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613_pkg_0412a.xlsx" sheetId="1" r:id="rId1"/>
  </sheets>
  <definedNames>
    <definedName name="_xlnm._FilterDatabase" localSheetId="0" hidden="1">bdl210613_pkg_0412a.xlsx!$A$1:$N$7724</definedName>
    <definedName name="pkg_0412a">bdl210613_pkg_0412a.xlsx!$A$1:$AH$7724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2" i="1"/>
  <c r="K573" i="1"/>
  <c r="K574" i="1"/>
  <c r="K575" i="1"/>
  <c r="K576" i="1"/>
  <c r="K577" i="1"/>
  <c r="K578" i="1"/>
  <c r="K579" i="1"/>
  <c r="K580" i="1"/>
  <c r="K581" i="1"/>
  <c r="K582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1" i="1"/>
  <c r="K1012" i="1"/>
  <c r="K1013" i="1"/>
  <c r="K1014" i="1"/>
  <c r="K1015" i="1"/>
  <c r="K1016" i="1"/>
  <c r="K1017" i="1"/>
  <c r="K1018" i="1"/>
  <c r="K1019" i="1"/>
  <c r="K1020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1" i="1"/>
  <c r="K1112" i="1"/>
  <c r="K1113" i="1"/>
  <c r="K1114" i="1"/>
  <c r="K1115" i="1"/>
  <c r="K1116" i="1"/>
  <c r="K1117" i="1"/>
  <c r="K1118" i="1"/>
  <c r="K1119" i="1"/>
  <c r="K1120" i="1"/>
  <c r="K1121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6" i="1"/>
  <c r="K1207" i="1"/>
  <c r="K1208" i="1"/>
  <c r="K1209" i="1"/>
  <c r="K1210" i="1"/>
  <c r="K1211" i="1"/>
  <c r="K1212" i="1"/>
  <c r="K1213" i="1"/>
  <c r="K1214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5" i="1"/>
  <c r="K1246" i="1"/>
  <c r="K1247" i="1"/>
  <c r="K1248" i="1"/>
  <c r="K1249" i="1"/>
  <c r="K1250" i="1"/>
  <c r="K1251" i="1"/>
  <c r="K1252" i="1"/>
  <c r="K1253" i="1"/>
  <c r="K1254" i="1"/>
  <c r="K1255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30" i="1"/>
  <c r="K1331" i="1"/>
  <c r="K1332" i="1"/>
  <c r="K1333" i="1"/>
  <c r="K1334" i="1"/>
  <c r="K1335" i="1"/>
  <c r="K1336" i="1"/>
  <c r="K1337" i="1"/>
  <c r="K1338" i="1"/>
  <c r="K1339" i="1"/>
  <c r="K1340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8" i="1"/>
  <c r="K1369" i="1"/>
  <c r="K1370" i="1"/>
  <c r="K1371" i="1"/>
  <c r="K1372" i="1"/>
  <c r="K1373" i="1"/>
  <c r="K1374" i="1"/>
  <c r="K1375" i="1"/>
  <c r="K1376" i="1"/>
  <c r="K1377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4" i="1"/>
  <c r="K1435" i="1"/>
  <c r="K1436" i="1"/>
  <c r="K1437" i="1"/>
  <c r="K1438" i="1"/>
  <c r="K1439" i="1"/>
  <c r="K1440" i="1"/>
  <c r="K1441" i="1"/>
  <c r="K1442" i="1"/>
  <c r="K1443" i="1"/>
  <c r="K1444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1" i="1"/>
  <c r="K1712" i="1"/>
  <c r="K1713" i="1"/>
  <c r="K1714" i="1"/>
  <c r="K1715" i="1"/>
  <c r="K1716" i="1"/>
  <c r="K1717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6" i="1"/>
  <c r="K1747" i="1"/>
  <c r="K1748" i="1"/>
  <c r="K1749" i="1"/>
  <c r="K1750" i="1"/>
  <c r="K1751" i="1"/>
  <c r="K1752" i="1"/>
  <c r="K1753" i="1"/>
  <c r="K1754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2" i="1"/>
  <c r="K2023" i="1"/>
  <c r="K2024" i="1"/>
  <c r="K2025" i="1"/>
  <c r="K2026" i="1"/>
  <c r="K2027" i="1"/>
  <c r="K2028" i="1"/>
  <c r="K2029" i="1"/>
  <c r="K2030" i="1"/>
  <c r="K2031" i="1"/>
  <c r="K2032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2" i="1"/>
  <c r="K2473" i="1"/>
  <c r="K2474" i="1"/>
  <c r="K2475" i="1"/>
  <c r="K2476" i="1"/>
  <c r="K2477" i="1"/>
  <c r="K2478" i="1"/>
  <c r="K2479" i="1"/>
  <c r="K2480" i="1"/>
  <c r="K2481" i="1"/>
  <c r="K2482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7" i="1"/>
  <c r="K2738" i="1"/>
  <c r="K2739" i="1"/>
  <c r="K2740" i="1"/>
  <c r="K2741" i="1"/>
  <c r="K2742" i="1"/>
  <c r="K2743" i="1"/>
  <c r="K2744" i="1"/>
  <c r="K2745" i="1"/>
  <c r="K2746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9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7" i="1"/>
  <c r="K3398" i="1"/>
  <c r="K3399" i="1"/>
  <c r="K3400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3" i="1"/>
  <c r="K3694" i="1"/>
  <c r="K3695" i="1"/>
  <c r="K3696" i="1"/>
  <c r="K3697" i="1"/>
  <c r="K3698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7" i="1"/>
  <c r="K4028" i="1"/>
  <c r="K4029" i="1"/>
  <c r="K4030" i="1"/>
  <c r="K4031" i="1"/>
  <c r="K4032" i="1"/>
  <c r="K4033" i="1"/>
  <c r="K4034" i="1"/>
  <c r="K4035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2" i="1"/>
  <c r="K4223" i="1"/>
  <c r="K4224" i="1"/>
  <c r="K4225" i="1"/>
  <c r="K4226" i="1"/>
  <c r="K4227" i="1"/>
  <c r="K4228" i="1"/>
  <c r="K4229" i="1"/>
  <c r="K4230" i="1"/>
  <c r="K4231" i="1"/>
  <c r="K4232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6" i="1"/>
  <c r="K4447" i="1"/>
  <c r="K4448" i="1"/>
  <c r="K4449" i="1"/>
  <c r="K4450" i="1"/>
  <c r="K4451" i="1"/>
  <c r="K4452" i="1"/>
  <c r="K4453" i="1"/>
  <c r="K4454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3" i="1"/>
  <c r="K4784" i="1"/>
  <c r="K4785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3" i="1"/>
  <c r="K4844" i="1"/>
  <c r="K4845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8" i="1"/>
  <c r="K5149" i="1"/>
  <c r="K5150" i="1"/>
  <c r="K5151" i="1"/>
  <c r="K5152" i="1"/>
  <c r="K5153" i="1"/>
  <c r="K5154" i="1"/>
  <c r="K5155" i="1"/>
  <c r="K5156" i="1"/>
  <c r="K5157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1" i="1"/>
  <c r="K5252" i="1"/>
  <c r="K5253" i="1"/>
  <c r="K5254" i="1"/>
  <c r="K5255" i="1"/>
  <c r="K5256" i="1"/>
  <c r="K5257" i="1"/>
  <c r="K5258" i="1"/>
  <c r="K5259" i="1"/>
  <c r="K5260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1" i="1"/>
  <c r="K5602" i="1"/>
  <c r="K5603" i="1"/>
  <c r="K5604" i="1"/>
  <c r="K5605" i="1"/>
  <c r="K5606" i="1"/>
  <c r="K5607" i="1"/>
  <c r="K5608" i="1"/>
  <c r="K5609" i="1"/>
  <c r="K5610" i="1"/>
  <c r="K5612" i="1"/>
  <c r="K5613" i="1"/>
  <c r="K5614" i="1"/>
  <c r="K5615" i="1"/>
  <c r="K5616" i="1"/>
  <c r="K5617" i="1"/>
  <c r="K5618" i="1"/>
  <c r="K5619" i="1"/>
  <c r="K5620" i="1"/>
  <c r="K5621" i="1"/>
  <c r="K5622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9" i="1"/>
  <c r="K5960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6" i="1"/>
  <c r="K5997" i="1"/>
  <c r="K5998" i="1"/>
  <c r="K5999" i="1"/>
  <c r="K6000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8" i="1"/>
  <c r="K6059" i="1"/>
  <c r="K6060" i="1"/>
  <c r="K6061" i="1"/>
  <c r="K6062" i="1"/>
  <c r="K6063" i="1"/>
  <c r="K6064" i="1"/>
  <c r="K6065" i="1"/>
  <c r="K6066" i="1"/>
  <c r="K6067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6" i="1"/>
  <c r="K6397" i="1"/>
  <c r="K6398" i="1"/>
  <c r="K6399" i="1"/>
  <c r="K6400" i="1"/>
  <c r="K6401" i="1"/>
  <c r="K6402" i="1"/>
  <c r="K6403" i="1"/>
  <c r="K6404" i="1"/>
  <c r="K6405" i="1"/>
  <c r="K6406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6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70" i="1"/>
  <c r="K6571" i="1"/>
  <c r="K6572" i="1"/>
  <c r="K6573" i="1"/>
  <c r="K6574" i="1"/>
  <c r="K6575" i="1"/>
  <c r="K6576" i="1"/>
  <c r="K6577" i="1"/>
  <c r="K6578" i="1"/>
  <c r="K6579" i="1"/>
  <c r="K6580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9" i="1"/>
  <c r="K6750" i="1"/>
  <c r="K6751" i="1"/>
  <c r="K6752" i="1"/>
  <c r="K6753" i="1"/>
  <c r="K6754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4" i="1"/>
  <c r="K6835" i="1"/>
  <c r="K6836" i="1"/>
  <c r="K6837" i="1"/>
  <c r="K6838" i="1"/>
  <c r="K6839" i="1"/>
  <c r="K6840" i="1"/>
  <c r="K6841" i="1"/>
  <c r="K6842" i="1"/>
  <c r="K6843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4" i="1"/>
  <c r="K6895" i="1"/>
  <c r="K6896" i="1"/>
  <c r="K6897" i="1"/>
  <c r="K6898" i="1"/>
  <c r="K6899" i="1"/>
  <c r="K6900" i="1"/>
  <c r="K6901" i="1"/>
  <c r="K6902" i="1"/>
  <c r="K6903" i="1"/>
  <c r="K6904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6" i="1"/>
  <c r="K7407" i="1"/>
  <c r="K7408" i="1"/>
  <c r="K7409" i="1"/>
  <c r="K7410" i="1"/>
  <c r="K7411" i="1"/>
  <c r="K7412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80" i="1"/>
  <c r="K7481" i="1"/>
  <c r="K7482" i="1"/>
  <c r="K7483" i="1"/>
  <c r="K7484" i="1"/>
  <c r="K7485" i="1"/>
  <c r="K7486" i="1"/>
  <c r="K7487" i="1"/>
  <c r="K7488" i="1"/>
  <c r="K7489" i="1"/>
  <c r="K7490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8" i="1"/>
  <c r="K7719" i="1"/>
  <c r="K7720" i="1"/>
  <c r="K7721" i="1"/>
  <c r="K7722" i="1"/>
  <c r="K7723" i="1"/>
  <c r="K7724" i="1"/>
  <c r="J2" i="1"/>
  <c r="J3" i="1"/>
  <c r="J4" i="1"/>
  <c r="J5" i="1"/>
  <c r="J6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2" i="1"/>
  <c r="J573" i="1"/>
  <c r="J574" i="1"/>
  <c r="J575" i="1"/>
  <c r="J576" i="1"/>
  <c r="J577" i="1"/>
  <c r="J578" i="1"/>
  <c r="J579" i="1"/>
  <c r="J580" i="1"/>
  <c r="J581" i="1"/>
  <c r="J582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1" i="1"/>
  <c r="J1012" i="1"/>
  <c r="J1013" i="1"/>
  <c r="J1014" i="1"/>
  <c r="J1015" i="1"/>
  <c r="J1016" i="1"/>
  <c r="J1017" i="1"/>
  <c r="J1018" i="1"/>
  <c r="J1019" i="1"/>
  <c r="J1020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1" i="1"/>
  <c r="J1112" i="1"/>
  <c r="J1113" i="1"/>
  <c r="J1114" i="1"/>
  <c r="J1115" i="1"/>
  <c r="J1116" i="1"/>
  <c r="J1117" i="1"/>
  <c r="J1118" i="1"/>
  <c r="J1119" i="1"/>
  <c r="J1120" i="1"/>
  <c r="J1121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6" i="1"/>
  <c r="J1207" i="1"/>
  <c r="J1208" i="1"/>
  <c r="J1209" i="1"/>
  <c r="J1210" i="1"/>
  <c r="J1211" i="1"/>
  <c r="J1212" i="1"/>
  <c r="J1213" i="1"/>
  <c r="J1214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5" i="1"/>
  <c r="J1246" i="1"/>
  <c r="J1247" i="1"/>
  <c r="J1248" i="1"/>
  <c r="J1249" i="1"/>
  <c r="J1250" i="1"/>
  <c r="J1251" i="1"/>
  <c r="J1252" i="1"/>
  <c r="J1253" i="1"/>
  <c r="J1254" i="1"/>
  <c r="J1255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30" i="1"/>
  <c r="J1331" i="1"/>
  <c r="J1332" i="1"/>
  <c r="J1333" i="1"/>
  <c r="J1334" i="1"/>
  <c r="J1335" i="1"/>
  <c r="J1336" i="1"/>
  <c r="J1337" i="1"/>
  <c r="J1338" i="1"/>
  <c r="J1339" i="1"/>
  <c r="J1340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8" i="1"/>
  <c r="J1369" i="1"/>
  <c r="J1370" i="1"/>
  <c r="J1371" i="1"/>
  <c r="J1372" i="1"/>
  <c r="J1373" i="1"/>
  <c r="J1374" i="1"/>
  <c r="J1375" i="1"/>
  <c r="J1376" i="1"/>
  <c r="J1377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4" i="1"/>
  <c r="J1435" i="1"/>
  <c r="J1436" i="1"/>
  <c r="J1437" i="1"/>
  <c r="J1438" i="1"/>
  <c r="J1439" i="1"/>
  <c r="J1440" i="1"/>
  <c r="J1441" i="1"/>
  <c r="J1442" i="1"/>
  <c r="J1443" i="1"/>
  <c r="J1444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1" i="1"/>
  <c r="J1712" i="1"/>
  <c r="J1713" i="1"/>
  <c r="J1714" i="1"/>
  <c r="J1715" i="1"/>
  <c r="J1716" i="1"/>
  <c r="J1717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6" i="1"/>
  <c r="J1747" i="1"/>
  <c r="J1748" i="1"/>
  <c r="J1749" i="1"/>
  <c r="J1750" i="1"/>
  <c r="J1751" i="1"/>
  <c r="J1752" i="1"/>
  <c r="J1753" i="1"/>
  <c r="J1754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2" i="1"/>
  <c r="J2023" i="1"/>
  <c r="J2024" i="1"/>
  <c r="J2025" i="1"/>
  <c r="J2026" i="1"/>
  <c r="J2027" i="1"/>
  <c r="J2028" i="1"/>
  <c r="J2029" i="1"/>
  <c r="J2030" i="1"/>
  <c r="J2031" i="1"/>
  <c r="J2032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2" i="1"/>
  <c r="J2473" i="1"/>
  <c r="J2474" i="1"/>
  <c r="J2475" i="1"/>
  <c r="J2476" i="1"/>
  <c r="J2477" i="1"/>
  <c r="J2478" i="1"/>
  <c r="J2479" i="1"/>
  <c r="J2480" i="1"/>
  <c r="J2481" i="1"/>
  <c r="J2482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7" i="1"/>
  <c r="J2738" i="1"/>
  <c r="J2739" i="1"/>
  <c r="J2740" i="1"/>
  <c r="J2741" i="1"/>
  <c r="J2742" i="1"/>
  <c r="J2743" i="1"/>
  <c r="J2744" i="1"/>
  <c r="J2745" i="1"/>
  <c r="J2746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9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7" i="1"/>
  <c r="J3398" i="1"/>
  <c r="J3399" i="1"/>
  <c r="J3400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3" i="1"/>
  <c r="J3694" i="1"/>
  <c r="J3695" i="1"/>
  <c r="J3696" i="1"/>
  <c r="J3697" i="1"/>
  <c r="J3698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7" i="1"/>
  <c r="J4028" i="1"/>
  <c r="J4029" i="1"/>
  <c r="J4030" i="1"/>
  <c r="J4031" i="1"/>
  <c r="J4032" i="1"/>
  <c r="J4033" i="1"/>
  <c r="J4034" i="1"/>
  <c r="J4035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2" i="1"/>
  <c r="J4223" i="1"/>
  <c r="J4224" i="1"/>
  <c r="J4225" i="1"/>
  <c r="J4226" i="1"/>
  <c r="J4227" i="1"/>
  <c r="J4228" i="1"/>
  <c r="J4229" i="1"/>
  <c r="J4230" i="1"/>
  <c r="J4231" i="1"/>
  <c r="J4232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6" i="1"/>
  <c r="J4447" i="1"/>
  <c r="J4448" i="1"/>
  <c r="J4449" i="1"/>
  <c r="J4450" i="1"/>
  <c r="J4451" i="1"/>
  <c r="J4452" i="1"/>
  <c r="J4453" i="1"/>
  <c r="J4454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3" i="1"/>
  <c r="J4784" i="1"/>
  <c r="J4785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3" i="1"/>
  <c r="J4844" i="1"/>
  <c r="J4845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8" i="1"/>
  <c r="J5149" i="1"/>
  <c r="J5150" i="1"/>
  <c r="J5151" i="1"/>
  <c r="J5152" i="1"/>
  <c r="J5153" i="1"/>
  <c r="J5154" i="1"/>
  <c r="J5155" i="1"/>
  <c r="J5156" i="1"/>
  <c r="J5157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1" i="1"/>
  <c r="J5252" i="1"/>
  <c r="J5253" i="1"/>
  <c r="J5254" i="1"/>
  <c r="J5255" i="1"/>
  <c r="J5256" i="1"/>
  <c r="J5257" i="1"/>
  <c r="J5258" i="1"/>
  <c r="J5259" i="1"/>
  <c r="J5260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1" i="1"/>
  <c r="J5602" i="1"/>
  <c r="J5603" i="1"/>
  <c r="J5604" i="1"/>
  <c r="J5605" i="1"/>
  <c r="J5606" i="1"/>
  <c r="J5607" i="1"/>
  <c r="J5608" i="1"/>
  <c r="J5609" i="1"/>
  <c r="J5610" i="1"/>
  <c r="J5612" i="1"/>
  <c r="J5613" i="1"/>
  <c r="J5614" i="1"/>
  <c r="J5615" i="1"/>
  <c r="J5616" i="1"/>
  <c r="J5617" i="1"/>
  <c r="J5618" i="1"/>
  <c r="J5619" i="1"/>
  <c r="J5620" i="1"/>
  <c r="J5621" i="1"/>
  <c r="J5622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9" i="1"/>
  <c r="J5960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6" i="1"/>
  <c r="J5997" i="1"/>
  <c r="J5998" i="1"/>
  <c r="J5999" i="1"/>
  <c r="J6000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8" i="1"/>
  <c r="J6059" i="1"/>
  <c r="J6060" i="1"/>
  <c r="J6061" i="1"/>
  <c r="J6062" i="1"/>
  <c r="J6063" i="1"/>
  <c r="J6064" i="1"/>
  <c r="J6065" i="1"/>
  <c r="J6066" i="1"/>
  <c r="J6067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6" i="1"/>
  <c r="J6397" i="1"/>
  <c r="J6398" i="1"/>
  <c r="J6399" i="1"/>
  <c r="J6400" i="1"/>
  <c r="J6401" i="1"/>
  <c r="J6402" i="1"/>
  <c r="J6403" i="1"/>
  <c r="J6404" i="1"/>
  <c r="J6405" i="1"/>
  <c r="J6406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6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70" i="1"/>
  <c r="J6571" i="1"/>
  <c r="J6572" i="1"/>
  <c r="J6573" i="1"/>
  <c r="J6574" i="1"/>
  <c r="J6575" i="1"/>
  <c r="J6576" i="1"/>
  <c r="J6577" i="1"/>
  <c r="J6578" i="1"/>
  <c r="J6579" i="1"/>
  <c r="J6580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9" i="1"/>
  <c r="J6750" i="1"/>
  <c r="J6751" i="1"/>
  <c r="J6752" i="1"/>
  <c r="J6753" i="1"/>
  <c r="J6754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4" i="1"/>
  <c r="J6835" i="1"/>
  <c r="J6836" i="1"/>
  <c r="J6837" i="1"/>
  <c r="J6838" i="1"/>
  <c r="J6839" i="1"/>
  <c r="J6840" i="1"/>
  <c r="J6841" i="1"/>
  <c r="J6842" i="1"/>
  <c r="J6843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4" i="1"/>
  <c r="J6895" i="1"/>
  <c r="J6896" i="1"/>
  <c r="J6897" i="1"/>
  <c r="J6898" i="1"/>
  <c r="J6899" i="1"/>
  <c r="J6900" i="1"/>
  <c r="J6901" i="1"/>
  <c r="J6902" i="1"/>
  <c r="J6903" i="1"/>
  <c r="J6904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6" i="1"/>
  <c r="J7407" i="1"/>
  <c r="J7408" i="1"/>
  <c r="J7409" i="1"/>
  <c r="J7410" i="1"/>
  <c r="J7411" i="1"/>
  <c r="J7412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80" i="1"/>
  <c r="J7481" i="1"/>
  <c r="J7482" i="1"/>
  <c r="J7483" i="1"/>
  <c r="J7484" i="1"/>
  <c r="J7485" i="1"/>
  <c r="J7486" i="1"/>
  <c r="J7487" i="1"/>
  <c r="J7488" i="1"/>
  <c r="J7489" i="1"/>
  <c r="J7490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8" i="1"/>
  <c r="J7719" i="1"/>
  <c r="J7720" i="1"/>
  <c r="J7721" i="1"/>
  <c r="J7722" i="1"/>
  <c r="J7723" i="1"/>
  <c r="J7724" i="1"/>
  <c r="G9" i="1"/>
  <c r="G26" i="1"/>
  <c r="G57" i="1"/>
  <c r="G77" i="1"/>
  <c r="G96" i="1"/>
  <c r="G108" i="1"/>
  <c r="G137" i="1"/>
  <c r="G155" i="1"/>
  <c r="G174" i="1"/>
  <c r="G190" i="1"/>
  <c r="G208" i="1"/>
  <c r="G231" i="1"/>
  <c r="G258" i="1"/>
  <c r="G271" i="1"/>
  <c r="G287" i="1"/>
  <c r="G309" i="1"/>
  <c r="G323" i="1"/>
  <c r="G345" i="1"/>
  <c r="G370" i="1"/>
  <c r="G386" i="1"/>
  <c r="G421" i="1"/>
  <c r="G436" i="1"/>
  <c r="G452" i="1"/>
  <c r="G466" i="1"/>
  <c r="G499" i="1"/>
  <c r="G507" i="1"/>
  <c r="G540" i="1"/>
  <c r="G543" i="1"/>
  <c r="G571" i="1"/>
  <c r="G583" i="1"/>
  <c r="G609" i="1"/>
  <c r="G630" i="1"/>
  <c r="G645" i="1"/>
  <c r="G675" i="1"/>
  <c r="G697" i="1"/>
  <c r="G713" i="1"/>
  <c r="G730" i="1"/>
  <c r="G749" i="1"/>
  <c r="G767" i="1"/>
  <c r="G783" i="1"/>
  <c r="G805" i="1"/>
  <c r="G816" i="1"/>
  <c r="G853" i="1"/>
  <c r="G867" i="1"/>
  <c r="G878" i="1"/>
  <c r="G892" i="1"/>
  <c r="G918" i="1"/>
  <c r="G935" i="1"/>
  <c r="G953" i="1"/>
  <c r="G971" i="1"/>
  <c r="G980" i="1"/>
  <c r="G1010" i="1"/>
  <c r="G1021" i="1"/>
  <c r="G1043" i="1"/>
  <c r="G1060" i="1"/>
  <c r="G1087" i="1"/>
  <c r="G1110" i="1"/>
  <c r="G1122" i="1"/>
  <c r="G1136" i="1"/>
  <c r="G1168" i="1"/>
  <c r="G1186" i="1"/>
  <c r="G1205" i="1"/>
  <c r="G1215" i="1"/>
  <c r="G1244" i="1"/>
  <c r="G1256" i="1"/>
  <c r="G1275" i="1"/>
  <c r="G1312" i="1"/>
  <c r="G1329" i="1"/>
  <c r="G1341" i="1"/>
  <c r="G1367" i="1"/>
  <c r="G1378" i="1"/>
  <c r="G1397" i="1"/>
  <c r="G1412" i="1"/>
  <c r="G1433" i="1"/>
  <c r="G1445" i="1"/>
  <c r="G1468" i="1"/>
  <c r="G1482" i="1"/>
  <c r="G1502" i="1"/>
  <c r="G1528" i="1"/>
  <c r="G1538" i="1"/>
  <c r="G1554" i="1"/>
  <c r="G1590" i="1"/>
  <c r="G1601" i="1"/>
  <c r="G1618" i="1"/>
  <c r="G1648" i="1"/>
  <c r="G1654" i="1"/>
  <c r="G1679" i="1"/>
  <c r="G1710" i="1"/>
  <c r="G1718" i="1"/>
  <c r="G1745" i="1"/>
  <c r="G1755" i="1"/>
  <c r="G1776" i="1"/>
  <c r="G1796" i="1"/>
  <c r="G1805" i="1"/>
  <c r="G1827" i="1"/>
  <c r="G1846" i="1"/>
  <c r="G1872" i="1"/>
  <c r="G1898" i="1"/>
  <c r="G1921" i="1"/>
  <c r="G1936" i="1"/>
  <c r="G1950" i="1"/>
  <c r="G1979" i="1"/>
  <c r="G1986" i="1"/>
  <c r="G2021" i="1"/>
  <c r="G2033" i="1"/>
  <c r="G2046" i="1"/>
  <c r="G2065" i="1"/>
  <c r="G2086" i="1"/>
  <c r="G2116" i="1"/>
  <c r="G2123" i="1"/>
  <c r="G2154" i="1"/>
  <c r="G2160" i="1"/>
  <c r="G2197" i="1"/>
  <c r="G2210" i="1"/>
  <c r="G2229" i="1"/>
  <c r="G2242" i="1"/>
  <c r="G2262" i="1"/>
  <c r="G2293" i="1"/>
  <c r="G2311" i="1"/>
  <c r="G2320" i="1"/>
  <c r="G2341" i="1"/>
  <c r="G2362" i="1"/>
  <c r="G2386" i="1"/>
  <c r="G2413" i="1"/>
  <c r="G2431" i="1"/>
  <c r="G2446" i="1"/>
  <c r="G2471" i="1"/>
  <c r="G2483" i="1"/>
  <c r="G2514" i="1"/>
  <c r="G2528" i="1"/>
  <c r="G2557" i="1"/>
  <c r="G2561" i="1"/>
  <c r="G2591" i="1"/>
  <c r="G2608" i="1"/>
  <c r="G2625" i="1"/>
  <c r="G2645" i="1"/>
  <c r="G2672" i="1"/>
  <c r="G2685" i="1"/>
  <c r="G2710" i="1"/>
  <c r="G2736" i="1"/>
  <c r="G2747" i="1"/>
  <c r="G2767" i="1"/>
  <c r="G2798" i="1"/>
  <c r="G2812" i="1"/>
  <c r="G2827" i="1"/>
  <c r="G2843" i="1"/>
  <c r="G2877" i="1"/>
  <c r="G2881" i="1"/>
  <c r="G2902" i="1"/>
  <c r="G2937" i="1"/>
  <c r="G2953" i="1"/>
  <c r="G2970" i="1"/>
  <c r="G2988" i="1"/>
  <c r="G3018" i="1"/>
  <c r="G3026" i="1"/>
  <c r="G3049" i="1"/>
  <c r="G3077" i="1"/>
  <c r="G3095" i="1"/>
  <c r="G3109" i="1"/>
  <c r="G3125" i="1"/>
  <c r="G3143" i="1"/>
  <c r="G3173" i="1"/>
  <c r="G3198" i="1"/>
  <c r="G3200" i="1"/>
  <c r="G3230" i="1"/>
  <c r="G3252" i="1"/>
  <c r="G3272" i="1"/>
  <c r="G3295" i="1"/>
  <c r="G3308" i="1"/>
  <c r="G3321" i="1"/>
  <c r="G3349" i="1"/>
  <c r="G3376" i="1"/>
  <c r="G3396" i="1"/>
  <c r="G3401" i="1"/>
  <c r="G3425" i="1"/>
  <c r="G3446" i="1"/>
  <c r="G3474" i="1"/>
  <c r="G3488" i="1"/>
  <c r="G3503" i="1"/>
  <c r="G3531" i="1"/>
  <c r="G3545" i="1"/>
  <c r="G3561" i="1"/>
  <c r="G3595" i="1"/>
  <c r="G3610" i="1"/>
  <c r="G3622" i="1"/>
  <c r="G3651" i="1"/>
  <c r="G3659" i="1"/>
  <c r="G3692" i="1"/>
  <c r="G3699" i="1"/>
  <c r="G3721" i="1"/>
  <c r="G3741" i="1"/>
  <c r="G3774" i="1"/>
  <c r="G3787" i="1"/>
  <c r="G3797" i="1"/>
  <c r="G3833" i="1"/>
  <c r="G3839" i="1"/>
  <c r="G3861" i="1"/>
  <c r="G3892" i="1"/>
  <c r="G3905" i="1"/>
  <c r="G3935" i="1"/>
  <c r="G3942" i="1"/>
  <c r="G3965" i="1"/>
  <c r="G3985" i="1"/>
  <c r="G3999" i="1"/>
  <c r="G4026" i="1"/>
  <c r="G4036" i="1"/>
  <c r="G4059" i="1"/>
  <c r="G4077" i="1"/>
  <c r="G4096" i="1"/>
  <c r="G4127" i="1"/>
  <c r="G4141" i="1"/>
  <c r="G4164" i="1"/>
  <c r="G4173" i="1"/>
  <c r="G4200" i="1"/>
  <c r="G4221" i="1"/>
  <c r="G4233" i="1"/>
  <c r="G4263" i="1"/>
  <c r="G4281" i="1"/>
  <c r="G4293" i="1"/>
  <c r="G4322" i="1"/>
  <c r="G4335" i="1"/>
  <c r="G4359" i="1"/>
  <c r="G4382" i="1"/>
  <c r="G4400" i="1"/>
  <c r="G4420" i="1"/>
  <c r="G4445" i="1"/>
  <c r="G4455" i="1"/>
  <c r="G4486" i="1"/>
  <c r="G4503" i="1"/>
  <c r="G4517" i="1"/>
  <c r="G4541" i="1"/>
  <c r="G4546" i="1"/>
  <c r="G4565" i="1"/>
  <c r="G4585" i="1"/>
  <c r="G4621" i="1"/>
  <c r="G4641" i="1"/>
  <c r="G4663" i="1"/>
  <c r="G4669" i="1"/>
  <c r="G4696" i="1"/>
  <c r="G4710" i="1"/>
  <c r="G4727" i="1"/>
  <c r="G4752" i="1"/>
  <c r="G4782" i="1"/>
  <c r="G4786" i="1"/>
  <c r="G4813" i="1"/>
  <c r="G4842" i="1"/>
  <c r="G4846" i="1"/>
  <c r="G4873" i="1"/>
  <c r="G4889" i="1"/>
  <c r="G4906" i="1"/>
  <c r="G4931" i="1"/>
  <c r="G4959" i="1"/>
  <c r="G4967" i="1"/>
  <c r="G4988" i="1"/>
  <c r="G5002" i="1"/>
  <c r="G5022" i="1"/>
  <c r="G5042" i="1"/>
  <c r="G5059" i="1"/>
  <c r="G5086" i="1"/>
  <c r="G5106" i="1"/>
  <c r="G5130" i="1"/>
  <c r="G5147" i="1"/>
  <c r="G5158" i="1"/>
  <c r="G5191" i="1"/>
  <c r="G5207" i="1"/>
  <c r="G5218" i="1"/>
  <c r="G5250" i="1"/>
  <c r="G5261" i="1"/>
  <c r="G5286" i="1"/>
  <c r="G5307" i="1"/>
  <c r="G5322" i="1"/>
  <c r="G5342" i="1"/>
  <c r="G5364" i="1"/>
  <c r="G5376" i="1"/>
  <c r="G5399" i="1"/>
  <c r="G5419" i="1"/>
  <c r="G5443" i="1"/>
  <c r="G5455" i="1"/>
  <c r="G5485" i="1"/>
  <c r="G5505" i="1"/>
  <c r="G5516" i="1"/>
  <c r="G5536" i="1"/>
  <c r="G5567" i="1"/>
  <c r="G5579" i="1"/>
  <c r="G5600" i="1"/>
  <c r="G5611" i="1"/>
  <c r="G5623" i="1"/>
  <c r="G5650" i="1"/>
  <c r="G5663" i="1"/>
  <c r="G5700" i="1"/>
  <c r="G5702" i="1"/>
  <c r="G5734" i="1"/>
  <c r="G5747" i="1"/>
  <c r="G5779" i="1"/>
  <c r="G5797" i="1"/>
  <c r="G5819" i="1"/>
  <c r="G5826" i="1"/>
  <c r="G5844" i="1"/>
  <c r="G5871" i="1"/>
  <c r="G5893" i="1"/>
  <c r="G5917" i="1"/>
  <c r="G5930" i="1"/>
  <c r="G5958" i="1"/>
  <c r="G5961" i="1"/>
  <c r="G5995" i="1"/>
  <c r="G6001" i="1"/>
  <c r="G6035" i="1"/>
  <c r="G6057" i="1"/>
  <c r="G6068" i="1"/>
  <c r="G6085" i="1"/>
  <c r="G6102" i="1"/>
  <c r="G6110" i="1"/>
  <c r="G6140" i="1"/>
  <c r="G6149" i="1"/>
  <c r="G6173" i="1"/>
  <c r="G6191" i="1"/>
  <c r="G6215" i="1"/>
  <c r="G6232" i="1"/>
  <c r="G6253" i="1"/>
  <c r="G6280" i="1"/>
  <c r="G6301" i="1"/>
  <c r="G6310" i="1"/>
  <c r="G6335" i="1"/>
  <c r="G6360" i="1"/>
  <c r="G6376" i="1"/>
  <c r="G6395" i="1"/>
  <c r="G6407" i="1"/>
  <c r="G6422" i="1"/>
  <c r="G6440" i="1"/>
  <c r="G6474" i="1"/>
  <c r="G6494" i="1"/>
  <c r="G6514" i="1"/>
  <c r="G6535" i="1"/>
  <c r="G6537" i="1"/>
  <c r="G6569" i="1"/>
  <c r="G6581" i="1"/>
  <c r="G6598" i="1"/>
  <c r="G6618" i="1"/>
  <c r="G6642" i="1"/>
  <c r="G6662" i="1"/>
  <c r="G6690" i="1"/>
  <c r="G6701" i="1"/>
  <c r="G6725" i="1"/>
  <c r="G6748" i="1"/>
  <c r="G6755" i="1"/>
  <c r="G6778" i="1"/>
  <c r="G6799" i="1"/>
  <c r="G6833" i="1"/>
  <c r="G6844" i="1"/>
  <c r="G6858" i="1"/>
  <c r="G6893" i="1"/>
  <c r="G6905" i="1"/>
  <c r="G6923" i="1"/>
  <c r="G6952" i="1"/>
  <c r="G6970" i="1"/>
  <c r="G6990" i="1"/>
  <c r="G7011" i="1"/>
  <c r="G7025" i="1"/>
  <c r="G7042" i="1"/>
  <c r="G7072" i="1"/>
  <c r="G7081" i="1"/>
  <c r="G7109" i="1"/>
  <c r="G7114" i="1"/>
  <c r="G7136" i="1"/>
  <c r="G7166" i="1"/>
  <c r="G7186" i="1"/>
  <c r="G7199" i="1"/>
  <c r="G7222" i="1"/>
  <c r="G7247" i="1"/>
  <c r="G7267" i="1"/>
  <c r="G7282" i="1"/>
  <c r="G7300" i="1"/>
  <c r="G7314" i="1"/>
  <c r="G7333" i="1"/>
  <c r="G7361" i="1"/>
  <c r="G7367" i="1"/>
  <c r="G7405" i="1"/>
  <c r="G7413" i="1"/>
  <c r="G7442" i="1"/>
  <c r="G7456" i="1"/>
  <c r="G7479" i="1"/>
  <c r="G7491" i="1"/>
  <c r="G7521" i="1"/>
  <c r="G7531" i="1"/>
  <c r="G7560" i="1"/>
  <c r="G7577" i="1"/>
  <c r="G7597" i="1"/>
  <c r="G7613" i="1"/>
  <c r="G7640" i="1"/>
  <c r="G7660" i="1"/>
  <c r="G7683" i="1"/>
  <c r="G7699" i="1"/>
  <c r="G771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</calcChain>
</file>

<file path=xl/sharedStrings.xml><?xml version="1.0" encoding="utf-8"?>
<sst xmlns="http://schemas.openxmlformats.org/spreadsheetml/2006/main" count="38649" uniqueCount="29385">
  <si>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</si>
  <si>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</si>
  <si>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</si>
  <si>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</si>
  <si>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</si>
  <si>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</si>
  <si>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</si>
  <si>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</si>
  <si>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</si>
  <si>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</si>
  <si>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</si>
  <si>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</si>
  <si>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</si>
  <si>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</si>
  <si>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</si>
  <si>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</si>
  <si>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</si>
  <si>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</si>
  <si>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</si>
  <si>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</si>
  <si>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</si>
  <si>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</si>
  <si>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</si>
  <si>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</si>
  <si>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</si>
  <si>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</si>
  <si>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Sb_AAS</t>
  </si>
  <si>
    <t>Sn_AAS</t>
  </si>
  <si>
    <t>Ba_AAS</t>
  </si>
  <si>
    <t>Hg_CVAAS</t>
  </si>
  <si>
    <t>W_Col</t>
  </si>
  <si>
    <t>LOI_500</t>
  </si>
  <si>
    <t>U_NADNC</t>
  </si>
  <si>
    <t>F_ISE</t>
  </si>
  <si>
    <t>014L  :861001:80:861003:10</t>
  </si>
  <si>
    <t>21:0584:000001</t>
  </si>
  <si>
    <t>21:0186:000002</t>
  </si>
  <si>
    <t>21:0186:000002:0001:0001:02</t>
  </si>
  <si>
    <t>0011:bff_1</t>
  </si>
  <si>
    <t>014L  :861002:00:------:--</t>
  </si>
  <si>
    <t>21:0584:000002</t>
  </si>
  <si>
    <t>21:0186:000001</t>
  </si>
  <si>
    <t>21:0186:000001:0001:0001:00</t>
  </si>
  <si>
    <t>0101:s__01</t>
  </si>
  <si>
    <t>014L  :861003:10:------:--</t>
  </si>
  <si>
    <t>21:0584:000003</t>
  </si>
  <si>
    <t>21:0186:000002:0001:0001:01</t>
  </si>
  <si>
    <t>0012:bff_1</t>
  </si>
  <si>
    <t>014L  :861004:20:861003:10</t>
  </si>
  <si>
    <t>21:0584:000004</t>
  </si>
  <si>
    <t>21:0186:000002:0002:0001:00</t>
  </si>
  <si>
    <t>0013:bff_1</t>
  </si>
  <si>
    <t>014L  :861005:00:------:--</t>
  </si>
  <si>
    <t>21:0584:000005</t>
  </si>
  <si>
    <t>21:0186:000003</t>
  </si>
  <si>
    <t>21:0186:000003:0001:0001:00</t>
  </si>
  <si>
    <t>0102:s__02</t>
  </si>
  <si>
    <t>014L  :861006:00:------:--</t>
  </si>
  <si>
    <t>21:0584:000006</t>
  </si>
  <si>
    <t>21:0186:000004</t>
  </si>
  <si>
    <t>21:0186:000004:0001:0001:00</t>
  </si>
  <si>
    <t>0103:s__03</t>
  </si>
  <si>
    <t>014L  :861007:00:------:--</t>
  </si>
  <si>
    <t>21:0584:000007</t>
  </si>
  <si>
    <t>21:0186:000005</t>
  </si>
  <si>
    <t>21:0186:000005:0001:0001:00</t>
  </si>
  <si>
    <t>0104:s__04</t>
  </si>
  <si>
    <t>014L  :861008:9W:------:--</t>
  </si>
  <si>
    <t>21:0584:000008</t>
  </si>
  <si>
    <t>Control Reference</t>
  </si>
  <si>
    <t>Unspecified</t>
  </si>
  <si>
    <t>0901:R__01</t>
  </si>
  <si>
    <t>014L  :861009:00:------:--</t>
  </si>
  <si>
    <t>21:0584:000009</t>
  </si>
  <si>
    <t>21:0186:000006</t>
  </si>
  <si>
    <t>21:0186:000006:0001:0001:00</t>
  </si>
  <si>
    <t>0105:s__05</t>
  </si>
  <si>
    <t>014L  :861010:00:------:--</t>
  </si>
  <si>
    <t>21:0584:000010</t>
  </si>
  <si>
    <t>21:0186:000007</t>
  </si>
  <si>
    <t>21:0186:000007:0001:0001:00</t>
  </si>
  <si>
    <t>0106:s__06</t>
  </si>
  <si>
    <t>014L  :861011:00:------:--</t>
  </si>
  <si>
    <t>21:0584:000011</t>
  </si>
  <si>
    <t>21:0186:000008</t>
  </si>
  <si>
    <t>21:0186:000008:0001:0001:00</t>
  </si>
  <si>
    <t>0107:s__07</t>
  </si>
  <si>
    <t>014L  :861012:00:------:--</t>
  </si>
  <si>
    <t>21:0584:000012</t>
  </si>
  <si>
    <t>21:0186:000009</t>
  </si>
  <si>
    <t>21:0186:000009:0001:0001:00</t>
  </si>
  <si>
    <t>0108:s__08</t>
  </si>
  <si>
    <t>014L  :861013:00:------:--</t>
  </si>
  <si>
    <t>21:0584:000013</t>
  </si>
  <si>
    <t>21:0186:000010</t>
  </si>
  <si>
    <t>21:0186:000010:0001:0001:00</t>
  </si>
  <si>
    <t>0109:s__09</t>
  </si>
  <si>
    <t>014L  :861014:00:------:--</t>
  </si>
  <si>
    <t>21:0584:000014</t>
  </si>
  <si>
    <t>21:0186:000011</t>
  </si>
  <si>
    <t>21:0186:000011:0001:0001:00</t>
  </si>
  <si>
    <t>0110:s__10</t>
  </si>
  <si>
    <t>014L  :861015:00:------:--</t>
  </si>
  <si>
    <t>21:0584:000015</t>
  </si>
  <si>
    <t>21:0186:000012</t>
  </si>
  <si>
    <t>21:0186:000012:0001:0001:00</t>
  </si>
  <si>
    <t>0111:s__11</t>
  </si>
  <si>
    <t>014L  :861016:00:------:--</t>
  </si>
  <si>
    <t>21:0584:000016</t>
  </si>
  <si>
    <t>21:0186:000013</t>
  </si>
  <si>
    <t>21:0186:000013:0001:0001:00</t>
  </si>
  <si>
    <t>0112:s__12</t>
  </si>
  <si>
    <t>014L  :861017:00:------:--</t>
  </si>
  <si>
    <t>21:0584:000017</t>
  </si>
  <si>
    <t>21:0186:000014</t>
  </si>
  <si>
    <t>21:0186:000014:0001:0001:00</t>
  </si>
  <si>
    <t>0113:s__13</t>
  </si>
  <si>
    <t>014L  :861018:00:------:--</t>
  </si>
  <si>
    <t>21:0584:000018</t>
  </si>
  <si>
    <t>21:0186:000015</t>
  </si>
  <si>
    <t>21:0186:000015:0001:0001:00</t>
  </si>
  <si>
    <t>0114:s__14</t>
  </si>
  <si>
    <t>014L  :861019:00:------:--</t>
  </si>
  <si>
    <t>21:0584:000019</t>
  </si>
  <si>
    <t>21:0186:000016</t>
  </si>
  <si>
    <t>21:0186:000016:0001:0001:00</t>
  </si>
  <si>
    <t>0115:s__15</t>
  </si>
  <si>
    <t>014L  :861020:00:------:--</t>
  </si>
  <si>
    <t>21:0584:000020</t>
  </si>
  <si>
    <t>21:0186:000017</t>
  </si>
  <si>
    <t>21:0186:000017:0001:0001:00</t>
  </si>
  <si>
    <t>0116:s__16</t>
  </si>
  <si>
    <t>014L  :861021:80:861023:10</t>
  </si>
  <si>
    <t>21:0584:000021</t>
  </si>
  <si>
    <t>21:0186:000019</t>
  </si>
  <si>
    <t>21:0186:000019:0001:0001:02</t>
  </si>
  <si>
    <t>014L  :861022:00:------:--</t>
  </si>
  <si>
    <t>21:0584:000022</t>
  </si>
  <si>
    <t>21:0186:000018</t>
  </si>
  <si>
    <t>21:0186:000018:0001:0001:00</t>
  </si>
  <si>
    <t>014L  :861023:10:------:--</t>
  </si>
  <si>
    <t>21:0584:000023</t>
  </si>
  <si>
    <t>21:0186:000019:0001:0001:01</t>
  </si>
  <si>
    <t>014L  :861024:20:861023:10</t>
  </si>
  <si>
    <t>21:0584:000024</t>
  </si>
  <si>
    <t>21:0186:000019:0002:0001:00</t>
  </si>
  <si>
    <t>014L  :861025:9W:------:--</t>
  </si>
  <si>
    <t>21:0584:000025</t>
  </si>
  <si>
    <t>014L  :861026:00:------:--</t>
  </si>
  <si>
    <t>21:0584:000026</t>
  </si>
  <si>
    <t>21:0186:000020</t>
  </si>
  <si>
    <t>21:0186:000020:0001:0001:00</t>
  </si>
  <si>
    <t>014L  :861027:00:------:--</t>
  </si>
  <si>
    <t>21:0584:000027</t>
  </si>
  <si>
    <t>21:0186:000021</t>
  </si>
  <si>
    <t>21:0186:000021:0001:0001:00</t>
  </si>
  <si>
    <t>014L  :861028:00:------:--</t>
  </si>
  <si>
    <t>21:0584:000028</t>
  </si>
  <si>
    <t>21:0186:000022</t>
  </si>
  <si>
    <t>21:0186:000022:0001:0001:00</t>
  </si>
  <si>
    <t>014L  :861029:00:------:--</t>
  </si>
  <si>
    <t>21:0584:000029</t>
  </si>
  <si>
    <t>21:0186:000023</t>
  </si>
  <si>
    <t>21:0186:000023:0001:0001:00</t>
  </si>
  <si>
    <t>014L  :861030:00:------:--</t>
  </si>
  <si>
    <t>21:0584:000030</t>
  </si>
  <si>
    <t>21:0186:000024</t>
  </si>
  <si>
    <t>21:0186:000024:0001:0001:00</t>
  </si>
  <si>
    <t>014L  :861031:00:------:--</t>
  </si>
  <si>
    <t>21:0584:000031</t>
  </si>
  <si>
    <t>21:0186:000025</t>
  </si>
  <si>
    <t>21:0186:000025:0001:0001:00</t>
  </si>
  <si>
    <t>014L  :861032:00:------:--</t>
  </si>
  <si>
    <t>21:0584:000032</t>
  </si>
  <si>
    <t>21:0186:000026</t>
  </si>
  <si>
    <t>21:0186:000026:0001:0001:00</t>
  </si>
  <si>
    <t>014L  :861033:00:------:--</t>
  </si>
  <si>
    <t>21:0584:000033</t>
  </si>
  <si>
    <t>21:0186:000027</t>
  </si>
  <si>
    <t>21:0186:000027:0001:0001:00</t>
  </si>
  <si>
    <t>014L  :861034:00:------:--</t>
  </si>
  <si>
    <t>21:0584:000034</t>
  </si>
  <si>
    <t>21:0186:000028</t>
  </si>
  <si>
    <t>21:0186:000028:0001:0001:00</t>
  </si>
  <si>
    <t>014L  :861035:00:------:--</t>
  </si>
  <si>
    <t>21:0584:000035</t>
  </si>
  <si>
    <t>21:0186:000029</t>
  </si>
  <si>
    <t>21:0186:000029:0001:0001:00</t>
  </si>
  <si>
    <t>014L  :861036:00:------:--</t>
  </si>
  <si>
    <t>21:0584:000036</t>
  </si>
  <si>
    <t>21:0186:000030</t>
  </si>
  <si>
    <t>21:0186:000030:0001:0001:00</t>
  </si>
  <si>
    <t>014L  :861037:00:------:--</t>
  </si>
  <si>
    <t>21:0584:000037</t>
  </si>
  <si>
    <t>21:0186:000031</t>
  </si>
  <si>
    <t>21:0186:000031:0001:0001:00</t>
  </si>
  <si>
    <t>014L  :861038:00:------:--</t>
  </si>
  <si>
    <t>21:0584:000038</t>
  </si>
  <si>
    <t>21:0186:000032</t>
  </si>
  <si>
    <t>21:0186:000032:0001:0001:00</t>
  </si>
  <si>
    <t>014L  :861039:00:------:--</t>
  </si>
  <si>
    <t>21:0584:000039</t>
  </si>
  <si>
    <t>21:0186:000033</t>
  </si>
  <si>
    <t>21:0186:000033:0001:0001:00</t>
  </si>
  <si>
    <t>014L  :861040:00:------:--</t>
  </si>
  <si>
    <t>21:0584:000040</t>
  </si>
  <si>
    <t>21:0186:000034</t>
  </si>
  <si>
    <t>21:0186:000034:0001:0001:00</t>
  </si>
  <si>
    <t>014L  :861041:80:861053:00</t>
  </si>
  <si>
    <t>21:0584:000041</t>
  </si>
  <si>
    <t>21:0186:000045</t>
  </si>
  <si>
    <t>21:0186:000045:0001:0001:02</t>
  </si>
  <si>
    <t>0041:bs__1</t>
  </si>
  <si>
    <t>014L  :861042:10:------:--</t>
  </si>
  <si>
    <t>21:0584:000042</t>
  </si>
  <si>
    <t>21:0186:000035</t>
  </si>
  <si>
    <t>21:0186:000035:0001:0001:00</t>
  </si>
  <si>
    <t>0071:ff__1</t>
  </si>
  <si>
    <t>014L  :861043:20:861042:10</t>
  </si>
  <si>
    <t>21:0584:000043</t>
  </si>
  <si>
    <t>21:0186:000035:0002:0001:00</t>
  </si>
  <si>
    <t>0072:ff__1</t>
  </si>
  <si>
    <t>014L  :861044:00:------:--</t>
  </si>
  <si>
    <t>21:0584:000044</t>
  </si>
  <si>
    <t>21:0186:000036</t>
  </si>
  <si>
    <t>21:0186:000036:0001:0001:00</t>
  </si>
  <si>
    <t>014L  :861045:00:------:--</t>
  </si>
  <si>
    <t>21:0584:000045</t>
  </si>
  <si>
    <t>21:0186:000037</t>
  </si>
  <si>
    <t>21:0186:000037:0001:0001:00</t>
  </si>
  <si>
    <t>014L  :861046:00:------:--</t>
  </si>
  <si>
    <t>21:0584:000046</t>
  </si>
  <si>
    <t>21:0186:000038</t>
  </si>
  <si>
    <t>21:0186:000038:0001:0001:00</t>
  </si>
  <si>
    <t>014L  :861047:00:------:--</t>
  </si>
  <si>
    <t>21:0584:000047</t>
  </si>
  <si>
    <t>21:0186:000039</t>
  </si>
  <si>
    <t>21:0186:000039:0001:0001:00</t>
  </si>
  <si>
    <t>014L  :861048:00:------:--</t>
  </si>
  <si>
    <t>21:0584:000048</t>
  </si>
  <si>
    <t>21:0186:000040</t>
  </si>
  <si>
    <t>21:0186:000040:0001:0001:00</t>
  </si>
  <si>
    <t>014L  :861049:00:------:--</t>
  </si>
  <si>
    <t>21:0584:000049</t>
  </si>
  <si>
    <t>21:0186:000041</t>
  </si>
  <si>
    <t>21:0186:000041:0001:0001:00</t>
  </si>
  <si>
    <t>014L  :861050:00:------:--</t>
  </si>
  <si>
    <t>21:0584:000050</t>
  </si>
  <si>
    <t>21:0186:000042</t>
  </si>
  <si>
    <t>21:0186:000042:0001:0001:00</t>
  </si>
  <si>
    <t>014L  :861051:00:------:--</t>
  </si>
  <si>
    <t>21:0584:000051</t>
  </si>
  <si>
    <t>21:0186:000043</t>
  </si>
  <si>
    <t>21:0186:000043:0001:0001:00</t>
  </si>
  <si>
    <t>014L  :861052:00:------:--</t>
  </si>
  <si>
    <t>21:0584:000052</t>
  </si>
  <si>
    <t>21:0186:000044</t>
  </si>
  <si>
    <t>21:0186:000044:0001:0001:00</t>
  </si>
  <si>
    <t>014L  :861053:00:------:--</t>
  </si>
  <si>
    <t>21:0584:000053</t>
  </si>
  <si>
    <t>21:0186:000045:0001:0001:01</t>
  </si>
  <si>
    <t>0042:bs__1</t>
  </si>
  <si>
    <t>014L  :861054:00:------:--</t>
  </si>
  <si>
    <t>21:0584:000054</t>
  </si>
  <si>
    <t>21:0186:000046</t>
  </si>
  <si>
    <t>21:0186:000046:0001:0001:00</t>
  </si>
  <si>
    <t>014L  :861055:00:------:--</t>
  </si>
  <si>
    <t>21:0584:000055</t>
  </si>
  <si>
    <t>21:0186:000047</t>
  </si>
  <si>
    <t>21:0186:000047:0001:0001:00</t>
  </si>
  <si>
    <t>014L  :861056:9W:------:--</t>
  </si>
  <si>
    <t>21:0584:000056</t>
  </si>
  <si>
    <t>014L  :861057:00:------:--</t>
  </si>
  <si>
    <t>21:0584:000057</t>
  </si>
  <si>
    <t>21:0186:000048</t>
  </si>
  <si>
    <t>21:0186:000048:0001:0001:00</t>
  </si>
  <si>
    <t>014L  :861058:00:------:--</t>
  </si>
  <si>
    <t>21:0584:000058</t>
  </si>
  <si>
    <t>21:0186:000049</t>
  </si>
  <si>
    <t>21:0186:000049:0001:0001:00</t>
  </si>
  <si>
    <t>014L  :861059:00:------:--</t>
  </si>
  <si>
    <t>21:0584:000059</t>
  </si>
  <si>
    <t>21:0186:000050</t>
  </si>
  <si>
    <t>21:0186:000050:0001:0001:00</t>
  </si>
  <si>
    <t>014L  :861060:00:------:--</t>
  </si>
  <si>
    <t>21:0584:000060</t>
  </si>
  <si>
    <t>21:0186:000051</t>
  </si>
  <si>
    <t>21:0186:000051:0001:0001:00</t>
  </si>
  <si>
    <t>014L  :861061:80:861063:10</t>
  </si>
  <si>
    <t>21:0584:000061</t>
  </si>
  <si>
    <t>21:0186:000053</t>
  </si>
  <si>
    <t>21:0186:000053:0001:0001:02</t>
  </si>
  <si>
    <t>014L  :861062:00:------:--</t>
  </si>
  <si>
    <t>21:0584:000062</t>
  </si>
  <si>
    <t>21:0186:000052</t>
  </si>
  <si>
    <t>21:0186:000052:0001:0001:00</t>
  </si>
  <si>
    <t>014L  :861063:10:------:--</t>
  </si>
  <si>
    <t>21:0584:000063</t>
  </si>
  <si>
    <t>21:0186:000053:0001:0001:01</t>
  </si>
  <si>
    <t>014L  :861064:20:861063:10</t>
  </si>
  <si>
    <t>21:0584:000064</t>
  </si>
  <si>
    <t>21:0186:000053:0002:0001:00</t>
  </si>
  <si>
    <t>014L  :861065:00:------:--</t>
  </si>
  <si>
    <t>21:0584:000065</t>
  </si>
  <si>
    <t>21:0186:000054</t>
  </si>
  <si>
    <t>21:0186:000054:0001:0001:00</t>
  </si>
  <si>
    <t>014L  :861066:00:------:--</t>
  </si>
  <si>
    <t>21:0584:000066</t>
  </si>
  <si>
    <t>21:0186:000055</t>
  </si>
  <si>
    <t>21:0186:000055:0001:0001:00</t>
  </si>
  <si>
    <t>014L  :861067:00:------:--</t>
  </si>
  <si>
    <t>21:0584:000067</t>
  </si>
  <si>
    <t>21:0186:000056</t>
  </si>
  <si>
    <t>21:0186:000056:0001:0001:00</t>
  </si>
  <si>
    <t>014L  :861068:00:------:--</t>
  </si>
  <si>
    <t>21:0584:000068</t>
  </si>
  <si>
    <t>21:0186:000057</t>
  </si>
  <si>
    <t>21:0186:000057:0001:0001:00</t>
  </si>
  <si>
    <t>014L  :861069:00:------:--</t>
  </si>
  <si>
    <t>21:0584:000069</t>
  </si>
  <si>
    <t>21:0186:000058</t>
  </si>
  <si>
    <t>21:0186:000058:0001:0001:00</t>
  </si>
  <si>
    <t>014L  :861070:00:------:--</t>
  </si>
  <si>
    <t>21:0584:000070</t>
  </si>
  <si>
    <t>21:0186:000059</t>
  </si>
  <si>
    <t>21:0186:000059:0001:0001:00</t>
  </si>
  <si>
    <t>014L  :861071:00:------:--</t>
  </si>
  <si>
    <t>21:0584:000071</t>
  </si>
  <si>
    <t>21:0186:000060</t>
  </si>
  <si>
    <t>21:0186:000060:0001:0001:00</t>
  </si>
  <si>
    <t>014L  :861072:00:------:--</t>
  </si>
  <si>
    <t>21:0584:000072</t>
  </si>
  <si>
    <t>21:0186:000061</t>
  </si>
  <si>
    <t>21:0186:000061:0001:0001:00</t>
  </si>
  <si>
    <t>014L  :861073:00:------:--</t>
  </si>
  <si>
    <t>21:0584:000073</t>
  </si>
  <si>
    <t>21:0186:000062</t>
  </si>
  <si>
    <t>21:0186:000062:0001:0001:00</t>
  </si>
  <si>
    <t>014L  :861074:00:------:--</t>
  </si>
  <si>
    <t>21:0584:000074</t>
  </si>
  <si>
    <t>21:0186:000063</t>
  </si>
  <si>
    <t>21:0186:000063:0001:0001:00</t>
  </si>
  <si>
    <t>014L  :861075:00:------:--</t>
  </si>
  <si>
    <t>21:0584:000075</t>
  </si>
  <si>
    <t>21:0186:000064</t>
  </si>
  <si>
    <t>21:0186:000064:0001:0001:00</t>
  </si>
  <si>
    <t>014L  :861076:9X:------:--</t>
  </si>
  <si>
    <t>21:0584:000076</t>
  </si>
  <si>
    <t>014L  :861077:00:------:--</t>
  </si>
  <si>
    <t>21:0584:000077</t>
  </si>
  <si>
    <t>21:0186:000065</t>
  </si>
  <si>
    <t>21:0186:000065:0001:0001:00</t>
  </si>
  <si>
    <t>014L  :861078:00:------:--</t>
  </si>
  <si>
    <t>21:0584:000078</t>
  </si>
  <si>
    <t>21:0186:000066</t>
  </si>
  <si>
    <t>21:0186:000066:0001:0001:00</t>
  </si>
  <si>
    <t>014L  :861079:00:------:--</t>
  </si>
  <si>
    <t>21:0584:000079</t>
  </si>
  <si>
    <t>21:0186:000067</t>
  </si>
  <si>
    <t>21:0186:000067:0001:0001:00</t>
  </si>
  <si>
    <t>014L  :861080:00:------:--</t>
  </si>
  <si>
    <t>21:0584:000080</t>
  </si>
  <si>
    <t>21:0186:000068</t>
  </si>
  <si>
    <t>21:0186:000068:0001:0001:00</t>
  </si>
  <si>
    <t>014L  :861081:80:861087:10</t>
  </si>
  <si>
    <t>21:0584:000081</t>
  </si>
  <si>
    <t>21:0186:000074</t>
  </si>
  <si>
    <t>21:0186:000074:0001:0001:02</t>
  </si>
  <si>
    <t>014L  :861082:00:------:--</t>
  </si>
  <si>
    <t>21:0584:000082</t>
  </si>
  <si>
    <t>21:0186:000069</t>
  </si>
  <si>
    <t>21:0186:000069:0001:0001:00</t>
  </si>
  <si>
    <t>014L  :861083:00:------:--</t>
  </si>
  <si>
    <t>21:0584:000083</t>
  </si>
  <si>
    <t>21:0186:000070</t>
  </si>
  <si>
    <t>21:0186:000070:0001:0001:00</t>
  </si>
  <si>
    <t>014L  :861084:00:------:--</t>
  </si>
  <si>
    <t>21:0584:000084</t>
  </si>
  <si>
    <t>21:0186:000071</t>
  </si>
  <si>
    <t>21:0186:000071:0001:0001:00</t>
  </si>
  <si>
    <t>014L  :861085:00:------:--</t>
  </si>
  <si>
    <t>21:0584:000085</t>
  </si>
  <si>
    <t>21:0186:000072</t>
  </si>
  <si>
    <t>21:0186:000072:0001:0001:00</t>
  </si>
  <si>
    <t>014L  :861086:00:------:--</t>
  </si>
  <si>
    <t>21:0584:000086</t>
  </si>
  <si>
    <t>21:0186:000073</t>
  </si>
  <si>
    <t>21:0186:000073:0001:0001:00</t>
  </si>
  <si>
    <t>014L  :861087:10:------:--</t>
  </si>
  <si>
    <t>21:0584:000087</t>
  </si>
  <si>
    <t>21:0186:000074:0001:0001:01</t>
  </si>
  <si>
    <t>014L  :861088:20:861087:10</t>
  </si>
  <si>
    <t>21:0584:000088</t>
  </si>
  <si>
    <t>21:0186:000074:0002:0001:00</t>
  </si>
  <si>
    <t>014L  :861089:00:------:--</t>
  </si>
  <si>
    <t>21:0584:000089</t>
  </si>
  <si>
    <t>21:0186:000075</t>
  </si>
  <si>
    <t>21:0186:000075:0001:0001:00</t>
  </si>
  <si>
    <t>014L  :861090:00:------:--</t>
  </si>
  <si>
    <t>21:0584:000090</t>
  </si>
  <si>
    <t>21:0186:000076</t>
  </si>
  <si>
    <t>21:0186:000076:0001:0001:00</t>
  </si>
  <si>
    <t>014L  :861091:00:------:--</t>
  </si>
  <si>
    <t>21:0584:000091</t>
  </si>
  <si>
    <t>21:0186:000077</t>
  </si>
  <si>
    <t>21:0186:000077:0001:0001:00</t>
  </si>
  <si>
    <t>014L  :861092:00:------:--</t>
  </si>
  <si>
    <t>21:0584:000092</t>
  </si>
  <si>
    <t>21:0186:000078</t>
  </si>
  <si>
    <t>21:0186:000078:0001:0001:00</t>
  </si>
  <si>
    <t>014L  :861093:00:------:--</t>
  </si>
  <si>
    <t>21:0584:000093</t>
  </si>
  <si>
    <t>21:0186:000079</t>
  </si>
  <si>
    <t>21:0186:000079:0001:0001:00</t>
  </si>
  <si>
    <t>014L  :861094:00:------:--</t>
  </si>
  <si>
    <t>21:0584:000094</t>
  </si>
  <si>
    <t>21:0186:000080</t>
  </si>
  <si>
    <t>21:0186:000080:0001:0001:00</t>
  </si>
  <si>
    <t>014L  :861095:9W:------:--</t>
  </si>
  <si>
    <t>21:0584:000095</t>
  </si>
  <si>
    <t>014L  :861096:00:------:--</t>
  </si>
  <si>
    <t>21:0584:000096</t>
  </si>
  <si>
    <t>21:0186:000081</t>
  </si>
  <si>
    <t>21:0186:000081:0001:0001:00</t>
  </si>
  <si>
    <t>014L  :861097:00:------:--</t>
  </si>
  <si>
    <t>21:0584:000097</t>
  </si>
  <si>
    <t>21:0186:000082</t>
  </si>
  <si>
    <t>21:0186:000082:0001:0001:00</t>
  </si>
  <si>
    <t>014L  :861098:00:------:--</t>
  </si>
  <si>
    <t>21:0584:000098</t>
  </si>
  <si>
    <t>21:0186:000083</t>
  </si>
  <si>
    <t>21:0186:000083:0001:0001:00</t>
  </si>
  <si>
    <t>014L  :861099:00:------:--</t>
  </si>
  <si>
    <t>21:0584:000099</t>
  </si>
  <si>
    <t>21:0186:000084</t>
  </si>
  <si>
    <t>21:0186:000084:0001:0001:00</t>
  </si>
  <si>
    <t>014L  :861100:00:------:--</t>
  </si>
  <si>
    <t>21:0584:000100</t>
  </si>
  <si>
    <t>21:0186:000085</t>
  </si>
  <si>
    <t>21:0186:000085:0001:0001:00</t>
  </si>
  <si>
    <t>014L  :861101:80:861110:10</t>
  </si>
  <si>
    <t>21:0584:000101</t>
  </si>
  <si>
    <t>21:0186:000093</t>
  </si>
  <si>
    <t>21:0186:000093:0001:0001:02</t>
  </si>
  <si>
    <t>014L  :861102:00:------:--</t>
  </si>
  <si>
    <t>21:0584:000102</t>
  </si>
  <si>
    <t>21:0186:000086</t>
  </si>
  <si>
    <t>21:0186:000086:0001:0001:00</t>
  </si>
  <si>
    <t>014L  :861103:00:------:--</t>
  </si>
  <si>
    <t>21:0584:000103</t>
  </si>
  <si>
    <t>21:0186:000087</t>
  </si>
  <si>
    <t>21:0186:000087:0001:0001:00</t>
  </si>
  <si>
    <t>014L  :861104:00:------:--</t>
  </si>
  <si>
    <t>21:0584:000104</t>
  </si>
  <si>
    <t>21:0186:000088</t>
  </si>
  <si>
    <t>21:0186:000088:0001:0001:00</t>
  </si>
  <si>
    <t>014L  :861105:00:------:--</t>
  </si>
  <si>
    <t>21:0584:000105</t>
  </si>
  <si>
    <t>21:0186:000089</t>
  </si>
  <si>
    <t>21:0186:000089:0001:0001:00</t>
  </si>
  <si>
    <t>014L  :861106:00:------:--</t>
  </si>
  <si>
    <t>21:0584:000106</t>
  </si>
  <si>
    <t>21:0186:000090</t>
  </si>
  <si>
    <t>21:0186:000090:0001:0001:00</t>
  </si>
  <si>
    <t>014L  :861107:9X:------:--</t>
  </si>
  <si>
    <t>21:0584:000107</t>
  </si>
  <si>
    <t>014L  :861108:00:------:--</t>
  </si>
  <si>
    <t>21:0584:000108</t>
  </si>
  <si>
    <t>21:0186:000091</t>
  </si>
  <si>
    <t>21:0186:000091:0001:0001:00</t>
  </si>
  <si>
    <t>014L  :861109:00:------:--</t>
  </si>
  <si>
    <t>21:0584:000109</t>
  </si>
  <si>
    <t>21:0186:000092</t>
  </si>
  <si>
    <t>21:0186:000092:0001:0001:00</t>
  </si>
  <si>
    <t>014L  :861110:10:------:--</t>
  </si>
  <si>
    <t>21:0584:000110</t>
  </si>
  <si>
    <t>21:0186:000093:0001:0001:01</t>
  </si>
  <si>
    <t>014L  :861111:20:861110:10</t>
  </si>
  <si>
    <t>21:0584:000111</t>
  </si>
  <si>
    <t>21:0186:000093:0002:0001:00</t>
  </si>
  <si>
    <t>014L  :861112:00:------:--</t>
  </si>
  <si>
    <t>21:0584:000112</t>
  </si>
  <si>
    <t>21:0186:000094</t>
  </si>
  <si>
    <t>21:0186:000094:0001:0001:00</t>
  </si>
  <si>
    <t>014L  :861113:00:------:--</t>
  </si>
  <si>
    <t>21:0584:000113</t>
  </si>
  <si>
    <t>21:0186:000095</t>
  </si>
  <si>
    <t>21:0186:000095:0001:0001:00</t>
  </si>
  <si>
    <t>014L  :861114:00:------:--</t>
  </si>
  <si>
    <t>21:0584:000114</t>
  </si>
  <si>
    <t>21:0186:000096</t>
  </si>
  <si>
    <t>21:0186:000096:0001:0001:00</t>
  </si>
  <si>
    <t>014L  :861115:00:------:--</t>
  </si>
  <si>
    <t>21:0584:000115</t>
  </si>
  <si>
    <t>21:0186:000097</t>
  </si>
  <si>
    <t>21:0186:000097:0001:0001:00</t>
  </si>
  <si>
    <t>014L  :861116:00:------:--</t>
  </si>
  <si>
    <t>21:0584:000116</t>
  </si>
  <si>
    <t>21:0186:000098</t>
  </si>
  <si>
    <t>21:0186:000098:0001:0001:00</t>
  </si>
  <si>
    <t>014L  :861117:00:------:--</t>
  </si>
  <si>
    <t>21:0584:000117</t>
  </si>
  <si>
    <t>21:0186:000099</t>
  </si>
  <si>
    <t>21:0186:000099:0001:0001:00</t>
  </si>
  <si>
    <t>014L  :861118:00:------:--</t>
  </si>
  <si>
    <t>21:0584:000118</t>
  </si>
  <si>
    <t>21:0186:000100</t>
  </si>
  <si>
    <t>21:0186:000100:0001:0001:00</t>
  </si>
  <si>
    <t>014L  :861119:00:------:--</t>
  </si>
  <si>
    <t>21:0584:000119</t>
  </si>
  <si>
    <t>21:0186:000101</t>
  </si>
  <si>
    <t>21:0186:000101:0001:0001:00</t>
  </si>
  <si>
    <t>014L  :861120:00:------:--</t>
  </si>
  <si>
    <t>21:0584:000120</t>
  </si>
  <si>
    <t>21:0186:000102</t>
  </si>
  <si>
    <t>21:0186:000102:0001:0001:00</t>
  </si>
  <si>
    <t>014L  :861121:80:861122:10</t>
  </si>
  <si>
    <t>21:0584:000121</t>
  </si>
  <si>
    <t>21:0186:000103</t>
  </si>
  <si>
    <t>21:0186:000103:0001:0001:02</t>
  </si>
  <si>
    <t>014L  :861122:10:------:--</t>
  </si>
  <si>
    <t>21:0584:000122</t>
  </si>
  <si>
    <t>21:0186:000103:0001:0001:01</t>
  </si>
  <si>
    <t>014L  :861123:20:861122:10</t>
  </si>
  <si>
    <t>21:0584:000123</t>
  </si>
  <si>
    <t>21:0186:000103:0002:0001:00</t>
  </si>
  <si>
    <t>014L  :861124:00:------:--</t>
  </si>
  <si>
    <t>21:0584:000124</t>
  </si>
  <si>
    <t>21:0186:000104</t>
  </si>
  <si>
    <t>21:0186:000104:0001:0001:00</t>
  </si>
  <si>
    <t>014L  :861125:00:------:--</t>
  </si>
  <si>
    <t>21:0584:000125</t>
  </si>
  <si>
    <t>21:0186:000105</t>
  </si>
  <si>
    <t>21:0186:000105:0001:0001:00</t>
  </si>
  <si>
    <t>014L  :861126:00:------:--</t>
  </si>
  <si>
    <t>21:0584:000126</t>
  </si>
  <si>
    <t>21:0186:000106</t>
  </si>
  <si>
    <t>21:0186:000106:0001:0001:00</t>
  </si>
  <si>
    <t>014L  :861127:00:------:--</t>
  </si>
  <si>
    <t>21:0584:000127</t>
  </si>
  <si>
    <t>21:0186:000107</t>
  </si>
  <si>
    <t>21:0186:000107:0001:0001:00</t>
  </si>
  <si>
    <t>014L  :861128:00:------:--</t>
  </si>
  <si>
    <t>21:0584:000128</t>
  </si>
  <si>
    <t>21:0186:000108</t>
  </si>
  <si>
    <t>21:0186:000108:0001:0001:00</t>
  </si>
  <si>
    <t>014L  :861129:00:------:--</t>
  </si>
  <si>
    <t>21:0584:000129</t>
  </si>
  <si>
    <t>21:0186:000109</t>
  </si>
  <si>
    <t>21:0186:000109:0001:0001:00</t>
  </si>
  <si>
    <t>014L  :861130:00:------:--</t>
  </si>
  <si>
    <t>21:0584:000130</t>
  </si>
  <si>
    <t>21:0186:000110</t>
  </si>
  <si>
    <t>21:0186:000110:0001:0001:00</t>
  </si>
  <si>
    <t>014L  :861131:00:------:--</t>
  </si>
  <si>
    <t>21:0584:000131</t>
  </si>
  <si>
    <t>21:0186:000111</t>
  </si>
  <si>
    <t>21:0186:000111:0001:0001:00</t>
  </si>
  <si>
    <t>014L  :861132:00:------:--</t>
  </si>
  <si>
    <t>21:0584:000132</t>
  </si>
  <si>
    <t>21:0186:000112</t>
  </si>
  <si>
    <t>21:0186:000112:0001:0001:00</t>
  </si>
  <si>
    <t>014L  :861133:00:------:--</t>
  </si>
  <si>
    <t>21:0584:000133</t>
  </si>
  <si>
    <t>21:0186:000113</t>
  </si>
  <si>
    <t>21:0186:000113:0001:0001:00</t>
  </si>
  <si>
    <t>014L  :861134:00:------:--</t>
  </si>
  <si>
    <t>21:0584:000134</t>
  </si>
  <si>
    <t>21:0186:000114</t>
  </si>
  <si>
    <t>21:0186:000114:0001:0001:00</t>
  </si>
  <si>
    <t>014L  :861135:00:------:--</t>
  </si>
  <si>
    <t>21:0584:000135</t>
  </si>
  <si>
    <t>21:0186:000115</t>
  </si>
  <si>
    <t>21:0186:000115:0001:0001:00</t>
  </si>
  <si>
    <t>014L  :861136:9W:------:--</t>
  </si>
  <si>
    <t>21:0584:000136</t>
  </si>
  <si>
    <t>014L  :861137:00:------:--</t>
  </si>
  <si>
    <t>21:0584:000137</t>
  </si>
  <si>
    <t>21:0186:000116</t>
  </si>
  <si>
    <t>21:0186:000116:0001:0001:00</t>
  </si>
  <si>
    <t>014L  :861138:00:------:--</t>
  </si>
  <si>
    <t>21:0584:000138</t>
  </si>
  <si>
    <t>21:0186:000117</t>
  </si>
  <si>
    <t>21:0186:000117:0001:0001:00</t>
  </si>
  <si>
    <t>014L  :861139:00:------:--</t>
  </si>
  <si>
    <t>21:0584:000139</t>
  </si>
  <si>
    <t>21:0186:000118</t>
  </si>
  <si>
    <t>21:0186:000118:0001:0001:00</t>
  </si>
  <si>
    <t>014L  :861140:00:------:--</t>
  </si>
  <si>
    <t>21:0584:000140</t>
  </si>
  <si>
    <t>21:0186:000119</t>
  </si>
  <si>
    <t>21:0186:000119:0001:0001:00</t>
  </si>
  <si>
    <t>014L  :861141:80:861142:10</t>
  </si>
  <si>
    <t>21:0584:000141</t>
  </si>
  <si>
    <t>21:0186:000120</t>
  </si>
  <si>
    <t>21:0186:000120:0001:0001:02</t>
  </si>
  <si>
    <t>014L  :861142:10:------:--</t>
  </si>
  <si>
    <t>21:0584:000142</t>
  </si>
  <si>
    <t>21:0186:000120:0001:0001:01</t>
  </si>
  <si>
    <t>014L  :861143:20:861142:10</t>
  </si>
  <si>
    <t>21:0584:000143</t>
  </si>
  <si>
    <t>21:0186:000120:0002:0001:00</t>
  </si>
  <si>
    <t>014L  :861144:00:------:--</t>
  </si>
  <si>
    <t>21:0584:000144</t>
  </si>
  <si>
    <t>21:0186:000121</t>
  </si>
  <si>
    <t>21:0186:000121:0001:0001:00</t>
  </si>
  <si>
    <t>014L  :861145:00:------:--</t>
  </si>
  <si>
    <t>21:0584:000145</t>
  </si>
  <si>
    <t>21:0186:000122</t>
  </si>
  <si>
    <t>21:0186:000122:0001:0001:00</t>
  </si>
  <si>
    <t>014L  :861146:00:------:--</t>
  </si>
  <si>
    <t>21:0584:000146</t>
  </si>
  <si>
    <t>21:0186:000123</t>
  </si>
  <si>
    <t>21:0186:000123:0001:0001:00</t>
  </si>
  <si>
    <t>014L  :861147:00:------:--</t>
  </si>
  <si>
    <t>21:0584:000147</t>
  </si>
  <si>
    <t>21:0186:000124</t>
  </si>
  <si>
    <t>21:0186:000124:0001:0001:00</t>
  </si>
  <si>
    <t>014L  :861148:00:------:--</t>
  </si>
  <si>
    <t>21:0584:000148</t>
  </si>
  <si>
    <t>21:0186:000125</t>
  </si>
  <si>
    <t>21:0186:000125:0001:0001:00</t>
  </si>
  <si>
    <t>014L  :861149:00:------:--</t>
  </si>
  <si>
    <t>21:0584:000149</t>
  </si>
  <si>
    <t>21:0186:000126</t>
  </si>
  <si>
    <t>21:0186:000126:0001:0001:00</t>
  </si>
  <si>
    <t>014L  :861150:00:------:--</t>
  </si>
  <si>
    <t>21:0584:000150</t>
  </si>
  <si>
    <t>21:0186:000127</t>
  </si>
  <si>
    <t>21:0186:000127:0001:0001:00</t>
  </si>
  <si>
    <t>014L  :861151:00:------:--</t>
  </si>
  <si>
    <t>21:0584:000151</t>
  </si>
  <si>
    <t>21:0186:000128</t>
  </si>
  <si>
    <t>21:0186:000128:0001:0001:00</t>
  </si>
  <si>
    <t>014L  :861152:00:------:--</t>
  </si>
  <si>
    <t>21:0584:000152</t>
  </si>
  <si>
    <t>21:0186:000129</t>
  </si>
  <si>
    <t>21:0186:000129:0001:0001:00</t>
  </si>
  <si>
    <t>014L  :861153:00:------:--</t>
  </si>
  <si>
    <t>21:0584:000153</t>
  </si>
  <si>
    <t>21:0186:000130</t>
  </si>
  <si>
    <t>21:0186:000130:0001:0001:00</t>
  </si>
  <si>
    <t>014L  :861154:9Y:------:--</t>
  </si>
  <si>
    <t>21:0584:000154</t>
  </si>
  <si>
    <t>014L  :861155:00:------:--</t>
  </si>
  <si>
    <t>21:0584:000155</t>
  </si>
  <si>
    <t>21:0186:000131</t>
  </si>
  <si>
    <t>21:0186:000131:0001:0001:00</t>
  </si>
  <si>
    <t>014L  :861156:00:------:--</t>
  </si>
  <si>
    <t>21:0584:000156</t>
  </si>
  <si>
    <t>21:0186:000132</t>
  </si>
  <si>
    <t>21:0186:000132:0001:0001:00</t>
  </si>
  <si>
    <t>014L  :861157:00:------:--</t>
  </si>
  <si>
    <t>21:0584:000157</t>
  </si>
  <si>
    <t>21:0186:000133</t>
  </si>
  <si>
    <t>21:0186:000133:0001:0001:00</t>
  </si>
  <si>
    <t>014L  :861158:00:------:--</t>
  </si>
  <si>
    <t>21:0584:000158</t>
  </si>
  <si>
    <t>21:0186:000134</t>
  </si>
  <si>
    <t>21:0186:000134:0001:0001:00</t>
  </si>
  <si>
    <t>014L  :861159:00:------:--</t>
  </si>
  <si>
    <t>21:0584:000159</t>
  </si>
  <si>
    <t>21:0186:000135</t>
  </si>
  <si>
    <t>21:0186:000135:0001:0001:00</t>
  </si>
  <si>
    <t>014L  :861160:00:------:--</t>
  </si>
  <si>
    <t>21:0584:000160</t>
  </si>
  <si>
    <t>21:0186:000136</t>
  </si>
  <si>
    <t>21:0186:000136:0001:0001:00</t>
  </si>
  <si>
    <t>014L  :861161:80:861166:00</t>
  </si>
  <si>
    <t>21:0584:000161</t>
  </si>
  <si>
    <t>21:0186:000140</t>
  </si>
  <si>
    <t>21:0186:000140:0001:0001:02</t>
  </si>
  <si>
    <t>014L  :861162:00:------:--</t>
  </si>
  <si>
    <t>21:0584:000162</t>
  </si>
  <si>
    <t>21:0186:000137</t>
  </si>
  <si>
    <t>21:0186:000137:0001:0001:00</t>
  </si>
  <si>
    <t>014L  :861163:10:------:--</t>
  </si>
  <si>
    <t>21:0584:000163</t>
  </si>
  <si>
    <t>21:0186:000138</t>
  </si>
  <si>
    <t>21:0186:000138:0001:0001:00</t>
  </si>
  <si>
    <t>014L  :861164:20:861163:10</t>
  </si>
  <si>
    <t>21:0584:000164</t>
  </si>
  <si>
    <t>21:0186:000138:0002:0001:00</t>
  </si>
  <si>
    <t>014L  :861165:00:------:--</t>
  </si>
  <si>
    <t>21:0584:000165</t>
  </si>
  <si>
    <t>21:0186:000139</t>
  </si>
  <si>
    <t>21:0186:000139:0001:0001:00</t>
  </si>
  <si>
    <t>014L  :861166:00:------:--</t>
  </si>
  <si>
    <t>21:0584:000166</t>
  </si>
  <si>
    <t>21:0186:000140:0001:0001:01</t>
  </si>
  <si>
    <t>014L  :861167:00:------:--</t>
  </si>
  <si>
    <t>21:0584:000167</t>
  </si>
  <si>
    <t>21:0186:000141</t>
  </si>
  <si>
    <t>21:0186:000141:0001:0001:00</t>
  </si>
  <si>
    <t>014L  :861168:00:------:--</t>
  </si>
  <si>
    <t>21:0584:000168</t>
  </si>
  <si>
    <t>21:0186:000142</t>
  </si>
  <si>
    <t>21:0186:000142:0001:0001:00</t>
  </si>
  <si>
    <t>014L  :861169:00:------:--</t>
  </si>
  <si>
    <t>21:0584:000169</t>
  </si>
  <si>
    <t>21:0186:000143</t>
  </si>
  <si>
    <t>21:0186:000143:0001:0001:00</t>
  </si>
  <si>
    <t>014L  :861170:00:------:--</t>
  </si>
  <si>
    <t>21:0584:000170</t>
  </si>
  <si>
    <t>21:0186:000144</t>
  </si>
  <si>
    <t>21:0186:000144:0001:0001:00</t>
  </si>
  <si>
    <t>014L  :861171:00:------:--</t>
  </si>
  <si>
    <t>21:0584:000171</t>
  </si>
  <si>
    <t>21:0186:000145</t>
  </si>
  <si>
    <t>21:0186:000145:0001:0001:00</t>
  </si>
  <si>
    <t>014L  :861172:00:------:--</t>
  </si>
  <si>
    <t>21:0584:000172</t>
  </si>
  <si>
    <t>21:0186:000146</t>
  </si>
  <si>
    <t>21:0186:000146:0001:0001:00</t>
  </si>
  <si>
    <t>014L  :861173:9Y:------:--</t>
  </si>
  <si>
    <t>21:0584:000173</t>
  </si>
  <si>
    <t>014L  :861174:00:------:--</t>
  </si>
  <si>
    <t>21:0584:000174</t>
  </si>
  <si>
    <t>21:0186:000147</t>
  </si>
  <si>
    <t>21:0186:000147:0001:0001:00</t>
  </si>
  <si>
    <t>014L  :861175:00:------:--</t>
  </si>
  <si>
    <t>21:0584:000175</t>
  </si>
  <si>
    <t>21:0186:000148</t>
  </si>
  <si>
    <t>21:0186:000148:0001:0001:00</t>
  </si>
  <si>
    <t>014L  :861176:00:------:--</t>
  </si>
  <si>
    <t>21:0584:000176</t>
  </si>
  <si>
    <t>21:0186:000149</t>
  </si>
  <si>
    <t>21:0186:000149:0001:0001:00</t>
  </si>
  <si>
    <t>014L  :861177:00:------:--</t>
  </si>
  <si>
    <t>21:0584:000177</t>
  </si>
  <si>
    <t>21:0186:000150</t>
  </si>
  <si>
    <t>21:0186:000150:0001:0001:00</t>
  </si>
  <si>
    <t>014L  :861178:00:------:--</t>
  </si>
  <si>
    <t>21:0584:000178</t>
  </si>
  <si>
    <t>21:0186:000151</t>
  </si>
  <si>
    <t>21:0186:000151:0001:0001:00</t>
  </si>
  <si>
    <t>014L  :861179:00:------:--</t>
  </si>
  <si>
    <t>21:0584:000179</t>
  </si>
  <si>
    <t>21:0186:000152</t>
  </si>
  <si>
    <t>21:0186:000152:0001:0001:00</t>
  </si>
  <si>
    <t>014L  :861180:00:------:--</t>
  </si>
  <si>
    <t>21:0584:000180</t>
  </si>
  <si>
    <t>21:0186:000153</t>
  </si>
  <si>
    <t>21:0186:000153:0001:0001:00</t>
  </si>
  <si>
    <t>014L  :861181:80:861183:10</t>
  </si>
  <si>
    <t>21:0584:000181</t>
  </si>
  <si>
    <t>21:0186:000155</t>
  </si>
  <si>
    <t>21:0186:000155:0001:0001:02</t>
  </si>
  <si>
    <t>014L  :861182:00:------:--</t>
  </si>
  <si>
    <t>21:0584:000182</t>
  </si>
  <si>
    <t>21:0186:000154</t>
  </si>
  <si>
    <t>21:0186:000154:0001:0001:00</t>
  </si>
  <si>
    <t>014L  :861183:10:------:--</t>
  </si>
  <si>
    <t>21:0584:000183</t>
  </si>
  <si>
    <t>21:0186:000155:0001:0001:01</t>
  </si>
  <si>
    <t>014L  :861184:20:861183:10</t>
  </si>
  <si>
    <t>21:0584:000184</t>
  </si>
  <si>
    <t>21:0186:000155:0002:0001:00</t>
  </si>
  <si>
    <t>014L  :861185:00:------:--</t>
  </si>
  <si>
    <t>21:0584:000185</t>
  </si>
  <si>
    <t>21:0186:000156</t>
  </si>
  <si>
    <t>21:0186:000156:0001:0001:00</t>
  </si>
  <si>
    <t>014L  :861186:00:------:--</t>
  </si>
  <si>
    <t>21:0584:000186</t>
  </si>
  <si>
    <t>21:0186:000157</t>
  </si>
  <si>
    <t>21:0186:000157:0001:0001:00</t>
  </si>
  <si>
    <t>014L  :861187:00:------:--</t>
  </si>
  <si>
    <t>21:0584:000187</t>
  </si>
  <si>
    <t>21:0186:000158</t>
  </si>
  <si>
    <t>21:0186:000158:0001:0001:00</t>
  </si>
  <si>
    <t>014L  :861188:00:------:--</t>
  </si>
  <si>
    <t>21:0584:000188</t>
  </si>
  <si>
    <t>21:0186:000159</t>
  </si>
  <si>
    <t>21:0186:000159:0001:0001:00</t>
  </si>
  <si>
    <t>014L  :861189:9W:------:--</t>
  </si>
  <si>
    <t>21:0584:000189</t>
  </si>
  <si>
    <t>014L  :861190:00:------:--</t>
  </si>
  <si>
    <t>21:0584:000190</t>
  </si>
  <si>
    <t>21:0186:000160</t>
  </si>
  <si>
    <t>21:0186:000160:0001:0001:00</t>
  </si>
  <si>
    <t>014L  :861191:00:------:--</t>
  </si>
  <si>
    <t>21:0584:000191</t>
  </si>
  <si>
    <t>21:0186:000161</t>
  </si>
  <si>
    <t>21:0186:000161:0001:0001:00</t>
  </si>
  <si>
    <t>014L  :861192:00:------:--</t>
  </si>
  <si>
    <t>21:0584:000192</t>
  </si>
  <si>
    <t>21:0186:000162</t>
  </si>
  <si>
    <t>21:0186:000162:0001:0001:00</t>
  </si>
  <si>
    <t>014L  :861193:00:------:--</t>
  </si>
  <si>
    <t>21:0584:000193</t>
  </si>
  <si>
    <t>21:0186:000163</t>
  </si>
  <si>
    <t>21:0186:000163:0001:0001:00</t>
  </si>
  <si>
    <t>014L  :861194:00:------:--</t>
  </si>
  <si>
    <t>21:0584:000194</t>
  </si>
  <si>
    <t>21:0186:000164</t>
  </si>
  <si>
    <t>21:0186:000164:0001:0001:00</t>
  </si>
  <si>
    <t>014L  :861195:00:------:--</t>
  </si>
  <si>
    <t>21:0584:000195</t>
  </si>
  <si>
    <t>21:0186:000165</t>
  </si>
  <si>
    <t>21:0186:000165:0001:0001:00</t>
  </si>
  <si>
    <t>014L  :861196:00:------:--</t>
  </si>
  <si>
    <t>21:0584:000196</t>
  </si>
  <si>
    <t>21:0186:000166</t>
  </si>
  <si>
    <t>21:0186:000166:0001:0001:00</t>
  </si>
  <si>
    <t>014L  :861197:00:------:--</t>
  </si>
  <si>
    <t>21:0584:000197</t>
  </si>
  <si>
    <t>21:0186:000167</t>
  </si>
  <si>
    <t>21:0186:000167:0001:0001:00</t>
  </si>
  <si>
    <t>014L  :861198:00:------:--</t>
  </si>
  <si>
    <t>21:0584:000198</t>
  </si>
  <si>
    <t>21:0186:000168</t>
  </si>
  <si>
    <t>21:0186:000168:0001:0001:00</t>
  </si>
  <si>
    <t>014L  :861199:00:------:--</t>
  </si>
  <si>
    <t>21:0584:000199</t>
  </si>
  <si>
    <t>21:0186:000169</t>
  </si>
  <si>
    <t>21:0186:000169:0001:0001:00</t>
  </si>
  <si>
    <t>014L  :861200:00:------:--</t>
  </si>
  <si>
    <t>21:0584:000200</t>
  </si>
  <si>
    <t>21:0186:000170</t>
  </si>
  <si>
    <t>21:0186:000170:0001:0001:00</t>
  </si>
  <si>
    <t>014L  :861201:80:861202:10</t>
  </si>
  <si>
    <t>21:0584:000201</t>
  </si>
  <si>
    <t>21:0186:000171</t>
  </si>
  <si>
    <t>21:0186:000171:0001:0001:02</t>
  </si>
  <si>
    <t>014L  :861202:10:------:--</t>
  </si>
  <si>
    <t>21:0584:000202</t>
  </si>
  <si>
    <t>21:0186:000171:0001:0001:01</t>
  </si>
  <si>
    <t>014L  :861203:20:861202:10</t>
  </si>
  <si>
    <t>21:0584:000203</t>
  </si>
  <si>
    <t>21:0186:000171:0002:0001:00</t>
  </si>
  <si>
    <t>014L  :861204:00:------:--</t>
  </si>
  <si>
    <t>21:0584:000204</t>
  </si>
  <si>
    <t>21:0186:000172</t>
  </si>
  <si>
    <t>21:0186:000172:0001:0001:00</t>
  </si>
  <si>
    <t>014L  :861205:00:------:--</t>
  </si>
  <si>
    <t>21:0584:000205</t>
  </si>
  <si>
    <t>21:0186:000173</t>
  </si>
  <si>
    <t>21:0186:000173:0001:0001:00</t>
  </si>
  <si>
    <t>014L  :861206:00:------:--</t>
  </si>
  <si>
    <t>21:0584:000206</t>
  </si>
  <si>
    <t>21:0186:000174</t>
  </si>
  <si>
    <t>21:0186:000174:0001:0001:00</t>
  </si>
  <si>
    <t>014L  :861207:9X:------:--</t>
  </si>
  <si>
    <t>21:0584:000207</t>
  </si>
  <si>
    <t>014L  :861208:00:------:--</t>
  </si>
  <si>
    <t>21:0584:000208</t>
  </si>
  <si>
    <t>21:0186:000175</t>
  </si>
  <si>
    <t>21:0186:000175:0001:0001:00</t>
  </si>
  <si>
    <t>014L  :861209:00:------:--</t>
  </si>
  <si>
    <t>21:0584:000209</t>
  </si>
  <si>
    <t>21:0186:000176</t>
  </si>
  <si>
    <t>21:0186:000176:0001:0001:00</t>
  </si>
  <si>
    <t>014L  :861210:00:------:--</t>
  </si>
  <si>
    <t>21:0584:000210</t>
  </si>
  <si>
    <t>21:0186:000177</t>
  </si>
  <si>
    <t>21:0186:000177:0001:0001:00</t>
  </si>
  <si>
    <t>014L  :861211:00:------:--</t>
  </si>
  <si>
    <t>21:0584:000211</t>
  </si>
  <si>
    <t>21:0186:000178</t>
  </si>
  <si>
    <t>21:0186:000178:0001:0001:00</t>
  </si>
  <si>
    <t>014L  :861212:00:------:--</t>
  </si>
  <si>
    <t>21:0584:000212</t>
  </si>
  <si>
    <t>21:0186:000179</t>
  </si>
  <si>
    <t>21:0186:000179:0001:0001:00</t>
  </si>
  <si>
    <t>014L  :861213:00:------:--</t>
  </si>
  <si>
    <t>21:0584:000213</t>
  </si>
  <si>
    <t>21:0186:000180</t>
  </si>
  <si>
    <t>21:0186:000180:0001:0001:00</t>
  </si>
  <si>
    <t>014L  :861214:00:------:--</t>
  </si>
  <si>
    <t>21:0584:000214</t>
  </si>
  <si>
    <t>21:0186:000181</t>
  </si>
  <si>
    <t>21:0186:000181:0001:0001:00</t>
  </si>
  <si>
    <t>014L  :861215:00:------:--</t>
  </si>
  <si>
    <t>21:0584:000215</t>
  </si>
  <si>
    <t>21:0186:000182</t>
  </si>
  <si>
    <t>21:0186:000182:0001:0001:00</t>
  </si>
  <si>
    <t>014L  :861216:00:------:--</t>
  </si>
  <si>
    <t>21:0584:000216</t>
  </si>
  <si>
    <t>21:0186:000183</t>
  </si>
  <si>
    <t>21:0186:000183:0001:0001:00</t>
  </si>
  <si>
    <t>014L  :861217:00:------:--</t>
  </si>
  <si>
    <t>21:0584:000217</t>
  </si>
  <si>
    <t>21:0186:000184</t>
  </si>
  <si>
    <t>21:0186:000184:0001:0001:00</t>
  </si>
  <si>
    <t>014L  :861218:00:------:--</t>
  </si>
  <si>
    <t>21:0584:000218</t>
  </si>
  <si>
    <t>21:0186:000185</t>
  </si>
  <si>
    <t>21:0186:000185:0001:0001:00</t>
  </si>
  <si>
    <t>014L  :861219:00:------:--</t>
  </si>
  <si>
    <t>21:0584:000219</t>
  </si>
  <si>
    <t>21:0186:000186</t>
  </si>
  <si>
    <t>21:0186:000186:0001:0001:00</t>
  </si>
  <si>
    <t>014L  :861220:00:------:--</t>
  </si>
  <si>
    <t>21:0584:000220</t>
  </si>
  <si>
    <t>21:0186:000187</t>
  </si>
  <si>
    <t>21:0186:000187:0001:0001:00</t>
  </si>
  <si>
    <t>014L  :861221:80:861231:00</t>
  </si>
  <si>
    <t>21:0584:000221</t>
  </si>
  <si>
    <t>21:0186:000195</t>
  </si>
  <si>
    <t>21:0186:000195:0001:0001:02</t>
  </si>
  <si>
    <t>014L  :861222:00:------:--</t>
  </si>
  <si>
    <t>21:0584:000222</t>
  </si>
  <si>
    <t>21:0186:000188</t>
  </si>
  <si>
    <t>21:0186:000188:0001:0001:00</t>
  </si>
  <si>
    <t>014L  :861223:00:------:--</t>
  </si>
  <si>
    <t>21:0584:000223</t>
  </si>
  <si>
    <t>21:0186:000189</t>
  </si>
  <si>
    <t>21:0186:000189:0001:0001:00</t>
  </si>
  <si>
    <t>014L  :861224:00:------:--</t>
  </si>
  <si>
    <t>21:0584:000224</t>
  </si>
  <si>
    <t>21:0186:000190</t>
  </si>
  <si>
    <t>21:0186:000190:0001:0001:00</t>
  </si>
  <si>
    <t>014L  :861225:10:------:--</t>
  </si>
  <si>
    <t>21:0584:000225</t>
  </si>
  <si>
    <t>21:0186:000191</t>
  </si>
  <si>
    <t>21:0186:000191:0001:0001:00</t>
  </si>
  <si>
    <t>014L  :861226:20:861225:10</t>
  </si>
  <si>
    <t>21:0584:000226</t>
  </si>
  <si>
    <t>21:0186:000191:0002:0001:00</t>
  </si>
  <si>
    <t>014L  :861227:00:------:--</t>
  </si>
  <si>
    <t>21:0584:000227</t>
  </si>
  <si>
    <t>21:0186:000192</t>
  </si>
  <si>
    <t>21:0186:000192:0001:0001:00</t>
  </si>
  <si>
    <t>014L  :861228:00:------:--</t>
  </si>
  <si>
    <t>21:0584:000228</t>
  </si>
  <si>
    <t>21:0186:000193</t>
  </si>
  <si>
    <t>21:0186:000193:0001:0001:00</t>
  </si>
  <si>
    <t>014L  :861229:00:------:--</t>
  </si>
  <si>
    <t>21:0584:000229</t>
  </si>
  <si>
    <t>21:0186:000194</t>
  </si>
  <si>
    <t>21:0186:000194:0001:0001:00</t>
  </si>
  <si>
    <t>014L  :861230:9W:------:--</t>
  </si>
  <si>
    <t>21:0584:000230</t>
  </si>
  <si>
    <t>014L  :861231:00:------:--</t>
  </si>
  <si>
    <t>21:0584:000231</t>
  </si>
  <si>
    <t>21:0186:000195:0001:0001:01</t>
  </si>
  <si>
    <t>014L  :861232:00:------:--</t>
  </si>
  <si>
    <t>21:0584:000232</t>
  </si>
  <si>
    <t>21:0186:000196</t>
  </si>
  <si>
    <t>21:0186:000196:0001:0001:00</t>
  </si>
  <si>
    <t>014L  :861233:00:------:--</t>
  </si>
  <si>
    <t>21:0584:000233</t>
  </si>
  <si>
    <t>21:0186:000197</t>
  </si>
  <si>
    <t>21:0186:000197:0001:0001:00</t>
  </si>
  <si>
    <t>014L  :861234:00:------:--</t>
  </si>
  <si>
    <t>21:0584:000234</t>
  </si>
  <si>
    <t>21:0186:000198</t>
  </si>
  <si>
    <t>21:0186:000198:0001:0001:00</t>
  </si>
  <si>
    <t>014L  :861235:00:------:--</t>
  </si>
  <si>
    <t>21:0584:000235</t>
  </si>
  <si>
    <t>21:0186:000199</t>
  </si>
  <si>
    <t>21:0186:000199:0001:0001:00</t>
  </si>
  <si>
    <t>014L  :861236:00:------:--</t>
  </si>
  <si>
    <t>21:0584:000236</t>
  </si>
  <si>
    <t>21:0186:000200</t>
  </si>
  <si>
    <t>21:0186:000200:0001:0001:00</t>
  </si>
  <si>
    <t>014L  :861237:00:------:--</t>
  </si>
  <si>
    <t>21:0584:000237</t>
  </si>
  <si>
    <t>21:0186:000201</t>
  </si>
  <si>
    <t>21:0186:000201:0001:0001:00</t>
  </si>
  <si>
    <t>014L  :861238:00:------:--</t>
  </si>
  <si>
    <t>21:0584:000238</t>
  </si>
  <si>
    <t>21:0186:000202</t>
  </si>
  <si>
    <t>21:0186:000202:0001:0001:00</t>
  </si>
  <si>
    <t>014L  :861239:00:------:--</t>
  </si>
  <si>
    <t>21:0584:000239</t>
  </si>
  <si>
    <t>21:0186:000203</t>
  </si>
  <si>
    <t>21:0186:000203:0001:0001:00</t>
  </si>
  <si>
    <t>014L  :861240:00:------:--</t>
  </si>
  <si>
    <t>21:0584:000240</t>
  </si>
  <si>
    <t>21:0186:000204</t>
  </si>
  <si>
    <t>21:0186:000204:0001:0001:00</t>
  </si>
  <si>
    <t>014L  :861241:80:861252:00</t>
  </si>
  <si>
    <t>21:0584:000241</t>
  </si>
  <si>
    <t>21:0186:000214</t>
  </si>
  <si>
    <t>21:0186:000214:0001:0001:02</t>
  </si>
  <si>
    <t>014L  :861242:00:------:--</t>
  </si>
  <si>
    <t>21:0584:000242</t>
  </si>
  <si>
    <t>21:0186:000205</t>
  </si>
  <si>
    <t>21:0186:000205:0001:0001:00</t>
  </si>
  <si>
    <t>014L  :861243:10:------:--</t>
  </si>
  <si>
    <t>21:0584:000243</t>
  </si>
  <si>
    <t>21:0186:000206</t>
  </si>
  <si>
    <t>21:0186:000206:0001:0001:00</t>
  </si>
  <si>
    <t>014L  :861244:20:861243:10</t>
  </si>
  <si>
    <t>21:0584:000244</t>
  </si>
  <si>
    <t>21:0186:000206:0002:0001:00</t>
  </si>
  <si>
    <t>014L  :861245:00:------:--</t>
  </si>
  <si>
    <t>21:0584:000245</t>
  </si>
  <si>
    <t>21:0186:000207</t>
  </si>
  <si>
    <t>21:0186:000207:0001:0001:00</t>
  </si>
  <si>
    <t>014L  :861246:00:------:--</t>
  </si>
  <si>
    <t>21:0584:000246</t>
  </si>
  <si>
    <t>21:0186:000208</t>
  </si>
  <si>
    <t>21:0186:000208:0001:0001:00</t>
  </si>
  <si>
    <t>014L  :861247:00:------:--</t>
  </si>
  <si>
    <t>21:0584:000247</t>
  </si>
  <si>
    <t>21:0186:000209</t>
  </si>
  <si>
    <t>21:0186:000209:0001:0001:00</t>
  </si>
  <si>
    <t>014L  :861248:00:------:--</t>
  </si>
  <si>
    <t>21:0584:000248</t>
  </si>
  <si>
    <t>21:0186:000210</t>
  </si>
  <si>
    <t>21:0186:000210:0001:0001:00</t>
  </si>
  <si>
    <t>014L  :861249:00:------:--</t>
  </si>
  <si>
    <t>21:0584:000249</t>
  </si>
  <si>
    <t>21:0186:000211</t>
  </si>
  <si>
    <t>21:0186:000211:0001:0001:00</t>
  </si>
  <si>
    <t>014L  :861250:00:------:--</t>
  </si>
  <si>
    <t>21:0584:000250</t>
  </si>
  <si>
    <t>21:0186:000212</t>
  </si>
  <si>
    <t>21:0186:000212:0001:0001:00</t>
  </si>
  <si>
    <t>014L  :861251:00:------:--</t>
  </si>
  <si>
    <t>21:0584:000251</t>
  </si>
  <si>
    <t>21:0186:000213</t>
  </si>
  <si>
    <t>21:0186:000213:0001:0001:00</t>
  </si>
  <si>
    <t>014L  :861252:00:------:--</t>
  </si>
  <si>
    <t>21:0584:000252</t>
  </si>
  <si>
    <t>21:0186:000214:0001:0001:01</t>
  </si>
  <si>
    <t>014L  :861253:00:------:--</t>
  </si>
  <si>
    <t>21:0584:000253</t>
  </si>
  <si>
    <t>21:0186:000215</t>
  </si>
  <si>
    <t>21:0186:000215:0001:0001:00</t>
  </si>
  <si>
    <t>014L  :861254:00:------:--</t>
  </si>
  <si>
    <t>21:0584:000254</t>
  </si>
  <si>
    <t>21:0186:000216</t>
  </si>
  <si>
    <t>21:0186:000216:0001:0001:00</t>
  </si>
  <si>
    <t>014L  :861255:00:------:--</t>
  </si>
  <si>
    <t>21:0584:000255</t>
  </si>
  <si>
    <t>21:0186:000217</t>
  </si>
  <si>
    <t>21:0186:000217:0001:0001:00</t>
  </si>
  <si>
    <t>014L  :861256:00:------:--</t>
  </si>
  <si>
    <t>21:0584:000256</t>
  </si>
  <si>
    <t>21:0186:000218</t>
  </si>
  <si>
    <t>21:0186:000218:0001:0001:00</t>
  </si>
  <si>
    <t>014L  :861257:9W:------:--</t>
  </si>
  <si>
    <t>21:0584:000257</t>
  </si>
  <si>
    <t>014L  :861258:00:------:--</t>
  </si>
  <si>
    <t>21:0584:000258</t>
  </si>
  <si>
    <t>21:0186:000219</t>
  </si>
  <si>
    <t>21:0186:000219:0001:0001:00</t>
  </si>
  <si>
    <t>014L  :861259:00:------:--</t>
  </si>
  <si>
    <t>21:0584:000259</t>
  </si>
  <si>
    <t>21:0186:000220</t>
  </si>
  <si>
    <t>21:0186:000220:0001:0001:00</t>
  </si>
  <si>
    <t>014L  :861260:00:------:--</t>
  </si>
  <si>
    <t>21:0584:000260</t>
  </si>
  <si>
    <t>21:0186:000221</t>
  </si>
  <si>
    <t>21:0186:000221:0001:0001:00</t>
  </si>
  <si>
    <t>014L  :861261:80:861262:10</t>
  </si>
  <si>
    <t>21:0584:000261</t>
  </si>
  <si>
    <t>21:0186:000222</t>
  </si>
  <si>
    <t>21:0186:000222:0001:0001:02</t>
  </si>
  <si>
    <t>014L  :861262:10:------:--</t>
  </si>
  <si>
    <t>21:0584:000262</t>
  </si>
  <si>
    <t>21:0186:000222:0001:0001:01</t>
  </si>
  <si>
    <t>014L  :861263:20:861262:10</t>
  </si>
  <si>
    <t>21:0584:000263</t>
  </si>
  <si>
    <t>21:0186:000222:0002:0001:00</t>
  </si>
  <si>
    <t>014L  :861264:00:------:--</t>
  </si>
  <si>
    <t>21:0584:000264</t>
  </si>
  <si>
    <t>21:0186:000223</t>
  </si>
  <si>
    <t>21:0186:000223:0001:0001:00</t>
  </si>
  <si>
    <t>014L  :861265:00:------:--</t>
  </si>
  <si>
    <t>21:0584:000265</t>
  </si>
  <si>
    <t>21:0186:000224</t>
  </si>
  <si>
    <t>21:0186:000224:0001:0001:00</t>
  </si>
  <si>
    <t>014L  :861266:00:------:--</t>
  </si>
  <si>
    <t>21:0584:000266</t>
  </si>
  <si>
    <t>21:0186:000225</t>
  </si>
  <si>
    <t>21:0186:000225:0001:0001:00</t>
  </si>
  <si>
    <t>014L  :861267:00:------:--</t>
  </si>
  <si>
    <t>21:0584:000267</t>
  </si>
  <si>
    <t>21:0186:000226</t>
  </si>
  <si>
    <t>21:0186:000226:0001:0001:00</t>
  </si>
  <si>
    <t>014L  :861268:00:------:--</t>
  </si>
  <si>
    <t>21:0584:000268</t>
  </si>
  <si>
    <t>21:0186:000227</t>
  </si>
  <si>
    <t>21:0186:000227:0001:0001:00</t>
  </si>
  <si>
    <t>014L  :861269:00:------:--</t>
  </si>
  <si>
    <t>21:0584:000269</t>
  </si>
  <si>
    <t>21:0186:000228</t>
  </si>
  <si>
    <t>21:0186:000228:0001:0001:00</t>
  </si>
  <si>
    <t>014L  :861270:9X:------:--</t>
  </si>
  <si>
    <t>21:0584:000270</t>
  </si>
  <si>
    <t>014L  :861271:00:------:--</t>
  </si>
  <si>
    <t>21:0584:000271</t>
  </si>
  <si>
    <t>21:0186:000229</t>
  </si>
  <si>
    <t>21:0186:000229:0001:0001:00</t>
  </si>
  <si>
    <t>014L  :861272:00:------:--</t>
  </si>
  <si>
    <t>21:0584:000272</t>
  </si>
  <si>
    <t>21:0186:000230</t>
  </si>
  <si>
    <t>21:0186:000230:0001:0001:00</t>
  </si>
  <si>
    <t>014L  :861273:00:------:--</t>
  </si>
  <si>
    <t>21:0584:000273</t>
  </si>
  <si>
    <t>21:0186:000231</t>
  </si>
  <si>
    <t>21:0186:000231:0001:0001:00</t>
  </si>
  <si>
    <t>014L  :861274:00:------:--</t>
  </si>
  <si>
    <t>21:0584:000274</t>
  </si>
  <si>
    <t>21:0186:000232</t>
  </si>
  <si>
    <t>21:0186:000232:0001:0001:00</t>
  </si>
  <si>
    <t>014L  :861275:00:------:--</t>
  </si>
  <si>
    <t>21:0584:000275</t>
  </si>
  <si>
    <t>21:0186:000233</t>
  </si>
  <si>
    <t>21:0186:000233:0001:0001:00</t>
  </si>
  <si>
    <t>014L  :861276:00:------:--</t>
  </si>
  <si>
    <t>21:0584:000276</t>
  </si>
  <si>
    <t>21:0186:000234</t>
  </si>
  <si>
    <t>21:0186:000234:0001:0001:00</t>
  </si>
  <si>
    <t>014L  :861277:00:------:--</t>
  </si>
  <si>
    <t>21:0584:000277</t>
  </si>
  <si>
    <t>21:0186:000235</t>
  </si>
  <si>
    <t>21:0186:000235:0001:0001:00</t>
  </si>
  <si>
    <t>014L  :861278:00:------:--</t>
  </si>
  <si>
    <t>21:0584:000278</t>
  </si>
  <si>
    <t>21:0186:000236</t>
  </si>
  <si>
    <t>21:0186:000236:0001:0001:00</t>
  </si>
  <si>
    <t>014L  :861279:00:------:--</t>
  </si>
  <si>
    <t>21:0584:000279</t>
  </si>
  <si>
    <t>21:0186:000237</t>
  </si>
  <si>
    <t>21:0186:000237:0001:0001:00</t>
  </si>
  <si>
    <t>014L  :861280:00:------:--</t>
  </si>
  <si>
    <t>21:0584:000280</t>
  </si>
  <si>
    <t>21:0186:000238</t>
  </si>
  <si>
    <t>21:0186:000238:0001:0001:00</t>
  </si>
  <si>
    <t>014L  :861281:80:861282:10</t>
  </si>
  <si>
    <t>21:0584:000281</t>
  </si>
  <si>
    <t>21:0186:000239</t>
  </si>
  <si>
    <t>21:0186:000239:0001:0001:02</t>
  </si>
  <si>
    <t>014L  :861282:10:------:--</t>
  </si>
  <si>
    <t>21:0584:000282</t>
  </si>
  <si>
    <t>21:0186:000239:0001:0001:01</t>
  </si>
  <si>
    <t>014L  :861283:20:861282:10</t>
  </si>
  <si>
    <t>21:0584:000283</t>
  </si>
  <si>
    <t>21:0186:000239:0002:0001:00</t>
  </si>
  <si>
    <t>014L  :861284:00:------:--</t>
  </si>
  <si>
    <t>21:0584:000284</t>
  </si>
  <si>
    <t>21:0186:000240</t>
  </si>
  <si>
    <t>21:0186:000240:0001:0001:00</t>
  </si>
  <si>
    <t>014L  :861285:00:------:--</t>
  </si>
  <si>
    <t>21:0584:000285</t>
  </si>
  <si>
    <t>21:0186:000241</t>
  </si>
  <si>
    <t>21:0186:000241:0001:0001:00</t>
  </si>
  <si>
    <t>014L  :861286:9X:------:--</t>
  </si>
  <si>
    <t>21:0584:000286</t>
  </si>
  <si>
    <t>014L  :861287:00:------:--</t>
  </si>
  <si>
    <t>21:0584:000287</t>
  </si>
  <si>
    <t>21:0186:000242</t>
  </si>
  <si>
    <t>21:0186:000242:0001:0001:00</t>
  </si>
  <si>
    <t>014L  :861288:00:------:--</t>
  </si>
  <si>
    <t>21:0584:000288</t>
  </si>
  <si>
    <t>21:0186:000243</t>
  </si>
  <si>
    <t>21:0186:000243:0001:0001:00</t>
  </si>
  <si>
    <t>014L  :861289:00:------:--</t>
  </si>
  <si>
    <t>21:0584:000289</t>
  </si>
  <si>
    <t>21:0186:000244</t>
  </si>
  <si>
    <t>21:0186:000244:0001:0001:00</t>
  </si>
  <si>
    <t>014L  :861290:00:------:--</t>
  </si>
  <si>
    <t>21:0584:000290</t>
  </si>
  <si>
    <t>21:0186:000245</t>
  </si>
  <si>
    <t>21:0186:000245:0001:0001:00</t>
  </si>
  <si>
    <t>014L  :861291:00:------:--</t>
  </si>
  <si>
    <t>21:0584:000291</t>
  </si>
  <si>
    <t>21:0186:000246</t>
  </si>
  <si>
    <t>21:0186:000246:0001:0001:00</t>
  </si>
  <si>
    <t>014L  :861292:00:------:--</t>
  </si>
  <si>
    <t>21:0584:000292</t>
  </si>
  <si>
    <t>21:0186:000247</t>
  </si>
  <si>
    <t>21:0186:000247:0001:0001:00</t>
  </si>
  <si>
    <t>014L  :861293:00:------:--</t>
  </si>
  <si>
    <t>21:0584:000293</t>
  </si>
  <si>
    <t>21:0186:000248</t>
  </si>
  <si>
    <t>21:0186:000248:0001:0001:00</t>
  </si>
  <si>
    <t>014L  :861294:00:------:--</t>
  </si>
  <si>
    <t>21:0584:000294</t>
  </si>
  <si>
    <t>21:0186:000249</t>
  </si>
  <si>
    <t>21:0186:000249:0001:0001:00</t>
  </si>
  <si>
    <t>014L  :861295:00:------:--</t>
  </si>
  <si>
    <t>21:0584:000295</t>
  </si>
  <si>
    <t>21:0186:000250</t>
  </si>
  <si>
    <t>21:0186:000250:0001:0001:00</t>
  </si>
  <si>
    <t>014L  :861296:00:------:--</t>
  </si>
  <si>
    <t>21:0584:000296</t>
  </si>
  <si>
    <t>21:0186:000251</t>
  </si>
  <si>
    <t>21:0186:000251:0001:0001:00</t>
  </si>
  <si>
    <t>014L  :861297:00:------:--</t>
  </si>
  <si>
    <t>21:0584:000297</t>
  </si>
  <si>
    <t>21:0186:000252</t>
  </si>
  <si>
    <t>21:0186:000252:0001:0001:00</t>
  </si>
  <si>
    <t>014L  :861298:00:------:--</t>
  </si>
  <si>
    <t>21:0584:000298</t>
  </si>
  <si>
    <t>21:0186:000253</t>
  </si>
  <si>
    <t>21:0186:000253:0001:0001:00</t>
  </si>
  <si>
    <t>014L  :861299:00:------:--</t>
  </si>
  <si>
    <t>21:0584:000299</t>
  </si>
  <si>
    <t>21:0186:000254</t>
  </si>
  <si>
    <t>21:0186:000254:0001:0001:00</t>
  </si>
  <si>
    <t>014L  :861300:00:------:--</t>
  </si>
  <si>
    <t>21:0584:000300</t>
  </si>
  <si>
    <t>21:0186:000255</t>
  </si>
  <si>
    <t>21:0186:000255:0001:0001:00</t>
  </si>
  <si>
    <t>014L  :861301:80:861302:10</t>
  </si>
  <si>
    <t>21:0584:000301</t>
  </si>
  <si>
    <t>21:0186:000256</t>
  </si>
  <si>
    <t>21:0186:000256:0001:0001:02</t>
  </si>
  <si>
    <t>014L  :861302:10:------:--</t>
  </si>
  <si>
    <t>21:0584:000302</t>
  </si>
  <si>
    <t>21:0186:000256:0001:0001:01</t>
  </si>
  <si>
    <t>014L  :861303:20:861302:10</t>
  </si>
  <si>
    <t>21:0584:000303</t>
  </si>
  <si>
    <t>21:0186:000256:0002:0001:00</t>
  </si>
  <si>
    <t>014L  :861304:00:------:--</t>
  </si>
  <si>
    <t>21:0584:000304</t>
  </si>
  <si>
    <t>21:0186:000257</t>
  </si>
  <si>
    <t>21:0186:000257:0001:0001:00</t>
  </si>
  <si>
    <t>014L  :861305:00:------:--</t>
  </si>
  <si>
    <t>21:0584:000305</t>
  </si>
  <si>
    <t>21:0186:000258</t>
  </si>
  <si>
    <t>21:0186:000258:0001:0001:00</t>
  </si>
  <si>
    <t>014L  :861306:00:------:--</t>
  </si>
  <si>
    <t>21:0584:000306</t>
  </si>
  <si>
    <t>21:0186:000259</t>
  </si>
  <si>
    <t>21:0186:000259:0001:0001:00</t>
  </si>
  <si>
    <t>014L  :861307:00:------:--</t>
  </si>
  <si>
    <t>21:0584:000307</t>
  </si>
  <si>
    <t>21:0186:000260</t>
  </si>
  <si>
    <t>21:0186:000260:0001:0001:00</t>
  </si>
  <si>
    <t>014L  :861308:9X:------:--</t>
  </si>
  <si>
    <t>21:0584:000308</t>
  </si>
  <si>
    <t>014L  :861309:00:------:--</t>
  </si>
  <si>
    <t>21:0584:000309</t>
  </si>
  <si>
    <t>21:0186:000261</t>
  </si>
  <si>
    <t>21:0186:000261:0001:0001:00</t>
  </si>
  <si>
    <t>014L  :861310:00:------:--</t>
  </si>
  <si>
    <t>21:0584:000310</t>
  </si>
  <si>
    <t>21:0186:000262</t>
  </si>
  <si>
    <t>21:0186:000262:0001:0001:00</t>
  </si>
  <si>
    <t>014L  :861311:00:------:--</t>
  </si>
  <si>
    <t>21:0584:000311</t>
  </si>
  <si>
    <t>21:0186:000263</t>
  </si>
  <si>
    <t>21:0186:000263:0001:0001:00</t>
  </si>
  <si>
    <t>014L  :861312:00:------:--</t>
  </si>
  <si>
    <t>21:0584:000312</t>
  </si>
  <si>
    <t>21:0186:000264</t>
  </si>
  <si>
    <t>21:0186:000264:0001:0001:00</t>
  </si>
  <si>
    <t>014L  :861313:00:------:--</t>
  </si>
  <si>
    <t>21:0584:000313</t>
  </si>
  <si>
    <t>21:0186:000265</t>
  </si>
  <si>
    <t>21:0186:000265:0001:0001:00</t>
  </si>
  <si>
    <t>014L  :861314:00:------:--</t>
  </si>
  <si>
    <t>21:0584:000314</t>
  </si>
  <si>
    <t>21:0186:000266</t>
  </si>
  <si>
    <t>21:0186:000266:0001:0001:00</t>
  </si>
  <si>
    <t>014L  :861315:00:------:--</t>
  </si>
  <si>
    <t>21:0584:000315</t>
  </si>
  <si>
    <t>21:0186:000267</t>
  </si>
  <si>
    <t>21:0186:000267:0001:0001:00</t>
  </si>
  <si>
    <t>014L  :861316:00:------:--</t>
  </si>
  <si>
    <t>21:0584:000316</t>
  </si>
  <si>
    <t>21:0186:000268</t>
  </si>
  <si>
    <t>21:0186:000268:0001:0001:00</t>
  </si>
  <si>
    <t>014L  :861317:00:------:--</t>
  </si>
  <si>
    <t>21:0584:000317</t>
  </si>
  <si>
    <t>21:0186:000269</t>
  </si>
  <si>
    <t>21:0186:000269:0001:0001:00</t>
  </si>
  <si>
    <t>014L  :861318:00:------:--</t>
  </si>
  <si>
    <t>21:0584:000318</t>
  </si>
  <si>
    <t>21:0186:000270</t>
  </si>
  <si>
    <t>21:0186:000270:0001:0001:00</t>
  </si>
  <si>
    <t>014L  :861319:00:------:--</t>
  </si>
  <si>
    <t>21:0584:000319</t>
  </si>
  <si>
    <t>21:0186:000271</t>
  </si>
  <si>
    <t>21:0186:000271:0001:0001:00</t>
  </si>
  <si>
    <t>014L  :861320:00:------:--</t>
  </si>
  <si>
    <t>21:0584:000320</t>
  </si>
  <si>
    <t>21:0186:000272</t>
  </si>
  <si>
    <t>21:0186:000272:0001:0001:00</t>
  </si>
  <si>
    <t>014L  :861321:80:861325:10</t>
  </si>
  <si>
    <t>21:0584:000321</t>
  </si>
  <si>
    <t>21:0186:000275</t>
  </si>
  <si>
    <t>21:0186:000275:0001:0001:02</t>
  </si>
  <si>
    <t>014L  :861322:9Y:------:--</t>
  </si>
  <si>
    <t>21:0584:000322</t>
  </si>
  <si>
    <t>014L  :861323:00:------:--</t>
  </si>
  <si>
    <t>21:0584:000323</t>
  </si>
  <si>
    <t>21:0186:000273</t>
  </si>
  <si>
    <t>21:0186:000273:0001:0001:00</t>
  </si>
  <si>
    <t>014L  :861324:00:------:--</t>
  </si>
  <si>
    <t>21:0584:000324</t>
  </si>
  <si>
    <t>21:0186:000274</t>
  </si>
  <si>
    <t>21:0186:000274:0001:0001:00</t>
  </si>
  <si>
    <t>014L  :861325:10:------:--</t>
  </si>
  <si>
    <t>21:0584:000325</t>
  </si>
  <si>
    <t>21:0186:000275:0001:0001:01</t>
  </si>
  <si>
    <t>014L  :861326:20:861325:10</t>
  </si>
  <si>
    <t>21:0584:000326</t>
  </si>
  <si>
    <t>21:0186:000275:0002:0001:00</t>
  </si>
  <si>
    <t>014L  :861327:00:------:--</t>
  </si>
  <si>
    <t>21:0584:000327</t>
  </si>
  <si>
    <t>21:0186:000276</t>
  </si>
  <si>
    <t>21:0186:000276:0001:0001:00</t>
  </si>
  <si>
    <t>014L  :861328:00:------:--</t>
  </si>
  <si>
    <t>21:0584:000328</t>
  </si>
  <si>
    <t>21:0186:000277</t>
  </si>
  <si>
    <t>21:0186:000277:0001:0001:00</t>
  </si>
  <si>
    <t>014L  :861329:00:------:--</t>
  </si>
  <si>
    <t>21:0584:000329</t>
  </si>
  <si>
    <t>21:0186:000278</t>
  </si>
  <si>
    <t>21:0186:000278:0001:0001:00</t>
  </si>
  <si>
    <t>014L  :861330:00:------:--</t>
  </si>
  <si>
    <t>21:0584:000330</t>
  </si>
  <si>
    <t>21:0186:000279</t>
  </si>
  <si>
    <t>21:0186:000279:0001:0001:00</t>
  </si>
  <si>
    <t>014L  :861331:00:------:--</t>
  </si>
  <si>
    <t>21:0584:000331</t>
  </si>
  <si>
    <t>21:0186:000280</t>
  </si>
  <si>
    <t>21:0186:000280:0001:0001:00</t>
  </si>
  <si>
    <t>014L  :861332:00:------:--</t>
  </si>
  <si>
    <t>21:0584:000332</t>
  </si>
  <si>
    <t>21:0186:000281</t>
  </si>
  <si>
    <t>21:0186:000281:0001:0001:00</t>
  </si>
  <si>
    <t>014L  :861333:00:------:--</t>
  </si>
  <si>
    <t>21:0584:000333</t>
  </si>
  <si>
    <t>21:0186:000282</t>
  </si>
  <si>
    <t>21:0186:000282:0001:0001:00</t>
  </si>
  <si>
    <t>014L  :861334:00:------:--</t>
  </si>
  <si>
    <t>21:0584:000334</t>
  </si>
  <si>
    <t>21:0186:000283</t>
  </si>
  <si>
    <t>21:0186:000283:0001:0001:00</t>
  </si>
  <si>
    <t>014L  :861335:00:------:--</t>
  </si>
  <si>
    <t>21:0584:000335</t>
  </si>
  <si>
    <t>21:0186:000284</t>
  </si>
  <si>
    <t>21:0186:000284:0001:0001:00</t>
  </si>
  <si>
    <t>014L  :861336:00:------:--</t>
  </si>
  <si>
    <t>21:0584:000336</t>
  </si>
  <si>
    <t>21:0186:000285</t>
  </si>
  <si>
    <t>21:0186:000285:0001:0001:00</t>
  </si>
  <si>
    <t>014L  :861337:00:------:--</t>
  </si>
  <si>
    <t>21:0584:000337</t>
  </si>
  <si>
    <t>21:0186:000286</t>
  </si>
  <si>
    <t>21:0186:000286:0001:0001:00</t>
  </si>
  <si>
    <t>014L  :861338:00:------:--</t>
  </si>
  <si>
    <t>21:0584:000338</t>
  </si>
  <si>
    <t>21:0186:000287</t>
  </si>
  <si>
    <t>21:0186:000287:0001:0001:00</t>
  </si>
  <si>
    <t>014L  :861339:00:------:--</t>
  </si>
  <si>
    <t>21:0584:000339</t>
  </si>
  <si>
    <t>21:0186:000288</t>
  </si>
  <si>
    <t>21:0186:000288:0001:0001:00</t>
  </si>
  <si>
    <t>014L  :861340:00:------:--</t>
  </si>
  <si>
    <t>21:0584:000340</t>
  </si>
  <si>
    <t>21:0186:000289</t>
  </si>
  <si>
    <t>21:0186:000289:0001:0001:00</t>
  </si>
  <si>
    <t>014L  :861341:80:861343:20</t>
  </si>
  <si>
    <t>21:0584:000341</t>
  </si>
  <si>
    <t>21:0186:000290</t>
  </si>
  <si>
    <t>21:0186:000290:0002:0001:02</t>
  </si>
  <si>
    <t>014L  :861342:10:------:--</t>
  </si>
  <si>
    <t>21:0584:000342</t>
  </si>
  <si>
    <t>21:0186:000290:0001:0001:00</t>
  </si>
  <si>
    <t>014L  :861343:20:861342:10</t>
  </si>
  <si>
    <t>21:0584:000343</t>
  </si>
  <si>
    <t>21:0186:000290:0002:0001:01</t>
  </si>
  <si>
    <t>014L  :861344:9X:------:--</t>
  </si>
  <si>
    <t>21:0584:000344</t>
  </si>
  <si>
    <t>014L  :861345:00:------:--</t>
  </si>
  <si>
    <t>21:0584:000345</t>
  </si>
  <si>
    <t>21:0186:000291</t>
  </si>
  <si>
    <t>21:0186:000291:0001:0001:00</t>
  </si>
  <si>
    <t>014L  :861346:00:------:--</t>
  </si>
  <si>
    <t>21:0584:000346</t>
  </si>
  <si>
    <t>21:0186:000292</t>
  </si>
  <si>
    <t>21:0186:000292:0001:0001:00</t>
  </si>
  <si>
    <t>014L  :861347:00:------:--</t>
  </si>
  <si>
    <t>21:0584:000347</t>
  </si>
  <si>
    <t>21:0186:000293</t>
  </si>
  <si>
    <t>21:0186:000293:0001:0001:00</t>
  </si>
  <si>
    <t>014L  :861348:00:------:--</t>
  </si>
  <si>
    <t>21:0584:000348</t>
  </si>
  <si>
    <t>21:0186:000294</t>
  </si>
  <si>
    <t>21:0186:000294:0001:0001:00</t>
  </si>
  <si>
    <t>014L  :861349:00:------:--</t>
  </si>
  <si>
    <t>21:0584:000349</t>
  </si>
  <si>
    <t>21:0186:000295</t>
  </si>
  <si>
    <t>21:0186:000295:0001:0001:00</t>
  </si>
  <si>
    <t>014L  :861350:00:------:--</t>
  </si>
  <si>
    <t>21:0584:000350</t>
  </si>
  <si>
    <t>21:0186:000296</t>
  </si>
  <si>
    <t>21:0186:000296:0001:0001:00</t>
  </si>
  <si>
    <t>014L  :861351:00:------:--</t>
  </si>
  <si>
    <t>21:0584:000351</t>
  </si>
  <si>
    <t>21:0186:000297</t>
  </si>
  <si>
    <t>21:0186:000297:0001:0001:00</t>
  </si>
  <si>
    <t>014L  :861352:00:------:--</t>
  </si>
  <si>
    <t>21:0584:000352</t>
  </si>
  <si>
    <t>21:0186:000298</t>
  </si>
  <si>
    <t>21:0186:000298:0001:0001:00</t>
  </si>
  <si>
    <t>014L  :861353:00:------:--</t>
  </si>
  <si>
    <t>21:0584:000353</t>
  </si>
  <si>
    <t>21:0186:000299</t>
  </si>
  <si>
    <t>21:0186:000299:0001:0001:00</t>
  </si>
  <si>
    <t>014L  :861354:00:------:--</t>
  </si>
  <si>
    <t>21:0584:000354</t>
  </si>
  <si>
    <t>21:0186:000300</t>
  </si>
  <si>
    <t>21:0186:000300:0001:0001:00</t>
  </si>
  <si>
    <t>014L  :861355:00:------:--</t>
  </si>
  <si>
    <t>21:0584:000355</t>
  </si>
  <si>
    <t>21:0186:000301</t>
  </si>
  <si>
    <t>21:0186:000301:0001:0001:00</t>
  </si>
  <si>
    <t>014L  :861356:00:------:--</t>
  </si>
  <si>
    <t>21:0584:000356</t>
  </si>
  <si>
    <t>21:0186:000302</t>
  </si>
  <si>
    <t>21:0186:000302:0001:0001:00</t>
  </si>
  <si>
    <t>014L  :861357:00:------:--</t>
  </si>
  <si>
    <t>21:0584:000357</t>
  </si>
  <si>
    <t>21:0186:000303</t>
  </si>
  <si>
    <t>21:0186:000303:0001:0001:00</t>
  </si>
  <si>
    <t>014L  :861358:00:------:--</t>
  </si>
  <si>
    <t>21:0584:000358</t>
  </si>
  <si>
    <t>21:0186:000304</t>
  </si>
  <si>
    <t>21:0186:000304:0001:0001:00</t>
  </si>
  <si>
    <t>014L  :861359:00:------:--</t>
  </si>
  <si>
    <t>21:0584:000359</t>
  </si>
  <si>
    <t>21:0186:000305</t>
  </si>
  <si>
    <t>21:0186:000305:0001:0001:00</t>
  </si>
  <si>
    <t>014L  :861360:00:------:--</t>
  </si>
  <si>
    <t>21:0584:000360</t>
  </si>
  <si>
    <t>21:0186:000306</t>
  </si>
  <si>
    <t>21:0186:000306:0001:0001:00</t>
  </si>
  <si>
    <t>014L  :861361:80:861363:20</t>
  </si>
  <si>
    <t>21:0584:000361</t>
  </si>
  <si>
    <t>21:0186:000307</t>
  </si>
  <si>
    <t>21:0186:000307:0002:0001:02</t>
  </si>
  <si>
    <t>014L  :861362:10:------:--</t>
  </si>
  <si>
    <t>21:0584:000362</t>
  </si>
  <si>
    <t>21:0186:000307:0001:0001:00</t>
  </si>
  <si>
    <t>014L  :861363:20:861362:10</t>
  </si>
  <si>
    <t>21:0584:000363</t>
  </si>
  <si>
    <t>21:0186:000307:0002:0001:01</t>
  </si>
  <si>
    <t>014L  :861364:00:------:--</t>
  </si>
  <si>
    <t>21:0584:000364</t>
  </si>
  <si>
    <t>21:0186:000308</t>
  </si>
  <si>
    <t>21:0186:000308:0001:0001:00</t>
  </si>
  <si>
    <t>014L  :861365:00:------:--</t>
  </si>
  <si>
    <t>21:0584:000365</t>
  </si>
  <si>
    <t>21:0186:000309</t>
  </si>
  <si>
    <t>21:0186:000309:0001:0001:00</t>
  </si>
  <si>
    <t>014L  :861366:00:------:--</t>
  </si>
  <si>
    <t>21:0584:000366</t>
  </si>
  <si>
    <t>21:0186:000310</t>
  </si>
  <si>
    <t>21:0186:000310:0001:0001:00</t>
  </si>
  <si>
    <t>014L  :861367:00:------:--</t>
  </si>
  <si>
    <t>21:0584:000367</t>
  </si>
  <si>
    <t>21:0186:000311</t>
  </si>
  <si>
    <t>21:0186:000311:0001:0001:00</t>
  </si>
  <si>
    <t>014L  :861368:00:------:--</t>
  </si>
  <si>
    <t>21:0584:000368</t>
  </si>
  <si>
    <t>21:0186:000312</t>
  </si>
  <si>
    <t>21:0186:000312:0001:0001:00</t>
  </si>
  <si>
    <t>014L  :861369:9X:------:--</t>
  </si>
  <si>
    <t>21:0584:000369</t>
  </si>
  <si>
    <t>014L  :861370:00:------:--</t>
  </si>
  <si>
    <t>21:0584:000370</t>
  </si>
  <si>
    <t>21:0186:000313</t>
  </si>
  <si>
    <t>21:0186:000313:0001:0001:00</t>
  </si>
  <si>
    <t>014L  :861371:00:------:--</t>
  </si>
  <si>
    <t>21:0584:000371</t>
  </si>
  <si>
    <t>21:0186:000314</t>
  </si>
  <si>
    <t>21:0186:000314:0001:0001:00</t>
  </si>
  <si>
    <t>014L  :861372:00:------:--</t>
  </si>
  <si>
    <t>21:0584:000372</t>
  </si>
  <si>
    <t>21:0186:000315</t>
  </si>
  <si>
    <t>21:0186:000315:0001:0001:00</t>
  </si>
  <si>
    <t>014L  :861373:00:------:--</t>
  </si>
  <si>
    <t>21:0584:000373</t>
  </si>
  <si>
    <t>21:0186:000316</t>
  </si>
  <si>
    <t>21:0186:000316:0001:0001:00</t>
  </si>
  <si>
    <t>014L  :861374:00:------:--</t>
  </si>
  <si>
    <t>21:0584:000374</t>
  </si>
  <si>
    <t>21:0186:000317</t>
  </si>
  <si>
    <t>21:0186:000317:0001:0001:00</t>
  </si>
  <si>
    <t>014L  :861375:00:------:--</t>
  </si>
  <si>
    <t>21:0584:000375</t>
  </si>
  <si>
    <t>21:0186:000318</t>
  </si>
  <si>
    <t>21:0186:000318:0001:0001:00</t>
  </si>
  <si>
    <t>014L  :861376:00:------:--</t>
  </si>
  <si>
    <t>21:0584:000376</t>
  </si>
  <si>
    <t>21:0186:000319</t>
  </si>
  <si>
    <t>21:0186:000319:0001:0001:00</t>
  </si>
  <si>
    <t>014L  :861377:00:------:--</t>
  </si>
  <si>
    <t>21:0584:000377</t>
  </si>
  <si>
    <t>21:0186:000320</t>
  </si>
  <si>
    <t>21:0186:000320:0001:0001:00</t>
  </si>
  <si>
    <t>014L  :861378:00:------:--</t>
  </si>
  <si>
    <t>21:0584:000378</t>
  </si>
  <si>
    <t>21:0186:000321</t>
  </si>
  <si>
    <t>21:0186:000321:0001:0001:00</t>
  </si>
  <si>
    <t>014L  :861379:00:------:--</t>
  </si>
  <si>
    <t>21:0584:000379</t>
  </si>
  <si>
    <t>21:0186:000322</t>
  </si>
  <si>
    <t>21:0186:000322:0001:0001:00</t>
  </si>
  <si>
    <t>014L  :861380:00:------:--</t>
  </si>
  <si>
    <t>21:0584:000380</t>
  </si>
  <si>
    <t>21:0186:000323</t>
  </si>
  <si>
    <t>21:0186:000323:0001:0001:00</t>
  </si>
  <si>
    <t>014L  :861381:80:861384:20</t>
  </si>
  <si>
    <t>21:0584:000381</t>
  </si>
  <si>
    <t>21:0186:000325</t>
  </si>
  <si>
    <t>21:0186:000325:0002:0001:02</t>
  </si>
  <si>
    <t>014L  :861382:00:------:--</t>
  </si>
  <si>
    <t>21:0584:000382</t>
  </si>
  <si>
    <t>21:0186:000324</t>
  </si>
  <si>
    <t>21:0186:000324:0001:0001:00</t>
  </si>
  <si>
    <t>014L  :861383:10:------:--</t>
  </si>
  <si>
    <t>21:0584:000383</t>
  </si>
  <si>
    <t>21:0186:000325:0001:0001:00</t>
  </si>
  <si>
    <t>014L  :861384:20:861383:10</t>
  </si>
  <si>
    <t>21:0584:000384</t>
  </si>
  <si>
    <t>21:0186:000325:0002:0001:01</t>
  </si>
  <si>
    <t>014L  :861385:9Y:------:--</t>
  </si>
  <si>
    <t>21:0584:000385</t>
  </si>
  <si>
    <t>014L  :861386:00:------:--</t>
  </si>
  <si>
    <t>21:0584:000386</t>
  </si>
  <si>
    <t>21:0186:000326</t>
  </si>
  <si>
    <t>21:0186:000326:0001:0001:00</t>
  </si>
  <si>
    <t>014L  :861387:00:------:--</t>
  </si>
  <si>
    <t>21:0584:000387</t>
  </si>
  <si>
    <t>21:0186:000327</t>
  </si>
  <si>
    <t>21:0186:000327:0001:0001:00</t>
  </si>
  <si>
    <t>014L  :861388:00:------:--</t>
  </si>
  <si>
    <t>21:0584:000388</t>
  </si>
  <si>
    <t>21:0186:000328</t>
  </si>
  <si>
    <t>21:0186:000328:0001:0001:00</t>
  </si>
  <si>
    <t>014L  :861389:00:------:--</t>
  </si>
  <si>
    <t>21:0584:000389</t>
  </si>
  <si>
    <t>21:0186:000329</t>
  </si>
  <si>
    <t>21:0186:000329:0001:0001:00</t>
  </si>
  <si>
    <t>014L  :861390:00:------:--</t>
  </si>
  <si>
    <t>21:0584:000390</t>
  </si>
  <si>
    <t>21:0186:000330</t>
  </si>
  <si>
    <t>21:0186:000330:0001:0001:00</t>
  </si>
  <si>
    <t>014L  :861391:00:------:--</t>
  </si>
  <si>
    <t>21:0584:000391</t>
  </si>
  <si>
    <t>21:0186:000331</t>
  </si>
  <si>
    <t>21:0186:000331:0001:0001:00</t>
  </si>
  <si>
    <t>014L  :861392:00:------:--</t>
  </si>
  <si>
    <t>21:0584:000392</t>
  </si>
  <si>
    <t>21:0186:000332</t>
  </si>
  <si>
    <t>21:0186:000332:0001:0001:00</t>
  </si>
  <si>
    <t>014L  :861393:00:------:--</t>
  </si>
  <si>
    <t>21:0584:000393</t>
  </si>
  <si>
    <t>21:0186:000333</t>
  </si>
  <si>
    <t>21:0186:000333:0001:0001:00</t>
  </si>
  <si>
    <t>014L  :861394:00:------:--</t>
  </si>
  <si>
    <t>21:0584:000394</t>
  </si>
  <si>
    <t>21:0186:000334</t>
  </si>
  <si>
    <t>21:0186:000334:0001:0001:00</t>
  </si>
  <si>
    <t>014L  :861395:00:------:--</t>
  </si>
  <si>
    <t>21:0584:000395</t>
  </si>
  <si>
    <t>21:0186:000335</t>
  </si>
  <si>
    <t>21:0186:000335:0001:0001:00</t>
  </si>
  <si>
    <t>014L  :861396:00:------:--</t>
  </si>
  <si>
    <t>21:0584:000396</t>
  </si>
  <si>
    <t>21:0186:000336</t>
  </si>
  <si>
    <t>21:0186:000336:0001:0001:00</t>
  </si>
  <si>
    <t>014L  :861397:00:------:--</t>
  </si>
  <si>
    <t>21:0584:000397</t>
  </si>
  <si>
    <t>21:0186:000337</t>
  </si>
  <si>
    <t>21:0186:000337:0001:0001:00</t>
  </si>
  <si>
    <t>014L  :861398:00:------:--</t>
  </si>
  <si>
    <t>21:0584:000398</t>
  </si>
  <si>
    <t>21:0186:000338</t>
  </si>
  <si>
    <t>21:0186:000338:0001:0001:00</t>
  </si>
  <si>
    <t>014L  :861399:00:------:--</t>
  </si>
  <si>
    <t>21:0584:000399</t>
  </si>
  <si>
    <t>21:0186:000339</t>
  </si>
  <si>
    <t>21:0186:000339:0001:0001:00</t>
  </si>
  <si>
    <t>014L  :861400:00:------:--</t>
  </si>
  <si>
    <t>21:0584:000400</t>
  </si>
  <si>
    <t>21:0186:000340</t>
  </si>
  <si>
    <t>21:0186:000340:0001:0001:00</t>
  </si>
  <si>
    <t>014L  :861401:80:861402:10</t>
  </si>
  <si>
    <t>21:0584:000401</t>
  </si>
  <si>
    <t>21:0186:000341</t>
  </si>
  <si>
    <t>21:0186:000341:0001:0001:02</t>
  </si>
  <si>
    <t>014L  :861402:10:------:--</t>
  </si>
  <si>
    <t>21:0584:000402</t>
  </si>
  <si>
    <t>21:0186:000341:0001:0001:01</t>
  </si>
  <si>
    <t>014L  :861403:20:861402:10</t>
  </si>
  <si>
    <t>21:0584:000403</t>
  </si>
  <si>
    <t>21:0186:000341:0002:0001:00</t>
  </si>
  <si>
    <t>014L  :861404:00:------:--</t>
  </si>
  <si>
    <t>21:0584:000404</t>
  </si>
  <si>
    <t>21:0186:000342</t>
  </si>
  <si>
    <t>21:0186:000342:0001:0001:00</t>
  </si>
  <si>
    <t>014L  :861405:00:------:--</t>
  </si>
  <si>
    <t>21:0584:000405</t>
  </si>
  <si>
    <t>21:0186:000343</t>
  </si>
  <si>
    <t>21:0186:000343:0001:0001:00</t>
  </si>
  <si>
    <t>014L  :861406:00:------:--</t>
  </si>
  <si>
    <t>21:0584:000406</t>
  </si>
  <si>
    <t>21:0186:000344</t>
  </si>
  <si>
    <t>21:0186:000344:0001:0001:00</t>
  </si>
  <si>
    <t>014L  :861407:00:------:--</t>
  </si>
  <si>
    <t>21:0584:000407</t>
  </si>
  <si>
    <t>21:0186:000345</t>
  </si>
  <si>
    <t>21:0186:000345:0001:0001:00</t>
  </si>
  <si>
    <t>014L  :861408:00:------:--</t>
  </si>
  <si>
    <t>21:0584:000408</t>
  </si>
  <si>
    <t>21:0186:000346</t>
  </si>
  <si>
    <t>21:0186:000346:0001:0001:00</t>
  </si>
  <si>
    <t>014L  :861409:00:------:--</t>
  </si>
  <si>
    <t>21:0584:000409</t>
  </si>
  <si>
    <t>21:0186:000347</t>
  </si>
  <si>
    <t>21:0186:000347:0001:0001:00</t>
  </si>
  <si>
    <t>014L  :861410:00:------:--</t>
  </si>
  <si>
    <t>21:0584:000410</t>
  </si>
  <si>
    <t>21:0186:000348</t>
  </si>
  <si>
    <t>21:0186:000348:0001:0001:00</t>
  </si>
  <si>
    <t>014L  :861411:00:------:--</t>
  </si>
  <si>
    <t>21:0584:000411</t>
  </si>
  <si>
    <t>21:0186:000349</t>
  </si>
  <si>
    <t>21:0186:000349:0001:0001:00</t>
  </si>
  <si>
    <t>014L  :861412:00:------:--</t>
  </si>
  <si>
    <t>21:0584:000412</t>
  </si>
  <si>
    <t>21:0186:000350</t>
  </si>
  <si>
    <t>21:0186:000350:0001:0001:00</t>
  </si>
  <si>
    <t>014L  :861413:00:------:--</t>
  </si>
  <si>
    <t>21:0584:000413</t>
  </si>
  <si>
    <t>21:0186:000351</t>
  </si>
  <si>
    <t>21:0186:000351:0001:0001:00</t>
  </si>
  <si>
    <t>014L  :861414:00:------:--</t>
  </si>
  <si>
    <t>21:0584:000414</t>
  </si>
  <si>
    <t>21:0186:000352</t>
  </si>
  <si>
    <t>21:0186:000352:0001:0001:00</t>
  </si>
  <si>
    <t>014L  :861415:00:------:--</t>
  </si>
  <si>
    <t>21:0584:000415</t>
  </si>
  <si>
    <t>21:0186:000353</t>
  </si>
  <si>
    <t>21:0186:000353:0001:0001:00</t>
  </si>
  <si>
    <t>014L  :861416:00:------:--</t>
  </si>
  <si>
    <t>21:0584:000416</t>
  </si>
  <si>
    <t>21:0186:000354</t>
  </si>
  <si>
    <t>21:0186:000354:0001:0001:00</t>
  </si>
  <si>
    <t>014L  :861417:00:------:--</t>
  </si>
  <si>
    <t>21:0584:000417</t>
  </si>
  <si>
    <t>21:0186:000355</t>
  </si>
  <si>
    <t>21:0186:000355:0001:0001:00</t>
  </si>
  <si>
    <t>014L  :861418:00:------:--</t>
  </si>
  <si>
    <t>21:0584:000418</t>
  </si>
  <si>
    <t>21:0186:000356</t>
  </si>
  <si>
    <t>21:0186:000356:0001:0001:00</t>
  </si>
  <si>
    <t>014L  :861419:00:------:--</t>
  </si>
  <si>
    <t>21:0584:000419</t>
  </si>
  <si>
    <t>21:0186:000357</t>
  </si>
  <si>
    <t>21:0186:000357:0001:0001:00</t>
  </si>
  <si>
    <t>014L  :861420:9X:------:--</t>
  </si>
  <si>
    <t>21:0584:000420</t>
  </si>
  <si>
    <t>014L  :861421:80:861422:10</t>
  </si>
  <si>
    <t>21:0584:000421</t>
  </si>
  <si>
    <t>21:0186:000358</t>
  </si>
  <si>
    <t>21:0186:000358:0001:0001:02</t>
  </si>
  <si>
    <t>014L  :861422:10:------:--</t>
  </si>
  <si>
    <t>21:0584:000422</t>
  </si>
  <si>
    <t>21:0186:000358:0001:0001:01</t>
  </si>
  <si>
    <t>014L  :861423:20:861422:10</t>
  </si>
  <si>
    <t>21:0584:000423</t>
  </si>
  <si>
    <t>21:0186:000358:0002:0001:00</t>
  </si>
  <si>
    <t>014L  :861424:00:------:--</t>
  </si>
  <si>
    <t>21:0584:000424</t>
  </si>
  <si>
    <t>21:0186:000359</t>
  </si>
  <si>
    <t>21:0186:000359:0001:0001:00</t>
  </si>
  <si>
    <t>014L  :861425:00:------:--</t>
  </si>
  <si>
    <t>21:0584:000425</t>
  </si>
  <si>
    <t>21:0186:000360</t>
  </si>
  <si>
    <t>21:0186:000360:0001:0001:00</t>
  </si>
  <si>
    <t>014L  :861426:00:------:--</t>
  </si>
  <si>
    <t>21:0584:000426</t>
  </si>
  <si>
    <t>21:0186:000361</t>
  </si>
  <si>
    <t>21:0186:000361:0001:0001:00</t>
  </si>
  <si>
    <t>014L  :861427:00:------:--</t>
  </si>
  <si>
    <t>21:0584:000427</t>
  </si>
  <si>
    <t>21:0186:000362</t>
  </si>
  <si>
    <t>21:0186:000362:0001:0001:00</t>
  </si>
  <si>
    <t>014L  :861428:00:------:--</t>
  </si>
  <si>
    <t>21:0584:000428</t>
  </si>
  <si>
    <t>21:0186:000363</t>
  </si>
  <si>
    <t>21:0186:000363:0001:0001:00</t>
  </si>
  <si>
    <t>014L  :861429:00:------:--</t>
  </si>
  <si>
    <t>21:0584:000429</t>
  </si>
  <si>
    <t>21:0186:000364</t>
  </si>
  <si>
    <t>21:0186:000364:0001:0001:00</t>
  </si>
  <si>
    <t>014L  :861430:00:------:--</t>
  </si>
  <si>
    <t>21:0584:000430</t>
  </si>
  <si>
    <t>21:0186:000365</t>
  </si>
  <si>
    <t>21:0186:000365:0001:0001:00</t>
  </si>
  <si>
    <t>014L  :861431:00:------:--</t>
  </si>
  <si>
    <t>21:0584:000431</t>
  </si>
  <si>
    <t>21:0186:000366</t>
  </si>
  <si>
    <t>21:0186:000366:0001:0001:00</t>
  </si>
  <si>
    <t>014L  :861432:00:------:--</t>
  </si>
  <si>
    <t>21:0584:000432</t>
  </si>
  <si>
    <t>21:0186:000367</t>
  </si>
  <si>
    <t>21:0186:000367:0001:0001:00</t>
  </si>
  <si>
    <t>014L  :861433:00:------:--</t>
  </si>
  <si>
    <t>21:0584:000433</t>
  </si>
  <si>
    <t>21:0186:000368</t>
  </si>
  <si>
    <t>21:0186:000368:0001:0001:00</t>
  </si>
  <si>
    <t>014L  :861434:00:------:--</t>
  </si>
  <si>
    <t>21:0584:000434</t>
  </si>
  <si>
    <t>21:0186:000369</t>
  </si>
  <si>
    <t>21:0186:000369:0001:0001:00</t>
  </si>
  <si>
    <t>014L  :861435:9Y:------:--</t>
  </si>
  <si>
    <t>21:0584:000435</t>
  </si>
  <si>
    <t>014L  :861436:00:------:--</t>
  </si>
  <si>
    <t>21:0584:000436</t>
  </si>
  <si>
    <t>21:0186:000370</t>
  </si>
  <si>
    <t>21:0186:000370:0001:0001:00</t>
  </si>
  <si>
    <t>014L  :861437:00:------:--</t>
  </si>
  <si>
    <t>21:0584:000437</t>
  </si>
  <si>
    <t>21:0186:000371</t>
  </si>
  <si>
    <t>21:0186:000371:0001:0001:00</t>
  </si>
  <si>
    <t>014L  :861438:00:------:--</t>
  </si>
  <si>
    <t>21:0584:000438</t>
  </si>
  <si>
    <t>21:0186:000372</t>
  </si>
  <si>
    <t>21:0186:000372:0001:0001:00</t>
  </si>
  <si>
    <t>014L  :861439:00:------:--</t>
  </si>
  <si>
    <t>21:0584:000439</t>
  </si>
  <si>
    <t>21:0186:000373</t>
  </si>
  <si>
    <t>21:0186:000373:0001:0001:00</t>
  </si>
  <si>
    <t>014L  :861440:00:------:--</t>
  </si>
  <si>
    <t>21:0584:000440</t>
  </si>
  <si>
    <t>21:0186:000374</t>
  </si>
  <si>
    <t>21:0186:000374:0001:0001:00</t>
  </si>
  <si>
    <t>014L  :861441:80:861443:20</t>
  </si>
  <si>
    <t>21:0584:000441</t>
  </si>
  <si>
    <t>21:0186:000375</t>
  </si>
  <si>
    <t>21:0186:000375:0002:0001:02</t>
  </si>
  <si>
    <t>014L  :861442:10:------:--</t>
  </si>
  <si>
    <t>21:0584:000442</t>
  </si>
  <si>
    <t>21:0186:000375:0001:0001:00</t>
  </si>
  <si>
    <t>014L  :861443:20:861442:10</t>
  </si>
  <si>
    <t>21:0584:000443</t>
  </si>
  <si>
    <t>21:0186:000375:0002:0001:01</t>
  </si>
  <si>
    <t>014L  :861444:00:------:--</t>
  </si>
  <si>
    <t>21:0584:000444</t>
  </si>
  <si>
    <t>21:0186:000376</t>
  </si>
  <si>
    <t>21:0186:000376:0001:0001:00</t>
  </si>
  <si>
    <t>014L  :861445:00:------:--</t>
  </si>
  <si>
    <t>21:0584:000445</t>
  </si>
  <si>
    <t>21:0186:000377</t>
  </si>
  <si>
    <t>21:0186:000377:0001:0001:00</t>
  </si>
  <si>
    <t>014L  :861446:00:------:--</t>
  </si>
  <si>
    <t>21:0584:000446</t>
  </si>
  <si>
    <t>21:0186:000378</t>
  </si>
  <si>
    <t>21:0186:000378:0001:0001:00</t>
  </si>
  <si>
    <t>014L  :861447:00:------:--</t>
  </si>
  <si>
    <t>21:0584:000447</t>
  </si>
  <si>
    <t>21:0186:000379</t>
  </si>
  <si>
    <t>21:0186:000379:0001:0001:00</t>
  </si>
  <si>
    <t>014L  :861448:00:------:--</t>
  </si>
  <si>
    <t>21:0584:000448</t>
  </si>
  <si>
    <t>21:0186:000380</t>
  </si>
  <si>
    <t>21:0186:000380:0001:0001:00</t>
  </si>
  <si>
    <t>014L  :861449:00:------:--</t>
  </si>
  <si>
    <t>21:0584:000449</t>
  </si>
  <si>
    <t>21:0186:000381</t>
  </si>
  <si>
    <t>21:0186:000381:0001:0001:00</t>
  </si>
  <si>
    <t>014L  :861450:00:------:--</t>
  </si>
  <si>
    <t>21:0584:000450</t>
  </si>
  <si>
    <t>21:0186:000382</t>
  </si>
  <si>
    <t>21:0186:000382:0001:0001:00</t>
  </si>
  <si>
    <t>014L  :861451:9Y:------:--</t>
  </si>
  <si>
    <t>21:0584:000451</t>
  </si>
  <si>
    <t>014L  :861452:00:------:--</t>
  </si>
  <si>
    <t>21:0584:000452</t>
  </si>
  <si>
    <t>21:0186:000383</t>
  </si>
  <si>
    <t>21:0186:000383:0001:0001:00</t>
  </si>
  <si>
    <t>014L  :861453:00:------:--</t>
  </si>
  <si>
    <t>21:0584:000453</t>
  </si>
  <si>
    <t>21:0186:000384</t>
  </si>
  <si>
    <t>21:0186:000384:0001:0001:00</t>
  </si>
  <si>
    <t>014L  :861454:00:------:--</t>
  </si>
  <si>
    <t>21:0584:000454</t>
  </si>
  <si>
    <t>21:0186:000385</t>
  </si>
  <si>
    <t>21:0186:000385:0001:0001:00</t>
  </si>
  <si>
    <t>014L  :861455:00:------:--</t>
  </si>
  <si>
    <t>21:0584:000455</t>
  </si>
  <si>
    <t>21:0186:000386</t>
  </si>
  <si>
    <t>21:0186:000386:0001:0001:00</t>
  </si>
  <si>
    <t>014L  :861456:00:------:--</t>
  </si>
  <si>
    <t>21:0584:000456</t>
  </si>
  <si>
    <t>21:0186:000387</t>
  </si>
  <si>
    <t>21:0186:000387:0001:0001:00</t>
  </si>
  <si>
    <t>014L  :861457:00:------:--</t>
  </si>
  <si>
    <t>21:0584:000457</t>
  </si>
  <si>
    <t>21:0186:000388</t>
  </si>
  <si>
    <t>21:0186:000388:0001:0001:00</t>
  </si>
  <si>
    <t>014L  :861458:00:------:--</t>
  </si>
  <si>
    <t>21:0584:000458</t>
  </si>
  <si>
    <t>21:0186:000389</t>
  </si>
  <si>
    <t>21:0186:000389:0001:0001:00</t>
  </si>
  <si>
    <t>014L  :861459:00:------:--</t>
  </si>
  <si>
    <t>21:0584:000459</t>
  </si>
  <si>
    <t>21:0186:000390</t>
  </si>
  <si>
    <t>21:0186:000390:0001:0001:00</t>
  </si>
  <si>
    <t>014L  :861460:00:------:--</t>
  </si>
  <si>
    <t>21:0584:000460</t>
  </si>
  <si>
    <t>21:0186:000391</t>
  </si>
  <si>
    <t>21:0186:000391:0001:0001:00</t>
  </si>
  <si>
    <t>014L  :861461:80:861463:10</t>
  </si>
  <si>
    <t>21:0584:000461</t>
  </si>
  <si>
    <t>21:0186:000393</t>
  </si>
  <si>
    <t>21:0186:000393:0001:0001:02</t>
  </si>
  <si>
    <t>014L  :861462:00:------:--</t>
  </si>
  <si>
    <t>21:0584:000462</t>
  </si>
  <si>
    <t>21:0186:000392</t>
  </si>
  <si>
    <t>21:0186:000392:0001:0001:00</t>
  </si>
  <si>
    <t>014L  :861463:10:------:--</t>
  </si>
  <si>
    <t>21:0584:000463</t>
  </si>
  <si>
    <t>21:0186:000393:0001:0001:01</t>
  </si>
  <si>
    <t>014L  :861464:20:861463:10</t>
  </si>
  <si>
    <t>21:0584:000464</t>
  </si>
  <si>
    <t>21:0186:000393:0002:0001:00</t>
  </si>
  <si>
    <t>014L  :861465:9Y:------:--</t>
  </si>
  <si>
    <t>21:0584:000465</t>
  </si>
  <si>
    <t>014L  :861466:00:------:--</t>
  </si>
  <si>
    <t>21:0584:000466</t>
  </si>
  <si>
    <t>21:0186:000394</t>
  </si>
  <si>
    <t>21:0186:000394:0001:0001:00</t>
  </si>
  <si>
    <t>014L  :861467:00:------:--</t>
  </si>
  <si>
    <t>21:0584:000467</t>
  </si>
  <si>
    <t>21:0186:000395</t>
  </si>
  <si>
    <t>21:0186:000395:0001:0001:00</t>
  </si>
  <si>
    <t>014L  :861468:00:------:--</t>
  </si>
  <si>
    <t>21:0584:000468</t>
  </si>
  <si>
    <t>21:0186:000396</t>
  </si>
  <si>
    <t>21:0186:000396:0001:0001:00</t>
  </si>
  <si>
    <t>014L  :861469:00:------:--</t>
  </si>
  <si>
    <t>21:0584:000469</t>
  </si>
  <si>
    <t>21:0186:000397</t>
  </si>
  <si>
    <t>21:0186:000397:0001:0001:00</t>
  </si>
  <si>
    <t>014L  :861470:00:------:--</t>
  </si>
  <si>
    <t>21:0584:000470</t>
  </si>
  <si>
    <t>21:0186:000398</t>
  </si>
  <si>
    <t>21:0186:000398:0001:0001:00</t>
  </si>
  <si>
    <t>014L  :861471:00:------:--</t>
  </si>
  <si>
    <t>21:0584:000471</t>
  </si>
  <si>
    <t>21:0186:000399</t>
  </si>
  <si>
    <t>21:0186:000399:0001:0001:00</t>
  </si>
  <si>
    <t>014L  :861472:00:------:--</t>
  </si>
  <si>
    <t>21:0584:000472</t>
  </si>
  <si>
    <t>21:0186:000400</t>
  </si>
  <si>
    <t>21:0186:000400:0001:0001:00</t>
  </si>
  <si>
    <t>014L  :861473:00:------:--</t>
  </si>
  <si>
    <t>21:0584:000473</t>
  </si>
  <si>
    <t>21:0186:000401</t>
  </si>
  <si>
    <t>21:0186:000401:0001:0001:00</t>
  </si>
  <si>
    <t>014L  :861474:00:------:--</t>
  </si>
  <si>
    <t>21:0584:000474</t>
  </si>
  <si>
    <t>21:0186:000402</t>
  </si>
  <si>
    <t>21:0186:000402:0001:0001:00</t>
  </si>
  <si>
    <t>014L  :861475:00:------:--</t>
  </si>
  <si>
    <t>21:0584:000475</t>
  </si>
  <si>
    <t>21:0186:000403</t>
  </si>
  <si>
    <t>21:0186:000403:0001:0001:00</t>
  </si>
  <si>
    <t>014L  :861476:00:------:--</t>
  </si>
  <si>
    <t>21:0584:000476</t>
  </si>
  <si>
    <t>21:0186:000404</t>
  </si>
  <si>
    <t>21:0186:000404:0001:0001:00</t>
  </si>
  <si>
    <t>014L  :861477:00:------:--</t>
  </si>
  <si>
    <t>21:0584:000477</t>
  </si>
  <si>
    <t>21:0186:000405</t>
  </si>
  <si>
    <t>21:0186:000405:0001:0001:00</t>
  </si>
  <si>
    <t>014L  :861478:00:------:--</t>
  </si>
  <si>
    <t>21:0584:000478</t>
  </si>
  <si>
    <t>21:0186:000406</t>
  </si>
  <si>
    <t>21:0186:000406:0001:0001:00</t>
  </si>
  <si>
    <t>014L  :861479:00:------:--</t>
  </si>
  <si>
    <t>21:0584:000479</t>
  </si>
  <si>
    <t>21:0186:000407</t>
  </si>
  <si>
    <t>21:0186:000407:0001:0001:00</t>
  </si>
  <si>
    <t>014L  :861480:00:------:--</t>
  </si>
  <si>
    <t>21:0584:000480</t>
  </si>
  <si>
    <t>21:0186:000408</t>
  </si>
  <si>
    <t>21:0186:000408:0001:0001:00</t>
  </si>
  <si>
    <t>014L  :861481:80:861482:10</t>
  </si>
  <si>
    <t>21:0584:000481</t>
  </si>
  <si>
    <t>21:0186:000409</t>
  </si>
  <si>
    <t>21:0186:000409:0001:0001:02</t>
  </si>
  <si>
    <t>014L  :861482:10:------:--</t>
  </si>
  <si>
    <t>21:0584:000482</t>
  </si>
  <si>
    <t>21:0186:000409:0001:0001:01</t>
  </si>
  <si>
    <t>014L  :861483:20:861482:10</t>
  </si>
  <si>
    <t>21:0584:000483</t>
  </si>
  <si>
    <t>21:0186:000409:0002:0001:00</t>
  </si>
  <si>
    <t>014L  :861484:00:------:--</t>
  </si>
  <si>
    <t>21:0584:000484</t>
  </si>
  <si>
    <t>21:0186:000410</t>
  </si>
  <si>
    <t>21:0186:000410:0001:0001:00</t>
  </si>
  <si>
    <t>014L  :861485:00:------:--</t>
  </si>
  <si>
    <t>21:0584:000485</t>
  </si>
  <si>
    <t>21:0186:000411</t>
  </si>
  <si>
    <t>21:0186:000411:0001:0001:00</t>
  </si>
  <si>
    <t>014L  :861486:00:------:--</t>
  </si>
  <si>
    <t>21:0584:000486</t>
  </si>
  <si>
    <t>21:0186:000412</t>
  </si>
  <si>
    <t>21:0186:000412:0001:0001:00</t>
  </si>
  <si>
    <t>014L  :861487:00:------:--</t>
  </si>
  <si>
    <t>21:0584:000487</t>
  </si>
  <si>
    <t>21:0186:000413</t>
  </si>
  <si>
    <t>21:0186:000413:0001:0001:00</t>
  </si>
  <si>
    <t>014L  :861488:00:------:--</t>
  </si>
  <si>
    <t>21:0584:000488</t>
  </si>
  <si>
    <t>21:0186:000414</t>
  </si>
  <si>
    <t>21:0186:000414:0001:0001:00</t>
  </si>
  <si>
    <t>014L  :861489:00:------:--</t>
  </si>
  <si>
    <t>21:0584:000489</t>
  </si>
  <si>
    <t>21:0186:000415</t>
  </si>
  <si>
    <t>21:0186:000415:0001:0001:00</t>
  </si>
  <si>
    <t>014L  :861490:00:------:--</t>
  </si>
  <si>
    <t>21:0584:000490</t>
  </si>
  <si>
    <t>21:0186:000416</t>
  </si>
  <si>
    <t>21:0186:000416:0001:0001:00</t>
  </si>
  <si>
    <t>014L  :861491:00:------:--</t>
  </si>
  <si>
    <t>21:0584:000491</t>
  </si>
  <si>
    <t>21:0186:000417</t>
  </si>
  <si>
    <t>21:0186:000417:0001:0001:00</t>
  </si>
  <si>
    <t>014L  :861492:00:------:--</t>
  </si>
  <si>
    <t>21:0584:000492</t>
  </si>
  <si>
    <t>21:0186:000418</t>
  </si>
  <si>
    <t>21:0186:000418:0001:0001:00</t>
  </si>
  <si>
    <t>014L  :861493:00:------:--</t>
  </si>
  <si>
    <t>21:0584:000493</t>
  </si>
  <si>
    <t>21:0186:000419</t>
  </si>
  <si>
    <t>21:0186:000419:0001:0001:00</t>
  </si>
  <si>
    <t>014L  :861494:00:------:--</t>
  </si>
  <si>
    <t>21:0584:000494</t>
  </si>
  <si>
    <t>21:0186:000420</t>
  </si>
  <si>
    <t>21:0186:000420:0001:0001:00</t>
  </si>
  <si>
    <t>014L  :861495:00:------:--</t>
  </si>
  <si>
    <t>21:0584:000495</t>
  </si>
  <si>
    <t>21:0186:000421</t>
  </si>
  <si>
    <t>21:0186:000421:0001:0001:00</t>
  </si>
  <si>
    <t>014L  :861496:00:------:--</t>
  </si>
  <si>
    <t>21:0584:000496</t>
  </si>
  <si>
    <t>21:0186:000422</t>
  </si>
  <si>
    <t>21:0186:000422:0001:0001:00</t>
  </si>
  <si>
    <t>014L  :861497:00:------:--</t>
  </si>
  <si>
    <t>21:0584:000497</t>
  </si>
  <si>
    <t>21:0186:000423</t>
  </si>
  <si>
    <t>21:0186:000423:0001:0001:00</t>
  </si>
  <si>
    <t>014L  :861498:9W:------:--</t>
  </si>
  <si>
    <t>21:0584:000498</t>
  </si>
  <si>
    <t>014L  :861499:00:------:--</t>
  </si>
  <si>
    <t>21:0584:000499</t>
  </si>
  <si>
    <t>21:0186:000424</t>
  </si>
  <si>
    <t>21:0186:000424:0001:0001:00</t>
  </si>
  <si>
    <t>014L  :861500:00:------:--</t>
  </si>
  <si>
    <t>21:0584:000500</t>
  </si>
  <si>
    <t>21:0186:000425</t>
  </si>
  <si>
    <t>21:0186:000425:0001:0001:00</t>
  </si>
  <si>
    <t>014L  :861501:80:861503:10</t>
  </si>
  <si>
    <t>21:0584:000501</t>
  </si>
  <si>
    <t>21:0186:000427</t>
  </si>
  <si>
    <t>21:0186:000427:0001:0001:02</t>
  </si>
  <si>
    <t>014L  :861502:00:------:--</t>
  </si>
  <si>
    <t>21:0584:000502</t>
  </si>
  <si>
    <t>21:0186:000426</t>
  </si>
  <si>
    <t>21:0186:000426:0001:0001:00</t>
  </si>
  <si>
    <t>014L  :861503:10:------:--</t>
  </si>
  <si>
    <t>21:0584:000503</t>
  </si>
  <si>
    <t>21:0186:000427:0001:0001:01</t>
  </si>
  <si>
    <t>014L  :861504:20:861503:10</t>
  </si>
  <si>
    <t>21:0584:000504</t>
  </si>
  <si>
    <t>21:0186:000427:0002:0001:00</t>
  </si>
  <si>
    <t>014L  :861505:00:------:--</t>
  </si>
  <si>
    <t>21:0584:000505</t>
  </si>
  <si>
    <t>21:0186:000428</t>
  </si>
  <si>
    <t>21:0186:000428:0001:0001:00</t>
  </si>
  <si>
    <t>014L  :861506:9Y:------:--</t>
  </si>
  <si>
    <t>21:0584:000506</t>
  </si>
  <si>
    <t>014L  :861507:00:------:--</t>
  </si>
  <si>
    <t>21:0584:000507</t>
  </si>
  <si>
    <t>21:0186:000429</t>
  </si>
  <si>
    <t>21:0186:000429:0001:0001:00</t>
  </si>
  <si>
    <t>014L  :861508:00:------:--</t>
  </si>
  <si>
    <t>21:0584:000508</t>
  </si>
  <si>
    <t>21:0186:000430</t>
  </si>
  <si>
    <t>21:0186:000430:0001:0001:00</t>
  </si>
  <si>
    <t>014L  :861509:00:------:--</t>
  </si>
  <si>
    <t>21:0584:000509</t>
  </si>
  <si>
    <t>21:0186:000431</t>
  </si>
  <si>
    <t>21:0186:000431:0001:0001:00</t>
  </si>
  <si>
    <t>014L  :861510:00:------:--</t>
  </si>
  <si>
    <t>21:0584:000510</t>
  </si>
  <si>
    <t>21:0186:000432</t>
  </si>
  <si>
    <t>21:0186:000432:0001:0001:00</t>
  </si>
  <si>
    <t>014L  :861511:00:------:--</t>
  </si>
  <si>
    <t>21:0584:000511</t>
  </si>
  <si>
    <t>21:0186:000433</t>
  </si>
  <si>
    <t>21:0186:000433:0001:0001:00</t>
  </si>
  <si>
    <t>014L  :861512:00:------:--</t>
  </si>
  <si>
    <t>21:0584:000512</t>
  </si>
  <si>
    <t>21:0186:000434</t>
  </si>
  <si>
    <t>21:0186:000434:0001:0001:00</t>
  </si>
  <si>
    <t>014L  :861513:00:------:--</t>
  </si>
  <si>
    <t>21:0584:000513</t>
  </si>
  <si>
    <t>21:0186:000435</t>
  </si>
  <si>
    <t>21:0186:000435:0001:0001:00</t>
  </si>
  <si>
    <t>014L  :861514:00:------:--</t>
  </si>
  <si>
    <t>21:0584:000514</t>
  </si>
  <si>
    <t>21:0186:000436</t>
  </si>
  <si>
    <t>21:0186:000436:0001:0001:00</t>
  </si>
  <si>
    <t>014L  :861515:00:------:--</t>
  </si>
  <si>
    <t>21:0584:000515</t>
  </si>
  <si>
    <t>21:0186:000437</t>
  </si>
  <si>
    <t>21:0186:000437:0001:0001:00</t>
  </si>
  <si>
    <t>014L  :861516:00:------:--</t>
  </si>
  <si>
    <t>21:0584:000516</t>
  </si>
  <si>
    <t>21:0186:000438</t>
  </si>
  <si>
    <t>21:0186:000438:0001:0001:00</t>
  </si>
  <si>
    <t>014L  :861517:00:------:--</t>
  </si>
  <si>
    <t>21:0584:000517</t>
  </si>
  <si>
    <t>21:0186:000439</t>
  </si>
  <si>
    <t>21:0186:000439:0001:0001:00</t>
  </si>
  <si>
    <t>014L  :861518:00:------:--</t>
  </si>
  <si>
    <t>21:0584:000518</t>
  </si>
  <si>
    <t>21:0186:000440</t>
  </si>
  <si>
    <t>21:0186:000440:0001:0001:00</t>
  </si>
  <si>
    <t>014L  :861519:00:------:--</t>
  </si>
  <si>
    <t>21:0584:000519</t>
  </si>
  <si>
    <t>21:0186:000441</t>
  </si>
  <si>
    <t>21:0186:000441:0001:0001:00</t>
  </si>
  <si>
    <t>014L  :861520:00:------:--</t>
  </si>
  <si>
    <t>21:0584:000520</t>
  </si>
  <si>
    <t>21:0186:000442</t>
  </si>
  <si>
    <t>21:0186:000442:0001:0001:00</t>
  </si>
  <si>
    <t>014L  :861521:80:861525:00</t>
  </si>
  <si>
    <t>21:0584:000521</t>
  </si>
  <si>
    <t>21:0186:000445</t>
  </si>
  <si>
    <t>21:0186:000445:0001:0001:02</t>
  </si>
  <si>
    <t>014L  :861522:10:------:--</t>
  </si>
  <si>
    <t>21:0584:000522</t>
  </si>
  <si>
    <t>21:0186:000443</t>
  </si>
  <si>
    <t>21:0186:000443:0001:0001:00</t>
  </si>
  <si>
    <t>014L  :861523:20:861522:10</t>
  </si>
  <si>
    <t>21:0584:000523</t>
  </si>
  <si>
    <t>21:0186:000443:0002:0001:00</t>
  </si>
  <si>
    <t>014L  :861524:00:------:--</t>
  </si>
  <si>
    <t>21:0584:000524</t>
  </si>
  <si>
    <t>21:0186:000444</t>
  </si>
  <si>
    <t>21:0186:000444:0001:0001:00</t>
  </si>
  <si>
    <t>014L  :861525:00:------:--</t>
  </si>
  <si>
    <t>21:0584:000525</t>
  </si>
  <si>
    <t>21:0186:000445:0001:0001:01</t>
  </si>
  <si>
    <t>014L  :861526:00:------:--</t>
  </si>
  <si>
    <t>21:0584:000526</t>
  </si>
  <si>
    <t>21:0186:000446</t>
  </si>
  <si>
    <t>21:0186:000446:0001:0001:00</t>
  </si>
  <si>
    <t>014L  :861527:00:------:--</t>
  </si>
  <si>
    <t>21:0584:000527</t>
  </si>
  <si>
    <t>21:0186:000447</t>
  </si>
  <si>
    <t>21:0186:000447:0001:0001:00</t>
  </si>
  <si>
    <t>014L  :861528:00:------:--</t>
  </si>
  <si>
    <t>21:0584:000528</t>
  </si>
  <si>
    <t>21:0186:000448</t>
  </si>
  <si>
    <t>21:0186:000448:0001:0001:00</t>
  </si>
  <si>
    <t>014L  :861529:00:------:--</t>
  </si>
  <si>
    <t>21:0584:000529</t>
  </si>
  <si>
    <t>21:0186:000449</t>
  </si>
  <si>
    <t>21:0186:000449:0001:0001:00</t>
  </si>
  <si>
    <t>014L  :861530:00:------:--</t>
  </si>
  <si>
    <t>21:0584:000530</t>
  </si>
  <si>
    <t>21:0186:000450</t>
  </si>
  <si>
    <t>21:0186:000450:0001:0001:00</t>
  </si>
  <si>
    <t>014L  :861531:00:------:--</t>
  </si>
  <si>
    <t>21:0584:000531</t>
  </si>
  <si>
    <t>21:0186:000451</t>
  </si>
  <si>
    <t>21:0186:000451:0001:0001:00</t>
  </si>
  <si>
    <t>014L  :861532:00:------:--</t>
  </si>
  <si>
    <t>21:0584:000532</t>
  </si>
  <si>
    <t>21:0186:000452</t>
  </si>
  <si>
    <t>21:0186:000452:0001:0001:00</t>
  </si>
  <si>
    <t>014L  :861533:00:------:--</t>
  </si>
  <si>
    <t>21:0584:000533</t>
  </si>
  <si>
    <t>21:0186:000453</t>
  </si>
  <si>
    <t>21:0186:000453:0001:0001:00</t>
  </si>
  <si>
    <t>014L  :861534:00:------:--</t>
  </si>
  <si>
    <t>21:0584:000534</t>
  </si>
  <si>
    <t>21:0186:000454</t>
  </si>
  <si>
    <t>21:0186:000454:0001:0001:00</t>
  </si>
  <si>
    <t>014L  :861535:00:------:--</t>
  </si>
  <si>
    <t>21:0584:000535</t>
  </si>
  <si>
    <t>21:0186:000455</t>
  </si>
  <si>
    <t>21:0186:000455:0001:0001:00</t>
  </si>
  <si>
    <t>014L  :861536:00:------:--</t>
  </si>
  <si>
    <t>21:0584:000536</t>
  </si>
  <si>
    <t>21:0186:000456</t>
  </si>
  <si>
    <t>21:0186:000456:0001:0001:00</t>
  </si>
  <si>
    <t>014L  :861537:00:------:--</t>
  </si>
  <si>
    <t>21:0584:000537</t>
  </si>
  <si>
    <t>21:0186:000457</t>
  </si>
  <si>
    <t>21:0186:000457:0001:0001:00</t>
  </si>
  <si>
    <t>014L  :861538:00:------:--</t>
  </si>
  <si>
    <t>21:0584:000538</t>
  </si>
  <si>
    <t>21:0186:000458</t>
  </si>
  <si>
    <t>21:0186:000458:0001:0001:00</t>
  </si>
  <si>
    <t>014L  :861539:9Y:------:--</t>
  </si>
  <si>
    <t>21:0584:000539</t>
  </si>
  <si>
    <t>014L  :861540:00:------:--</t>
  </si>
  <si>
    <t>21:0584:000540</t>
  </si>
  <si>
    <t>21:0186:000459</t>
  </si>
  <si>
    <t>21:0186:000459:0001:0001:00</t>
  </si>
  <si>
    <t>014L  :861541:80:861543:10</t>
  </si>
  <si>
    <t>21:0584:000541</t>
  </si>
  <si>
    <t>21:0186:000460</t>
  </si>
  <si>
    <t>21:0186:000460:0001:0001:02</t>
  </si>
  <si>
    <t>014L  :861542:9X:------:--</t>
  </si>
  <si>
    <t>21:0584:000542</t>
  </si>
  <si>
    <t>014L  :861543:10:------:--</t>
  </si>
  <si>
    <t>21:0584:000543</t>
  </si>
  <si>
    <t>21:0186:000460:0001:0001:01</t>
  </si>
  <si>
    <t>014L  :861544:20:861543:10</t>
  </si>
  <si>
    <t>21:0584:000544</t>
  </si>
  <si>
    <t>21:0186:000460:0002:0001:00</t>
  </si>
  <si>
    <t>014L  :861545:00:------:--</t>
  </si>
  <si>
    <t>21:0584:000545</t>
  </si>
  <si>
    <t>21:0186:000461</t>
  </si>
  <si>
    <t>21:0186:000461:0001:0001:00</t>
  </si>
  <si>
    <t>014L  :861546:00:------:--</t>
  </si>
  <si>
    <t>21:0584:000546</t>
  </si>
  <si>
    <t>21:0186:000462</t>
  </si>
  <si>
    <t>21:0186:000462:0001:0001:00</t>
  </si>
  <si>
    <t>014L  :861547:00:------:--</t>
  </si>
  <si>
    <t>21:0584:000547</t>
  </si>
  <si>
    <t>21:0186:000463</t>
  </si>
  <si>
    <t>21:0186:000463:0001:0001:00</t>
  </si>
  <si>
    <t>014L  :861548:00:------:--</t>
  </si>
  <si>
    <t>21:0584:000548</t>
  </si>
  <si>
    <t>21:0186:000464</t>
  </si>
  <si>
    <t>21:0186:000464:0001:0001:00</t>
  </si>
  <si>
    <t>014L  :861549:00:------:--</t>
  </si>
  <si>
    <t>21:0584:000549</t>
  </si>
  <si>
    <t>21:0186:000465</t>
  </si>
  <si>
    <t>21:0186:000465:0001:0001:00</t>
  </si>
  <si>
    <t>014L  :861550:00:------:--</t>
  </si>
  <si>
    <t>21:0584:000550</t>
  </si>
  <si>
    <t>21:0186:000466</t>
  </si>
  <si>
    <t>21:0186:000466:0001:0001:00</t>
  </si>
  <si>
    <t>014L  :861551:00:------:--</t>
  </si>
  <si>
    <t>21:0584:000551</t>
  </si>
  <si>
    <t>21:0186:000467</t>
  </si>
  <si>
    <t>21:0186:000467:0001:0001:00</t>
  </si>
  <si>
    <t>014L  :861552:00:------:--</t>
  </si>
  <si>
    <t>21:0584:000552</t>
  </si>
  <si>
    <t>21:0186:000468</t>
  </si>
  <si>
    <t>21:0186:000468:0001:0001:00</t>
  </si>
  <si>
    <t>014L  :861553:00:------:--</t>
  </si>
  <si>
    <t>21:0584:000553</t>
  </si>
  <si>
    <t>21:0186:000469</t>
  </si>
  <si>
    <t>21:0186:000469:0001:0001:00</t>
  </si>
  <si>
    <t>014L  :861554:00:------:--</t>
  </si>
  <si>
    <t>21:0584:000554</t>
  </si>
  <si>
    <t>21:0186:000470</t>
  </si>
  <si>
    <t>21:0186:000470:0001:0001:00</t>
  </si>
  <si>
    <t>014L  :861555:00:------:--</t>
  </si>
  <si>
    <t>21:0584:000555</t>
  </si>
  <si>
    <t>21:0186:000471</t>
  </si>
  <si>
    <t>21:0186:000471:0001:0001:00</t>
  </si>
  <si>
    <t>014L  :861556:00:------:--</t>
  </si>
  <si>
    <t>21:0584:000556</t>
  </si>
  <si>
    <t>21:0186:000472</t>
  </si>
  <si>
    <t>21:0186:000472:0001:0001:00</t>
  </si>
  <si>
    <t>014L  :861557:00:------:--</t>
  </si>
  <si>
    <t>21:0584:000557</t>
  </si>
  <si>
    <t>21:0186:000473</t>
  </si>
  <si>
    <t>21:0186:000473:0001:0001:00</t>
  </si>
  <si>
    <t>014L  :861558:00:------:--</t>
  </si>
  <si>
    <t>21:0584:000558</t>
  </si>
  <si>
    <t>21:0186:000474</t>
  </si>
  <si>
    <t>21:0186:000474:0001:0001:00</t>
  </si>
  <si>
    <t>014L  :861559:00:------:--</t>
  </si>
  <si>
    <t>21:0584:000559</t>
  </si>
  <si>
    <t>21:0186:000475</t>
  </si>
  <si>
    <t>21:0186:000475:0001:0001:00</t>
  </si>
  <si>
    <t>014L  :861560:00:------:--</t>
  </si>
  <si>
    <t>21:0584:000560</t>
  </si>
  <si>
    <t>21:0186:000476</t>
  </si>
  <si>
    <t>21:0186:000476:0001:0001:00</t>
  </si>
  <si>
    <t>014L  :861561:80:861562:00</t>
  </si>
  <si>
    <t>21:0584:000561</t>
  </si>
  <si>
    <t>21:0186:000477</t>
  </si>
  <si>
    <t>21:0186:000477:0001:0001:02</t>
  </si>
  <si>
    <t>014L  :861562:00:------:--</t>
  </si>
  <si>
    <t>21:0584:000562</t>
  </si>
  <si>
    <t>21:0186:000477:0001:0001:01</t>
  </si>
  <si>
    <t>014L  :861563:10:------:--</t>
  </si>
  <si>
    <t>21:0584:000563</t>
  </si>
  <si>
    <t>21:0186:000478</t>
  </si>
  <si>
    <t>21:0186:000478:0001:0001:00</t>
  </si>
  <si>
    <t>014L  :861564:20:861563:10</t>
  </si>
  <si>
    <t>21:0584:000564</t>
  </si>
  <si>
    <t>21:0186:000478:0002:0001:00</t>
  </si>
  <si>
    <t>014L  :861565:00:------:--</t>
  </si>
  <si>
    <t>21:0584:000565</t>
  </si>
  <si>
    <t>21:0186:000479</t>
  </si>
  <si>
    <t>21:0186:000479:0001:0001:00</t>
  </si>
  <si>
    <t>014L  :861566:00:------:--</t>
  </si>
  <si>
    <t>21:0584:000566</t>
  </si>
  <si>
    <t>21:0186:000480</t>
  </si>
  <si>
    <t>21:0186:000480:0001:0001:00</t>
  </si>
  <si>
    <t>014L  :861567:00:------:--</t>
  </si>
  <si>
    <t>21:0584:000567</t>
  </si>
  <si>
    <t>21:0186:000481</t>
  </si>
  <si>
    <t>21:0186:000481:0001:0001:00</t>
  </si>
  <si>
    <t>014L  :861568:00:------:--</t>
  </si>
  <si>
    <t>21:0584:000568</t>
  </si>
  <si>
    <t>21:0186:000482</t>
  </si>
  <si>
    <t>21:0186:000482:0001:0001:00</t>
  </si>
  <si>
    <t>014L  :861569:00:------:--</t>
  </si>
  <si>
    <t>21:0584:000569</t>
  </si>
  <si>
    <t>21:0186:000483</t>
  </si>
  <si>
    <t>21:0186:000483:0001:0001:00</t>
  </si>
  <si>
    <t>014L  :861570:9Y:------:--</t>
  </si>
  <si>
    <t>21:0584:000570</t>
  </si>
  <si>
    <t>014L  :861571:00:------:--</t>
  </si>
  <si>
    <t>21:0584:000571</t>
  </si>
  <si>
    <t>21:0186:000484</t>
  </si>
  <si>
    <t>21:0186:000484:0001:0001:00</t>
  </si>
  <si>
    <t>014L  :861572:00:------:--</t>
  </si>
  <si>
    <t>21:0584:000572</t>
  </si>
  <si>
    <t>21:0186:000485</t>
  </si>
  <si>
    <t>21:0186:000485:0001:0001:00</t>
  </si>
  <si>
    <t>014L  :861573:00:------:--</t>
  </si>
  <si>
    <t>21:0584:000573</t>
  </si>
  <si>
    <t>21:0186:000486</t>
  </si>
  <si>
    <t>21:0186:000486:0001:0001:00</t>
  </si>
  <si>
    <t>014L  :861574:00:------:--</t>
  </si>
  <si>
    <t>21:0584:000574</t>
  </si>
  <si>
    <t>21:0186:000487</t>
  </si>
  <si>
    <t>21:0186:000487:0001:0001:00</t>
  </si>
  <si>
    <t>014L  :861575:00:------:--</t>
  </si>
  <si>
    <t>21:0584:000575</t>
  </si>
  <si>
    <t>21:0186:000488</t>
  </si>
  <si>
    <t>21:0186:000488:0001:0001:00</t>
  </si>
  <si>
    <t>014L  :861576:00:------:--</t>
  </si>
  <si>
    <t>21:0584:000576</t>
  </si>
  <si>
    <t>21:0186:000489</t>
  </si>
  <si>
    <t>21:0186:000489:0001:0001:00</t>
  </si>
  <si>
    <t>014L  :861577:00:------:--</t>
  </si>
  <si>
    <t>21:0584:000577</t>
  </si>
  <si>
    <t>21:0186:000490</t>
  </si>
  <si>
    <t>21:0186:000490:0001:0001:00</t>
  </si>
  <si>
    <t>014L  :861578:00:------:--</t>
  </si>
  <si>
    <t>21:0584:000578</t>
  </si>
  <si>
    <t>21:0186:000491</t>
  </si>
  <si>
    <t>21:0186:000491:0001:0001:00</t>
  </si>
  <si>
    <t>014L  :861579:00:------:--</t>
  </si>
  <si>
    <t>21:0584:000579</t>
  </si>
  <si>
    <t>21:0186:000492</t>
  </si>
  <si>
    <t>21:0186:000492:0001:0001:00</t>
  </si>
  <si>
    <t>014L  :861580:00:------:--</t>
  </si>
  <si>
    <t>21:0584:000580</t>
  </si>
  <si>
    <t>21:0186:000493</t>
  </si>
  <si>
    <t>21:0186:000493:0001:0001:00</t>
  </si>
  <si>
    <t>014L  :861581:80:861585:00</t>
  </si>
  <si>
    <t>21:0584:000581</t>
  </si>
  <si>
    <t>21:0186:000495</t>
  </si>
  <si>
    <t>21:0186:000495:0001:0001:02</t>
  </si>
  <si>
    <t>014L  :861582:9W:------:--</t>
  </si>
  <si>
    <t>21:0584:000582</t>
  </si>
  <si>
    <t>014L  :861583:10:------:--</t>
  </si>
  <si>
    <t>21:0584:000583</t>
  </si>
  <si>
    <t>21:0186:000494</t>
  </si>
  <si>
    <t>21:0186:000494:0001:0001:00</t>
  </si>
  <si>
    <t>014L  :861584:20:861583:10</t>
  </si>
  <si>
    <t>21:0584:000584</t>
  </si>
  <si>
    <t>21:0186:000494:0002:0001:00</t>
  </si>
  <si>
    <t>014L  :861585:00:------:--</t>
  </si>
  <si>
    <t>21:0584:000585</t>
  </si>
  <si>
    <t>21:0186:000495:0001:0001:01</t>
  </si>
  <si>
    <t>014L  :861586:00:------:--</t>
  </si>
  <si>
    <t>21:0584:000586</t>
  </si>
  <si>
    <t>21:0186:000496</t>
  </si>
  <si>
    <t>21:0186:000496:0001:0001:00</t>
  </si>
  <si>
    <t>014L  :861587:00:------:--</t>
  </si>
  <si>
    <t>21:0584:000587</t>
  </si>
  <si>
    <t>21:0186:000497</t>
  </si>
  <si>
    <t>21:0186:000497:0001:0001:00</t>
  </si>
  <si>
    <t>014L  :861588:00:------:--</t>
  </si>
  <si>
    <t>21:0584:000588</t>
  </si>
  <si>
    <t>21:0186:000498</t>
  </si>
  <si>
    <t>21:0186:000498:0001:0001:00</t>
  </si>
  <si>
    <t>014L  :861589:00:------:--</t>
  </si>
  <si>
    <t>21:0584:000589</t>
  </si>
  <si>
    <t>21:0186:000499</t>
  </si>
  <si>
    <t>21:0186:000499:0001:0001:00</t>
  </si>
  <si>
    <t>014L  :861590:00:------:--</t>
  </si>
  <si>
    <t>21:0584:000590</t>
  </si>
  <si>
    <t>21:0186:000500</t>
  </si>
  <si>
    <t>21:0186:000500:0001:0001:00</t>
  </si>
  <si>
    <t>014L  :861591:00:------:--</t>
  </si>
  <si>
    <t>21:0584:000591</t>
  </si>
  <si>
    <t>21:0186:000501</t>
  </si>
  <si>
    <t>21:0186:000501:0001:0001:00</t>
  </si>
  <si>
    <t>014L  :861592:00:------:--</t>
  </si>
  <si>
    <t>21:0584:000592</t>
  </si>
  <si>
    <t>21:0186:000502</t>
  </si>
  <si>
    <t>21:0186:000502:0001:0001:00</t>
  </si>
  <si>
    <t>014L  :861593:00:------:--</t>
  </si>
  <si>
    <t>21:0584:000593</t>
  </si>
  <si>
    <t>21:0186:000503</t>
  </si>
  <si>
    <t>21:0186:000503:0001:0001:00</t>
  </si>
  <si>
    <t>014L  :861594:00:------:--</t>
  </si>
  <si>
    <t>21:0584:000594</t>
  </si>
  <si>
    <t>21:0186:000504</t>
  </si>
  <si>
    <t>21:0186:000504:0001:0001:00</t>
  </si>
  <si>
    <t>014L  :861595:00:------:--</t>
  </si>
  <si>
    <t>21:0584:000595</t>
  </si>
  <si>
    <t>21:0186:000505</t>
  </si>
  <si>
    <t>21:0186:000505:0001:0001:00</t>
  </si>
  <si>
    <t>014L  :861596:00:------:--</t>
  </si>
  <si>
    <t>21:0584:000596</t>
  </si>
  <si>
    <t>21:0186:000506</t>
  </si>
  <si>
    <t>21:0186:000506:0001:0001:00</t>
  </si>
  <si>
    <t>014L  :861597:00:------:--</t>
  </si>
  <si>
    <t>21:0584:000597</t>
  </si>
  <si>
    <t>21:0186:000507</t>
  </si>
  <si>
    <t>21:0186:000507:0001:0001:00</t>
  </si>
  <si>
    <t>014L  :861598:00:------:--</t>
  </si>
  <si>
    <t>21:0584:000598</t>
  </si>
  <si>
    <t>21:0186:000508</t>
  </si>
  <si>
    <t>21:0186:000508:0001:0001:00</t>
  </si>
  <si>
    <t>014L  :861599:00:------:--</t>
  </si>
  <si>
    <t>21:0584:000599</t>
  </si>
  <si>
    <t>21:0186:000509</t>
  </si>
  <si>
    <t>21:0186:000509:0001:0001:00</t>
  </si>
  <si>
    <t>014L  :861600:00:------:--</t>
  </si>
  <si>
    <t>21:0584:000600</t>
  </si>
  <si>
    <t>21:0186:000510</t>
  </si>
  <si>
    <t>21:0186:000510:0001:0001:00</t>
  </si>
  <si>
    <t>014L  :861601:80:861603:20</t>
  </si>
  <si>
    <t>21:0584:000601</t>
  </si>
  <si>
    <t>21:0186:000511</t>
  </si>
  <si>
    <t>21:0186:000511:0002:0001:02</t>
  </si>
  <si>
    <t>014L  :861602:10:------:--</t>
  </si>
  <si>
    <t>21:0584:000602</t>
  </si>
  <si>
    <t>21:0186:000511:0001:0001:00</t>
  </si>
  <si>
    <t>014L  :861603:20:861602:10</t>
  </si>
  <si>
    <t>21:0584:000603</t>
  </si>
  <si>
    <t>21:0186:000511:0002:0001:01</t>
  </si>
  <si>
    <t>014L  :861604:00:------:--</t>
  </si>
  <si>
    <t>21:0584:000604</t>
  </si>
  <si>
    <t>21:0186:000512</t>
  </si>
  <si>
    <t>21:0186:000512:0001:0001:00</t>
  </si>
  <si>
    <t>014L  :861605:00:------:--</t>
  </si>
  <si>
    <t>21:0584:000605</t>
  </si>
  <si>
    <t>21:0186:000513</t>
  </si>
  <si>
    <t>21:0186:000513:0001:0001:00</t>
  </si>
  <si>
    <t>014L  :861606:00:------:--</t>
  </si>
  <si>
    <t>21:0584:000606</t>
  </si>
  <si>
    <t>21:0186:000514</t>
  </si>
  <si>
    <t>21:0186:000514:0001:0001:00</t>
  </si>
  <si>
    <t>014L  :861607:00:------:--</t>
  </si>
  <si>
    <t>21:0584:000607</t>
  </si>
  <si>
    <t>21:0186:000515</t>
  </si>
  <si>
    <t>21:0186:000515:0001:0001:00</t>
  </si>
  <si>
    <t>014L  :861608:9X:------:--</t>
  </si>
  <si>
    <t>21:0584:000608</t>
  </si>
  <si>
    <t>014L  :861609:00:------:--</t>
  </si>
  <si>
    <t>21:0584:000609</t>
  </si>
  <si>
    <t>21:0186:000516</t>
  </si>
  <si>
    <t>21:0186:000516:0001:0001:00</t>
  </si>
  <si>
    <t>014L  :861610:00:------:--</t>
  </si>
  <si>
    <t>21:0584:000610</t>
  </si>
  <si>
    <t>21:0186:000517</t>
  </si>
  <si>
    <t>21:0186:000517:0001:0001:00</t>
  </si>
  <si>
    <t>014L  :861611:00:------:--</t>
  </si>
  <si>
    <t>21:0584:000611</t>
  </si>
  <si>
    <t>21:0186:000518</t>
  </si>
  <si>
    <t>21:0186:000518:0001:0001:00</t>
  </si>
  <si>
    <t>014L  :861612:00:------:--</t>
  </si>
  <si>
    <t>21:0584:000612</t>
  </si>
  <si>
    <t>21:0186:000519</t>
  </si>
  <si>
    <t>21:0186:000519:0001:0001:00</t>
  </si>
  <si>
    <t>014L  :861613:00:------:--</t>
  </si>
  <si>
    <t>21:0584:000613</t>
  </si>
  <si>
    <t>21:0186:000520</t>
  </si>
  <si>
    <t>21:0186:000520:0001:0001:00</t>
  </si>
  <si>
    <t>014L  :861614:00:------:--</t>
  </si>
  <si>
    <t>21:0584:000614</t>
  </si>
  <si>
    <t>21:0186:000521</t>
  </si>
  <si>
    <t>21:0186:000521:0001:0001:00</t>
  </si>
  <si>
    <t>014L  :861615:00:------:--</t>
  </si>
  <si>
    <t>21:0584:000615</t>
  </si>
  <si>
    <t>21:0186:000522</t>
  </si>
  <si>
    <t>21:0186:000522:0001:0001:00</t>
  </si>
  <si>
    <t>014L  :861616:00:------:--</t>
  </si>
  <si>
    <t>21:0584:000616</t>
  </si>
  <si>
    <t>21:0186:000523</t>
  </si>
  <si>
    <t>21:0186:000523:0001:0001:00</t>
  </si>
  <si>
    <t>014L  :861617:00:------:--</t>
  </si>
  <si>
    <t>21:0584:000617</t>
  </si>
  <si>
    <t>21:0186:000524</t>
  </si>
  <si>
    <t>21:0186:000524:0001:0001:00</t>
  </si>
  <si>
    <t>014L  :861618:00:------:--</t>
  </si>
  <si>
    <t>21:0584:000618</t>
  </si>
  <si>
    <t>21:0186:000525</t>
  </si>
  <si>
    <t>21:0186:000525:0001:0001:00</t>
  </si>
  <si>
    <t>014L  :861619:00:------:--</t>
  </si>
  <si>
    <t>21:0584:000619</t>
  </si>
  <si>
    <t>21:0186:000526</t>
  </si>
  <si>
    <t>21:0186:000526:0001:0001:00</t>
  </si>
  <si>
    <t>014L  :861620:00:------:--</t>
  </si>
  <si>
    <t>21:0584:000620</t>
  </si>
  <si>
    <t>21:0186:000527</t>
  </si>
  <si>
    <t>21:0186:000527:0001:0001:00</t>
  </si>
  <si>
    <t>014L  :861621:80:861626:00</t>
  </si>
  <si>
    <t>21:0584:000621</t>
  </si>
  <si>
    <t>21:0186:000531</t>
  </si>
  <si>
    <t>21:0186:000531:0001:0001:02</t>
  </si>
  <si>
    <t>014L  :861622:10:------:--</t>
  </si>
  <si>
    <t>21:0584:000622</t>
  </si>
  <si>
    <t>21:0186:000528</t>
  </si>
  <si>
    <t>21:0186:000528:0001:0001:00</t>
  </si>
  <si>
    <t>014L  :861623:20:861622:10</t>
  </si>
  <si>
    <t>21:0584:000623</t>
  </si>
  <si>
    <t>21:0186:000528:0002:0001:00</t>
  </si>
  <si>
    <t>014L  :861624:00:------:--</t>
  </si>
  <si>
    <t>21:0584:000624</t>
  </si>
  <si>
    <t>21:0186:000529</t>
  </si>
  <si>
    <t>21:0186:000529:0001:0001:00</t>
  </si>
  <si>
    <t>014L  :861625:00:------:--</t>
  </si>
  <si>
    <t>21:0584:000625</t>
  </si>
  <si>
    <t>21:0186:000530</t>
  </si>
  <si>
    <t>21:0186:000530:0001:0001:00</t>
  </si>
  <si>
    <t>014L  :861626:00:------:--</t>
  </si>
  <si>
    <t>21:0584:000626</t>
  </si>
  <si>
    <t>21:0186:000531:0001:0001:01</t>
  </si>
  <si>
    <t>014L  :861627:00:------:--</t>
  </si>
  <si>
    <t>21:0584:000627</t>
  </si>
  <si>
    <t>21:0186:000532</t>
  </si>
  <si>
    <t>21:0186:000532:0001:0001:00</t>
  </si>
  <si>
    <t>014L  :861628:00:------:--</t>
  </si>
  <si>
    <t>21:0584:000628</t>
  </si>
  <si>
    <t>21:0186:000533</t>
  </si>
  <si>
    <t>21:0186:000533:0001:0001:00</t>
  </si>
  <si>
    <t>014L  :861629:9X:------:--</t>
  </si>
  <si>
    <t>21:0584:000629</t>
  </si>
  <si>
    <t>014L  :861630:00:------:--</t>
  </si>
  <si>
    <t>21:0584:000630</t>
  </si>
  <si>
    <t>21:0186:000534</t>
  </si>
  <si>
    <t>21:0186:000534:0001:0001:00</t>
  </si>
  <si>
    <t>014L  :861631:00:------:--</t>
  </si>
  <si>
    <t>21:0584:000631</t>
  </si>
  <si>
    <t>21:0186:000535</t>
  </si>
  <si>
    <t>21:0186:000535:0001:0001:00</t>
  </si>
  <si>
    <t>014L  :861632:00:------:--</t>
  </si>
  <si>
    <t>21:0584:000632</t>
  </si>
  <si>
    <t>21:0186:000536</t>
  </si>
  <si>
    <t>21:0186:000536:0001:0001:00</t>
  </si>
  <si>
    <t>014L  :861633:00:------:--</t>
  </si>
  <si>
    <t>21:0584:000633</t>
  </si>
  <si>
    <t>21:0186:000537</t>
  </si>
  <si>
    <t>21:0186:000537:0001:0001:00</t>
  </si>
  <si>
    <t>014L  :861634:00:------:--</t>
  </si>
  <si>
    <t>21:0584:000634</t>
  </si>
  <si>
    <t>21:0186:000538</t>
  </si>
  <si>
    <t>21:0186:000538:0001:0001:00</t>
  </si>
  <si>
    <t>014L  :861635:00:------:--</t>
  </si>
  <si>
    <t>21:0584:000635</t>
  </si>
  <si>
    <t>21:0186:000539</t>
  </si>
  <si>
    <t>21:0186:000539:0001:0001:00</t>
  </si>
  <si>
    <t>014L  :861636:00:------:--</t>
  </si>
  <si>
    <t>21:0584:000636</t>
  </si>
  <si>
    <t>21:0186:000540</t>
  </si>
  <si>
    <t>21:0186:000540:0001:0001:00</t>
  </si>
  <si>
    <t>014L  :861637:00:------:--</t>
  </si>
  <si>
    <t>21:0584:000637</t>
  </si>
  <si>
    <t>21:0186:000541</t>
  </si>
  <si>
    <t>21:0186:000541:0001:0001:00</t>
  </si>
  <si>
    <t>014L  :861638:00:------:--</t>
  </si>
  <si>
    <t>21:0584:000638</t>
  </si>
  <si>
    <t>21:0186:000542</t>
  </si>
  <si>
    <t>21:0186:000542:0001:0001:00</t>
  </si>
  <si>
    <t>014L  :861639:00:------:--</t>
  </si>
  <si>
    <t>21:0584:000639</t>
  </si>
  <si>
    <t>21:0186:000543</t>
  </si>
  <si>
    <t>21:0186:000543:0001:0001:00</t>
  </si>
  <si>
    <t>014L  :861640:00:------:--</t>
  </si>
  <si>
    <t>21:0584:000640</t>
  </si>
  <si>
    <t>21:0186:000544</t>
  </si>
  <si>
    <t>21:0186:000544:0001:0001:00</t>
  </si>
  <si>
    <t>014L  :861641:80:861650:00</t>
  </si>
  <si>
    <t>21:0584:000641</t>
  </si>
  <si>
    <t>21:0186:000551</t>
  </si>
  <si>
    <t>21:0186:000551:0001:0001:02</t>
  </si>
  <si>
    <t>014L  :861642:10:------:--</t>
  </si>
  <si>
    <t>21:0584:000642</t>
  </si>
  <si>
    <t>21:0186:000545</t>
  </si>
  <si>
    <t>21:0186:000545:0001:0001:00</t>
  </si>
  <si>
    <t>014L  :861643:20:861642:10</t>
  </si>
  <si>
    <t>21:0584:000643</t>
  </si>
  <si>
    <t>21:0186:000545:0002:0001:00</t>
  </si>
  <si>
    <t>014L  :861644:9W:------:--</t>
  </si>
  <si>
    <t>21:0584:000644</t>
  </si>
  <si>
    <t>014L  :861645:00:------:--</t>
  </si>
  <si>
    <t>21:0584:000645</t>
  </si>
  <si>
    <t>21:0186:000546</t>
  </si>
  <si>
    <t>21:0186:000546:0001:0001:00</t>
  </si>
  <si>
    <t>014L  :861646:00:------:--</t>
  </si>
  <si>
    <t>21:0584:000646</t>
  </si>
  <si>
    <t>21:0186:000547</t>
  </si>
  <si>
    <t>21:0186:000547:0001:0001:00</t>
  </si>
  <si>
    <t>014L  :861647:00:------:--</t>
  </si>
  <si>
    <t>21:0584:000647</t>
  </si>
  <si>
    <t>21:0186:000548</t>
  </si>
  <si>
    <t>21:0186:000548:0001:0001:00</t>
  </si>
  <si>
    <t>014L  :861648:00:------:--</t>
  </si>
  <si>
    <t>21:0584:000648</t>
  </si>
  <si>
    <t>21:0186:000549</t>
  </si>
  <si>
    <t>21:0186:000549:0001:0001:00</t>
  </si>
  <si>
    <t>014L  :861649:00:------:--</t>
  </si>
  <si>
    <t>21:0584:000649</t>
  </si>
  <si>
    <t>21:0186:000550</t>
  </si>
  <si>
    <t>21:0186:000550:0001:0001:00</t>
  </si>
  <si>
    <t>014L  :861650:00:------:--</t>
  </si>
  <si>
    <t>21:0584:000650</t>
  </si>
  <si>
    <t>21:0186:000551:0001:0001:01</t>
  </si>
  <si>
    <t>014L  :861651:00:------:--</t>
  </si>
  <si>
    <t>21:0584:000651</t>
  </si>
  <si>
    <t>21:0186:000552</t>
  </si>
  <si>
    <t>21:0186:000552:0001:0001:00</t>
  </si>
  <si>
    <t>014L  :861652:00:------:--</t>
  </si>
  <si>
    <t>21:0584:000652</t>
  </si>
  <si>
    <t>21:0186:000553</t>
  </si>
  <si>
    <t>21:0186:000553:0001:0001:00</t>
  </si>
  <si>
    <t>014L  :861653:00:------:--</t>
  </si>
  <si>
    <t>21:0584:000653</t>
  </si>
  <si>
    <t>21:0186:000554</t>
  </si>
  <si>
    <t>21:0186:000554:0001:0001:00</t>
  </si>
  <si>
    <t>014L  :861654:00:------:--</t>
  </si>
  <si>
    <t>21:0584:000654</t>
  </si>
  <si>
    <t>21:0186:000555</t>
  </si>
  <si>
    <t>21:0186:000555:0001:0001:00</t>
  </si>
  <si>
    <t>014L  :861655:00:------:--</t>
  </si>
  <si>
    <t>21:0584:000655</t>
  </si>
  <si>
    <t>21:0186:000556</t>
  </si>
  <si>
    <t>21:0186:000556:0001:0001:00</t>
  </si>
  <si>
    <t>014L  :861656:00:------:--</t>
  </si>
  <si>
    <t>21:0584:000656</t>
  </si>
  <si>
    <t>21:0186:000557</t>
  </si>
  <si>
    <t>21:0186:000557:0001:0001:00</t>
  </si>
  <si>
    <t>014L  :861657:00:------:--</t>
  </si>
  <si>
    <t>21:0584:000657</t>
  </si>
  <si>
    <t>21:0186:000558</t>
  </si>
  <si>
    <t>21:0186:000558:0001:0001:00</t>
  </si>
  <si>
    <t>014L  :861658:00:------:--</t>
  </si>
  <si>
    <t>21:0584:000658</t>
  </si>
  <si>
    <t>21:0186:000559</t>
  </si>
  <si>
    <t>21:0186:000559:0001:0001:00</t>
  </si>
  <si>
    <t>014L  :861659:00:------:--</t>
  </si>
  <si>
    <t>21:0584:000659</t>
  </si>
  <si>
    <t>21:0186:000560</t>
  </si>
  <si>
    <t>21:0186:000560:0001:0001:00</t>
  </si>
  <si>
    <t>014L  :861660:00:------:--</t>
  </si>
  <si>
    <t>21:0584:000660</t>
  </si>
  <si>
    <t>21:0186:000561</t>
  </si>
  <si>
    <t>21:0186:000561:0001:0001:00</t>
  </si>
  <si>
    <t>014L  :861661:80:861662:10</t>
  </si>
  <si>
    <t>21:0584:000661</t>
  </si>
  <si>
    <t>21:0186:000562</t>
  </si>
  <si>
    <t>21:0186:000562:0001:0001:02</t>
  </si>
  <si>
    <t>014L  :861662:10:------:--</t>
  </si>
  <si>
    <t>21:0584:000662</t>
  </si>
  <si>
    <t>21:0186:000562:0001:0001:01</t>
  </si>
  <si>
    <t>014L  :861663:20:861662:10</t>
  </si>
  <si>
    <t>21:0584:000663</t>
  </si>
  <si>
    <t>21:0186:000562:0002:0001:00</t>
  </si>
  <si>
    <t>014L  :861664:00:------:--</t>
  </si>
  <si>
    <t>21:0584:000664</t>
  </si>
  <si>
    <t>21:0186:000563</t>
  </si>
  <si>
    <t>21:0186:000563:0001:0001:00</t>
  </si>
  <si>
    <t>014L  :861665:00:------:--</t>
  </si>
  <si>
    <t>21:0584:000665</t>
  </si>
  <si>
    <t>21:0186:000564</t>
  </si>
  <si>
    <t>21:0186:000564:0001:0001:00</t>
  </si>
  <si>
    <t>014L  :861666:00:------:--</t>
  </si>
  <si>
    <t>21:0584:000666</t>
  </si>
  <si>
    <t>21:0186:000565</t>
  </si>
  <si>
    <t>21:0186:000565:0001:0001:00</t>
  </si>
  <si>
    <t>014L  :861667:00:------:--</t>
  </si>
  <si>
    <t>21:0584:000667</t>
  </si>
  <si>
    <t>21:0186:000566</t>
  </si>
  <si>
    <t>21:0186:000566:0001:0001:00</t>
  </si>
  <si>
    <t>014L  :861668:00:------:--</t>
  </si>
  <si>
    <t>21:0584:000668</t>
  </si>
  <si>
    <t>21:0186:000567</t>
  </si>
  <si>
    <t>21:0186:000567:0001:0001:00</t>
  </si>
  <si>
    <t>014L  :861669:00:------:--</t>
  </si>
  <si>
    <t>21:0584:000669</t>
  </si>
  <si>
    <t>21:0186:000568</t>
  </si>
  <si>
    <t>21:0186:000568:0001:0001:00</t>
  </si>
  <si>
    <t>014L  :861670:00:------:--</t>
  </si>
  <si>
    <t>21:0584:000670</t>
  </si>
  <si>
    <t>21:0186:000569</t>
  </si>
  <si>
    <t>21:0186:000569:0001:0001:00</t>
  </si>
  <si>
    <t>014L  :861671:00:------:--</t>
  </si>
  <si>
    <t>21:0584:000671</t>
  </si>
  <si>
    <t>21:0186:000570</t>
  </si>
  <si>
    <t>21:0186:000570:0001:0001:00</t>
  </si>
  <si>
    <t>014L  :861672:00:------:--</t>
  </si>
  <si>
    <t>21:0584:000672</t>
  </si>
  <si>
    <t>21:0186:000571</t>
  </si>
  <si>
    <t>21:0186:000571:0001:0001:00</t>
  </si>
  <si>
    <t>014L  :861673:00:------:--</t>
  </si>
  <si>
    <t>21:0584:000673</t>
  </si>
  <si>
    <t>21:0186:000572</t>
  </si>
  <si>
    <t>21:0186:000572:0001:0001:00</t>
  </si>
  <si>
    <t>014L  :861674:9Y:------:--</t>
  </si>
  <si>
    <t>21:0584:000674</t>
  </si>
  <si>
    <t>014L  :861675:00:------:--</t>
  </si>
  <si>
    <t>21:0584:000675</t>
  </si>
  <si>
    <t>21:0186:000573</t>
  </si>
  <si>
    <t>21:0186:000573:0001:0001:00</t>
  </si>
  <si>
    <t>014L  :861676:00:------:--</t>
  </si>
  <si>
    <t>21:0584:000676</t>
  </si>
  <si>
    <t>21:0186:000574</t>
  </si>
  <si>
    <t>21:0186:000574:0001:0001:00</t>
  </si>
  <si>
    <t>014L  :861677:00:------:--</t>
  </si>
  <si>
    <t>21:0584:000677</t>
  </si>
  <si>
    <t>21:0186:000575</t>
  </si>
  <si>
    <t>21:0186:000575:0001:0001:00</t>
  </si>
  <si>
    <t>014L  :861678:00:------:--</t>
  </si>
  <si>
    <t>21:0584:000678</t>
  </si>
  <si>
    <t>21:0186:000576</t>
  </si>
  <si>
    <t>21:0186:000576:0001:0001:00</t>
  </si>
  <si>
    <t>014L  :861679:00:------:--</t>
  </si>
  <si>
    <t>21:0584:000679</t>
  </si>
  <si>
    <t>21:0186:000577</t>
  </si>
  <si>
    <t>21:0186:000577:0001:0001:00</t>
  </si>
  <si>
    <t>014L  :861680:00:------:--</t>
  </si>
  <si>
    <t>21:0584:000680</t>
  </si>
  <si>
    <t>21:0186:000578</t>
  </si>
  <si>
    <t>21:0186:000578:0001:0001:00</t>
  </si>
  <si>
    <t>014L  :861681:80:861684:00</t>
  </si>
  <si>
    <t>21:0584:000681</t>
  </si>
  <si>
    <t>21:0186:000580</t>
  </si>
  <si>
    <t>21:0186:000580:0001:0001:02</t>
  </si>
  <si>
    <t>014L  :861682:10:------:--</t>
  </si>
  <si>
    <t>21:0584:000682</t>
  </si>
  <si>
    <t>21:0186:000579</t>
  </si>
  <si>
    <t>21:0186:000579:0001:0001:00</t>
  </si>
  <si>
    <t>014L  :861683:20:861682:10</t>
  </si>
  <si>
    <t>21:0584:000683</t>
  </si>
  <si>
    <t>21:0186:000579:0002:0001:00</t>
  </si>
  <si>
    <t>014L  :861684:00:------:--</t>
  </si>
  <si>
    <t>21:0584:000684</t>
  </si>
  <si>
    <t>21:0186:000580:0001:0001:01</t>
  </si>
  <si>
    <t>014L  :861685:00:------:--</t>
  </si>
  <si>
    <t>21:0584:000685</t>
  </si>
  <si>
    <t>21:0186:000581</t>
  </si>
  <si>
    <t>21:0186:000581:0001:0001:00</t>
  </si>
  <si>
    <t>014L  :861686:00:------:--</t>
  </si>
  <si>
    <t>21:0584:000686</t>
  </si>
  <si>
    <t>21:0186:000582</t>
  </si>
  <si>
    <t>21:0186:000582:0001:0001:00</t>
  </si>
  <si>
    <t>014L  :861687:00:------:--</t>
  </si>
  <si>
    <t>21:0584:000687</t>
  </si>
  <si>
    <t>21:0186:000583</t>
  </si>
  <si>
    <t>21:0186:000583:0001:0001:00</t>
  </si>
  <si>
    <t>014L  :861688:00:------:--</t>
  </si>
  <si>
    <t>21:0584:000688</t>
  </si>
  <si>
    <t>21:0186:000584</t>
  </si>
  <si>
    <t>21:0186:000584:0001:0001:00</t>
  </si>
  <si>
    <t>014L  :861689:00:------:--</t>
  </si>
  <si>
    <t>21:0584:000689</t>
  </si>
  <si>
    <t>21:0186:000585</t>
  </si>
  <si>
    <t>21:0186:000585:0001:0001:00</t>
  </si>
  <si>
    <t>014L  :861690:00:------:--</t>
  </si>
  <si>
    <t>21:0584:000690</t>
  </si>
  <si>
    <t>21:0186:000586</t>
  </si>
  <si>
    <t>21:0186:000586:0001:0001:00</t>
  </si>
  <si>
    <t>014L  :861691:00:------:--</t>
  </si>
  <si>
    <t>21:0584:000691</t>
  </si>
  <si>
    <t>21:0186:000587</t>
  </si>
  <si>
    <t>21:0186:000587:0001:0001:00</t>
  </si>
  <si>
    <t>014L  :861692:00:------:--</t>
  </si>
  <si>
    <t>21:0584:000692</t>
  </si>
  <si>
    <t>21:0186:000588</t>
  </si>
  <si>
    <t>21:0186:000588:0001:0001:00</t>
  </si>
  <si>
    <t>014L  :861693:00:------:--</t>
  </si>
  <si>
    <t>21:0584:000693</t>
  </si>
  <si>
    <t>21:0186:000589</t>
  </si>
  <si>
    <t>21:0186:000589:0001:0001:00</t>
  </si>
  <si>
    <t>014L  :861694:00:------:--</t>
  </si>
  <si>
    <t>21:0584:000694</t>
  </si>
  <si>
    <t>21:0186:000590</t>
  </si>
  <si>
    <t>21:0186:000590:0001:0001:00</t>
  </si>
  <si>
    <t>014L  :861695:00:------:--</t>
  </si>
  <si>
    <t>21:0584:000695</t>
  </si>
  <si>
    <t>21:0186:000591</t>
  </si>
  <si>
    <t>21:0186:000591:0001:0001:00</t>
  </si>
  <si>
    <t>014L  :861696:9Y:------:--</t>
  </si>
  <si>
    <t>21:0584:000696</t>
  </si>
  <si>
    <t>014L  :861697:00:------:--</t>
  </si>
  <si>
    <t>21:0584:000697</t>
  </si>
  <si>
    <t>21:0186:000592</t>
  </si>
  <si>
    <t>21:0186:000592:0001:0001:00</t>
  </si>
  <si>
    <t>014L  :861698:00:------:--</t>
  </si>
  <si>
    <t>21:0584:000698</t>
  </si>
  <si>
    <t>21:0186:000593</t>
  </si>
  <si>
    <t>21:0186:000593:0001:0001:00</t>
  </si>
  <si>
    <t>014L  :861699:00:------:--</t>
  </si>
  <si>
    <t>21:0584:000699</t>
  </si>
  <si>
    <t>21:0186:000594</t>
  </si>
  <si>
    <t>21:0186:000594:0001:0001:00</t>
  </si>
  <si>
    <t>014L  :861700:00:------:--</t>
  </si>
  <si>
    <t>21:0584:000700</t>
  </si>
  <si>
    <t>21:0186:000595</t>
  </si>
  <si>
    <t>21:0186:000595:0001:0001:00</t>
  </si>
  <si>
    <t>014L  :861701:80:861703:20</t>
  </si>
  <si>
    <t>21:0584:000701</t>
  </si>
  <si>
    <t>21:0186:000596</t>
  </si>
  <si>
    <t>21:0186:000596:0002:0001:02</t>
  </si>
  <si>
    <t>014L  :861702:10:------:--</t>
  </si>
  <si>
    <t>21:0584:000702</t>
  </si>
  <si>
    <t>21:0186:000596:0001:0001:00</t>
  </si>
  <si>
    <t>014L  :861703:20:861702:10</t>
  </si>
  <si>
    <t>21:0584:000703</t>
  </si>
  <si>
    <t>21:0186:000596:0002:0001:01</t>
  </si>
  <si>
    <t>014L  :861704:00:------:--</t>
  </si>
  <si>
    <t>21:0584:000704</t>
  </si>
  <si>
    <t>21:0186:000597</t>
  </si>
  <si>
    <t>21:0186:000597:0001:0001:00</t>
  </si>
  <si>
    <t>014L  :861705:00:------:--</t>
  </si>
  <si>
    <t>21:0584:000705</t>
  </si>
  <si>
    <t>21:0186:000598</t>
  </si>
  <si>
    <t>21:0186:000598:0001:0001:00</t>
  </si>
  <si>
    <t>014L  :861706:00:------:--</t>
  </si>
  <si>
    <t>21:0584:000706</t>
  </si>
  <si>
    <t>21:0186:000599</t>
  </si>
  <si>
    <t>21:0186:000599:0001:0001:00</t>
  </si>
  <si>
    <t>014L  :861707:00:------:--</t>
  </si>
  <si>
    <t>21:0584:000707</t>
  </si>
  <si>
    <t>21:0186:000600</t>
  </si>
  <si>
    <t>21:0186:000600:0001:0001:00</t>
  </si>
  <si>
    <t>014L  :861708:00:------:--</t>
  </si>
  <si>
    <t>21:0584:000708</t>
  </si>
  <si>
    <t>21:0186:000601</t>
  </si>
  <si>
    <t>21:0186:000601:0001:0001:00</t>
  </si>
  <si>
    <t>014L  :861709:00:------:--</t>
  </si>
  <si>
    <t>21:0584:000709</t>
  </si>
  <si>
    <t>21:0186:000602</t>
  </si>
  <si>
    <t>21:0186:000602:0001:0001:00</t>
  </si>
  <si>
    <t>014L  :861710:00:------:--</t>
  </si>
  <si>
    <t>21:0584:000710</t>
  </si>
  <si>
    <t>21:0186:000603</t>
  </si>
  <si>
    <t>21:0186:000603:0001:0001:00</t>
  </si>
  <si>
    <t>014L  :861711:00:------:--</t>
  </si>
  <si>
    <t>21:0584:000711</t>
  </si>
  <si>
    <t>21:0186:000604</t>
  </si>
  <si>
    <t>21:0186:000604:0001:0001:00</t>
  </si>
  <si>
    <t>014L  :861712:9X:------:--</t>
  </si>
  <si>
    <t>21:0584:000712</t>
  </si>
  <si>
    <t>014M  :861001:80:861004:10</t>
  </si>
  <si>
    <t>21:0584:000713</t>
  </si>
  <si>
    <t>21:0186:000607</t>
  </si>
  <si>
    <t>21:0186:000607:0001:0001:02</t>
  </si>
  <si>
    <t>014M  :861002:00:------:--</t>
  </si>
  <si>
    <t>21:0584:000714</t>
  </si>
  <si>
    <t>21:0186:000605</t>
  </si>
  <si>
    <t>21:0186:000605:0001:0001:00</t>
  </si>
  <si>
    <t>014M  :861003:00:------:--</t>
  </si>
  <si>
    <t>21:0584:000715</t>
  </si>
  <si>
    <t>21:0186:000606</t>
  </si>
  <si>
    <t>21:0186:000606:0001:0001:00</t>
  </si>
  <si>
    <t>014M  :861004:10:------:--</t>
  </si>
  <si>
    <t>21:0584:000716</t>
  </si>
  <si>
    <t>21:0186:000607:0001:0001:01</t>
  </si>
  <si>
    <t>014M  :861005:20:861004:10</t>
  </si>
  <si>
    <t>21:0584:000717</t>
  </si>
  <si>
    <t>21:0186:000607:0002:0001:00</t>
  </si>
  <si>
    <t>014M  :861006:00:------:--</t>
  </si>
  <si>
    <t>21:0584:000718</t>
  </si>
  <si>
    <t>21:0186:000608</t>
  </si>
  <si>
    <t>21:0186:000608:0001:0001:00</t>
  </si>
  <si>
    <t>014M  :861007:00:------:--</t>
  </si>
  <si>
    <t>21:0584:000719</t>
  </si>
  <si>
    <t>21:0186:000609</t>
  </si>
  <si>
    <t>21:0186:000609:0001:0001:00</t>
  </si>
  <si>
    <t>014M  :861008:00:------:--</t>
  </si>
  <si>
    <t>21:0584:000720</t>
  </si>
  <si>
    <t>21:0186:000610</t>
  </si>
  <si>
    <t>21:0186:000610:0001:0001:00</t>
  </si>
  <si>
    <t>014M  :861009:00:------:--</t>
  </si>
  <si>
    <t>21:0584:000721</t>
  </si>
  <si>
    <t>21:0186:000611</t>
  </si>
  <si>
    <t>21:0186:000611:0001:0001:00</t>
  </si>
  <si>
    <t>014M  :861010:00:------:--</t>
  </si>
  <si>
    <t>21:0584:000722</t>
  </si>
  <si>
    <t>21:0186:000612</t>
  </si>
  <si>
    <t>21:0186:000612:0001:0001:00</t>
  </si>
  <si>
    <t>014M  :861011:00:------:--</t>
  </si>
  <si>
    <t>21:0584:000723</t>
  </si>
  <si>
    <t>21:0186:000613</t>
  </si>
  <si>
    <t>21:0186:000613:0001:0001:00</t>
  </si>
  <si>
    <t>014M  :861012:00:------:--</t>
  </si>
  <si>
    <t>21:0584:000724</t>
  </si>
  <si>
    <t>21:0186:000614</t>
  </si>
  <si>
    <t>21:0186:000614:0001:0001:00</t>
  </si>
  <si>
    <t>014M  :861013:00:------:--</t>
  </si>
  <si>
    <t>21:0584:000725</t>
  </si>
  <si>
    <t>21:0186:000615</t>
  </si>
  <si>
    <t>21:0186:000615:0001:0001:00</t>
  </si>
  <si>
    <t>014M  :861014:00:------:--</t>
  </si>
  <si>
    <t>21:0584:000726</t>
  </si>
  <si>
    <t>21:0186:000616</t>
  </si>
  <si>
    <t>21:0186:000616:0001:0001:00</t>
  </si>
  <si>
    <t>014M  :861015:00:------:--</t>
  </si>
  <si>
    <t>21:0584:000727</t>
  </si>
  <si>
    <t>21:0186:000617</t>
  </si>
  <si>
    <t>21:0186:000617:0001:0001:00</t>
  </si>
  <si>
    <t>014M  :861016:00:------:--</t>
  </si>
  <si>
    <t>21:0584:000728</t>
  </si>
  <si>
    <t>21:0186:000618</t>
  </si>
  <si>
    <t>21:0186:000618:0001:0001:00</t>
  </si>
  <si>
    <t>014M  :861017:9Y:------:--</t>
  </si>
  <si>
    <t>21:0584:000729</t>
  </si>
  <si>
    <t>014M  :861018:00:------:--</t>
  </si>
  <si>
    <t>21:0584:000730</t>
  </si>
  <si>
    <t>21:0186:000619</t>
  </si>
  <si>
    <t>21:0186:000619:0001:0001:00</t>
  </si>
  <si>
    <t>014M  :861019:00:------:--</t>
  </si>
  <si>
    <t>21:0584:000731</t>
  </si>
  <si>
    <t>21:0186:000620</t>
  </si>
  <si>
    <t>21:0186:000620:0001:0001:00</t>
  </si>
  <si>
    <t>014M  :861020:00:------:--</t>
  </si>
  <si>
    <t>21:0584:000732</t>
  </si>
  <si>
    <t>21:0186:000621</t>
  </si>
  <si>
    <t>21:0186:000621:0001:0001:00</t>
  </si>
  <si>
    <t>014M  :861021:80:861022:10</t>
  </si>
  <si>
    <t>21:0584:000733</t>
  </si>
  <si>
    <t>21:0186:000622</t>
  </si>
  <si>
    <t>21:0186:000622:0001:0001:02</t>
  </si>
  <si>
    <t>014M  :861022:10:------:--</t>
  </si>
  <si>
    <t>21:0584:000734</t>
  </si>
  <si>
    <t>21:0186:000622:0001:0001:01</t>
  </si>
  <si>
    <t>014M  :861023:20:861022:10</t>
  </si>
  <si>
    <t>21:0584:000735</t>
  </si>
  <si>
    <t>21:0186:000622:0002:0001:00</t>
  </si>
  <si>
    <t>014M  :861024:00:------:--</t>
  </si>
  <si>
    <t>21:0584:000736</t>
  </si>
  <si>
    <t>21:0186:000623</t>
  </si>
  <si>
    <t>21:0186:000623:0001:0001:00</t>
  </si>
  <si>
    <t>014M  :861025:00:------:--</t>
  </si>
  <si>
    <t>21:0584:000737</t>
  </si>
  <si>
    <t>21:0186:000624</t>
  </si>
  <si>
    <t>21:0186:000624:0001:0001:00</t>
  </si>
  <si>
    <t>014M  :861026:00:------:--</t>
  </si>
  <si>
    <t>21:0584:000738</t>
  </si>
  <si>
    <t>21:0186:000625</t>
  </si>
  <si>
    <t>21:0186:000625:0001:0001:00</t>
  </si>
  <si>
    <t>014M  :861027:00:------:--</t>
  </si>
  <si>
    <t>21:0584:000739</t>
  </si>
  <si>
    <t>21:0186:000626</t>
  </si>
  <si>
    <t>21:0186:000626:0001:0001:00</t>
  </si>
  <si>
    <t>014M  :861028:00:------:--</t>
  </si>
  <si>
    <t>21:0584:000740</t>
  </si>
  <si>
    <t>21:0186:000627</t>
  </si>
  <si>
    <t>21:0186:000627:0001:0001:00</t>
  </si>
  <si>
    <t>014M  :861029:00:------:--</t>
  </si>
  <si>
    <t>21:0584:000741</t>
  </si>
  <si>
    <t>21:0186:000628</t>
  </si>
  <si>
    <t>21:0186:000628:0001:0001:00</t>
  </si>
  <si>
    <t>014M  :861030:00:------:--</t>
  </si>
  <si>
    <t>21:0584:000742</t>
  </si>
  <si>
    <t>21:0186:000629</t>
  </si>
  <si>
    <t>21:0186:000629:0001:0001:00</t>
  </si>
  <si>
    <t>014M  :861031:00:------:--</t>
  </si>
  <si>
    <t>21:0584:000743</t>
  </si>
  <si>
    <t>21:0186:000630</t>
  </si>
  <si>
    <t>21:0186:000630:0001:0001:00</t>
  </si>
  <si>
    <t>014M  :861032:00:------:--</t>
  </si>
  <si>
    <t>21:0584:000744</t>
  </si>
  <si>
    <t>21:0186:000631</t>
  </si>
  <si>
    <t>21:0186:000631:0001:0001:00</t>
  </si>
  <si>
    <t>014M  :861033:00:------:--</t>
  </si>
  <si>
    <t>21:0584:000745</t>
  </si>
  <si>
    <t>21:0186:000632</t>
  </si>
  <si>
    <t>21:0186:000632:0001:0001:00</t>
  </si>
  <si>
    <t>014M  :861034:00:------:--</t>
  </si>
  <si>
    <t>21:0584:000746</t>
  </si>
  <si>
    <t>21:0186:000633</t>
  </si>
  <si>
    <t>21:0186:000633:0001:0001:00</t>
  </si>
  <si>
    <t>014M  :861035:00:------:--</t>
  </si>
  <si>
    <t>21:0584:000747</t>
  </si>
  <si>
    <t>21:0186:000634</t>
  </si>
  <si>
    <t>21:0186:000634:0001:0001:00</t>
  </si>
  <si>
    <t>014M  :861036:9W:------:--</t>
  </si>
  <si>
    <t>21:0584:000748</t>
  </si>
  <si>
    <t>014M  :861037:00:------:--</t>
  </si>
  <si>
    <t>21:0584:000749</t>
  </si>
  <si>
    <t>21:0186:000635</t>
  </si>
  <si>
    <t>21:0186:000635:0001:0001:00</t>
  </si>
  <si>
    <t>014M  :861038:00:------:--</t>
  </si>
  <si>
    <t>21:0584:000750</t>
  </si>
  <si>
    <t>21:0186:000636</t>
  </si>
  <si>
    <t>21:0186:000636:0001:0001:00</t>
  </si>
  <si>
    <t>014M  :861039:00:------:--</t>
  </si>
  <si>
    <t>21:0584:000751</t>
  </si>
  <si>
    <t>21:0186:000637</t>
  </si>
  <si>
    <t>21:0186:000637:0001:0001:00</t>
  </si>
  <si>
    <t>014M  :861040:00:------:--</t>
  </si>
  <si>
    <t>21:0584:000752</t>
  </si>
  <si>
    <t>21:0186:000638</t>
  </si>
  <si>
    <t>21:0186:000638:0001:0001:00</t>
  </si>
  <si>
    <t>014M  :861041:80:861043:20</t>
  </si>
  <si>
    <t>21:0584:000753</t>
  </si>
  <si>
    <t>21:0186:000639</t>
  </si>
  <si>
    <t>21:0186:000639:0002:0001:02</t>
  </si>
  <si>
    <t>014M  :861042:10:------:--</t>
  </si>
  <si>
    <t>21:0584:000754</t>
  </si>
  <si>
    <t>21:0186:000639:0001:0001:00</t>
  </si>
  <si>
    <t>014M  :861043:20:861042:10</t>
  </si>
  <si>
    <t>21:0584:000755</t>
  </si>
  <si>
    <t>21:0186:000639:0002:0001:01</t>
  </si>
  <si>
    <t>014M  :861044:00:------:--</t>
  </si>
  <si>
    <t>21:0584:000756</t>
  </si>
  <si>
    <t>21:0186:000640</t>
  </si>
  <si>
    <t>21:0186:000640:0001:0001:00</t>
  </si>
  <si>
    <t>014M  :861045:00:------:--</t>
  </si>
  <si>
    <t>21:0584:000757</t>
  </si>
  <si>
    <t>21:0186:000641</t>
  </si>
  <si>
    <t>21:0186:000641:0001:0001:00</t>
  </si>
  <si>
    <t>014M  :861046:00:------:--</t>
  </si>
  <si>
    <t>21:0584:000758</t>
  </si>
  <si>
    <t>21:0186:000642</t>
  </si>
  <si>
    <t>21:0186:000642:0001:0001:00</t>
  </si>
  <si>
    <t>014M  :861047:00:------:--</t>
  </si>
  <si>
    <t>21:0584:000759</t>
  </si>
  <si>
    <t>21:0186:000643</t>
  </si>
  <si>
    <t>21:0186:000643:0001:0001:00</t>
  </si>
  <si>
    <t>014M  :861048:00:------:--</t>
  </si>
  <si>
    <t>21:0584:000760</t>
  </si>
  <si>
    <t>21:0186:000644</t>
  </si>
  <si>
    <t>21:0186:000644:0001:0001:00</t>
  </si>
  <si>
    <t>014M  :861049:00:------:--</t>
  </si>
  <si>
    <t>21:0584:000761</t>
  </si>
  <si>
    <t>21:0186:000645</t>
  </si>
  <si>
    <t>21:0186:000645:0001:0001:00</t>
  </si>
  <si>
    <t>014M  :861050:00:------:--</t>
  </si>
  <si>
    <t>21:0584:000762</t>
  </si>
  <si>
    <t>21:0186:000646</t>
  </si>
  <si>
    <t>21:0186:000646:0001:0001:00</t>
  </si>
  <si>
    <t>014M  :861051:00:------:--</t>
  </si>
  <si>
    <t>21:0584:000763</t>
  </si>
  <si>
    <t>21:0186:000647</t>
  </si>
  <si>
    <t>21:0186:000647:0001:0001:00</t>
  </si>
  <si>
    <t>014M  :861052:00:------:--</t>
  </si>
  <si>
    <t>21:0584:000764</t>
  </si>
  <si>
    <t>21:0186:000648</t>
  </si>
  <si>
    <t>21:0186:000648:0001:0001:00</t>
  </si>
  <si>
    <t>014M  :861053:00:------:--</t>
  </si>
  <si>
    <t>21:0584:000765</t>
  </si>
  <si>
    <t>21:0186:000649</t>
  </si>
  <si>
    <t>21:0186:000649:0001:0001:00</t>
  </si>
  <si>
    <t>014M  :861054:9Y:------:--</t>
  </si>
  <si>
    <t>21:0584:000766</t>
  </si>
  <si>
    <t>014M  :861055:00:------:--</t>
  </si>
  <si>
    <t>21:0584:000767</t>
  </si>
  <si>
    <t>21:0186:000650</t>
  </si>
  <si>
    <t>21:0186:000650:0001:0001:00</t>
  </si>
  <si>
    <t>014M  :861056:00:------:--</t>
  </si>
  <si>
    <t>21:0584:000768</t>
  </si>
  <si>
    <t>21:0186:000651</t>
  </si>
  <si>
    <t>21:0186:000651:0001:0001:00</t>
  </si>
  <si>
    <t>014M  :861057:00:------:--</t>
  </si>
  <si>
    <t>21:0584:000769</t>
  </si>
  <si>
    <t>21:0186:000652</t>
  </si>
  <si>
    <t>21:0186:000652:0001:0001:00</t>
  </si>
  <si>
    <t>014M  :861058:00:------:--</t>
  </si>
  <si>
    <t>21:0584:000770</t>
  </si>
  <si>
    <t>21:0186:000653</t>
  </si>
  <si>
    <t>21:0186:000653:0001:0001:00</t>
  </si>
  <si>
    <t>014M  :861059:00:------:--</t>
  </si>
  <si>
    <t>21:0584:000771</t>
  </si>
  <si>
    <t>21:0186:000654</t>
  </si>
  <si>
    <t>21:0186:000654:0001:0001:00</t>
  </si>
  <si>
    <t>014M  :861060:00:------:--</t>
  </si>
  <si>
    <t>21:0584:000772</t>
  </si>
  <si>
    <t>21:0186:000655</t>
  </si>
  <si>
    <t>21:0186:000655:0001:0001:00</t>
  </si>
  <si>
    <t>014M  :861061:80:861062:10</t>
  </si>
  <si>
    <t>21:0584:000773</t>
  </si>
  <si>
    <t>21:0186:000656</t>
  </si>
  <si>
    <t>21:0186:000656:0001:0001:02</t>
  </si>
  <si>
    <t>014M  :861062:10:------:--</t>
  </si>
  <si>
    <t>21:0584:000774</t>
  </si>
  <si>
    <t>21:0186:000656:0001:0001:01</t>
  </si>
  <si>
    <t>014M  :861063:20:861062:10</t>
  </si>
  <si>
    <t>21:0584:000775</t>
  </si>
  <si>
    <t>21:0186:000656:0002:0001:00</t>
  </si>
  <si>
    <t>014M  :861064:00:------:--</t>
  </si>
  <si>
    <t>21:0584:000776</t>
  </si>
  <si>
    <t>21:0186:000657</t>
  </si>
  <si>
    <t>21:0186:000657:0001:0001:00</t>
  </si>
  <si>
    <t>014M  :861065:00:------:--</t>
  </si>
  <si>
    <t>21:0584:000777</t>
  </si>
  <si>
    <t>21:0186:000658</t>
  </si>
  <si>
    <t>21:0186:000658:0001:0001:00</t>
  </si>
  <si>
    <t>014M  :861066:00:------:--</t>
  </si>
  <si>
    <t>21:0584:000778</t>
  </si>
  <si>
    <t>21:0186:000659</t>
  </si>
  <si>
    <t>21:0186:000659:0001:0001:00</t>
  </si>
  <si>
    <t>014M  :861067:00:------:--</t>
  </si>
  <si>
    <t>21:0584:000779</t>
  </si>
  <si>
    <t>21:0186:000660</t>
  </si>
  <si>
    <t>21:0186:000660:0001:0001:00</t>
  </si>
  <si>
    <t>014M  :861068:00:------:--</t>
  </si>
  <si>
    <t>21:0584:000780</t>
  </si>
  <si>
    <t>21:0186:000661</t>
  </si>
  <si>
    <t>21:0186:000661:0001:0001:00</t>
  </si>
  <si>
    <t>014M  :861069:00:------:--</t>
  </si>
  <si>
    <t>21:0584:000781</t>
  </si>
  <si>
    <t>21:0186:000662</t>
  </si>
  <si>
    <t>21:0186:000662:0001:0001:00</t>
  </si>
  <si>
    <t>014M  :861070:9W:------:--</t>
  </si>
  <si>
    <t>21:0584:000782</t>
  </si>
  <si>
    <t>014M  :861071:00:------:--</t>
  </si>
  <si>
    <t>21:0584:000783</t>
  </si>
  <si>
    <t>21:0186:000663</t>
  </si>
  <si>
    <t>21:0186:000663:0001:0001:00</t>
  </si>
  <si>
    <t>014M  :861072:00:------:--</t>
  </si>
  <si>
    <t>21:0584:000784</t>
  </si>
  <si>
    <t>21:0186:000664</t>
  </si>
  <si>
    <t>21:0186:000664:0001:0001:00</t>
  </si>
  <si>
    <t>014M  :861073:00:------:--</t>
  </si>
  <si>
    <t>21:0584:000785</t>
  </si>
  <si>
    <t>21:0186:000665</t>
  </si>
  <si>
    <t>21:0186:000665:0001:0001:00</t>
  </si>
  <si>
    <t>014M  :861074:00:------:--</t>
  </si>
  <si>
    <t>21:0584:000786</t>
  </si>
  <si>
    <t>21:0186:000666</t>
  </si>
  <si>
    <t>21:0186:000666:0001:0001:00</t>
  </si>
  <si>
    <t>014M  :861075:00:------:--</t>
  </si>
  <si>
    <t>21:0584:000787</t>
  </si>
  <si>
    <t>21:0186:000667</t>
  </si>
  <si>
    <t>21:0186:000667:0001:0001:00</t>
  </si>
  <si>
    <t>014M  :861076:00:------:--</t>
  </si>
  <si>
    <t>21:0584:000788</t>
  </si>
  <si>
    <t>21:0186:000668</t>
  </si>
  <si>
    <t>21:0186:000668:0001:0001:00</t>
  </si>
  <si>
    <t>014M  :861077:00:------:--</t>
  </si>
  <si>
    <t>21:0584:000789</t>
  </si>
  <si>
    <t>21:0186:000669</t>
  </si>
  <si>
    <t>21:0186:000669:0001:0001:00</t>
  </si>
  <si>
    <t>014M  :861078:00:------:--</t>
  </si>
  <si>
    <t>21:0584:000790</t>
  </si>
  <si>
    <t>21:0186:000670</t>
  </si>
  <si>
    <t>21:0186:000670:0001:0001:00</t>
  </si>
  <si>
    <t>014M  :861079:00:------:--</t>
  </si>
  <si>
    <t>21:0584:000791</t>
  </si>
  <si>
    <t>21:0186:000671</t>
  </si>
  <si>
    <t>21:0186:000671:0001:0001:00</t>
  </si>
  <si>
    <t>014M  :861080:00:------:--</t>
  </si>
  <si>
    <t>21:0584:000792</t>
  </si>
  <si>
    <t>21:0186:000672</t>
  </si>
  <si>
    <t>21:0186:000672:0001:0001:00</t>
  </si>
  <si>
    <t>014M  :861081:80:861083:20</t>
  </si>
  <si>
    <t>21:0584:000793</t>
  </si>
  <si>
    <t>21:0186:000673</t>
  </si>
  <si>
    <t>21:0186:000673:0002:0001:02</t>
  </si>
  <si>
    <t>014M  :861082:10:------:--</t>
  </si>
  <si>
    <t>21:0584:000794</t>
  </si>
  <si>
    <t>21:0186:000673:0001:0001:00</t>
  </si>
  <si>
    <t>014M  :861083:20:861082:10</t>
  </si>
  <si>
    <t>21:0584:000795</t>
  </si>
  <si>
    <t>21:0186:000673:0002:0001:01</t>
  </si>
  <si>
    <t>014M  :861084:00:------:--</t>
  </si>
  <si>
    <t>21:0584:000796</t>
  </si>
  <si>
    <t>21:0186:000674</t>
  </si>
  <si>
    <t>21:0186:000674:0001:0001:00</t>
  </si>
  <si>
    <t>014M  :861085:00:------:--</t>
  </si>
  <si>
    <t>21:0584:000797</t>
  </si>
  <si>
    <t>21:0186:000675</t>
  </si>
  <si>
    <t>21:0186:000675:0001:0001:00</t>
  </si>
  <si>
    <t>014M  :861086:00:------:--</t>
  </si>
  <si>
    <t>21:0584:000798</t>
  </si>
  <si>
    <t>21:0186:000676</t>
  </si>
  <si>
    <t>21:0186:000676:0001:0001:00</t>
  </si>
  <si>
    <t>014M  :861087:00:------:--</t>
  </si>
  <si>
    <t>21:0584:000799</t>
  </si>
  <si>
    <t>21:0186:000677</t>
  </si>
  <si>
    <t>21:0186:000677:0001:0001:00</t>
  </si>
  <si>
    <t>014M  :861088:00:------:--</t>
  </si>
  <si>
    <t>21:0584:000800</t>
  </si>
  <si>
    <t>21:0186:000678</t>
  </si>
  <si>
    <t>21:0186:000678:0001:0001:00</t>
  </si>
  <si>
    <t>014M  :861089:00:------:--</t>
  </si>
  <si>
    <t>21:0584:000801</t>
  </si>
  <si>
    <t>21:0186:000679</t>
  </si>
  <si>
    <t>21:0186:000679:0001:0001:00</t>
  </si>
  <si>
    <t>014M  :861090:00:------:--</t>
  </si>
  <si>
    <t>21:0584:000802</t>
  </si>
  <si>
    <t>21:0186:000680</t>
  </si>
  <si>
    <t>21:0186:000680:0001:0001:00</t>
  </si>
  <si>
    <t>014M  :861091:00:------:--</t>
  </si>
  <si>
    <t>21:0584:000803</t>
  </si>
  <si>
    <t>21:0186:000681</t>
  </si>
  <si>
    <t>21:0186:000681:0001:0001:00</t>
  </si>
  <si>
    <t>014M  :861092:9Y:------:--</t>
  </si>
  <si>
    <t>21:0584:000804</t>
  </si>
  <si>
    <t>014M  :861093:00:------:--</t>
  </si>
  <si>
    <t>21:0584:000805</t>
  </si>
  <si>
    <t>21:0186:000682</t>
  </si>
  <si>
    <t>21:0186:000682:0001:0001:00</t>
  </si>
  <si>
    <t>014M  :861094:00:------:--</t>
  </si>
  <si>
    <t>21:0584:000806</t>
  </si>
  <si>
    <t>21:0186:000683</t>
  </si>
  <si>
    <t>21:0186:000683:0001:0001:00</t>
  </si>
  <si>
    <t>014M  :861095:00:------:--</t>
  </si>
  <si>
    <t>21:0584:000807</t>
  </si>
  <si>
    <t>21:0186:000684</t>
  </si>
  <si>
    <t>21:0186:000684:0001:0001:00</t>
  </si>
  <si>
    <t>014M  :861096:00:------:--</t>
  </si>
  <si>
    <t>21:0584:000808</t>
  </si>
  <si>
    <t>21:0186:000685</t>
  </si>
  <si>
    <t>21:0186:000685:0001:0001:00</t>
  </si>
  <si>
    <t>014M  :861097:00:------:--</t>
  </si>
  <si>
    <t>21:0584:000809</t>
  </si>
  <si>
    <t>21:0186:000686</t>
  </si>
  <si>
    <t>21:0186:000686:0001:0001:00</t>
  </si>
  <si>
    <t>014M  :861098:00:------:--</t>
  </si>
  <si>
    <t>21:0584:000810</t>
  </si>
  <si>
    <t>21:0186:000687</t>
  </si>
  <si>
    <t>21:0186:000687:0001:0001:00</t>
  </si>
  <si>
    <t>014M  :861099:00:------:--</t>
  </si>
  <si>
    <t>21:0584:000811</t>
  </si>
  <si>
    <t>21:0186:000688</t>
  </si>
  <si>
    <t>21:0186:000688:0001:0001:00</t>
  </si>
  <si>
    <t>014M  :861100:00:------:--</t>
  </si>
  <si>
    <t>21:0584:000812</t>
  </si>
  <si>
    <t>21:0186:000689</t>
  </si>
  <si>
    <t>21:0186:000689:0001:0001:00</t>
  </si>
  <si>
    <t>014M  :861101:80:861104:20</t>
  </si>
  <si>
    <t>21:0584:000813</t>
  </si>
  <si>
    <t>21:0186:000690</t>
  </si>
  <si>
    <t>21:0186:000690:0002:0001:02</t>
  </si>
  <si>
    <t>014M  :861102:10:------:--</t>
  </si>
  <si>
    <t>21:0584:000814</t>
  </si>
  <si>
    <t>21:0186:000690:0001:0001:00</t>
  </si>
  <si>
    <t>014M  :861103:9W:------:--</t>
  </si>
  <si>
    <t>21:0584:000815</t>
  </si>
  <si>
    <t>014M  :861104:20:861102:10</t>
  </si>
  <si>
    <t>21:0584:000816</t>
  </si>
  <si>
    <t>21:0186:000690:0002:0001:01</t>
  </si>
  <si>
    <t>014M  :861105:00:------:--</t>
  </si>
  <si>
    <t>21:0584:000817</t>
  </si>
  <si>
    <t>21:0186:000691</t>
  </si>
  <si>
    <t>21:0186:000691:0001:0001:00</t>
  </si>
  <si>
    <t>014M  :861106:00:------:--</t>
  </si>
  <si>
    <t>21:0584:000818</t>
  </si>
  <si>
    <t>21:0186:000692</t>
  </si>
  <si>
    <t>21:0186:000692:0001:0001:00</t>
  </si>
  <si>
    <t>014M  :861107:00:------:--</t>
  </si>
  <si>
    <t>21:0584:000819</t>
  </si>
  <si>
    <t>21:0186:000693</t>
  </si>
  <si>
    <t>21:0186:000693:0001:0001:00</t>
  </si>
  <si>
    <t>014M  :861108:00:------:--</t>
  </si>
  <si>
    <t>21:0584:000820</t>
  </si>
  <si>
    <t>21:0186:000694</t>
  </si>
  <si>
    <t>21:0186:000694:0001:0001:00</t>
  </si>
  <si>
    <t>014M  :861109:00:------:--</t>
  </si>
  <si>
    <t>21:0584:000821</t>
  </si>
  <si>
    <t>21:0186:000695</t>
  </si>
  <si>
    <t>21:0186:000695:0001:0001:00</t>
  </si>
  <si>
    <t>014M  :861110:00:------:--</t>
  </si>
  <si>
    <t>21:0584:000822</t>
  </si>
  <si>
    <t>21:0186:000696</t>
  </si>
  <si>
    <t>21:0186:000696:0001:0001:00</t>
  </si>
  <si>
    <t>014M  :861111:00:------:--</t>
  </si>
  <si>
    <t>21:0584:000823</t>
  </si>
  <si>
    <t>21:0186:000697</t>
  </si>
  <si>
    <t>21:0186:000697:0001:0001:00</t>
  </si>
  <si>
    <t>014M  :861112:00:------:--</t>
  </si>
  <si>
    <t>21:0584:000824</t>
  </si>
  <si>
    <t>21:0186:000698</t>
  </si>
  <si>
    <t>21:0186:000698:0001:0001:00</t>
  </si>
  <si>
    <t>014M  :861113:00:------:--</t>
  </si>
  <si>
    <t>21:0584:000825</t>
  </si>
  <si>
    <t>21:0186:000699</t>
  </si>
  <si>
    <t>21:0186:000699:0001:0001:00</t>
  </si>
  <si>
    <t>014M  :861114:00:------:--</t>
  </si>
  <si>
    <t>21:0584:000826</t>
  </si>
  <si>
    <t>21:0186:000700</t>
  </si>
  <si>
    <t>21:0186:000700:0001:0001:00</t>
  </si>
  <si>
    <t>014M  :861115:00:------:--</t>
  </si>
  <si>
    <t>21:0584:000827</t>
  </si>
  <si>
    <t>21:0186:000701</t>
  </si>
  <si>
    <t>21:0186:000701:0001:0001:00</t>
  </si>
  <si>
    <t>014M  :861116:00:------:--</t>
  </si>
  <si>
    <t>21:0584:000828</t>
  </si>
  <si>
    <t>21:0186:000702</t>
  </si>
  <si>
    <t>21:0186:000702:0001:0001:00</t>
  </si>
  <si>
    <t>014M  :861117:00:------:--</t>
  </si>
  <si>
    <t>21:0584:000829</t>
  </si>
  <si>
    <t>21:0186:000703</t>
  </si>
  <si>
    <t>21:0186:000703:0001:0001:00</t>
  </si>
  <si>
    <t>014M  :861118:00:------:--</t>
  </si>
  <si>
    <t>21:0584:000830</t>
  </si>
  <si>
    <t>21:0186:000704</t>
  </si>
  <si>
    <t>21:0186:000704:0001:0001:00</t>
  </si>
  <si>
    <t>014M  :861119:00:------:--</t>
  </si>
  <si>
    <t>21:0584:000831</t>
  </si>
  <si>
    <t>21:0186:000705</t>
  </si>
  <si>
    <t>21:0186:000705:0001:0001:00</t>
  </si>
  <si>
    <t>014M  :861120:00:------:--</t>
  </si>
  <si>
    <t>21:0584:000832</t>
  </si>
  <si>
    <t>21:0186:000706</t>
  </si>
  <si>
    <t>21:0186:000706:0001:0001:00</t>
  </si>
  <si>
    <t>014M  :861121:80:861122:10</t>
  </si>
  <si>
    <t>21:0584:000833</t>
  </si>
  <si>
    <t>21:0186:000707</t>
  </si>
  <si>
    <t>21:0186:000707:0001:0001:02</t>
  </si>
  <si>
    <t>014M  :861122:10:------:--</t>
  </si>
  <si>
    <t>21:0584:000834</t>
  </si>
  <si>
    <t>21:0186:000707:0001:0001:01</t>
  </si>
  <si>
    <t>014M  :861123:20:861122:10</t>
  </si>
  <si>
    <t>21:0584:000835</t>
  </si>
  <si>
    <t>21:0186:000707:0002:0001:00</t>
  </si>
  <si>
    <t>014M  :861124:00:------:--</t>
  </si>
  <si>
    <t>21:0584:000836</t>
  </si>
  <si>
    <t>21:0186:000708</t>
  </si>
  <si>
    <t>21:0186:000708:0001:0001:00</t>
  </si>
  <si>
    <t>014M  :861125:00:------:--</t>
  </si>
  <si>
    <t>21:0584:000837</t>
  </si>
  <si>
    <t>21:0186:000709</t>
  </si>
  <si>
    <t>21:0186:000709:0001:0001:00</t>
  </si>
  <si>
    <t>014M  :861126:00:------:--</t>
  </si>
  <si>
    <t>21:0584:000838</t>
  </si>
  <si>
    <t>21:0186:000710</t>
  </si>
  <si>
    <t>21:0186:000710:0001:0001:00</t>
  </si>
  <si>
    <t>014M  :861127:00:------:--</t>
  </si>
  <si>
    <t>21:0584:000839</t>
  </si>
  <si>
    <t>21:0186:000711</t>
  </si>
  <si>
    <t>21:0186:000711:0001:0001:00</t>
  </si>
  <si>
    <t>014M  :861128:00:------:--</t>
  </si>
  <si>
    <t>21:0584:000840</t>
  </si>
  <si>
    <t>21:0186:000712</t>
  </si>
  <si>
    <t>21:0186:000712:0001:0001:00</t>
  </si>
  <si>
    <t>014M  :861129:00:------:--</t>
  </si>
  <si>
    <t>21:0584:000841</t>
  </si>
  <si>
    <t>21:0186:000713</t>
  </si>
  <si>
    <t>21:0186:000713:0001:0001:00</t>
  </si>
  <si>
    <t>014M  :861130:00:------:--</t>
  </si>
  <si>
    <t>21:0584:000842</t>
  </si>
  <si>
    <t>21:0186:000714</t>
  </si>
  <si>
    <t>21:0186:000714:0001:0001:00</t>
  </si>
  <si>
    <t>014M  :861131:00:------:--</t>
  </si>
  <si>
    <t>21:0584:000843</t>
  </si>
  <si>
    <t>21:0186:000715</t>
  </si>
  <si>
    <t>21:0186:000715:0001:0001:00</t>
  </si>
  <si>
    <t>014M  :861132:00:------:--</t>
  </si>
  <si>
    <t>21:0584:000844</t>
  </si>
  <si>
    <t>21:0186:000716</t>
  </si>
  <si>
    <t>21:0186:000716:0001:0001:00</t>
  </si>
  <si>
    <t>014M  :861133:00:------:--</t>
  </si>
  <si>
    <t>21:0584:000845</t>
  </si>
  <si>
    <t>21:0186:000717</t>
  </si>
  <si>
    <t>21:0186:000717:0001:0001:00</t>
  </si>
  <si>
    <t>014M  :861134:00:------:--</t>
  </si>
  <si>
    <t>21:0584:000846</t>
  </si>
  <si>
    <t>21:0186:000718</t>
  </si>
  <si>
    <t>21:0186:000718:0001:0001:00</t>
  </si>
  <si>
    <t>014M  :861135:00:------:--</t>
  </si>
  <si>
    <t>21:0584:000847</t>
  </si>
  <si>
    <t>21:0186:000719</t>
  </si>
  <si>
    <t>21:0186:000719:0001:0001:00</t>
  </si>
  <si>
    <t>014M  :861136:00:------:--</t>
  </si>
  <si>
    <t>21:0584:000848</t>
  </si>
  <si>
    <t>21:0186:000720</t>
  </si>
  <si>
    <t>21:0186:000720:0001:0001:00</t>
  </si>
  <si>
    <t>014M  :861137:00:------:--</t>
  </si>
  <si>
    <t>21:0584:000849</t>
  </si>
  <si>
    <t>21:0186:000721</t>
  </si>
  <si>
    <t>21:0186:000721:0001:0001:00</t>
  </si>
  <si>
    <t>014M  :861138:00:------:--</t>
  </si>
  <si>
    <t>21:0584:000850</t>
  </si>
  <si>
    <t>21:0186:000722</t>
  </si>
  <si>
    <t>21:0186:000722:0001:0001:00</t>
  </si>
  <si>
    <t>014M  :861139:00:------:--</t>
  </si>
  <si>
    <t>21:0584:000851</t>
  </si>
  <si>
    <t>21:0186:000723</t>
  </si>
  <si>
    <t>21:0186:000723:0001:0001:00</t>
  </si>
  <si>
    <t>014M  :861140:9X:------:--</t>
  </si>
  <si>
    <t>21:0584:000852</t>
  </si>
  <si>
    <t>014M  :861141:80:861143:20</t>
  </si>
  <si>
    <t>21:0584:000853</t>
  </si>
  <si>
    <t>21:0186:000724</t>
  </si>
  <si>
    <t>21:0186:000724:0002:0001:02</t>
  </si>
  <si>
    <t>014M  :861142:10:------:--</t>
  </si>
  <si>
    <t>21:0584:000854</t>
  </si>
  <si>
    <t>21:0186:000724:0001:0001:00</t>
  </si>
  <si>
    <t>014M  :861143:20:861142:10</t>
  </si>
  <si>
    <t>21:0584:000855</t>
  </si>
  <si>
    <t>21:0186:000724:0002:0001:01</t>
  </si>
  <si>
    <t>014M  :861144:00:------:--</t>
  </si>
  <si>
    <t>21:0584:000856</t>
  </si>
  <si>
    <t>21:0186:000725</t>
  </si>
  <si>
    <t>21:0186:000725:0001:0001:00</t>
  </si>
  <si>
    <t>014M  :861145:00:------:--</t>
  </si>
  <si>
    <t>21:0584:000857</t>
  </si>
  <si>
    <t>21:0186:000726</t>
  </si>
  <si>
    <t>21:0186:000726:0001:0001:00</t>
  </si>
  <si>
    <t>014M  :861146:00:------:--</t>
  </si>
  <si>
    <t>21:0584:000858</t>
  </si>
  <si>
    <t>21:0186:000727</t>
  </si>
  <si>
    <t>21:0186:000727:0001:0001:00</t>
  </si>
  <si>
    <t>014M  :861147:00:------:--</t>
  </si>
  <si>
    <t>21:0584:000859</t>
  </si>
  <si>
    <t>21:0186:000728</t>
  </si>
  <si>
    <t>21:0186:000728:0001:0001:00</t>
  </si>
  <si>
    <t>014M  :861148:00:------:--</t>
  </si>
  <si>
    <t>21:0584:000860</t>
  </si>
  <si>
    <t>21:0186:000729</t>
  </si>
  <si>
    <t>21:0186:000729:0001:0001:00</t>
  </si>
  <si>
    <t>014M  :861149:00:------:--</t>
  </si>
  <si>
    <t>21:0584:000861</t>
  </si>
  <si>
    <t>21:0186:000730</t>
  </si>
  <si>
    <t>21:0186:000730:0001:0001:00</t>
  </si>
  <si>
    <t>014M  :861150:00:------:--</t>
  </si>
  <si>
    <t>21:0584:000862</t>
  </si>
  <si>
    <t>21:0186:000731</t>
  </si>
  <si>
    <t>21:0186:000731:0001:0001:00</t>
  </si>
  <si>
    <t>014M  :861151:00:------:--</t>
  </si>
  <si>
    <t>21:0584:000863</t>
  </si>
  <si>
    <t>21:0186:000732</t>
  </si>
  <si>
    <t>21:0186:000732:0001:0001:00</t>
  </si>
  <si>
    <t>014M  :861152:00:------:--</t>
  </si>
  <si>
    <t>21:0584:000864</t>
  </si>
  <si>
    <t>21:0186:000733</t>
  </si>
  <si>
    <t>21:0186:000733:0001:0001:00</t>
  </si>
  <si>
    <t>014M  :861153:00:------:--</t>
  </si>
  <si>
    <t>21:0584:000865</t>
  </si>
  <si>
    <t>21:0186:000734</t>
  </si>
  <si>
    <t>21:0186:000734:0001:0001:00</t>
  </si>
  <si>
    <t>014M  :861154:9Y:------:--</t>
  </si>
  <si>
    <t>21:0584:000866</t>
  </si>
  <si>
    <t>014M  :861155:00:------:--</t>
  </si>
  <si>
    <t>21:0584:000867</t>
  </si>
  <si>
    <t>21:0186:000735</t>
  </si>
  <si>
    <t>21:0186:000735:0001:0001:00</t>
  </si>
  <si>
    <t>014M  :861156:00:------:--</t>
  </si>
  <si>
    <t>21:0584:000868</t>
  </si>
  <si>
    <t>21:0186:000736</t>
  </si>
  <si>
    <t>21:0186:000736:0001:0001:00</t>
  </si>
  <si>
    <t>014M  :861157:00:------:--</t>
  </si>
  <si>
    <t>21:0584:000869</t>
  </si>
  <si>
    <t>21:0186:000737</t>
  </si>
  <si>
    <t>21:0186:000737:0001:0001:00</t>
  </si>
  <si>
    <t>014M  :861158:00:------:--</t>
  </si>
  <si>
    <t>21:0584:000870</t>
  </si>
  <si>
    <t>21:0186:000738</t>
  </si>
  <si>
    <t>21:0186:000738:0001:0001:00</t>
  </si>
  <si>
    <t>014M  :861159:00:------:--</t>
  </si>
  <si>
    <t>21:0584:000871</t>
  </si>
  <si>
    <t>21:0186:000739</t>
  </si>
  <si>
    <t>21:0186:000739:0001:0001:00</t>
  </si>
  <si>
    <t>014M  :861160:00:------:--</t>
  </si>
  <si>
    <t>21:0584:000872</t>
  </si>
  <si>
    <t>21:0186:000740</t>
  </si>
  <si>
    <t>21:0186:000740:0001:0001:00</t>
  </si>
  <si>
    <t>014M  :861161:80:861162:10</t>
  </si>
  <si>
    <t>21:0584:000873</t>
  </si>
  <si>
    <t>21:0186:000741</t>
  </si>
  <si>
    <t>21:0186:000741:0001:0001:02</t>
  </si>
  <si>
    <t>014M  :861162:10:------:--</t>
  </si>
  <si>
    <t>21:0584:000874</t>
  </si>
  <si>
    <t>21:0186:000741:0001:0001:01</t>
  </si>
  <si>
    <t>014M  :861163:20:861162:10</t>
  </si>
  <si>
    <t>21:0584:000875</t>
  </si>
  <si>
    <t>21:0186:000741:0002:0001:00</t>
  </si>
  <si>
    <t>014M  :861164:00:------:--</t>
  </si>
  <si>
    <t>21:0584:000876</t>
  </si>
  <si>
    <t>21:0186:000742</t>
  </si>
  <si>
    <t>21:0186:000742:0001:0001:00</t>
  </si>
  <si>
    <t>014M  :861165:9X:------:--</t>
  </si>
  <si>
    <t>21:0584:000877</t>
  </si>
  <si>
    <t>024I  :861001:80:861004:20</t>
  </si>
  <si>
    <t>21:0584:000878</t>
  </si>
  <si>
    <t>21:0186:000744</t>
  </si>
  <si>
    <t>21:0186:000744:0002:0001:02</t>
  </si>
  <si>
    <t>024I  :861002:00:------:--</t>
  </si>
  <si>
    <t>21:0584:000879</t>
  </si>
  <si>
    <t>21:0186:000743</t>
  </si>
  <si>
    <t>21:0186:000743:0001:0001:00</t>
  </si>
  <si>
    <t>024I  :861003:10:------:--</t>
  </si>
  <si>
    <t>21:0584:000880</t>
  </si>
  <si>
    <t>21:0186:000744:0001:0001:00</t>
  </si>
  <si>
    <t>024I  :861004:20:861003:10</t>
  </si>
  <si>
    <t>21:0584:000881</t>
  </si>
  <si>
    <t>21:0186:000744:0002:0001:01</t>
  </si>
  <si>
    <t>024I  :861005:00:------:--</t>
  </si>
  <si>
    <t>21:0584:000882</t>
  </si>
  <si>
    <t>21:0186:000745</t>
  </si>
  <si>
    <t>21:0186:000745:0001:0001:00</t>
  </si>
  <si>
    <t>024I  :861006:00:------:--</t>
  </si>
  <si>
    <t>21:0584:000883</t>
  </si>
  <si>
    <t>21:0186:000746</t>
  </si>
  <si>
    <t>21:0186:000746:0001:0001:00</t>
  </si>
  <si>
    <t>024I  :861007:00:------:--</t>
  </si>
  <si>
    <t>21:0584:000884</t>
  </si>
  <si>
    <t>21:0186:000747</t>
  </si>
  <si>
    <t>21:0186:000747:0001:0001:00</t>
  </si>
  <si>
    <t>024I  :861008:00:------:--</t>
  </si>
  <si>
    <t>21:0584:000885</t>
  </si>
  <si>
    <t>21:0186:000748</t>
  </si>
  <si>
    <t>21:0186:000748:0001:0001:00</t>
  </si>
  <si>
    <t>024I  :861009:00:------:--</t>
  </si>
  <si>
    <t>21:0584:000886</t>
  </si>
  <si>
    <t>21:0186:000749</t>
  </si>
  <si>
    <t>21:0186:000749:0001:0001:00</t>
  </si>
  <si>
    <t>024I  :861010:00:------:--</t>
  </si>
  <si>
    <t>21:0584:000887</t>
  </si>
  <si>
    <t>21:0186:000750</t>
  </si>
  <si>
    <t>21:0186:000750:0001:0001:00</t>
  </si>
  <si>
    <t>024I  :861011:00:------:--</t>
  </si>
  <si>
    <t>21:0584:000888</t>
  </si>
  <si>
    <t>21:0186:000751</t>
  </si>
  <si>
    <t>21:0186:000751:0001:0001:00</t>
  </si>
  <si>
    <t>024I  :861012:00:------:--</t>
  </si>
  <si>
    <t>21:0584:000889</t>
  </si>
  <si>
    <t>21:0186:000752</t>
  </si>
  <si>
    <t>21:0186:000752:0001:0001:00</t>
  </si>
  <si>
    <t>024I  :861013:00:------:--</t>
  </si>
  <si>
    <t>21:0584:000890</t>
  </si>
  <si>
    <t>21:0186:000753</t>
  </si>
  <si>
    <t>21:0186:000753:0001:0001:00</t>
  </si>
  <si>
    <t>024I  :861014:9W:------:--</t>
  </si>
  <si>
    <t>21:0584:000891</t>
  </si>
  <si>
    <t>024I  :861015:00:------:--</t>
  </si>
  <si>
    <t>21:0584:000892</t>
  </si>
  <si>
    <t>21:0186:000754</t>
  </si>
  <si>
    <t>21:0186:000754:0001:0001:00</t>
  </si>
  <si>
    <t>024I  :861016:00:------:--</t>
  </si>
  <si>
    <t>21:0584:000893</t>
  </si>
  <si>
    <t>21:0186:000755</t>
  </si>
  <si>
    <t>21:0186:000755:0001:0001:00</t>
  </si>
  <si>
    <t>024I  :861017:00:------:--</t>
  </si>
  <si>
    <t>21:0584:000894</t>
  </si>
  <si>
    <t>21:0186:000756</t>
  </si>
  <si>
    <t>21:0186:000756:0001:0001:00</t>
  </si>
  <si>
    <t>024I  :861018:00:------:--</t>
  </si>
  <si>
    <t>21:0584:000895</t>
  </si>
  <si>
    <t>21:0186:000757</t>
  </si>
  <si>
    <t>21:0186:000757:0001:0001:00</t>
  </si>
  <si>
    <t>024I  :861019:00:------:--</t>
  </si>
  <si>
    <t>21:0584:000896</t>
  </si>
  <si>
    <t>21:0186:000758</t>
  </si>
  <si>
    <t>21:0186:000758:0001:0001:00</t>
  </si>
  <si>
    <t>024I  :861020:00:------:--</t>
  </si>
  <si>
    <t>21:0584:000897</t>
  </si>
  <si>
    <t>21:0186:000759</t>
  </si>
  <si>
    <t>21:0186:000759:0001:0001:00</t>
  </si>
  <si>
    <t>024I  :861021:80:861026:20</t>
  </si>
  <si>
    <t>21:0584:000898</t>
  </si>
  <si>
    <t>21:0186:000763</t>
  </si>
  <si>
    <t>21:0186:000763:0002:0001:02</t>
  </si>
  <si>
    <t>024I  :861022:00:------:--</t>
  </si>
  <si>
    <t>21:0584:000899</t>
  </si>
  <si>
    <t>21:0186:000760</t>
  </si>
  <si>
    <t>21:0186:000760:0001:0001:00</t>
  </si>
  <si>
    <t>024I  :861023:00:------:--</t>
  </si>
  <si>
    <t>21:0584:000900</t>
  </si>
  <si>
    <t>21:0186:000761</t>
  </si>
  <si>
    <t>21:0186:000761:0001:0001:00</t>
  </si>
  <si>
    <t>024I  :861024:00:------:--</t>
  </si>
  <si>
    <t>21:0584:000901</t>
  </si>
  <si>
    <t>21:0186:000762</t>
  </si>
  <si>
    <t>21:0186:000762:0001:0001:00</t>
  </si>
  <si>
    <t>024I  :861025:10:------:--</t>
  </si>
  <si>
    <t>21:0584:000902</t>
  </si>
  <si>
    <t>21:0186:000763:0001:0001:00</t>
  </si>
  <si>
    <t>024I  :861026:20:861025:10</t>
  </si>
  <si>
    <t>21:0584:000903</t>
  </si>
  <si>
    <t>21:0186:000763:0002:0001:01</t>
  </si>
  <si>
    <t>024I  :861027:00:------:--</t>
  </si>
  <si>
    <t>21:0584:000904</t>
  </si>
  <si>
    <t>21:0186:000764</t>
  </si>
  <si>
    <t>21:0186:000764:0001:0001:00</t>
  </si>
  <si>
    <t>024I  :861028:00:------:--</t>
  </si>
  <si>
    <t>21:0584:000905</t>
  </si>
  <si>
    <t>21:0186:000765</t>
  </si>
  <si>
    <t>21:0186:000765:0001:0001:00</t>
  </si>
  <si>
    <t>024I  :861029:00:------:--</t>
  </si>
  <si>
    <t>21:0584:000906</t>
  </si>
  <si>
    <t>21:0186:000766</t>
  </si>
  <si>
    <t>21:0186:000766:0001:0001:00</t>
  </si>
  <si>
    <t>024I  :861030:00:------:--</t>
  </si>
  <si>
    <t>21:0584:000907</t>
  </si>
  <si>
    <t>21:0186:000767</t>
  </si>
  <si>
    <t>21:0186:000767:0001:0001:00</t>
  </si>
  <si>
    <t>024I  :861031:00:------:--</t>
  </si>
  <si>
    <t>21:0584:000908</t>
  </si>
  <si>
    <t>21:0186:000768</t>
  </si>
  <si>
    <t>21:0186:000768:0001:0001:00</t>
  </si>
  <si>
    <t>024I  :861032:00:------:--</t>
  </si>
  <si>
    <t>21:0584:000909</t>
  </si>
  <si>
    <t>21:0186:000769</t>
  </si>
  <si>
    <t>21:0186:000769:0001:0001:00</t>
  </si>
  <si>
    <t>024I  :861033:00:------:--</t>
  </si>
  <si>
    <t>21:0584:000910</t>
  </si>
  <si>
    <t>21:0186:000770</t>
  </si>
  <si>
    <t>21:0186:000770:0001:0001:00</t>
  </si>
  <si>
    <t>024I  :861034:00:------:--</t>
  </si>
  <si>
    <t>21:0584:000911</t>
  </si>
  <si>
    <t>21:0186:000771</t>
  </si>
  <si>
    <t>21:0186:000771:0001:0001:00</t>
  </si>
  <si>
    <t>024I  :861035:00:------:--</t>
  </si>
  <si>
    <t>21:0584:000912</t>
  </si>
  <si>
    <t>21:0186:000772</t>
  </si>
  <si>
    <t>21:0186:000772:0001:0001:00</t>
  </si>
  <si>
    <t>024I  :861036:00:------:--</t>
  </si>
  <si>
    <t>21:0584:000913</t>
  </si>
  <si>
    <t>21:0186:000773</t>
  </si>
  <si>
    <t>21:0186:000773:0001:0001:00</t>
  </si>
  <si>
    <t>024I  :861037:00:------:--</t>
  </si>
  <si>
    <t>21:0584:000914</t>
  </si>
  <si>
    <t>21:0186:000774</t>
  </si>
  <si>
    <t>21:0186:000774:0001:0001:00</t>
  </si>
  <si>
    <t>024I  :861038:00:------:--</t>
  </si>
  <si>
    <t>21:0584:000915</t>
  </si>
  <si>
    <t>21:0186:000775</t>
  </si>
  <si>
    <t>21:0186:000775:0001:0001:00</t>
  </si>
  <si>
    <t>024I  :861039:00:------:--</t>
  </si>
  <si>
    <t>21:0584:000916</t>
  </si>
  <si>
    <t>21:0186:000776</t>
  </si>
  <si>
    <t>21:0186:000776:0001:0001:00</t>
  </si>
  <si>
    <t>024I  :861040:9X:------:--</t>
  </si>
  <si>
    <t>21:0584:000917</t>
  </si>
  <si>
    <t>024I  :861041:80:861044:20</t>
  </si>
  <si>
    <t>21:0584:000918</t>
  </si>
  <si>
    <t>21:0186:000778</t>
  </si>
  <si>
    <t>21:0186:000778:0002:0001:02</t>
  </si>
  <si>
    <t>024I  :861042:00:------:--</t>
  </si>
  <si>
    <t>21:0584:000919</t>
  </si>
  <si>
    <t>21:0186:000777</t>
  </si>
  <si>
    <t>21:0186:000777:0001:0001:00</t>
  </si>
  <si>
    <t>024I  :861043:10:------:--</t>
  </si>
  <si>
    <t>21:0584:000920</t>
  </si>
  <si>
    <t>21:0186:000778:0001:0001:00</t>
  </si>
  <si>
    <t>024I  :861044:20:861043:10</t>
  </si>
  <si>
    <t>21:0584:000921</t>
  </si>
  <si>
    <t>21:0186:000778:0002:0001:01</t>
  </si>
  <si>
    <t>024I  :861045:00:------:--</t>
  </si>
  <si>
    <t>21:0584:000922</t>
  </si>
  <si>
    <t>21:0186:000779</t>
  </si>
  <si>
    <t>21:0186:000779:0001:0001:00</t>
  </si>
  <si>
    <t>024I  :861046:00:------:--</t>
  </si>
  <si>
    <t>21:0584:000923</t>
  </si>
  <si>
    <t>21:0186:000780</t>
  </si>
  <si>
    <t>21:0186:000780:0001:0001:00</t>
  </si>
  <si>
    <t>024I  :861047:00:------:--</t>
  </si>
  <si>
    <t>21:0584:000924</t>
  </si>
  <si>
    <t>21:0186:000781</t>
  </si>
  <si>
    <t>21:0186:000781:0001:0001:00</t>
  </si>
  <si>
    <t>024I  :861048:00:------:--</t>
  </si>
  <si>
    <t>21:0584:000925</t>
  </si>
  <si>
    <t>21:0186:000782</t>
  </si>
  <si>
    <t>21:0186:000782:0001:0001:00</t>
  </si>
  <si>
    <t>024I  :861049:00:------:--</t>
  </si>
  <si>
    <t>21:0584:000926</t>
  </si>
  <si>
    <t>21:0186:000783</t>
  </si>
  <si>
    <t>21:0186:000783:0001:0001:00</t>
  </si>
  <si>
    <t>024I  :861050:00:------:--</t>
  </si>
  <si>
    <t>21:0584:000927</t>
  </si>
  <si>
    <t>21:0186:000784</t>
  </si>
  <si>
    <t>21:0186:000784:0001:0001:00</t>
  </si>
  <si>
    <t>024I  :861051:00:------:--</t>
  </si>
  <si>
    <t>21:0584:000928</t>
  </si>
  <si>
    <t>21:0186:000785</t>
  </si>
  <si>
    <t>21:0186:000785:0001:0001:00</t>
  </si>
  <si>
    <t>024I  :861052:00:------:--</t>
  </si>
  <si>
    <t>21:0584:000929</t>
  </si>
  <si>
    <t>21:0186:000786</t>
  </si>
  <si>
    <t>21:0186:000786:0001:0001:00</t>
  </si>
  <si>
    <t>024I  :861053:00:------:--</t>
  </si>
  <si>
    <t>21:0584:000930</t>
  </si>
  <si>
    <t>21:0186:000787</t>
  </si>
  <si>
    <t>21:0186:000787:0001:0001:00</t>
  </si>
  <si>
    <t>024I  :861054:00:------:--</t>
  </si>
  <si>
    <t>21:0584:000931</t>
  </si>
  <si>
    <t>21:0186:000788</t>
  </si>
  <si>
    <t>21:0186:000788:0001:0001:00</t>
  </si>
  <si>
    <t>024I  :861055:00:------:--</t>
  </si>
  <si>
    <t>21:0584:000932</t>
  </si>
  <si>
    <t>21:0186:000789</t>
  </si>
  <si>
    <t>21:0186:000789:0001:0001:00</t>
  </si>
  <si>
    <t>024I  :861056:00:------:--</t>
  </si>
  <si>
    <t>21:0584:000933</t>
  </si>
  <si>
    <t>21:0186:000790</t>
  </si>
  <si>
    <t>21:0186:000790:0001:0001:00</t>
  </si>
  <si>
    <t>024I  :861057:9Y:------:--</t>
  </si>
  <si>
    <t>21:0584:000934</t>
  </si>
  <si>
    <t>024I  :861058:00:------:--</t>
  </si>
  <si>
    <t>21:0584:000935</t>
  </si>
  <si>
    <t>21:0186:000791</t>
  </si>
  <si>
    <t>21:0186:000791:0001:0001:00</t>
  </si>
  <si>
    <t>024I  :861059:00:------:--</t>
  </si>
  <si>
    <t>21:0584:000936</t>
  </si>
  <si>
    <t>21:0186:000792</t>
  </si>
  <si>
    <t>21:0186:000792:0001:0001:00</t>
  </si>
  <si>
    <t>024I  :861060:00:------:--</t>
  </si>
  <si>
    <t>21:0584:000937</t>
  </si>
  <si>
    <t>21:0186:000793</t>
  </si>
  <si>
    <t>21:0186:000793:0001:0001:00</t>
  </si>
  <si>
    <t>024I  :861061:80:861064:20</t>
  </si>
  <si>
    <t>21:0584:000938</t>
  </si>
  <si>
    <t>21:0186:000795</t>
  </si>
  <si>
    <t>21:0186:000795:0002:0001:02</t>
  </si>
  <si>
    <t>024I  :861062:00:------:--</t>
  </si>
  <si>
    <t>21:0584:000939</t>
  </si>
  <si>
    <t>21:0186:000794</t>
  </si>
  <si>
    <t>21:0186:000794:0001:0001:00</t>
  </si>
  <si>
    <t>024I  :861063:10:------:--</t>
  </si>
  <si>
    <t>21:0584:000940</t>
  </si>
  <si>
    <t>21:0186:000795:0001:0001:00</t>
  </si>
  <si>
    <t>024I  :861064:20:861063:10</t>
  </si>
  <si>
    <t>21:0584:000941</t>
  </si>
  <si>
    <t>21:0186:000795:0002:0001:01</t>
  </si>
  <si>
    <t>024I  :861065:00:------:--</t>
  </si>
  <si>
    <t>21:0584:000942</t>
  </si>
  <si>
    <t>21:0186:000796</t>
  </si>
  <si>
    <t>21:0186:000796:0001:0001:00</t>
  </si>
  <si>
    <t>024I  :861066:00:------:--</t>
  </si>
  <si>
    <t>21:0584:000943</t>
  </si>
  <si>
    <t>21:0186:000797</t>
  </si>
  <si>
    <t>21:0186:000797:0001:0001:00</t>
  </si>
  <si>
    <t>024I  :861067:00:------:--</t>
  </si>
  <si>
    <t>21:0584:000944</t>
  </si>
  <si>
    <t>21:0186:000798</t>
  </si>
  <si>
    <t>21:0186:000798:0001:0001:00</t>
  </si>
  <si>
    <t>024I  :861068:00:------:--</t>
  </si>
  <si>
    <t>21:0584:000945</t>
  </si>
  <si>
    <t>21:0186:000799</t>
  </si>
  <si>
    <t>21:0186:000799:0001:0001:00</t>
  </si>
  <si>
    <t>024I  :861069:00:------:--</t>
  </si>
  <si>
    <t>21:0584:000946</t>
  </si>
  <si>
    <t>21:0186:000800</t>
  </si>
  <si>
    <t>21:0186:000800:0001:0001:00</t>
  </si>
  <si>
    <t>024I  :861070:00:------:--</t>
  </si>
  <si>
    <t>21:0584:000947</t>
  </si>
  <si>
    <t>21:0186:000801</t>
  </si>
  <si>
    <t>21:0186:000801:0001:0001:00</t>
  </si>
  <si>
    <t>024I  :861071:00:------:--</t>
  </si>
  <si>
    <t>21:0584:000948</t>
  </si>
  <si>
    <t>21:0186:000802</t>
  </si>
  <si>
    <t>21:0186:000802:0001:0001:00</t>
  </si>
  <si>
    <t>024I  :861072:00:------:--</t>
  </si>
  <si>
    <t>21:0584:000949</t>
  </si>
  <si>
    <t>21:0186:000803</t>
  </si>
  <si>
    <t>21:0186:000803:0001:0001:00</t>
  </si>
  <si>
    <t>024I  :861073:00:------:--</t>
  </si>
  <si>
    <t>21:0584:000950</t>
  </si>
  <si>
    <t>21:0186:000804</t>
  </si>
  <si>
    <t>21:0186:000804:0001:0001:00</t>
  </si>
  <si>
    <t>024I  :861074:00:------:--</t>
  </si>
  <si>
    <t>21:0584:000951</t>
  </si>
  <si>
    <t>21:0186:000805</t>
  </si>
  <si>
    <t>21:0186:000805:0001:0001:00</t>
  </si>
  <si>
    <t>024I  :861075:9W:------:--</t>
  </si>
  <si>
    <t>21:0584:000952</t>
  </si>
  <si>
    <t>024I  :861076:00:------:--</t>
  </si>
  <si>
    <t>21:0584:000953</t>
  </si>
  <si>
    <t>21:0186:000806</t>
  </si>
  <si>
    <t>21:0186:000806:0001:0001:00</t>
  </si>
  <si>
    <t>024I  :861077:00:------:--</t>
  </si>
  <si>
    <t>21:0584:000954</t>
  </si>
  <si>
    <t>21:0186:000807</t>
  </si>
  <si>
    <t>21:0186:000807:0001:0001:00</t>
  </si>
  <si>
    <t>024I  :861078:00:------:--</t>
  </si>
  <si>
    <t>21:0584:000955</t>
  </si>
  <si>
    <t>21:0186:000808</t>
  </si>
  <si>
    <t>21:0186:000808:0001:0001:00</t>
  </si>
  <si>
    <t>024I  :861079:00:------:--</t>
  </si>
  <si>
    <t>21:0584:000956</t>
  </si>
  <si>
    <t>21:0186:000809</t>
  </si>
  <si>
    <t>21:0186:000809:0001:0001:00</t>
  </si>
  <si>
    <t>024I  :861080:00:------:--</t>
  </si>
  <si>
    <t>21:0584:000957</t>
  </si>
  <si>
    <t>21:0186:000810</t>
  </si>
  <si>
    <t>21:0186:000810:0001:0001:00</t>
  </si>
  <si>
    <t>024I  :861081:80:861084:00</t>
  </si>
  <si>
    <t>21:0584:000958</t>
  </si>
  <si>
    <t>21:0186:000812</t>
  </si>
  <si>
    <t>21:0186:000812:0001:0001:02</t>
  </si>
  <si>
    <t>024I  :861082:10:------:--</t>
  </si>
  <si>
    <t>21:0584:000959</t>
  </si>
  <si>
    <t>21:0186:000811</t>
  </si>
  <si>
    <t>21:0186:000811:0001:0001:00</t>
  </si>
  <si>
    <t>024I  :861083:20:861082:10</t>
  </si>
  <si>
    <t>21:0584:000960</t>
  </si>
  <si>
    <t>21:0186:000811:0002:0001:00</t>
  </si>
  <si>
    <t>024I  :861084:00:------:--</t>
  </si>
  <si>
    <t>21:0584:000961</t>
  </si>
  <si>
    <t>21:0186:000812:0001:0001:01</t>
  </si>
  <si>
    <t>024I  :861085:00:------:--</t>
  </si>
  <si>
    <t>21:0584:000962</t>
  </si>
  <si>
    <t>21:0186:000813</t>
  </si>
  <si>
    <t>21:0186:000813:0001:0001:00</t>
  </si>
  <si>
    <t>024I  :861086:00:------:--</t>
  </si>
  <si>
    <t>21:0584:000963</t>
  </si>
  <si>
    <t>21:0186:000814</t>
  </si>
  <si>
    <t>21:0186:000814:0001:0001:00</t>
  </si>
  <si>
    <t>024I  :861087:00:------:--</t>
  </si>
  <si>
    <t>21:0584:000964</t>
  </si>
  <si>
    <t>21:0186:000815</t>
  </si>
  <si>
    <t>21:0186:000815:0001:0001:00</t>
  </si>
  <si>
    <t>024I  :861088:00:------:--</t>
  </si>
  <si>
    <t>21:0584:000965</t>
  </si>
  <si>
    <t>21:0186:000816</t>
  </si>
  <si>
    <t>21:0186:000816:0001:0001:00</t>
  </si>
  <si>
    <t>024I  :861089:00:------:--</t>
  </si>
  <si>
    <t>21:0584:000966</t>
  </si>
  <si>
    <t>21:0186:000817</t>
  </si>
  <si>
    <t>21:0186:000817:0001:0001:00</t>
  </si>
  <si>
    <t>024I  :861090:00:------:--</t>
  </si>
  <si>
    <t>21:0584:000967</t>
  </si>
  <si>
    <t>21:0186:000818</t>
  </si>
  <si>
    <t>21:0186:000818:0001:0001:00</t>
  </si>
  <si>
    <t>024I  :861091:00:------:--</t>
  </si>
  <si>
    <t>21:0584:000968</t>
  </si>
  <si>
    <t>21:0186:000819</t>
  </si>
  <si>
    <t>21:0186:000819:0001:0001:00</t>
  </si>
  <si>
    <t>024I  :861092:00:------:--</t>
  </si>
  <si>
    <t>21:0584:000969</t>
  </si>
  <si>
    <t>21:0186:000820</t>
  </si>
  <si>
    <t>21:0186:000820:0001:0001:00</t>
  </si>
  <si>
    <t>024I  :861093:9Y:------:--</t>
  </si>
  <si>
    <t>21:0584:000970</t>
  </si>
  <si>
    <t>024I  :861094:00:------:--</t>
  </si>
  <si>
    <t>21:0584:000971</t>
  </si>
  <si>
    <t>21:0186:000821</t>
  </si>
  <si>
    <t>21:0186:000821:0001:0001:00</t>
  </si>
  <si>
    <t>024I  :861095:00:------:--</t>
  </si>
  <si>
    <t>21:0584:000972</t>
  </si>
  <si>
    <t>21:0186:000822</t>
  </si>
  <si>
    <t>21:0186:000822:0001:0001:00</t>
  </si>
  <si>
    <t>024I  :861096:00:------:--</t>
  </si>
  <si>
    <t>21:0584:000973</t>
  </si>
  <si>
    <t>21:0186:000823</t>
  </si>
  <si>
    <t>21:0186:000823:0001:0001:00</t>
  </si>
  <si>
    <t>024I  :861097:00:------:--</t>
  </si>
  <si>
    <t>21:0584:000974</t>
  </si>
  <si>
    <t>21:0186:000824</t>
  </si>
  <si>
    <t>21:0186:000824:0001:0001:00</t>
  </si>
  <si>
    <t>024I  :861098:00:------:--</t>
  </si>
  <si>
    <t>21:0584:000975</t>
  </si>
  <si>
    <t>21:0186:000825</t>
  </si>
  <si>
    <t>21:0186:000825:0001:0001:00</t>
  </si>
  <si>
    <t>024I  :861099:00:------:--</t>
  </si>
  <si>
    <t>21:0584:000976</t>
  </si>
  <si>
    <t>21:0186:000826</t>
  </si>
  <si>
    <t>21:0186:000826:0001:0001:00</t>
  </si>
  <si>
    <t>024I  :861100:00:------:--</t>
  </si>
  <si>
    <t>21:0584:000977</t>
  </si>
  <si>
    <t>21:0186:000827</t>
  </si>
  <si>
    <t>21:0186:000827:0001:0001:00</t>
  </si>
  <si>
    <t>024I  :861101:80:861104:20</t>
  </si>
  <si>
    <t>21:0584:000978</t>
  </si>
  <si>
    <t>21:0186:000828</t>
  </si>
  <si>
    <t>21:0186:000828:0002:0001:02</t>
  </si>
  <si>
    <t>024I  :861102:9X:------:--</t>
  </si>
  <si>
    <t>21:0584:000979</t>
  </si>
  <si>
    <t>024I  :861103:10:------:--</t>
  </si>
  <si>
    <t>21:0584:000980</t>
  </si>
  <si>
    <t>21:0186:000828:0001:0001:00</t>
  </si>
  <si>
    <t>024I  :861104:20:861103:10</t>
  </si>
  <si>
    <t>21:0584:000981</t>
  </si>
  <si>
    <t>21:0186:000828:0002:0001:01</t>
  </si>
  <si>
    <t>024I  :861105:00:------:--</t>
  </si>
  <si>
    <t>21:0584:000982</t>
  </si>
  <si>
    <t>21:0186:000829</t>
  </si>
  <si>
    <t>21:0186:000829:0001:0001:00</t>
  </si>
  <si>
    <t>024I  :861106:00:------:--</t>
  </si>
  <si>
    <t>21:0584:000983</t>
  </si>
  <si>
    <t>21:0186:000830</t>
  </si>
  <si>
    <t>21:0186:000830:0001:0001:00</t>
  </si>
  <si>
    <t>024I  :861107:00:------:--</t>
  </si>
  <si>
    <t>21:0584:000984</t>
  </si>
  <si>
    <t>21:0186:000831</t>
  </si>
  <si>
    <t>21:0186:000831:0001:0001:00</t>
  </si>
  <si>
    <t>024I  :861108:00:------:--</t>
  </si>
  <si>
    <t>21:0584:000985</t>
  </si>
  <si>
    <t>21:0186:000832</t>
  </si>
  <si>
    <t>21:0186:000832:0001:0001:00</t>
  </si>
  <si>
    <t>024I  :861109:00:------:--</t>
  </si>
  <si>
    <t>21:0584:000986</t>
  </si>
  <si>
    <t>21:0186:000833</t>
  </si>
  <si>
    <t>21:0186:000833:0001:0001:00</t>
  </si>
  <si>
    <t>024I  :861110:00:------:--</t>
  </si>
  <si>
    <t>21:0584:000987</t>
  </si>
  <si>
    <t>21:0186:000834</t>
  </si>
  <si>
    <t>21:0186:000834:0001:0001:00</t>
  </si>
  <si>
    <t>024I  :861111:00:------:--</t>
  </si>
  <si>
    <t>21:0584:000988</t>
  </si>
  <si>
    <t>21:0186:000835</t>
  </si>
  <si>
    <t>21:0186:000835:0001:0001:00</t>
  </si>
  <si>
    <t>024I  :861112:00:------:--</t>
  </si>
  <si>
    <t>21:0584:000989</t>
  </si>
  <si>
    <t>21:0186:000836</t>
  </si>
  <si>
    <t>21:0186:000836:0001:0001:00</t>
  </si>
  <si>
    <t>024I  :861113:00:------:--</t>
  </si>
  <si>
    <t>21:0584:000990</t>
  </si>
  <si>
    <t>21:0186:000837</t>
  </si>
  <si>
    <t>21:0186:000837:0001:0001:00</t>
  </si>
  <si>
    <t>024I  :861114:00:------:--</t>
  </si>
  <si>
    <t>21:0584:000991</t>
  </si>
  <si>
    <t>21:0186:000838</t>
  </si>
  <si>
    <t>21:0186:000838:0001:0001:00</t>
  </si>
  <si>
    <t>024I  :861115:00:------:--</t>
  </si>
  <si>
    <t>21:0584:000992</t>
  </si>
  <si>
    <t>21:0186:000839</t>
  </si>
  <si>
    <t>21:0186:000839:0001:0001:00</t>
  </si>
  <si>
    <t>024I  :861116:00:------:--</t>
  </si>
  <si>
    <t>21:0584:000993</t>
  </si>
  <si>
    <t>21:0186:000840</t>
  </si>
  <si>
    <t>21:0186:000840:0001:0001:00</t>
  </si>
  <si>
    <t>024I  :861117:00:------:--</t>
  </si>
  <si>
    <t>21:0584:000994</t>
  </si>
  <si>
    <t>21:0186:000841</t>
  </si>
  <si>
    <t>21:0186:000841:0001:0001:00</t>
  </si>
  <si>
    <t>024I  :861118:00:------:--</t>
  </si>
  <si>
    <t>21:0584:000995</t>
  </si>
  <si>
    <t>21:0186:000842</t>
  </si>
  <si>
    <t>21:0186:000842:0001:0001:00</t>
  </si>
  <si>
    <t>024I  :861119:00:------:--</t>
  </si>
  <si>
    <t>21:0584:000996</t>
  </si>
  <si>
    <t>21:0186:000843</t>
  </si>
  <si>
    <t>21:0186:000843:0001:0001:00</t>
  </si>
  <si>
    <t>024I  :861120:00:------:--</t>
  </si>
  <si>
    <t>21:0584:000997</t>
  </si>
  <si>
    <t>21:0186:000844</t>
  </si>
  <si>
    <t>21:0186:000844:0001:0001:00</t>
  </si>
  <si>
    <t>024I  :861121:80:861122:10</t>
  </si>
  <si>
    <t>21:0584:000998</t>
  </si>
  <si>
    <t>21:0186:000845</t>
  </si>
  <si>
    <t>21:0186:000845:0001:0001:02</t>
  </si>
  <si>
    <t>024I  :861122:10:------:--</t>
  </si>
  <si>
    <t>21:0584:000999</t>
  </si>
  <si>
    <t>21:0186:000845:0001:0001:01</t>
  </si>
  <si>
    <t>024I  :861123:20:861122:10</t>
  </si>
  <si>
    <t>21:0584:001000</t>
  </si>
  <si>
    <t>21:0186:000845:0002:0001:00</t>
  </si>
  <si>
    <t>024I  :861124:00:------:--</t>
  </si>
  <si>
    <t>21:0584:001001</t>
  </si>
  <si>
    <t>21:0186:000846</t>
  </si>
  <si>
    <t>21:0186:000846:0001:0001:00</t>
  </si>
  <si>
    <t>024I  :861125:00:------:--</t>
  </si>
  <si>
    <t>21:0584:001002</t>
  </si>
  <si>
    <t>21:0186:000847</t>
  </si>
  <si>
    <t>21:0186:000847:0001:0001:00</t>
  </si>
  <si>
    <t>024I  :861126:00:------:--</t>
  </si>
  <si>
    <t>21:0584:001003</t>
  </si>
  <si>
    <t>21:0186:000848</t>
  </si>
  <si>
    <t>21:0186:000848:0001:0001:00</t>
  </si>
  <si>
    <t>024I  :861127:00:------:--</t>
  </si>
  <si>
    <t>21:0584:001004</t>
  </si>
  <si>
    <t>21:0186:000849</t>
  </si>
  <si>
    <t>21:0186:000849:0001:0001:00</t>
  </si>
  <si>
    <t>024I  :861128:00:------:--</t>
  </si>
  <si>
    <t>21:0584:001005</t>
  </si>
  <si>
    <t>21:0186:000850</t>
  </si>
  <si>
    <t>21:0186:000850:0001:0001:00</t>
  </si>
  <si>
    <t>024I  :861129:00:------:--</t>
  </si>
  <si>
    <t>21:0584:001006</t>
  </si>
  <si>
    <t>21:0186:000851</t>
  </si>
  <si>
    <t>21:0186:000851:0001:0001:00</t>
  </si>
  <si>
    <t>024I  :861130:00:------:--</t>
  </si>
  <si>
    <t>21:0584:001007</t>
  </si>
  <si>
    <t>21:0186:000852</t>
  </si>
  <si>
    <t>21:0186:000852:0001:0001:00</t>
  </si>
  <si>
    <t>024I  :861131:00:------:--</t>
  </si>
  <si>
    <t>21:0584:001008</t>
  </si>
  <si>
    <t>21:0186:000853</t>
  </si>
  <si>
    <t>21:0186:000853:0001:0001:00</t>
  </si>
  <si>
    <t>024I  :861132:9X:------:--</t>
  </si>
  <si>
    <t>21:0584:001009</t>
  </si>
  <si>
    <t>024I  :861133:00:------:--</t>
  </si>
  <si>
    <t>21:0584:001010</t>
  </si>
  <si>
    <t>21:0186:000854</t>
  </si>
  <si>
    <t>21:0186:000854:0001:0001:00</t>
  </si>
  <si>
    <t>024I  :861134:00:------:--</t>
  </si>
  <si>
    <t>21:0584:001011</t>
  </si>
  <si>
    <t>21:0186:000855</t>
  </si>
  <si>
    <t>21:0186:000855:0001:0001:00</t>
  </si>
  <si>
    <t>024I  :861135:00:------:--</t>
  </si>
  <si>
    <t>21:0584:001012</t>
  </si>
  <si>
    <t>21:0186:000856</t>
  </si>
  <si>
    <t>21:0186:000856:0001:0001:00</t>
  </si>
  <si>
    <t>024I  :861136:00:------:--</t>
  </si>
  <si>
    <t>21:0584:001013</t>
  </si>
  <si>
    <t>21:0186:000857</t>
  </si>
  <si>
    <t>21:0186:000857:0001:0001:00</t>
  </si>
  <si>
    <t>024I  :861137:00:------:--</t>
  </si>
  <si>
    <t>21:0584:001014</t>
  </si>
  <si>
    <t>21:0186:000858</t>
  </si>
  <si>
    <t>21:0186:000858:0001:0001:00</t>
  </si>
  <si>
    <t>024I  :861138:00:------:--</t>
  </si>
  <si>
    <t>21:0584:001015</t>
  </si>
  <si>
    <t>21:0186:000859</t>
  </si>
  <si>
    <t>21:0186:000859:0001:0001:00</t>
  </si>
  <si>
    <t>024I  :861139:00:------:--</t>
  </si>
  <si>
    <t>21:0584:001016</t>
  </si>
  <si>
    <t>21:0186:000860</t>
  </si>
  <si>
    <t>21:0186:000860:0001:0001:00</t>
  </si>
  <si>
    <t>024I  :861140:00:------:--</t>
  </si>
  <si>
    <t>21:0584:001017</t>
  </si>
  <si>
    <t>21:0186:000861</t>
  </si>
  <si>
    <t>21:0186:000861:0001:0001:00</t>
  </si>
  <si>
    <t>024I  :861141:80:861144:20</t>
  </si>
  <si>
    <t>21:0584:001018</t>
  </si>
  <si>
    <t>21:0186:000862</t>
  </si>
  <si>
    <t>21:0186:000862:0002:0001:02</t>
  </si>
  <si>
    <t>024I  :861142:10:------:--</t>
  </si>
  <si>
    <t>21:0584:001019</t>
  </si>
  <si>
    <t>21:0186:000862:0001:0001:00</t>
  </si>
  <si>
    <t>024I  :861143:9W:------:--</t>
  </si>
  <si>
    <t>21:0584:001020</t>
  </si>
  <si>
    <t>024I  :861144:20:861142:10</t>
  </si>
  <si>
    <t>21:0584:001021</t>
  </si>
  <si>
    <t>21:0186:000862:0002:0001:01</t>
  </si>
  <si>
    <t>024I  :861145:00:------:--</t>
  </si>
  <si>
    <t>21:0584:001022</t>
  </si>
  <si>
    <t>21:0186:000863</t>
  </si>
  <si>
    <t>21:0186:000863:0001:0001:00</t>
  </si>
  <si>
    <t>024I  :861146:00:------:--</t>
  </si>
  <si>
    <t>21:0584:001023</t>
  </si>
  <si>
    <t>21:0186:000864</t>
  </si>
  <si>
    <t>21:0186:000864:0001:0001:00</t>
  </si>
  <si>
    <t>024I  :861147:00:------:--</t>
  </si>
  <si>
    <t>21:0584:001024</t>
  </si>
  <si>
    <t>21:0186:000865</t>
  </si>
  <si>
    <t>21:0186:000865:0001:0001:00</t>
  </si>
  <si>
    <t>024I  :861148:00:------:--</t>
  </si>
  <si>
    <t>21:0584:001025</t>
  </si>
  <si>
    <t>21:0186:000866</t>
  </si>
  <si>
    <t>21:0186:000866:0001:0001:00</t>
  </si>
  <si>
    <t>024I  :861149:00:------:--</t>
  </si>
  <si>
    <t>21:0584:001026</t>
  </si>
  <si>
    <t>21:0186:000867</t>
  </si>
  <si>
    <t>21:0186:000867:0001:0001:00</t>
  </si>
  <si>
    <t>024I  :861150:00:------:--</t>
  </si>
  <si>
    <t>21:0584:001027</t>
  </si>
  <si>
    <t>21:0186:000868</t>
  </si>
  <si>
    <t>21:0186:000868:0001:0001:00</t>
  </si>
  <si>
    <t>024I  :861151:00:------:--</t>
  </si>
  <si>
    <t>21:0584:001028</t>
  </si>
  <si>
    <t>21:0186:000869</t>
  </si>
  <si>
    <t>21:0186:000869:0001:0001:00</t>
  </si>
  <si>
    <t>024I  :861152:00:------:--</t>
  </si>
  <si>
    <t>21:0584:001029</t>
  </si>
  <si>
    <t>21:0186:000870</t>
  </si>
  <si>
    <t>21:0186:000870:0001:0001:00</t>
  </si>
  <si>
    <t>024I  :861153:00:------:--</t>
  </si>
  <si>
    <t>21:0584:001030</t>
  </si>
  <si>
    <t>21:0186:000871</t>
  </si>
  <si>
    <t>21:0186:000871:0001:0001:00</t>
  </si>
  <si>
    <t>024I  :861154:00:------:--</t>
  </si>
  <si>
    <t>21:0584:001031</t>
  </si>
  <si>
    <t>21:0186:000872</t>
  </si>
  <si>
    <t>21:0186:000872:0001:0001:00</t>
  </si>
  <si>
    <t>024P  :861001:80:861003:10</t>
  </si>
  <si>
    <t>21:0584:001032</t>
  </si>
  <si>
    <t>21:0186:000874</t>
  </si>
  <si>
    <t>21:0186:000874:0001:0001:02</t>
  </si>
  <si>
    <t>024P  :861002:00:------:--</t>
  </si>
  <si>
    <t>21:0584:001033</t>
  </si>
  <si>
    <t>21:0186:000873</t>
  </si>
  <si>
    <t>21:0186:000873:0001:0001:00</t>
  </si>
  <si>
    <t>024P  :861003:10:------:--</t>
  </si>
  <si>
    <t>21:0584:001034</t>
  </si>
  <si>
    <t>21:0186:000874:0001:0001:01</t>
  </si>
  <si>
    <t>024P  :861004:20:861003:10</t>
  </si>
  <si>
    <t>21:0584:001035</t>
  </si>
  <si>
    <t>21:0186:000874:0002:0001:00</t>
  </si>
  <si>
    <t>024P  :861005:00:------:--</t>
  </si>
  <si>
    <t>21:0584:001036</t>
  </si>
  <si>
    <t>21:0186:000875</t>
  </si>
  <si>
    <t>21:0186:000875:0001:0001:00</t>
  </si>
  <si>
    <t>024P  :861006:00:------:--</t>
  </si>
  <si>
    <t>21:0584:001037</t>
  </si>
  <si>
    <t>21:0186:000876</t>
  </si>
  <si>
    <t>21:0186:000876:0001:0001:00</t>
  </si>
  <si>
    <t>024P  :861007:00:------:--</t>
  </si>
  <si>
    <t>21:0584:001038</t>
  </si>
  <si>
    <t>21:0186:000877</t>
  </si>
  <si>
    <t>21:0186:000877:0001:0001:00</t>
  </si>
  <si>
    <t>024P  :861008:00:------:--</t>
  </si>
  <si>
    <t>21:0584:001039</t>
  </si>
  <si>
    <t>21:0186:000878</t>
  </si>
  <si>
    <t>21:0186:000878:0001:0001:00</t>
  </si>
  <si>
    <t>024P  :861009:00:------:--</t>
  </si>
  <si>
    <t>21:0584:001040</t>
  </si>
  <si>
    <t>21:0186:000879</t>
  </si>
  <si>
    <t>21:0186:000879:0001:0001:00</t>
  </si>
  <si>
    <t>024P  :861010:00:------:--</t>
  </si>
  <si>
    <t>21:0584:001041</t>
  </si>
  <si>
    <t>21:0186:000880</t>
  </si>
  <si>
    <t>21:0186:000880:0001:0001:00</t>
  </si>
  <si>
    <t>024P  :861011:9Y:------:--</t>
  </si>
  <si>
    <t>21:0584:001042</t>
  </si>
  <si>
    <t>024P  :861012:00:------:--</t>
  </si>
  <si>
    <t>21:0584:001043</t>
  </si>
  <si>
    <t>21:0186:000881</t>
  </si>
  <si>
    <t>21:0186:000881:0001:0001:00</t>
  </si>
  <si>
    <t>024P  :861013:00:------:--</t>
  </si>
  <si>
    <t>21:0584:001044</t>
  </si>
  <si>
    <t>21:0186:000882</t>
  </si>
  <si>
    <t>21:0186:000882:0001:0001:00</t>
  </si>
  <si>
    <t>024P  :861014:00:------:--</t>
  </si>
  <si>
    <t>21:0584:001045</t>
  </si>
  <si>
    <t>21:0186:000883</t>
  </si>
  <si>
    <t>21:0186:000883:0001:0001:00</t>
  </si>
  <si>
    <t>024P  :861015:00:------:--</t>
  </si>
  <si>
    <t>21:0584:001046</t>
  </si>
  <si>
    <t>21:0186:000884</t>
  </si>
  <si>
    <t>21:0186:000884:0001:0001:00</t>
  </si>
  <si>
    <t>024P  :861016:00:------:--</t>
  </si>
  <si>
    <t>21:0584:001047</t>
  </si>
  <si>
    <t>21:0186:000885</t>
  </si>
  <si>
    <t>21:0186:000885:0001:0001:00</t>
  </si>
  <si>
    <t>024P  :861017:00:------:--</t>
  </si>
  <si>
    <t>21:0584:001048</t>
  </si>
  <si>
    <t>21:0186:000886</t>
  </si>
  <si>
    <t>21:0186:000886:0001:0001:00</t>
  </si>
  <si>
    <t>024P  :861018:00:------:--</t>
  </si>
  <si>
    <t>21:0584:001049</t>
  </si>
  <si>
    <t>21:0186:000887</t>
  </si>
  <si>
    <t>21:0186:000887:0001:0001:00</t>
  </si>
  <si>
    <t>024P  :861019:00:------:--</t>
  </si>
  <si>
    <t>21:0584:001050</t>
  </si>
  <si>
    <t>21:0186:000888</t>
  </si>
  <si>
    <t>21:0186:000888:0001:0001:00</t>
  </si>
  <si>
    <t>024P  :861020:00:------:--</t>
  </si>
  <si>
    <t>21:0584:001051</t>
  </si>
  <si>
    <t>21:0186:000889</t>
  </si>
  <si>
    <t>21:0186:000889:0001:0001:00</t>
  </si>
  <si>
    <t>024P  :861021:80:861024:10</t>
  </si>
  <si>
    <t>21:0584:001052</t>
  </si>
  <si>
    <t>21:0186:000892</t>
  </si>
  <si>
    <t>21:0186:000892:0001:0001:02</t>
  </si>
  <si>
    <t>024P  :861022:00:------:--</t>
  </si>
  <si>
    <t>21:0584:001053</t>
  </si>
  <si>
    <t>21:0186:000890</t>
  </si>
  <si>
    <t>21:0186:000890:0001:0001:00</t>
  </si>
  <si>
    <t>024P  :861023:00:------:--</t>
  </si>
  <si>
    <t>21:0584:001054</t>
  </si>
  <si>
    <t>21:0186:000891</t>
  </si>
  <si>
    <t>21:0186:000891:0001:0001:00</t>
  </si>
  <si>
    <t>024P  :861024:10:------:--</t>
  </si>
  <si>
    <t>21:0584:001055</t>
  </si>
  <si>
    <t>21:0186:000892:0001:0001:01</t>
  </si>
  <si>
    <t>024P  :861025:20:861024:10</t>
  </si>
  <si>
    <t>21:0584:001056</t>
  </si>
  <si>
    <t>21:0186:000892:0002:0001:00</t>
  </si>
  <si>
    <t>024P  :861026:00:------:--</t>
  </si>
  <si>
    <t>21:0584:001057</t>
  </si>
  <si>
    <t>21:0186:000893</t>
  </si>
  <si>
    <t>21:0186:000893:0001:0001:00</t>
  </si>
  <si>
    <t>024P  :861027:00:------:--</t>
  </si>
  <si>
    <t>21:0584:001058</t>
  </si>
  <si>
    <t>21:0186:000894</t>
  </si>
  <si>
    <t>21:0186:000894:0001:0001:00</t>
  </si>
  <si>
    <t>024P  :861028:9X:------:--</t>
  </si>
  <si>
    <t>21:0584:001059</t>
  </si>
  <si>
    <t>024P  :861029:00:------:--</t>
  </si>
  <si>
    <t>21:0584:001060</t>
  </si>
  <si>
    <t>21:0186:000895</t>
  </si>
  <si>
    <t>21:0186:000895:0001:0001:00</t>
  </si>
  <si>
    <t>024P  :861030:00:------:--</t>
  </si>
  <si>
    <t>21:0584:001061</t>
  </si>
  <si>
    <t>21:0186:000896</t>
  </si>
  <si>
    <t>21:0186:000896:0001:0001:00</t>
  </si>
  <si>
    <t>024P  :861031:00:------:--</t>
  </si>
  <si>
    <t>21:0584:001062</t>
  </si>
  <si>
    <t>21:0186:000897</t>
  </si>
  <si>
    <t>21:0186:000897:0001:0001:00</t>
  </si>
  <si>
    <t>024P  :861032:00:------:--</t>
  </si>
  <si>
    <t>21:0584:001063</t>
  </si>
  <si>
    <t>21:0186:000898</t>
  </si>
  <si>
    <t>21:0186:000898:0001:0001:00</t>
  </si>
  <si>
    <t>024P  :861033:00:------:--</t>
  </si>
  <si>
    <t>21:0584:001064</t>
  </si>
  <si>
    <t>21:0186:000899</t>
  </si>
  <si>
    <t>21:0186:000899:0001:0001:00</t>
  </si>
  <si>
    <t>024P  :861034:00:------:--</t>
  </si>
  <si>
    <t>21:0584:001065</t>
  </si>
  <si>
    <t>21:0186:000900</t>
  </si>
  <si>
    <t>21:0186:000900:0001:0001:00</t>
  </si>
  <si>
    <t>024P  :861035:00:------:--</t>
  </si>
  <si>
    <t>21:0584:001066</t>
  </si>
  <si>
    <t>21:0186:000901</t>
  </si>
  <si>
    <t>21:0186:000901:0001:0001:00</t>
  </si>
  <si>
    <t>024P  :861036:00:------:--</t>
  </si>
  <si>
    <t>21:0584:001067</t>
  </si>
  <si>
    <t>21:0186:000902</t>
  </si>
  <si>
    <t>21:0186:000902:0001:0001:00</t>
  </si>
  <si>
    <t>024P  :861037:00:------:--</t>
  </si>
  <si>
    <t>21:0584:001068</t>
  </si>
  <si>
    <t>21:0186:000903</t>
  </si>
  <si>
    <t>21:0186:000903:0001:0001:00</t>
  </si>
  <si>
    <t>024P  :861038:00:------:--</t>
  </si>
  <si>
    <t>21:0584:001069</t>
  </si>
  <si>
    <t>21:0186:000904</t>
  </si>
  <si>
    <t>21:0186:000904:0001:0001:00</t>
  </si>
  <si>
    <t>024P  :861039:00:------:--</t>
  </si>
  <si>
    <t>21:0584:001070</t>
  </si>
  <si>
    <t>21:0186:000905</t>
  </si>
  <si>
    <t>21:0186:000905:0001:0001:00</t>
  </si>
  <si>
    <t>024P  :861040:00:------:--</t>
  </si>
  <si>
    <t>21:0584:001071</t>
  </si>
  <si>
    <t>21:0186:000906</t>
  </si>
  <si>
    <t>21:0186:000906:0001:0001:00</t>
  </si>
  <si>
    <t>024P  :861041:80:861042:10</t>
  </si>
  <si>
    <t>21:0584:001072</t>
  </si>
  <si>
    <t>21:0186:000907</t>
  </si>
  <si>
    <t>21:0186:000907:0001:0001:02</t>
  </si>
  <si>
    <t>024P  :861042:10:------:--</t>
  </si>
  <si>
    <t>21:0584:001073</t>
  </si>
  <si>
    <t>21:0186:000907:0001:0001:01</t>
  </si>
  <si>
    <t>024P  :861043:20:861042:10</t>
  </si>
  <si>
    <t>21:0584:001074</t>
  </si>
  <si>
    <t>21:0186:000907:0002:0001:00</t>
  </si>
  <si>
    <t>024P  :861044:00:------:--</t>
  </si>
  <si>
    <t>21:0584:001075</t>
  </si>
  <si>
    <t>21:0186:000908</t>
  </si>
  <si>
    <t>21:0186:000908:0001:0001:00</t>
  </si>
  <si>
    <t>024P  :861045:00:------:--</t>
  </si>
  <si>
    <t>21:0584:001076</t>
  </si>
  <si>
    <t>21:0186:000909</t>
  </si>
  <si>
    <t>21:0186:000909:0001:0001:00</t>
  </si>
  <si>
    <t>024P  :861046:00:------:--</t>
  </si>
  <si>
    <t>21:0584:001077</t>
  </si>
  <si>
    <t>21:0186:000910</t>
  </si>
  <si>
    <t>21:0186:000910:0001:0001:00</t>
  </si>
  <si>
    <t>024P  :861047:00:------:--</t>
  </si>
  <si>
    <t>21:0584:001078</t>
  </si>
  <si>
    <t>21:0186:000911</t>
  </si>
  <si>
    <t>21:0186:000911:0001:0001:00</t>
  </si>
  <si>
    <t>024P  :861048:00:------:--</t>
  </si>
  <si>
    <t>21:0584:001079</t>
  </si>
  <si>
    <t>21:0186:000912</t>
  </si>
  <si>
    <t>21:0186:000912:0001:0001:00</t>
  </si>
  <si>
    <t>024P  :861049:00:------:--</t>
  </si>
  <si>
    <t>21:0584:001080</t>
  </si>
  <si>
    <t>21:0186:000913</t>
  </si>
  <si>
    <t>21:0186:000913:0001:0001:00</t>
  </si>
  <si>
    <t>024P  :861050:00:------:--</t>
  </si>
  <si>
    <t>21:0584:001081</t>
  </si>
  <si>
    <t>21:0186:000914</t>
  </si>
  <si>
    <t>21:0186:000914:0001:0001:00</t>
  </si>
  <si>
    <t>024P  :861051:00:------:--</t>
  </si>
  <si>
    <t>21:0584:001082</t>
  </si>
  <si>
    <t>21:0186:000915</t>
  </si>
  <si>
    <t>21:0186:000915:0001:0001:00</t>
  </si>
  <si>
    <t>024P  :861052:00:------:--</t>
  </si>
  <si>
    <t>21:0584:001083</t>
  </si>
  <si>
    <t>21:0186:000916</t>
  </si>
  <si>
    <t>21:0186:000916:0001:0001:00</t>
  </si>
  <si>
    <t>024P  :861053:00:------:--</t>
  </si>
  <si>
    <t>21:0584:001084</t>
  </si>
  <si>
    <t>21:0186:000917</t>
  </si>
  <si>
    <t>21:0186:000917:0001:0001:00</t>
  </si>
  <si>
    <t>024P  :861054:00:------:--</t>
  </si>
  <si>
    <t>21:0584:001085</t>
  </si>
  <si>
    <t>21:0186:000918</t>
  </si>
  <si>
    <t>21:0186:000918:0001:0001:00</t>
  </si>
  <si>
    <t>024P  :861055:9Y:------:--</t>
  </si>
  <si>
    <t>21:0584:001086</t>
  </si>
  <si>
    <t>024P  :861056:00:------:--</t>
  </si>
  <si>
    <t>21:0584:001087</t>
  </si>
  <si>
    <t>21:0186:000919</t>
  </si>
  <si>
    <t>21:0186:000919:0001:0001:00</t>
  </si>
  <si>
    <t>024P  :861057:00:------:--</t>
  </si>
  <si>
    <t>21:0584:001088</t>
  </si>
  <si>
    <t>21:0186:000920</t>
  </si>
  <si>
    <t>21:0186:000920:0001:0001:00</t>
  </si>
  <si>
    <t>024P  :861058:00:------:--</t>
  </si>
  <si>
    <t>21:0584:001089</t>
  </si>
  <si>
    <t>21:0186:000921</t>
  </si>
  <si>
    <t>21:0186:000921:0001:0001:00</t>
  </si>
  <si>
    <t>024P  :861059:00:------:--</t>
  </si>
  <si>
    <t>21:0584:001090</t>
  </si>
  <si>
    <t>21:0186:000922</t>
  </si>
  <si>
    <t>21:0186:000922:0001:0001:00</t>
  </si>
  <si>
    <t>024P  :861060:00:------:--</t>
  </si>
  <si>
    <t>21:0584:001091</t>
  </si>
  <si>
    <t>21:0186:000923</t>
  </si>
  <si>
    <t>21:0186:000923:0001:0001:00</t>
  </si>
  <si>
    <t>024P  :861061:80:861062:10</t>
  </si>
  <si>
    <t>21:0584:001092</t>
  </si>
  <si>
    <t>21:0186:000924</t>
  </si>
  <si>
    <t>21:0186:000924:0001:0001:02</t>
  </si>
  <si>
    <t>024P  :861062:10:------:--</t>
  </si>
  <si>
    <t>21:0584:001093</t>
  </si>
  <si>
    <t>21:0186:000924:0001:0001:01</t>
  </si>
  <si>
    <t>024P  :861063:20:861062:10</t>
  </si>
  <si>
    <t>21:0584:001094</t>
  </si>
  <si>
    <t>21:0186:000924:0002:0001:00</t>
  </si>
  <si>
    <t>024P  :861064:00:------:--</t>
  </si>
  <si>
    <t>21:0584:001095</t>
  </si>
  <si>
    <t>21:0186:000925</t>
  </si>
  <si>
    <t>21:0186:000925:0001:0001:00</t>
  </si>
  <si>
    <t>024P  :861065:00:------:--</t>
  </si>
  <si>
    <t>21:0584:001096</t>
  </si>
  <si>
    <t>21:0186:000926</t>
  </si>
  <si>
    <t>21:0186:000926:0001:0001:00</t>
  </si>
  <si>
    <t>024P  :861066:00:------:--</t>
  </si>
  <si>
    <t>21:0584:001097</t>
  </si>
  <si>
    <t>21:0186:000927</t>
  </si>
  <si>
    <t>21:0186:000927:0001:0001:00</t>
  </si>
  <si>
    <t>024P  :861067:00:------:--</t>
  </si>
  <si>
    <t>21:0584:001098</t>
  </si>
  <si>
    <t>21:0186:000928</t>
  </si>
  <si>
    <t>21:0186:000928:0001:0001:00</t>
  </si>
  <si>
    <t>024P  :861068:00:------:--</t>
  </si>
  <si>
    <t>21:0584:001099</t>
  </si>
  <si>
    <t>21:0186:000929</t>
  </si>
  <si>
    <t>21:0186:000929:0001:0001:00</t>
  </si>
  <si>
    <t>024P  :861069:00:------:--</t>
  </si>
  <si>
    <t>21:0584:001100</t>
  </si>
  <si>
    <t>21:0186:000930</t>
  </si>
  <si>
    <t>21:0186:000930:0001:0001:00</t>
  </si>
  <si>
    <t>024P  :861070:00:------:--</t>
  </si>
  <si>
    <t>21:0584:001101</t>
  </si>
  <si>
    <t>21:0186:000931</t>
  </si>
  <si>
    <t>21:0186:000931:0001:0001:00</t>
  </si>
  <si>
    <t>024P  :861071:00:------:--</t>
  </si>
  <si>
    <t>21:0584:001102</t>
  </si>
  <si>
    <t>21:0186:000932</t>
  </si>
  <si>
    <t>21:0186:000932:0001:0001:00</t>
  </si>
  <si>
    <t>024P  :861072:00:------:--</t>
  </si>
  <si>
    <t>21:0584:001103</t>
  </si>
  <si>
    <t>21:0186:000933</t>
  </si>
  <si>
    <t>21:0186:000933:0001:0001:00</t>
  </si>
  <si>
    <t>024P  :861073:00:------:--</t>
  </si>
  <si>
    <t>21:0584:001104</t>
  </si>
  <si>
    <t>21:0186:000934</t>
  </si>
  <si>
    <t>21:0186:000934:0001:0001:00</t>
  </si>
  <si>
    <t>024P  :861074:00:------:--</t>
  </si>
  <si>
    <t>21:0584:001105</t>
  </si>
  <si>
    <t>21:0186:000935</t>
  </si>
  <si>
    <t>21:0186:000935:0001:0001:00</t>
  </si>
  <si>
    <t>024P  :861075:00:------:--</t>
  </si>
  <si>
    <t>21:0584:001106</t>
  </si>
  <si>
    <t>21:0186:000936</t>
  </si>
  <si>
    <t>21:0186:000936:0001:0001:00</t>
  </si>
  <si>
    <t>024P  :861076:00:------:--</t>
  </si>
  <si>
    <t>21:0584:001107</t>
  </si>
  <si>
    <t>21:0186:000937</t>
  </si>
  <si>
    <t>21:0186:000937:0001:0001:00</t>
  </si>
  <si>
    <t>024P  :861077:00:------:--</t>
  </si>
  <si>
    <t>21:0584:001108</t>
  </si>
  <si>
    <t>21:0186:000938</t>
  </si>
  <si>
    <t>21:0186:000938:0001:0001:00</t>
  </si>
  <si>
    <t>024P  :861078:9Y:------:--</t>
  </si>
  <si>
    <t>21:0584:001109</t>
  </si>
  <si>
    <t>024P  :861079:00:------:--</t>
  </si>
  <si>
    <t>21:0584:001110</t>
  </si>
  <si>
    <t>21:0186:000939</t>
  </si>
  <si>
    <t>21:0186:000939:0001:0001:00</t>
  </si>
  <si>
    <t>024P  :861080:00:------:--</t>
  </si>
  <si>
    <t>21:0584:001111</t>
  </si>
  <si>
    <t>21:0186:000940</t>
  </si>
  <si>
    <t>21:0186:000940:0001:0001:00</t>
  </si>
  <si>
    <t>024P  :861081:80:861083:20</t>
  </si>
  <si>
    <t>21:0584:001112</t>
  </si>
  <si>
    <t>21:0186:000941</t>
  </si>
  <si>
    <t>21:0186:000941:0002:0001:02</t>
  </si>
  <si>
    <t>024P  :861082:10:------:--</t>
  </si>
  <si>
    <t>21:0584:001113</t>
  </si>
  <si>
    <t>21:0186:000941:0001:0001:00</t>
  </si>
  <si>
    <t>024P  :861083:20:861082:10</t>
  </si>
  <si>
    <t>21:0584:001114</t>
  </si>
  <si>
    <t>21:0186:000941:0002:0001:01</t>
  </si>
  <si>
    <t>024P  :861084:00:------:--</t>
  </si>
  <si>
    <t>21:0584:001115</t>
  </si>
  <si>
    <t>21:0186:000942</t>
  </si>
  <si>
    <t>21:0186:000942:0001:0001:00</t>
  </si>
  <si>
    <t>024P  :861085:00:------:--</t>
  </si>
  <si>
    <t>21:0584:001116</t>
  </si>
  <si>
    <t>21:0186:000943</t>
  </si>
  <si>
    <t>21:0186:000943:0001:0001:00</t>
  </si>
  <si>
    <t>024P  :861086:00:------:--</t>
  </si>
  <si>
    <t>21:0584:001117</t>
  </si>
  <si>
    <t>21:0186:000944</t>
  </si>
  <si>
    <t>21:0186:000944:0001:0001:00</t>
  </si>
  <si>
    <t>024P  :861087:00:------:--</t>
  </si>
  <si>
    <t>21:0584:001118</t>
  </si>
  <si>
    <t>21:0186:000945</t>
  </si>
  <si>
    <t>21:0186:000945:0001:0001:00</t>
  </si>
  <si>
    <t>024P  :861088:00:------:--</t>
  </si>
  <si>
    <t>21:0584:001119</t>
  </si>
  <si>
    <t>21:0186:000946</t>
  </si>
  <si>
    <t>21:0186:000946:0001:0001:00</t>
  </si>
  <si>
    <t>024P  :861089:00:------:--</t>
  </si>
  <si>
    <t>21:0584:001120</t>
  </si>
  <si>
    <t>21:0186:000947</t>
  </si>
  <si>
    <t>21:0186:000947:0001:0001:00</t>
  </si>
  <si>
    <t>024P  :861090:9W:------:--</t>
  </si>
  <si>
    <t>21:0584:001121</t>
  </si>
  <si>
    <t>024P  :861091:00:------:--</t>
  </si>
  <si>
    <t>21:0584:001122</t>
  </si>
  <si>
    <t>21:0186:000948</t>
  </si>
  <si>
    <t>21:0186:000948:0001:0001:00</t>
  </si>
  <si>
    <t>024P  :861092:00:------:--</t>
  </si>
  <si>
    <t>21:0584:001123</t>
  </si>
  <si>
    <t>21:0186:000949</t>
  </si>
  <si>
    <t>21:0186:000949:0001:0001:00</t>
  </si>
  <si>
    <t>024P  :861093:00:------:--</t>
  </si>
  <si>
    <t>21:0584:001124</t>
  </si>
  <si>
    <t>21:0186:000950</t>
  </si>
  <si>
    <t>21:0186:000950:0001:0001:00</t>
  </si>
  <si>
    <t>024P  :861094:00:------:--</t>
  </si>
  <si>
    <t>21:0584:001125</t>
  </si>
  <si>
    <t>21:0186:000951</t>
  </si>
  <si>
    <t>21:0186:000951:0001:0001:00</t>
  </si>
  <si>
    <t>024P  :861095:00:------:--</t>
  </si>
  <si>
    <t>21:0584:001126</t>
  </si>
  <si>
    <t>21:0186:000952</t>
  </si>
  <si>
    <t>21:0186:000952:0001:0001:00</t>
  </si>
  <si>
    <t>024P  :861096:00:------:--</t>
  </si>
  <si>
    <t>21:0584:001127</t>
  </si>
  <si>
    <t>21:0186:000953</t>
  </si>
  <si>
    <t>21:0186:000953:0001:0001:00</t>
  </si>
  <si>
    <t>024P  :861097:00:------:--</t>
  </si>
  <si>
    <t>21:0584:001128</t>
  </si>
  <si>
    <t>21:0186:000954</t>
  </si>
  <si>
    <t>21:0186:000954:0001:0001:00</t>
  </si>
  <si>
    <t>024P  :861098:00:------:--</t>
  </si>
  <si>
    <t>21:0584:001129</t>
  </si>
  <si>
    <t>21:0186:000955</t>
  </si>
  <si>
    <t>21:0186:000955:0001:0001:00</t>
  </si>
  <si>
    <t>024P  :861099:00:------:--</t>
  </si>
  <si>
    <t>21:0584:001130</t>
  </si>
  <si>
    <t>21:0186:000956</t>
  </si>
  <si>
    <t>21:0186:000956:0001:0001:00</t>
  </si>
  <si>
    <t>024P  :861100:00:------:--</t>
  </si>
  <si>
    <t>21:0584:001131</t>
  </si>
  <si>
    <t>21:0186:000957</t>
  </si>
  <si>
    <t>21:0186:000957:0001:0001:00</t>
  </si>
  <si>
    <t>024P  :861101:80:861102:10</t>
  </si>
  <si>
    <t>21:0584:001132</t>
  </si>
  <si>
    <t>21:0186:000958</t>
  </si>
  <si>
    <t>21:0186:000958:0001:0001:02</t>
  </si>
  <si>
    <t>024P  :861102:10:------:--</t>
  </si>
  <si>
    <t>21:0584:001133</t>
  </si>
  <si>
    <t>21:0186:000958:0001:0001:01</t>
  </si>
  <si>
    <t>024P  :861103:20:861102:10</t>
  </si>
  <si>
    <t>21:0584:001134</t>
  </si>
  <si>
    <t>21:0186:000958:0002:0001:00</t>
  </si>
  <si>
    <t>024P  :861104:9W:------:--</t>
  </si>
  <si>
    <t>21:0584:001135</t>
  </si>
  <si>
    <t>024P  :861105:00:------:--</t>
  </si>
  <si>
    <t>21:0584:001136</t>
  </si>
  <si>
    <t>21:0186:000959</t>
  </si>
  <si>
    <t>21:0186:000959:0001:0001:00</t>
  </si>
  <si>
    <t>024P  :861106:00:------:--</t>
  </si>
  <si>
    <t>21:0584:001137</t>
  </si>
  <si>
    <t>21:0186:000960</t>
  </si>
  <si>
    <t>21:0186:000960:0001:0001:00</t>
  </si>
  <si>
    <t>024P  :861107:00:------:--</t>
  </si>
  <si>
    <t>21:0584:001138</t>
  </si>
  <si>
    <t>21:0186:000961</t>
  </si>
  <si>
    <t>21:0186:000961:0001:0001:00</t>
  </si>
  <si>
    <t>024P  :861108:00:------:--</t>
  </si>
  <si>
    <t>21:0584:001139</t>
  </si>
  <si>
    <t>21:0186:000962</t>
  </si>
  <si>
    <t>21:0186:000962:0001:0001:00</t>
  </si>
  <si>
    <t>024P  :861109:00:------:--</t>
  </si>
  <si>
    <t>21:0584:001140</t>
  </si>
  <si>
    <t>21:0186:000963</t>
  </si>
  <si>
    <t>21:0186:000963:0001:0001:00</t>
  </si>
  <si>
    <t>024P  :861110:00:------:--</t>
  </si>
  <si>
    <t>21:0584:001141</t>
  </si>
  <si>
    <t>21:0186:000964</t>
  </si>
  <si>
    <t>21:0186:000964:0001:0001:00</t>
  </si>
  <si>
    <t>024P  :861111:00:------:--</t>
  </si>
  <si>
    <t>21:0584:001142</t>
  </si>
  <si>
    <t>21:0186:000965</t>
  </si>
  <si>
    <t>21:0186:000965:0001:0001:00</t>
  </si>
  <si>
    <t>024P  :861112:00:------:--</t>
  </si>
  <si>
    <t>21:0584:001143</t>
  </si>
  <si>
    <t>21:0186:000966</t>
  </si>
  <si>
    <t>21:0186:000966:0001:0001:00</t>
  </si>
  <si>
    <t>024P  :861113:00:------:--</t>
  </si>
  <si>
    <t>21:0584:001144</t>
  </si>
  <si>
    <t>21:0186:000967</t>
  </si>
  <si>
    <t>21:0186:000967:0001:0001:00</t>
  </si>
  <si>
    <t>024P  :861114:00:------:--</t>
  </si>
  <si>
    <t>21:0584:001145</t>
  </si>
  <si>
    <t>21:0186:000968</t>
  </si>
  <si>
    <t>21:0186:000968:0001:0001:00</t>
  </si>
  <si>
    <t>024P  :861115:00:------:--</t>
  </si>
  <si>
    <t>21:0584:001146</t>
  </si>
  <si>
    <t>21:0186:000969</t>
  </si>
  <si>
    <t>21:0186:000969:0001:0001:00</t>
  </si>
  <si>
    <t>024P  :861116:00:------:--</t>
  </si>
  <si>
    <t>21:0584:001147</t>
  </si>
  <si>
    <t>21:0186:000970</t>
  </si>
  <si>
    <t>21:0186:000970:0001:0001:00</t>
  </si>
  <si>
    <t>024P  :861117:00:------:--</t>
  </si>
  <si>
    <t>21:0584:001148</t>
  </si>
  <si>
    <t>21:0186:000971</t>
  </si>
  <si>
    <t>21:0186:000971:0001:0001:00</t>
  </si>
  <si>
    <t>024P  :861118:00:------:--</t>
  </si>
  <si>
    <t>21:0584:001149</t>
  </si>
  <si>
    <t>21:0186:000972</t>
  </si>
  <si>
    <t>21:0186:000972:0001:0001:00</t>
  </si>
  <si>
    <t>024P  :861119:00:------:--</t>
  </si>
  <si>
    <t>21:0584:001150</t>
  </si>
  <si>
    <t>21:0186:000973</t>
  </si>
  <si>
    <t>21:0186:000973:0001:0001:00</t>
  </si>
  <si>
    <t>024P  :861120:00:------:--</t>
  </si>
  <si>
    <t>21:0584:001151</t>
  </si>
  <si>
    <t>21:0186:000974</t>
  </si>
  <si>
    <t>21:0186:000974:0001:0001:00</t>
  </si>
  <si>
    <t>024P  :861121:80:861122:10</t>
  </si>
  <si>
    <t>21:0584:001152</t>
  </si>
  <si>
    <t>21:0186:000975</t>
  </si>
  <si>
    <t>21:0186:000975:0001:0001:02</t>
  </si>
  <si>
    <t>024P  :861122:10:------:--</t>
  </si>
  <si>
    <t>21:0584:001153</t>
  </si>
  <si>
    <t>21:0186:000975:0001:0001:01</t>
  </si>
  <si>
    <t>024P  :861123:20:861122:10</t>
  </si>
  <si>
    <t>21:0584:001154</t>
  </si>
  <si>
    <t>21:0186:000975:0002:0001:00</t>
  </si>
  <si>
    <t>024P  :861124:00:------:--</t>
  </si>
  <si>
    <t>21:0584:001155</t>
  </si>
  <si>
    <t>21:0186:000976</t>
  </si>
  <si>
    <t>21:0186:000976:0001:0001:00</t>
  </si>
  <si>
    <t>024P  :861125:00:------:--</t>
  </si>
  <si>
    <t>21:0584:001156</t>
  </si>
  <si>
    <t>21:0186:000977</t>
  </si>
  <si>
    <t>21:0186:000977:0001:0001:00</t>
  </si>
  <si>
    <t>024P  :861126:00:------:--</t>
  </si>
  <si>
    <t>21:0584:001157</t>
  </si>
  <si>
    <t>21:0186:000978</t>
  </si>
  <si>
    <t>21:0186:000978:0001:0001:00</t>
  </si>
  <si>
    <t>024P  :861127:00:------:--</t>
  </si>
  <si>
    <t>21:0584:001158</t>
  </si>
  <si>
    <t>21:0186:000979</t>
  </si>
  <si>
    <t>21:0186:000979:0001:0001:00</t>
  </si>
  <si>
    <t>024P  :861128:00:------:--</t>
  </si>
  <si>
    <t>21:0584:001159</t>
  </si>
  <si>
    <t>21:0186:000980</t>
  </si>
  <si>
    <t>21:0186:000980:0001:0001:00</t>
  </si>
  <si>
    <t>024P  :861129:00:------:--</t>
  </si>
  <si>
    <t>21:0584:001160</t>
  </si>
  <si>
    <t>21:0186:000981</t>
  </si>
  <si>
    <t>21:0186:000981:0001:0001:00</t>
  </si>
  <si>
    <t>024P  :861130:00:------:--</t>
  </si>
  <si>
    <t>21:0584:001161</t>
  </si>
  <si>
    <t>21:0186:000982</t>
  </si>
  <si>
    <t>21:0186:000982:0001:0001:00</t>
  </si>
  <si>
    <t>024P  :861131:00:------:--</t>
  </si>
  <si>
    <t>21:0584:001162</t>
  </si>
  <si>
    <t>21:0186:000983</t>
  </si>
  <si>
    <t>21:0186:000983:0001:0001:00</t>
  </si>
  <si>
    <t>024P  :861132:00:------:--</t>
  </si>
  <si>
    <t>21:0584:001163</t>
  </si>
  <si>
    <t>21:0186:000984</t>
  </si>
  <si>
    <t>21:0186:000984:0001:0001:00</t>
  </si>
  <si>
    <t>024P  :861133:00:------:--</t>
  </si>
  <si>
    <t>21:0584:001164</t>
  </si>
  <si>
    <t>21:0186:000985</t>
  </si>
  <si>
    <t>21:0186:000985:0001:0001:00</t>
  </si>
  <si>
    <t>024P  :861134:00:------:--</t>
  </si>
  <si>
    <t>21:0584:001165</t>
  </si>
  <si>
    <t>21:0186:000986</t>
  </si>
  <si>
    <t>21:0186:000986:0001:0001:00</t>
  </si>
  <si>
    <t>024P  :861135:00:------:--</t>
  </si>
  <si>
    <t>21:0584:001166</t>
  </si>
  <si>
    <t>21:0186:000987</t>
  </si>
  <si>
    <t>21:0186:000987:0001:0001:00</t>
  </si>
  <si>
    <t>024P  :861136:9X:------:--</t>
  </si>
  <si>
    <t>21:0584:001167</t>
  </si>
  <si>
    <t>024P  :861137:00:------:--</t>
  </si>
  <si>
    <t>21:0584:001168</t>
  </si>
  <si>
    <t>21:0186:000988</t>
  </si>
  <si>
    <t>21:0186:000988:0001:0001:00</t>
  </si>
  <si>
    <t>024P  :861138:00:------:--</t>
  </si>
  <si>
    <t>21:0584:001169</t>
  </si>
  <si>
    <t>21:0186:000989</t>
  </si>
  <si>
    <t>21:0186:000989:0001:0001:00</t>
  </si>
  <si>
    <t>024P  :861139:00:------:--</t>
  </si>
  <si>
    <t>21:0584:001170</t>
  </si>
  <si>
    <t>21:0186:000990</t>
  </si>
  <si>
    <t>21:0186:000990:0001:0001:00</t>
  </si>
  <si>
    <t>024P  :861140:00:------:--</t>
  </si>
  <si>
    <t>21:0584:001171</t>
  </si>
  <si>
    <t>21:0186:000991</t>
  </si>
  <si>
    <t>21:0186:000991:0001:0001:00</t>
  </si>
  <si>
    <t>024P  :861141:80:861142:10</t>
  </si>
  <si>
    <t>21:0584:001172</t>
  </si>
  <si>
    <t>21:0186:000992</t>
  </si>
  <si>
    <t>21:0186:000992:0001:0001:02</t>
  </si>
  <si>
    <t>024P  :861142:10:------:--</t>
  </si>
  <si>
    <t>21:0584:001173</t>
  </si>
  <si>
    <t>21:0186:000992:0001:0001:01</t>
  </si>
  <si>
    <t>024P  :861143:20:861142:10</t>
  </si>
  <si>
    <t>21:0584:001174</t>
  </si>
  <si>
    <t>21:0186:000992:0002:0001:00</t>
  </si>
  <si>
    <t>024P  :861144:00:------:--</t>
  </si>
  <si>
    <t>21:0584:001175</t>
  </si>
  <si>
    <t>21:0186:000993</t>
  </si>
  <si>
    <t>21:0186:000993:0001:0001:00</t>
  </si>
  <si>
    <t>024P  :861145:00:------:--</t>
  </si>
  <si>
    <t>21:0584:001176</t>
  </si>
  <si>
    <t>21:0186:000994</t>
  </si>
  <si>
    <t>21:0186:000994:0001:0001:00</t>
  </si>
  <si>
    <t>024P  :861146:00:------:--</t>
  </si>
  <si>
    <t>21:0584:001177</t>
  </si>
  <si>
    <t>21:0186:000995</t>
  </si>
  <si>
    <t>21:0186:000995:0001:0001:00</t>
  </si>
  <si>
    <t>024P  :861147:00:------:--</t>
  </si>
  <si>
    <t>21:0584:001178</t>
  </si>
  <si>
    <t>21:0186:000996</t>
  </si>
  <si>
    <t>21:0186:000996:0001:0001:00</t>
  </si>
  <si>
    <t>024P  :861148:00:------:--</t>
  </si>
  <si>
    <t>21:0584:001179</t>
  </si>
  <si>
    <t>21:0186:000997</t>
  </si>
  <si>
    <t>21:0186:000997:0001:0001:00</t>
  </si>
  <si>
    <t>024P  :861149:00:------:--</t>
  </si>
  <si>
    <t>21:0584:001180</t>
  </si>
  <si>
    <t>21:0186:000998</t>
  </si>
  <si>
    <t>21:0186:000998:0001:0001:00</t>
  </si>
  <si>
    <t>024P  :861150:00:------:--</t>
  </si>
  <si>
    <t>21:0584:001181</t>
  </si>
  <si>
    <t>21:0186:000999</t>
  </si>
  <si>
    <t>21:0186:000999:0001:0001:00</t>
  </si>
  <si>
    <t>024P  :861151:00:------:--</t>
  </si>
  <si>
    <t>21:0584:001182</t>
  </si>
  <si>
    <t>21:0186:001000</t>
  </si>
  <si>
    <t>21:0186:001000:0001:0001:00</t>
  </si>
  <si>
    <t>024P  :861152:00:------:--</t>
  </si>
  <si>
    <t>21:0584:001183</t>
  </si>
  <si>
    <t>21:0186:001001</t>
  </si>
  <si>
    <t>21:0186:001001:0001:0001:00</t>
  </si>
  <si>
    <t>024P  :861153:00:------:--</t>
  </si>
  <si>
    <t>21:0584:001184</t>
  </si>
  <si>
    <t>21:0186:001002</t>
  </si>
  <si>
    <t>21:0186:001002:0001:0001:00</t>
  </si>
  <si>
    <t>024P  :861154:9W:------:--</t>
  </si>
  <si>
    <t>21:0584:001185</t>
  </si>
  <si>
    <t>024P  :861155:00:------:--</t>
  </si>
  <si>
    <t>21:0584:001186</t>
  </si>
  <si>
    <t>21:0186:001003</t>
  </si>
  <si>
    <t>21:0186:001003:0001:0001:00</t>
  </si>
  <si>
    <t>024P  :861156:00:------:--</t>
  </si>
  <si>
    <t>21:0584:001187</t>
  </si>
  <si>
    <t>21:0186:001004</t>
  </si>
  <si>
    <t>21:0186:001004:0001:0001:00</t>
  </si>
  <si>
    <t>024P  :861157:00:------:--</t>
  </si>
  <si>
    <t>21:0584:001188</t>
  </si>
  <si>
    <t>21:0186:001005</t>
  </si>
  <si>
    <t>21:0186:001005:0001:0001:00</t>
  </si>
  <si>
    <t>024P  :861158:00:------:--</t>
  </si>
  <si>
    <t>21:0584:001189</t>
  </si>
  <si>
    <t>21:0186:001006</t>
  </si>
  <si>
    <t>21:0186:001006:0001:0001:00</t>
  </si>
  <si>
    <t>024P  :861159:00:------:--</t>
  </si>
  <si>
    <t>21:0584:001190</t>
  </si>
  <si>
    <t>21:0186:001007</t>
  </si>
  <si>
    <t>21:0186:001007:0001:0001:00</t>
  </si>
  <si>
    <t>024P  :861160:00:------:--</t>
  </si>
  <si>
    <t>21:0584:001191</t>
  </si>
  <si>
    <t>21:0186:001008</t>
  </si>
  <si>
    <t>21:0186:001008:0001:0001:00</t>
  </si>
  <si>
    <t>024P  :861161:80:861162:10</t>
  </si>
  <si>
    <t>21:0584:001192</t>
  </si>
  <si>
    <t>21:0186:001009</t>
  </si>
  <si>
    <t>21:0186:001009:0001:0001:02</t>
  </si>
  <si>
    <t>024P  :861162:10:------:--</t>
  </si>
  <si>
    <t>21:0584:001193</t>
  </si>
  <si>
    <t>21:0186:001009:0001:0001:01</t>
  </si>
  <si>
    <t>024P  :861163:20:861162:10</t>
  </si>
  <si>
    <t>21:0584:001194</t>
  </si>
  <si>
    <t>21:0186:001009:0002:0001:00</t>
  </si>
  <si>
    <t>024P  :861164:00:------:--</t>
  </si>
  <si>
    <t>21:0584:001195</t>
  </si>
  <si>
    <t>21:0186:001010</t>
  </si>
  <si>
    <t>21:0186:001010:0001:0001:00</t>
  </si>
  <si>
    <t>024P  :861165:00:------:--</t>
  </si>
  <si>
    <t>21:0584:001196</t>
  </si>
  <si>
    <t>21:0186:001011</t>
  </si>
  <si>
    <t>21:0186:001011:0001:0001:00</t>
  </si>
  <si>
    <t>024P  :861166:00:------:--</t>
  </si>
  <si>
    <t>21:0584:001197</t>
  </si>
  <si>
    <t>21:0186:001012</t>
  </si>
  <si>
    <t>21:0186:001012:0001:0001:00</t>
  </si>
  <si>
    <t>024P  :861167:00:------:--</t>
  </si>
  <si>
    <t>21:0584:001198</t>
  </si>
  <si>
    <t>21:0186:001013</t>
  </si>
  <si>
    <t>21:0186:001013:0001:0001:00</t>
  </si>
  <si>
    <t>024P  :861168:00:------:--</t>
  </si>
  <si>
    <t>21:0584:001199</t>
  </si>
  <si>
    <t>21:0186:001014</t>
  </si>
  <si>
    <t>21:0186:001014:0001:0001:00</t>
  </si>
  <si>
    <t>024P  :861169:00:------:--</t>
  </si>
  <si>
    <t>21:0584:001200</t>
  </si>
  <si>
    <t>21:0186:001015</t>
  </si>
  <si>
    <t>21:0186:001015:0001:0001:00</t>
  </si>
  <si>
    <t>024P  :861170:00:------:--</t>
  </si>
  <si>
    <t>21:0584:001201</t>
  </si>
  <si>
    <t>21:0186:001016</t>
  </si>
  <si>
    <t>21:0186:001016:0001:0001:00</t>
  </si>
  <si>
    <t>024P  :861171:00:------:--</t>
  </si>
  <si>
    <t>21:0584:001202</t>
  </si>
  <si>
    <t>21:0186:001017</t>
  </si>
  <si>
    <t>21:0186:001017:0001:0001:00</t>
  </si>
  <si>
    <t>024P  :861172:00:------:--</t>
  </si>
  <si>
    <t>21:0584:001203</t>
  </si>
  <si>
    <t>21:0186:001018</t>
  </si>
  <si>
    <t>21:0186:001018:0001:0001:00</t>
  </si>
  <si>
    <t>024P  :861173:9W:------:--</t>
  </si>
  <si>
    <t>21:0584:001204</t>
  </si>
  <si>
    <t>024P  :861174:00:------:--</t>
  </si>
  <si>
    <t>21:0584:001205</t>
  </si>
  <si>
    <t>21:0186:001019</t>
  </si>
  <si>
    <t>21:0186:001019:0001:0001:00</t>
  </si>
  <si>
    <t>024P  :861175:00:------:--</t>
  </si>
  <si>
    <t>21:0584:001206</t>
  </si>
  <si>
    <t>21:0186:001020</t>
  </si>
  <si>
    <t>21:0186:001020:0001:0001:00</t>
  </si>
  <si>
    <t>024P  :861176:00:------:--</t>
  </si>
  <si>
    <t>21:0584:001207</t>
  </si>
  <si>
    <t>21:0186:001021</t>
  </si>
  <si>
    <t>21:0186:001021:0001:0001:00</t>
  </si>
  <si>
    <t>024P  :861177:00:------:--</t>
  </si>
  <si>
    <t>21:0584:001208</t>
  </si>
  <si>
    <t>21:0186:001022</t>
  </si>
  <si>
    <t>21:0186:001022:0001:0001:00</t>
  </si>
  <si>
    <t>024P  :861178:00:------:--</t>
  </si>
  <si>
    <t>21:0584:001209</t>
  </si>
  <si>
    <t>21:0186:001023</t>
  </si>
  <si>
    <t>21:0186:001023:0001:0001:00</t>
  </si>
  <si>
    <t>024P  :861179:00:------:--</t>
  </si>
  <si>
    <t>21:0584:001210</t>
  </si>
  <si>
    <t>21:0186:001024</t>
  </si>
  <si>
    <t>21:0186:001024:0001:0001:00</t>
  </si>
  <si>
    <t>024P  :861180:00:------:--</t>
  </si>
  <si>
    <t>21:0584:001211</t>
  </si>
  <si>
    <t>21:0186:001025</t>
  </si>
  <si>
    <t>21:0186:001025:0001:0001:00</t>
  </si>
  <si>
    <t>024P  :861181:80:861200:00</t>
  </si>
  <si>
    <t>21:0584:001212</t>
  </si>
  <si>
    <t>21:0186:001042</t>
  </si>
  <si>
    <t>21:0186:001042:0001:0001:02</t>
  </si>
  <si>
    <t>024P  :861182:00:------:--</t>
  </si>
  <si>
    <t>21:0584:001213</t>
  </si>
  <si>
    <t>21:0186:001026</t>
  </si>
  <si>
    <t>21:0186:001026:0001:0001:00</t>
  </si>
  <si>
    <t>024P  :861183:9X:------:--</t>
  </si>
  <si>
    <t>21:0584:001214</t>
  </si>
  <si>
    <t>024P  :861184:10:------:--</t>
  </si>
  <si>
    <t>21:0584:001215</t>
  </si>
  <si>
    <t>21:0186:001027</t>
  </si>
  <si>
    <t>21:0186:001027:0001:0001:00</t>
  </si>
  <si>
    <t>024P  :861185:20:861184:10</t>
  </si>
  <si>
    <t>21:0584:001216</t>
  </si>
  <si>
    <t>21:0186:001027:0002:0001:00</t>
  </si>
  <si>
    <t>024P  :861186:00:------:--</t>
  </si>
  <si>
    <t>21:0584:001217</t>
  </si>
  <si>
    <t>21:0186:001028</t>
  </si>
  <si>
    <t>21:0186:001028:0001:0001:00</t>
  </si>
  <si>
    <t>024P  :861187:00:------:--</t>
  </si>
  <si>
    <t>21:0584:001218</t>
  </si>
  <si>
    <t>21:0186:001029</t>
  </si>
  <si>
    <t>21:0186:001029:0001:0001:00</t>
  </si>
  <si>
    <t>024P  :861188:00:------:--</t>
  </si>
  <si>
    <t>21:0584:001219</t>
  </si>
  <si>
    <t>21:0186:001030</t>
  </si>
  <si>
    <t>21:0186:001030:0001:0001:00</t>
  </si>
  <si>
    <t>024P  :861189:00:------:--</t>
  </si>
  <si>
    <t>21:0584:001220</t>
  </si>
  <si>
    <t>21:0186:001031</t>
  </si>
  <si>
    <t>21:0186:001031:0001:0001:00</t>
  </si>
  <si>
    <t>024P  :861190:00:------:--</t>
  </si>
  <si>
    <t>21:0584:001221</t>
  </si>
  <si>
    <t>21:0186:001032</t>
  </si>
  <si>
    <t>21:0186:001032:0001:0001:00</t>
  </si>
  <si>
    <t>024P  :861191:00:------:--</t>
  </si>
  <si>
    <t>21:0584:001222</t>
  </si>
  <si>
    <t>21:0186:001033</t>
  </si>
  <si>
    <t>21:0186:001033:0001:0001:00</t>
  </si>
  <si>
    <t>024P  :861192:00:------:--</t>
  </si>
  <si>
    <t>21:0584:001223</t>
  </si>
  <si>
    <t>21:0186:001034</t>
  </si>
  <si>
    <t>21:0186:001034:0001:0001:00</t>
  </si>
  <si>
    <t>024P  :861193:00:------:--</t>
  </si>
  <si>
    <t>21:0584:001224</t>
  </si>
  <si>
    <t>21:0186:001035</t>
  </si>
  <si>
    <t>21:0186:001035:0001:0001:00</t>
  </si>
  <si>
    <t>024P  :861194:00:------:--</t>
  </si>
  <si>
    <t>21:0584:001225</t>
  </si>
  <si>
    <t>21:0186:001036</t>
  </si>
  <si>
    <t>21:0186:001036:0001:0001:00</t>
  </si>
  <si>
    <t>024P  :861195:00:------:--</t>
  </si>
  <si>
    <t>21:0584:001226</t>
  </si>
  <si>
    <t>21:0186:001037</t>
  </si>
  <si>
    <t>21:0186:001037:0001:0001:00</t>
  </si>
  <si>
    <t>024P  :861196:00:------:--</t>
  </si>
  <si>
    <t>21:0584:001227</t>
  </si>
  <si>
    <t>21:0186:001038</t>
  </si>
  <si>
    <t>21:0186:001038:0001:0001:00</t>
  </si>
  <si>
    <t>024P  :861197:00:------:--</t>
  </si>
  <si>
    <t>21:0584:001228</t>
  </si>
  <si>
    <t>21:0186:001039</t>
  </si>
  <si>
    <t>21:0186:001039:0001:0001:00</t>
  </si>
  <si>
    <t>024P  :861198:00:------:--</t>
  </si>
  <si>
    <t>21:0584:001229</t>
  </si>
  <si>
    <t>21:0186:001040</t>
  </si>
  <si>
    <t>21:0186:001040:0001:0001:00</t>
  </si>
  <si>
    <t>024P  :861199:00:------:--</t>
  </si>
  <si>
    <t>21:0584:001230</t>
  </si>
  <si>
    <t>21:0186:001041</t>
  </si>
  <si>
    <t>21:0186:001041:0001:0001:00</t>
  </si>
  <si>
    <t>024P  :861200:00:------:--</t>
  </si>
  <si>
    <t>21:0584:001231</t>
  </si>
  <si>
    <t>21:0186:001042:0001:0001:01</t>
  </si>
  <si>
    <t>024P  :861201:80:861213:00</t>
  </si>
  <si>
    <t>21:0584:001232</t>
  </si>
  <si>
    <t>21:0186:001052</t>
  </si>
  <si>
    <t>21:0186:001052:0001:0001:02</t>
  </si>
  <si>
    <t>024P  :861202:10:------:--</t>
  </si>
  <si>
    <t>21:0584:001233</t>
  </si>
  <si>
    <t>21:0186:001043</t>
  </si>
  <si>
    <t>21:0186:001043:0001:0001:00</t>
  </si>
  <si>
    <t>024P  :861203:20:861202:10</t>
  </si>
  <si>
    <t>21:0584:001234</t>
  </si>
  <si>
    <t>21:0186:001043:0002:0001:00</t>
  </si>
  <si>
    <t>024P  :861204:00:------:--</t>
  </si>
  <si>
    <t>21:0584:001235</t>
  </si>
  <si>
    <t>21:0186:001044</t>
  </si>
  <si>
    <t>21:0186:001044:0001:0001:00</t>
  </si>
  <si>
    <t>024P  :861205:00:------:--</t>
  </si>
  <si>
    <t>21:0584:001236</t>
  </si>
  <si>
    <t>21:0186:001045</t>
  </si>
  <si>
    <t>21:0186:001045:0001:0001:00</t>
  </si>
  <si>
    <t>024P  :861206:00:------:--</t>
  </si>
  <si>
    <t>21:0584:001237</t>
  </si>
  <si>
    <t>21:0186:001046</t>
  </si>
  <si>
    <t>21:0186:001046:0001:0001:00</t>
  </si>
  <si>
    <t>024P  :861207:00:------:--</t>
  </si>
  <si>
    <t>21:0584:001238</t>
  </si>
  <si>
    <t>21:0186:001047</t>
  </si>
  <si>
    <t>21:0186:001047:0001:0001:00</t>
  </si>
  <si>
    <t>024P  :861208:00:------:--</t>
  </si>
  <si>
    <t>21:0584:001239</t>
  </si>
  <si>
    <t>21:0186:001048</t>
  </si>
  <si>
    <t>21:0186:001048:0001:0001:00</t>
  </si>
  <si>
    <t>024P  :861209:00:------:--</t>
  </si>
  <si>
    <t>21:0584:001240</t>
  </si>
  <si>
    <t>21:0186:001049</t>
  </si>
  <si>
    <t>21:0186:001049:0001:0001:00</t>
  </si>
  <si>
    <t>024P  :861210:00:------:--</t>
  </si>
  <si>
    <t>21:0584:001241</t>
  </si>
  <si>
    <t>21:0186:001050</t>
  </si>
  <si>
    <t>21:0186:001050:0001:0001:00</t>
  </si>
  <si>
    <t>024P  :861211:00:------:--</t>
  </si>
  <si>
    <t>21:0584:001242</t>
  </si>
  <si>
    <t>21:0186:001051</t>
  </si>
  <si>
    <t>21:0186:001051:0001:0001:00</t>
  </si>
  <si>
    <t>024P  :861212:9W:------:--</t>
  </si>
  <si>
    <t>21:0584:001243</t>
  </si>
  <si>
    <t>024P  :861213:00:------:--</t>
  </si>
  <si>
    <t>21:0584:001244</t>
  </si>
  <si>
    <t>21:0186:001052:0001:0001:01</t>
  </si>
  <si>
    <t>024P  :861214:00:------:--</t>
  </si>
  <si>
    <t>21:0584:001245</t>
  </si>
  <si>
    <t>21:0186:001053</t>
  </si>
  <si>
    <t>21:0186:001053:0001:0001:00</t>
  </si>
  <si>
    <t>024P  :861215:00:------:--</t>
  </si>
  <si>
    <t>21:0584:001246</t>
  </si>
  <si>
    <t>21:0186:001054</t>
  </si>
  <si>
    <t>21:0186:001054:0001:0001:00</t>
  </si>
  <si>
    <t>024P  :861216:00:------:--</t>
  </si>
  <si>
    <t>21:0584:001247</t>
  </si>
  <si>
    <t>21:0186:001055</t>
  </si>
  <si>
    <t>21:0186:001055:0001:0001:00</t>
  </si>
  <si>
    <t>024P  :861217:00:------:--</t>
  </si>
  <si>
    <t>21:0584:001248</t>
  </si>
  <si>
    <t>21:0186:001056</t>
  </si>
  <si>
    <t>21:0186:001056:0001:0001:00</t>
  </si>
  <si>
    <t>024P  :861218:00:------:--</t>
  </si>
  <si>
    <t>21:0584:001249</t>
  </si>
  <si>
    <t>21:0186:001057</t>
  </si>
  <si>
    <t>21:0186:001057:0001:0001:00</t>
  </si>
  <si>
    <t>024P  :861219:00:------:--</t>
  </si>
  <si>
    <t>21:0584:001250</t>
  </si>
  <si>
    <t>21:0186:001058</t>
  </si>
  <si>
    <t>21:0186:001058:0001:0001:00</t>
  </si>
  <si>
    <t>024P  :861220:00:------:--</t>
  </si>
  <si>
    <t>21:0584:001251</t>
  </si>
  <si>
    <t>21:0186:001059</t>
  </si>
  <si>
    <t>21:0186:001059:0001:0001:00</t>
  </si>
  <si>
    <t>024P  :861221:80:861236:00</t>
  </si>
  <si>
    <t>21:0584:001252</t>
  </si>
  <si>
    <t>21:0186:001072</t>
  </si>
  <si>
    <t>21:0186:001072:0001:0001:02</t>
  </si>
  <si>
    <t>024P  :861222:10:------:--</t>
  </si>
  <si>
    <t>21:0584:001253</t>
  </si>
  <si>
    <t>21:0186:001060</t>
  </si>
  <si>
    <t>21:0186:001060:0001:0001:00</t>
  </si>
  <si>
    <t>024P  :861223:20:861222:10</t>
  </si>
  <si>
    <t>21:0584:001254</t>
  </si>
  <si>
    <t>21:0186:001060:0002:0001:00</t>
  </si>
  <si>
    <t>024P  :861224:9Y:------:--</t>
  </si>
  <si>
    <t>21:0584:001255</t>
  </si>
  <si>
    <t>024P  :861225:00:------:--</t>
  </si>
  <si>
    <t>21:0584:001256</t>
  </si>
  <si>
    <t>21:0186:001061</t>
  </si>
  <si>
    <t>21:0186:001061:0001:0001:00</t>
  </si>
  <si>
    <t>024P  :861226:00:------:--</t>
  </si>
  <si>
    <t>21:0584:001257</t>
  </si>
  <si>
    <t>21:0186:001062</t>
  </si>
  <si>
    <t>21:0186:001062:0001:0001:00</t>
  </si>
  <si>
    <t>024P  :861227:00:------:--</t>
  </si>
  <si>
    <t>21:0584:001258</t>
  </si>
  <si>
    <t>21:0186:001063</t>
  </si>
  <si>
    <t>21:0186:001063:0001:0001:00</t>
  </si>
  <si>
    <t>024P  :861228:00:------:--</t>
  </si>
  <si>
    <t>21:0584:001259</t>
  </si>
  <si>
    <t>21:0186:001064</t>
  </si>
  <si>
    <t>21:0186:001064:0001:0001:00</t>
  </si>
  <si>
    <t>024P  :861229:00:------:--</t>
  </si>
  <si>
    <t>21:0584:001260</t>
  </si>
  <si>
    <t>21:0186:001065</t>
  </si>
  <si>
    <t>21:0186:001065:0001:0001:00</t>
  </si>
  <si>
    <t>024P  :861230:00:------:--</t>
  </si>
  <si>
    <t>21:0584:001261</t>
  </si>
  <si>
    <t>21:0186:001066</t>
  </si>
  <si>
    <t>21:0186:001066:0001:0001:00</t>
  </si>
  <si>
    <t>024P  :861231:00:------:--</t>
  </si>
  <si>
    <t>21:0584:001262</t>
  </si>
  <si>
    <t>21:0186:001067</t>
  </si>
  <si>
    <t>21:0186:001067:0001:0001:00</t>
  </si>
  <si>
    <t>024P  :861232:00:------:--</t>
  </si>
  <si>
    <t>21:0584:001263</t>
  </si>
  <si>
    <t>21:0186:001068</t>
  </si>
  <si>
    <t>21:0186:001068:0001:0001:00</t>
  </si>
  <si>
    <t>024P  :861233:00:------:--</t>
  </si>
  <si>
    <t>21:0584:001264</t>
  </si>
  <si>
    <t>21:0186:001069</t>
  </si>
  <si>
    <t>21:0186:001069:0001:0001:00</t>
  </si>
  <si>
    <t>024P  :861234:00:------:--</t>
  </si>
  <si>
    <t>21:0584:001265</t>
  </si>
  <si>
    <t>21:0186:001070</t>
  </si>
  <si>
    <t>21:0186:001070:0001:0001:00</t>
  </si>
  <si>
    <t>024P  :861235:00:------:--</t>
  </si>
  <si>
    <t>21:0584:001266</t>
  </si>
  <si>
    <t>21:0186:001071</t>
  </si>
  <si>
    <t>21:0186:001071:0001:0001:00</t>
  </si>
  <si>
    <t>024P  :861236:00:------:--</t>
  </si>
  <si>
    <t>21:0584:001267</t>
  </si>
  <si>
    <t>21:0186:001072:0001:0001:01</t>
  </si>
  <si>
    <t>024P  :861237:00:------:--</t>
  </si>
  <si>
    <t>21:0584:001268</t>
  </si>
  <si>
    <t>21:0186:001073</t>
  </si>
  <si>
    <t>21:0186:001073:0001:0001:00</t>
  </si>
  <si>
    <t>024P  :861238:00:------:--</t>
  </si>
  <si>
    <t>21:0584:001269</t>
  </si>
  <si>
    <t>21:0186:001074</t>
  </si>
  <si>
    <t>21:0186:001074:0001:0001:00</t>
  </si>
  <si>
    <t>024P  :861239:00:------:--</t>
  </si>
  <si>
    <t>21:0584:001270</t>
  </si>
  <si>
    <t>21:0186:001075</t>
  </si>
  <si>
    <t>21:0186:001075:0001:0001:00</t>
  </si>
  <si>
    <t>024P  :861240:00:------:--</t>
  </si>
  <si>
    <t>21:0584:001271</t>
  </si>
  <si>
    <t>21:0186:001076</t>
  </si>
  <si>
    <t>21:0186:001076:0001:0001:00</t>
  </si>
  <si>
    <t>024P  :861241:80:861244:20</t>
  </si>
  <si>
    <t>21:0584:001272</t>
  </si>
  <si>
    <t>21:0186:001077</t>
  </si>
  <si>
    <t>21:0186:001077:0002:0001:02</t>
  </si>
  <si>
    <t>024P  :861242:10:------:--</t>
  </si>
  <si>
    <t>21:0584:001273</t>
  </si>
  <si>
    <t>21:0186:001077:0001:0001:00</t>
  </si>
  <si>
    <t>024P  :861243:9W:------:--</t>
  </si>
  <si>
    <t>21:0584:001274</t>
  </si>
  <si>
    <t>024P  :861244:20:861242:10</t>
  </si>
  <si>
    <t>21:0584:001275</t>
  </si>
  <si>
    <t>21:0186:001077:0002:0001:01</t>
  </si>
  <si>
    <t>024P  :861245:00:------:--</t>
  </si>
  <si>
    <t>21:0584:001276</t>
  </si>
  <si>
    <t>21:0186:001078</t>
  </si>
  <si>
    <t>21:0186:001078:0001:0001:00</t>
  </si>
  <si>
    <t>024P  :861246:00:------:--</t>
  </si>
  <si>
    <t>21:0584:001277</t>
  </si>
  <si>
    <t>21:0186:001079</t>
  </si>
  <si>
    <t>21:0186:001079:0001:0001:00</t>
  </si>
  <si>
    <t>024P  :861247:00:------:--</t>
  </si>
  <si>
    <t>21:0584:001278</t>
  </si>
  <si>
    <t>21:0186:001080</t>
  </si>
  <si>
    <t>21:0186:001080:0001:0001:00</t>
  </si>
  <si>
    <t>024P  :861248:00:------:--</t>
  </si>
  <si>
    <t>21:0584:001279</t>
  </si>
  <si>
    <t>21:0186:001081</t>
  </si>
  <si>
    <t>21:0186:001081:0001:0001:00</t>
  </si>
  <si>
    <t>024P  :861249:00:------:--</t>
  </si>
  <si>
    <t>21:0584:001280</t>
  </si>
  <si>
    <t>21:0186:001082</t>
  </si>
  <si>
    <t>21:0186:001082:0001:0001:00</t>
  </si>
  <si>
    <t>024P  :861250:00:------:--</t>
  </si>
  <si>
    <t>21:0584:001281</t>
  </si>
  <si>
    <t>21:0186:001083</t>
  </si>
  <si>
    <t>21:0186:001083:0001:0001:00</t>
  </si>
  <si>
    <t>024P  :861251:00:------:--</t>
  </si>
  <si>
    <t>21:0584:001282</t>
  </si>
  <si>
    <t>21:0186:001084</t>
  </si>
  <si>
    <t>21:0186:001084:0001:0001:00</t>
  </si>
  <si>
    <t>024P  :861252:00:------:--</t>
  </si>
  <si>
    <t>21:0584:001283</t>
  </si>
  <si>
    <t>21:0186:001085</t>
  </si>
  <si>
    <t>21:0186:001085:0001:0001:00</t>
  </si>
  <si>
    <t>024P  :861253:00:------:--</t>
  </si>
  <si>
    <t>21:0584:001284</t>
  </si>
  <si>
    <t>21:0186:001086</t>
  </si>
  <si>
    <t>21:0186:001086:0001:0001:00</t>
  </si>
  <si>
    <t>024P  :861254:00:------:--</t>
  </si>
  <si>
    <t>21:0584:001285</t>
  </si>
  <si>
    <t>21:0186:001087</t>
  </si>
  <si>
    <t>21:0186:001087:0001:0001:00</t>
  </si>
  <si>
    <t>024P  :861255:00:------:--</t>
  </si>
  <si>
    <t>21:0584:001286</t>
  </si>
  <si>
    <t>21:0186:001088</t>
  </si>
  <si>
    <t>21:0186:001088:0001:0001:00</t>
  </si>
  <si>
    <t>024P  :861256:00:------:--</t>
  </si>
  <si>
    <t>21:0584:001287</t>
  </si>
  <si>
    <t>21:0186:001089</t>
  </si>
  <si>
    <t>21:0186:001089:0001:0001:00</t>
  </si>
  <si>
    <t>024P  :861257:00:------:--</t>
  </si>
  <si>
    <t>21:0584:001288</t>
  </si>
  <si>
    <t>21:0186:001090</t>
  </si>
  <si>
    <t>21:0186:001090:0001:0001:00</t>
  </si>
  <si>
    <t>024P  :861258:00:------:--</t>
  </si>
  <si>
    <t>21:0584:001289</t>
  </si>
  <si>
    <t>21:0186:001091</t>
  </si>
  <si>
    <t>21:0186:001091:0001:0001:00</t>
  </si>
  <si>
    <t>024P  :861259:00:------:--</t>
  </si>
  <si>
    <t>21:0584:001290</t>
  </si>
  <si>
    <t>21:0186:001092</t>
  </si>
  <si>
    <t>21:0186:001092:0001:0001:00</t>
  </si>
  <si>
    <t>024P  :861260:00:------:--</t>
  </si>
  <si>
    <t>21:0584:001291</t>
  </si>
  <si>
    <t>21:0186:001093</t>
  </si>
  <si>
    <t>21:0186:001093:0001:0001:00</t>
  </si>
  <si>
    <t>024P  :861261:80:861262:10</t>
  </si>
  <si>
    <t>21:0584:001292</t>
  </si>
  <si>
    <t>21:0186:001094</t>
  </si>
  <si>
    <t>21:0186:001094:0001:0001:02</t>
  </si>
  <si>
    <t>024P  :861262:10:------:--</t>
  </si>
  <si>
    <t>21:0584:001293</t>
  </si>
  <si>
    <t>21:0186:001094:0001:0001:01</t>
  </si>
  <si>
    <t>024P  :861263:20:861262:10</t>
  </si>
  <si>
    <t>21:0584:001294</t>
  </si>
  <si>
    <t>21:0186:001094:0002:0001:00</t>
  </si>
  <si>
    <t>024P  :861264:00:------:--</t>
  </si>
  <si>
    <t>21:0584:001295</t>
  </si>
  <si>
    <t>21:0186:001095</t>
  </si>
  <si>
    <t>21:0186:001095:0001:0001:00</t>
  </si>
  <si>
    <t>024P  :861265:00:------:--</t>
  </si>
  <si>
    <t>21:0584:001296</t>
  </si>
  <si>
    <t>21:0186:001096</t>
  </si>
  <si>
    <t>21:0186:001096:0001:0001:00</t>
  </si>
  <si>
    <t>024P  :861266:00:------:--</t>
  </si>
  <si>
    <t>21:0584:001297</t>
  </si>
  <si>
    <t>21:0186:001097</t>
  </si>
  <si>
    <t>21:0186:001097:0001:0001:00</t>
  </si>
  <si>
    <t>024P  :861267:00:------:--</t>
  </si>
  <si>
    <t>21:0584:001298</t>
  </si>
  <si>
    <t>21:0186:001098</t>
  </si>
  <si>
    <t>21:0186:001098:0001:0001:00</t>
  </si>
  <si>
    <t>024P  :861268:00:------:--</t>
  </si>
  <si>
    <t>21:0584:001299</t>
  </si>
  <si>
    <t>21:0186:001099</t>
  </si>
  <si>
    <t>21:0186:001099:0001:0001:00</t>
  </si>
  <si>
    <t>024P  :861269:00:------:--</t>
  </si>
  <si>
    <t>21:0584:001300</t>
  </si>
  <si>
    <t>21:0186:001100</t>
  </si>
  <si>
    <t>21:0186:001100:0001:0001:00</t>
  </si>
  <si>
    <t>024P  :861270:00:------:--</t>
  </si>
  <si>
    <t>21:0584:001301</t>
  </si>
  <si>
    <t>21:0186:001101</t>
  </si>
  <si>
    <t>21:0186:001101:0001:0001:00</t>
  </si>
  <si>
    <t>024P  :861271:00:------:--</t>
  </si>
  <si>
    <t>21:0584:001302</t>
  </si>
  <si>
    <t>21:0186:001102</t>
  </si>
  <si>
    <t>21:0186:001102:0001:0001:00</t>
  </si>
  <si>
    <t>024P  :861272:00:------:--</t>
  </si>
  <si>
    <t>21:0584:001303</t>
  </si>
  <si>
    <t>21:0186:001103</t>
  </si>
  <si>
    <t>21:0186:001103:0001:0001:00</t>
  </si>
  <si>
    <t>024P  :861273:00:------:--</t>
  </si>
  <si>
    <t>21:0584:001304</t>
  </si>
  <si>
    <t>21:0186:001104</t>
  </si>
  <si>
    <t>21:0186:001104:0001:0001:00</t>
  </si>
  <si>
    <t>024P  :861274:00:------:--</t>
  </si>
  <si>
    <t>21:0584:001305</t>
  </si>
  <si>
    <t>21:0186:001105</t>
  </si>
  <si>
    <t>21:0186:001105:0001:0001:00</t>
  </si>
  <si>
    <t>024P  :861275:00:------:--</t>
  </si>
  <si>
    <t>21:0584:001306</t>
  </si>
  <si>
    <t>21:0186:001106</t>
  </si>
  <si>
    <t>21:0186:001106:0001:0001:00</t>
  </si>
  <si>
    <t>024P  :861276:00:------:--</t>
  </si>
  <si>
    <t>21:0584:001307</t>
  </si>
  <si>
    <t>21:0186:001107</t>
  </si>
  <si>
    <t>21:0186:001107:0001:0001:00</t>
  </si>
  <si>
    <t>024P  :861277:00:------:--</t>
  </si>
  <si>
    <t>21:0584:001308</t>
  </si>
  <si>
    <t>21:0186:001108</t>
  </si>
  <si>
    <t>21:0186:001108:0001:0001:00</t>
  </si>
  <si>
    <t>024P  :861278:00:------:--</t>
  </si>
  <si>
    <t>21:0584:001309</t>
  </si>
  <si>
    <t>21:0186:001109</t>
  </si>
  <si>
    <t>21:0186:001109:0001:0001:00</t>
  </si>
  <si>
    <t>024P  :861279:00:------:--</t>
  </si>
  <si>
    <t>21:0584:001310</t>
  </si>
  <si>
    <t>21:0186:001110</t>
  </si>
  <si>
    <t>21:0186:001110:0001:0001:00</t>
  </si>
  <si>
    <t>024P  :861280:9Y:------:--</t>
  </si>
  <si>
    <t>21:0584:001311</t>
  </si>
  <si>
    <t>024P  :861281:80:861284:10</t>
  </si>
  <si>
    <t>21:0584:001312</t>
  </si>
  <si>
    <t>21:0186:001113</t>
  </si>
  <si>
    <t>21:0186:001113:0001:0001:02</t>
  </si>
  <si>
    <t>024P  :861282:00:------:--</t>
  </si>
  <si>
    <t>21:0584:001313</t>
  </si>
  <si>
    <t>21:0186:001111</t>
  </si>
  <si>
    <t>21:0186:001111:0001:0001:00</t>
  </si>
  <si>
    <t>024P  :861283:00:------:--</t>
  </si>
  <si>
    <t>21:0584:001314</t>
  </si>
  <si>
    <t>21:0186:001112</t>
  </si>
  <si>
    <t>21:0186:001112:0001:0001:00</t>
  </si>
  <si>
    <t>024P  :861284:10:------:--</t>
  </si>
  <si>
    <t>21:0584:001315</t>
  </si>
  <si>
    <t>21:0186:001113:0001:0001:01</t>
  </si>
  <si>
    <t>024P  :861285:20:861284:10</t>
  </si>
  <si>
    <t>21:0584:001316</t>
  </si>
  <si>
    <t>21:0186:001113:0002:0001:00</t>
  </si>
  <si>
    <t>024P  :861286:00:------:--</t>
  </si>
  <si>
    <t>21:0584:001317</t>
  </si>
  <si>
    <t>21:0186:001114</t>
  </si>
  <si>
    <t>21:0186:001114:0001:0001:00</t>
  </si>
  <si>
    <t>024P  :861287:00:------:--</t>
  </si>
  <si>
    <t>21:0584:001318</t>
  </si>
  <si>
    <t>21:0186:001115</t>
  </si>
  <si>
    <t>21:0186:001115:0001:0001:00</t>
  </si>
  <si>
    <t>024P  :861288:00:------:--</t>
  </si>
  <si>
    <t>21:0584:001319</t>
  </si>
  <si>
    <t>21:0186:001116</t>
  </si>
  <si>
    <t>21:0186:001116:0001:0001:00</t>
  </si>
  <si>
    <t>024P  :861289:00:------:--</t>
  </si>
  <si>
    <t>21:0584:001320</t>
  </si>
  <si>
    <t>21:0186:001117</t>
  </si>
  <si>
    <t>21:0186:001117:0001:0001:00</t>
  </si>
  <si>
    <t>024P  :861290:00:------:--</t>
  </si>
  <si>
    <t>21:0584:001321</t>
  </si>
  <si>
    <t>21:0186:001118</t>
  </si>
  <si>
    <t>21:0186:001118:0001:0001:00</t>
  </si>
  <si>
    <t>024P  :861291:00:------:--</t>
  </si>
  <si>
    <t>21:0584:001322</t>
  </si>
  <si>
    <t>21:0186:001119</t>
  </si>
  <si>
    <t>21:0186:001119:0001:0001:00</t>
  </si>
  <si>
    <t>024P  :861292:00:------:--</t>
  </si>
  <si>
    <t>21:0584:001323</t>
  </si>
  <si>
    <t>21:0186:001120</t>
  </si>
  <si>
    <t>21:0186:001120:0001:0001:00</t>
  </si>
  <si>
    <t>024P  :861293:00:------:--</t>
  </si>
  <si>
    <t>21:0584:001324</t>
  </si>
  <si>
    <t>21:0186:001121</t>
  </si>
  <si>
    <t>21:0186:001121:0001:0001:00</t>
  </si>
  <si>
    <t>024P  :861294:00:------:--</t>
  </si>
  <si>
    <t>21:0584:001325</t>
  </si>
  <si>
    <t>21:0186:001122</t>
  </si>
  <si>
    <t>21:0186:001122:0001:0001:00</t>
  </si>
  <si>
    <t>024P  :861295:00:------:--</t>
  </si>
  <si>
    <t>21:0584:001326</t>
  </si>
  <si>
    <t>21:0186:001123</t>
  </si>
  <si>
    <t>21:0186:001123:0001:0001:00</t>
  </si>
  <si>
    <t>024P  :861296:00:------:--</t>
  </si>
  <si>
    <t>21:0584:001327</t>
  </si>
  <si>
    <t>21:0186:001124</t>
  </si>
  <si>
    <t>21:0186:001124:0001:0001:00</t>
  </si>
  <si>
    <t>024P  :861297:9X:------:--</t>
  </si>
  <si>
    <t>21:0584:001328</t>
  </si>
  <si>
    <t>024P  :861298:00:------:--</t>
  </si>
  <si>
    <t>21:0584:001329</t>
  </si>
  <si>
    <t>21:0186:001125</t>
  </si>
  <si>
    <t>21:0186:001125:0001:0001:00</t>
  </si>
  <si>
    <t>024P  :861299:00:------:--</t>
  </si>
  <si>
    <t>21:0584:001330</t>
  </si>
  <si>
    <t>21:0186:001126</t>
  </si>
  <si>
    <t>21:0186:001126:0001:0001:00</t>
  </si>
  <si>
    <t>024P  :861300:00:------:--</t>
  </si>
  <si>
    <t>21:0584:001331</t>
  </si>
  <si>
    <t>21:0186:001127</t>
  </si>
  <si>
    <t>21:0186:001127:0001:0001:00</t>
  </si>
  <si>
    <t>024P  :861301:80:861303:20</t>
  </si>
  <si>
    <t>21:0584:001332</t>
  </si>
  <si>
    <t>21:0186:001128</t>
  </si>
  <si>
    <t>21:0186:001128:0002:0001:02</t>
  </si>
  <si>
    <t>024P  :861302:10:------:--</t>
  </si>
  <si>
    <t>21:0584:001333</t>
  </si>
  <si>
    <t>21:0186:001128:0001:0001:00</t>
  </si>
  <si>
    <t>024P  :861303:20:861302:10</t>
  </si>
  <si>
    <t>21:0584:001334</t>
  </si>
  <si>
    <t>21:0186:001128:0002:0001:01</t>
  </si>
  <si>
    <t>024P  :861304:00:------:--</t>
  </si>
  <si>
    <t>21:0584:001335</t>
  </si>
  <si>
    <t>21:0186:001129</t>
  </si>
  <si>
    <t>21:0186:001129:0001:0001:00</t>
  </si>
  <si>
    <t>024P  :861305:00:------:--</t>
  </si>
  <si>
    <t>21:0584:001336</t>
  </si>
  <si>
    <t>21:0186:001130</t>
  </si>
  <si>
    <t>21:0186:001130:0001:0001:00</t>
  </si>
  <si>
    <t>024P  :861306:00:------:--</t>
  </si>
  <si>
    <t>21:0584:001337</t>
  </si>
  <si>
    <t>21:0186:001131</t>
  </si>
  <si>
    <t>21:0186:001131:0001:0001:00</t>
  </si>
  <si>
    <t>024P  :861307:00:------:--</t>
  </si>
  <si>
    <t>21:0584:001338</t>
  </si>
  <si>
    <t>21:0186:001132</t>
  </si>
  <si>
    <t>21:0186:001132:0001:0001:00</t>
  </si>
  <si>
    <t>024P  :861308:00:------:--</t>
  </si>
  <si>
    <t>21:0584:001339</t>
  </si>
  <si>
    <t>21:0186:001133</t>
  </si>
  <si>
    <t>21:0186:001133:0001:0001:00</t>
  </si>
  <si>
    <t>024P  :861309:9X:------:--</t>
  </si>
  <si>
    <t>21:0584:001340</t>
  </si>
  <si>
    <t>024P  :861310:00:------:--</t>
  </si>
  <si>
    <t>21:0584:001341</t>
  </si>
  <si>
    <t>21:0186:001134</t>
  </si>
  <si>
    <t>21:0186:001134:0001:0001:00</t>
  </si>
  <si>
    <t>024P  :861311:00:------:--</t>
  </si>
  <si>
    <t>21:0584:001342</t>
  </si>
  <si>
    <t>21:0186:001135</t>
  </si>
  <si>
    <t>21:0186:001135:0001:0001:00</t>
  </si>
  <si>
    <t>024P  :861312:00:------:--</t>
  </si>
  <si>
    <t>21:0584:001343</t>
  </si>
  <si>
    <t>21:0186:001136</t>
  </si>
  <si>
    <t>21:0186:001136:0001:0001:00</t>
  </si>
  <si>
    <t>024P  :861313:00:------:--</t>
  </si>
  <si>
    <t>21:0584:001344</t>
  </si>
  <si>
    <t>21:0186:001137</t>
  </si>
  <si>
    <t>21:0186:001137:0001:0001:00</t>
  </si>
  <si>
    <t>024P  :861314:00:------:--</t>
  </si>
  <si>
    <t>21:0584:001345</t>
  </si>
  <si>
    <t>21:0186:001138</t>
  </si>
  <si>
    <t>21:0186:001138:0001:0001:00</t>
  </si>
  <si>
    <t>024P  :861315:00:------:--</t>
  </si>
  <si>
    <t>21:0584:001346</t>
  </si>
  <si>
    <t>21:0186:001139</t>
  </si>
  <si>
    <t>21:0186:001139:0001:0001:00</t>
  </si>
  <si>
    <t>024P  :861316:00:------:--</t>
  </si>
  <si>
    <t>21:0584:001347</t>
  </si>
  <si>
    <t>21:0186:001140</t>
  </si>
  <si>
    <t>21:0186:001140:0001:0001:00</t>
  </si>
  <si>
    <t>024P  :861317:00:------:--</t>
  </si>
  <si>
    <t>21:0584:001348</t>
  </si>
  <si>
    <t>21:0186:001141</t>
  </si>
  <si>
    <t>21:0186:001141:0001:0001:00</t>
  </si>
  <si>
    <t>024P  :861318:00:------:--</t>
  </si>
  <si>
    <t>21:0584:001349</t>
  </si>
  <si>
    <t>21:0186:001142</t>
  </si>
  <si>
    <t>21:0186:001142:0001:0001:00</t>
  </si>
  <si>
    <t>024P  :861319:00:------:--</t>
  </si>
  <si>
    <t>21:0584:001350</t>
  </si>
  <si>
    <t>21:0186:001143</t>
  </si>
  <si>
    <t>21:0186:001143:0001:0001:00</t>
  </si>
  <si>
    <t>024P  :861320:00:------:--</t>
  </si>
  <si>
    <t>21:0584:001351</t>
  </si>
  <si>
    <t>21:0186:001144</t>
  </si>
  <si>
    <t>21:0186:001144:0001:0001:00</t>
  </si>
  <si>
    <t>024P  :861321:80:861326:20</t>
  </si>
  <si>
    <t>21:0584:001352</t>
  </si>
  <si>
    <t>21:0186:001148</t>
  </si>
  <si>
    <t>21:0186:001148:0002:0001:02</t>
  </si>
  <si>
    <t>024P  :861322:00:------:--</t>
  </si>
  <si>
    <t>21:0584:001353</t>
  </si>
  <si>
    <t>21:0186:001145</t>
  </si>
  <si>
    <t>21:0186:001145:0001:0001:00</t>
  </si>
  <si>
    <t>024P  :861323:00:------:--</t>
  </si>
  <si>
    <t>21:0584:001354</t>
  </si>
  <si>
    <t>21:0186:001146</t>
  </si>
  <si>
    <t>21:0186:001146:0001:0001:00</t>
  </si>
  <si>
    <t>024P  :861324:00:------:--</t>
  </si>
  <si>
    <t>21:0584:001355</t>
  </si>
  <si>
    <t>21:0186:001147</t>
  </si>
  <si>
    <t>21:0186:001147:0001:0001:00</t>
  </si>
  <si>
    <t>024P  :861325:10:------:--</t>
  </si>
  <si>
    <t>21:0584:001356</t>
  </si>
  <si>
    <t>21:0186:001148:0001:0001:00</t>
  </si>
  <si>
    <t>024P  :861326:20:861325:10</t>
  </si>
  <si>
    <t>21:0584:001357</t>
  </si>
  <si>
    <t>21:0186:001148:0002:0001:01</t>
  </si>
  <si>
    <t>024P  :861327:00:------:--</t>
  </si>
  <si>
    <t>21:0584:001358</t>
  </si>
  <si>
    <t>21:0186:001149</t>
  </si>
  <si>
    <t>21:0186:001149:0001:0001:00</t>
  </si>
  <si>
    <t>024P  :861328:00:------:--</t>
  </si>
  <si>
    <t>21:0584:001359</t>
  </si>
  <si>
    <t>21:0186:001150</t>
  </si>
  <si>
    <t>21:0186:001150:0001:0001:00</t>
  </si>
  <si>
    <t>024P  :861329:00:------:--</t>
  </si>
  <si>
    <t>21:0584:001360</t>
  </si>
  <si>
    <t>21:0186:001151</t>
  </si>
  <si>
    <t>21:0186:001151:0001:0001:00</t>
  </si>
  <si>
    <t>024P  :861330:00:------:--</t>
  </si>
  <si>
    <t>21:0584:001361</t>
  </si>
  <si>
    <t>21:0186:001152</t>
  </si>
  <si>
    <t>21:0186:001152:0001:0001:00</t>
  </si>
  <si>
    <t>024P  :861331:00:------:--</t>
  </si>
  <si>
    <t>21:0584:001362</t>
  </si>
  <si>
    <t>21:0186:001153</t>
  </si>
  <si>
    <t>21:0186:001153:0001:0001:00</t>
  </si>
  <si>
    <t>024P  :861332:00:------:--</t>
  </si>
  <si>
    <t>21:0584:001363</t>
  </si>
  <si>
    <t>21:0186:001154</t>
  </si>
  <si>
    <t>21:0186:001154:0001:0001:00</t>
  </si>
  <si>
    <t>024P  :861333:00:------:--</t>
  </si>
  <si>
    <t>21:0584:001364</t>
  </si>
  <si>
    <t>21:0186:001155</t>
  </si>
  <si>
    <t>21:0186:001155:0001:0001:00</t>
  </si>
  <si>
    <t>024P  :861334:00:------:--</t>
  </si>
  <si>
    <t>21:0584:001365</t>
  </si>
  <si>
    <t>21:0186:001156</t>
  </si>
  <si>
    <t>21:0186:001156:0001:0001:00</t>
  </si>
  <si>
    <t>024P  :861335:9W:------:--</t>
  </si>
  <si>
    <t>21:0584:001366</t>
  </si>
  <si>
    <t>024P  :861336:00:------:--</t>
  </si>
  <si>
    <t>21:0584:001367</t>
  </si>
  <si>
    <t>21:0186:001157</t>
  </si>
  <si>
    <t>21:0186:001157:0001:0001:00</t>
  </si>
  <si>
    <t>024P  :861337:00:------:--</t>
  </si>
  <si>
    <t>21:0584:001368</t>
  </si>
  <si>
    <t>21:0186:001158</t>
  </si>
  <si>
    <t>21:0186:001158:0001:0001:00</t>
  </si>
  <si>
    <t>024P  :861338:00:------:--</t>
  </si>
  <si>
    <t>21:0584:001369</t>
  </si>
  <si>
    <t>21:0186:001159</t>
  </si>
  <si>
    <t>21:0186:001159:0001:0001:00</t>
  </si>
  <si>
    <t>024P  :861339:00:------:--</t>
  </si>
  <si>
    <t>21:0584:001370</t>
  </si>
  <si>
    <t>21:0186:001160</t>
  </si>
  <si>
    <t>21:0186:001160:0001:0001:00</t>
  </si>
  <si>
    <t>024P  :861340:00:------:--</t>
  </si>
  <si>
    <t>21:0584:001371</t>
  </si>
  <si>
    <t>21:0186:001161</t>
  </si>
  <si>
    <t>21:0186:001161:0001:0001:00</t>
  </si>
  <si>
    <t>024P  :861341:80:861342:10</t>
  </si>
  <si>
    <t>21:0584:001372</t>
  </si>
  <si>
    <t>21:0186:001162</t>
  </si>
  <si>
    <t>21:0186:001162:0001:0001:02</t>
  </si>
  <si>
    <t>024P  :861342:10:------:--</t>
  </si>
  <si>
    <t>21:0584:001373</t>
  </si>
  <si>
    <t>21:0186:001162:0001:0001:01</t>
  </si>
  <si>
    <t>024P  :861343:20:861342:10</t>
  </si>
  <si>
    <t>21:0584:001374</t>
  </si>
  <si>
    <t>21:0186:001162:0002:0001:00</t>
  </si>
  <si>
    <t>024P  :861344:00:------:--</t>
  </si>
  <si>
    <t>21:0584:001375</t>
  </si>
  <si>
    <t>21:0186:001163</t>
  </si>
  <si>
    <t>21:0186:001163:0001:0001:00</t>
  </si>
  <si>
    <t>024P  :861345:00:------:--</t>
  </si>
  <si>
    <t>21:0584:001376</t>
  </si>
  <si>
    <t>21:0186:001164</t>
  </si>
  <si>
    <t>21:0186:001164:0001:0001:00</t>
  </si>
  <si>
    <t>024P  :861346:9W:------:--</t>
  </si>
  <si>
    <t>21:0584:001377</t>
  </si>
  <si>
    <t>024P  :861347:00:------:--</t>
  </si>
  <si>
    <t>21:0584:001378</t>
  </si>
  <si>
    <t>21:0186:001165</t>
  </si>
  <si>
    <t>21:0186:001165:0001:0001:00</t>
  </si>
  <si>
    <t>024P  :861348:00:------:--</t>
  </si>
  <si>
    <t>21:0584:001379</t>
  </si>
  <si>
    <t>21:0186:001166</t>
  </si>
  <si>
    <t>21:0186:001166:0001:0001:00</t>
  </si>
  <si>
    <t>024P  :861349:00:------:--</t>
  </si>
  <si>
    <t>21:0584:001380</t>
  </si>
  <si>
    <t>21:0186:001167</t>
  </si>
  <si>
    <t>21:0186:001167:0001:0001:00</t>
  </si>
  <si>
    <t>024P  :861350:00:------:--</t>
  </si>
  <si>
    <t>21:0584:001381</t>
  </si>
  <si>
    <t>21:0186:001168</t>
  </si>
  <si>
    <t>21:0186:001168:0001:0001:00</t>
  </si>
  <si>
    <t>024P  :861351:00:------:--</t>
  </si>
  <si>
    <t>21:0584:001382</t>
  </si>
  <si>
    <t>21:0186:001169</t>
  </si>
  <si>
    <t>21:0186:001169:0001:0001:00</t>
  </si>
  <si>
    <t>024P  :861352:00:------:--</t>
  </si>
  <si>
    <t>21:0584:001383</t>
  </si>
  <si>
    <t>21:0186:001170</t>
  </si>
  <si>
    <t>21:0186:001170:0001:0001:00</t>
  </si>
  <si>
    <t>024P  :861353:00:------:--</t>
  </si>
  <si>
    <t>21:0584:001384</t>
  </si>
  <si>
    <t>21:0186:001171</t>
  </si>
  <si>
    <t>21:0186:001171:0001:0001:00</t>
  </si>
  <si>
    <t>024P  :861354:00:------:--</t>
  </si>
  <si>
    <t>21:0584:001385</t>
  </si>
  <si>
    <t>21:0186:001172</t>
  </si>
  <si>
    <t>21:0186:001172:0001:0001:00</t>
  </si>
  <si>
    <t>024P  :861355:00:------:--</t>
  </si>
  <si>
    <t>21:0584:001386</t>
  </si>
  <si>
    <t>21:0186:001173</t>
  </si>
  <si>
    <t>21:0186:001173:0001:0001:00</t>
  </si>
  <si>
    <t>024P  :861356:00:------:--</t>
  </si>
  <si>
    <t>21:0584:001387</t>
  </si>
  <si>
    <t>21:0186:001174</t>
  </si>
  <si>
    <t>21:0186:001174:0001:0001:00</t>
  </si>
  <si>
    <t>024P  :861357:00:------:--</t>
  </si>
  <si>
    <t>21:0584:001388</t>
  </si>
  <si>
    <t>21:0186:001175</t>
  </si>
  <si>
    <t>21:0186:001175:0001:0001:00</t>
  </si>
  <si>
    <t>024P  :861358:00:------:--</t>
  </si>
  <si>
    <t>21:0584:001389</t>
  </si>
  <si>
    <t>21:0186:001176</t>
  </si>
  <si>
    <t>21:0186:001176:0001:0001:00</t>
  </si>
  <si>
    <t>024P  :861359:00:------:--</t>
  </si>
  <si>
    <t>21:0584:001390</t>
  </si>
  <si>
    <t>21:0186:001177</t>
  </si>
  <si>
    <t>21:0186:001177:0001:0001:00</t>
  </si>
  <si>
    <t>024P  :861360:00:------:--</t>
  </si>
  <si>
    <t>21:0584:001391</t>
  </si>
  <si>
    <t>21:0186:001178</t>
  </si>
  <si>
    <t>21:0186:001178:0001:0001:00</t>
  </si>
  <si>
    <t>024P  :861361:80:861362:10</t>
  </si>
  <si>
    <t>21:0584:001392</t>
  </si>
  <si>
    <t>21:0186:001179</t>
  </si>
  <si>
    <t>21:0186:001179:0001:0001:02</t>
  </si>
  <si>
    <t>024P  :861362:10:------:--</t>
  </si>
  <si>
    <t>21:0584:001393</t>
  </si>
  <si>
    <t>21:0186:001179:0001:0001:01</t>
  </si>
  <si>
    <t>024P  :861363:20:861362:10</t>
  </si>
  <si>
    <t>21:0584:001394</t>
  </si>
  <si>
    <t>21:0186:001179:0002:0001:00</t>
  </si>
  <si>
    <t>024P  :861364:00:------:--</t>
  </si>
  <si>
    <t>21:0584:001395</t>
  </si>
  <si>
    <t>21:0186:001180</t>
  </si>
  <si>
    <t>21:0186:001180:0001:0001:00</t>
  </si>
  <si>
    <t>024P  :861365:9X:------:--</t>
  </si>
  <si>
    <t>21:0584:001396</t>
  </si>
  <si>
    <t>025A  :861001:80:861002:10</t>
  </si>
  <si>
    <t>21:0584:001397</t>
  </si>
  <si>
    <t>21:0186:001181</t>
  </si>
  <si>
    <t>21:0186:001181:0001:0001:02</t>
  </si>
  <si>
    <t>025A  :861002:10:------:--</t>
  </si>
  <si>
    <t>21:0584:001398</t>
  </si>
  <si>
    <t>21:0186:001181:0001:0001:01</t>
  </si>
  <si>
    <t>025A  :861003:20:861002:10</t>
  </si>
  <si>
    <t>21:0584:001399</t>
  </si>
  <si>
    <t>21:0186:001181:0002:0001:00</t>
  </si>
  <si>
    <t>025A  :861004:00:------:--</t>
  </si>
  <si>
    <t>21:0584:001400</t>
  </si>
  <si>
    <t>21:0186:001182</t>
  </si>
  <si>
    <t>21:0186:001182:0001:0001:00</t>
  </si>
  <si>
    <t>025A  :861005:00:------:--</t>
  </si>
  <si>
    <t>21:0584:001401</t>
  </si>
  <si>
    <t>21:0186:001183</t>
  </si>
  <si>
    <t>21:0186:001183:0001:0001:00</t>
  </si>
  <si>
    <t>025A  :861006:00:------:--</t>
  </si>
  <si>
    <t>21:0584:001402</t>
  </si>
  <si>
    <t>21:0186:001184</t>
  </si>
  <si>
    <t>21:0186:001184:0001:0001:00</t>
  </si>
  <si>
    <t>025A  :861007:00:------:--</t>
  </si>
  <si>
    <t>21:0584:001403</t>
  </si>
  <si>
    <t>21:0186:001185</t>
  </si>
  <si>
    <t>21:0186:001185:0001:0001:00</t>
  </si>
  <si>
    <t>025A  :861008:00:------:--</t>
  </si>
  <si>
    <t>21:0584:001404</t>
  </si>
  <si>
    <t>21:0186:001186</t>
  </si>
  <si>
    <t>21:0186:001186:0001:0001:00</t>
  </si>
  <si>
    <t>025A  :861009:00:------:--</t>
  </si>
  <si>
    <t>21:0584:001405</t>
  </si>
  <si>
    <t>21:0186:001187</t>
  </si>
  <si>
    <t>21:0186:001187:0001:0001:00</t>
  </si>
  <si>
    <t>025A  :861010:00:------:--</t>
  </si>
  <si>
    <t>21:0584:001406</t>
  </si>
  <si>
    <t>21:0186:001188</t>
  </si>
  <si>
    <t>21:0186:001188:0001:0001:00</t>
  </si>
  <si>
    <t>025A  :861011:00:------:--</t>
  </si>
  <si>
    <t>21:0584:001407</t>
  </si>
  <si>
    <t>21:0186:001189</t>
  </si>
  <si>
    <t>21:0186:001189:0001:0001:00</t>
  </si>
  <si>
    <t>025A  :861012:00:------:--</t>
  </si>
  <si>
    <t>21:0584:001408</t>
  </si>
  <si>
    <t>21:0186:001190</t>
  </si>
  <si>
    <t>21:0186:001190:0001:0001:00</t>
  </si>
  <si>
    <t>025A  :861013:00:------:--</t>
  </si>
  <si>
    <t>21:0584:001409</t>
  </si>
  <si>
    <t>21:0186:001191</t>
  </si>
  <si>
    <t>21:0186:001191:0001:0001:00</t>
  </si>
  <si>
    <t>025A  :861014:00:------:--</t>
  </si>
  <si>
    <t>21:0584:001410</t>
  </si>
  <si>
    <t>21:0186:001192</t>
  </si>
  <si>
    <t>21:0186:001192:0001:0001:00</t>
  </si>
  <si>
    <t>025A  :861015:9X:------:--</t>
  </si>
  <si>
    <t>21:0584:001411</t>
  </si>
  <si>
    <t>025A  :861016:00:------:--</t>
  </si>
  <si>
    <t>21:0584:001412</t>
  </si>
  <si>
    <t>21:0186:001193</t>
  </si>
  <si>
    <t>21:0186:001193:0001:0001:00</t>
  </si>
  <si>
    <t>025A  :861017:00:------:--</t>
  </si>
  <si>
    <t>21:0584:001413</t>
  </si>
  <si>
    <t>21:0186:001194</t>
  </si>
  <si>
    <t>21:0186:001194:0001:0001:00</t>
  </si>
  <si>
    <t>025A  :861018:00:------:--</t>
  </si>
  <si>
    <t>21:0584:001414</t>
  </si>
  <si>
    <t>21:0186:001195</t>
  </si>
  <si>
    <t>21:0186:001195:0001:0001:00</t>
  </si>
  <si>
    <t>025A  :861019:00:------:--</t>
  </si>
  <si>
    <t>21:0584:001415</t>
  </si>
  <si>
    <t>21:0186:001196</t>
  </si>
  <si>
    <t>21:0186:001196:0001:0001:00</t>
  </si>
  <si>
    <t>025A  :861020:00:------:--</t>
  </si>
  <si>
    <t>21:0584:001416</t>
  </si>
  <si>
    <t>21:0186:001197</t>
  </si>
  <si>
    <t>21:0186:001197:0001:0001:00</t>
  </si>
  <si>
    <t>025A  :861021:80:861026:20</t>
  </si>
  <si>
    <t>21:0584:001417</t>
  </si>
  <si>
    <t>21:0186:001201</t>
  </si>
  <si>
    <t>21:0186:001201:0002:0001:02</t>
  </si>
  <si>
    <t>025A  :861022:00:------:--</t>
  </si>
  <si>
    <t>21:0584:001418</t>
  </si>
  <si>
    <t>21:0186:001198</t>
  </si>
  <si>
    <t>21:0186:001198:0001:0001:00</t>
  </si>
  <si>
    <t>025A  :861023:00:------:--</t>
  </si>
  <si>
    <t>21:0584:001419</t>
  </si>
  <si>
    <t>21:0186:001199</t>
  </si>
  <si>
    <t>21:0186:001199:0001:0001:00</t>
  </si>
  <si>
    <t>025A  :861024:00:------:--</t>
  </si>
  <si>
    <t>21:0584:001420</t>
  </si>
  <si>
    <t>21:0186:001200</t>
  </si>
  <si>
    <t>21:0186:001200:0001:0001:00</t>
  </si>
  <si>
    <t>025A  :861025:10:------:--</t>
  </si>
  <si>
    <t>21:0584:001421</t>
  </si>
  <si>
    <t>21:0186:001201:0001:0001:00</t>
  </si>
  <si>
    <t>025A  :861026:20:861025:10</t>
  </si>
  <si>
    <t>21:0584:001422</t>
  </si>
  <si>
    <t>21:0186:001201:0002:0001:01</t>
  </si>
  <si>
    <t>025A  :861027:00:------:--</t>
  </si>
  <si>
    <t>21:0584:001423</t>
  </si>
  <si>
    <t>21:0186:001202</t>
  </si>
  <si>
    <t>21:0186:001202:0001:0001:00</t>
  </si>
  <si>
    <t>025A  :861028:00:------:--</t>
  </si>
  <si>
    <t>21:0584:001424</t>
  </si>
  <si>
    <t>21:0186:001203</t>
  </si>
  <si>
    <t>21:0186:001203:0001:0001:00</t>
  </si>
  <si>
    <t>025A  :861029:00:------:--</t>
  </si>
  <si>
    <t>21:0584:001425</t>
  </si>
  <si>
    <t>21:0186:001204</t>
  </si>
  <si>
    <t>21:0186:001204:0001:0001:00</t>
  </si>
  <si>
    <t>025A  :861030:00:------:--</t>
  </si>
  <si>
    <t>21:0584:001426</t>
  </si>
  <si>
    <t>21:0186:001205</t>
  </si>
  <si>
    <t>21:0186:001205:0001:0001:00</t>
  </si>
  <si>
    <t>025A  :861031:00:------:--</t>
  </si>
  <si>
    <t>21:0584:001427</t>
  </si>
  <si>
    <t>21:0186:001206</t>
  </si>
  <si>
    <t>21:0186:001206:0001:0001:00</t>
  </si>
  <si>
    <t>025A  :861032:00:------:--</t>
  </si>
  <si>
    <t>21:0584:001428</t>
  </si>
  <si>
    <t>21:0186:001207</t>
  </si>
  <si>
    <t>21:0186:001207:0001:0001:00</t>
  </si>
  <si>
    <t>025A  :861033:00:------:--</t>
  </si>
  <si>
    <t>21:0584:001429</t>
  </si>
  <si>
    <t>21:0186:001208</t>
  </si>
  <si>
    <t>21:0186:001208:0001:0001:00</t>
  </si>
  <si>
    <t>025A  :861034:00:------:--</t>
  </si>
  <si>
    <t>21:0584:001430</t>
  </si>
  <si>
    <t>21:0186:001209</t>
  </si>
  <si>
    <t>21:0186:001209:0001:0001:00</t>
  </si>
  <si>
    <t>025A  :861035:00:------:--</t>
  </si>
  <si>
    <t>21:0584:001431</t>
  </si>
  <si>
    <t>21:0186:001210</t>
  </si>
  <si>
    <t>21:0186:001210:0001:0001:00</t>
  </si>
  <si>
    <t>025A  :861036:9W:------:--</t>
  </si>
  <si>
    <t>21:0584:001432</t>
  </si>
  <si>
    <t>025A  :861037:00:------:--</t>
  </si>
  <si>
    <t>21:0584:001433</t>
  </si>
  <si>
    <t>21:0186:001211</t>
  </si>
  <si>
    <t>21:0186:001211:0001:0001:00</t>
  </si>
  <si>
    <t>025A  :861038:00:------:--</t>
  </si>
  <si>
    <t>21:0584:001434</t>
  </si>
  <si>
    <t>21:0186:001212</t>
  </si>
  <si>
    <t>21:0186:001212:0001:0001:00</t>
  </si>
  <si>
    <t>025A  :861039:00:------:--</t>
  </si>
  <si>
    <t>21:0584:001435</t>
  </si>
  <si>
    <t>21:0186:001213</t>
  </si>
  <si>
    <t>21:0186:001213:0001:0001:00</t>
  </si>
  <si>
    <t>025A  :861040:00:------:--</t>
  </si>
  <si>
    <t>21:0584:001436</t>
  </si>
  <si>
    <t>21:0186:001214</t>
  </si>
  <si>
    <t>21:0186:001214:0001:0001:00</t>
  </si>
  <si>
    <t>025A  :861041:80:861042:10</t>
  </si>
  <si>
    <t>21:0584:001437</t>
  </si>
  <si>
    <t>21:0186:001215</t>
  </si>
  <si>
    <t>21:0186:001215:0001:0001:02</t>
  </si>
  <si>
    <t>025A  :861042:10:------:--</t>
  </si>
  <si>
    <t>21:0584:001438</t>
  </si>
  <si>
    <t>21:0186:001215:0001:0001:01</t>
  </si>
  <si>
    <t>025A  :861043:20:861042:10</t>
  </si>
  <si>
    <t>21:0584:001439</t>
  </si>
  <si>
    <t>21:0186:001215:0002:0001:00</t>
  </si>
  <si>
    <t>025A  :861044:00:------:--</t>
  </si>
  <si>
    <t>21:0584:001440</t>
  </si>
  <si>
    <t>21:0186:001216</t>
  </si>
  <si>
    <t>21:0186:001216:0001:0001:00</t>
  </si>
  <si>
    <t>025A  :861045:00:------:--</t>
  </si>
  <si>
    <t>21:0584:001441</t>
  </si>
  <si>
    <t>21:0186:001217</t>
  </si>
  <si>
    <t>21:0186:001217:0001:0001:00</t>
  </si>
  <si>
    <t>025A  :861046:00:------:--</t>
  </si>
  <si>
    <t>21:0584:001442</t>
  </si>
  <si>
    <t>21:0186:001218</t>
  </si>
  <si>
    <t>21:0186:001218:0001:0001:00</t>
  </si>
  <si>
    <t>025A  :861047:00:------:--</t>
  </si>
  <si>
    <t>21:0584:001443</t>
  </si>
  <si>
    <t>21:0186:001219</t>
  </si>
  <si>
    <t>21:0186:001219:0001:0001:00</t>
  </si>
  <si>
    <t>025A  :861048:9Y:------:--</t>
  </si>
  <si>
    <t>21:0584:001444</t>
  </si>
  <si>
    <t>025A  :861049:00:------:--</t>
  </si>
  <si>
    <t>21:0584:001445</t>
  </si>
  <si>
    <t>21:0186:001220</t>
  </si>
  <si>
    <t>21:0186:001220:0001:0001:00</t>
  </si>
  <si>
    <t>025A  :861050:00:------:--</t>
  </si>
  <si>
    <t>21:0584:001446</t>
  </si>
  <si>
    <t>21:0186:001221</t>
  </si>
  <si>
    <t>21:0186:001221:0001:0001:00</t>
  </si>
  <si>
    <t>025A  :861051:00:------:--</t>
  </si>
  <si>
    <t>21:0584:001447</t>
  </si>
  <si>
    <t>21:0186:001222</t>
  </si>
  <si>
    <t>21:0186:001222:0001:0001:00</t>
  </si>
  <si>
    <t>025A  :861052:00:------:--</t>
  </si>
  <si>
    <t>21:0584:001448</t>
  </si>
  <si>
    <t>21:0186:001223</t>
  </si>
  <si>
    <t>21:0186:001223:0001:0001:00</t>
  </si>
  <si>
    <t>025A  :861053:00:------:--</t>
  </si>
  <si>
    <t>21:0584:001449</t>
  </si>
  <si>
    <t>21:0186:001224</t>
  </si>
  <si>
    <t>21:0186:001224:0001:0001:00</t>
  </si>
  <si>
    <t>025A  :861054:00:------:--</t>
  </si>
  <si>
    <t>21:0584:001450</t>
  </si>
  <si>
    <t>21:0186:001225</t>
  </si>
  <si>
    <t>21:0186:001225:0001:0001:00</t>
  </si>
  <si>
    <t>025A  :861055:00:------:--</t>
  </si>
  <si>
    <t>21:0584:001451</t>
  </si>
  <si>
    <t>21:0186:001226</t>
  </si>
  <si>
    <t>21:0186:001226:0001:0001:00</t>
  </si>
  <si>
    <t>025A  :861056:00:------:--</t>
  </si>
  <si>
    <t>21:0584:001452</t>
  </si>
  <si>
    <t>21:0186:001227</t>
  </si>
  <si>
    <t>21:0186:001227:0001:0001:00</t>
  </si>
  <si>
    <t>025A  :861057:00:------:--</t>
  </si>
  <si>
    <t>21:0584:001453</t>
  </si>
  <si>
    <t>21:0186:001228</t>
  </si>
  <si>
    <t>21:0186:001228:0001:0001:00</t>
  </si>
  <si>
    <t>025A  :861058:00:------:--</t>
  </si>
  <si>
    <t>21:0584:001454</t>
  </si>
  <si>
    <t>21:0186:001229</t>
  </si>
  <si>
    <t>21:0186:001229:0001:0001:00</t>
  </si>
  <si>
    <t>025A  :861059:00:------:--</t>
  </si>
  <si>
    <t>21:0584:001455</t>
  </si>
  <si>
    <t>21:0186:001230</t>
  </si>
  <si>
    <t>21:0186:001230:0001:0001:00</t>
  </si>
  <si>
    <t>025A  :861060:00:------:--</t>
  </si>
  <si>
    <t>21:0584:001456</t>
  </si>
  <si>
    <t>21:0186:001231</t>
  </si>
  <si>
    <t>21:0186:001231:0001:0001:00</t>
  </si>
  <si>
    <t>025A  :861061:80:861062:10</t>
  </si>
  <si>
    <t>21:0584:001457</t>
  </si>
  <si>
    <t>21:0186:001232</t>
  </si>
  <si>
    <t>21:0186:001232:0001:0001:02</t>
  </si>
  <si>
    <t>025A  :861062:10:------:--</t>
  </si>
  <si>
    <t>21:0584:001458</t>
  </si>
  <si>
    <t>21:0186:001232:0001:0001:01</t>
  </si>
  <si>
    <t>025A  :861063:20:861062:10</t>
  </si>
  <si>
    <t>21:0584:001459</t>
  </si>
  <si>
    <t>21:0186:001232:0002:0001:00</t>
  </si>
  <si>
    <t>025A  :861064:00:------:--</t>
  </si>
  <si>
    <t>21:0584:001460</t>
  </si>
  <si>
    <t>21:0186:001233</t>
  </si>
  <si>
    <t>21:0186:001233:0001:0001:00</t>
  </si>
  <si>
    <t>025A  :861065:00:------:--</t>
  </si>
  <si>
    <t>21:0584:001461</t>
  </si>
  <si>
    <t>21:0186:001234</t>
  </si>
  <si>
    <t>21:0186:001234:0001:0001:00</t>
  </si>
  <si>
    <t>025A  :861066:00:------:--</t>
  </si>
  <si>
    <t>21:0584:001462</t>
  </si>
  <si>
    <t>21:0186:001235</t>
  </si>
  <si>
    <t>21:0186:001235:0001:0001:00</t>
  </si>
  <si>
    <t>025A  :861067:00:------:--</t>
  </si>
  <si>
    <t>21:0584:001463</t>
  </si>
  <si>
    <t>21:0186:001236</t>
  </si>
  <si>
    <t>21:0186:001236:0001:0001:00</t>
  </si>
  <si>
    <t>025A  :861068:00:------:--</t>
  </si>
  <si>
    <t>21:0584:001464</t>
  </si>
  <si>
    <t>21:0186:001237</t>
  </si>
  <si>
    <t>21:0186:001237:0001:0001:00</t>
  </si>
  <si>
    <t>025A  :861069:00:------:--</t>
  </si>
  <si>
    <t>21:0584:001465</t>
  </si>
  <si>
    <t>21:0186:001238</t>
  </si>
  <si>
    <t>21:0186:001238:0001:0001:00</t>
  </si>
  <si>
    <t>025A  :861070:00:------:--</t>
  </si>
  <si>
    <t>21:0584:001466</t>
  </si>
  <si>
    <t>21:0186:001239</t>
  </si>
  <si>
    <t>21:0186:001239:0001:0001:00</t>
  </si>
  <si>
    <t>025A  :861071:9W:------:--</t>
  </si>
  <si>
    <t>21:0584:001467</t>
  </si>
  <si>
    <t>025A  :861072:00:------:--</t>
  </si>
  <si>
    <t>21:0584:001468</t>
  </si>
  <si>
    <t>21:0186:001240</t>
  </si>
  <si>
    <t>21:0186:001240:0001:0001:00</t>
  </si>
  <si>
    <t>025A  :861073:00:------:--</t>
  </si>
  <si>
    <t>21:0584:001469</t>
  </si>
  <si>
    <t>21:0186:001241</t>
  </si>
  <si>
    <t>21:0186:001241:0001:0001:00</t>
  </si>
  <si>
    <t>025A  :861074:00:------:--</t>
  </si>
  <si>
    <t>21:0584:001470</t>
  </si>
  <si>
    <t>21:0186:001242</t>
  </si>
  <si>
    <t>21:0186:001242:0001:0001:00</t>
  </si>
  <si>
    <t>025A  :861075:00:------:--</t>
  </si>
  <si>
    <t>21:0584:001471</t>
  </si>
  <si>
    <t>21:0186:001243</t>
  </si>
  <si>
    <t>21:0186:001243:0001:0001:00</t>
  </si>
  <si>
    <t>025A  :861076:00:------:--</t>
  </si>
  <si>
    <t>21:0584:001472</t>
  </si>
  <si>
    <t>21:0186:001244</t>
  </si>
  <si>
    <t>21:0186:001244:0001:0001:00</t>
  </si>
  <si>
    <t>021G  :861001:80:861008:20</t>
  </si>
  <si>
    <t>21:0588:000001</t>
  </si>
  <si>
    <t>21:0187:000006</t>
  </si>
  <si>
    <t>21:0187:000006:0002:0001:02</t>
  </si>
  <si>
    <t>021G  :861002:00:------:--</t>
  </si>
  <si>
    <t>21:0588:000002</t>
  </si>
  <si>
    <t>21:0187:000001</t>
  </si>
  <si>
    <t>21:0187:000001:0001:0001:00</t>
  </si>
  <si>
    <t>021G  :861003:00:------:--</t>
  </si>
  <si>
    <t>21:0588:000003</t>
  </si>
  <si>
    <t>21:0187:000002</t>
  </si>
  <si>
    <t>21:0187:000002:0001:0001:00</t>
  </si>
  <si>
    <t>021G  :861004:00:------:--</t>
  </si>
  <si>
    <t>21:0588:000004</t>
  </si>
  <si>
    <t>21:0187:000003</t>
  </si>
  <si>
    <t>21:0187:000003:0001:0001:00</t>
  </si>
  <si>
    <t>021G  :861005:00:------:--</t>
  </si>
  <si>
    <t>21:0588:000005</t>
  </si>
  <si>
    <t>21:0187:000004</t>
  </si>
  <si>
    <t>21:0187:000004:0001:0001:00</t>
  </si>
  <si>
    <t>021G  :861006:00:------:--</t>
  </si>
  <si>
    <t>21:0588:000006</t>
  </si>
  <si>
    <t>21:0187:000005</t>
  </si>
  <si>
    <t>21:0187:000005:0001:0001:00</t>
  </si>
  <si>
    <t>021G  :861007:10:------:--</t>
  </si>
  <si>
    <t>21:0588:000007</t>
  </si>
  <si>
    <t>21:0187:000006:0001:0001:00</t>
  </si>
  <si>
    <t>021G  :861008:20:861007:10</t>
  </si>
  <si>
    <t>21:0588:000008</t>
  </si>
  <si>
    <t>21:0187:000006:0002:0001:01</t>
  </si>
  <si>
    <t>021G  :861009:9X:------:--</t>
  </si>
  <si>
    <t>21:0588:000009</t>
  </si>
  <si>
    <t>021G  :861010:00:------:--</t>
  </si>
  <si>
    <t>21:0588:000010</t>
  </si>
  <si>
    <t>21:0187:000007</t>
  </si>
  <si>
    <t>21:0187:000007:0001:0001:00</t>
  </si>
  <si>
    <t>021G  :861011:00:------:--</t>
  </si>
  <si>
    <t>21:0588:000011</t>
  </si>
  <si>
    <t>21:0187:000008</t>
  </si>
  <si>
    <t>21:0187:000008:0001:0001:00</t>
  </si>
  <si>
    <t>021G  :861012:00:------:--</t>
  </si>
  <si>
    <t>21:0588:000012</t>
  </si>
  <si>
    <t>21:0187:000009</t>
  </si>
  <si>
    <t>21:0187:000009:0001:0001:00</t>
  </si>
  <si>
    <t>021G  :861013:00:------:--</t>
  </si>
  <si>
    <t>21:0588:000013</t>
  </si>
  <si>
    <t>21:0187:000010</t>
  </si>
  <si>
    <t>21:0187:000010:0001:0001:00</t>
  </si>
  <si>
    <t>021G  :861014:00:------:--</t>
  </si>
  <si>
    <t>21:0588:000014</t>
  </si>
  <si>
    <t>21:0187:000011</t>
  </si>
  <si>
    <t>21:0187:000011:0001:0001:00</t>
  </si>
  <si>
    <t>021G  :861015:00:------:--</t>
  </si>
  <si>
    <t>21:0588:000015</t>
  </si>
  <si>
    <t>21:0187:000012</t>
  </si>
  <si>
    <t>21:0187:000012:0001:0001:00</t>
  </si>
  <si>
    <t>021G  :861016:00:------:--</t>
  </si>
  <si>
    <t>21:0588:000016</t>
  </si>
  <si>
    <t>21:0187:000013</t>
  </si>
  <si>
    <t>21:0187:000013:0001:0001:00</t>
  </si>
  <si>
    <t>021G  :861017:00:------:--</t>
  </si>
  <si>
    <t>21:0588:000017</t>
  </si>
  <si>
    <t>21:0187:000014</t>
  </si>
  <si>
    <t>21:0187:000014:0001:0001:00</t>
  </si>
  <si>
    <t>021G  :861018:00:------:--</t>
  </si>
  <si>
    <t>21:0588:000018</t>
  </si>
  <si>
    <t>21:0187:000015</t>
  </si>
  <si>
    <t>21:0187:000015:0001:0001:00</t>
  </si>
  <si>
    <t>021G  :861019:00:------:--</t>
  </si>
  <si>
    <t>21:0588:000019</t>
  </si>
  <si>
    <t>21:0187:000016</t>
  </si>
  <si>
    <t>21:0187:000016:0001:0001:00</t>
  </si>
  <si>
    <t>021G  :861020:00:------:--</t>
  </si>
  <si>
    <t>21:0588:000020</t>
  </si>
  <si>
    <t>21:0187:000017</t>
  </si>
  <si>
    <t>21:0187:000017:0001:0001:00</t>
  </si>
  <si>
    <t>021G  :861021:80:861036:10</t>
  </si>
  <si>
    <t>21:0588:000021</t>
  </si>
  <si>
    <t>21:0187:000031</t>
  </si>
  <si>
    <t>21:0187:000031:0001:0001:02</t>
  </si>
  <si>
    <t>021G  :861022:00:------:--</t>
  </si>
  <si>
    <t>21:0588:000022</t>
  </si>
  <si>
    <t>21:0187:000018</t>
  </si>
  <si>
    <t>21:0187:000018:0001:0001:00</t>
  </si>
  <si>
    <t>021G  :861023:00:------:--</t>
  </si>
  <si>
    <t>21:0588:000023</t>
  </si>
  <si>
    <t>21:0187:000019</t>
  </si>
  <si>
    <t>21:0187:000019:0001:0001:00</t>
  </si>
  <si>
    <t>021G  :861024:00:------:--</t>
  </si>
  <si>
    <t>21:0588:000024</t>
  </si>
  <si>
    <t>21:0187:000020</t>
  </si>
  <si>
    <t>21:0187:000020:0001:0001:00</t>
  </si>
  <si>
    <t>021G  :861025:00:------:--</t>
  </si>
  <si>
    <t>21:0588:000025</t>
  </si>
  <si>
    <t>21:0187:000021</t>
  </si>
  <si>
    <t>21:0187:000021:0001:0001:00</t>
  </si>
  <si>
    <t>021G  :861026:00:------:--</t>
  </si>
  <si>
    <t>21:0588:000026</t>
  </si>
  <si>
    <t>21:0187:000022</t>
  </si>
  <si>
    <t>21:0187:000022:0001:0001:00</t>
  </si>
  <si>
    <t>021G  :861027:00:------:--</t>
  </si>
  <si>
    <t>21:0588:000027</t>
  </si>
  <si>
    <t>21:0187:000023</t>
  </si>
  <si>
    <t>21:0187:000023:0001:0001:00</t>
  </si>
  <si>
    <t>021G  :861028:00:------:--</t>
  </si>
  <si>
    <t>21:0588:000028</t>
  </si>
  <si>
    <t>21:0187:000024</t>
  </si>
  <si>
    <t>21:0187:000024:0001:0001:00</t>
  </si>
  <si>
    <t>021G  :861029:9Y:------:--</t>
  </si>
  <si>
    <t>21:0588:000029</t>
  </si>
  <si>
    <t>021G  :861030:00:------:--</t>
  </si>
  <si>
    <t>21:0588:000030</t>
  </si>
  <si>
    <t>21:0187:000025</t>
  </si>
  <si>
    <t>21:0187:000025:0001:0001:00</t>
  </si>
  <si>
    <t>021G  :861031:00:------:--</t>
  </si>
  <si>
    <t>21:0588:000031</t>
  </si>
  <si>
    <t>21:0187:000026</t>
  </si>
  <si>
    <t>21:0187:000026:0001:0001:00</t>
  </si>
  <si>
    <t>021G  :861032:00:------:--</t>
  </si>
  <si>
    <t>21:0588:000032</t>
  </si>
  <si>
    <t>21:0187:000027</t>
  </si>
  <si>
    <t>21:0187:000027:0001:0001:00</t>
  </si>
  <si>
    <t>021G  :861033:00:------:--</t>
  </si>
  <si>
    <t>21:0588:000033</t>
  </si>
  <si>
    <t>21:0187:000028</t>
  </si>
  <si>
    <t>21:0187:000028:0001:0001:00</t>
  </si>
  <si>
    <t>021G  :861034:00:------:--</t>
  </si>
  <si>
    <t>21:0588:000034</t>
  </si>
  <si>
    <t>21:0187:000029</t>
  </si>
  <si>
    <t>21:0187:000029:0001:0001:00</t>
  </si>
  <si>
    <t>021G  :861035:00:------:--</t>
  </si>
  <si>
    <t>21:0588:000035</t>
  </si>
  <si>
    <t>21:0187:000030</t>
  </si>
  <si>
    <t>21:0187:000030:0001:0001:00</t>
  </si>
  <si>
    <t>021G  :861036:10:------:--</t>
  </si>
  <si>
    <t>21:0588:000036</t>
  </si>
  <si>
    <t>21:0187:000031:0001:0001:01</t>
  </si>
  <si>
    <t>021G  :861037:20:861036:10</t>
  </si>
  <si>
    <t>21:0588:000037</t>
  </si>
  <si>
    <t>21:0187:000031:0002:0001:00</t>
  </si>
  <si>
    <t>021G  :861038:00:------:--</t>
  </si>
  <si>
    <t>21:0588:000038</t>
  </si>
  <si>
    <t>21:0187:000032</t>
  </si>
  <si>
    <t>21:0187:000032:0001:0001:00</t>
  </si>
  <si>
    <t>021G  :861039:00:------:--</t>
  </si>
  <si>
    <t>21:0588:000039</t>
  </si>
  <si>
    <t>21:0187:000033</t>
  </si>
  <si>
    <t>21:0187:000033:0001:0001:00</t>
  </si>
  <si>
    <t>021G  :861040:00:------:--</t>
  </si>
  <si>
    <t>21:0588:000040</t>
  </si>
  <si>
    <t>21:0187:000034</t>
  </si>
  <si>
    <t>21:0187:000034:0001:0001:00</t>
  </si>
  <si>
    <t>021G  :861041:80:861049:10</t>
  </si>
  <si>
    <t>21:0588:000041</t>
  </si>
  <si>
    <t>21:0187:000042</t>
  </si>
  <si>
    <t>21:0187:000042:0001:0001:02</t>
  </si>
  <si>
    <t>021G  :861042:00:------:--</t>
  </si>
  <si>
    <t>21:0588:000042</t>
  </si>
  <si>
    <t>21:0187:000035</t>
  </si>
  <si>
    <t>21:0187:000035:0001:0001:00</t>
  </si>
  <si>
    <t>021G  :861043:00:------:--</t>
  </si>
  <si>
    <t>21:0588:000043</t>
  </si>
  <si>
    <t>21:0187:000036</t>
  </si>
  <si>
    <t>21:0187:000036:0001:0001:00</t>
  </si>
  <si>
    <t>021G  :861044:00:------:--</t>
  </si>
  <si>
    <t>21:0588:000044</t>
  </si>
  <si>
    <t>21:0187:000037</t>
  </si>
  <si>
    <t>21:0187:000037:0001:0001:00</t>
  </si>
  <si>
    <t>021G  :861045:00:------:--</t>
  </si>
  <si>
    <t>21:0588:000045</t>
  </si>
  <si>
    <t>21:0187:000038</t>
  </si>
  <si>
    <t>21:0187:000038:0001:0001:00</t>
  </si>
  <si>
    <t>021G  :861046:00:------:--</t>
  </si>
  <si>
    <t>21:0588:000046</t>
  </si>
  <si>
    <t>21:0187:000039</t>
  </si>
  <si>
    <t>21:0187:000039:0001:0001:00</t>
  </si>
  <si>
    <t>021G  :861047:00:------:--</t>
  </si>
  <si>
    <t>21:0588:000047</t>
  </si>
  <si>
    <t>21:0187:000040</t>
  </si>
  <si>
    <t>21:0187:000040:0001:0001:00</t>
  </si>
  <si>
    <t>021G  :861048:00:------:--</t>
  </si>
  <si>
    <t>21:0588:000048</t>
  </si>
  <si>
    <t>21:0187:000041</t>
  </si>
  <si>
    <t>21:0187:000041:0001:0001:00</t>
  </si>
  <si>
    <t>021G  :861049:10:------:--</t>
  </si>
  <si>
    <t>21:0588:000049</t>
  </si>
  <si>
    <t>21:0187:000042:0001:0001:01</t>
  </si>
  <si>
    <t>021G  :861050:20:861049:10</t>
  </si>
  <si>
    <t>21:0588:000050</t>
  </si>
  <si>
    <t>21:0187:000042:0002:0001:00</t>
  </si>
  <si>
    <t>021G  :861051:00:------:--</t>
  </si>
  <si>
    <t>21:0588:000051</t>
  </si>
  <si>
    <t>21:0187:000043</t>
  </si>
  <si>
    <t>21:0187:000043:0001:0001:00</t>
  </si>
  <si>
    <t>021G  :861052:00:------:--</t>
  </si>
  <si>
    <t>21:0588:000052</t>
  </si>
  <si>
    <t>21:0187:000044</t>
  </si>
  <si>
    <t>21:0187:000044:0001:0001:00</t>
  </si>
  <si>
    <t>021G  :861053:00:------:--</t>
  </si>
  <si>
    <t>21:0588:000053</t>
  </si>
  <si>
    <t>21:0187:000045</t>
  </si>
  <si>
    <t>21:0187:000045:0001:0001:00</t>
  </si>
  <si>
    <t>021G  :861054:00:------:--</t>
  </si>
  <si>
    <t>21:0588:000054</t>
  </si>
  <si>
    <t>21:0187:000046</t>
  </si>
  <si>
    <t>21:0187:000046:0001:0001:00</t>
  </si>
  <si>
    <t>021G  :861055:9Y:------:--</t>
  </si>
  <si>
    <t>21:0588:000055</t>
  </si>
  <si>
    <t>021G  :861056:00:------:--</t>
  </si>
  <si>
    <t>21:0588:000056</t>
  </si>
  <si>
    <t>21:0187:000047</t>
  </si>
  <si>
    <t>21:0187:000047:0001:0001:00</t>
  </si>
  <si>
    <t>021G  :861057:00:------:--</t>
  </si>
  <si>
    <t>21:0588:000057</t>
  </si>
  <si>
    <t>21:0187:000048</t>
  </si>
  <si>
    <t>21:0187:000048:0001:0001:00</t>
  </si>
  <si>
    <t>021H  :861001:80:861002:10</t>
  </si>
  <si>
    <t>21:0588:000058</t>
  </si>
  <si>
    <t>21:0187:000049</t>
  </si>
  <si>
    <t>21:0187:000049:0001:0001:02</t>
  </si>
  <si>
    <t>021H  :861002:10:------:--</t>
  </si>
  <si>
    <t>21:0588:000059</t>
  </si>
  <si>
    <t>21:0187:000049:0001:0001:01</t>
  </si>
  <si>
    <t>021H  :861003:20:861002:10</t>
  </si>
  <si>
    <t>21:0588:000060</t>
  </si>
  <si>
    <t>21:0187:000049:0002:0001:00</t>
  </si>
  <si>
    <t>021H  :861004:00:------:--</t>
  </si>
  <si>
    <t>21:0588:000061</t>
  </si>
  <si>
    <t>21:0187:000050</t>
  </si>
  <si>
    <t>21:0187:000050:0001:0001:00</t>
  </si>
  <si>
    <t>021H  :861005:00:------:--</t>
  </si>
  <si>
    <t>21:0588:000062</t>
  </si>
  <si>
    <t>21:0187:000051</t>
  </si>
  <si>
    <t>21:0187:000051:0001:0001:00</t>
  </si>
  <si>
    <t>021H  :861006:00:------:--</t>
  </si>
  <si>
    <t>21:0588:000063</t>
  </si>
  <si>
    <t>21:0187:000052</t>
  </si>
  <si>
    <t>21:0187:000052:0001:0001:00</t>
  </si>
  <si>
    <t>021H  :861007:00:------:--</t>
  </si>
  <si>
    <t>21:0588:000064</t>
  </si>
  <si>
    <t>21:0187:000053</t>
  </si>
  <si>
    <t>21:0187:000053:0001:0001:00</t>
  </si>
  <si>
    <t>021H  :861008:9W:------:--</t>
  </si>
  <si>
    <t>21:0588:000065</t>
  </si>
  <si>
    <t>021H  :861009:00:------:--</t>
  </si>
  <si>
    <t>21:0588:000066</t>
  </si>
  <si>
    <t>21:0187:000054</t>
  </si>
  <si>
    <t>21:0187:000054:0001:0001:00</t>
  </si>
  <si>
    <t>021H  :861010:00:------:--</t>
  </si>
  <si>
    <t>21:0588:000067</t>
  </si>
  <si>
    <t>21:0187:000055</t>
  </si>
  <si>
    <t>21:0187:000055:0001:0001:00</t>
  </si>
  <si>
    <t>021H  :861011:00:------:--</t>
  </si>
  <si>
    <t>21:0588:000068</t>
  </si>
  <si>
    <t>21:0187:000056</t>
  </si>
  <si>
    <t>21:0187:000056:0001:0001:00</t>
  </si>
  <si>
    <t>021H  :861012:00:------:--</t>
  </si>
  <si>
    <t>21:0588:000069</t>
  </si>
  <si>
    <t>21:0187:000057</t>
  </si>
  <si>
    <t>21:0187:000057:0001:0001:00</t>
  </si>
  <si>
    <t>021H  :861013:00:------:--</t>
  </si>
  <si>
    <t>21:0588:000070</t>
  </si>
  <si>
    <t>21:0187:000058</t>
  </si>
  <si>
    <t>21:0187:000058:0001:0001:00</t>
  </si>
  <si>
    <t>021H  :861014:00:------:--</t>
  </si>
  <si>
    <t>21:0588:000071</t>
  </si>
  <si>
    <t>21:0187:000059</t>
  </si>
  <si>
    <t>21:0187:000059:0001:0001:00</t>
  </si>
  <si>
    <t>021H  :861015:00:------:--</t>
  </si>
  <si>
    <t>21:0588:000072</t>
  </si>
  <si>
    <t>21:0187:000060</t>
  </si>
  <si>
    <t>21:0187:000060:0001:0001:00</t>
  </si>
  <si>
    <t>021H  :861016:00:------:--</t>
  </si>
  <si>
    <t>21:0588:000073</t>
  </si>
  <si>
    <t>21:0187:000061</t>
  </si>
  <si>
    <t>21:0187:000061:0001:0001:00</t>
  </si>
  <si>
    <t>021H  :861017:00:------:--</t>
  </si>
  <si>
    <t>21:0588:000074</t>
  </si>
  <si>
    <t>21:0187:000062</t>
  </si>
  <si>
    <t>21:0187:000062:0001:0001:00</t>
  </si>
  <si>
    <t>021H  :861018:00:------:--</t>
  </si>
  <si>
    <t>21:0588:000075</t>
  </si>
  <si>
    <t>21:0187:000063</t>
  </si>
  <si>
    <t>21:0187:000063:0001:0001:00</t>
  </si>
  <si>
    <t>021H  :861019:00:------:--</t>
  </si>
  <si>
    <t>21:0588:000076</t>
  </si>
  <si>
    <t>21:0187:000064</t>
  </si>
  <si>
    <t>21:0187:000064:0001:0001:00</t>
  </si>
  <si>
    <t>021H  :861020:00:------:--</t>
  </si>
  <si>
    <t>21:0588:000077</t>
  </si>
  <si>
    <t>21:0187:000065</t>
  </si>
  <si>
    <t>21:0187:000065:0001:0001:00</t>
  </si>
  <si>
    <t>021H  :861021:80:861025:10</t>
  </si>
  <si>
    <t>21:0588:000078</t>
  </si>
  <si>
    <t>21:0187:000068</t>
  </si>
  <si>
    <t>21:0187:000068:0001:0001:02</t>
  </si>
  <si>
    <t>021H  :861022:00:------:--</t>
  </si>
  <si>
    <t>21:0588:000079</t>
  </si>
  <si>
    <t>21:0187:000066</t>
  </si>
  <si>
    <t>21:0187:000066:0001:0001:00</t>
  </si>
  <si>
    <t>021H  :861023:00:------:--</t>
  </si>
  <si>
    <t>21:0588:000080</t>
  </si>
  <si>
    <t>21:0187:000067</t>
  </si>
  <si>
    <t>21:0187:000067:0001:0001:00</t>
  </si>
  <si>
    <t>021H  :861024:9X:------:--</t>
  </si>
  <si>
    <t>21:0588:000081</t>
  </si>
  <si>
    <t>021H  :861025:10:------:--</t>
  </si>
  <si>
    <t>21:0588:000082</t>
  </si>
  <si>
    <t>21:0187:000068:0001:0001:01</t>
  </si>
  <si>
    <t>021H  :861026:20:861025:10</t>
  </si>
  <si>
    <t>21:0588:000083</t>
  </si>
  <si>
    <t>21:0187:000068:0002:0001:00</t>
  </si>
  <si>
    <t>021H  :861027:00:------:--</t>
  </si>
  <si>
    <t>21:0588:000084</t>
  </si>
  <si>
    <t>21:0187:000069</t>
  </si>
  <si>
    <t>21:0187:000069:0001:0001:00</t>
  </si>
  <si>
    <t>021H  :861028:00:------:--</t>
  </si>
  <si>
    <t>21:0588:000085</t>
  </si>
  <si>
    <t>21:0187:000070</t>
  </si>
  <si>
    <t>21:0187:000070:0001:0001:00</t>
  </si>
  <si>
    <t>021H  :861029:00:------:--</t>
  </si>
  <si>
    <t>21:0588:000086</t>
  </si>
  <si>
    <t>21:0187:000071</t>
  </si>
  <si>
    <t>21:0187:000071:0001:0001:00</t>
  </si>
  <si>
    <t>021H  :861030:00:------:--</t>
  </si>
  <si>
    <t>21:0588:000087</t>
  </si>
  <si>
    <t>21:0187:000072</t>
  </si>
  <si>
    <t>21:0187:000072:0001:0001:00</t>
  </si>
  <si>
    <t>021H  :861031:00:------:--</t>
  </si>
  <si>
    <t>21:0588:000088</t>
  </si>
  <si>
    <t>21:0187:000073</t>
  </si>
  <si>
    <t>21:0187:000073:0001:0001:00</t>
  </si>
  <si>
    <t>021H  :861032:00:------:--</t>
  </si>
  <si>
    <t>21:0588:000089</t>
  </si>
  <si>
    <t>21:0187:000074</t>
  </si>
  <si>
    <t>21:0187:000074:0001:0001:00</t>
  </si>
  <si>
    <t>021H  :861033:00:------:--</t>
  </si>
  <si>
    <t>21:0588:000090</t>
  </si>
  <si>
    <t>21:0187:000075</t>
  </si>
  <si>
    <t>21:0187:000075:0001:0001:00</t>
  </si>
  <si>
    <t>021H  :861034:00:------:--</t>
  </si>
  <si>
    <t>21:0588:000091</t>
  </si>
  <si>
    <t>21:0187:000076</t>
  </si>
  <si>
    <t>21:0187:000076:0001:0001:00</t>
  </si>
  <si>
    <t>021H  :861035:00:------:--</t>
  </si>
  <si>
    <t>21:0588:000092</t>
  </si>
  <si>
    <t>21:0187:000077</t>
  </si>
  <si>
    <t>21:0187:000077:0001:0001:00</t>
  </si>
  <si>
    <t>021H  :861036:00:------:--</t>
  </si>
  <si>
    <t>21:0588:000093</t>
  </si>
  <si>
    <t>21:0187:000078</t>
  </si>
  <si>
    <t>21:0187:000078:0001:0001:00</t>
  </si>
  <si>
    <t>021H  :861037:00:------:--</t>
  </si>
  <si>
    <t>21:0588:000094</t>
  </si>
  <si>
    <t>21:0187:000079</t>
  </si>
  <si>
    <t>21:0187:000079:0001:0001:00</t>
  </si>
  <si>
    <t>021H  :861038:00:------:--</t>
  </si>
  <si>
    <t>21:0588:000095</t>
  </si>
  <si>
    <t>21:0187:000080</t>
  </si>
  <si>
    <t>21:0187:000080:0001:0001:00</t>
  </si>
  <si>
    <t>021H  :861039:00:------:--</t>
  </si>
  <si>
    <t>21:0588:000096</t>
  </si>
  <si>
    <t>21:0187:000081</t>
  </si>
  <si>
    <t>21:0187:000081:0001:0001:00</t>
  </si>
  <si>
    <t>021H  :861040:00:------:--</t>
  </si>
  <si>
    <t>21:0588:000097</t>
  </si>
  <si>
    <t>21:0187:000082</t>
  </si>
  <si>
    <t>21:0187:000082:0001:0001:00</t>
  </si>
  <si>
    <t>021H  :861041:80:861058:10</t>
  </si>
  <si>
    <t>21:0588:000098</t>
  </si>
  <si>
    <t>21:0187:000099</t>
  </si>
  <si>
    <t>21:0187:000099:0001:0001:02</t>
  </si>
  <si>
    <t>021H  :861042:00:------:--</t>
  </si>
  <si>
    <t>21:0588:000099</t>
  </si>
  <si>
    <t>21:0187:000083</t>
  </si>
  <si>
    <t>21:0187:000083:0001:0001:00</t>
  </si>
  <si>
    <t>021H  :861043:00:------:--</t>
  </si>
  <si>
    <t>21:0588:000100</t>
  </si>
  <si>
    <t>21:0187:000084</t>
  </si>
  <si>
    <t>21:0187:000084:0001:0001:00</t>
  </si>
  <si>
    <t>021H  :861044:00:------:--</t>
  </si>
  <si>
    <t>21:0588:000101</t>
  </si>
  <si>
    <t>21:0187:000085</t>
  </si>
  <si>
    <t>21:0187:000085:0001:0001:00</t>
  </si>
  <si>
    <t>021H  :861045:00:------:--</t>
  </si>
  <si>
    <t>21:0588:000102</t>
  </si>
  <si>
    <t>21:0187:000086</t>
  </si>
  <si>
    <t>21:0187:000086:0001:0001:00</t>
  </si>
  <si>
    <t>021H  :861046:00:------:--</t>
  </si>
  <si>
    <t>21:0588:000103</t>
  </si>
  <si>
    <t>21:0187:000087</t>
  </si>
  <si>
    <t>21:0187:000087:0001:0001:00</t>
  </si>
  <si>
    <t>021H  :861047:00:------:--</t>
  </si>
  <si>
    <t>21:0588:000104</t>
  </si>
  <si>
    <t>21:0187:000088</t>
  </si>
  <si>
    <t>21:0187:000088:0001:0001:00</t>
  </si>
  <si>
    <t>021H  :861048:00:------:--</t>
  </si>
  <si>
    <t>21:0588:000105</t>
  </si>
  <si>
    <t>21:0187:000089</t>
  </si>
  <si>
    <t>21:0187:000089:0001:0001:00</t>
  </si>
  <si>
    <t>021H  :861049:00:------:--</t>
  </si>
  <si>
    <t>21:0588:000106</t>
  </si>
  <si>
    <t>21:0187:000090</t>
  </si>
  <si>
    <t>21:0187:000090:0001:0001:00</t>
  </si>
  <si>
    <t>021H  :861050:00:------:--</t>
  </si>
  <si>
    <t>21:0588:000107</t>
  </si>
  <si>
    <t>21:0187:000091</t>
  </si>
  <si>
    <t>21:0187:000091:0001:0001:00</t>
  </si>
  <si>
    <t>021H  :861051:00:------:--</t>
  </si>
  <si>
    <t>21:0588:000108</t>
  </si>
  <si>
    <t>21:0187:000092</t>
  </si>
  <si>
    <t>21:0187:000092:0001:0001:00</t>
  </si>
  <si>
    <t>021H  :861052:00:------:--</t>
  </si>
  <si>
    <t>21:0588:000109</t>
  </si>
  <si>
    <t>21:0187:000093</t>
  </si>
  <si>
    <t>21:0187:000093:0001:0001:00</t>
  </si>
  <si>
    <t>021H  :861053:00:------:--</t>
  </si>
  <si>
    <t>21:0588:000110</t>
  </si>
  <si>
    <t>21:0187:000094</t>
  </si>
  <si>
    <t>21:0187:000094:0001:0001:00</t>
  </si>
  <si>
    <t>021H  :861054:00:------:--</t>
  </si>
  <si>
    <t>21:0588:000111</t>
  </si>
  <si>
    <t>21:0187:000095</t>
  </si>
  <si>
    <t>21:0187:000095:0001:0001:00</t>
  </si>
  <si>
    <t>021H  :861055:00:------:--</t>
  </si>
  <si>
    <t>21:0588:000112</t>
  </si>
  <si>
    <t>21:0187:000096</t>
  </si>
  <si>
    <t>21:0187:000096:0001:0001:00</t>
  </si>
  <si>
    <t>021H  :861056:00:------:--</t>
  </si>
  <si>
    <t>21:0588:000113</t>
  </si>
  <si>
    <t>21:0187:000097</t>
  </si>
  <si>
    <t>21:0187:000097:0001:0001:00</t>
  </si>
  <si>
    <t>021H  :861057:00:------:--</t>
  </si>
  <si>
    <t>21:0588:000114</t>
  </si>
  <si>
    <t>21:0187:000098</t>
  </si>
  <si>
    <t>21:0187:000098:0001:0001:00</t>
  </si>
  <si>
    <t>021H  :861058:10:------:--</t>
  </si>
  <si>
    <t>21:0588:000115</t>
  </si>
  <si>
    <t>21:0187:000099:0001:0001:01</t>
  </si>
  <si>
    <t>021H  :861059:20:861058:10</t>
  </si>
  <si>
    <t>21:0588:000116</t>
  </si>
  <si>
    <t>21:0187:000099:0002:0001:00</t>
  </si>
  <si>
    <t>021H  :861060:9X:------:--</t>
  </si>
  <si>
    <t>21:0588:000117</t>
  </si>
  <si>
    <t>021H  :861061:80:861064:10</t>
  </si>
  <si>
    <t>21:0588:000118</t>
  </si>
  <si>
    <t>21:0187:000102</t>
  </si>
  <si>
    <t>21:0187:000102:0001:0001:02</t>
  </si>
  <si>
    <t>021H  :861062:00:------:--</t>
  </si>
  <si>
    <t>21:0588:000119</t>
  </si>
  <si>
    <t>21:0187:000100</t>
  </si>
  <si>
    <t>21:0187:000100:0001:0001:00</t>
  </si>
  <si>
    <t>021H  :861063:00:------:--</t>
  </si>
  <si>
    <t>21:0588:000120</t>
  </si>
  <si>
    <t>21:0187:000101</t>
  </si>
  <si>
    <t>21:0187:000101:0001:0001:00</t>
  </si>
  <si>
    <t>021H  :861064:10:------:--</t>
  </si>
  <si>
    <t>21:0588:000121</t>
  </si>
  <si>
    <t>21:0187:000102:0001:0001:01</t>
  </si>
  <si>
    <t>021H  :861065:20:861064:10</t>
  </si>
  <si>
    <t>21:0588:000122</t>
  </si>
  <si>
    <t>21:0187:000102:0002:0001:00</t>
  </si>
  <si>
    <t>021H  :861066:00:------:--</t>
  </si>
  <si>
    <t>21:0588:000123</t>
  </si>
  <si>
    <t>21:0187:000103</t>
  </si>
  <si>
    <t>21:0187:000103:0001:0001:00</t>
  </si>
  <si>
    <t>021H  :861067:00:------:--</t>
  </si>
  <si>
    <t>21:0588:000124</t>
  </si>
  <si>
    <t>21:0187:000104</t>
  </si>
  <si>
    <t>21:0187:000104:0001:0001:00</t>
  </si>
  <si>
    <t>021H  :861068:00:------:--</t>
  </si>
  <si>
    <t>21:0588:000125</t>
  </si>
  <si>
    <t>21:0187:000105</t>
  </si>
  <si>
    <t>21:0187:000105:0001:0001:00</t>
  </si>
  <si>
    <t>021H  :861069:00:------:--</t>
  </si>
  <si>
    <t>21:0588:000126</t>
  </si>
  <si>
    <t>21:0187:000106</t>
  </si>
  <si>
    <t>21:0187:000106:0001:0001:00</t>
  </si>
  <si>
    <t>021H  :861070:00:------:--</t>
  </si>
  <si>
    <t>21:0588:000127</t>
  </si>
  <si>
    <t>21:0187:000107</t>
  </si>
  <si>
    <t>21:0187:000107:0001:0001:00</t>
  </si>
  <si>
    <t>021H  :861071:9W:------:--</t>
  </si>
  <si>
    <t>21:0588:000128</t>
  </si>
  <si>
    <t>021H  :861072:00:------:--</t>
  </si>
  <si>
    <t>21:0588:000129</t>
  </si>
  <si>
    <t>21:0187:000108</t>
  </si>
  <si>
    <t>21:0187:000108:0001:0001:00</t>
  </si>
  <si>
    <t>021H  :861073:00:------:--</t>
  </si>
  <si>
    <t>21:0588:000130</t>
  </si>
  <si>
    <t>21:0187:000109</t>
  </si>
  <si>
    <t>21:0187:000109:0001:0001:00</t>
  </si>
  <si>
    <t>021H  :861074:00:------:--</t>
  </si>
  <si>
    <t>21:0588:000131</t>
  </si>
  <si>
    <t>21:0187:000110</t>
  </si>
  <si>
    <t>21:0187:000110:0001:0001:00</t>
  </si>
  <si>
    <t>021H  :861075:00:------:--</t>
  </si>
  <si>
    <t>21:0588:000132</t>
  </si>
  <si>
    <t>21:0187:000111</t>
  </si>
  <si>
    <t>21:0187:000111:0001:0001:00</t>
  </si>
  <si>
    <t>021H  :861076:00:------:--</t>
  </si>
  <si>
    <t>21:0588:000133</t>
  </si>
  <si>
    <t>21:0187:000112</t>
  </si>
  <si>
    <t>21:0187:000112:0001:0001:00</t>
  </si>
  <si>
    <t>021H  :861077:00:------:--</t>
  </si>
  <si>
    <t>21:0588:000134</t>
  </si>
  <si>
    <t>21:0187:000113</t>
  </si>
  <si>
    <t>21:0187:000113:0001:0001:00</t>
  </si>
  <si>
    <t>021H  :861078:00:------:--</t>
  </si>
  <si>
    <t>21:0588:000135</t>
  </si>
  <si>
    <t>21:0187:000114</t>
  </si>
  <si>
    <t>21:0187:000114:0001:0001:00</t>
  </si>
  <si>
    <t>021H  :861079:00:------:--</t>
  </si>
  <si>
    <t>21:0588:000136</t>
  </si>
  <si>
    <t>21:0187:000115</t>
  </si>
  <si>
    <t>21:0187:000115:0001:0001:00</t>
  </si>
  <si>
    <t>021H  :861080:00:------:--</t>
  </si>
  <si>
    <t>21:0588:000137</t>
  </si>
  <si>
    <t>21:0187:000116</t>
  </si>
  <si>
    <t>21:0187:000116:0001:0001:00</t>
  </si>
  <si>
    <t>021H  :861081:80:861089:20</t>
  </si>
  <si>
    <t>21:0588:000138</t>
  </si>
  <si>
    <t>21:0187:000122</t>
  </si>
  <si>
    <t>21:0187:000122:0002:0001:02</t>
  </si>
  <si>
    <t>021H  :861082:00:------:--</t>
  </si>
  <si>
    <t>21:0588:000139</t>
  </si>
  <si>
    <t>21:0187:000117</t>
  </si>
  <si>
    <t>21:0187:000117:0001:0001:00</t>
  </si>
  <si>
    <t>021H  :861083:00:------:--</t>
  </si>
  <si>
    <t>21:0588:000140</t>
  </si>
  <si>
    <t>21:0187:000118</t>
  </si>
  <si>
    <t>21:0187:000118:0001:0001:00</t>
  </si>
  <si>
    <t>021H  :861084:00:------:--</t>
  </si>
  <si>
    <t>21:0588:000141</t>
  </si>
  <si>
    <t>21:0187:000119</t>
  </si>
  <si>
    <t>21:0187:000119:0001:0001:00</t>
  </si>
  <si>
    <t>021H  :861085:00:------:--</t>
  </si>
  <si>
    <t>21:0588:000142</t>
  </si>
  <si>
    <t>21:0187:000120</t>
  </si>
  <si>
    <t>21:0187:000120:0001:0001:00</t>
  </si>
  <si>
    <t>021H  :861086:00:------:--</t>
  </si>
  <si>
    <t>21:0588:000143</t>
  </si>
  <si>
    <t>21:0187:000121</t>
  </si>
  <si>
    <t>21:0187:000121:0001:0001:00</t>
  </si>
  <si>
    <t>021H  :861087:10:------:--</t>
  </si>
  <si>
    <t>21:0588:000144</t>
  </si>
  <si>
    <t>21:0187:000122:0001:0001:00</t>
  </si>
  <si>
    <t>021H  :861088:9W:------:--</t>
  </si>
  <si>
    <t>21:0588:000145</t>
  </si>
  <si>
    <t>021H  :861089:20:861087:10</t>
  </si>
  <si>
    <t>21:0588:000146</t>
  </si>
  <si>
    <t>21:0187:000122:0002:0001:01</t>
  </si>
  <si>
    <t>021H  :861090:00:------:--</t>
  </si>
  <si>
    <t>21:0588:000147</t>
  </si>
  <si>
    <t>21:0187:000123</t>
  </si>
  <si>
    <t>21:0187:000123:0001:0001:00</t>
  </si>
  <si>
    <t>021H  :861091:00:------:--</t>
  </si>
  <si>
    <t>21:0588:000148</t>
  </si>
  <si>
    <t>21:0187:000124</t>
  </si>
  <si>
    <t>21:0187:000124:0001:0001:00</t>
  </si>
  <si>
    <t>021H  :861092:00:------:--</t>
  </si>
  <si>
    <t>21:0588:000149</t>
  </si>
  <si>
    <t>21:0187:000125</t>
  </si>
  <si>
    <t>21:0187:000125:0001:0001:00</t>
  </si>
  <si>
    <t>021H  :861093:00:------:--</t>
  </si>
  <si>
    <t>21:0588:000150</t>
  </si>
  <si>
    <t>21:0187:000126</t>
  </si>
  <si>
    <t>21:0187:000126:0001:0001:00</t>
  </si>
  <si>
    <t>021H  :861094:00:------:--</t>
  </si>
  <si>
    <t>21:0588:000151</t>
  </si>
  <si>
    <t>21:0187:000127</t>
  </si>
  <si>
    <t>21:0187:000127:0001:0001:00</t>
  </si>
  <si>
    <t>021H  :861095:00:------:--</t>
  </si>
  <si>
    <t>21:0588:000152</t>
  </si>
  <si>
    <t>21:0187:000128</t>
  </si>
  <si>
    <t>21:0187:000128:0001:0001:00</t>
  </si>
  <si>
    <t>021H  :861096:00:------:--</t>
  </si>
  <si>
    <t>21:0588:000153</t>
  </si>
  <si>
    <t>21:0187:000129</t>
  </si>
  <si>
    <t>21:0187:000129:0001:0001:00</t>
  </si>
  <si>
    <t>021H  :861097:00:------:--</t>
  </si>
  <si>
    <t>21:0588:000154</t>
  </si>
  <si>
    <t>21:0187:000130</t>
  </si>
  <si>
    <t>21:0187:000130:0001:0001:00</t>
  </si>
  <si>
    <t>021H  :861098:00:------:--</t>
  </si>
  <si>
    <t>21:0588:000155</t>
  </si>
  <si>
    <t>21:0187:000131</t>
  </si>
  <si>
    <t>21:0187:000131:0001:0001:00</t>
  </si>
  <si>
    <t>021H  :861099:00:------:--</t>
  </si>
  <si>
    <t>21:0588:000156</t>
  </si>
  <si>
    <t>21:0187:000132</t>
  </si>
  <si>
    <t>21:0187:000132:0001:0001:00</t>
  </si>
  <si>
    <t>021H  :861100:00:------:--</t>
  </si>
  <si>
    <t>21:0588:000157</t>
  </si>
  <si>
    <t>21:0187:000133</t>
  </si>
  <si>
    <t>21:0187:000133:0001:0001:00</t>
  </si>
  <si>
    <t>021H  :861101:80:861103:10</t>
  </si>
  <si>
    <t>21:0588:000158</t>
  </si>
  <si>
    <t>21:0187:000135</t>
  </si>
  <si>
    <t>21:0187:000135:0001:0001:02</t>
  </si>
  <si>
    <t>021H  :861102:00:------:--</t>
  </si>
  <si>
    <t>21:0588:000159</t>
  </si>
  <si>
    <t>21:0187:000134</t>
  </si>
  <si>
    <t>21:0187:000134:0001:0001:00</t>
  </si>
  <si>
    <t>021H  :861103:10:------:--</t>
  </si>
  <si>
    <t>21:0588:000160</t>
  </si>
  <si>
    <t>21:0187:000135:0001:0001:01</t>
  </si>
  <si>
    <t>021H  :861104:20:861103:10</t>
  </si>
  <si>
    <t>21:0588:000161</t>
  </si>
  <si>
    <t>21:0187:000135:0002:0001:00</t>
  </si>
  <si>
    <t>021H  :861105:00:------:--</t>
  </si>
  <si>
    <t>21:0588:000162</t>
  </si>
  <si>
    <t>21:0187:000136</t>
  </si>
  <si>
    <t>21:0187:000136:0001:0001:00</t>
  </si>
  <si>
    <t>021H  :861106:00:------:--</t>
  </si>
  <si>
    <t>21:0588:000163</t>
  </si>
  <si>
    <t>21:0187:000137</t>
  </si>
  <si>
    <t>21:0187:000137:0001:0001:00</t>
  </si>
  <si>
    <t>021H  :861107:00:------:--</t>
  </si>
  <si>
    <t>21:0588:000164</t>
  </si>
  <si>
    <t>21:0187:000138</t>
  </si>
  <si>
    <t>21:0187:000138:0001:0001:00</t>
  </si>
  <si>
    <t>021H  :861108:00:------:--</t>
  </si>
  <si>
    <t>21:0588:000165</t>
  </si>
  <si>
    <t>21:0187:000139</t>
  </si>
  <si>
    <t>21:0187:000139:0001:0001:00</t>
  </si>
  <si>
    <t>021H  :861109:00:------:--</t>
  </si>
  <si>
    <t>21:0588:000166</t>
  </si>
  <si>
    <t>21:0187:000140</t>
  </si>
  <si>
    <t>21:0187:000140:0001:0001:00</t>
  </si>
  <si>
    <t>021H  :861110:00:------:--</t>
  </si>
  <si>
    <t>21:0588:000167</t>
  </si>
  <si>
    <t>21:0187:000141</t>
  </si>
  <si>
    <t>21:0187:000141:0001:0001:00</t>
  </si>
  <si>
    <t>021H  :861111:00:------:--</t>
  </si>
  <si>
    <t>21:0588:000168</t>
  </si>
  <si>
    <t>21:0187:000142</t>
  </si>
  <si>
    <t>21:0187:000142:0001:0001:00</t>
  </si>
  <si>
    <t>021H  :861112:00:------:--</t>
  </si>
  <si>
    <t>21:0588:000169</t>
  </si>
  <si>
    <t>21:0187:000143</t>
  </si>
  <si>
    <t>21:0187:000143:0001:0001:00</t>
  </si>
  <si>
    <t>021H  :861113:00:------:--</t>
  </si>
  <si>
    <t>21:0588:000170</t>
  </si>
  <si>
    <t>21:0187:000144</t>
  </si>
  <si>
    <t>21:0187:000144:0001:0001:00</t>
  </si>
  <si>
    <t>021H  :861114:00:------:--</t>
  </si>
  <si>
    <t>21:0588:000171</t>
  </si>
  <si>
    <t>21:0187:000145</t>
  </si>
  <si>
    <t>21:0187:000145:0001:0001:00</t>
  </si>
  <si>
    <t>021H  :861115:00:------:--</t>
  </si>
  <si>
    <t>21:0588:000172</t>
  </si>
  <si>
    <t>21:0187:000146</t>
  </si>
  <si>
    <t>21:0187:000146:0001:0001:00</t>
  </si>
  <si>
    <t>021H  :861116:00:------:--</t>
  </si>
  <si>
    <t>21:0588:000173</t>
  </si>
  <si>
    <t>21:0187:000147</t>
  </si>
  <si>
    <t>21:0187:000147:0001:0001:00</t>
  </si>
  <si>
    <t>021H  :861117:00:------:--</t>
  </si>
  <si>
    <t>21:0588:000174</t>
  </si>
  <si>
    <t>21:0187:000148</t>
  </si>
  <si>
    <t>21:0187:000148:0001:0001:00</t>
  </si>
  <si>
    <t>021H  :861118:9X:------:--</t>
  </si>
  <si>
    <t>21:0588:000175</t>
  </si>
  <si>
    <t>021H  :861119:00:------:--</t>
  </si>
  <si>
    <t>21:0588:000176</t>
  </si>
  <si>
    <t>21:0187:000149</t>
  </si>
  <si>
    <t>21:0187:000149:0001:0001:00</t>
  </si>
  <si>
    <t>021H  :861120:00:------:--</t>
  </si>
  <si>
    <t>21:0588:000177</t>
  </si>
  <si>
    <t>21:0187:000150</t>
  </si>
  <si>
    <t>21:0187:000150:0001:0001:00</t>
  </si>
  <si>
    <t>021H  :861121:80:861133:10</t>
  </si>
  <si>
    <t>21:0588:000178</t>
  </si>
  <si>
    <t>21:0187:000161</t>
  </si>
  <si>
    <t>21:0187:000161:0001:0001:02</t>
  </si>
  <si>
    <t>021H  :861122:00:------:--</t>
  </si>
  <si>
    <t>21:0588:000179</t>
  </si>
  <si>
    <t>21:0187:000151</t>
  </si>
  <si>
    <t>21:0187:000151:0001:0001:00</t>
  </si>
  <si>
    <t>021H  :861123:00:------:--</t>
  </si>
  <si>
    <t>21:0588:000180</t>
  </si>
  <si>
    <t>21:0187:000152</t>
  </si>
  <si>
    <t>21:0187:000152:0001:0001:00</t>
  </si>
  <si>
    <t>021H  :861124:9X:------:--</t>
  </si>
  <si>
    <t>21:0588:000181</t>
  </si>
  <si>
    <t>021H  :861125:00:------:--</t>
  </si>
  <si>
    <t>21:0588:000182</t>
  </si>
  <si>
    <t>21:0187:000153</t>
  </si>
  <si>
    <t>21:0187:000153:0001:0001:00</t>
  </si>
  <si>
    <t>021H  :861126:00:------:--</t>
  </si>
  <si>
    <t>21:0588:000183</t>
  </si>
  <si>
    <t>21:0187:000154</t>
  </si>
  <si>
    <t>21:0187:000154:0001:0001:00</t>
  </si>
  <si>
    <t>021H  :861127:00:------:--</t>
  </si>
  <si>
    <t>21:0588:000184</t>
  </si>
  <si>
    <t>21:0187:000155</t>
  </si>
  <si>
    <t>21:0187:000155:0001:0001:00</t>
  </si>
  <si>
    <t>021H  :861128:00:------:--</t>
  </si>
  <si>
    <t>21:0588:000185</t>
  </si>
  <si>
    <t>21:0187:000156</t>
  </si>
  <si>
    <t>21:0187:000156:0001:0001:00</t>
  </si>
  <si>
    <t>021H  :861129:00:------:--</t>
  </si>
  <si>
    <t>21:0588:000186</t>
  </si>
  <si>
    <t>21:0187:000157</t>
  </si>
  <si>
    <t>21:0187:000157:0001:0001:00</t>
  </si>
  <si>
    <t>021H  :861130:00:------:--</t>
  </si>
  <si>
    <t>21:0588:000187</t>
  </si>
  <si>
    <t>21:0187:000158</t>
  </si>
  <si>
    <t>21:0187:000158:0001:0001:00</t>
  </si>
  <si>
    <t>021H  :861131:00:------:--</t>
  </si>
  <si>
    <t>21:0588:000188</t>
  </si>
  <si>
    <t>21:0187:000159</t>
  </si>
  <si>
    <t>21:0187:000159:0001:0001:00</t>
  </si>
  <si>
    <t>021H  :861132:00:------:--</t>
  </si>
  <si>
    <t>21:0588:000189</t>
  </si>
  <si>
    <t>21:0187:000160</t>
  </si>
  <si>
    <t>21:0187:000160:0001:0001:00</t>
  </si>
  <si>
    <t>021H  :861133:10:------:--</t>
  </si>
  <si>
    <t>21:0588:000190</t>
  </si>
  <si>
    <t>21:0187:000161:0001:0001:01</t>
  </si>
  <si>
    <t>021H  :861134:20:861133:10</t>
  </si>
  <si>
    <t>21:0588:000191</t>
  </si>
  <si>
    <t>21:0187:000161:0002:0001:00</t>
  </si>
  <si>
    <t>021H  :861135:00:------:--</t>
  </si>
  <si>
    <t>21:0588:000192</t>
  </si>
  <si>
    <t>21:0187:000162</t>
  </si>
  <si>
    <t>21:0187:000162:0001:0001:00</t>
  </si>
  <si>
    <t>021H  :861136:00:------:--</t>
  </si>
  <si>
    <t>21:0588:000193</t>
  </si>
  <si>
    <t>21:0187:000163</t>
  </si>
  <si>
    <t>21:0187:000163:0001:0001:00</t>
  </si>
  <si>
    <t>021H  :861137:00:------:--</t>
  </si>
  <si>
    <t>21:0588:000194</t>
  </si>
  <si>
    <t>21:0187:000164</t>
  </si>
  <si>
    <t>21:0187:000164:0001:0001:00</t>
  </si>
  <si>
    <t>021H  :861138:00:------:--</t>
  </si>
  <si>
    <t>21:0588:000195</t>
  </si>
  <si>
    <t>21:0187:000165</t>
  </si>
  <si>
    <t>21:0187:000165:0001:0001:00</t>
  </si>
  <si>
    <t>021H  :861139:00:------:--</t>
  </si>
  <si>
    <t>21:0588:000196</t>
  </si>
  <si>
    <t>21:0187:000166</t>
  </si>
  <si>
    <t>21:0187:000166:0001:0001:00</t>
  </si>
  <si>
    <t>021H  :861140:00:------:--</t>
  </si>
  <si>
    <t>21:0588:000197</t>
  </si>
  <si>
    <t>21:0187:000167</t>
  </si>
  <si>
    <t>21:0187:000167:0001:0001:00</t>
  </si>
  <si>
    <t>021H  :861141:80:861143:20</t>
  </si>
  <si>
    <t>21:0588:000198</t>
  </si>
  <si>
    <t>21:0187:000168</t>
  </si>
  <si>
    <t>21:0187:000168:0002:0001:02</t>
  </si>
  <si>
    <t>021H  :861142:10:------:--</t>
  </si>
  <si>
    <t>21:0588:000199</t>
  </si>
  <si>
    <t>21:0187:000168:0001:0001:00</t>
  </si>
  <si>
    <t>021H  :861143:20:861142:10</t>
  </si>
  <si>
    <t>21:0588:000200</t>
  </si>
  <si>
    <t>21:0187:000168:0002:0001:01</t>
  </si>
  <si>
    <t>021H  :861144:00:------:--</t>
  </si>
  <si>
    <t>21:0588:000201</t>
  </si>
  <si>
    <t>21:0187:000169</t>
  </si>
  <si>
    <t>21:0187:000169:0001:0001:00</t>
  </si>
  <si>
    <t>021H  :861145:00:------:--</t>
  </si>
  <si>
    <t>21:0588:000202</t>
  </si>
  <si>
    <t>21:0187:000170</t>
  </si>
  <si>
    <t>21:0187:000170:0001:0001:00</t>
  </si>
  <si>
    <t>021H  :861146:00:------:--</t>
  </si>
  <si>
    <t>21:0588:000203</t>
  </si>
  <si>
    <t>21:0187:000171</t>
  </si>
  <si>
    <t>21:0187:000171:0001:0001:00</t>
  </si>
  <si>
    <t>021H  :861147:00:------:--</t>
  </si>
  <si>
    <t>21:0588:000204</t>
  </si>
  <si>
    <t>21:0187:000172</t>
  </si>
  <si>
    <t>21:0187:000172:0001:0001:00</t>
  </si>
  <si>
    <t>021H  :861148:00:------:--</t>
  </si>
  <si>
    <t>21:0588:000205</t>
  </si>
  <si>
    <t>21:0187:000173</t>
  </si>
  <si>
    <t>21:0187:000173:0001:0001:00</t>
  </si>
  <si>
    <t>021H  :861149:9X:------:--</t>
  </si>
  <si>
    <t>21:0588:000206</t>
  </si>
  <si>
    <t>021H  :861150:00:------:--</t>
  </si>
  <si>
    <t>21:0588:000207</t>
  </si>
  <si>
    <t>21:0187:000174</t>
  </si>
  <si>
    <t>21:0187:000174:0001:0001:00</t>
  </si>
  <si>
    <t>021H  :861151:00:------:--</t>
  </si>
  <si>
    <t>21:0588:000208</t>
  </si>
  <si>
    <t>21:0187:000175</t>
  </si>
  <si>
    <t>21:0187:000175:0001:0001:00</t>
  </si>
  <si>
    <t>021H  :861152:00:------:--</t>
  </si>
  <si>
    <t>21:0588:000209</t>
  </si>
  <si>
    <t>21:0187:000176</t>
  </si>
  <si>
    <t>21:0187:000176:0001:0001:00</t>
  </si>
  <si>
    <t>021H  :861153:00:------:--</t>
  </si>
  <si>
    <t>21:0588:000210</t>
  </si>
  <si>
    <t>21:0187:000177</t>
  </si>
  <si>
    <t>21:0187:000177:0001:0001:00</t>
  </si>
  <si>
    <t>021H  :861154:00:------:--</t>
  </si>
  <si>
    <t>21:0588:000211</t>
  </si>
  <si>
    <t>21:0187:000178</t>
  </si>
  <si>
    <t>21:0187:000178:0001:0001:00</t>
  </si>
  <si>
    <t>021H  :861155:00:------:--</t>
  </si>
  <si>
    <t>21:0588:000212</t>
  </si>
  <si>
    <t>21:0187:000179</t>
  </si>
  <si>
    <t>21:0187:000179:0001:0001:00</t>
  </si>
  <si>
    <t>021H  :861156:00:------:--</t>
  </si>
  <si>
    <t>21:0588:000213</t>
  </si>
  <si>
    <t>21:0187:000180</t>
  </si>
  <si>
    <t>21:0187:000180:0001:0001:00</t>
  </si>
  <si>
    <t>021H  :861157:00:------:--</t>
  </si>
  <si>
    <t>21:0588:000214</t>
  </si>
  <si>
    <t>21:0187:000181</t>
  </si>
  <si>
    <t>21:0187:000181:0001:0001:00</t>
  </si>
  <si>
    <t>021H  :861158:00:------:--</t>
  </si>
  <si>
    <t>21:0588:000215</t>
  </si>
  <si>
    <t>21:0187:000182</t>
  </si>
  <si>
    <t>21:0187:000182:0001:0001:00</t>
  </si>
  <si>
    <t>021H  :861159:00:------:--</t>
  </si>
  <si>
    <t>21:0588:000216</t>
  </si>
  <si>
    <t>21:0187:000183</t>
  </si>
  <si>
    <t>21:0187:000183:0001:0001:00</t>
  </si>
  <si>
    <t>021H  :861160:00:------:--</t>
  </si>
  <si>
    <t>21:0588:000217</t>
  </si>
  <si>
    <t>21:0187:000184</t>
  </si>
  <si>
    <t>21:0187:000184:0001:0001:00</t>
  </si>
  <si>
    <t>021H  :861161:80:861163:20</t>
  </si>
  <si>
    <t>21:0588:000218</t>
  </si>
  <si>
    <t>21:0187:000185</t>
  </si>
  <si>
    <t>21:0187:000185:0002:0001:02</t>
  </si>
  <si>
    <t>021H  :861162:10:------:--</t>
  </si>
  <si>
    <t>21:0588:000219</t>
  </si>
  <si>
    <t>21:0187:000185:0001:0001:00</t>
  </si>
  <si>
    <t>021H  :861163:20:861162:10</t>
  </si>
  <si>
    <t>21:0588:000220</t>
  </si>
  <si>
    <t>21:0187:000185:0002:0001:01</t>
  </si>
  <si>
    <t>021H  :861164:00:------:--</t>
  </si>
  <si>
    <t>21:0588:000221</t>
  </si>
  <si>
    <t>21:0187:000186</t>
  </si>
  <si>
    <t>21:0187:000186:0001:0001:00</t>
  </si>
  <si>
    <t>021H  :861165:00:------:--</t>
  </si>
  <si>
    <t>21:0588:000222</t>
  </si>
  <si>
    <t>21:0187:000187</t>
  </si>
  <si>
    <t>21:0187:000187:0001:0001:00</t>
  </si>
  <si>
    <t>021H  :861166:00:------:--</t>
  </si>
  <si>
    <t>21:0588:000223</t>
  </si>
  <si>
    <t>21:0187:000188</t>
  </si>
  <si>
    <t>21:0187:000188:0001:0001:00</t>
  </si>
  <si>
    <t>021H  :861167:00:------:--</t>
  </si>
  <si>
    <t>21:0588:000224</t>
  </si>
  <si>
    <t>21:0187:000189</t>
  </si>
  <si>
    <t>21:0187:000189:0001:0001:00</t>
  </si>
  <si>
    <t>021H  :861168:00:------:--</t>
  </si>
  <si>
    <t>21:0588:000225</t>
  </si>
  <si>
    <t>21:0187:000190</t>
  </si>
  <si>
    <t>21:0187:000190:0001:0001:00</t>
  </si>
  <si>
    <t>021H  :861169:00:------:--</t>
  </si>
  <si>
    <t>21:0588:000226</t>
  </si>
  <si>
    <t>21:0187:000191</t>
  </si>
  <si>
    <t>21:0187:000191:0001:0001:00</t>
  </si>
  <si>
    <t>021H  :861170:00:------:--</t>
  </si>
  <si>
    <t>21:0588:000227</t>
  </si>
  <si>
    <t>21:0187:000192</t>
  </si>
  <si>
    <t>21:0187:000192:0001:0001:00</t>
  </si>
  <si>
    <t>021H  :861171:00:------:--</t>
  </si>
  <si>
    <t>21:0588:000228</t>
  </si>
  <si>
    <t>21:0187:000193</t>
  </si>
  <si>
    <t>21:0187:000193:0001:0001:00</t>
  </si>
  <si>
    <t>021H  :861172:00:------:--</t>
  </si>
  <si>
    <t>21:0588:000229</t>
  </si>
  <si>
    <t>21:0187:000194</t>
  </si>
  <si>
    <t>21:0187:000194:0001:0001:00</t>
  </si>
  <si>
    <t>021H  :861173:00:------:--</t>
  </si>
  <si>
    <t>21:0588:000230</t>
  </si>
  <si>
    <t>21:0187:000195</t>
  </si>
  <si>
    <t>21:0187:000195:0001:0001:00</t>
  </si>
  <si>
    <t>021H  :861174:00:------:--</t>
  </si>
  <si>
    <t>21:0588:000231</t>
  </si>
  <si>
    <t>21:0187:000196</t>
  </si>
  <si>
    <t>21:0187:000196:0001:0001:00</t>
  </si>
  <si>
    <t>021H  :861175:00:------:--</t>
  </si>
  <si>
    <t>21:0588:000232</t>
  </si>
  <si>
    <t>21:0187:000197</t>
  </si>
  <si>
    <t>21:0187:000197:0001:0001:00</t>
  </si>
  <si>
    <t>021H  :861176:00:------:--</t>
  </si>
  <si>
    <t>21:0588:000233</t>
  </si>
  <si>
    <t>21:0187:000198</t>
  </si>
  <si>
    <t>21:0187:000198:0001:0001:00</t>
  </si>
  <si>
    <t>021H  :861177:00:------:--</t>
  </si>
  <si>
    <t>21:0588:000234</t>
  </si>
  <si>
    <t>21:0187:000199</t>
  </si>
  <si>
    <t>21:0187:000199:0001:0001:00</t>
  </si>
  <si>
    <t>021H  :861178:00:------:--</t>
  </si>
  <si>
    <t>21:0588:000235</t>
  </si>
  <si>
    <t>21:0187:000200</t>
  </si>
  <si>
    <t>21:0187:000200:0001:0001:00</t>
  </si>
  <si>
    <t>021H  :861179:00:------:--</t>
  </si>
  <si>
    <t>21:0588:000236</t>
  </si>
  <si>
    <t>21:0187:000201</t>
  </si>
  <si>
    <t>21:0187:000201:0001:0001:00</t>
  </si>
  <si>
    <t>021H  :861180:9Y:------:--</t>
  </si>
  <si>
    <t>21:0588:000237</t>
  </si>
  <si>
    <t>021H  :861181:80:861191:10</t>
  </si>
  <si>
    <t>21:0588:000238</t>
  </si>
  <si>
    <t>21:0187:000210</t>
  </si>
  <si>
    <t>21:0187:000210:0001:0001:02</t>
  </si>
  <si>
    <t>021H  :861182:00:------:--</t>
  </si>
  <si>
    <t>21:0588:000239</t>
  </si>
  <si>
    <t>21:0187:000202</t>
  </si>
  <si>
    <t>21:0187:000202:0001:0001:00</t>
  </si>
  <si>
    <t>021H  :861183:00:------:--</t>
  </si>
  <si>
    <t>21:0588:000240</t>
  </si>
  <si>
    <t>21:0187:000203</t>
  </si>
  <si>
    <t>21:0187:000203:0001:0001:00</t>
  </si>
  <si>
    <t>021H  :861184:00:------:--</t>
  </si>
  <si>
    <t>21:0588:000241</t>
  </si>
  <si>
    <t>21:0187:000204</t>
  </si>
  <si>
    <t>21:0187:000204:0001:0001:00</t>
  </si>
  <si>
    <t>021H  :861185:00:------:--</t>
  </si>
  <si>
    <t>21:0588:000242</t>
  </si>
  <si>
    <t>21:0187:000205</t>
  </si>
  <si>
    <t>21:0187:000205:0001:0001:00</t>
  </si>
  <si>
    <t>021H  :861186:00:------:--</t>
  </si>
  <si>
    <t>21:0588:000243</t>
  </si>
  <si>
    <t>21:0187:000206</t>
  </si>
  <si>
    <t>21:0187:000206:0001:0001:00</t>
  </si>
  <si>
    <t>021H  :861187:00:------:--</t>
  </si>
  <si>
    <t>21:0588:000244</t>
  </si>
  <si>
    <t>21:0187:000207</t>
  </si>
  <si>
    <t>21:0187:000207:0001:0001:00</t>
  </si>
  <si>
    <t>021H  :861188:9W:------:--</t>
  </si>
  <si>
    <t>21:0588:000245</t>
  </si>
  <si>
    <t>021H  :861189:00:------:--</t>
  </si>
  <si>
    <t>21:0588:000246</t>
  </si>
  <si>
    <t>21:0187:000208</t>
  </si>
  <si>
    <t>21:0187:000208:0001:0001:00</t>
  </si>
  <si>
    <t>021H  :861190:00:------:--</t>
  </si>
  <si>
    <t>21:0588:000247</t>
  </si>
  <si>
    <t>21:0187:000209</t>
  </si>
  <si>
    <t>21:0187:000209:0001:0001:00</t>
  </si>
  <si>
    <t>021H  :861191:10:------:--</t>
  </si>
  <si>
    <t>21:0588:000248</t>
  </si>
  <si>
    <t>21:0187:000210:0001:0001:01</t>
  </si>
  <si>
    <t>021H  :861192:20:861191:10</t>
  </si>
  <si>
    <t>21:0588:000249</t>
  </si>
  <si>
    <t>21:0187:000210:0002:0001:00</t>
  </si>
  <si>
    <t>021H  :861193:00:------:--</t>
  </si>
  <si>
    <t>21:0588:000250</t>
  </si>
  <si>
    <t>21:0187:000211</t>
  </si>
  <si>
    <t>21:0187:000211:0001:0001:00</t>
  </si>
  <si>
    <t>021H  :861194:00:------:--</t>
  </si>
  <si>
    <t>21:0588:000251</t>
  </si>
  <si>
    <t>21:0187:000212</t>
  </si>
  <si>
    <t>21:0187:000212:0001:0001:00</t>
  </si>
  <si>
    <t>021H  :861195:00:------:--</t>
  </si>
  <si>
    <t>21:0588:000252</t>
  </si>
  <si>
    <t>21:0187:000213</t>
  </si>
  <si>
    <t>21:0187:000213:0001:0001:00</t>
  </si>
  <si>
    <t>021H  :861196:00:------:--</t>
  </si>
  <si>
    <t>21:0588:000253</t>
  </si>
  <si>
    <t>21:0187:000214</t>
  </si>
  <si>
    <t>21:0187:000214:0001:0001:00</t>
  </si>
  <si>
    <t>021H  :861197:00:------:--</t>
  </si>
  <si>
    <t>21:0588:000254</t>
  </si>
  <si>
    <t>21:0187:000215</t>
  </si>
  <si>
    <t>21:0187:000215:0001:0001:00</t>
  </si>
  <si>
    <t>021H  :861198:00:------:--</t>
  </si>
  <si>
    <t>21:0588:000255</t>
  </si>
  <si>
    <t>21:0187:000216</t>
  </si>
  <si>
    <t>21:0187:000216:0001:0001:00</t>
  </si>
  <si>
    <t>021H  :861199:00:------:--</t>
  </si>
  <si>
    <t>21:0588:000256</t>
  </si>
  <si>
    <t>21:0187:000217</t>
  </si>
  <si>
    <t>21:0187:000217:0001:0001:00</t>
  </si>
  <si>
    <t>021H  :861200:00:------:--</t>
  </si>
  <si>
    <t>21:0588:000257</t>
  </si>
  <si>
    <t>21:0187:000218</t>
  </si>
  <si>
    <t>21:0187:000218:0001:0001:00</t>
  </si>
  <si>
    <t>021H  :861201:80:861203:10</t>
  </si>
  <si>
    <t>21:0588:000258</t>
  </si>
  <si>
    <t>21:0187:000220</t>
  </si>
  <si>
    <t>21:0187:000220:0001:0001:02</t>
  </si>
  <si>
    <t>021H  :861202:00:------:--</t>
  </si>
  <si>
    <t>21:0588:000259</t>
  </si>
  <si>
    <t>21:0187:000219</t>
  </si>
  <si>
    <t>21:0187:000219:0001:0001:00</t>
  </si>
  <si>
    <t>021H  :861203:10:------:--</t>
  </si>
  <si>
    <t>21:0588:000260</t>
  </si>
  <si>
    <t>21:0187:000220:0001:0001:01</t>
  </si>
  <si>
    <t>021H  :861204:20:861203:10</t>
  </si>
  <si>
    <t>21:0588:000261</t>
  </si>
  <si>
    <t>21:0187:000220:0002:0001:00</t>
  </si>
  <si>
    <t>021H  :861205:00:------:--</t>
  </si>
  <si>
    <t>21:0588:000262</t>
  </si>
  <si>
    <t>21:0187:000221</t>
  </si>
  <si>
    <t>21:0187:000221:0001:0001:00</t>
  </si>
  <si>
    <t>021H  :861206:00:------:--</t>
  </si>
  <si>
    <t>21:0588:000263</t>
  </si>
  <si>
    <t>21:0187:000222</t>
  </si>
  <si>
    <t>21:0187:000222:0001:0001:00</t>
  </si>
  <si>
    <t>021H  :861207:00:------:--</t>
  </si>
  <si>
    <t>21:0588:000264</t>
  </si>
  <si>
    <t>21:0187:000223</t>
  </si>
  <si>
    <t>21:0187:000223:0001:0001:00</t>
  </si>
  <si>
    <t>021H  :861208:00:------:--</t>
  </si>
  <si>
    <t>21:0588:000265</t>
  </si>
  <si>
    <t>21:0187:000224</t>
  </si>
  <si>
    <t>21:0187:000224:0001:0001:00</t>
  </si>
  <si>
    <t>021H  :861209:00:------:--</t>
  </si>
  <si>
    <t>21:0588:000266</t>
  </si>
  <si>
    <t>21:0187:000225</t>
  </si>
  <si>
    <t>21:0187:000225:0001:0001:00</t>
  </si>
  <si>
    <t>021H  :861210:00:------:--</t>
  </si>
  <si>
    <t>21:0588:000267</t>
  </si>
  <si>
    <t>21:0187:000226</t>
  </si>
  <si>
    <t>21:0187:000226:0001:0001:00</t>
  </si>
  <si>
    <t>021H  :861211:00:------:--</t>
  </si>
  <si>
    <t>21:0588:000268</t>
  </si>
  <si>
    <t>21:0187:000227</t>
  </si>
  <si>
    <t>21:0187:000227:0001:0001:00</t>
  </si>
  <si>
    <t>021H  :861212:00:------:--</t>
  </si>
  <si>
    <t>21:0588:000269</t>
  </si>
  <si>
    <t>21:0187:000228</t>
  </si>
  <si>
    <t>21:0187:000228:0001:0001:00</t>
  </si>
  <si>
    <t>021H  :861213:00:------:--</t>
  </si>
  <si>
    <t>21:0588:000270</t>
  </si>
  <si>
    <t>21:0187:000229</t>
  </si>
  <si>
    <t>21:0187:000229:0001:0001:00</t>
  </si>
  <si>
    <t>021H  :861214:00:------:--</t>
  </si>
  <si>
    <t>21:0588:000271</t>
  </si>
  <si>
    <t>21:0187:000230</t>
  </si>
  <si>
    <t>21:0187:000230:0001:0001:00</t>
  </si>
  <si>
    <t>021H  :861215:9X:------:--</t>
  </si>
  <si>
    <t>21:0588:000272</t>
  </si>
  <si>
    <t>021H  :861216:00:------:--</t>
  </si>
  <si>
    <t>21:0588:000273</t>
  </si>
  <si>
    <t>21:0187:000231</t>
  </si>
  <si>
    <t>21:0187:000231:0001:0001:00</t>
  </si>
  <si>
    <t>021H  :861217:00:------:--</t>
  </si>
  <si>
    <t>21:0588:000274</t>
  </si>
  <si>
    <t>21:0187:000232</t>
  </si>
  <si>
    <t>21:0187:000232:0001:0001:00</t>
  </si>
  <si>
    <t>021H  :861218:00:------:--</t>
  </si>
  <si>
    <t>21:0588:000275</t>
  </si>
  <si>
    <t>21:0187:000233</t>
  </si>
  <si>
    <t>21:0187:000233:0001:0001:00</t>
  </si>
  <si>
    <t>021H  :861219:00:------:--</t>
  </si>
  <si>
    <t>21:0588:000276</t>
  </si>
  <si>
    <t>21:0187:000234</t>
  </si>
  <si>
    <t>21:0187:000234:0001:0001:00</t>
  </si>
  <si>
    <t>021H  :861220:00:------:--</t>
  </si>
  <si>
    <t>21:0588:000277</t>
  </si>
  <si>
    <t>21:0187:000235</t>
  </si>
  <si>
    <t>21:0187:000235:0001:0001:00</t>
  </si>
  <si>
    <t>021H  :861221:80:861223:20</t>
  </si>
  <si>
    <t>21:0588:000278</t>
  </si>
  <si>
    <t>21:0187:000236</t>
  </si>
  <si>
    <t>21:0187:000236:0002:0001:02</t>
  </si>
  <si>
    <t>021H  :861222:10:------:--</t>
  </si>
  <si>
    <t>21:0588:000279</t>
  </si>
  <si>
    <t>21:0187:000236:0001:0001:00</t>
  </si>
  <si>
    <t>021H  :861223:20:861222:10</t>
  </si>
  <si>
    <t>21:0588:000280</t>
  </si>
  <si>
    <t>21:0187:000236:0002:0001:01</t>
  </si>
  <si>
    <t>021H  :861224:00:------:--</t>
  </si>
  <si>
    <t>21:0588:000281</t>
  </si>
  <si>
    <t>21:0187:000237</t>
  </si>
  <si>
    <t>21:0187:000237:0001:0001:00</t>
  </si>
  <si>
    <t>021H  :861225:9X:------:--</t>
  </si>
  <si>
    <t>21:0588:000282</t>
  </si>
  <si>
    <t>021H  :861226:00:------:--</t>
  </si>
  <si>
    <t>21:0588:000283</t>
  </si>
  <si>
    <t>21:0187:000238</t>
  </si>
  <si>
    <t>21:0187:000238:0001:0001:00</t>
  </si>
  <si>
    <t>021H  :861227:00:------:--</t>
  </si>
  <si>
    <t>21:0588:000284</t>
  </si>
  <si>
    <t>21:0187:000239</t>
  </si>
  <si>
    <t>21:0187:000239:0001:0001:00</t>
  </si>
  <si>
    <t>021H  :861228:00:------:--</t>
  </si>
  <si>
    <t>21:0588:000285</t>
  </si>
  <si>
    <t>21:0187:000240</t>
  </si>
  <si>
    <t>21:0187:000240:0001:0001:00</t>
  </si>
  <si>
    <t>021H  :861229:00:------:--</t>
  </si>
  <si>
    <t>21:0588:000286</t>
  </si>
  <si>
    <t>21:0187:000241</t>
  </si>
  <si>
    <t>21:0187:000241:0001:0001:00</t>
  </si>
  <si>
    <t>021H  :861230:00:------:--</t>
  </si>
  <si>
    <t>21:0588:000287</t>
  </si>
  <si>
    <t>21:0187:000242</t>
  </si>
  <si>
    <t>21:0187:000242:0001:0001:00</t>
  </si>
  <si>
    <t>021H  :861231:00:------:--</t>
  </si>
  <si>
    <t>21:0588:000288</t>
  </si>
  <si>
    <t>21:0187:000243</t>
  </si>
  <si>
    <t>21:0187:000243:0001:0001:00</t>
  </si>
  <si>
    <t>021H  :861232:00:------:--</t>
  </si>
  <si>
    <t>21:0588:000289</t>
  </si>
  <si>
    <t>21:0187:000244</t>
  </si>
  <si>
    <t>21:0187:000244:0001:0001:00</t>
  </si>
  <si>
    <t>021H  :861233:00:------:--</t>
  </si>
  <si>
    <t>21:0588:000290</t>
  </si>
  <si>
    <t>21:0187:000245</t>
  </si>
  <si>
    <t>21:0187:000245:0001:0001:00</t>
  </si>
  <si>
    <t>021H  :861234:00:------:--</t>
  </si>
  <si>
    <t>21:0588:000291</t>
  </si>
  <si>
    <t>21:0187:000246</t>
  </si>
  <si>
    <t>21:0187:000246:0001:0001:00</t>
  </si>
  <si>
    <t>021H  :861235:00:------:--</t>
  </si>
  <si>
    <t>21:0588:000292</t>
  </si>
  <si>
    <t>21:0187:000247</t>
  </si>
  <si>
    <t>21:0187:000247:0001:0001:00</t>
  </si>
  <si>
    <t>021H  :861236:00:------:--</t>
  </si>
  <si>
    <t>21:0588:000293</t>
  </si>
  <si>
    <t>21:0187:000248</t>
  </si>
  <si>
    <t>21:0187:000248:0001:0001:00</t>
  </si>
  <si>
    <t>021H  :861237:00:------:--</t>
  </si>
  <si>
    <t>21:0588:000294</t>
  </si>
  <si>
    <t>21:0187:000249</t>
  </si>
  <si>
    <t>21:0187:000249:0001:0001:00</t>
  </si>
  <si>
    <t>021H  :861238:00:------:--</t>
  </si>
  <si>
    <t>21:0588:000295</t>
  </si>
  <si>
    <t>21:0187:000250</t>
  </si>
  <si>
    <t>21:0187:000250:0001:0001:00</t>
  </si>
  <si>
    <t>021H  :861239:00:------:--</t>
  </si>
  <si>
    <t>21:0588:000296</t>
  </si>
  <si>
    <t>21:0187:000251</t>
  </si>
  <si>
    <t>21:0187:000251:0001:0001:00</t>
  </si>
  <si>
    <t>021H  :861240:00:------:--</t>
  </si>
  <si>
    <t>21:0588:000297</t>
  </si>
  <si>
    <t>21:0187:000252</t>
  </si>
  <si>
    <t>21:0187:000252:0001:0001:00</t>
  </si>
  <si>
    <t>021H  :861241:80:861242:00</t>
  </si>
  <si>
    <t>21:0588:000298</t>
  </si>
  <si>
    <t>21:0187:000253</t>
  </si>
  <si>
    <t>21:0187:000253:0001:0001:02</t>
  </si>
  <si>
    <t>021H  :861242:00:------:--</t>
  </si>
  <si>
    <t>21:0588:000299</t>
  </si>
  <si>
    <t>21:0187:000253:0001:0001:01</t>
  </si>
  <si>
    <t>021H  :861243:00:------:--</t>
  </si>
  <si>
    <t>21:0588:000300</t>
  </si>
  <si>
    <t>21:0187:000254</t>
  </si>
  <si>
    <t>21:0187:000254:0001:0001:00</t>
  </si>
  <si>
    <t>021H  :861244:00:------:--</t>
  </si>
  <si>
    <t>21:0588:000301</t>
  </si>
  <si>
    <t>21:0187:000255</t>
  </si>
  <si>
    <t>21:0187:000255:0001:0001:00</t>
  </si>
  <si>
    <t>021H  :861245:10:------:--</t>
  </si>
  <si>
    <t>21:0588:000302</t>
  </si>
  <si>
    <t>21:0187:000256</t>
  </si>
  <si>
    <t>21:0187:000256:0001:0001:00</t>
  </si>
  <si>
    <t>021H  :861246:9Y:------:--</t>
  </si>
  <si>
    <t>21:0588:000303</t>
  </si>
  <si>
    <t>021H  :861247:20:861245:10</t>
  </si>
  <si>
    <t>21:0588:000304</t>
  </si>
  <si>
    <t>21:0187:000256:0002:0001:00</t>
  </si>
  <si>
    <t>021H  :861248:00:------:--</t>
  </si>
  <si>
    <t>21:0588:000305</t>
  </si>
  <si>
    <t>21:0187:000257</t>
  </si>
  <si>
    <t>21:0187:000257:0001:0001:00</t>
  </si>
  <si>
    <t>021H  :861249:00:------:--</t>
  </si>
  <si>
    <t>21:0588:000306</t>
  </si>
  <si>
    <t>21:0187:000258</t>
  </si>
  <si>
    <t>21:0187:000258:0001:0001:00</t>
  </si>
  <si>
    <t>021H  :861250:00:------:--</t>
  </si>
  <si>
    <t>21:0588:000307</t>
  </si>
  <si>
    <t>21:0187:000259</t>
  </si>
  <si>
    <t>21:0187:000259:0001:0001:00</t>
  </si>
  <si>
    <t>021H  :861251:00:------:--</t>
  </si>
  <si>
    <t>21:0588:000308</t>
  </si>
  <si>
    <t>21:0187:000260</t>
  </si>
  <si>
    <t>21:0187:000260:0001:0001:00</t>
  </si>
  <si>
    <t>021H  :861252:00:------:--</t>
  </si>
  <si>
    <t>21:0588:000309</t>
  </si>
  <si>
    <t>21:0187:000261</t>
  </si>
  <si>
    <t>21:0187:000261:0001:0001:00</t>
  </si>
  <si>
    <t>021H  :861253:00:------:--</t>
  </si>
  <si>
    <t>21:0588:000310</t>
  </si>
  <si>
    <t>21:0187:000262</t>
  </si>
  <si>
    <t>21:0187:000262:0001:0001:00</t>
  </si>
  <si>
    <t>021H  :861254:00:------:--</t>
  </si>
  <si>
    <t>21:0588:000311</t>
  </si>
  <si>
    <t>21:0187:000263</t>
  </si>
  <si>
    <t>21:0187:000263:0001:0001:00</t>
  </si>
  <si>
    <t>021H  :861255:00:------:--</t>
  </si>
  <si>
    <t>21:0588:000312</t>
  </si>
  <si>
    <t>21:0187:000264</t>
  </si>
  <si>
    <t>21:0187:000264:0001:0001:00</t>
  </si>
  <si>
    <t>021H  :861256:00:------:--</t>
  </si>
  <si>
    <t>21:0588:000313</t>
  </si>
  <si>
    <t>21:0187:000265</t>
  </si>
  <si>
    <t>21:0187:000265:0001:0001:00</t>
  </si>
  <si>
    <t>021H  :861257:00:------:--</t>
  </si>
  <si>
    <t>21:0588:000314</t>
  </si>
  <si>
    <t>21:0187:000266</t>
  </si>
  <si>
    <t>21:0187:000266:0001:0001:00</t>
  </si>
  <si>
    <t>021H  :861258:00:------:--</t>
  </si>
  <si>
    <t>21:0588:000315</t>
  </si>
  <si>
    <t>21:0187:000267</t>
  </si>
  <si>
    <t>21:0187:000267:0001:0001:00</t>
  </si>
  <si>
    <t>021H  :861259:00:------:--</t>
  </si>
  <si>
    <t>21:0588:000316</t>
  </si>
  <si>
    <t>21:0187:000268</t>
  </si>
  <si>
    <t>21:0187:000268:0001:0001:00</t>
  </si>
  <si>
    <t>021H  :861260:00:------:--</t>
  </si>
  <si>
    <t>21:0588:000317</t>
  </si>
  <si>
    <t>21:0187:000269</t>
  </si>
  <si>
    <t>21:0187:000269:0001:0001:00</t>
  </si>
  <si>
    <t>021H  :861261:80:861270:00</t>
  </si>
  <si>
    <t>21:0588:000318</t>
  </si>
  <si>
    <t>21:0187:000276</t>
  </si>
  <si>
    <t>21:0187:000276:0001:0001:02</t>
  </si>
  <si>
    <t>021H  :861262:00:------:--</t>
  </si>
  <si>
    <t>21:0588:000319</t>
  </si>
  <si>
    <t>21:0187:000270</t>
  </si>
  <si>
    <t>21:0187:000270:0001:0001:00</t>
  </si>
  <si>
    <t>021H  :861263:00:------:--</t>
  </si>
  <si>
    <t>21:0588:000320</t>
  </si>
  <si>
    <t>21:0187:000271</t>
  </si>
  <si>
    <t>21:0187:000271:0001:0001:00</t>
  </si>
  <si>
    <t>021H  :861264:10:------:--</t>
  </si>
  <si>
    <t>21:0588:000321</t>
  </si>
  <si>
    <t>21:0187:000272</t>
  </si>
  <si>
    <t>21:0187:000272:0001:0001:00</t>
  </si>
  <si>
    <t>021H  :861265:20:861264:10</t>
  </si>
  <si>
    <t>21:0588:000322</t>
  </si>
  <si>
    <t>21:0187:000272:0002:0001:00</t>
  </si>
  <si>
    <t>021H  :861266:9W:------:--</t>
  </si>
  <si>
    <t>21:0588:000323</t>
  </si>
  <si>
    <t>021H  :861267:00:------:--</t>
  </si>
  <si>
    <t>21:0588:000324</t>
  </si>
  <si>
    <t>21:0187:000273</t>
  </si>
  <si>
    <t>21:0187:000273:0001:0001:00</t>
  </si>
  <si>
    <t>021H  :861268:00:------:--</t>
  </si>
  <si>
    <t>21:0588:000325</t>
  </si>
  <si>
    <t>21:0187:000274</t>
  </si>
  <si>
    <t>21:0187:000274:0001:0001:00</t>
  </si>
  <si>
    <t>021H  :861269:00:------:--</t>
  </si>
  <si>
    <t>21:0588:000326</t>
  </si>
  <si>
    <t>21:0187:000275</t>
  </si>
  <si>
    <t>21:0187:000275:0001:0001:00</t>
  </si>
  <si>
    <t>021H  :861270:00:------:--</t>
  </si>
  <si>
    <t>21:0588:000327</t>
  </si>
  <si>
    <t>21:0187:000276:0001:0001:01</t>
  </si>
  <si>
    <t>021H  :861271:00:------:--</t>
  </si>
  <si>
    <t>21:0588:000328</t>
  </si>
  <si>
    <t>21:0187:000277</t>
  </si>
  <si>
    <t>21:0187:000277:0001:0001:00</t>
  </si>
  <si>
    <t>021H  :861272:00:------:--</t>
  </si>
  <si>
    <t>21:0588:000329</t>
  </si>
  <si>
    <t>21:0187:000278</t>
  </si>
  <si>
    <t>21:0187:000278:0001:0001:00</t>
  </si>
  <si>
    <t>021H  :863001:80:863004:10</t>
  </si>
  <si>
    <t>21:0588:000330</t>
  </si>
  <si>
    <t>21:0187:000280</t>
  </si>
  <si>
    <t>21:0187:000280:0001:0001:02</t>
  </si>
  <si>
    <t>021H  :863002:00:------:--</t>
  </si>
  <si>
    <t>21:0588:000331</t>
  </si>
  <si>
    <t>21:0187:000279</t>
  </si>
  <si>
    <t>21:0187:000279:0001:0001:00</t>
  </si>
  <si>
    <t>021H  :863003:9X:------:--</t>
  </si>
  <si>
    <t>21:0588:000332</t>
  </si>
  <si>
    <t>021H  :863004:10:------:--</t>
  </si>
  <si>
    <t>21:0588:000333</t>
  </si>
  <si>
    <t>21:0187:000280:0001:0001:01</t>
  </si>
  <si>
    <t>021H  :863005:20:863004:10</t>
  </si>
  <si>
    <t>21:0588:000334</t>
  </si>
  <si>
    <t>21:0187:000280:0002:0001:00</t>
  </si>
  <si>
    <t>021H  :863006:00:------:--</t>
  </si>
  <si>
    <t>21:0588:000335</t>
  </si>
  <si>
    <t>21:0187:000281</t>
  </si>
  <si>
    <t>21:0187:000281:0001:0001:00</t>
  </si>
  <si>
    <t>021H  :863007:00:------:--</t>
  </si>
  <si>
    <t>21:0588:000336</t>
  </si>
  <si>
    <t>21:0187:000282</t>
  </si>
  <si>
    <t>21:0187:000282:0001:0001:00</t>
  </si>
  <si>
    <t>021H  :863008:00:------:--</t>
  </si>
  <si>
    <t>21:0588:000337</t>
  </si>
  <si>
    <t>21:0187:000283</t>
  </si>
  <si>
    <t>21:0187:000283:0001:0001:00</t>
  </si>
  <si>
    <t>021H  :863009:00:------:--</t>
  </si>
  <si>
    <t>21:0588:000338</t>
  </si>
  <si>
    <t>21:0187:000284</t>
  </si>
  <si>
    <t>21:0187:000284:0001:0001:00</t>
  </si>
  <si>
    <t>021H  :863010:00:------:--</t>
  </si>
  <si>
    <t>21:0588:000339</t>
  </si>
  <si>
    <t>21:0187:000285</t>
  </si>
  <si>
    <t>21:0187:000285:0001:0001:00</t>
  </si>
  <si>
    <t>021H  :863011:00:------:--</t>
  </si>
  <si>
    <t>21:0588:000340</t>
  </si>
  <si>
    <t>21:0187:000286</t>
  </si>
  <si>
    <t>21:0187:000286:0001:0001:00</t>
  </si>
  <si>
    <t>021H  :863012:00:------:--</t>
  </si>
  <si>
    <t>21:0588:000341</t>
  </si>
  <si>
    <t>21:0187:000287</t>
  </si>
  <si>
    <t>21:0187:000287:0001:0001:00</t>
  </si>
  <si>
    <t>021H  :863013:00:------:--</t>
  </si>
  <si>
    <t>21:0588:000342</t>
  </si>
  <si>
    <t>21:0187:000288</t>
  </si>
  <si>
    <t>21:0187:000288:0001:0001:00</t>
  </si>
  <si>
    <t>021H  :863014:00:------:--</t>
  </si>
  <si>
    <t>21:0588:000343</t>
  </si>
  <si>
    <t>21:0187:000289</t>
  </si>
  <si>
    <t>21:0187:000289:0001:0001:00</t>
  </si>
  <si>
    <t>021H  :863015:00:------:--</t>
  </si>
  <si>
    <t>21:0588:000344</t>
  </si>
  <si>
    <t>21:0187:000290</t>
  </si>
  <si>
    <t>21:0187:000290:0001:0001:00</t>
  </si>
  <si>
    <t>021H  :863016:00:------:--</t>
  </si>
  <si>
    <t>21:0588:000345</t>
  </si>
  <si>
    <t>21:0187:000291</t>
  </si>
  <si>
    <t>21:0187:000291:0001:0001:00</t>
  </si>
  <si>
    <t>021H  :863017:00:------:--</t>
  </si>
  <si>
    <t>21:0588:000346</t>
  </si>
  <si>
    <t>21:0187:000292</t>
  </si>
  <si>
    <t>21:0187:000292:0001:0001:00</t>
  </si>
  <si>
    <t>021H  :863018:00:------:--</t>
  </si>
  <si>
    <t>21:0588:000347</t>
  </si>
  <si>
    <t>21:0187:000293</t>
  </si>
  <si>
    <t>21:0187:000293:0001:0001:00</t>
  </si>
  <si>
    <t>021H  :863019:00:------:--</t>
  </si>
  <si>
    <t>21:0588:000348</t>
  </si>
  <si>
    <t>21:0187:000294</t>
  </si>
  <si>
    <t>21:0187:000294:0001:0001:00</t>
  </si>
  <si>
    <t>021H  :863020:00:------:--</t>
  </si>
  <si>
    <t>21:0588:000349</t>
  </si>
  <si>
    <t>21:0187:000295</t>
  </si>
  <si>
    <t>21:0187:000295:0001:0001:00</t>
  </si>
  <si>
    <t>021H  :863021:80:863022:00</t>
  </si>
  <si>
    <t>21:0588:000350</t>
  </si>
  <si>
    <t>21:0187:000296</t>
  </si>
  <si>
    <t>21:0187:000296:0001:0001:02</t>
  </si>
  <si>
    <t>021H  :863022:00:------:--</t>
  </si>
  <si>
    <t>21:0588:000351</t>
  </si>
  <si>
    <t>21:0187:000296:0001:0001:01</t>
  </si>
  <si>
    <t>021H  :863023:00:------:--</t>
  </si>
  <si>
    <t>21:0588:000352</t>
  </si>
  <si>
    <t>21:0187:000297</t>
  </si>
  <si>
    <t>21:0187:000297:0001:0001:00</t>
  </si>
  <si>
    <t>021H  :863024:00:------:--</t>
  </si>
  <si>
    <t>21:0588:000353</t>
  </si>
  <si>
    <t>21:0187:000298</t>
  </si>
  <si>
    <t>21:0187:000298:0001:0001:00</t>
  </si>
  <si>
    <t>021H  :863025:9X:------:--</t>
  </si>
  <si>
    <t>21:0588:000354</t>
  </si>
  <si>
    <t>021H  :863026:00:------:--</t>
  </si>
  <si>
    <t>21:0588:000355</t>
  </si>
  <si>
    <t>21:0187:000299</t>
  </si>
  <si>
    <t>21:0187:000299:0001:0001:00</t>
  </si>
  <si>
    <t>021H  :863027:00:------:--</t>
  </si>
  <si>
    <t>21:0588:000356</t>
  </si>
  <si>
    <t>21:0187:000300</t>
  </si>
  <si>
    <t>21:0187:000300:0001:0001:00</t>
  </si>
  <si>
    <t>021H  :863028:00:------:--</t>
  </si>
  <si>
    <t>21:0588:000357</t>
  </si>
  <si>
    <t>21:0187:000301</t>
  </si>
  <si>
    <t>21:0187:000301:0001:0001:00</t>
  </si>
  <si>
    <t>021H  :863029:00:------:--</t>
  </si>
  <si>
    <t>21:0588:000358</t>
  </si>
  <si>
    <t>21:0187:000302</t>
  </si>
  <si>
    <t>21:0187:000302:0001:0001:00</t>
  </si>
  <si>
    <t>021H  :863030:10:------:--</t>
  </si>
  <si>
    <t>21:0588:000359</t>
  </si>
  <si>
    <t>21:0187:000303</t>
  </si>
  <si>
    <t>21:0187:000303:0001:0001:00</t>
  </si>
  <si>
    <t>021H  :863031:20:863030:10</t>
  </si>
  <si>
    <t>21:0588:000360</t>
  </si>
  <si>
    <t>21:0187:000303:0002:0001:00</t>
  </si>
  <si>
    <t>021H  :863032:00:------:--</t>
  </si>
  <si>
    <t>21:0588:000361</t>
  </si>
  <si>
    <t>21:0187:000304</t>
  </si>
  <si>
    <t>21:0187:000304:0001:0001:00</t>
  </si>
  <si>
    <t>021H  :863033:00:------:--</t>
  </si>
  <si>
    <t>21:0588:000362</t>
  </si>
  <si>
    <t>21:0187:000305</t>
  </si>
  <si>
    <t>21:0187:000305:0001:0001:00</t>
  </si>
  <si>
    <t>021H  :863034:00:------:--</t>
  </si>
  <si>
    <t>21:0588:000363</t>
  </si>
  <si>
    <t>21:0187:000306</t>
  </si>
  <si>
    <t>21:0187:000306:0001:0001:00</t>
  </si>
  <si>
    <t>021H  :863035:00:------:--</t>
  </si>
  <si>
    <t>21:0588:000364</t>
  </si>
  <si>
    <t>21:0187:000307</t>
  </si>
  <si>
    <t>21:0187:000307:0001:0001:00</t>
  </si>
  <si>
    <t>021H  :863036:00:------:--</t>
  </si>
  <si>
    <t>21:0588:000365</t>
  </si>
  <si>
    <t>21:0187:000308</t>
  </si>
  <si>
    <t>21:0187:000308:0001:0001:00</t>
  </si>
  <si>
    <t>021H  :863037:00:------:--</t>
  </si>
  <si>
    <t>21:0588:000366</t>
  </si>
  <si>
    <t>21:0187:000309</t>
  </si>
  <si>
    <t>21:0187:000309:0001:0001:00</t>
  </si>
  <si>
    <t>021H  :863038:00:------:--</t>
  </si>
  <si>
    <t>21:0588:000367</t>
  </si>
  <si>
    <t>21:0187:000310</t>
  </si>
  <si>
    <t>21:0187:000310:0001:0001:00</t>
  </si>
  <si>
    <t>021H  :863039:00:------:--</t>
  </si>
  <si>
    <t>21:0588:000368</t>
  </si>
  <si>
    <t>21:0187:000311</t>
  </si>
  <si>
    <t>21:0187:000311:0001:0001:00</t>
  </si>
  <si>
    <t>021H  :863040:00:------:--</t>
  </si>
  <si>
    <t>21:0588:000369</t>
  </si>
  <si>
    <t>21:0187:000312</t>
  </si>
  <si>
    <t>21:0187:000312:0001:0001:00</t>
  </si>
  <si>
    <t>021H  :863041:80:863042:00</t>
  </si>
  <si>
    <t>21:0588:000370</t>
  </si>
  <si>
    <t>21:0187:000313</t>
  </si>
  <si>
    <t>21:0187:000313:0001:0001:02</t>
  </si>
  <si>
    <t>021H  :863042:00:------:--</t>
  </si>
  <si>
    <t>21:0588:000371</t>
  </si>
  <si>
    <t>21:0187:000313:0001:0001:01</t>
  </si>
  <si>
    <t>021H  :863043:00:------:--</t>
  </si>
  <si>
    <t>21:0588:000372</t>
  </si>
  <si>
    <t>21:0187:000314</t>
  </si>
  <si>
    <t>21:0187:000314:0001:0001:00</t>
  </si>
  <si>
    <t>021H  :863044:9W:------:--</t>
  </si>
  <si>
    <t>21:0588:000373</t>
  </si>
  <si>
    <t>021H  :863045:00:------:--</t>
  </si>
  <si>
    <t>21:0588:000374</t>
  </si>
  <si>
    <t>21:0187:000315</t>
  </si>
  <si>
    <t>21:0187:000315:0001:0001:00</t>
  </si>
  <si>
    <t>021H  :863046:00:------:--</t>
  </si>
  <si>
    <t>21:0588:000375</t>
  </si>
  <si>
    <t>21:0187:000316</t>
  </si>
  <si>
    <t>21:0187:000316:0001:0001:00</t>
  </si>
  <si>
    <t>021H  :863047:00:------:--</t>
  </si>
  <si>
    <t>21:0588:000376</t>
  </si>
  <si>
    <t>21:0187:000317</t>
  </si>
  <si>
    <t>21:0187:000317:0001:0001:00</t>
  </si>
  <si>
    <t>021H  :863048:00:------:--</t>
  </si>
  <si>
    <t>21:0588:000377</t>
  </si>
  <si>
    <t>21:0187:000318</t>
  </si>
  <si>
    <t>21:0187:000318:0001:0001:00</t>
  </si>
  <si>
    <t>021H  :863049:00:------:--</t>
  </si>
  <si>
    <t>21:0588:000378</t>
  </si>
  <si>
    <t>21:0187:000319</t>
  </si>
  <si>
    <t>21:0187:000319:0001:0001:00</t>
  </si>
  <si>
    <t>021H  :863050:00:------:--</t>
  </si>
  <si>
    <t>21:0588:000379</t>
  </si>
  <si>
    <t>21:0187:000320</t>
  </si>
  <si>
    <t>21:0187:000320:0001:0001:00</t>
  </si>
  <si>
    <t>021H  :863051:00:------:--</t>
  </si>
  <si>
    <t>21:0588:000380</t>
  </si>
  <si>
    <t>21:0187:000321</t>
  </si>
  <si>
    <t>21:0187:000321:0001:0001:00</t>
  </si>
  <si>
    <t>021H  :863052:00:------:--</t>
  </si>
  <si>
    <t>21:0588:000381</t>
  </si>
  <si>
    <t>21:0187:000322</t>
  </si>
  <si>
    <t>21:0187:000322:0001:0001:00</t>
  </si>
  <si>
    <t>021H  :863053:00:------:--</t>
  </si>
  <si>
    <t>21:0588:000382</t>
  </si>
  <si>
    <t>21:0187:000323</t>
  </si>
  <si>
    <t>21:0187:000323:0001:0001:00</t>
  </si>
  <si>
    <t>021H  :863054:00:------:--</t>
  </si>
  <si>
    <t>21:0588:000383</t>
  </si>
  <si>
    <t>21:0187:000324</t>
  </si>
  <si>
    <t>21:0187:000324:0001:0001:00</t>
  </si>
  <si>
    <t>021H  :863055:00:------:--</t>
  </si>
  <si>
    <t>21:0588:000384</t>
  </si>
  <si>
    <t>21:0187:000325</t>
  </si>
  <si>
    <t>21:0187:000325:0001:0001:00</t>
  </si>
  <si>
    <t>021H  :863056:00:------:--</t>
  </si>
  <si>
    <t>21:0588:000385</t>
  </si>
  <si>
    <t>21:0187:000326</t>
  </si>
  <si>
    <t>21:0187:000326:0001:0001:00</t>
  </si>
  <si>
    <t>021H  :863057:00:------:--</t>
  </si>
  <si>
    <t>21:0588:000386</t>
  </si>
  <si>
    <t>21:0187:000327</t>
  </si>
  <si>
    <t>21:0187:000327:0001:0001:00</t>
  </si>
  <si>
    <t>021H  :863058:00:------:--</t>
  </si>
  <si>
    <t>21:0588:000387</t>
  </si>
  <si>
    <t>21:0187:000328</t>
  </si>
  <si>
    <t>21:0187:000328:0001:0001:00</t>
  </si>
  <si>
    <t>021H  :863059:00:------:--</t>
  </si>
  <si>
    <t>21:0588:000388</t>
  </si>
  <si>
    <t>21:0187:000329</t>
  </si>
  <si>
    <t>21:0187:000329:0001:0001:00</t>
  </si>
  <si>
    <t>021H  :863060:00:------:--</t>
  </si>
  <si>
    <t>21:0588:000389</t>
  </si>
  <si>
    <t>21:0187:000330</t>
  </si>
  <si>
    <t>21:0187:000330:0001:0001:00</t>
  </si>
  <si>
    <t>0117:s__17</t>
  </si>
  <si>
    <t>021H  :863061:80:863071:00</t>
  </si>
  <si>
    <t>21:0588:000390</t>
  </si>
  <si>
    <t>21:0187:000339</t>
  </si>
  <si>
    <t>21:0187:000339:0001:0001:02</t>
  </si>
  <si>
    <t>021H  :863062:00:------:--</t>
  </si>
  <si>
    <t>21:0588:000391</t>
  </si>
  <si>
    <t>21:0187:000331</t>
  </si>
  <si>
    <t>21:0187:000331:0001:0001:00</t>
  </si>
  <si>
    <t>021H  :863063:00:------:--</t>
  </si>
  <si>
    <t>21:0588:000392</t>
  </si>
  <si>
    <t>21:0187:000332</t>
  </si>
  <si>
    <t>21:0187:000332:0001:0001:00</t>
  </si>
  <si>
    <t>021H  :863064:00:------:--</t>
  </si>
  <si>
    <t>21:0588:000393</t>
  </si>
  <si>
    <t>21:0187:000333</t>
  </si>
  <si>
    <t>21:0187:000333:0001:0001:00</t>
  </si>
  <si>
    <t>021H  :863065:00:------:--</t>
  </si>
  <si>
    <t>21:0588:000394</t>
  </si>
  <si>
    <t>21:0187:000334</t>
  </si>
  <si>
    <t>21:0187:000334:0001:0001:00</t>
  </si>
  <si>
    <t>021H  :863066:00:------:--</t>
  </si>
  <si>
    <t>21:0588:000395</t>
  </si>
  <si>
    <t>21:0187:000335</t>
  </si>
  <si>
    <t>21:0187:000335:0001:0001:00</t>
  </si>
  <si>
    <t>021H  :863067:00:------:--</t>
  </si>
  <si>
    <t>21:0588:000396</t>
  </si>
  <si>
    <t>21:0187:000336</t>
  </si>
  <si>
    <t>21:0187:000336:0001:0001:00</t>
  </si>
  <si>
    <t>021H  :863068:00:------:--</t>
  </si>
  <si>
    <t>21:0588:000397</t>
  </si>
  <si>
    <t>21:0187:000337</t>
  </si>
  <si>
    <t>21:0187:000337:0001:0001:00</t>
  </si>
  <si>
    <t>021H  :863069:00:------:--</t>
  </si>
  <si>
    <t>21:0588:000398</t>
  </si>
  <si>
    <t>21:0187:000338</t>
  </si>
  <si>
    <t>21:0187:000338:0001:0001:00</t>
  </si>
  <si>
    <t>021H  :863070:9X:------:--</t>
  </si>
  <si>
    <t>21:0588:000399</t>
  </si>
  <si>
    <t>021H  :863071:00:------:--</t>
  </si>
  <si>
    <t>21:0588:000400</t>
  </si>
  <si>
    <t>21:0187:000339:0001:0001:01</t>
  </si>
  <si>
    <t>021H  :863072:00:------:--</t>
  </si>
  <si>
    <t>21:0588:000401</t>
  </si>
  <si>
    <t>21:0187:000340</t>
  </si>
  <si>
    <t>21:0187:000340:0001:0001:00</t>
  </si>
  <si>
    <t>021H  :863073:00:------:--</t>
  </si>
  <si>
    <t>21:0588:000402</t>
  </si>
  <si>
    <t>21:0187:000341</t>
  </si>
  <si>
    <t>21:0187:000341:0001:0001:00</t>
  </si>
  <si>
    <t>021H  :863074:00:------:--</t>
  </si>
  <si>
    <t>21:0588:000403</t>
  </si>
  <si>
    <t>21:0187:000342</t>
  </si>
  <si>
    <t>21:0187:000342:0001:0001:00</t>
  </si>
  <si>
    <t>021H  :863075:00:------:--</t>
  </si>
  <si>
    <t>21:0588:000404</t>
  </si>
  <si>
    <t>21:0187:000343</t>
  </si>
  <si>
    <t>21:0187:000343:0001:0001:00</t>
  </si>
  <si>
    <t>021H  :863076:00:------:--</t>
  </si>
  <si>
    <t>21:0588:000405</t>
  </si>
  <si>
    <t>21:0187:000344</t>
  </si>
  <si>
    <t>21:0187:000344:0001:0001:00</t>
  </si>
  <si>
    <t>021H  :863077:00:------:--</t>
  </si>
  <si>
    <t>21:0588:000406</t>
  </si>
  <si>
    <t>21:0187:000345</t>
  </si>
  <si>
    <t>21:0187:000345:0001:0001:00</t>
  </si>
  <si>
    <t>021H  :863078:00:------:--</t>
  </si>
  <si>
    <t>21:0588:000407</t>
  </si>
  <si>
    <t>21:0187:000346</t>
  </si>
  <si>
    <t>21:0187:000346:0001:0001:00</t>
  </si>
  <si>
    <t>021H  :863079:00:------:--</t>
  </si>
  <si>
    <t>21:0588:000408</t>
  </si>
  <si>
    <t>21:0187:000347</t>
  </si>
  <si>
    <t>21:0187:000347:0001:0001:00</t>
  </si>
  <si>
    <t>021H  :863080:00:------:--</t>
  </si>
  <si>
    <t>21:0588:000409</t>
  </si>
  <si>
    <t>21:0187:000348</t>
  </si>
  <si>
    <t>21:0187:000348:0001:0001:00</t>
  </si>
  <si>
    <t>021H  :863081:80:863097:10</t>
  </si>
  <si>
    <t>21:0588:000410</t>
  </si>
  <si>
    <t>21:0187:000363</t>
  </si>
  <si>
    <t>21:0187:000363:0001:0001:02</t>
  </si>
  <si>
    <t>021H  :863082:00:------:--</t>
  </si>
  <si>
    <t>21:0588:000411</t>
  </si>
  <si>
    <t>21:0187:000349</t>
  </si>
  <si>
    <t>21:0187:000349:0001:0001:00</t>
  </si>
  <si>
    <t>021H  :863083:00:------:--</t>
  </si>
  <si>
    <t>21:0588:000412</t>
  </si>
  <si>
    <t>21:0187:000350</t>
  </si>
  <si>
    <t>21:0187:000350:0001:0001:00</t>
  </si>
  <si>
    <t>021H  :863084:00:------:--</t>
  </si>
  <si>
    <t>21:0588:000413</t>
  </si>
  <si>
    <t>21:0187:000351</t>
  </si>
  <si>
    <t>21:0187:000351:0001:0001:00</t>
  </si>
  <si>
    <t>021H  :863085:00:------:--</t>
  </si>
  <si>
    <t>21:0588:000414</t>
  </si>
  <si>
    <t>21:0187:000352</t>
  </si>
  <si>
    <t>21:0187:000352:0001:0001:00</t>
  </si>
  <si>
    <t>021H  :863086:00:------:--</t>
  </si>
  <si>
    <t>21:0588:000415</t>
  </si>
  <si>
    <t>21:0187:000353</t>
  </si>
  <si>
    <t>21:0187:000353:0001:0001:00</t>
  </si>
  <si>
    <t>021H  :863087:00:------:--</t>
  </si>
  <si>
    <t>21:0588:000416</t>
  </si>
  <si>
    <t>21:0187:000354</t>
  </si>
  <si>
    <t>21:0187:000354:0001:0001:00</t>
  </si>
  <si>
    <t>021H  :863088:00:------:--</t>
  </si>
  <si>
    <t>21:0588:000417</t>
  </si>
  <si>
    <t>21:0187:000355</t>
  </si>
  <si>
    <t>21:0187:000355:0001:0001:00</t>
  </si>
  <si>
    <t>021H  :863089:00:------:--</t>
  </si>
  <si>
    <t>21:0588:000418</t>
  </si>
  <si>
    <t>21:0187:000356</t>
  </si>
  <si>
    <t>21:0187:000356:0001:0001:00</t>
  </si>
  <si>
    <t>021H  :863090:00:------:--</t>
  </si>
  <si>
    <t>21:0588:000419</t>
  </si>
  <si>
    <t>21:0187:000357</t>
  </si>
  <si>
    <t>21:0187:000357:0001:0001:00</t>
  </si>
  <si>
    <t>021H  :863091:00:------:--</t>
  </si>
  <si>
    <t>21:0588:000420</t>
  </si>
  <si>
    <t>21:0187:000358</t>
  </si>
  <si>
    <t>21:0187:000358:0001:0001:00</t>
  </si>
  <si>
    <t>021H  :863092:00:------:--</t>
  </si>
  <si>
    <t>21:0588:000421</t>
  </si>
  <si>
    <t>21:0187:000359</t>
  </si>
  <si>
    <t>21:0187:000359:0001:0001:00</t>
  </si>
  <si>
    <t>021H  :863093:00:------:--</t>
  </si>
  <si>
    <t>21:0588:000422</t>
  </si>
  <si>
    <t>21:0187:000360</t>
  </si>
  <si>
    <t>21:0187:000360:0001:0001:00</t>
  </si>
  <si>
    <t>021H  :863094:00:------:--</t>
  </si>
  <si>
    <t>21:0588:000423</t>
  </si>
  <si>
    <t>21:0187:000361</t>
  </si>
  <si>
    <t>21:0187:000361:0001:0001:00</t>
  </si>
  <si>
    <t>021H  :863095:00:------:--</t>
  </si>
  <si>
    <t>21:0588:000424</t>
  </si>
  <si>
    <t>21:0187:000362</t>
  </si>
  <si>
    <t>21:0187:000362:0001:0001:00</t>
  </si>
  <si>
    <t>021H  :863096:9X:------:--</t>
  </si>
  <si>
    <t>21:0588:000425</t>
  </si>
  <si>
    <t>021H  :863097:10:------:--</t>
  </si>
  <si>
    <t>21:0588:000426</t>
  </si>
  <si>
    <t>21:0187:000363:0001:0001:01</t>
  </si>
  <si>
    <t>021H  :863098:20:863097:10</t>
  </si>
  <si>
    <t>21:0588:000427</t>
  </si>
  <si>
    <t>21:0187:000363:0002:0001:00</t>
  </si>
  <si>
    <t>021H  :863099:00:------:--</t>
  </si>
  <si>
    <t>21:0588:000428</t>
  </si>
  <si>
    <t>21:0187:000364</t>
  </si>
  <si>
    <t>21:0187:000364:0001:0001:00</t>
  </si>
  <si>
    <t>021H  :863100:00:------:--</t>
  </si>
  <si>
    <t>21:0588:000429</t>
  </si>
  <si>
    <t>21:0187:000365</t>
  </si>
  <si>
    <t>21:0187:000365:0001:0001:00</t>
  </si>
  <si>
    <t>021H  :863101:80:863120:20</t>
  </si>
  <si>
    <t>21:0588:000430</t>
  </si>
  <si>
    <t>21:0187:000382</t>
  </si>
  <si>
    <t>21:0187:000382:0002:0001:02</t>
  </si>
  <si>
    <t>021H  :863102:00:------:--</t>
  </si>
  <si>
    <t>21:0588:000431</t>
  </si>
  <si>
    <t>21:0187:000366</t>
  </si>
  <si>
    <t>21:0187:000366:0001:0001:00</t>
  </si>
  <si>
    <t>021H  :863103:00:------:--</t>
  </si>
  <si>
    <t>21:0588:000432</t>
  </si>
  <si>
    <t>21:0187:000367</t>
  </si>
  <si>
    <t>21:0187:000367:0001:0001:00</t>
  </si>
  <si>
    <t>021H  :863104:00:------:--</t>
  </si>
  <si>
    <t>21:0588:000433</t>
  </si>
  <si>
    <t>21:0187:000368</t>
  </si>
  <si>
    <t>21:0187:000368:0001:0001:00</t>
  </si>
  <si>
    <t>021H  :863105:00:------:--</t>
  </si>
  <si>
    <t>21:0588:000434</t>
  </si>
  <si>
    <t>21:0187:000369</t>
  </si>
  <si>
    <t>21:0187:000369:0001:0001:00</t>
  </si>
  <si>
    <t>021H  :863106:00:------:--</t>
  </si>
  <si>
    <t>21:0588:000435</t>
  </si>
  <si>
    <t>21:0187:000370</t>
  </si>
  <si>
    <t>21:0187:000370:0001:0001:00</t>
  </si>
  <si>
    <t>021H  :863107:00:------:--</t>
  </si>
  <si>
    <t>21:0588:000436</t>
  </si>
  <si>
    <t>21:0187:000371</t>
  </si>
  <si>
    <t>21:0187:000371:0001:0001:00</t>
  </si>
  <si>
    <t>021H  :863108:00:------:--</t>
  </si>
  <si>
    <t>21:0588:000437</t>
  </si>
  <si>
    <t>21:0187:000372</t>
  </si>
  <si>
    <t>21:0187:000372:0001:0001:00</t>
  </si>
  <si>
    <t>021H  :863109:00:------:--</t>
  </si>
  <si>
    <t>21:0588:000438</t>
  </si>
  <si>
    <t>21:0187:000373</t>
  </si>
  <si>
    <t>21:0187:000373:0001:0001:00</t>
  </si>
  <si>
    <t>021H  :863110:00:------:--</t>
  </si>
  <si>
    <t>21:0588:000439</t>
  </si>
  <si>
    <t>21:0187:000374</t>
  </si>
  <si>
    <t>21:0187:000374:0001:0001:00</t>
  </si>
  <si>
    <t>021H  :863111:00:------:--</t>
  </si>
  <si>
    <t>21:0588:000440</t>
  </si>
  <si>
    <t>21:0187:000375</t>
  </si>
  <si>
    <t>21:0187:000375:0001:0001:00</t>
  </si>
  <si>
    <t>021H  :863112:00:------:--</t>
  </si>
  <si>
    <t>21:0588:000441</t>
  </si>
  <si>
    <t>21:0187:000376</t>
  </si>
  <si>
    <t>21:0187:000376:0001:0001:00</t>
  </si>
  <si>
    <t>021H  :863113:00:------:--</t>
  </si>
  <si>
    <t>21:0588:000442</t>
  </si>
  <si>
    <t>21:0187:000377</t>
  </si>
  <si>
    <t>21:0187:000377:0001:0001:00</t>
  </si>
  <si>
    <t>021H  :863114:00:------:--</t>
  </si>
  <si>
    <t>21:0588:000443</t>
  </si>
  <si>
    <t>21:0187:000378</t>
  </si>
  <si>
    <t>21:0187:000378:0001:0001:00</t>
  </si>
  <si>
    <t>021H  :863115:00:------:--</t>
  </si>
  <si>
    <t>21:0588:000444</t>
  </si>
  <si>
    <t>21:0187:000379</t>
  </si>
  <si>
    <t>21:0187:000379:0001:0001:00</t>
  </si>
  <si>
    <t>021H  :863116:00:------:--</t>
  </si>
  <si>
    <t>21:0588:000445</t>
  </si>
  <si>
    <t>21:0187:000380</t>
  </si>
  <si>
    <t>21:0187:000380:0001:0001:00</t>
  </si>
  <si>
    <t>021H  :863117:00:------:--</t>
  </si>
  <si>
    <t>21:0588:000446</t>
  </si>
  <si>
    <t>21:0187:000381</t>
  </si>
  <si>
    <t>21:0187:000381:0001:0001:00</t>
  </si>
  <si>
    <t>021H  :863118:10:------:--</t>
  </si>
  <si>
    <t>21:0588:000447</t>
  </si>
  <si>
    <t>21:0187:000382:0001:0001:00</t>
  </si>
  <si>
    <t>021H  :863119:9X:------:--</t>
  </si>
  <si>
    <t>21:0588:000448</t>
  </si>
  <si>
    <t>021H  :863120:20:863118:10</t>
  </si>
  <si>
    <t>21:0588:000449</t>
  </si>
  <si>
    <t>21:0187:000382:0002:0001:01</t>
  </si>
  <si>
    <t>021H  :863121:80:863136:10</t>
  </si>
  <si>
    <t>21:0588:000450</t>
  </si>
  <si>
    <t>21:0187:000396</t>
  </si>
  <si>
    <t>21:0187:000396:0001:0001:02</t>
  </si>
  <si>
    <t>021H  :863122:00:------:--</t>
  </si>
  <si>
    <t>21:0588:000451</t>
  </si>
  <si>
    <t>21:0187:000383</t>
  </si>
  <si>
    <t>21:0187:000383:0001:0001:00</t>
  </si>
  <si>
    <t>021H  :863123:00:------:--</t>
  </si>
  <si>
    <t>21:0588:000452</t>
  </si>
  <si>
    <t>21:0187:000384</t>
  </si>
  <si>
    <t>21:0187:000384:0001:0001:00</t>
  </si>
  <si>
    <t>021H  :863124:00:------:--</t>
  </si>
  <si>
    <t>21:0588:000453</t>
  </si>
  <si>
    <t>21:0187:000385</t>
  </si>
  <si>
    <t>21:0187:000385:0001:0001:00</t>
  </si>
  <si>
    <t>021H  :863125:00:------:--</t>
  </si>
  <si>
    <t>21:0588:000454</t>
  </si>
  <si>
    <t>21:0187:000386</t>
  </si>
  <si>
    <t>21:0187:000386:0001:0001:00</t>
  </si>
  <si>
    <t>021H  :863126:00:------:--</t>
  </si>
  <si>
    <t>21:0588:000455</t>
  </si>
  <si>
    <t>21:0187:000387</t>
  </si>
  <si>
    <t>21:0187:000387:0001:0001:00</t>
  </si>
  <si>
    <t>021H  :863127:00:------:--</t>
  </si>
  <si>
    <t>21:0588:000456</t>
  </si>
  <si>
    <t>21:0187:000388</t>
  </si>
  <si>
    <t>21:0187:000388:0001:0001:00</t>
  </si>
  <si>
    <t>021H  :863128:00:------:--</t>
  </si>
  <si>
    <t>21:0588:000457</t>
  </si>
  <si>
    <t>21:0187:000389</t>
  </si>
  <si>
    <t>21:0187:000389:0001:0001:00</t>
  </si>
  <si>
    <t>021H  :863129:00:------:--</t>
  </si>
  <si>
    <t>21:0588:000458</t>
  </si>
  <si>
    <t>21:0187:000390</t>
  </si>
  <si>
    <t>21:0187:000390:0001:0001:00</t>
  </si>
  <si>
    <t>021H  :863130:00:------:--</t>
  </si>
  <si>
    <t>21:0588:000459</t>
  </si>
  <si>
    <t>21:0187:000391</t>
  </si>
  <si>
    <t>21:0187:000391:0001:0001:00</t>
  </si>
  <si>
    <t>021H  :863131:00:------:--</t>
  </si>
  <si>
    <t>21:0588:000460</t>
  </si>
  <si>
    <t>21:0187:000392</t>
  </si>
  <si>
    <t>21:0187:000392:0001:0001:00</t>
  </si>
  <si>
    <t>021H  :863132:00:------:--</t>
  </si>
  <si>
    <t>21:0588:000461</t>
  </si>
  <si>
    <t>21:0187:000393</t>
  </si>
  <si>
    <t>21:0187:000393:0001:0001:00</t>
  </si>
  <si>
    <t>021H  :863133:00:------:--</t>
  </si>
  <si>
    <t>21:0588:000462</t>
  </si>
  <si>
    <t>21:0187:000394</t>
  </si>
  <si>
    <t>21:0187:000394:0001:0001:00</t>
  </si>
  <si>
    <t>021H  :863134:9X:------:--</t>
  </si>
  <si>
    <t>21:0588:000463</t>
  </si>
  <si>
    <t>021H  :863135:00:------:--</t>
  </si>
  <si>
    <t>21:0588:000464</t>
  </si>
  <si>
    <t>21:0187:000395</t>
  </si>
  <si>
    <t>21:0187:000395:0001:0001:00</t>
  </si>
  <si>
    <t>021H  :863136:10:------:--</t>
  </si>
  <si>
    <t>21:0588:000465</t>
  </si>
  <si>
    <t>21:0187:000396:0001:0001:01</t>
  </si>
  <si>
    <t>021H  :863137:20:863136:10</t>
  </si>
  <si>
    <t>21:0588:000466</t>
  </si>
  <si>
    <t>21:0187:000396:0002:0001:00</t>
  </si>
  <si>
    <t>021H  :863138:00:------:--</t>
  </si>
  <si>
    <t>21:0588:000467</t>
  </si>
  <si>
    <t>21:0187:000397</t>
  </si>
  <si>
    <t>21:0187:000397:0001:0001:00</t>
  </si>
  <si>
    <t>021H  :863139:00:------:--</t>
  </si>
  <si>
    <t>21:0588:000468</t>
  </si>
  <si>
    <t>21:0187:000398</t>
  </si>
  <si>
    <t>21:0187:000398:0001:0001:00</t>
  </si>
  <si>
    <t>021H  :863140:00:------:--</t>
  </si>
  <si>
    <t>21:0588:000469</t>
  </si>
  <si>
    <t>21:0187:000399</t>
  </si>
  <si>
    <t>21:0187:000399:0001:0001:00</t>
  </si>
  <si>
    <t>021H  :863141:80:863150:20</t>
  </si>
  <si>
    <t>21:0588:000470</t>
  </si>
  <si>
    <t>21:0187:000406</t>
  </si>
  <si>
    <t>21:0187:000406:0002:0001:02</t>
  </si>
  <si>
    <t>021H  :863142:00:------:--</t>
  </si>
  <si>
    <t>21:0588:000471</t>
  </si>
  <si>
    <t>21:0187:000400</t>
  </si>
  <si>
    <t>21:0187:000400:0001:0001:00</t>
  </si>
  <si>
    <t>021H  :863143:00:------:--</t>
  </si>
  <si>
    <t>21:0588:000472</t>
  </si>
  <si>
    <t>21:0187:000401</t>
  </si>
  <si>
    <t>21:0187:000401:0001:0001:00</t>
  </si>
  <si>
    <t>021H  :863144:00:------:--</t>
  </si>
  <si>
    <t>21:0588:000473</t>
  </si>
  <si>
    <t>21:0187:000402</t>
  </si>
  <si>
    <t>21:0187:000402:0001:0001:00</t>
  </si>
  <si>
    <t>021H  :863145:00:------:--</t>
  </si>
  <si>
    <t>21:0588:000474</t>
  </si>
  <si>
    <t>21:0187:000403</t>
  </si>
  <si>
    <t>21:0187:000403:0001:0001:00</t>
  </si>
  <si>
    <t>021H  :863146:00:------:--</t>
  </si>
  <si>
    <t>21:0588:000475</t>
  </si>
  <si>
    <t>21:0187:000404</t>
  </si>
  <si>
    <t>21:0187:000404:0001:0001:00</t>
  </si>
  <si>
    <t>021H  :863147:00:------:--</t>
  </si>
  <si>
    <t>21:0588:000476</t>
  </si>
  <si>
    <t>21:0187:000405</t>
  </si>
  <si>
    <t>21:0187:000405:0001:0001:00</t>
  </si>
  <si>
    <t>021H  :863148:9X:------:--</t>
  </si>
  <si>
    <t>21:0588:000477</t>
  </si>
  <si>
    <t>021H  :863149:10:------:--</t>
  </si>
  <si>
    <t>21:0588:000478</t>
  </si>
  <si>
    <t>21:0187:000406:0001:0001:00</t>
  </si>
  <si>
    <t>021H  :863150:20:863149:10</t>
  </si>
  <si>
    <t>21:0588:000479</t>
  </si>
  <si>
    <t>21:0187:000406:0002:0001:01</t>
  </si>
  <si>
    <t>021H  :863151:00:------:--</t>
  </si>
  <si>
    <t>21:0588:000480</t>
  </si>
  <si>
    <t>21:0187:000407</t>
  </si>
  <si>
    <t>21:0187:000407:0001:0001:00</t>
  </si>
  <si>
    <t>021H  :863152:00:------:--</t>
  </si>
  <si>
    <t>21:0588:000481</t>
  </si>
  <si>
    <t>21:0187:000408</t>
  </si>
  <si>
    <t>21:0187:000408:0001:0001:00</t>
  </si>
  <si>
    <t>021H  :863153:00:------:--</t>
  </si>
  <si>
    <t>21:0588:000482</t>
  </si>
  <si>
    <t>21:0187:000409</t>
  </si>
  <si>
    <t>21:0187:000409:0001:0001:00</t>
  </si>
  <si>
    <t>021H  :863154:00:------:--</t>
  </si>
  <si>
    <t>21:0588:000483</t>
  </si>
  <si>
    <t>21:0187:000410</t>
  </si>
  <si>
    <t>21:0187:000410:0001:0001:00</t>
  </si>
  <si>
    <t>021H  :863155:00:------:--</t>
  </si>
  <si>
    <t>21:0588:000484</t>
  </si>
  <si>
    <t>21:0187:000411</t>
  </si>
  <si>
    <t>21:0187:000411:0001:0001:00</t>
  </si>
  <si>
    <t>021H  :863156:00:------:--</t>
  </si>
  <si>
    <t>21:0588:000485</t>
  </si>
  <si>
    <t>21:0187:000412</t>
  </si>
  <si>
    <t>21:0187:000412:0001:0001:00</t>
  </si>
  <si>
    <t>021H  :863157:00:------:--</t>
  </si>
  <si>
    <t>21:0588:000486</t>
  </si>
  <si>
    <t>21:0187:000413</t>
  </si>
  <si>
    <t>21:0187:000413:0001:0001:00</t>
  </si>
  <si>
    <t>021H  :863158:00:------:--</t>
  </si>
  <si>
    <t>21:0588:000487</t>
  </si>
  <si>
    <t>21:0187:000414</t>
  </si>
  <si>
    <t>21:0187:000414:0001:0001:00</t>
  </si>
  <si>
    <t>021H  :863159:00:------:--</t>
  </si>
  <si>
    <t>21:0588:000488</t>
  </si>
  <si>
    <t>21:0187:000415</t>
  </si>
  <si>
    <t>21:0187:000415:0001:0001:00</t>
  </si>
  <si>
    <t>021H  :863160:00:------:--</t>
  </si>
  <si>
    <t>21:0588:000489</t>
  </si>
  <si>
    <t>21:0187:000416</t>
  </si>
  <si>
    <t>21:0187:000416:0001:0001:00</t>
  </si>
  <si>
    <t>021H  :863161:80:863166:00</t>
  </si>
  <si>
    <t>21:0588:000490</t>
  </si>
  <si>
    <t>21:0187:000421</t>
  </si>
  <si>
    <t>21:0187:000421:0001:0001:02</t>
  </si>
  <si>
    <t>021H  :863162:00:------:--</t>
  </si>
  <si>
    <t>21:0588:000491</t>
  </si>
  <si>
    <t>21:0187:000417</t>
  </si>
  <si>
    <t>21:0187:000417:0001:0001:00</t>
  </si>
  <si>
    <t>021H  :863163:00:------:--</t>
  </si>
  <si>
    <t>21:0588:000492</t>
  </si>
  <si>
    <t>21:0187:000418</t>
  </si>
  <si>
    <t>21:0187:000418:0001:0001:00</t>
  </si>
  <si>
    <t>021H  :863164:00:------:--</t>
  </si>
  <si>
    <t>21:0588:000493</t>
  </si>
  <si>
    <t>21:0187:000419</t>
  </si>
  <si>
    <t>21:0187:000419:0001:0001:00</t>
  </si>
  <si>
    <t>021H  :863165:00:------:--</t>
  </si>
  <si>
    <t>21:0588:000494</t>
  </si>
  <si>
    <t>21:0187:000420</t>
  </si>
  <si>
    <t>21:0187:000420:0001:0001:00</t>
  </si>
  <si>
    <t>021H  :863166:00:------:--</t>
  </si>
  <si>
    <t>21:0588:000495</t>
  </si>
  <si>
    <t>21:0187:000421:0001:0001:01</t>
  </si>
  <si>
    <t>021H  :863167:00:------:--</t>
  </si>
  <si>
    <t>21:0588:000496</t>
  </si>
  <si>
    <t>21:0187:000422</t>
  </si>
  <si>
    <t>21:0187:000422:0001:0001:00</t>
  </si>
  <si>
    <t>021H  :863168:00:------:--</t>
  </si>
  <si>
    <t>21:0588:000497</t>
  </si>
  <si>
    <t>21:0187:000423</t>
  </si>
  <si>
    <t>21:0187:000423:0001:0001:00</t>
  </si>
  <si>
    <t>021H  :863169:00:------:--</t>
  </si>
  <si>
    <t>21:0588:000498</t>
  </si>
  <si>
    <t>21:0187:000424</t>
  </si>
  <si>
    <t>21:0187:000424:0001:0001:00</t>
  </si>
  <si>
    <t>021H  :863170:00:------:--</t>
  </si>
  <si>
    <t>21:0588:000499</t>
  </si>
  <si>
    <t>21:0187:000425</t>
  </si>
  <si>
    <t>21:0187:000425:0001:0001:00</t>
  </si>
  <si>
    <t>021H  :863171:00:------:--</t>
  </si>
  <si>
    <t>21:0588:000500</t>
  </si>
  <si>
    <t>21:0187:000426</t>
  </si>
  <si>
    <t>21:0187:000426:0001:0001:00</t>
  </si>
  <si>
    <t>021H  :863172:00:------:--</t>
  </si>
  <si>
    <t>21:0588:000501</t>
  </si>
  <si>
    <t>21:0187:000427</t>
  </si>
  <si>
    <t>21:0187:000427:0001:0001:00</t>
  </si>
  <si>
    <t>021H  :863173:10:------:--</t>
  </si>
  <si>
    <t>21:0588:000502</t>
  </si>
  <si>
    <t>21:0187:000428</t>
  </si>
  <si>
    <t>21:0187:000428:0001:0001:00</t>
  </si>
  <si>
    <t>021H  :863174:20:863173:10</t>
  </si>
  <si>
    <t>21:0588:000503</t>
  </si>
  <si>
    <t>21:0187:000428:0002:0001:00</t>
  </si>
  <si>
    <t>021H  :863175:00:------:--</t>
  </si>
  <si>
    <t>21:0588:000504</t>
  </si>
  <si>
    <t>21:0187:000429</t>
  </si>
  <si>
    <t>21:0187:000429:0001:0001:00</t>
  </si>
  <si>
    <t>021H  :863176:00:------:--</t>
  </si>
  <si>
    <t>21:0588:000505</t>
  </si>
  <si>
    <t>21:0187:000430</t>
  </si>
  <si>
    <t>21:0187:000430:0001:0001:00</t>
  </si>
  <si>
    <t>021H  :863177:9Y:------:--</t>
  </si>
  <si>
    <t>21:0588:000506</t>
  </si>
  <si>
    <t>021H  :863178:00:------:--</t>
  </si>
  <si>
    <t>21:0588:000507</t>
  </si>
  <si>
    <t>21:0187:000431</t>
  </si>
  <si>
    <t>21:0187:000431:0001:0001:00</t>
  </si>
  <si>
    <t>021H  :863179:00:------:--</t>
  </si>
  <si>
    <t>21:0588:000508</t>
  </si>
  <si>
    <t>21:0187:000432</t>
  </si>
  <si>
    <t>21:0187:000432:0001:0001:00</t>
  </si>
  <si>
    <t>021H  :863180:00:------:--</t>
  </si>
  <si>
    <t>21:0588:000509</t>
  </si>
  <si>
    <t>21:0187:000433</t>
  </si>
  <si>
    <t>21:0187:000433:0001:0001:00</t>
  </si>
  <si>
    <t>021H  :863181:80:863189:20</t>
  </si>
  <si>
    <t>21:0588:000510</t>
  </si>
  <si>
    <t>21:0187:000439</t>
  </si>
  <si>
    <t>21:0187:000439:0002:0001:02</t>
  </si>
  <si>
    <t>021H  :863182:00:------:--</t>
  </si>
  <si>
    <t>21:0588:000511</t>
  </si>
  <si>
    <t>21:0187:000434</t>
  </si>
  <si>
    <t>21:0187:000434:0001:0001:00</t>
  </si>
  <si>
    <t>021H  :863183:00:------:--</t>
  </si>
  <si>
    <t>21:0588:000512</t>
  </si>
  <si>
    <t>21:0187:000435</t>
  </si>
  <si>
    <t>21:0187:000435:0001:0001:00</t>
  </si>
  <si>
    <t>021H  :863184:9X:------:--</t>
  </si>
  <si>
    <t>21:0588:000513</t>
  </si>
  <si>
    <t>021H  :863185:00:------:--</t>
  </si>
  <si>
    <t>21:0588:000514</t>
  </si>
  <si>
    <t>21:0187:000436</t>
  </si>
  <si>
    <t>21:0187:000436:0001:0001:00</t>
  </si>
  <si>
    <t>021H  :863186:00:------:--</t>
  </si>
  <si>
    <t>21:0588:000515</t>
  </si>
  <si>
    <t>21:0187:000437</t>
  </si>
  <si>
    <t>21:0187:000437:0001:0001:00</t>
  </si>
  <si>
    <t>021H  :863187:00:------:--</t>
  </si>
  <si>
    <t>21:0588:000516</t>
  </si>
  <si>
    <t>21:0187:000438</t>
  </si>
  <si>
    <t>21:0187:000438:0001:0001:00</t>
  </si>
  <si>
    <t>021H  :863188:10:------:--</t>
  </si>
  <si>
    <t>21:0588:000517</t>
  </si>
  <si>
    <t>21:0187:000439:0001:0001:00</t>
  </si>
  <si>
    <t>021H  :863189:20:863188:10</t>
  </si>
  <si>
    <t>21:0588:000518</t>
  </si>
  <si>
    <t>21:0187:000439:0002:0001:01</t>
  </si>
  <si>
    <t>021H  :863190:00:------:--</t>
  </si>
  <si>
    <t>21:0588:000519</t>
  </si>
  <si>
    <t>21:0187:000440</t>
  </si>
  <si>
    <t>21:0187:000440:0001:0001:00</t>
  </si>
  <si>
    <t>021H  :863191:00:------:--</t>
  </si>
  <si>
    <t>21:0588:000520</t>
  </si>
  <si>
    <t>21:0187:000441</t>
  </si>
  <si>
    <t>21:0187:000441:0001:0001:00</t>
  </si>
  <si>
    <t>021H  :863192:00:------:--</t>
  </si>
  <si>
    <t>21:0588:000521</t>
  </si>
  <si>
    <t>21:0187:000442</t>
  </si>
  <si>
    <t>21:0187:000442:0001:0001:00</t>
  </si>
  <si>
    <t>021H  :863193:00:------:--</t>
  </si>
  <si>
    <t>21:0588:000522</t>
  </si>
  <si>
    <t>21:0187:000443</t>
  </si>
  <si>
    <t>21:0187:000443:0001:0001:00</t>
  </si>
  <si>
    <t>021H  :863194:00:------:--</t>
  </si>
  <si>
    <t>21:0588:000523</t>
  </si>
  <si>
    <t>21:0187:000444</t>
  </si>
  <si>
    <t>21:0187:000444:0001:0001:00</t>
  </si>
  <si>
    <t>021H  :863195:00:------:--</t>
  </si>
  <si>
    <t>21:0588:000524</t>
  </si>
  <si>
    <t>21:0187:000445</t>
  </si>
  <si>
    <t>21:0187:000445:0001:0001:00</t>
  </si>
  <si>
    <t>021H  :863196:00:------:--</t>
  </si>
  <si>
    <t>21:0588:000525</t>
  </si>
  <si>
    <t>21:0187:000446</t>
  </si>
  <si>
    <t>21:0187:000446:0001:0001:00</t>
  </si>
  <si>
    <t>021H  :863197:00:------:--</t>
  </si>
  <si>
    <t>21:0588:000526</t>
  </si>
  <si>
    <t>21:0187:000447</t>
  </si>
  <si>
    <t>21:0187:000447:0001:0001:00</t>
  </si>
  <si>
    <t>021H  :863198:00:------:--</t>
  </si>
  <si>
    <t>21:0588:000527</t>
  </si>
  <si>
    <t>21:0187:000448</t>
  </si>
  <si>
    <t>21:0187:000448:0001:0001:00</t>
  </si>
  <si>
    <t>021H  :863199:00:------:--</t>
  </si>
  <si>
    <t>21:0588:000528</t>
  </si>
  <si>
    <t>21:0187:000449</t>
  </si>
  <si>
    <t>21:0187:000449:0001:0001:00</t>
  </si>
  <si>
    <t>021H  :863200:00:------:--</t>
  </si>
  <si>
    <t>21:0588:000529</t>
  </si>
  <si>
    <t>21:0187:000450</t>
  </si>
  <si>
    <t>21:0187:000450:0001:0001:00</t>
  </si>
  <si>
    <t>021H  :863201:80:863213:00</t>
  </si>
  <si>
    <t>21:0588:000530</t>
  </si>
  <si>
    <t>21:0187:000462</t>
  </si>
  <si>
    <t>21:0187:000462:0001:0001:02</t>
  </si>
  <si>
    <t>021H  :863202:00:------:--</t>
  </si>
  <si>
    <t>21:0588:000531</t>
  </si>
  <si>
    <t>21:0187:000451</t>
  </si>
  <si>
    <t>21:0187:000451:0001:0001:00</t>
  </si>
  <si>
    <t>021H  :863203:00:------:--</t>
  </si>
  <si>
    <t>21:0588:000532</t>
  </si>
  <si>
    <t>21:0187:000452</t>
  </si>
  <si>
    <t>21:0187:000452:0001:0001:00</t>
  </si>
  <si>
    <t>021H  :863204:00:------:--</t>
  </si>
  <si>
    <t>21:0588:000533</t>
  </si>
  <si>
    <t>21:0187:000453</t>
  </si>
  <si>
    <t>21:0187:000453:0001:0001:00</t>
  </si>
  <si>
    <t>021H  :863205:00:------:--</t>
  </si>
  <si>
    <t>21:0588:000534</t>
  </si>
  <si>
    <t>21:0187:000454</t>
  </si>
  <si>
    <t>21:0187:000454:0001:0001:00</t>
  </si>
  <si>
    <t>021H  :863206:00:------:--</t>
  </si>
  <si>
    <t>21:0588:000535</t>
  </si>
  <si>
    <t>21:0187:000455</t>
  </si>
  <si>
    <t>21:0187:000455:0001:0001:00</t>
  </si>
  <si>
    <t>021H  :863207:00:------:--</t>
  </si>
  <si>
    <t>21:0588:000536</t>
  </si>
  <si>
    <t>21:0187:000456</t>
  </si>
  <si>
    <t>21:0187:000456:0001:0001:00</t>
  </si>
  <si>
    <t>021H  :863208:00:------:--</t>
  </si>
  <si>
    <t>21:0588:000537</t>
  </si>
  <si>
    <t>21:0187:000457</t>
  </si>
  <si>
    <t>21:0187:000457:0001:0001:00</t>
  </si>
  <si>
    <t>021H  :863209:00:------:--</t>
  </si>
  <si>
    <t>21:0588:000538</t>
  </si>
  <si>
    <t>21:0187:000458</t>
  </si>
  <si>
    <t>21:0187:000458:0001:0001:00</t>
  </si>
  <si>
    <t>021H  :863210:00:------:--</t>
  </si>
  <si>
    <t>21:0588:000539</t>
  </si>
  <si>
    <t>21:0187:000459</t>
  </si>
  <si>
    <t>21:0187:000459:0001:0001:00</t>
  </si>
  <si>
    <t>021H  :863211:00:------:--</t>
  </si>
  <si>
    <t>21:0588:000540</t>
  </si>
  <si>
    <t>21:0187:000460</t>
  </si>
  <si>
    <t>21:0187:000460:0001:0001:00</t>
  </si>
  <si>
    <t>021H  :863212:00:------:--</t>
  </si>
  <si>
    <t>21:0588:000541</t>
  </si>
  <si>
    <t>21:0187:000461</t>
  </si>
  <si>
    <t>21:0187:000461:0001:0001:00</t>
  </si>
  <si>
    <t>021H  :863213:00:------:--</t>
  </si>
  <si>
    <t>21:0588:000542</t>
  </si>
  <si>
    <t>21:0187:000462:0001:0001:01</t>
  </si>
  <si>
    <t>021H  :863214:00:------:--</t>
  </si>
  <si>
    <t>21:0588:000543</t>
  </si>
  <si>
    <t>21:0187:000463</t>
  </si>
  <si>
    <t>21:0187:000463:0001:0001:00</t>
  </si>
  <si>
    <t>021H  :863215:00:------:--</t>
  </si>
  <si>
    <t>21:0588:000544</t>
  </si>
  <si>
    <t>21:0187:000464</t>
  </si>
  <si>
    <t>21:0187:000464:0001:0001:00</t>
  </si>
  <si>
    <t>021H  :863216:10:------:--</t>
  </si>
  <si>
    <t>21:0588:000545</t>
  </si>
  <si>
    <t>21:0187:000465</t>
  </si>
  <si>
    <t>21:0187:000465:0001:0001:00</t>
  </si>
  <si>
    <t>021H  :863217:20:863216:10</t>
  </si>
  <si>
    <t>21:0588:000546</t>
  </si>
  <si>
    <t>21:0187:000465:0002:0001:00</t>
  </si>
  <si>
    <t>021H  :863218:00:------:--</t>
  </si>
  <si>
    <t>21:0588:000547</t>
  </si>
  <si>
    <t>21:0187:000466</t>
  </si>
  <si>
    <t>21:0187:000466:0001:0001:00</t>
  </si>
  <si>
    <t>021H  :863219:9W:------:--</t>
  </si>
  <si>
    <t>21:0588:000548</t>
  </si>
  <si>
    <t>021H  :863220:10:------:--</t>
  </si>
  <si>
    <t>21:0588:000549</t>
  </si>
  <si>
    <t>21:0187:000467</t>
  </si>
  <si>
    <t>21:0187:000467:0001:0001:00</t>
  </si>
  <si>
    <t>021H  :863221:80:863223:00</t>
  </si>
  <si>
    <t>21:0588:000550</t>
  </si>
  <si>
    <t>21:0187:000468</t>
  </si>
  <si>
    <t>21:0187:000468:0001:0001:02</t>
  </si>
  <si>
    <t>021H  :863222:20:863220:10</t>
  </si>
  <si>
    <t>21:0588:000551</t>
  </si>
  <si>
    <t>21:0187:000467:0002:0001:00</t>
  </si>
  <si>
    <t>021H  :863223:00:------:--</t>
  </si>
  <si>
    <t>21:0588:000552</t>
  </si>
  <si>
    <t>21:0187:000468:0001:0001:01</t>
  </si>
  <si>
    <t>021H  :863224:00:------:--</t>
  </si>
  <si>
    <t>21:0588:000553</t>
  </si>
  <si>
    <t>21:0187:000469</t>
  </si>
  <si>
    <t>21:0187:000469:0001:0001:00</t>
  </si>
  <si>
    <t>021H  :863225:00:------:--</t>
  </si>
  <si>
    <t>21:0588:000554</t>
  </si>
  <si>
    <t>21:0187:000470</t>
  </si>
  <si>
    <t>21:0187:000470:0001:0001:00</t>
  </si>
  <si>
    <t>021H  :863226:00:------:--</t>
  </si>
  <si>
    <t>21:0588:000555</t>
  </si>
  <si>
    <t>21:0187:000471</t>
  </si>
  <si>
    <t>21:0187:000471:0001:0001:00</t>
  </si>
  <si>
    <t>021H  :863227:00:------:--</t>
  </si>
  <si>
    <t>21:0588:000556</t>
  </si>
  <si>
    <t>21:0187:000472</t>
  </si>
  <si>
    <t>21:0187:000472:0001:0001:00</t>
  </si>
  <si>
    <t>021H  :863228:00:------:--</t>
  </si>
  <si>
    <t>21:0588:000557</t>
  </si>
  <si>
    <t>21:0187:000473</t>
  </si>
  <si>
    <t>21:0187:000473:0001:0001:00</t>
  </si>
  <si>
    <t>021H  :863229:00:------:--</t>
  </si>
  <si>
    <t>21:0588:000558</t>
  </si>
  <si>
    <t>21:0187:000474</t>
  </si>
  <si>
    <t>21:0187:000474:0001:0001:00</t>
  </si>
  <si>
    <t>021H  :863230:00:------:--</t>
  </si>
  <si>
    <t>21:0588:000559</t>
  </si>
  <si>
    <t>21:0187:000475</t>
  </si>
  <si>
    <t>21:0187:000475:0001:0001:00</t>
  </si>
  <si>
    <t>021H  :863231:9Y:------:--</t>
  </si>
  <si>
    <t>21:0588:000560</t>
  </si>
  <si>
    <t>021H  :863232:00:------:--</t>
  </si>
  <si>
    <t>21:0588:000561</t>
  </si>
  <si>
    <t>21:0187:000476</t>
  </si>
  <si>
    <t>21:0187:000476:0001:0001:00</t>
  </si>
  <si>
    <t>021H  :863233:00:------:--</t>
  </si>
  <si>
    <t>21:0588:000562</t>
  </si>
  <si>
    <t>21:0187:000477</t>
  </si>
  <si>
    <t>21:0187:000477:0001:0001:00</t>
  </si>
  <si>
    <t>021H  :863234:00:------:--</t>
  </si>
  <si>
    <t>21:0588:000563</t>
  </si>
  <si>
    <t>21:0187:000478</t>
  </si>
  <si>
    <t>21:0187:000478:0001:0001:00</t>
  </si>
  <si>
    <t>021H  :863235:00:------:--</t>
  </si>
  <si>
    <t>21:0588:000564</t>
  </si>
  <si>
    <t>21:0187:000479</t>
  </si>
  <si>
    <t>21:0187:000479:0001:0001:00</t>
  </si>
  <si>
    <t>021H  :863236:00:------:--</t>
  </si>
  <si>
    <t>21:0588:000565</t>
  </si>
  <si>
    <t>21:0187:000480</t>
  </si>
  <si>
    <t>21:0187:000480:0001:0001:00</t>
  </si>
  <si>
    <t>021H  :863237:00:------:--</t>
  </si>
  <si>
    <t>21:0588:000566</t>
  </si>
  <si>
    <t>21:0187:000481</t>
  </si>
  <si>
    <t>21:0187:000481:0001:0001:00</t>
  </si>
  <si>
    <t>021H  :863238:00:------:--</t>
  </si>
  <si>
    <t>21:0588:000567</t>
  </si>
  <si>
    <t>21:0187:000482</t>
  </si>
  <si>
    <t>21:0187:000482:0001:0001:00</t>
  </si>
  <si>
    <t>021H  :863239:00:------:--</t>
  </si>
  <si>
    <t>21:0588:000568</t>
  </si>
  <si>
    <t>21:0187:000483</t>
  </si>
  <si>
    <t>21:0187:000483:0001:0001:00</t>
  </si>
  <si>
    <t>021H  :863240:00:------:--</t>
  </si>
  <si>
    <t>21:0588:000569</t>
  </si>
  <si>
    <t>21:0187:000484</t>
  </si>
  <si>
    <t>21:0187:000484:0001:0001:00</t>
  </si>
  <si>
    <t>021H  :863241:80:863260:00</t>
  </si>
  <si>
    <t>21:0588:000570</t>
  </si>
  <si>
    <t>21:0187:000501</t>
  </si>
  <si>
    <t>21:0187:000501:0001:0001:02</t>
  </si>
  <si>
    <t>021H  :863242:00:------:--</t>
  </si>
  <si>
    <t>21:0588:000571</t>
  </si>
  <si>
    <t>21:0187:000485</t>
  </si>
  <si>
    <t>21:0187:000485:0001:0001:00</t>
  </si>
  <si>
    <t>021H  :863243:10:------:--</t>
  </si>
  <si>
    <t>21:0588:000572</t>
  </si>
  <si>
    <t>21:0187:000486</t>
  </si>
  <si>
    <t>21:0187:000486:0001:0001:00</t>
  </si>
  <si>
    <t>021H  :863244:9W:------:--</t>
  </si>
  <si>
    <t>21:0588:000573</t>
  </si>
  <si>
    <t>021H  :863245:20:863243:10</t>
  </si>
  <si>
    <t>21:0588:000574</t>
  </si>
  <si>
    <t>21:0187:000486:0002:0001:00</t>
  </si>
  <si>
    <t>021H  :863246:00:------:--</t>
  </si>
  <si>
    <t>21:0588:000575</t>
  </si>
  <si>
    <t>21:0187:000487</t>
  </si>
  <si>
    <t>21:0187:000487:0001:0001:00</t>
  </si>
  <si>
    <t>021H  :863247:00:------:--</t>
  </si>
  <si>
    <t>21:0588:000576</t>
  </si>
  <si>
    <t>21:0187:000488</t>
  </si>
  <si>
    <t>21:0187:000488:0001:0001:00</t>
  </si>
  <si>
    <t>021H  :863248:00:------:--</t>
  </si>
  <si>
    <t>21:0588:000577</t>
  </si>
  <si>
    <t>21:0187:000489</t>
  </si>
  <si>
    <t>21:0187:000489:0001:0001:00</t>
  </si>
  <si>
    <t>021H  :863249:00:------:--</t>
  </si>
  <si>
    <t>21:0588:000578</t>
  </si>
  <si>
    <t>21:0187:000490</t>
  </si>
  <si>
    <t>21:0187:000490:0001:0001:00</t>
  </si>
  <si>
    <t>021H  :863250:00:------:--</t>
  </si>
  <si>
    <t>21:0588:000579</t>
  </si>
  <si>
    <t>21:0187:000491</t>
  </si>
  <si>
    <t>21:0187:000491:0001:0001:00</t>
  </si>
  <si>
    <t>021H  :863251:00:------:--</t>
  </si>
  <si>
    <t>21:0588:000580</t>
  </si>
  <si>
    <t>21:0187:000492</t>
  </si>
  <si>
    <t>21:0187:000492:0001:0001:00</t>
  </si>
  <si>
    <t>021H  :863252:00:------:--</t>
  </si>
  <si>
    <t>21:0588:000581</t>
  </si>
  <si>
    <t>21:0187:000493</t>
  </si>
  <si>
    <t>21:0187:000493:0001:0001:00</t>
  </si>
  <si>
    <t>021H  :863253:00:------:--</t>
  </si>
  <si>
    <t>21:0588:000582</t>
  </si>
  <si>
    <t>21:0187:000494</t>
  </si>
  <si>
    <t>21:0187:000494:0001:0001:00</t>
  </si>
  <si>
    <t>021H  :863254:00:------:--</t>
  </si>
  <si>
    <t>21:0588:000583</t>
  </si>
  <si>
    <t>21:0187:000495</t>
  </si>
  <si>
    <t>21:0187:000495:0001:0001:00</t>
  </si>
  <si>
    <t>021H  :863255:00:------:--</t>
  </si>
  <si>
    <t>21:0588:000584</t>
  </si>
  <si>
    <t>21:0187:000496</t>
  </si>
  <si>
    <t>21:0187:000496:0001:0001:00</t>
  </si>
  <si>
    <t>021H  :863256:00:------:--</t>
  </si>
  <si>
    <t>21:0588:000585</t>
  </si>
  <si>
    <t>21:0187:000497</t>
  </si>
  <si>
    <t>21:0187:000497:0001:0001:00</t>
  </si>
  <si>
    <t>021H  :863257:00:------:--</t>
  </si>
  <si>
    <t>21:0588:000586</t>
  </si>
  <si>
    <t>21:0187:000498</t>
  </si>
  <si>
    <t>21:0187:000498:0001:0001:00</t>
  </si>
  <si>
    <t>021H  :863258:00:------:--</t>
  </si>
  <si>
    <t>21:0588:000587</t>
  </si>
  <si>
    <t>21:0187:000499</t>
  </si>
  <si>
    <t>21:0187:000499:0001:0001:00</t>
  </si>
  <si>
    <t>021H  :863259:00:------:--</t>
  </si>
  <si>
    <t>21:0588:000588</t>
  </si>
  <si>
    <t>21:0187:000500</t>
  </si>
  <si>
    <t>21:0187:000500:0001:0001:00</t>
  </si>
  <si>
    <t>021H  :863260:00:------:--</t>
  </si>
  <si>
    <t>21:0588:000589</t>
  </si>
  <si>
    <t>21:0187:000501:0001:0001:01</t>
  </si>
  <si>
    <t>021H  :863261:80:863262:00</t>
  </si>
  <si>
    <t>21:0588:000590</t>
  </si>
  <si>
    <t>21:0187:000502</t>
  </si>
  <si>
    <t>21:0187:000502:0001:0001:02</t>
  </si>
  <si>
    <t>021H  :863262:00:------:--</t>
  </si>
  <si>
    <t>21:0588:000591</t>
  </si>
  <si>
    <t>21:0187:000502:0001:0001:01</t>
  </si>
  <si>
    <t>021H  :863263:9Y:------:--</t>
  </si>
  <si>
    <t>21:0588:000592</t>
  </si>
  <si>
    <t>021H  :863264:00:------:--</t>
  </si>
  <si>
    <t>21:0588:000593</t>
  </si>
  <si>
    <t>21:0187:000503</t>
  </si>
  <si>
    <t>21:0187:000503:0001:0001:00</t>
  </si>
  <si>
    <t>021H  :863265:00:------:--</t>
  </si>
  <si>
    <t>21:0588:000594</t>
  </si>
  <si>
    <t>21:0187:000504</t>
  </si>
  <si>
    <t>21:0187:000504:0001:0001:00</t>
  </si>
  <si>
    <t>021H  :863266:00:------:--</t>
  </si>
  <si>
    <t>21:0588:000595</t>
  </si>
  <si>
    <t>21:0187:000505</t>
  </si>
  <si>
    <t>21:0187:000505:0001:0001:00</t>
  </si>
  <si>
    <t>021H  :863267:10:------:--</t>
  </si>
  <si>
    <t>21:0588:000596</t>
  </si>
  <si>
    <t>21:0187:000506</t>
  </si>
  <si>
    <t>21:0187:000506:0001:0001:00</t>
  </si>
  <si>
    <t>021H  :863268:20:863267:10</t>
  </si>
  <si>
    <t>21:0588:000597</t>
  </si>
  <si>
    <t>21:0187:000506:0002:0001:00</t>
  </si>
  <si>
    <t>021H  :863269:00:------:--</t>
  </si>
  <si>
    <t>21:0588:000598</t>
  </si>
  <si>
    <t>21:0187:000507</t>
  </si>
  <si>
    <t>21:0187:000507:0001:0001:00</t>
  </si>
  <si>
    <t>021H  :863270:00:------:--</t>
  </si>
  <si>
    <t>21:0588:000599</t>
  </si>
  <si>
    <t>21:0187:000508</t>
  </si>
  <si>
    <t>21:0187:000508:0001:0001:00</t>
  </si>
  <si>
    <t>021H  :863271:00:------:--</t>
  </si>
  <si>
    <t>21:0588:000600</t>
  </si>
  <si>
    <t>21:0187:000509</t>
  </si>
  <si>
    <t>21:0187:000509:0001:0001:00</t>
  </si>
  <si>
    <t>021H  :863272:00:------:--</t>
  </si>
  <si>
    <t>21:0588:000601</t>
  </si>
  <si>
    <t>21:0187:000510</t>
  </si>
  <si>
    <t>21:0187:000510:0001:0001:00</t>
  </si>
  <si>
    <t>021H  :863273:00:------:--</t>
  </si>
  <si>
    <t>21:0588:000602</t>
  </si>
  <si>
    <t>21:0187:000511</t>
  </si>
  <si>
    <t>21:0187:000511:0001:0001:00</t>
  </si>
  <si>
    <t>021H  :863274:00:------:--</t>
  </si>
  <si>
    <t>21:0588:000603</t>
  </si>
  <si>
    <t>21:0187:000512</t>
  </si>
  <si>
    <t>21:0187:000512:0001:0001:00</t>
  </si>
  <si>
    <t>021H  :863275:00:------:--</t>
  </si>
  <si>
    <t>21:0588:000604</t>
  </si>
  <si>
    <t>21:0187:000513</t>
  </si>
  <si>
    <t>21:0187:000513:0001:0001:00</t>
  </si>
  <si>
    <t>021H  :863276:00:------:--</t>
  </si>
  <si>
    <t>21:0588:000605</t>
  </si>
  <si>
    <t>21:0187:000514</t>
  </si>
  <si>
    <t>21:0187:000514:0001:0001:00</t>
  </si>
  <si>
    <t>021H  :863278:00:------:--</t>
  </si>
  <si>
    <t>21:0588:000606</t>
  </si>
  <si>
    <t>21:0187:000515</t>
  </si>
  <si>
    <t>21:0187:000515:0001:0001:00</t>
  </si>
  <si>
    <t>021H  :863279:00:------:--</t>
  </si>
  <si>
    <t>21:0588:000607</t>
  </si>
  <si>
    <t>21:0187:000516</t>
  </si>
  <si>
    <t>21:0187:000516:0001:0001:00</t>
  </si>
  <si>
    <t>021H  :863280:00:------:--</t>
  </si>
  <si>
    <t>21:0588:000608</t>
  </si>
  <si>
    <t>21:0187:000517</t>
  </si>
  <si>
    <t>21:0187:000517:0001:0001:00</t>
  </si>
  <si>
    <t>021H  :863281:80:863287:20</t>
  </si>
  <si>
    <t>21:0588:000609</t>
  </si>
  <si>
    <t>21:0187:000521</t>
  </si>
  <si>
    <t>21:0187:000521:0002:0001:02</t>
  </si>
  <si>
    <t>021H  :863282:00:------:--</t>
  </si>
  <si>
    <t>21:0588:000610</t>
  </si>
  <si>
    <t>21:0187:000518</t>
  </si>
  <si>
    <t>21:0187:000518:0001:0001:00</t>
  </si>
  <si>
    <t>021H  :863283:00:------:--</t>
  </si>
  <si>
    <t>21:0588:000611</t>
  </si>
  <si>
    <t>21:0187:000519</t>
  </si>
  <si>
    <t>21:0187:000519:0001:0001:00</t>
  </si>
  <si>
    <t>021H  :863284:00:------:--</t>
  </si>
  <si>
    <t>21:0588:000612</t>
  </si>
  <si>
    <t>21:0187:000520</t>
  </si>
  <si>
    <t>21:0187:000520:0001:0001:00</t>
  </si>
  <si>
    <t>021H  :863285:9W:------:--</t>
  </si>
  <si>
    <t>21:0588:000613</t>
  </si>
  <si>
    <t>021H  :863286:10:------:--</t>
  </si>
  <si>
    <t>21:0588:000614</t>
  </si>
  <si>
    <t>21:0187:000521:0001:0001:00</t>
  </si>
  <si>
    <t>021H  :863287:20:863286:10</t>
  </si>
  <si>
    <t>21:0588:000615</t>
  </si>
  <si>
    <t>21:0187:000521:0002:0001:01</t>
  </si>
  <si>
    <t>021H  :863288:00:------:--</t>
  </si>
  <si>
    <t>21:0588:000616</t>
  </si>
  <si>
    <t>21:0187:000522</t>
  </si>
  <si>
    <t>21:0187:000522:0001:0001:00</t>
  </si>
  <si>
    <t>021H  :863289:00:------:--</t>
  </si>
  <si>
    <t>21:0588:000617</t>
  </si>
  <si>
    <t>21:0187:000523</t>
  </si>
  <si>
    <t>21:0187:000523:0001:0001:00</t>
  </si>
  <si>
    <t>021H  :863290:00:------:--</t>
  </si>
  <si>
    <t>21:0588:000618</t>
  </si>
  <si>
    <t>21:0187:000524</t>
  </si>
  <si>
    <t>21:0187:000524:0001:0001:00</t>
  </si>
  <si>
    <t>021H  :863291:00:------:--</t>
  </si>
  <si>
    <t>21:0588:000619</t>
  </si>
  <si>
    <t>21:0187:000525</t>
  </si>
  <si>
    <t>21:0187:000525:0001:0001:00</t>
  </si>
  <si>
    <t>021H  :863292:00:------:--</t>
  </si>
  <si>
    <t>21:0588:000620</t>
  </si>
  <si>
    <t>21:0187:000526</t>
  </si>
  <si>
    <t>21:0187:000526:0001:0001:00</t>
  </si>
  <si>
    <t>021H  :863293:00:------:--</t>
  </si>
  <si>
    <t>21:0588:000621</t>
  </si>
  <si>
    <t>21:0187:000527</t>
  </si>
  <si>
    <t>21:0187:000527:0001:0001:00</t>
  </si>
  <si>
    <t>021H  :863294:00:------:--</t>
  </si>
  <si>
    <t>21:0588:000622</t>
  </si>
  <si>
    <t>21:0187:000528</t>
  </si>
  <si>
    <t>21:0187:000528:0001:0001:00</t>
  </si>
  <si>
    <t>021H  :863295:00:------:--</t>
  </si>
  <si>
    <t>21:0588:000623</t>
  </si>
  <si>
    <t>21:0187:000529</t>
  </si>
  <si>
    <t>21:0187:000529:0001:0001:00</t>
  </si>
  <si>
    <t>021H  :863296:00:------:--</t>
  </si>
  <si>
    <t>21:0588:000624</t>
  </si>
  <si>
    <t>21:0187:000530</t>
  </si>
  <si>
    <t>21:0187:000530:0001:0001:00</t>
  </si>
  <si>
    <t>021H  :863297:00:------:--</t>
  </si>
  <si>
    <t>21:0588:000625</t>
  </si>
  <si>
    <t>21:0187:000531</t>
  </si>
  <si>
    <t>21:0187:000531:0001:0001:00</t>
  </si>
  <si>
    <t>021H  :863298:00:------:--</t>
  </si>
  <si>
    <t>21:0588:000626</t>
  </si>
  <si>
    <t>21:0187:000532</t>
  </si>
  <si>
    <t>21:0187:000532:0001:0001:00</t>
  </si>
  <si>
    <t>021H  :863299:00:------:--</t>
  </si>
  <si>
    <t>21:0588:000627</t>
  </si>
  <si>
    <t>21:0187:000533</t>
  </si>
  <si>
    <t>21:0187:000533:0001:0001:00</t>
  </si>
  <si>
    <t>021H  :863300:00:------:--</t>
  </si>
  <si>
    <t>21:0588:000628</t>
  </si>
  <si>
    <t>21:0187:000534</t>
  </si>
  <si>
    <t>21:0187:000534:0001:0001:00</t>
  </si>
  <si>
    <t>021H  :863301:80:863304:10</t>
  </si>
  <si>
    <t>21:0588:000629</t>
  </si>
  <si>
    <t>21:0187:000537</t>
  </si>
  <si>
    <t>21:0187:000537:0001:0001:02</t>
  </si>
  <si>
    <t>021H  :863302:00:------:--</t>
  </si>
  <si>
    <t>21:0588:000630</t>
  </si>
  <si>
    <t>21:0187:000535</t>
  </si>
  <si>
    <t>21:0187:000535:0001:0001:00</t>
  </si>
  <si>
    <t>021H  :863303:00:------:--</t>
  </si>
  <si>
    <t>21:0588:000631</t>
  </si>
  <si>
    <t>21:0187:000536</t>
  </si>
  <si>
    <t>21:0187:000536:0001:0001:00</t>
  </si>
  <si>
    <t>021H  :863304:10:------:--</t>
  </si>
  <si>
    <t>21:0588:000632</t>
  </si>
  <si>
    <t>21:0187:000537:0001:0001:01</t>
  </si>
  <si>
    <t>021H  :863305:20:863304:10</t>
  </si>
  <si>
    <t>21:0588:000633</t>
  </si>
  <si>
    <t>21:0187:000537:0002:0001:00</t>
  </si>
  <si>
    <t>021H  :863306:00:------:--</t>
  </si>
  <si>
    <t>21:0588:000634</t>
  </si>
  <si>
    <t>21:0187:000538</t>
  </si>
  <si>
    <t>21:0187:000538:0001:0001:00</t>
  </si>
  <si>
    <t>021H  :863307:00:------:--</t>
  </si>
  <si>
    <t>21:0588:000635</t>
  </si>
  <si>
    <t>21:0187:000539</t>
  </si>
  <si>
    <t>21:0187:000539:0001:0001:00</t>
  </si>
  <si>
    <t>021H  :863308:00:------:--</t>
  </si>
  <si>
    <t>21:0588:000636</t>
  </si>
  <si>
    <t>21:0187:000540</t>
  </si>
  <si>
    <t>21:0187:000540:0001:0001:00</t>
  </si>
  <si>
    <t>021H  :863309:00:------:--</t>
  </si>
  <si>
    <t>21:0588:000637</t>
  </si>
  <si>
    <t>21:0187:000541</t>
  </si>
  <si>
    <t>21:0187:000541:0001:0001:00</t>
  </si>
  <si>
    <t>021H  :863310:00:------:--</t>
  </si>
  <si>
    <t>21:0588:000638</t>
  </si>
  <si>
    <t>21:0187:000542</t>
  </si>
  <si>
    <t>21:0187:000542:0001:0001:00</t>
  </si>
  <si>
    <t>021H  :863311:00:------:--</t>
  </si>
  <si>
    <t>21:0588:000639</t>
  </si>
  <si>
    <t>21:0187:000543</t>
  </si>
  <si>
    <t>21:0187:000543:0001:0001:00</t>
  </si>
  <si>
    <t>021H  :863312:00:------:--</t>
  </si>
  <si>
    <t>21:0588:000640</t>
  </si>
  <si>
    <t>21:0187:000544</t>
  </si>
  <si>
    <t>21:0187:000544:0001:0001:00</t>
  </si>
  <si>
    <t>021H  :863313:00:------:--</t>
  </si>
  <si>
    <t>21:0588:000641</t>
  </si>
  <si>
    <t>21:0187:000545</t>
  </si>
  <si>
    <t>21:0187:000545:0001:0001:00</t>
  </si>
  <si>
    <t>021H  :863314:00:------:--</t>
  </si>
  <si>
    <t>21:0588:000642</t>
  </si>
  <si>
    <t>21:0187:000546</t>
  </si>
  <si>
    <t>21:0187:000546:0001:0001:00</t>
  </si>
  <si>
    <t>021H  :863315:9Y:------:--</t>
  </si>
  <si>
    <t>21:0588:000643</t>
  </si>
  <si>
    <t>021H  :863316:00:------:--</t>
  </si>
  <si>
    <t>21:0588:000644</t>
  </si>
  <si>
    <t>21:0187:000547</t>
  </si>
  <si>
    <t>21:0187:000547:0001:0001:00</t>
  </si>
  <si>
    <t>021H  :863317:00:------:--</t>
  </si>
  <si>
    <t>21:0588:000645</t>
  </si>
  <si>
    <t>21:0187:000548</t>
  </si>
  <si>
    <t>21:0187:000548:0001:0001:00</t>
  </si>
  <si>
    <t>021H  :863318:00:------:--</t>
  </si>
  <si>
    <t>21:0588:000646</t>
  </si>
  <si>
    <t>21:0187:000549</t>
  </si>
  <si>
    <t>21:0187:000549:0001:0001:00</t>
  </si>
  <si>
    <t>021H  :863319:00:------:--</t>
  </si>
  <si>
    <t>21:0588:000647</t>
  </si>
  <si>
    <t>21:0187:000550</t>
  </si>
  <si>
    <t>21:0187:000550:0001:0001:00</t>
  </si>
  <si>
    <t>021H  :863320:00:------:--</t>
  </si>
  <si>
    <t>21:0588:000648</t>
  </si>
  <si>
    <t>21:0187:000551</t>
  </si>
  <si>
    <t>21:0187:000551:0001:0001:00</t>
  </si>
  <si>
    <t>021H  :863321:80:863327:10</t>
  </si>
  <si>
    <t>21:0588:000649</t>
  </si>
  <si>
    <t>21:0187:000556</t>
  </si>
  <si>
    <t>21:0187:000556:0001:0001:02</t>
  </si>
  <si>
    <t>021H  :863322:9W:------:--</t>
  </si>
  <si>
    <t>21:0588:000650</t>
  </si>
  <si>
    <t>021H  :863323:00:------:--</t>
  </si>
  <si>
    <t>21:0588:000651</t>
  </si>
  <si>
    <t>21:0187:000552</t>
  </si>
  <si>
    <t>21:0187:000552:0001:0001:00</t>
  </si>
  <si>
    <t>021H  :863324:00:------:--</t>
  </si>
  <si>
    <t>21:0588:000652</t>
  </si>
  <si>
    <t>21:0187:000553</t>
  </si>
  <si>
    <t>21:0187:000553:0001:0001:00</t>
  </si>
  <si>
    <t>021H  :863325:00:------:--</t>
  </si>
  <si>
    <t>21:0588:000653</t>
  </si>
  <si>
    <t>21:0187:000554</t>
  </si>
  <si>
    <t>21:0187:000554:0001:0001:00</t>
  </si>
  <si>
    <t>021H  :863326:00:------:--</t>
  </si>
  <si>
    <t>21:0588:000654</t>
  </si>
  <si>
    <t>21:0187:000555</t>
  </si>
  <si>
    <t>21:0187:000555:0001:0001:00</t>
  </si>
  <si>
    <t>021H  :863327:10:------:--</t>
  </si>
  <si>
    <t>21:0588:000655</t>
  </si>
  <si>
    <t>21:0187:000556:0001:0001:01</t>
  </si>
  <si>
    <t>021H  :863328:20:863327:10</t>
  </si>
  <si>
    <t>21:0588:000656</t>
  </si>
  <si>
    <t>21:0187:000556:0002:0001:00</t>
  </si>
  <si>
    <t>021H  :863329:00:------:--</t>
  </si>
  <si>
    <t>21:0588:000657</t>
  </si>
  <si>
    <t>21:0187:000557</t>
  </si>
  <si>
    <t>21:0187:000557:0001:0001:00</t>
  </si>
  <si>
    <t>021H  :863330:00:------:--</t>
  </si>
  <si>
    <t>21:0588:000658</t>
  </si>
  <si>
    <t>21:0187:000558</t>
  </si>
  <si>
    <t>21:0187:000558:0001:0001:00</t>
  </si>
  <si>
    <t>021H  :863331:00:------:--</t>
  </si>
  <si>
    <t>21:0588:000659</t>
  </si>
  <si>
    <t>21:0187:000559</t>
  </si>
  <si>
    <t>21:0187:000559:0001:0001:00</t>
  </si>
  <si>
    <t>021H  :863332:00:------:--</t>
  </si>
  <si>
    <t>21:0588:000660</t>
  </si>
  <si>
    <t>21:0187:000560</t>
  </si>
  <si>
    <t>21:0187:000560:0001:0001:00</t>
  </si>
  <si>
    <t>021H  :863333:00:------:--</t>
  </si>
  <si>
    <t>21:0588:000661</t>
  </si>
  <si>
    <t>21:0187:000561</t>
  </si>
  <si>
    <t>21:0187:000561:0001:0001:00</t>
  </si>
  <si>
    <t>021H  :863334:00:------:--</t>
  </si>
  <si>
    <t>21:0588:000662</t>
  </si>
  <si>
    <t>21:0187:000562</t>
  </si>
  <si>
    <t>21:0187:000562:0001:0001:00</t>
  </si>
  <si>
    <t>021H  :863335:00:------:--</t>
  </si>
  <si>
    <t>21:0588:000663</t>
  </si>
  <si>
    <t>21:0187:000563</t>
  </si>
  <si>
    <t>21:0187:000563:0001:0001:00</t>
  </si>
  <si>
    <t>021H  :863336:00:------:--</t>
  </si>
  <si>
    <t>21:0588:000664</t>
  </si>
  <si>
    <t>21:0187:000564</t>
  </si>
  <si>
    <t>21:0187:000564:0001:0001:00</t>
  </si>
  <si>
    <t>021H  :863337:00:------:--</t>
  </si>
  <si>
    <t>21:0588:000665</t>
  </si>
  <si>
    <t>21:0187:000565</t>
  </si>
  <si>
    <t>21:0187:000565:0001:0001:00</t>
  </si>
  <si>
    <t>021H  :863338:00:------:--</t>
  </si>
  <si>
    <t>21:0588:000666</t>
  </si>
  <si>
    <t>21:0187:000566</t>
  </si>
  <si>
    <t>21:0187:000566:0001:0001:00</t>
  </si>
  <si>
    <t>021H  :863339:00:------:--</t>
  </si>
  <si>
    <t>21:0588:000667</t>
  </si>
  <si>
    <t>21:0187:000567</t>
  </si>
  <si>
    <t>21:0187:000567:0001:0001:00</t>
  </si>
  <si>
    <t>021H  :863340:00:------:--</t>
  </si>
  <si>
    <t>21:0588:000668</t>
  </si>
  <si>
    <t>21:0187:000568</t>
  </si>
  <si>
    <t>21:0187:000568:0001:0001:00</t>
  </si>
  <si>
    <t>021H  :863341:80:863354:00</t>
  </si>
  <si>
    <t>21:0588:000669</t>
  </si>
  <si>
    <t>21:0187:000579</t>
  </si>
  <si>
    <t>21:0187:000579:0001:0001:02</t>
  </si>
  <si>
    <t>021H  :863342:00:------:--</t>
  </si>
  <si>
    <t>21:0588:000670</t>
  </si>
  <si>
    <t>21:0187:000569</t>
  </si>
  <si>
    <t>21:0187:000569:0001:0001:00</t>
  </si>
  <si>
    <t>021H  :863343:00:------:--</t>
  </si>
  <si>
    <t>21:0588:000671</t>
  </si>
  <si>
    <t>21:0187:000570</t>
  </si>
  <si>
    <t>21:0187:000570:0001:0001:00</t>
  </si>
  <si>
    <t>021H  :863344:00:------:--</t>
  </si>
  <si>
    <t>21:0588:000672</t>
  </si>
  <si>
    <t>21:0187:000571</t>
  </si>
  <si>
    <t>21:0187:000571:0001:0001:00</t>
  </si>
  <si>
    <t>021H  :863345:00:------:--</t>
  </si>
  <si>
    <t>21:0588:000673</t>
  </si>
  <si>
    <t>21:0187:000572</t>
  </si>
  <si>
    <t>21:0187:000572:0001:0001:00</t>
  </si>
  <si>
    <t>021H  :863346:10:------:--</t>
  </si>
  <si>
    <t>21:0588:000674</t>
  </si>
  <si>
    <t>21:0187:000573</t>
  </si>
  <si>
    <t>21:0187:000573:0001:0001:00</t>
  </si>
  <si>
    <t>021H  :863347:20:863346:10</t>
  </si>
  <si>
    <t>21:0588:000675</t>
  </si>
  <si>
    <t>21:0187:000573:0002:0001:00</t>
  </si>
  <si>
    <t>021H  :863348:00:------:--</t>
  </si>
  <si>
    <t>21:0588:000676</t>
  </si>
  <si>
    <t>21:0187:000574</t>
  </si>
  <si>
    <t>21:0187:000574:0001:0001:00</t>
  </si>
  <si>
    <t>021H  :863349:00:------:--</t>
  </si>
  <si>
    <t>21:0588:000677</t>
  </si>
  <si>
    <t>21:0187:000575</t>
  </si>
  <si>
    <t>21:0187:000575:0001:0001:00</t>
  </si>
  <si>
    <t>021H  :863350:00:------:--</t>
  </si>
  <si>
    <t>21:0588:000678</t>
  </si>
  <si>
    <t>21:0187:000576</t>
  </si>
  <si>
    <t>21:0187:000576:0001:0001:00</t>
  </si>
  <si>
    <t>021H  :863351:00:------:--</t>
  </si>
  <si>
    <t>21:0588:000679</t>
  </si>
  <si>
    <t>21:0187:000577</t>
  </si>
  <si>
    <t>21:0187:000577:0001:0001:00</t>
  </si>
  <si>
    <t>021H  :863352:00:------:--</t>
  </si>
  <si>
    <t>21:0588:000680</t>
  </si>
  <si>
    <t>21:0187:000578</t>
  </si>
  <si>
    <t>21:0187:000578:0001:0001:00</t>
  </si>
  <si>
    <t>021H  :863353:9W:------:--</t>
  </si>
  <si>
    <t>21:0588:000681</t>
  </si>
  <si>
    <t>021H  :863354:00:------:--</t>
  </si>
  <si>
    <t>21:0588:000682</t>
  </si>
  <si>
    <t>21:0187:000579:0001:0001:01</t>
  </si>
  <si>
    <t>021H  :863355:00:------:--</t>
  </si>
  <si>
    <t>21:0588:000683</t>
  </si>
  <si>
    <t>21:0187:000580</t>
  </si>
  <si>
    <t>21:0187:000580:0001:0001:00</t>
  </si>
  <si>
    <t>021H  :863356:00:------:--</t>
  </si>
  <si>
    <t>21:0588:000684</t>
  </si>
  <si>
    <t>21:0187:000581</t>
  </si>
  <si>
    <t>21:0187:000581:0001:0001:00</t>
  </si>
  <si>
    <t>021H  :863357:00:------:--</t>
  </si>
  <si>
    <t>21:0588:000685</t>
  </si>
  <si>
    <t>21:0187:000582</t>
  </si>
  <si>
    <t>21:0187:000582:0001:0001:00</t>
  </si>
  <si>
    <t>021H  :865001:80:865012:20</t>
  </si>
  <si>
    <t>21:0588:000686</t>
  </si>
  <si>
    <t>21:0187:000591</t>
  </si>
  <si>
    <t>21:0187:000591:0002:0001:02</t>
  </si>
  <si>
    <t>021H  :865002:9W:------:--</t>
  </si>
  <si>
    <t>21:0588:000687</t>
  </si>
  <si>
    <t>021H  :865003:00:------:--</t>
  </si>
  <si>
    <t>21:0588:000688</t>
  </si>
  <si>
    <t>21:0187:000583</t>
  </si>
  <si>
    <t>21:0187:000583:0001:0001:00</t>
  </si>
  <si>
    <t>021H  :865004:00:------:--</t>
  </si>
  <si>
    <t>21:0588:000689</t>
  </si>
  <si>
    <t>21:0187:000584</t>
  </si>
  <si>
    <t>21:0187:000584:0001:0001:00</t>
  </si>
  <si>
    <t>021H  :865005:00:------:--</t>
  </si>
  <si>
    <t>21:0588:000690</t>
  </si>
  <si>
    <t>21:0187:000585</t>
  </si>
  <si>
    <t>21:0187:000585:0001:0001:00</t>
  </si>
  <si>
    <t>021H  :865006:00:------:--</t>
  </si>
  <si>
    <t>21:0588:000691</t>
  </si>
  <si>
    <t>21:0187:000586</t>
  </si>
  <si>
    <t>21:0187:000586:0001:0001:00</t>
  </si>
  <si>
    <t>021H  :865007:00:------:--</t>
  </si>
  <si>
    <t>21:0588:000692</t>
  </si>
  <si>
    <t>21:0187:000587</t>
  </si>
  <si>
    <t>21:0187:000587:0001:0001:00</t>
  </si>
  <si>
    <t>021H  :865008:00:------:--</t>
  </si>
  <si>
    <t>21:0588:000693</t>
  </si>
  <si>
    <t>21:0187:000588</t>
  </si>
  <si>
    <t>21:0187:000588:0001:0001:00</t>
  </si>
  <si>
    <t>021H  :865009:00:------:--</t>
  </si>
  <si>
    <t>21:0588:000694</t>
  </si>
  <si>
    <t>21:0187:000589</t>
  </si>
  <si>
    <t>21:0187:000589:0001:0001:00</t>
  </si>
  <si>
    <t>021H  :865010:00:------:--</t>
  </si>
  <si>
    <t>21:0588:000695</t>
  </si>
  <si>
    <t>21:0187:000590</t>
  </si>
  <si>
    <t>21:0187:000590:0001:0001:00</t>
  </si>
  <si>
    <t>021H  :865011:10:------:--</t>
  </si>
  <si>
    <t>21:0588:000696</t>
  </si>
  <si>
    <t>21:0187:000591:0001:0001:00</t>
  </si>
  <si>
    <t>021H  :865012:20:865011:10</t>
  </si>
  <si>
    <t>21:0588:000697</t>
  </si>
  <si>
    <t>21:0187:000591:0002:0001:01</t>
  </si>
  <si>
    <t>021H  :865013:00:------:--</t>
  </si>
  <si>
    <t>21:0588:000698</t>
  </si>
  <si>
    <t>21:0187:000592</t>
  </si>
  <si>
    <t>21:0187:000592:0001:0001:00</t>
  </si>
  <si>
    <t>021H  :865014:00:------:--</t>
  </si>
  <si>
    <t>21:0588:000699</t>
  </si>
  <si>
    <t>21:0187:000593</t>
  </si>
  <si>
    <t>21:0187:000593:0001:0001:00</t>
  </si>
  <si>
    <t>021H  :865015:00:------:--</t>
  </si>
  <si>
    <t>21:0588:000700</t>
  </si>
  <si>
    <t>21:0187:000594</t>
  </si>
  <si>
    <t>21:0187:000594:0001:0001:00</t>
  </si>
  <si>
    <t>021H  :865016:00:------:--</t>
  </si>
  <si>
    <t>21:0588:000701</t>
  </si>
  <si>
    <t>21:0187:000595</t>
  </si>
  <si>
    <t>21:0187:000595:0001:0001:00</t>
  </si>
  <si>
    <t>021H  :865017:00:------:--</t>
  </si>
  <si>
    <t>21:0588:000702</t>
  </si>
  <si>
    <t>21:0187:000596</t>
  </si>
  <si>
    <t>21:0187:000596:0001:0001:00</t>
  </si>
  <si>
    <t>021H  :865018:00:------:--</t>
  </si>
  <si>
    <t>21:0588:000703</t>
  </si>
  <si>
    <t>21:0187:000597</t>
  </si>
  <si>
    <t>21:0187:000597:0001:0001:00</t>
  </si>
  <si>
    <t>021H  :865019:00:------:--</t>
  </si>
  <si>
    <t>21:0588:000704</t>
  </si>
  <si>
    <t>21:0187:000598</t>
  </si>
  <si>
    <t>21:0187:000598:0001:0001:00</t>
  </si>
  <si>
    <t>021H  :865020:00:------:--</t>
  </si>
  <si>
    <t>21:0588:000705</t>
  </si>
  <si>
    <t>21:0187:000599</t>
  </si>
  <si>
    <t>21:0187:000599:0001:0001:00</t>
  </si>
  <si>
    <t>021H  :865021:80:865025:00</t>
  </si>
  <si>
    <t>21:0588:000706</t>
  </si>
  <si>
    <t>21:0187:000603</t>
  </si>
  <si>
    <t>21:0187:000603:0001:0001:02</t>
  </si>
  <si>
    <t>021H  :865022:00:------:--</t>
  </si>
  <si>
    <t>21:0588:000707</t>
  </si>
  <si>
    <t>21:0187:000600</t>
  </si>
  <si>
    <t>21:0187:000600:0001:0001:00</t>
  </si>
  <si>
    <t>021H  :865023:00:------:--</t>
  </si>
  <si>
    <t>21:0588:000708</t>
  </si>
  <si>
    <t>21:0187:000601</t>
  </si>
  <si>
    <t>21:0187:000601:0001:0001:00</t>
  </si>
  <si>
    <t>021H  :865024:00:------:--</t>
  </si>
  <si>
    <t>21:0588:000709</t>
  </si>
  <si>
    <t>21:0187:000602</t>
  </si>
  <si>
    <t>21:0187:000602:0001:0001:00</t>
  </si>
  <si>
    <t>021H  :865025:00:------:--</t>
  </si>
  <si>
    <t>21:0588:000710</t>
  </si>
  <si>
    <t>21:0187:000603:0001:0001:01</t>
  </si>
  <si>
    <t>021H  :865026:00:------:--</t>
  </si>
  <si>
    <t>21:0588:000711</t>
  </si>
  <si>
    <t>21:0187:000604</t>
  </si>
  <si>
    <t>21:0187:000604:0001:0001:00</t>
  </si>
  <si>
    <t>021H  :865027:00:------:--</t>
  </si>
  <si>
    <t>21:0588:000712</t>
  </si>
  <si>
    <t>21:0187:000605</t>
  </si>
  <si>
    <t>21:0187:000605:0001:0001:00</t>
  </si>
  <si>
    <t>021H  :865028:00:------:--</t>
  </si>
  <si>
    <t>21:0588:000713</t>
  </si>
  <si>
    <t>21:0187:000606</t>
  </si>
  <si>
    <t>21:0187:000606:0001:0001:00</t>
  </si>
  <si>
    <t>021H  :865029:00:------:--</t>
  </si>
  <si>
    <t>21:0588:000714</t>
  </si>
  <si>
    <t>21:0187:000607</t>
  </si>
  <si>
    <t>21:0187:000607:0001:0001:00</t>
  </si>
  <si>
    <t>021H  :865030:00:------:--</t>
  </si>
  <si>
    <t>21:0588:000715</t>
  </si>
  <si>
    <t>21:0187:000608</t>
  </si>
  <si>
    <t>21:0187:000608:0001:0001:00</t>
  </si>
  <si>
    <t>021H  :865031:00:------:--</t>
  </si>
  <si>
    <t>21:0588:000716</t>
  </si>
  <si>
    <t>21:0187:000609</t>
  </si>
  <si>
    <t>21:0187:000609:0001:0001:00</t>
  </si>
  <si>
    <t>021H  :865032:00:------:--</t>
  </si>
  <si>
    <t>21:0588:000717</t>
  </si>
  <si>
    <t>21:0187:000610</t>
  </si>
  <si>
    <t>21:0187:000610:0001:0001:00</t>
  </si>
  <si>
    <t>021H  :865033:10:------:--</t>
  </si>
  <si>
    <t>21:0588:000718</t>
  </si>
  <si>
    <t>21:0187:000611</t>
  </si>
  <si>
    <t>21:0187:000611:0001:0001:00</t>
  </si>
  <si>
    <t>021H  :865034:20:865033:10</t>
  </si>
  <si>
    <t>21:0588:000719</t>
  </si>
  <si>
    <t>21:0187:000611:0002:0001:00</t>
  </si>
  <si>
    <t>021H  :865035:00:------:--</t>
  </si>
  <si>
    <t>21:0588:000720</t>
  </si>
  <si>
    <t>21:0187:000612</t>
  </si>
  <si>
    <t>21:0187:000612:0001:0001:00</t>
  </si>
  <si>
    <t>021H  :865036:00:------:--</t>
  </si>
  <si>
    <t>21:0588:000721</t>
  </si>
  <si>
    <t>21:0187:000613</t>
  </si>
  <si>
    <t>21:0187:000613:0001:0001:00</t>
  </si>
  <si>
    <t>021H  :865037:00:------:--</t>
  </si>
  <si>
    <t>21:0588:000722</t>
  </si>
  <si>
    <t>21:0187:000614</t>
  </si>
  <si>
    <t>21:0187:000614:0001:0001:00</t>
  </si>
  <si>
    <t>021H  :865038:00:------:--</t>
  </si>
  <si>
    <t>21:0588:000723</t>
  </si>
  <si>
    <t>21:0187:000615</t>
  </si>
  <si>
    <t>21:0187:000615:0001:0001:00</t>
  </si>
  <si>
    <t>021H  :865039:9X:------:--</t>
  </si>
  <si>
    <t>21:0588:000724</t>
  </si>
  <si>
    <t>021H  :865040:00:------:--</t>
  </si>
  <si>
    <t>21:0588:000725</t>
  </si>
  <si>
    <t>21:0187:000616</t>
  </si>
  <si>
    <t>21:0187:000616:0001:0001:00</t>
  </si>
  <si>
    <t>021H  :865041:80:865054:10</t>
  </si>
  <si>
    <t>21:0588:000726</t>
  </si>
  <si>
    <t>21:0187:000628</t>
  </si>
  <si>
    <t>21:0187:000628:0001:0001:02</t>
  </si>
  <si>
    <t>021H  :865042:00:------:--</t>
  </si>
  <si>
    <t>21:0588:000727</t>
  </si>
  <si>
    <t>21:0187:000617</t>
  </si>
  <si>
    <t>21:0187:000617:0001:0001:00</t>
  </si>
  <si>
    <t>021H  :865043:00:------:--</t>
  </si>
  <si>
    <t>21:0588:000728</t>
  </si>
  <si>
    <t>21:0187:000618</t>
  </si>
  <si>
    <t>21:0187:000618:0001:0001:00</t>
  </si>
  <si>
    <t>021H  :865044:00:------:--</t>
  </si>
  <si>
    <t>21:0588:000729</t>
  </si>
  <si>
    <t>21:0187:000619</t>
  </si>
  <si>
    <t>21:0187:000619:0001:0001:00</t>
  </si>
  <si>
    <t>021H  :865045:00:------:--</t>
  </si>
  <si>
    <t>21:0588:000730</t>
  </si>
  <si>
    <t>21:0187:000620</t>
  </si>
  <si>
    <t>21:0187:000620:0001:0001:00</t>
  </si>
  <si>
    <t>021H  :865046:00:------:--</t>
  </si>
  <si>
    <t>21:0588:000731</t>
  </si>
  <si>
    <t>21:0187:000621</t>
  </si>
  <si>
    <t>21:0187:000621:0001:0001:00</t>
  </si>
  <si>
    <t>021H  :865047:00:------:--</t>
  </si>
  <si>
    <t>21:0588:000732</t>
  </si>
  <si>
    <t>21:0187:000622</t>
  </si>
  <si>
    <t>21:0187:000622:0001:0001:00</t>
  </si>
  <si>
    <t>021H  :865048:00:------:--</t>
  </si>
  <si>
    <t>21:0588:000733</t>
  </si>
  <si>
    <t>21:0187:000623</t>
  </si>
  <si>
    <t>21:0187:000623:0001:0001:00</t>
  </si>
  <si>
    <t>021H  :865049:00:------:--</t>
  </si>
  <si>
    <t>21:0588:000734</t>
  </si>
  <si>
    <t>21:0187:000624</t>
  </si>
  <si>
    <t>21:0187:000624:0001:0001:00</t>
  </si>
  <si>
    <t>021H  :865050:00:------:--</t>
  </si>
  <si>
    <t>21:0588:000735</t>
  </si>
  <si>
    <t>21:0187:000625</t>
  </si>
  <si>
    <t>21:0187:000625:0001:0001:00</t>
  </si>
  <si>
    <t>021H  :865051:00:------:--</t>
  </si>
  <si>
    <t>21:0588:000736</t>
  </si>
  <si>
    <t>21:0187:000626</t>
  </si>
  <si>
    <t>21:0187:000626:0001:0001:00</t>
  </si>
  <si>
    <t>021H  :865052:9Y:------:--</t>
  </si>
  <si>
    <t>21:0588:000737</t>
  </si>
  <si>
    <t>021H  :865053:00:------:--</t>
  </si>
  <si>
    <t>21:0588:000738</t>
  </si>
  <si>
    <t>21:0187:000627</t>
  </si>
  <si>
    <t>21:0187:000627:0001:0001:00</t>
  </si>
  <si>
    <t>021H  :865054:10:------:--</t>
  </si>
  <si>
    <t>21:0588:000739</t>
  </si>
  <si>
    <t>21:0187:000628:0001:0001:01</t>
  </si>
  <si>
    <t>021H  :865055:20:865054:10</t>
  </si>
  <si>
    <t>21:0588:000740</t>
  </si>
  <si>
    <t>21:0187:000628:0002:0001:00</t>
  </si>
  <si>
    <t>021H  :865056:00:------:--</t>
  </si>
  <si>
    <t>21:0588:000741</t>
  </si>
  <si>
    <t>21:0187:000629</t>
  </si>
  <si>
    <t>21:0187:000629:0001:0001:00</t>
  </si>
  <si>
    <t>021H  :865057:00:------:--</t>
  </si>
  <si>
    <t>21:0588:000742</t>
  </si>
  <si>
    <t>21:0187:000630</t>
  </si>
  <si>
    <t>21:0187:000630:0001:0001:00</t>
  </si>
  <si>
    <t>021H  :865058:00:------:--</t>
  </si>
  <si>
    <t>21:0588:000743</t>
  </si>
  <si>
    <t>21:0187:000631</t>
  </si>
  <si>
    <t>21:0187:000631:0001:0001:00</t>
  </si>
  <si>
    <t>021H  :865059:00:------:--</t>
  </si>
  <si>
    <t>21:0588:000744</t>
  </si>
  <si>
    <t>21:0187:000632</t>
  </si>
  <si>
    <t>21:0187:000632:0001:0001:00</t>
  </si>
  <si>
    <t>021H  :865060:00:------:--</t>
  </si>
  <si>
    <t>21:0588:000745</t>
  </si>
  <si>
    <t>21:0187:000633</t>
  </si>
  <si>
    <t>21:0187:000633:0001:0001:00</t>
  </si>
  <si>
    <t>021H  :865061:80:865064:00</t>
  </si>
  <si>
    <t>21:0588:000746</t>
  </si>
  <si>
    <t>21:0187:000636</t>
  </si>
  <si>
    <t>21:0187:000636:0001:0001:02</t>
  </si>
  <si>
    <t>021H  :865062:00:------:--</t>
  </si>
  <si>
    <t>21:0588:000747</t>
  </si>
  <si>
    <t>21:0187:000634</t>
  </si>
  <si>
    <t>21:0187:000634:0001:0001:00</t>
  </si>
  <si>
    <t>021H  :865063:00:------:--</t>
  </si>
  <si>
    <t>21:0588:000748</t>
  </si>
  <si>
    <t>21:0187:000635</t>
  </si>
  <si>
    <t>21:0187:000635:0001:0001:00</t>
  </si>
  <si>
    <t>021H  :865064:00:------:--</t>
  </si>
  <si>
    <t>21:0588:000749</t>
  </si>
  <si>
    <t>21:0187:000636:0001:0001:01</t>
  </si>
  <si>
    <t>021H  :865065:00:------:--</t>
  </si>
  <si>
    <t>21:0588:000750</t>
  </si>
  <si>
    <t>21:0187:000637</t>
  </si>
  <si>
    <t>21:0187:000637:0001:0001:00</t>
  </si>
  <si>
    <t>021H  :865066:10:------:--</t>
  </si>
  <si>
    <t>21:0588:000751</t>
  </si>
  <si>
    <t>21:0187:000638</t>
  </si>
  <si>
    <t>21:0187:000638:0001:0001:00</t>
  </si>
  <si>
    <t>021H  :865067:20:865066:10</t>
  </si>
  <si>
    <t>21:0588:000752</t>
  </si>
  <si>
    <t>21:0187:000638:0002:0001:00</t>
  </si>
  <si>
    <t>021H  :865068:00:------:--</t>
  </si>
  <si>
    <t>21:0588:000753</t>
  </si>
  <si>
    <t>21:0187:000639</t>
  </si>
  <si>
    <t>21:0187:000639:0001:0001:00</t>
  </si>
  <si>
    <t>021H  :865069:00:------:--</t>
  </si>
  <si>
    <t>21:0588:000754</t>
  </si>
  <si>
    <t>21:0187:000640</t>
  </si>
  <si>
    <t>21:0187:000640:0001:0001:00</t>
  </si>
  <si>
    <t>021H  :865070:00:------:--</t>
  </si>
  <si>
    <t>21:0588:000755</t>
  </si>
  <si>
    <t>21:0187:000641</t>
  </si>
  <si>
    <t>21:0187:000641:0001:0001:00</t>
  </si>
  <si>
    <t>021H  :865071:9W:------:--</t>
  </si>
  <si>
    <t>21:0588:000756</t>
  </si>
  <si>
    <t>021H  :865072:00:------:--</t>
  </si>
  <si>
    <t>21:0588:000757</t>
  </si>
  <si>
    <t>21:0187:000642</t>
  </si>
  <si>
    <t>21:0187:000642:0001:0001:00</t>
  </si>
  <si>
    <t>021H  :865073:00:------:--</t>
  </si>
  <si>
    <t>21:0588:000758</t>
  </si>
  <si>
    <t>21:0187:000643</t>
  </si>
  <si>
    <t>21:0187:000643:0001:0001:00</t>
  </si>
  <si>
    <t>021H  :865074:00:------:--</t>
  </si>
  <si>
    <t>21:0588:000759</t>
  </si>
  <si>
    <t>21:0187:000644</t>
  </si>
  <si>
    <t>21:0187:000644:0001:0001:00</t>
  </si>
  <si>
    <t>021H  :865075:00:------:--</t>
  </si>
  <si>
    <t>21:0588:000760</t>
  </si>
  <si>
    <t>21:0187:000645</t>
  </si>
  <si>
    <t>21:0187:000645:0001:0001:00</t>
  </si>
  <si>
    <t>021H  :865076:00:------:--</t>
  </si>
  <si>
    <t>21:0588:000761</t>
  </si>
  <si>
    <t>21:0187:000646</t>
  </si>
  <si>
    <t>21:0187:000646:0001:0001:00</t>
  </si>
  <si>
    <t>021H  :865077:00:------:--</t>
  </si>
  <si>
    <t>21:0588:000762</t>
  </si>
  <si>
    <t>21:0187:000647</t>
  </si>
  <si>
    <t>21:0187:000647:0001:0001:00</t>
  </si>
  <si>
    <t>021H  :865078:00:------:--</t>
  </si>
  <si>
    <t>21:0588:000763</t>
  </si>
  <si>
    <t>21:0187:000648</t>
  </si>
  <si>
    <t>21:0187:000648:0001:0001:00</t>
  </si>
  <si>
    <t>021H  :865079:00:------:--</t>
  </si>
  <si>
    <t>21:0588:000764</t>
  </si>
  <si>
    <t>21:0187:000649</t>
  </si>
  <si>
    <t>21:0187:000649:0001:0001:00</t>
  </si>
  <si>
    <t>021H  :865080:00:------:--</t>
  </si>
  <si>
    <t>21:0588:000765</t>
  </si>
  <si>
    <t>21:0187:000650</t>
  </si>
  <si>
    <t>21:0187:000650:0001:0001:00</t>
  </si>
  <si>
    <t>021H  :865081:80:865100:00</t>
  </si>
  <si>
    <t>21:0588:000766</t>
  </si>
  <si>
    <t>21:0187:000667</t>
  </si>
  <si>
    <t>21:0187:000667:0001:0001:02</t>
  </si>
  <si>
    <t>021H  :865082:00:------:--</t>
  </si>
  <si>
    <t>21:0588:000767</t>
  </si>
  <si>
    <t>21:0187:000651</t>
  </si>
  <si>
    <t>21:0187:000651:0001:0001:00</t>
  </si>
  <si>
    <t>021H  :865083:10:------:--</t>
  </si>
  <si>
    <t>21:0588:000768</t>
  </si>
  <si>
    <t>21:0187:000652</t>
  </si>
  <si>
    <t>21:0187:000652:0001:0001:00</t>
  </si>
  <si>
    <t>021H  :865084:9X:------:--</t>
  </si>
  <si>
    <t>21:0588:000769</t>
  </si>
  <si>
    <t>021H  :865085:20:865083:10</t>
  </si>
  <si>
    <t>21:0588:000770</t>
  </si>
  <si>
    <t>21:0187:000652:0002:0001:00</t>
  </si>
  <si>
    <t>021H  :865086:00:------:--</t>
  </si>
  <si>
    <t>21:0588:000771</t>
  </si>
  <si>
    <t>21:0187:000653</t>
  </si>
  <si>
    <t>21:0187:000653:0001:0001:00</t>
  </si>
  <si>
    <t>021H  :865087:00:------:--</t>
  </si>
  <si>
    <t>21:0588:000772</t>
  </si>
  <si>
    <t>21:0187:000654</t>
  </si>
  <si>
    <t>21:0187:000654:0001:0001:00</t>
  </si>
  <si>
    <t>021H  :865088:00:------:--</t>
  </si>
  <si>
    <t>21:0588:000773</t>
  </si>
  <si>
    <t>21:0187:000655</t>
  </si>
  <si>
    <t>21:0187:000655:0001:0001:00</t>
  </si>
  <si>
    <t>021H  :865089:00:------:--</t>
  </si>
  <si>
    <t>21:0588:000774</t>
  </si>
  <si>
    <t>21:0187:000656</t>
  </si>
  <si>
    <t>21:0187:000656:0001:0001:00</t>
  </si>
  <si>
    <t>021H  :865090:00:------:--</t>
  </si>
  <si>
    <t>21:0588:000775</t>
  </si>
  <si>
    <t>21:0187:000657</t>
  </si>
  <si>
    <t>21:0187:000657:0001:0001:00</t>
  </si>
  <si>
    <t>021H  :865091:00:------:--</t>
  </si>
  <si>
    <t>21:0588:000776</t>
  </si>
  <si>
    <t>21:0187:000658</t>
  </si>
  <si>
    <t>21:0187:000658:0001:0001:00</t>
  </si>
  <si>
    <t>021H  :865092:00:------:--</t>
  </si>
  <si>
    <t>21:0588:000777</t>
  </si>
  <si>
    <t>21:0187:000659</t>
  </si>
  <si>
    <t>21:0187:000659:0001:0001:00</t>
  </si>
  <si>
    <t>021H  :865093:00:------:--</t>
  </si>
  <si>
    <t>21:0588:000778</t>
  </si>
  <si>
    <t>21:0187:000660</t>
  </si>
  <si>
    <t>21:0187:000660:0001:0001:00</t>
  </si>
  <si>
    <t>021H  :865094:00:------:--</t>
  </si>
  <si>
    <t>21:0588:000779</t>
  </si>
  <si>
    <t>21:0187:000661</t>
  </si>
  <si>
    <t>21:0187:000661:0001:0001:00</t>
  </si>
  <si>
    <t>021H  :865095:00:------:--</t>
  </si>
  <si>
    <t>21:0588:000780</t>
  </si>
  <si>
    <t>21:0187:000662</t>
  </si>
  <si>
    <t>21:0187:000662:0001:0001:00</t>
  </si>
  <si>
    <t>021H  :865096:00:------:--</t>
  </si>
  <si>
    <t>21:0588:000781</t>
  </si>
  <si>
    <t>21:0187:000663</t>
  </si>
  <si>
    <t>21:0187:000663:0001:0001:00</t>
  </si>
  <si>
    <t>021H  :865097:00:------:--</t>
  </si>
  <si>
    <t>21:0588:000782</t>
  </si>
  <si>
    <t>21:0187:000664</t>
  </si>
  <si>
    <t>21:0187:000664:0001:0001:00</t>
  </si>
  <si>
    <t>021H  :865098:00:------:--</t>
  </si>
  <si>
    <t>21:0588:000783</t>
  </si>
  <si>
    <t>21:0187:000665</t>
  </si>
  <si>
    <t>21:0187:000665:0001:0001:00</t>
  </si>
  <si>
    <t>021H  :865099:00:------:--</t>
  </si>
  <si>
    <t>21:0588:000784</t>
  </si>
  <si>
    <t>21:0187:000666</t>
  </si>
  <si>
    <t>21:0187:000666:0001:0001:00</t>
  </si>
  <si>
    <t>021H  :865100:00:------:--</t>
  </si>
  <si>
    <t>21:0588:000785</t>
  </si>
  <si>
    <t>21:0187:000667:0001:0001:01</t>
  </si>
  <si>
    <t>021H  :865101:80:865119:00</t>
  </si>
  <si>
    <t>21:0588:000786</t>
  </si>
  <si>
    <t>21:0187:000683</t>
  </si>
  <si>
    <t>21:0187:000683:0001:0001:02</t>
  </si>
  <si>
    <t>021H  :865102:00:------:--</t>
  </si>
  <si>
    <t>21:0588:000787</t>
  </si>
  <si>
    <t>21:0187:000668</t>
  </si>
  <si>
    <t>21:0187:000668:0001:0001:00</t>
  </si>
  <si>
    <t>021H  :865103:00:------:--</t>
  </si>
  <si>
    <t>21:0588:000788</t>
  </si>
  <si>
    <t>21:0187:000669</t>
  </si>
  <si>
    <t>21:0187:000669:0001:0001:00</t>
  </si>
  <si>
    <t>021H  :865104:9Y:------:--</t>
  </si>
  <si>
    <t>21:0588:000789</t>
  </si>
  <si>
    <t>021H  :865105:00:------:--</t>
  </si>
  <si>
    <t>21:0588:000790</t>
  </si>
  <si>
    <t>21:0187:000670</t>
  </si>
  <si>
    <t>21:0187:000670:0001:0001:00</t>
  </si>
  <si>
    <t>021H  :865106:00:------:--</t>
  </si>
  <si>
    <t>21:0588:000791</t>
  </si>
  <si>
    <t>21:0187:000671</t>
  </si>
  <si>
    <t>21:0187:000671:0001:0001:00</t>
  </si>
  <si>
    <t>021H  :865107:00:------:--</t>
  </si>
  <si>
    <t>21:0588:000792</t>
  </si>
  <si>
    <t>21:0187:000672</t>
  </si>
  <si>
    <t>21:0187:000672:0001:0001:00</t>
  </si>
  <si>
    <t>021H  :865108:00:------:--</t>
  </si>
  <si>
    <t>21:0588:000793</t>
  </si>
  <si>
    <t>21:0187:000673</t>
  </si>
  <si>
    <t>21:0187:000673:0001:0001:00</t>
  </si>
  <si>
    <t>021H  :865109:00:------:--</t>
  </si>
  <si>
    <t>21:0588:000794</t>
  </si>
  <si>
    <t>21:0187:000674</t>
  </si>
  <si>
    <t>21:0187:000674:0001:0001:00</t>
  </si>
  <si>
    <t>021H  :865110:00:------:--</t>
  </si>
  <si>
    <t>21:0588:000795</t>
  </si>
  <si>
    <t>21:0187:000675</t>
  </si>
  <si>
    <t>21:0187:000675:0001:0001:00</t>
  </si>
  <si>
    <t>021H  :865111:00:------:--</t>
  </si>
  <si>
    <t>21:0588:000796</t>
  </si>
  <si>
    <t>21:0187:000676</t>
  </si>
  <si>
    <t>21:0187:000676:0001:0001:00</t>
  </si>
  <si>
    <t>021H  :865112:00:------:--</t>
  </si>
  <si>
    <t>21:0588:000797</t>
  </si>
  <si>
    <t>21:0187:000677</t>
  </si>
  <si>
    <t>21:0187:000677:0001:0001:00</t>
  </si>
  <si>
    <t>021H  :865113:10:------:--</t>
  </si>
  <si>
    <t>21:0588:000798</t>
  </si>
  <si>
    <t>21:0187:000678</t>
  </si>
  <si>
    <t>21:0187:000678:0001:0001:00</t>
  </si>
  <si>
    <t>021H  :865114:20:865113:10</t>
  </si>
  <si>
    <t>21:0588:000799</t>
  </si>
  <si>
    <t>21:0187:000678:0002:0001:00</t>
  </si>
  <si>
    <t>021H  :865115:00:------:--</t>
  </si>
  <si>
    <t>21:0588:000800</t>
  </si>
  <si>
    <t>21:0187:000679</t>
  </si>
  <si>
    <t>21:0187:000679:0001:0001:00</t>
  </si>
  <si>
    <t>021H  :865116:00:------:--</t>
  </si>
  <si>
    <t>21:0588:000801</t>
  </si>
  <si>
    <t>21:0187:000680</t>
  </si>
  <si>
    <t>21:0187:000680:0001:0001:00</t>
  </si>
  <si>
    <t>021H  :865117:00:------:--</t>
  </si>
  <si>
    <t>21:0588:000802</t>
  </si>
  <si>
    <t>21:0187:000681</t>
  </si>
  <si>
    <t>21:0187:000681:0001:0001:00</t>
  </si>
  <si>
    <t>021H  :865118:00:------:--</t>
  </si>
  <si>
    <t>21:0588:000803</t>
  </si>
  <si>
    <t>21:0187:000682</t>
  </si>
  <si>
    <t>21:0187:000682:0001:0001:00</t>
  </si>
  <si>
    <t>021H  :865119:00:------:--</t>
  </si>
  <si>
    <t>21:0588:000804</t>
  </si>
  <si>
    <t>21:0187:000683:0001:0001:01</t>
  </si>
  <si>
    <t>021H  :865120:00:------:--</t>
  </si>
  <si>
    <t>21:0588:000805</t>
  </si>
  <si>
    <t>21:0187:000684</t>
  </si>
  <si>
    <t>21:0187:000684:0001:0001:00</t>
  </si>
  <si>
    <t>021H  :865121:80:865124:20</t>
  </si>
  <si>
    <t>21:0588:000806</t>
  </si>
  <si>
    <t>21:0187:000686</t>
  </si>
  <si>
    <t>21:0187:000686:0002:0001:02</t>
  </si>
  <si>
    <t>021H  :865122:00:------:--</t>
  </si>
  <si>
    <t>21:0588:000807</t>
  </si>
  <si>
    <t>21:0187:000685</t>
  </si>
  <si>
    <t>21:0187:000685:0001:0001:00</t>
  </si>
  <si>
    <t>021H  :865123:10:------:--</t>
  </si>
  <si>
    <t>21:0588:000808</t>
  </si>
  <si>
    <t>21:0187:000686:0001:0001:00</t>
  </si>
  <si>
    <t>021H  :865124:20:865123:10</t>
  </si>
  <si>
    <t>21:0588:000809</t>
  </si>
  <si>
    <t>21:0187:000686:0002:0001:01</t>
  </si>
  <si>
    <t>021H  :865125:00:------:--</t>
  </si>
  <si>
    <t>21:0588:000810</t>
  </si>
  <si>
    <t>21:0187:000687</t>
  </si>
  <si>
    <t>21:0187:000687:0001:0001:00</t>
  </si>
  <si>
    <t>021H  :865126:00:------:--</t>
  </si>
  <si>
    <t>21:0588:000811</t>
  </si>
  <si>
    <t>21:0187:000688</t>
  </si>
  <si>
    <t>21:0187:000688:0001:0001:00</t>
  </si>
  <si>
    <t>021H  :865127:00:------:--</t>
  </si>
  <si>
    <t>21:0588:000812</t>
  </si>
  <si>
    <t>21:0187:000689</t>
  </si>
  <si>
    <t>21:0187:000689:0001:0001:00</t>
  </si>
  <si>
    <t>021H  :865128:00:------:--</t>
  </si>
  <si>
    <t>21:0588:000813</t>
  </si>
  <si>
    <t>21:0187:000690</t>
  </si>
  <si>
    <t>21:0187:000690:0001:0001:00</t>
  </si>
  <si>
    <t>021H  :865129:00:------:--</t>
  </si>
  <si>
    <t>21:0588:000814</t>
  </si>
  <si>
    <t>21:0187:000691</t>
  </si>
  <si>
    <t>21:0187:000691:0001:0001:00</t>
  </si>
  <si>
    <t>021H  :865130:00:------:--</t>
  </si>
  <si>
    <t>21:0588:000815</t>
  </si>
  <si>
    <t>21:0187:000692</t>
  </si>
  <si>
    <t>21:0187:000692:0001:0001:00</t>
  </si>
  <si>
    <t>021H  :865131:00:------:--</t>
  </si>
  <si>
    <t>21:0588:000816</t>
  </si>
  <si>
    <t>21:0187:000693</t>
  </si>
  <si>
    <t>21:0187:000693:0001:0001:00</t>
  </si>
  <si>
    <t>021H  :865132:00:------:--</t>
  </si>
  <si>
    <t>21:0588:000817</t>
  </si>
  <si>
    <t>21:0187:000694</t>
  </si>
  <si>
    <t>21:0187:000694:0001:0001:00</t>
  </si>
  <si>
    <t>021H  :865133:00:------:--</t>
  </si>
  <si>
    <t>21:0588:000818</t>
  </si>
  <si>
    <t>21:0187:000695</t>
  </si>
  <si>
    <t>21:0187:000695:0001:0001:00</t>
  </si>
  <si>
    <t>021H  :865134:00:------:--</t>
  </si>
  <si>
    <t>21:0588:000819</t>
  </si>
  <si>
    <t>21:0187:000696</t>
  </si>
  <si>
    <t>21:0187:000696:0001:0001:00</t>
  </si>
  <si>
    <t>021H  :865135:9W:------:--</t>
  </si>
  <si>
    <t>21:0588:000820</t>
  </si>
  <si>
    <t>021H  :865136:00:------:--</t>
  </si>
  <si>
    <t>21:0588:000821</t>
  </si>
  <si>
    <t>21:0187:000697</t>
  </si>
  <si>
    <t>21:0187:000697:0001:0001:00</t>
  </si>
  <si>
    <t>021H  :865137:00:------:--</t>
  </si>
  <si>
    <t>21:0588:000822</t>
  </si>
  <si>
    <t>21:0187:000698</t>
  </si>
  <si>
    <t>21:0187:000698:0001:0001:00</t>
  </si>
  <si>
    <t>021H  :865138:00:------:--</t>
  </si>
  <si>
    <t>21:0588:000823</t>
  </si>
  <si>
    <t>21:0187:000699</t>
  </si>
  <si>
    <t>21:0187:000699:0001:0001:00</t>
  </si>
  <si>
    <t>021H  :865139:00:------:--</t>
  </si>
  <si>
    <t>21:0588:000824</t>
  </si>
  <si>
    <t>21:0187:000700</t>
  </si>
  <si>
    <t>21:0187:000700:0001:0001:00</t>
  </si>
  <si>
    <t>021H  :865140:00:------:--</t>
  </si>
  <si>
    <t>21:0588:000825</t>
  </si>
  <si>
    <t>21:0187:000701</t>
  </si>
  <si>
    <t>21:0187:000701:0001:0001:00</t>
  </si>
  <si>
    <t>021H  :865141:80:865143:10</t>
  </si>
  <si>
    <t>21:0588:000826</t>
  </si>
  <si>
    <t>21:0187:000703</t>
  </si>
  <si>
    <t>21:0187:000703:0001:0001:02</t>
  </si>
  <si>
    <t>021H  :865142:00:------:--</t>
  </si>
  <si>
    <t>21:0588:000827</t>
  </si>
  <si>
    <t>21:0187:000702</t>
  </si>
  <si>
    <t>21:0187:000702:0001:0001:00</t>
  </si>
  <si>
    <t>021H  :865143:10:------:--</t>
  </si>
  <si>
    <t>21:0588:000828</t>
  </si>
  <si>
    <t>21:0187:000703:0001:0001:01</t>
  </si>
  <si>
    <t>021H  :865144:20:865143:10</t>
  </si>
  <si>
    <t>21:0588:000829</t>
  </si>
  <si>
    <t>21:0187:000703:0002:0001:00</t>
  </si>
  <si>
    <t>021H  :865145:00:------:--</t>
  </si>
  <si>
    <t>21:0588:000830</t>
  </si>
  <si>
    <t>21:0187:000704</t>
  </si>
  <si>
    <t>21:0187:000704:0001:0001:00</t>
  </si>
  <si>
    <t>021H  :865146:00:------:--</t>
  </si>
  <si>
    <t>21:0588:000831</t>
  </si>
  <si>
    <t>21:0187:000705</t>
  </si>
  <si>
    <t>21:0187:000705:0001:0001:00</t>
  </si>
  <si>
    <t>021H  :865147:00:------:--</t>
  </si>
  <si>
    <t>21:0588:000832</t>
  </si>
  <si>
    <t>21:0187:000706</t>
  </si>
  <si>
    <t>21:0187:000706:0001:0001:00</t>
  </si>
  <si>
    <t>021H  :865148:00:------:--</t>
  </si>
  <si>
    <t>21:0588:000833</t>
  </si>
  <si>
    <t>21:0187:000707</t>
  </si>
  <si>
    <t>21:0187:000707:0001:0001:00</t>
  </si>
  <si>
    <t>021H  :865149:00:------:--</t>
  </si>
  <si>
    <t>21:0588:000834</t>
  </si>
  <si>
    <t>21:0187:000708</t>
  </si>
  <si>
    <t>21:0187:000708:0001:0001:00</t>
  </si>
  <si>
    <t>021H  :865150:00:------:--</t>
  </si>
  <si>
    <t>21:0588:000835</t>
  </si>
  <si>
    <t>21:0187:000709</t>
  </si>
  <si>
    <t>21:0187:000709:0001:0001:00</t>
  </si>
  <si>
    <t>021H  :865151:00:------:--</t>
  </si>
  <si>
    <t>21:0588:000836</t>
  </si>
  <si>
    <t>21:0187:000710</t>
  </si>
  <si>
    <t>21:0187:000710:0001:0001:00</t>
  </si>
  <si>
    <t>021H  :865152:00:------:--</t>
  </si>
  <si>
    <t>21:0588:000837</t>
  </si>
  <si>
    <t>21:0187:000711</t>
  </si>
  <si>
    <t>21:0187:000711:0001:0001:00</t>
  </si>
  <si>
    <t>021H  :865153:9Y:------:--</t>
  </si>
  <si>
    <t>21:0588:000838</t>
  </si>
  <si>
    <t>021H  :865154:00:------:--</t>
  </si>
  <si>
    <t>21:0588:000839</t>
  </si>
  <si>
    <t>21:0187:000712</t>
  </si>
  <si>
    <t>21:0187:000712:0001:0001:00</t>
  </si>
  <si>
    <t>021H  :865155:00:------:--</t>
  </si>
  <si>
    <t>21:0588:000840</t>
  </si>
  <si>
    <t>21:0187:000713</t>
  </si>
  <si>
    <t>21:0187:000713:0001:0001:00</t>
  </si>
  <si>
    <t>021H  :865156:00:------:--</t>
  </si>
  <si>
    <t>21:0588:000841</t>
  </si>
  <si>
    <t>21:0187:000714</t>
  </si>
  <si>
    <t>21:0187:000714:0001:0001:00</t>
  </si>
  <si>
    <t>021H  :865157:00:------:--</t>
  </si>
  <si>
    <t>21:0588:000842</t>
  </si>
  <si>
    <t>21:0187:000715</t>
  </si>
  <si>
    <t>21:0187:000715:0001:0001:00</t>
  </si>
  <si>
    <t>021H  :865158:00:------:--</t>
  </si>
  <si>
    <t>21:0588:000843</t>
  </si>
  <si>
    <t>21:0187:000716</t>
  </si>
  <si>
    <t>21:0187:000716:0001:0001:00</t>
  </si>
  <si>
    <t>021H  :865159:00:------:--</t>
  </si>
  <si>
    <t>21:0588:000844</t>
  </si>
  <si>
    <t>21:0187:000717</t>
  </si>
  <si>
    <t>21:0187:000717:0001:0001:00</t>
  </si>
  <si>
    <t>021H  :865160:00:------:--</t>
  </si>
  <si>
    <t>21:0588:000845</t>
  </si>
  <si>
    <t>21:0187:000718</t>
  </si>
  <si>
    <t>21:0187:000718:0001:0001:00</t>
  </si>
  <si>
    <t>021H  :865161:80:865168:20</t>
  </si>
  <si>
    <t>21:0588:000846</t>
  </si>
  <si>
    <t>21:0187:000723</t>
  </si>
  <si>
    <t>21:0187:000723:0002:0001:02</t>
  </si>
  <si>
    <t>021H  :865162:9X:------:--</t>
  </si>
  <si>
    <t>21:0588:000847</t>
  </si>
  <si>
    <t>021H  :865163:00:------:--</t>
  </si>
  <si>
    <t>21:0588:000848</t>
  </si>
  <si>
    <t>21:0187:000719</t>
  </si>
  <si>
    <t>21:0187:000719:0001:0001:00</t>
  </si>
  <si>
    <t>021H  :865164:00:------:--</t>
  </si>
  <si>
    <t>21:0588:000849</t>
  </si>
  <si>
    <t>21:0187:000720</t>
  </si>
  <si>
    <t>21:0187:000720:0001:0001:00</t>
  </si>
  <si>
    <t>021H  :865165:00:------:--</t>
  </si>
  <si>
    <t>21:0588:000850</t>
  </si>
  <si>
    <t>21:0187:000721</t>
  </si>
  <si>
    <t>21:0187:000721:0001:0001:00</t>
  </si>
  <si>
    <t>021H  :865166:00:------:--</t>
  </si>
  <si>
    <t>21:0588:000851</t>
  </si>
  <si>
    <t>21:0187:000722</t>
  </si>
  <si>
    <t>21:0187:000722:0001:0001:00</t>
  </si>
  <si>
    <t>021H  :865167:10:------:--</t>
  </si>
  <si>
    <t>21:0588:000852</t>
  </si>
  <si>
    <t>21:0187:000723:0001:0001:00</t>
  </si>
  <si>
    <t>021H  :865168:20:865167:10</t>
  </si>
  <si>
    <t>21:0588:000853</t>
  </si>
  <si>
    <t>21:0187:000723:0002:0001:01</t>
  </si>
  <si>
    <t>021H  :865169:00:------:--</t>
  </si>
  <si>
    <t>21:0588:000854</t>
  </si>
  <si>
    <t>21:0187:000724</t>
  </si>
  <si>
    <t>21:0187:000724:0001:0001:00</t>
  </si>
  <si>
    <t>021H  :865170:00:------:--</t>
  </si>
  <si>
    <t>21:0588:000855</t>
  </si>
  <si>
    <t>21:0187:000725</t>
  </si>
  <si>
    <t>21:0187:000725:0001:0001:00</t>
  </si>
  <si>
    <t>021H  :865171:00:------:--</t>
  </si>
  <si>
    <t>21:0588:000856</t>
  </si>
  <si>
    <t>21:0187:000726</t>
  </si>
  <si>
    <t>21:0187:000726:0001:0001:00</t>
  </si>
  <si>
    <t>021H  :865172:00:------:--</t>
  </si>
  <si>
    <t>21:0588:000857</t>
  </si>
  <si>
    <t>21:0187:000727</t>
  </si>
  <si>
    <t>21:0187:000727:0001:0001:00</t>
  </si>
  <si>
    <t>021H  :865173:00:------:--</t>
  </si>
  <si>
    <t>21:0588:000858</t>
  </si>
  <si>
    <t>21:0187:000728</t>
  </si>
  <si>
    <t>21:0187:000728:0001:0001:00</t>
  </si>
  <si>
    <t>021H  :865174:00:------:--</t>
  </si>
  <si>
    <t>21:0588:000859</t>
  </si>
  <si>
    <t>21:0187:000729</t>
  </si>
  <si>
    <t>21:0187:000729:0001:0001:00</t>
  </si>
  <si>
    <t>021H  :865175:00:------:--</t>
  </si>
  <si>
    <t>21:0588:000860</t>
  </si>
  <si>
    <t>21:0187:000730</t>
  </si>
  <si>
    <t>21:0187:000730:0001:0001:00</t>
  </si>
  <si>
    <t>021H  :865176:00:------:--</t>
  </si>
  <si>
    <t>21:0588:000861</t>
  </si>
  <si>
    <t>21:0187:000731</t>
  </si>
  <si>
    <t>21:0187:000731:0001:0001:00</t>
  </si>
  <si>
    <t>021H  :865177:00:------:--</t>
  </si>
  <si>
    <t>21:0588:000862</t>
  </si>
  <si>
    <t>21:0187:000732</t>
  </si>
  <si>
    <t>21:0187:000732:0001:0001:00</t>
  </si>
  <si>
    <t>021H  :865178:00:------:--</t>
  </si>
  <si>
    <t>21:0588:000863</t>
  </si>
  <si>
    <t>21:0187:000733</t>
  </si>
  <si>
    <t>21:0187:000733:0001:0001:00</t>
  </si>
  <si>
    <t>021H  :865179:00:------:--</t>
  </si>
  <si>
    <t>21:0588:000864</t>
  </si>
  <si>
    <t>21:0187:000734</t>
  </si>
  <si>
    <t>21:0187:000734:0001:0001:00</t>
  </si>
  <si>
    <t>021H  :865180:00:------:--</t>
  </si>
  <si>
    <t>21:0588:000865</t>
  </si>
  <si>
    <t>21:0187:000735</t>
  </si>
  <si>
    <t>21:0187:000735:0001:0001:00</t>
  </si>
  <si>
    <t>021H  :865181:80:865186:10</t>
  </si>
  <si>
    <t>21:0588:000866</t>
  </si>
  <si>
    <t>21:0187:000739</t>
  </si>
  <si>
    <t>21:0187:000739:0001:0001:02</t>
  </si>
  <si>
    <t>021H  :865182:00:------:--</t>
  </si>
  <si>
    <t>21:0588:000867</t>
  </si>
  <si>
    <t>21:0187:000736</t>
  </si>
  <si>
    <t>21:0187:000736:0001:0001:00</t>
  </si>
  <si>
    <t>021H  :865183:9X:------:--</t>
  </si>
  <si>
    <t>21:0588:000868</t>
  </si>
  <si>
    <t>021H  :865184:00:------:--</t>
  </si>
  <si>
    <t>21:0588:000869</t>
  </si>
  <si>
    <t>21:0187:000737</t>
  </si>
  <si>
    <t>21:0187:000737:0001:0001:00</t>
  </si>
  <si>
    <t>021H  :865185:00:------:--</t>
  </si>
  <si>
    <t>21:0588:000870</t>
  </si>
  <si>
    <t>21:0187:000738</t>
  </si>
  <si>
    <t>21:0187:000738:0001:0001:00</t>
  </si>
  <si>
    <t>021H  :865186:10:------:--</t>
  </si>
  <si>
    <t>21:0588:000871</t>
  </si>
  <si>
    <t>21:0187:000739:0001:0001:01</t>
  </si>
  <si>
    <t>021H  :865187:20:865186:10</t>
  </si>
  <si>
    <t>21:0588:000872</t>
  </si>
  <si>
    <t>21:0187:000739:0002:0001:00</t>
  </si>
  <si>
    <t>021H  :865188:00:------:--</t>
  </si>
  <si>
    <t>21:0588:000873</t>
  </si>
  <si>
    <t>21:0187:000740</t>
  </si>
  <si>
    <t>21:0187:000740:0001:0001:00</t>
  </si>
  <si>
    <t>021H  :865189:00:------:--</t>
  </si>
  <si>
    <t>21:0588:000874</t>
  </si>
  <si>
    <t>21:0187:000741</t>
  </si>
  <si>
    <t>21:0187:000741:0001:0001:00</t>
  </si>
  <si>
    <t>021H  :865190:00:------:--</t>
  </si>
  <si>
    <t>21:0588:000875</t>
  </si>
  <si>
    <t>21:0187:000742</t>
  </si>
  <si>
    <t>21:0187:000742:0001:0001:00</t>
  </si>
  <si>
    <t>021H  :865191:00:------:--</t>
  </si>
  <si>
    <t>21:0588:000876</t>
  </si>
  <si>
    <t>21:0187:000743</t>
  </si>
  <si>
    <t>21:0187:000743:0001:0001:00</t>
  </si>
  <si>
    <t>021H  :865192:00:------:--</t>
  </si>
  <si>
    <t>21:0588:000877</t>
  </si>
  <si>
    <t>21:0187:000744</t>
  </si>
  <si>
    <t>21:0187:000744:0001:0001:00</t>
  </si>
  <si>
    <t>021H  :865193:00:------:--</t>
  </si>
  <si>
    <t>21:0588:000878</t>
  </si>
  <si>
    <t>21:0187:000745</t>
  </si>
  <si>
    <t>21:0187:000745:0001:0001:00</t>
  </si>
  <si>
    <t>021H  :865194:00:------:--</t>
  </si>
  <si>
    <t>21:0588:000879</t>
  </si>
  <si>
    <t>21:0187:000746</t>
  </si>
  <si>
    <t>21:0187:000746:0001:0001:00</t>
  </si>
  <si>
    <t>021H  :865195:00:------:--</t>
  </si>
  <si>
    <t>21:0588:000880</t>
  </si>
  <si>
    <t>21:0187:000747</t>
  </si>
  <si>
    <t>21:0187:000747:0001:0001:00</t>
  </si>
  <si>
    <t>021H  :865196:00:------:--</t>
  </si>
  <si>
    <t>21:0588:000881</t>
  </si>
  <si>
    <t>21:0187:000748</t>
  </si>
  <si>
    <t>21:0187:000748:0001:0001:00</t>
  </si>
  <si>
    <t>021H  :865197:00:------:--</t>
  </si>
  <si>
    <t>21:0588:000882</t>
  </si>
  <si>
    <t>21:0187:000749</t>
  </si>
  <si>
    <t>21:0187:000749:0001:0001:00</t>
  </si>
  <si>
    <t>021H  :865198:00:------:--</t>
  </si>
  <si>
    <t>21:0588:000883</t>
  </si>
  <si>
    <t>21:0187:000750</t>
  </si>
  <si>
    <t>21:0187:000750:0001:0001:00</t>
  </si>
  <si>
    <t>021H  :865199:00:------:--</t>
  </si>
  <si>
    <t>21:0588:000884</t>
  </si>
  <si>
    <t>21:0187:000751</t>
  </si>
  <si>
    <t>21:0187:000751:0001:0001:00</t>
  </si>
  <si>
    <t>021H  :865200:00:------:--</t>
  </si>
  <si>
    <t>21:0588:000885</t>
  </si>
  <si>
    <t>21:0187:000752</t>
  </si>
  <si>
    <t>21:0187:000752:0001:0001:00</t>
  </si>
  <si>
    <t>093L  :861001:80:861018:10</t>
  </si>
  <si>
    <t>21:0613:000001</t>
  </si>
  <si>
    <t>21:0193:000016</t>
  </si>
  <si>
    <t>21:0193:000016:0001:0001:02</t>
  </si>
  <si>
    <t>093L  :861002:00:------:--</t>
  </si>
  <si>
    <t>21:0613:000002</t>
  </si>
  <si>
    <t>21:0193:000001</t>
  </si>
  <si>
    <t>21:0193:000001:0001:0001:00</t>
  </si>
  <si>
    <t>093L  :861003:00:------:--</t>
  </si>
  <si>
    <t>21:0613:000003</t>
  </si>
  <si>
    <t>21:0193:000002</t>
  </si>
  <si>
    <t>21:0193:000002:0001:0001:00</t>
  </si>
  <si>
    <t>093L  :861004:9X:------:--</t>
  </si>
  <si>
    <t>21:0613:000004</t>
  </si>
  <si>
    <t>093L  :861005:00:------:--</t>
  </si>
  <si>
    <t>21:0613:000005</t>
  </si>
  <si>
    <t>21:0193:000003</t>
  </si>
  <si>
    <t>21:0193:000003:0001:0001:00</t>
  </si>
  <si>
    <t>093L  :861006:00:------:--</t>
  </si>
  <si>
    <t>21:0613:000006</t>
  </si>
  <si>
    <t>21:0193:000004</t>
  </si>
  <si>
    <t>21:0193:000004:0001:0001:00</t>
  </si>
  <si>
    <t>093L  :861007:00:------:--</t>
  </si>
  <si>
    <t>21:0613:000007</t>
  </si>
  <si>
    <t>21:0193:000005</t>
  </si>
  <si>
    <t>21:0193:000005:0001:0001:00</t>
  </si>
  <si>
    <t>093L  :861008:00:------:--</t>
  </si>
  <si>
    <t>21:0613:000008</t>
  </si>
  <si>
    <t>21:0193:000006</t>
  </si>
  <si>
    <t>21:0193:000006:0001:0001:00</t>
  </si>
  <si>
    <t>093L  :861009:00:------:--</t>
  </si>
  <si>
    <t>21:0613:000009</t>
  </si>
  <si>
    <t>21:0193:000007</t>
  </si>
  <si>
    <t>21:0193:000007:0001:0001:00</t>
  </si>
  <si>
    <t>093L  :861010:00:------:--</t>
  </si>
  <si>
    <t>21:0613:000010</t>
  </si>
  <si>
    <t>21:0193:000008</t>
  </si>
  <si>
    <t>21:0193:000008:0001:0001:00</t>
  </si>
  <si>
    <t>093L  :861011:00:------:--</t>
  </si>
  <si>
    <t>21:0613:000011</t>
  </si>
  <si>
    <t>21:0193:000009</t>
  </si>
  <si>
    <t>21:0193:000009:0001:0001:00</t>
  </si>
  <si>
    <t>093L  :861012:00:------:--</t>
  </si>
  <si>
    <t>21:0613:000012</t>
  </si>
  <si>
    <t>21:0193:000010</t>
  </si>
  <si>
    <t>21:0193:000010:0001:0001:00</t>
  </si>
  <si>
    <t>093L  :861013:00:------:--</t>
  </si>
  <si>
    <t>21:0613:000013</t>
  </si>
  <si>
    <t>21:0193:000011</t>
  </si>
  <si>
    <t>21:0193:000011:0001:0001:00</t>
  </si>
  <si>
    <t>093L  :861014:00:------:--</t>
  </si>
  <si>
    <t>21:0613:000014</t>
  </si>
  <si>
    <t>21:0193:000012</t>
  </si>
  <si>
    <t>21:0193:000012:0001:0001:00</t>
  </si>
  <si>
    <t>093L  :861015:00:------:--</t>
  </si>
  <si>
    <t>21:0613:000015</t>
  </si>
  <si>
    <t>21:0193:000013</t>
  </si>
  <si>
    <t>21:0193:000013:0001:0001:00</t>
  </si>
  <si>
    <t>093L  :861016:00:------:--</t>
  </si>
  <si>
    <t>21:0613:000016</t>
  </si>
  <si>
    <t>21:0193:000014</t>
  </si>
  <si>
    <t>21:0193:000014:0001:0001:00</t>
  </si>
  <si>
    <t>093L  :861017:00:------:--</t>
  </si>
  <si>
    <t>21:0613:000017</t>
  </si>
  <si>
    <t>21:0193:000015</t>
  </si>
  <si>
    <t>21:0193:000015:0001:0001:00</t>
  </si>
  <si>
    <t>093L  :861018:10:------:--</t>
  </si>
  <si>
    <t>21:0613:000018</t>
  </si>
  <si>
    <t>21:0193:000016:0001:0001:01</t>
  </si>
  <si>
    <t>093L  :861019:20:861018:10</t>
  </si>
  <si>
    <t>21:0613:000019</t>
  </si>
  <si>
    <t>21:0193:000016:0002:0001:00</t>
  </si>
  <si>
    <t>093L  :861020:00:------:--</t>
  </si>
  <si>
    <t>21:0613:000020</t>
  </si>
  <si>
    <t>21:0193:000017</t>
  </si>
  <si>
    <t>21:0193:000017:0001:0001:00</t>
  </si>
  <si>
    <t>093L  :861021:80:861039:10</t>
  </si>
  <si>
    <t>21:0613:000021</t>
  </si>
  <si>
    <t>21:0193:000034</t>
  </si>
  <si>
    <t>21:0193:000034:0001:0001:02</t>
  </si>
  <si>
    <t>093L  :861022:00:------:--</t>
  </si>
  <si>
    <t>21:0613:000022</t>
  </si>
  <si>
    <t>21:0193:000018</t>
  </si>
  <si>
    <t>21:0193:000018:0001:0001:00</t>
  </si>
  <si>
    <t>093L  :861023:00:------:--</t>
  </si>
  <si>
    <t>21:0613:000023</t>
  </si>
  <si>
    <t>21:0193:000019</t>
  </si>
  <si>
    <t>21:0193:000019:0001:0001:00</t>
  </si>
  <si>
    <t>093L  :861024:00:------:--</t>
  </si>
  <si>
    <t>21:0613:000024</t>
  </si>
  <si>
    <t>21:0193:000020</t>
  </si>
  <si>
    <t>21:0193:000020:0001:0001:00</t>
  </si>
  <si>
    <t>093L  :861025:00:------:--</t>
  </si>
  <si>
    <t>21:0613:000025</t>
  </si>
  <si>
    <t>21:0193:000021</t>
  </si>
  <si>
    <t>21:0193:000021:0001:0001:00</t>
  </si>
  <si>
    <t>093L  :861026:00:------:--</t>
  </si>
  <si>
    <t>21:0613:000026</t>
  </si>
  <si>
    <t>21:0193:000022</t>
  </si>
  <si>
    <t>21:0193:000022:0001:0001:00</t>
  </si>
  <si>
    <t>093L  :861027:00:------:--</t>
  </si>
  <si>
    <t>21:0613:000027</t>
  </si>
  <si>
    <t>21:0193:000023</t>
  </si>
  <si>
    <t>21:0193:000023:0001:0001:00</t>
  </si>
  <si>
    <t>093L  :861028:9Y:------:--</t>
  </si>
  <si>
    <t>21:0613:000028</t>
  </si>
  <si>
    <t>093L  :861029:00:------:--</t>
  </si>
  <si>
    <t>21:0613:000029</t>
  </si>
  <si>
    <t>21:0193:000024</t>
  </si>
  <si>
    <t>21:0193:000024:0001:0001:00</t>
  </si>
  <si>
    <t>093L  :861030:00:------:--</t>
  </si>
  <si>
    <t>21:0613:000030</t>
  </si>
  <si>
    <t>21:0193:000025</t>
  </si>
  <si>
    <t>21:0193:000025:0001:0001:00</t>
  </si>
  <si>
    <t>093L  :861031:00:------:--</t>
  </si>
  <si>
    <t>21:0613:000031</t>
  </si>
  <si>
    <t>21:0193:000026</t>
  </si>
  <si>
    <t>21:0193:000026:0001:0001:00</t>
  </si>
  <si>
    <t>093L  :861032:00:------:--</t>
  </si>
  <si>
    <t>21:0613:000032</t>
  </si>
  <si>
    <t>21:0193:000027</t>
  </si>
  <si>
    <t>21:0193:000027:0001:0001:00</t>
  </si>
  <si>
    <t>093L  :861033:00:------:--</t>
  </si>
  <si>
    <t>21:0613:000033</t>
  </si>
  <si>
    <t>21:0193:000028</t>
  </si>
  <si>
    <t>21:0193:000028:0001:0001:00</t>
  </si>
  <si>
    <t>093L  :861034:00:------:--</t>
  </si>
  <si>
    <t>21:0613:000034</t>
  </si>
  <si>
    <t>21:0193:000029</t>
  </si>
  <si>
    <t>21:0193:000029:0001:0001:00</t>
  </si>
  <si>
    <t>093L  :861035:00:------:--</t>
  </si>
  <si>
    <t>21:0613:000035</t>
  </si>
  <si>
    <t>21:0193:000030</t>
  </si>
  <si>
    <t>21:0193:000030:0001:0001:00</t>
  </si>
  <si>
    <t>093L  :861036:00:------:--</t>
  </si>
  <si>
    <t>21:0613:000036</t>
  </si>
  <si>
    <t>21:0193:000031</t>
  </si>
  <si>
    <t>21:0193:000031:0001:0001:00</t>
  </si>
  <si>
    <t>093L  :861037:00:------:--</t>
  </si>
  <si>
    <t>21:0613:000037</t>
  </si>
  <si>
    <t>21:0193:000032</t>
  </si>
  <si>
    <t>21:0193:000032:0001:0001:00</t>
  </si>
  <si>
    <t>093L  :861038:00:------:--</t>
  </si>
  <si>
    <t>21:0613:000038</t>
  </si>
  <si>
    <t>21:0193:000033</t>
  </si>
  <si>
    <t>21:0193:000033:0001:0001:00</t>
  </si>
  <si>
    <t>093L  :861039:10:------:--</t>
  </si>
  <si>
    <t>21:0613:000039</t>
  </si>
  <si>
    <t>21:0193:000034:0001:0001:01</t>
  </si>
  <si>
    <t>093L  :861040:20:861039:10</t>
  </si>
  <si>
    <t>21:0613:000040</t>
  </si>
  <si>
    <t>21:0193:000034:0002:0001:00</t>
  </si>
  <si>
    <t>093L  :861041:80:861059:10</t>
  </si>
  <si>
    <t>21:0613:000041</t>
  </si>
  <si>
    <t>21:0193:000051</t>
  </si>
  <si>
    <t>21:0193:000051:0001:0001:02</t>
  </si>
  <si>
    <t>093L  :861042:00:------:--</t>
  </si>
  <si>
    <t>21:0613:000042</t>
  </si>
  <si>
    <t>21:0193:000035</t>
  </si>
  <si>
    <t>21:0193:000035:0001:0001:00</t>
  </si>
  <si>
    <t>093L  :861043:00:------:--</t>
  </si>
  <si>
    <t>21:0613:000043</t>
  </si>
  <si>
    <t>21:0193:000036</t>
  </si>
  <si>
    <t>21:0193:000036:0001:0001:00</t>
  </si>
  <si>
    <t>093L  :861044:00:------:--</t>
  </si>
  <si>
    <t>21:0613:000044</t>
  </si>
  <si>
    <t>21:0193:000037</t>
  </si>
  <si>
    <t>21:0193:000037:0001:0001:00</t>
  </si>
  <si>
    <t>093L  :861045:00:------:--</t>
  </si>
  <si>
    <t>21:0613:000045</t>
  </si>
  <si>
    <t>21:0193:000038</t>
  </si>
  <si>
    <t>21:0193:000038:0001:0001:00</t>
  </si>
  <si>
    <t>093L  :861046:00:------:--</t>
  </si>
  <si>
    <t>21:0613:000046</t>
  </si>
  <si>
    <t>21:0193:000039</t>
  </si>
  <si>
    <t>21:0193:000039:0001:0001:00</t>
  </si>
  <si>
    <t>093L  :861047:00:------:--</t>
  </si>
  <si>
    <t>21:0613:000047</t>
  </si>
  <si>
    <t>21:0193:000040</t>
  </si>
  <si>
    <t>21:0193:000040:0001:0001:00</t>
  </si>
  <si>
    <t>093L  :861048:00:------:--</t>
  </si>
  <si>
    <t>21:0613:000048</t>
  </si>
  <si>
    <t>21:0193:000041</t>
  </si>
  <si>
    <t>21:0193:000041:0001:0001:00</t>
  </si>
  <si>
    <t>093L  :861049:00:------:--</t>
  </si>
  <si>
    <t>21:0613:000049</t>
  </si>
  <si>
    <t>21:0193:000042</t>
  </si>
  <si>
    <t>21:0193:000042:0001:0001:00</t>
  </si>
  <si>
    <t>093L  :861050:00:------:--</t>
  </si>
  <si>
    <t>21:0613:000050</t>
  </si>
  <si>
    <t>21:0193:000043</t>
  </si>
  <si>
    <t>21:0193:000043:0001:0001:00</t>
  </si>
  <si>
    <t>093L  :861051:00:------:--</t>
  </si>
  <si>
    <t>21:0613:000051</t>
  </si>
  <si>
    <t>21:0193:000044</t>
  </si>
  <si>
    <t>21:0193:000044:0001:0001:00</t>
  </si>
  <si>
    <t>093L  :861052:00:------:--</t>
  </si>
  <si>
    <t>21:0613:000052</t>
  </si>
  <si>
    <t>21:0193:000045</t>
  </si>
  <si>
    <t>21:0193:000045:0001:0001:00</t>
  </si>
  <si>
    <t>093L  :861053:00:------:--</t>
  </si>
  <si>
    <t>21:0613:000053</t>
  </si>
  <si>
    <t>21:0193:000046</t>
  </si>
  <si>
    <t>21:0193:000046:0001:0001:00</t>
  </si>
  <si>
    <t>093L  :861054:00:------:--</t>
  </si>
  <si>
    <t>21:0613:000054</t>
  </si>
  <si>
    <t>21:0193:000047</t>
  </si>
  <si>
    <t>21:0193:000047:0001:0001:00</t>
  </si>
  <si>
    <t>093L  :861055:9X:------:--</t>
  </si>
  <si>
    <t>21:0613:000055</t>
  </si>
  <si>
    <t>093L  :861056:00:------:--</t>
  </si>
  <si>
    <t>21:0613:000056</t>
  </si>
  <si>
    <t>21:0193:000048</t>
  </si>
  <si>
    <t>21:0193:000048:0001:0001:00</t>
  </si>
  <si>
    <t>093L  :861057:00:------:--</t>
  </si>
  <si>
    <t>21:0613:000057</t>
  </si>
  <si>
    <t>21:0193:000049</t>
  </si>
  <si>
    <t>21:0193:000049:0001:0001:00</t>
  </si>
  <si>
    <t>093L  :861058:00:------:--</t>
  </si>
  <si>
    <t>21:0613:000058</t>
  </si>
  <si>
    <t>21:0193:000050</t>
  </si>
  <si>
    <t>21:0193:000050:0001:0001:00</t>
  </si>
  <si>
    <t>093L  :861059:10:------:--</t>
  </si>
  <si>
    <t>21:0613:000059</t>
  </si>
  <si>
    <t>21:0193:000051:0001:0001:01</t>
  </si>
  <si>
    <t>093L  :861060:20:861059:10</t>
  </si>
  <si>
    <t>21:0613:000060</t>
  </si>
  <si>
    <t>21:0193:000051:0002:0001:00</t>
  </si>
  <si>
    <t>093L  :861061:80:861076:10</t>
  </si>
  <si>
    <t>21:0613:000061</t>
  </si>
  <si>
    <t>21:0193:000065</t>
  </si>
  <si>
    <t>21:0193:000065:0001:0001:02</t>
  </si>
  <si>
    <t>093L  :861062:00:------:--</t>
  </si>
  <si>
    <t>21:0613:000062</t>
  </si>
  <si>
    <t>21:0193:000052</t>
  </si>
  <si>
    <t>21:0193:000052:0001:0001:00</t>
  </si>
  <si>
    <t>093L  :861063:00:------:--</t>
  </si>
  <si>
    <t>21:0613:000063</t>
  </si>
  <si>
    <t>21:0193:000053</t>
  </si>
  <si>
    <t>21:0193:000053:0001:0001:00</t>
  </si>
  <si>
    <t>093L  :861064:00:------:--</t>
  </si>
  <si>
    <t>21:0613:000064</t>
  </si>
  <si>
    <t>21:0193:000054</t>
  </si>
  <si>
    <t>21:0193:000054:0001:0001:00</t>
  </si>
  <si>
    <t>093L  :861065:00:------:--</t>
  </si>
  <si>
    <t>21:0613:000065</t>
  </si>
  <si>
    <t>21:0193:000055</t>
  </si>
  <si>
    <t>21:0193:000055:0001:0001:00</t>
  </si>
  <si>
    <t>093L  :861066:00:------:--</t>
  </si>
  <si>
    <t>21:0613:000066</t>
  </si>
  <si>
    <t>21:0193:000056</t>
  </si>
  <si>
    <t>21:0193:000056:0001:0001:00</t>
  </si>
  <si>
    <t>093L  :861067:00:------:--</t>
  </si>
  <si>
    <t>21:0613:000067</t>
  </si>
  <si>
    <t>21:0193:000057</t>
  </si>
  <si>
    <t>21:0193:000057:0001:0001:00</t>
  </si>
  <si>
    <t>093L  :861068:00:------:--</t>
  </si>
  <si>
    <t>21:0613:000068</t>
  </si>
  <si>
    <t>21:0193:000058</t>
  </si>
  <si>
    <t>21:0193:000058:0001:0001:00</t>
  </si>
  <si>
    <t>093L  :861069:00:------:--</t>
  </si>
  <si>
    <t>21:0613:000069</t>
  </si>
  <si>
    <t>21:0193:000059</t>
  </si>
  <si>
    <t>21:0193:000059:0001:0001:00</t>
  </si>
  <si>
    <t>093L  :861070:00:------:--</t>
  </si>
  <si>
    <t>21:0613:000070</t>
  </si>
  <si>
    <t>21:0193:000060</t>
  </si>
  <si>
    <t>21:0193:000060:0001:0001:00</t>
  </si>
  <si>
    <t>093L  :861071:00:------:--</t>
  </si>
  <si>
    <t>21:0613:000071</t>
  </si>
  <si>
    <t>21:0193:000061</t>
  </si>
  <si>
    <t>21:0193:000061:0001:0001:00</t>
  </si>
  <si>
    <t>093L  :861072:00:------:--</t>
  </si>
  <si>
    <t>21:0613:000072</t>
  </si>
  <si>
    <t>21:0193:000062</t>
  </si>
  <si>
    <t>21:0193:000062:0001:0001:00</t>
  </si>
  <si>
    <t>093L  :861073:9Y:------:--</t>
  </si>
  <si>
    <t>21:0613:000073</t>
  </si>
  <si>
    <t>093L  :861074:00:------:--</t>
  </si>
  <si>
    <t>21:0613:000074</t>
  </si>
  <si>
    <t>21:0193:000063</t>
  </si>
  <si>
    <t>21:0193:000063:0001:0001:00</t>
  </si>
  <si>
    <t>093L  :861075:00:------:--</t>
  </si>
  <si>
    <t>21:0613:000075</t>
  </si>
  <si>
    <t>21:0193:000064</t>
  </si>
  <si>
    <t>21:0193:000064:0001:0001:00</t>
  </si>
  <si>
    <t>093L  :861076:10:------:--</t>
  </si>
  <si>
    <t>21:0613:000076</t>
  </si>
  <si>
    <t>21:0193:000065:0001:0001:01</t>
  </si>
  <si>
    <t>093L  :861077:20:861076:10</t>
  </si>
  <si>
    <t>21:0613:000077</t>
  </si>
  <si>
    <t>21:0193:000065:0002:0001:00</t>
  </si>
  <si>
    <t>093L  :861078:00:------:--</t>
  </si>
  <si>
    <t>21:0613:000078</t>
  </si>
  <si>
    <t>21:0193:000066</t>
  </si>
  <si>
    <t>21:0193:000066:0001:0001:00</t>
  </si>
  <si>
    <t>093L  :861079:00:------:--</t>
  </si>
  <si>
    <t>21:0613:000079</t>
  </si>
  <si>
    <t>21:0193:000067</t>
  </si>
  <si>
    <t>21:0193:000067:0001:0001:00</t>
  </si>
  <si>
    <t>093L  :861080:00:------:--</t>
  </si>
  <si>
    <t>21:0613:000080</t>
  </si>
  <si>
    <t>21:0193:000068</t>
  </si>
  <si>
    <t>21:0193:000068:0001:0001:00</t>
  </si>
  <si>
    <t>093L  :861081:80:861086:10</t>
  </si>
  <si>
    <t>21:0613:000081</t>
  </si>
  <si>
    <t>21:0193:000073</t>
  </si>
  <si>
    <t>21:0193:000073:0001:0001:02</t>
  </si>
  <si>
    <t>093L  :861082:00:------:--</t>
  </si>
  <si>
    <t>21:0613:000082</t>
  </si>
  <si>
    <t>21:0193:000069</t>
  </si>
  <si>
    <t>21:0193:000069:0001:0001:00</t>
  </si>
  <si>
    <t>093L  :861083:00:------:--</t>
  </si>
  <si>
    <t>21:0613:000083</t>
  </si>
  <si>
    <t>21:0193:000070</t>
  </si>
  <si>
    <t>21:0193:000070:0001:0001:00</t>
  </si>
  <si>
    <t>093L  :861084:00:------:--</t>
  </si>
  <si>
    <t>21:0613:000084</t>
  </si>
  <si>
    <t>21:0193:000071</t>
  </si>
  <si>
    <t>21:0193:000071:0001:0001:00</t>
  </si>
  <si>
    <t>093L  :861085:00:------:--</t>
  </si>
  <si>
    <t>21:0613:000085</t>
  </si>
  <si>
    <t>21:0193:000072</t>
  </si>
  <si>
    <t>21:0193:000072:0001:0001:00</t>
  </si>
  <si>
    <t>093L  :861086:10:------:--</t>
  </si>
  <si>
    <t>21:0613:000086</t>
  </si>
  <si>
    <t>21:0193:000073:0001:0001:01</t>
  </si>
  <si>
    <t>093L  :861087:20:861086:10</t>
  </si>
  <si>
    <t>21:0613:000087</t>
  </si>
  <si>
    <t>21:0193:000073:0002:0001:00</t>
  </si>
  <si>
    <t>093L  :861088:9W:------:--</t>
  </si>
  <si>
    <t>21:0613:000088</t>
  </si>
  <si>
    <t>093L  :861089:00:------:--</t>
  </si>
  <si>
    <t>21:0613:000089</t>
  </si>
  <si>
    <t>21:0193:000074</t>
  </si>
  <si>
    <t>21:0193:000074:0001:0001:00</t>
  </si>
  <si>
    <t>093L  :861090:00:------:--</t>
  </si>
  <si>
    <t>21:0613:000090</t>
  </si>
  <si>
    <t>21:0193:000075</t>
  </si>
  <si>
    <t>21:0193:000075:0001:0001:00</t>
  </si>
  <si>
    <t>093L  :861091:00:------:--</t>
  </si>
  <si>
    <t>21:0613:000091</t>
  </si>
  <si>
    <t>21:0193:000076</t>
  </si>
  <si>
    <t>21:0193:000076:0001:0001:00</t>
  </si>
  <si>
    <t>093L  :861092:00:------:--</t>
  </si>
  <si>
    <t>21:0613:000092</t>
  </si>
  <si>
    <t>21:0193:000077</t>
  </si>
  <si>
    <t>21:0193:000077:0001:0001:00</t>
  </si>
  <si>
    <t>093L  :861093:00:------:--</t>
  </si>
  <si>
    <t>21:0613:000093</t>
  </si>
  <si>
    <t>21:0193:000078</t>
  </si>
  <si>
    <t>21:0193:000078:0001:0001:00</t>
  </si>
  <si>
    <t>093L  :861094:00:------:--</t>
  </si>
  <si>
    <t>21:0613:000094</t>
  </si>
  <si>
    <t>21:0193:000079</t>
  </si>
  <si>
    <t>21:0193:000079:0001:0001:00</t>
  </si>
  <si>
    <t>093L  :861095:00:------:--</t>
  </si>
  <si>
    <t>21:0613:000095</t>
  </si>
  <si>
    <t>21:0193:000080</t>
  </si>
  <si>
    <t>21:0193:000080:0001:0001:00</t>
  </si>
  <si>
    <t>093L  :861096:00:------:--</t>
  </si>
  <si>
    <t>21:0613:000096</t>
  </si>
  <si>
    <t>21:0193:000081</t>
  </si>
  <si>
    <t>21:0193:000081:0001:0001:00</t>
  </si>
  <si>
    <t>093L  :861097:00:------:--</t>
  </si>
  <si>
    <t>21:0613:000097</t>
  </si>
  <si>
    <t>21:0193:000082</t>
  </si>
  <si>
    <t>21:0193:000082:0001:0001:00</t>
  </si>
  <si>
    <t>093L  :861098:00:------:--</t>
  </si>
  <si>
    <t>21:0613:000098</t>
  </si>
  <si>
    <t>21:0193:000083</t>
  </si>
  <si>
    <t>21:0193:000083:0001:0001:00</t>
  </si>
  <si>
    <t>093L  :861099:00:------:--</t>
  </si>
  <si>
    <t>21:0613:000099</t>
  </si>
  <si>
    <t>21:0193:000084</t>
  </si>
  <si>
    <t>21:0193:000084:0001:0001:00</t>
  </si>
  <si>
    <t>093L  :861100:00:------:--</t>
  </si>
  <si>
    <t>21:0613:000100</t>
  </si>
  <si>
    <t>21:0193:000085</t>
  </si>
  <si>
    <t>21:0193:000085:0001:0001:00</t>
  </si>
  <si>
    <t>093L  :861101:80:861107:10</t>
  </si>
  <si>
    <t>21:0613:000101</t>
  </si>
  <si>
    <t>21:0193:000091</t>
  </si>
  <si>
    <t>21:0193:000091:0001:0001:02</t>
  </si>
  <si>
    <t>093L  :861102:00:------:--</t>
  </si>
  <si>
    <t>21:0613:000102</t>
  </si>
  <si>
    <t>21:0193:000086</t>
  </si>
  <si>
    <t>21:0193:000086:0001:0001:00</t>
  </si>
  <si>
    <t>093L  :861103:00:------:--</t>
  </si>
  <si>
    <t>21:0613:000103</t>
  </si>
  <si>
    <t>21:0193:000087</t>
  </si>
  <si>
    <t>21:0193:000087:0001:0001:00</t>
  </si>
  <si>
    <t>093L  :861104:00:------:--</t>
  </si>
  <si>
    <t>21:0613:000104</t>
  </si>
  <si>
    <t>21:0193:000088</t>
  </si>
  <si>
    <t>21:0193:000088:0001:0001:00</t>
  </si>
  <si>
    <t>093L  :861105:00:------:--</t>
  </si>
  <si>
    <t>21:0613:000105</t>
  </si>
  <si>
    <t>21:0193:000089</t>
  </si>
  <si>
    <t>21:0193:000089:0001:0001:00</t>
  </si>
  <si>
    <t>093L  :861106:00:------:--</t>
  </si>
  <si>
    <t>21:0613:000106</t>
  </si>
  <si>
    <t>21:0193:000090</t>
  </si>
  <si>
    <t>21:0193:000090:0001:0001:00</t>
  </si>
  <si>
    <t>093L  :861107:10:------:--</t>
  </si>
  <si>
    <t>21:0613:000107</t>
  </si>
  <si>
    <t>21:0193:000091:0001:0001:01</t>
  </si>
  <si>
    <t>093L  :861108:20:861107:10</t>
  </si>
  <si>
    <t>21:0613:000108</t>
  </si>
  <si>
    <t>21:0193:000091:0002:0001:00</t>
  </si>
  <si>
    <t>093L  :861109:00:------:--</t>
  </si>
  <si>
    <t>21:0613:000109</t>
  </si>
  <si>
    <t>21:0193:000092</t>
  </si>
  <si>
    <t>21:0193:000092:0001:0001:00</t>
  </si>
  <si>
    <t>093L  :861110:00:------:--</t>
  </si>
  <si>
    <t>21:0613:000110</t>
  </si>
  <si>
    <t>21:0193:000093</t>
  </si>
  <si>
    <t>21:0193:000093:0001:0001:00</t>
  </si>
  <si>
    <t>093L  :861111:00:------:--</t>
  </si>
  <si>
    <t>21:0613:000111</t>
  </si>
  <si>
    <t>21:0193:000094</t>
  </si>
  <si>
    <t>21:0193:000094:0001:0001:00</t>
  </si>
  <si>
    <t>093L  :861112:00:------:--</t>
  </si>
  <si>
    <t>21:0613:000112</t>
  </si>
  <si>
    <t>21:0193:000095</t>
  </si>
  <si>
    <t>21:0193:000095:0001:0001:00</t>
  </si>
  <si>
    <t>093L  :861113:9W:------:--</t>
  </si>
  <si>
    <t>21:0613:000113</t>
  </si>
  <si>
    <t>093L  :861114:00:------:--</t>
  </si>
  <si>
    <t>21:0613:000114</t>
  </si>
  <si>
    <t>21:0193:000096</t>
  </si>
  <si>
    <t>21:0193:000096:0001:0001:00</t>
  </si>
  <si>
    <t>093L  :861115:00:------:--</t>
  </si>
  <si>
    <t>21:0613:000115</t>
  </si>
  <si>
    <t>21:0193:000097</t>
  </si>
  <si>
    <t>21:0193:000097:0001:0001:00</t>
  </si>
  <si>
    <t>093L  :861116:00:------:--</t>
  </si>
  <si>
    <t>21:0613:000116</t>
  </si>
  <si>
    <t>21:0193:000098</t>
  </si>
  <si>
    <t>21:0193:000098:0001:0001:00</t>
  </si>
  <si>
    <t>093L  :861117:00:------:--</t>
  </si>
  <si>
    <t>21:0613:000117</t>
  </si>
  <si>
    <t>21:0193:000099</t>
  </si>
  <si>
    <t>21:0193:000099:0001:0001:00</t>
  </si>
  <si>
    <t>093L  :861118:00:------:--</t>
  </si>
  <si>
    <t>21:0613:000118</t>
  </si>
  <si>
    <t>21:0193:000100</t>
  </si>
  <si>
    <t>21:0193:000100:0001:0001:00</t>
  </si>
  <si>
    <t>093L  :861119:00:------:--</t>
  </si>
  <si>
    <t>21:0613:000119</t>
  </si>
  <si>
    <t>21:0193:000101</t>
  </si>
  <si>
    <t>21:0193:000101:0001:0001:00</t>
  </si>
  <si>
    <t>093L  :861120:00:------:--</t>
  </si>
  <si>
    <t>21:0613:000120</t>
  </si>
  <si>
    <t>21:0193:000102</t>
  </si>
  <si>
    <t>21:0193:000102:0001:0001:00</t>
  </si>
  <si>
    <t>093L  :861121:80:861133:10</t>
  </si>
  <si>
    <t>21:0613:000121</t>
  </si>
  <si>
    <t>21:0193:000113</t>
  </si>
  <si>
    <t>21:0193:000113:0001:0001:02</t>
  </si>
  <si>
    <t>093L  :861122:00:------:--</t>
  </si>
  <si>
    <t>21:0613:000122</t>
  </si>
  <si>
    <t>21:0193:000103</t>
  </si>
  <si>
    <t>21:0193:000103:0001:0001:00</t>
  </si>
  <si>
    <t>093L  :861123:00:------:--</t>
  </si>
  <si>
    <t>21:0613:000123</t>
  </si>
  <si>
    <t>21:0193:000104</t>
  </si>
  <si>
    <t>21:0193:000104:0001:0001:00</t>
  </si>
  <si>
    <t>093L  :861124:00:------:--</t>
  </si>
  <si>
    <t>21:0613:000124</t>
  </si>
  <si>
    <t>21:0193:000105</t>
  </si>
  <si>
    <t>21:0193:000105:0001:0001:00</t>
  </si>
  <si>
    <t>093L  :861125:9X:------:--</t>
  </si>
  <si>
    <t>21:0613:000125</t>
  </si>
  <si>
    <t>093L  :861126:00:------:--</t>
  </si>
  <si>
    <t>21:0613:000126</t>
  </si>
  <si>
    <t>21:0193:000106</t>
  </si>
  <si>
    <t>21:0193:000106:0001:0001:00</t>
  </si>
  <si>
    <t>093L  :861127:00:------:--</t>
  </si>
  <si>
    <t>21:0613:000127</t>
  </si>
  <si>
    <t>21:0193:000107</t>
  </si>
  <si>
    <t>21:0193:000107:0001:0001:00</t>
  </si>
  <si>
    <t>093L  :861128:00:------:--</t>
  </si>
  <si>
    <t>21:0613:000128</t>
  </si>
  <si>
    <t>21:0193:000108</t>
  </si>
  <si>
    <t>21:0193:000108:0001:0001:00</t>
  </si>
  <si>
    <t>093L  :861129:00:------:--</t>
  </si>
  <si>
    <t>21:0613:000129</t>
  </si>
  <si>
    <t>21:0193:000109</t>
  </si>
  <si>
    <t>21:0193:000109:0001:0001:00</t>
  </si>
  <si>
    <t>093L  :861130:00:------:--</t>
  </si>
  <si>
    <t>21:0613:000130</t>
  </si>
  <si>
    <t>21:0193:000110</t>
  </si>
  <si>
    <t>21:0193:000110:0001:0001:00</t>
  </si>
  <si>
    <t>093L  :861131:00:------:--</t>
  </si>
  <si>
    <t>21:0613:000131</t>
  </si>
  <si>
    <t>21:0193:000111</t>
  </si>
  <si>
    <t>21:0193:000111:0001:0001:00</t>
  </si>
  <si>
    <t>093L  :861132:00:------:--</t>
  </si>
  <si>
    <t>21:0613:000132</t>
  </si>
  <si>
    <t>21:0193:000112</t>
  </si>
  <si>
    <t>21:0193:000112:0001:0001:00</t>
  </si>
  <si>
    <t>093L  :861133:10:------:--</t>
  </si>
  <si>
    <t>21:0613:000133</t>
  </si>
  <si>
    <t>21:0193:000113:0001:0001:01</t>
  </si>
  <si>
    <t>093L  :861134:20:861133:10</t>
  </si>
  <si>
    <t>21:0613:000134</t>
  </si>
  <si>
    <t>21:0193:000113:0002:0001:00</t>
  </si>
  <si>
    <t>093L  :861135:00:------:--</t>
  </si>
  <si>
    <t>21:0613:000135</t>
  </si>
  <si>
    <t>21:0193:000114</t>
  </si>
  <si>
    <t>21:0193:000114:0001:0001:00</t>
  </si>
  <si>
    <t>093L  :861136:00:------:--</t>
  </si>
  <si>
    <t>21:0613:000136</t>
  </si>
  <si>
    <t>21:0193:000115</t>
  </si>
  <si>
    <t>21:0193:000115:0001:0001:00</t>
  </si>
  <si>
    <t>093L  :861137:00:------:--</t>
  </si>
  <si>
    <t>21:0613:000137</t>
  </si>
  <si>
    <t>21:0193:000116</t>
  </si>
  <si>
    <t>21:0193:000116:0001:0001:00</t>
  </si>
  <si>
    <t>093L  :861138:00:------:--</t>
  </si>
  <si>
    <t>21:0613:000138</t>
  </si>
  <si>
    <t>21:0193:000117</t>
  </si>
  <si>
    <t>21:0193:000117:0001:0001:00</t>
  </si>
  <si>
    <t>093L  :861139:00:------:--</t>
  </si>
  <si>
    <t>21:0613:000139</t>
  </si>
  <si>
    <t>21:0193:000118</t>
  </si>
  <si>
    <t>21:0193:000118:0001:0001:00</t>
  </si>
  <si>
    <t>093L  :861140:00:------:--</t>
  </si>
  <si>
    <t>21:0613:000140</t>
  </si>
  <si>
    <t>21:0193:000119</t>
  </si>
  <si>
    <t>21:0193:000119:0001:0001:00</t>
  </si>
  <si>
    <t>093L  :861141:80:861153:10</t>
  </si>
  <si>
    <t>21:0613:000141</t>
  </si>
  <si>
    <t>21:0193:000131</t>
  </si>
  <si>
    <t>21:0193:000131:0001:0001:02</t>
  </si>
  <si>
    <t>093L  :861142:00:------:--</t>
  </si>
  <si>
    <t>21:0613:000142</t>
  </si>
  <si>
    <t>21:0193:000120</t>
  </si>
  <si>
    <t>21:0193:000120:0001:0001:00</t>
  </si>
  <si>
    <t>093L  :861143:00:------:--</t>
  </si>
  <si>
    <t>21:0613:000143</t>
  </si>
  <si>
    <t>21:0193:000121</t>
  </si>
  <si>
    <t>21:0193:000121:0001:0001:00</t>
  </si>
  <si>
    <t>093L  :861144:00:------:--</t>
  </si>
  <si>
    <t>21:0613:000144</t>
  </si>
  <si>
    <t>21:0193:000122</t>
  </si>
  <si>
    <t>21:0193:000122:0001:0001:00</t>
  </si>
  <si>
    <t>093L  :861145:00:------:--</t>
  </si>
  <si>
    <t>21:0613:000145</t>
  </si>
  <si>
    <t>21:0193:000123</t>
  </si>
  <si>
    <t>21:0193:000123:0001:0001:00</t>
  </si>
  <si>
    <t>093L  :861146:00:------:--</t>
  </si>
  <si>
    <t>21:0613:000146</t>
  </si>
  <si>
    <t>21:0193:000124</t>
  </si>
  <si>
    <t>21:0193:000124:0001:0001:00</t>
  </si>
  <si>
    <t>093L  :861147:00:------:--</t>
  </si>
  <si>
    <t>21:0613:000147</t>
  </si>
  <si>
    <t>21:0193:000125</t>
  </si>
  <si>
    <t>21:0193:000125:0001:0001:00</t>
  </si>
  <si>
    <t>093L  :861148:00:------:--</t>
  </si>
  <si>
    <t>21:0613:000148</t>
  </si>
  <si>
    <t>21:0193:000126</t>
  </si>
  <si>
    <t>21:0193:000126:0001:0001:00</t>
  </si>
  <si>
    <t>093L  :861149:00:------:--</t>
  </si>
  <si>
    <t>21:0613:000149</t>
  </si>
  <si>
    <t>21:0193:000127</t>
  </si>
  <si>
    <t>21:0193:000127:0001:0001:00</t>
  </si>
  <si>
    <t>093L  :861150:00:------:--</t>
  </si>
  <si>
    <t>21:0613:000150</t>
  </si>
  <si>
    <t>21:0193:000128</t>
  </si>
  <si>
    <t>21:0193:000128:0001:0001:00</t>
  </si>
  <si>
    <t>093L  :861151:00:------:--</t>
  </si>
  <si>
    <t>21:0613:000151</t>
  </si>
  <si>
    <t>21:0193:000129</t>
  </si>
  <si>
    <t>21:0193:000129:0001:0001:00</t>
  </si>
  <si>
    <t>093L  :861152:00:------:--</t>
  </si>
  <si>
    <t>21:0613:000152</t>
  </si>
  <si>
    <t>21:0193:000130</t>
  </si>
  <si>
    <t>21:0193:000130:0001:0001:00</t>
  </si>
  <si>
    <t>093L  :861153:10:------:--</t>
  </si>
  <si>
    <t>21:0613:000153</t>
  </si>
  <si>
    <t>21:0193:000131:0001:0001:01</t>
  </si>
  <si>
    <t>093L  :861154:20:861153:10</t>
  </si>
  <si>
    <t>21:0613:000154</t>
  </si>
  <si>
    <t>21:0193:000131:0002:0001:00</t>
  </si>
  <si>
    <t>093L  :861155:00:------:--</t>
  </si>
  <si>
    <t>21:0613:000155</t>
  </si>
  <si>
    <t>21:0193:000132</t>
  </si>
  <si>
    <t>21:0193:000132:0001:0001:00</t>
  </si>
  <si>
    <t>093L  :861156:9W:------:--</t>
  </si>
  <si>
    <t>21:0613:000156</t>
  </si>
  <si>
    <t>093L  :861157:00:------:--</t>
  </si>
  <si>
    <t>21:0613:000157</t>
  </si>
  <si>
    <t>21:0193:000133</t>
  </si>
  <si>
    <t>21:0193:000133:0001:0001:00</t>
  </si>
  <si>
    <t>093L  :861158:00:------:--</t>
  </si>
  <si>
    <t>21:0613:000158</t>
  </si>
  <si>
    <t>21:0193:000134</t>
  </si>
  <si>
    <t>21:0193:000134:0001:0001:00</t>
  </si>
  <si>
    <t>093L  :861159:00:------:--</t>
  </si>
  <si>
    <t>21:0613:000159</t>
  </si>
  <si>
    <t>21:0193:000135</t>
  </si>
  <si>
    <t>21:0193:000135:0001:0001:00</t>
  </si>
  <si>
    <t>093L  :861160:00:------:--</t>
  </si>
  <si>
    <t>21:0613:000160</t>
  </si>
  <si>
    <t>21:0193:000136</t>
  </si>
  <si>
    <t>21:0193:000136:0001:0001:00</t>
  </si>
  <si>
    <t>093L  :861161:80:861166:10</t>
  </si>
  <si>
    <t>21:0613:000161</t>
  </si>
  <si>
    <t>21:0193:000141</t>
  </si>
  <si>
    <t>21:0193:000141:0001:0001:02</t>
  </si>
  <si>
    <t>093L  :861162:00:------:--</t>
  </si>
  <si>
    <t>21:0613:000162</t>
  </si>
  <si>
    <t>21:0193:000137</t>
  </si>
  <si>
    <t>21:0193:000137:0001:0001:00</t>
  </si>
  <si>
    <t>093L  :861163:00:------:--</t>
  </si>
  <si>
    <t>21:0613:000163</t>
  </si>
  <si>
    <t>21:0193:000138</t>
  </si>
  <si>
    <t>21:0193:000138:0001:0001:00</t>
  </si>
  <si>
    <t>093L  :861164:00:------:--</t>
  </si>
  <si>
    <t>21:0613:000164</t>
  </si>
  <si>
    <t>21:0193:000139</t>
  </si>
  <si>
    <t>21:0193:000139:0001:0001:00</t>
  </si>
  <si>
    <t>093L  :861165:00:------:--</t>
  </si>
  <si>
    <t>21:0613:000165</t>
  </si>
  <si>
    <t>21:0193:000140</t>
  </si>
  <si>
    <t>21:0193:000140:0001:0001:00</t>
  </si>
  <si>
    <t>093L  :861166:10:------:--</t>
  </si>
  <si>
    <t>21:0613:000166</t>
  </si>
  <si>
    <t>21:0193:000141:0001:0001:01</t>
  </si>
  <si>
    <t>093L  :861167:20:861166:10</t>
  </si>
  <si>
    <t>21:0613:000167</t>
  </si>
  <si>
    <t>21:0193:000141:0002:0001:00</t>
  </si>
  <si>
    <t>093L  :861168:00:------:--</t>
  </si>
  <si>
    <t>21:0613:000168</t>
  </si>
  <si>
    <t>21:0193:000142</t>
  </si>
  <si>
    <t>21:0193:000142:0001:0001:00</t>
  </si>
  <si>
    <t>093L  :861169:00:------:--</t>
  </si>
  <si>
    <t>21:0613:000169</t>
  </si>
  <si>
    <t>21:0193:000143</t>
  </si>
  <si>
    <t>21:0193:000143:0001:0001:00</t>
  </si>
  <si>
    <t>093L  :861170:9Y:------:--</t>
  </si>
  <si>
    <t>21:0613:000170</t>
  </si>
  <si>
    <t>093L  :861171:00:------:--</t>
  </si>
  <si>
    <t>21:0613:000171</t>
  </si>
  <si>
    <t>21:0193:000144</t>
  </si>
  <si>
    <t>21:0193:000144:0001:0001:00</t>
  </si>
  <si>
    <t>093L  :861172:00:------:--</t>
  </si>
  <si>
    <t>21:0613:000172</t>
  </si>
  <si>
    <t>21:0193:000145</t>
  </si>
  <si>
    <t>21:0193:000145:0001:0001:00</t>
  </si>
  <si>
    <t>093L  :861173:00:------:--</t>
  </si>
  <si>
    <t>21:0613:000173</t>
  </si>
  <si>
    <t>21:0193:000146</t>
  </si>
  <si>
    <t>21:0193:000146:0001:0001:00</t>
  </si>
  <si>
    <t>093L  :861174:00:------:--</t>
  </si>
  <si>
    <t>21:0613:000174</t>
  </si>
  <si>
    <t>21:0193:000147</t>
  </si>
  <si>
    <t>21:0193:000147:0001:0001:00</t>
  </si>
  <si>
    <t>093L  :861175:00:------:--</t>
  </si>
  <si>
    <t>21:0613:000175</t>
  </si>
  <si>
    <t>21:0193:000148</t>
  </si>
  <si>
    <t>21:0193:000148:0001:0001:00</t>
  </si>
  <si>
    <t>093L  :861176:00:------:--</t>
  </si>
  <si>
    <t>21:0613:000176</t>
  </si>
  <si>
    <t>21:0193:000149</t>
  </si>
  <si>
    <t>21:0193:000149:0001:0001:00</t>
  </si>
  <si>
    <t>093L  :861177:00:------:--</t>
  </si>
  <si>
    <t>21:0613:000177</t>
  </si>
  <si>
    <t>21:0193:000150</t>
  </si>
  <si>
    <t>21:0193:000150:0001:0001:00</t>
  </si>
  <si>
    <t>093L  :861178:00:------:--</t>
  </si>
  <si>
    <t>21:0613:000178</t>
  </si>
  <si>
    <t>21:0193:000151</t>
  </si>
  <si>
    <t>21:0193:000151:0001:0001:00</t>
  </si>
  <si>
    <t>093L  :861179:00:------:--</t>
  </si>
  <si>
    <t>21:0613:000179</t>
  </si>
  <si>
    <t>21:0193:000152</t>
  </si>
  <si>
    <t>21:0193:000152:0001:0001:00</t>
  </si>
  <si>
    <t>093L  :861180:00:------:--</t>
  </si>
  <si>
    <t>21:0613:000180</t>
  </si>
  <si>
    <t>21:0193:000153</t>
  </si>
  <si>
    <t>21:0193:000153:0001:0001:00</t>
  </si>
  <si>
    <t>093L  :861181:80:861187:10</t>
  </si>
  <si>
    <t>21:0613:000181</t>
  </si>
  <si>
    <t>21:0193:000159</t>
  </si>
  <si>
    <t>21:0193:000159:0001:0001:02</t>
  </si>
  <si>
    <t>093L  :861182:00:------:--</t>
  </si>
  <si>
    <t>21:0613:000182</t>
  </si>
  <si>
    <t>21:0193:000154</t>
  </si>
  <si>
    <t>21:0193:000154:0001:0001:00</t>
  </si>
  <si>
    <t>093L  :861183:00:------:--</t>
  </si>
  <si>
    <t>21:0613:000183</t>
  </si>
  <si>
    <t>21:0193:000155</t>
  </si>
  <si>
    <t>21:0193:000155:0001:0001:00</t>
  </si>
  <si>
    <t>093L  :861184:00:------:--</t>
  </si>
  <si>
    <t>21:0613:000184</t>
  </si>
  <si>
    <t>21:0193:000156</t>
  </si>
  <si>
    <t>21:0193:000156:0001:0001:00</t>
  </si>
  <si>
    <t>093L  :861185:00:------:--</t>
  </si>
  <si>
    <t>21:0613:000185</t>
  </si>
  <si>
    <t>21:0193:000157</t>
  </si>
  <si>
    <t>21:0193:000157:0001:0001:00</t>
  </si>
  <si>
    <t>093L  :861186:00:------:--</t>
  </si>
  <si>
    <t>21:0613:000186</t>
  </si>
  <si>
    <t>21:0193:000158</t>
  </si>
  <si>
    <t>21:0193:000158:0001:0001:00</t>
  </si>
  <si>
    <t>093L  :861187:10:------:--</t>
  </si>
  <si>
    <t>21:0613:000187</t>
  </si>
  <si>
    <t>21:0193:000159:0001:0001:01</t>
  </si>
  <si>
    <t>093L  :861188:20:861187:10</t>
  </si>
  <si>
    <t>21:0613:000188</t>
  </si>
  <si>
    <t>21:0193:000159:0002:0001:00</t>
  </si>
  <si>
    <t>093L  :861189:00:------:--</t>
  </si>
  <si>
    <t>21:0613:000189</t>
  </si>
  <si>
    <t>21:0193:000160</t>
  </si>
  <si>
    <t>21:0193:000160:0001:0001:00</t>
  </si>
  <si>
    <t>093L  :861190:00:------:--</t>
  </si>
  <si>
    <t>21:0613:000190</t>
  </si>
  <si>
    <t>21:0193:000161</t>
  </si>
  <si>
    <t>21:0193:000161:0001:0001:00</t>
  </si>
  <si>
    <t>093L  :861191:00:------:--</t>
  </si>
  <si>
    <t>21:0613:000191</t>
  </si>
  <si>
    <t>21:0193:000162</t>
  </si>
  <si>
    <t>21:0193:000162:0001:0001:00</t>
  </si>
  <si>
    <t>093L  :861192:00:------:--</t>
  </si>
  <si>
    <t>21:0613:000192</t>
  </si>
  <si>
    <t>21:0193:000163</t>
  </si>
  <si>
    <t>21:0193:000163:0001:0001:00</t>
  </si>
  <si>
    <t>093L  :861193:00:------:--</t>
  </si>
  <si>
    <t>21:0613:000193</t>
  </si>
  <si>
    <t>21:0193:000164</t>
  </si>
  <si>
    <t>21:0193:000164:0001:0001:00</t>
  </si>
  <si>
    <t>093L  :861194:00:------:--</t>
  </si>
  <si>
    <t>21:0613:000194</t>
  </si>
  <si>
    <t>21:0193:000165</t>
  </si>
  <si>
    <t>21:0193:000165:0001:0001:00</t>
  </si>
  <si>
    <t>093L  :861195:00:------:--</t>
  </si>
  <si>
    <t>21:0613:000195</t>
  </si>
  <si>
    <t>21:0193:000166</t>
  </si>
  <si>
    <t>21:0193:000166:0001:0001:00</t>
  </si>
  <si>
    <t>093L  :861196:00:------:--</t>
  </si>
  <si>
    <t>21:0613:000196</t>
  </si>
  <si>
    <t>21:0193:000167</t>
  </si>
  <si>
    <t>21:0193:000167:0001:0001:00</t>
  </si>
  <si>
    <t>093L  :861197:00:------:--</t>
  </si>
  <si>
    <t>21:0613:000197</t>
  </si>
  <si>
    <t>21:0193:000168</t>
  </si>
  <si>
    <t>21:0193:000168:0001:0001:00</t>
  </si>
  <si>
    <t>093L  :861198:00:------:--</t>
  </si>
  <si>
    <t>21:0613:000198</t>
  </si>
  <si>
    <t>21:0193:000169</t>
  </si>
  <si>
    <t>21:0193:000169:0001:0001:00</t>
  </si>
  <si>
    <t>093L  :861199:9Y:------:--</t>
  </si>
  <si>
    <t>21:0613:000199</t>
  </si>
  <si>
    <t>093L  :861200:00:------:--</t>
  </si>
  <si>
    <t>21:0613:000200</t>
  </si>
  <si>
    <t>21:0193:000170</t>
  </si>
  <si>
    <t>21:0193:000170:0001:0001:00</t>
  </si>
  <si>
    <t>093L  :861201:80:861204:10</t>
  </si>
  <si>
    <t>21:0613:000201</t>
  </si>
  <si>
    <t>21:0193:000172</t>
  </si>
  <si>
    <t>21:0193:000172:0001:0001:02</t>
  </si>
  <si>
    <t>093L  :861202:00:------:--</t>
  </si>
  <si>
    <t>21:0613:000202</t>
  </si>
  <si>
    <t>21:0193:000171</t>
  </si>
  <si>
    <t>21:0193:000171:0001:0001:00</t>
  </si>
  <si>
    <t>093L  :861203:9W:------:--</t>
  </si>
  <si>
    <t>21:0613:000203</t>
  </si>
  <si>
    <t>093L  :861204:10:------:--</t>
  </si>
  <si>
    <t>21:0613:000204</t>
  </si>
  <si>
    <t>21:0193:000172:0001:0001:01</t>
  </si>
  <si>
    <t>093L  :861205:20:861204:10</t>
  </si>
  <si>
    <t>21:0613:000205</t>
  </si>
  <si>
    <t>21:0193:000172:0002:0001:00</t>
  </si>
  <si>
    <t>093L  :861206:00:------:--</t>
  </si>
  <si>
    <t>21:0613:000206</t>
  </si>
  <si>
    <t>21:0193:000173</t>
  </si>
  <si>
    <t>21:0193:000173:0001:0001:00</t>
  </si>
  <si>
    <t>093L  :861207:00:------:--</t>
  </si>
  <si>
    <t>21:0613:000207</t>
  </si>
  <si>
    <t>21:0193:000174</t>
  </si>
  <si>
    <t>21:0193:000174:0001:0001:00</t>
  </si>
  <si>
    <t>093L  :861208:00:------:--</t>
  </si>
  <si>
    <t>21:0613:000208</t>
  </si>
  <si>
    <t>21:0193:000175</t>
  </si>
  <si>
    <t>21:0193:000175:0001:0001:00</t>
  </si>
  <si>
    <t>093L  :861209:00:------:--</t>
  </si>
  <si>
    <t>21:0613:000209</t>
  </si>
  <si>
    <t>21:0193:000176</t>
  </si>
  <si>
    <t>21:0193:000176:0001:0001:00</t>
  </si>
  <si>
    <t>093L  :861210:00:------:--</t>
  </si>
  <si>
    <t>21:0613:000210</t>
  </si>
  <si>
    <t>21:0193:000177</t>
  </si>
  <si>
    <t>21:0193:000177:0001:0001:00</t>
  </si>
  <si>
    <t>093L  :861211:00:------:--</t>
  </si>
  <si>
    <t>21:0613:000211</t>
  </si>
  <si>
    <t>21:0193:000178</t>
  </si>
  <si>
    <t>21:0193:000178:0001:0001:00</t>
  </si>
  <si>
    <t>093L  :861212:00:------:--</t>
  </si>
  <si>
    <t>21:0613:000212</t>
  </si>
  <si>
    <t>21:0193:000179</t>
  </si>
  <si>
    <t>21:0193:000179:0001:0001:00</t>
  </si>
  <si>
    <t>093L  :861213:00:------:--</t>
  </si>
  <si>
    <t>21:0613:000213</t>
  </si>
  <si>
    <t>21:0193:000180</t>
  </si>
  <si>
    <t>21:0193:000180:0001:0001:00</t>
  </si>
  <si>
    <t>093L  :861214:00:------:--</t>
  </si>
  <si>
    <t>21:0613:000214</t>
  </si>
  <si>
    <t>21:0193:000181</t>
  </si>
  <si>
    <t>21:0193:000181:0001:0001:00</t>
  </si>
  <si>
    <t>093L  :861215:00:------:--</t>
  </si>
  <si>
    <t>21:0613:000215</t>
  </si>
  <si>
    <t>21:0193:000182</t>
  </si>
  <si>
    <t>21:0193:000182:0001:0001:00</t>
  </si>
  <si>
    <t>093L  :861216:00:------:--</t>
  </si>
  <si>
    <t>21:0613:000216</t>
  </si>
  <si>
    <t>21:0193:000183</t>
  </si>
  <si>
    <t>21:0193:000183:0001:0001:00</t>
  </si>
  <si>
    <t>093L  :861217:00:------:--</t>
  </si>
  <si>
    <t>21:0613:000217</t>
  </si>
  <si>
    <t>21:0193:000184</t>
  </si>
  <si>
    <t>21:0193:000184:0001:0001:00</t>
  </si>
  <si>
    <t>093L  :861218:00:------:--</t>
  </si>
  <si>
    <t>21:0613:000218</t>
  </si>
  <si>
    <t>21:0193:000185</t>
  </si>
  <si>
    <t>21:0193:000185:0001:0001:00</t>
  </si>
  <si>
    <t>093L  :861219:00:------:--</t>
  </si>
  <si>
    <t>21:0613:000219</t>
  </si>
  <si>
    <t>21:0193:000186</t>
  </si>
  <si>
    <t>21:0193:000186:0001:0001:00</t>
  </si>
  <si>
    <t>093L  :861220:00:------:--</t>
  </si>
  <si>
    <t>21:0613:000220</t>
  </si>
  <si>
    <t>21:0193:000187</t>
  </si>
  <si>
    <t>21:0193:000187:0001:0001:00</t>
  </si>
  <si>
    <t>093L  :861221:80:861230:10</t>
  </si>
  <si>
    <t>21:0613:000221</t>
  </si>
  <si>
    <t>21:0193:000196</t>
  </si>
  <si>
    <t>21:0193:000196:0001:0001:02</t>
  </si>
  <si>
    <t>093L  :861222:00:------:--</t>
  </si>
  <si>
    <t>21:0613:000222</t>
  </si>
  <si>
    <t>21:0193:000188</t>
  </si>
  <si>
    <t>21:0193:000188:0001:0001:00</t>
  </si>
  <si>
    <t>093L  :861223:00:------:--</t>
  </si>
  <si>
    <t>21:0613:000223</t>
  </si>
  <si>
    <t>21:0193:000189</t>
  </si>
  <si>
    <t>21:0193:000189:0001:0001:00</t>
  </si>
  <si>
    <t>093L  :861224:00:------:--</t>
  </si>
  <si>
    <t>21:0613:000224</t>
  </si>
  <si>
    <t>21:0193:000190</t>
  </si>
  <si>
    <t>21:0193:000190:0001:0001:00</t>
  </si>
  <si>
    <t>093L  :861225:00:------:--</t>
  </si>
  <si>
    <t>21:0613:000225</t>
  </si>
  <si>
    <t>21:0193:000191</t>
  </si>
  <si>
    <t>21:0193:000191:0001:0001:00</t>
  </si>
  <si>
    <t>093L  :861226:00:------:--</t>
  </si>
  <si>
    <t>21:0613:000226</t>
  </si>
  <si>
    <t>21:0193:000192</t>
  </si>
  <si>
    <t>21:0193:000192:0001:0001:00</t>
  </si>
  <si>
    <t>093L  :861227:00:------:--</t>
  </si>
  <si>
    <t>21:0613:000227</t>
  </si>
  <si>
    <t>21:0193:000193</t>
  </si>
  <si>
    <t>21:0193:000193:0001:0001:00</t>
  </si>
  <si>
    <t>093L  :861228:00:------:--</t>
  </si>
  <si>
    <t>21:0613:000228</t>
  </si>
  <si>
    <t>21:0193:000194</t>
  </si>
  <si>
    <t>21:0193:000194:0001:0001:00</t>
  </si>
  <si>
    <t>093L  :861229:00:------:--</t>
  </si>
  <si>
    <t>21:0613:000229</t>
  </si>
  <si>
    <t>21:0193:000195</t>
  </si>
  <si>
    <t>21:0193:000195:0001:0001:00</t>
  </si>
  <si>
    <t>093L  :861230:10:------:--</t>
  </si>
  <si>
    <t>21:0613:000230</t>
  </si>
  <si>
    <t>21:0193:000196:0001:0001:01</t>
  </si>
  <si>
    <t>093L  :861231:20:861230:10</t>
  </si>
  <si>
    <t>21:0613:000231</t>
  </si>
  <si>
    <t>21:0193:000196:0002:0001:00</t>
  </si>
  <si>
    <t>093L  :861232:00:------:--</t>
  </si>
  <si>
    <t>21:0613:000232</t>
  </si>
  <si>
    <t>21:0193:000197</t>
  </si>
  <si>
    <t>21:0193:000197:0001:0001:00</t>
  </si>
  <si>
    <t>093L  :861233:9W:------:--</t>
  </si>
  <si>
    <t>21:0613:000233</t>
  </si>
  <si>
    <t>093L  :861234:00:------:--</t>
  </si>
  <si>
    <t>21:0613:000234</t>
  </si>
  <si>
    <t>21:0193:000198</t>
  </si>
  <si>
    <t>21:0193:000198:0001:0001:00</t>
  </si>
  <si>
    <t>093L  :861235:00:------:--</t>
  </si>
  <si>
    <t>21:0613:000235</t>
  </si>
  <si>
    <t>21:0193:000199</t>
  </si>
  <si>
    <t>21:0193:000199:0001:0001:00</t>
  </si>
  <si>
    <t>093L  :861236:00:------:--</t>
  </si>
  <si>
    <t>21:0613:000236</t>
  </si>
  <si>
    <t>21:0193:000200</t>
  </si>
  <si>
    <t>21:0193:000200:0001:0001:00</t>
  </si>
  <si>
    <t>093L  :861237:00:------:--</t>
  </si>
  <si>
    <t>21:0613:000237</t>
  </si>
  <si>
    <t>21:0193:000201</t>
  </si>
  <si>
    <t>21:0193:000201:0001:0001:00</t>
  </si>
  <si>
    <t>093L  :861238:00:------:--</t>
  </si>
  <si>
    <t>21:0613:000238</t>
  </si>
  <si>
    <t>21:0193:000202</t>
  </si>
  <si>
    <t>21:0193:000202:0001:0001:00</t>
  </si>
  <si>
    <t>093L  :861239:00:------:--</t>
  </si>
  <si>
    <t>21:0613:000239</t>
  </si>
  <si>
    <t>21:0193:000203</t>
  </si>
  <si>
    <t>21:0193:000203:0001:0001:00</t>
  </si>
  <si>
    <t>093L  :861240:00:------:--</t>
  </si>
  <si>
    <t>21:0613:000240</t>
  </si>
  <si>
    <t>21:0193:000204</t>
  </si>
  <si>
    <t>21:0193:000204:0001:0001:00</t>
  </si>
  <si>
    <t>093L  :861241:80:861256:20</t>
  </si>
  <si>
    <t>21:0613:000241</t>
  </si>
  <si>
    <t>21:0193:000217</t>
  </si>
  <si>
    <t>21:0193:000217:0002:0001:02</t>
  </si>
  <si>
    <t>093L  :861242:00:------:--</t>
  </si>
  <si>
    <t>21:0613:000242</t>
  </si>
  <si>
    <t>21:0193:000205</t>
  </si>
  <si>
    <t>21:0193:000205:0001:0001:00</t>
  </si>
  <si>
    <t>093L  :861243:00:------:--</t>
  </si>
  <si>
    <t>21:0613:000243</t>
  </si>
  <si>
    <t>21:0193:000206</t>
  </si>
  <si>
    <t>21:0193:000206:0001:0001:00</t>
  </si>
  <si>
    <t>093L  :861244:00:------:--</t>
  </si>
  <si>
    <t>21:0613:000244</t>
  </si>
  <si>
    <t>21:0193:000207</t>
  </si>
  <si>
    <t>21:0193:000207:0001:0001:00</t>
  </si>
  <si>
    <t>093L  :861245:00:------:--</t>
  </si>
  <si>
    <t>21:0613:000245</t>
  </si>
  <si>
    <t>21:0193:000208</t>
  </si>
  <si>
    <t>21:0193:000208:0001:0001:00</t>
  </si>
  <si>
    <t>093L  :861246:00:------:--</t>
  </si>
  <si>
    <t>21:0613:000246</t>
  </si>
  <si>
    <t>21:0193:000209</t>
  </si>
  <si>
    <t>21:0193:000209:0001:0001:00</t>
  </si>
  <si>
    <t>093L  :861247:00:------:--</t>
  </si>
  <si>
    <t>21:0613:000247</t>
  </si>
  <si>
    <t>21:0193:000210</t>
  </si>
  <si>
    <t>21:0193:000210:0001:0001:00</t>
  </si>
  <si>
    <t>093L  :861248:00:------:--</t>
  </si>
  <si>
    <t>21:0613:000248</t>
  </si>
  <si>
    <t>21:0193:000211</t>
  </si>
  <si>
    <t>21:0193:000211:0001:0001:00</t>
  </si>
  <si>
    <t>093L  :861249:00:------:--</t>
  </si>
  <si>
    <t>21:0613:000249</t>
  </si>
  <si>
    <t>21:0193:000212</t>
  </si>
  <si>
    <t>21:0193:000212:0001:0001:00</t>
  </si>
  <si>
    <t>093L  :861250:9W:------:--</t>
  </si>
  <si>
    <t>21:0613:000250</t>
  </si>
  <si>
    <t>093L  :861251:00:------:--</t>
  </si>
  <si>
    <t>21:0613:000251</t>
  </si>
  <si>
    <t>21:0193:000213</t>
  </si>
  <si>
    <t>21:0193:000213:0001:0001:00</t>
  </si>
  <si>
    <t>093L  :861252:00:------:--</t>
  </si>
  <si>
    <t>21:0613:000252</t>
  </si>
  <si>
    <t>21:0193:000214</t>
  </si>
  <si>
    <t>21:0193:000214:0001:0001:00</t>
  </si>
  <si>
    <t>093L  :861253:00:------:--</t>
  </si>
  <si>
    <t>21:0613:000253</t>
  </si>
  <si>
    <t>21:0193:000215</t>
  </si>
  <si>
    <t>21:0193:000215:0001:0001:00</t>
  </si>
  <si>
    <t>093L  :861254:00:------:--</t>
  </si>
  <si>
    <t>21:0613:000254</t>
  </si>
  <si>
    <t>21:0193:000216</t>
  </si>
  <si>
    <t>21:0193:000216:0001:0001:00</t>
  </si>
  <si>
    <t>093L  :861255:10:------:--</t>
  </si>
  <si>
    <t>21:0613:000255</t>
  </si>
  <si>
    <t>21:0193:000217:0001:0001:00</t>
  </si>
  <si>
    <t>093L  :861256:20:861255:10</t>
  </si>
  <si>
    <t>21:0613:000256</t>
  </si>
  <si>
    <t>21:0193:000217:0002:0001:01</t>
  </si>
  <si>
    <t>093L  :861257:00:------:--</t>
  </si>
  <si>
    <t>21:0613:000257</t>
  </si>
  <si>
    <t>21:0193:000218</t>
  </si>
  <si>
    <t>21:0193:000218:0001:0001:00</t>
  </si>
  <si>
    <t>093L  :861258:00:------:--</t>
  </si>
  <si>
    <t>21:0613:000258</t>
  </si>
  <si>
    <t>21:0193:000219</t>
  </si>
  <si>
    <t>21:0193:000219:0001:0001:00</t>
  </si>
  <si>
    <t>093L  :861259:00:------:--</t>
  </si>
  <si>
    <t>21:0613:000259</t>
  </si>
  <si>
    <t>21:0193:000220</t>
  </si>
  <si>
    <t>21:0193:000220:0001:0001:00</t>
  </si>
  <si>
    <t>093L  :861260:00:------:--</t>
  </si>
  <si>
    <t>21:0613:000260</t>
  </si>
  <si>
    <t>21:0193:000221</t>
  </si>
  <si>
    <t>21:0193:000221:0001:0001:00</t>
  </si>
  <si>
    <t>093L  :861261:80:861271:20</t>
  </si>
  <si>
    <t>21:0613:000261</t>
  </si>
  <si>
    <t>21:0193:000229</t>
  </si>
  <si>
    <t>21:0193:000229:0002:0001:02</t>
  </si>
  <si>
    <t>093L  :861262:00:------:--</t>
  </si>
  <si>
    <t>21:0613:000262</t>
  </si>
  <si>
    <t>21:0193:000222</t>
  </si>
  <si>
    <t>21:0193:000222:0001:0001:00</t>
  </si>
  <si>
    <t>093L  :861263:00:------:--</t>
  </si>
  <si>
    <t>21:0613:000263</t>
  </si>
  <si>
    <t>21:0193:000223</t>
  </si>
  <si>
    <t>21:0193:000223:0001:0001:00</t>
  </si>
  <si>
    <t>093L  :861264:00:------:--</t>
  </si>
  <si>
    <t>21:0613:000264</t>
  </si>
  <si>
    <t>21:0193:000224</t>
  </si>
  <si>
    <t>21:0193:000224:0001:0001:00</t>
  </si>
  <si>
    <t>093L  :861265:00:------:--</t>
  </si>
  <si>
    <t>21:0613:000265</t>
  </si>
  <si>
    <t>21:0193:000225</t>
  </si>
  <si>
    <t>21:0193:000225:0001:0001:00</t>
  </si>
  <si>
    <t>093L  :861266:00:------:--</t>
  </si>
  <si>
    <t>21:0613:000266</t>
  </si>
  <si>
    <t>21:0193:000226</t>
  </si>
  <si>
    <t>21:0193:000226:0001:0001:00</t>
  </si>
  <si>
    <t>093L  :861267:9X:------:--</t>
  </si>
  <si>
    <t>21:0613:000267</t>
  </si>
  <si>
    <t>093L  :861268:00:------:--</t>
  </si>
  <si>
    <t>21:0613:000268</t>
  </si>
  <si>
    <t>21:0193:000227</t>
  </si>
  <si>
    <t>21:0193:000227:0001:0001:00</t>
  </si>
  <si>
    <t>093L  :861269:00:------:--</t>
  </si>
  <si>
    <t>21:0613:000269</t>
  </si>
  <si>
    <t>21:0193:000228</t>
  </si>
  <si>
    <t>21:0193:000228:0001:0001:00</t>
  </si>
  <si>
    <t>093L  :861270:10:------:--</t>
  </si>
  <si>
    <t>21:0613:000270</t>
  </si>
  <si>
    <t>21:0193:000229:0001:0001:00</t>
  </si>
  <si>
    <t>093L  :861271:20:861270:10</t>
  </si>
  <si>
    <t>21:0613:000271</t>
  </si>
  <si>
    <t>21:0193:000229:0002:0001:01</t>
  </si>
  <si>
    <t>093L  :861272:00:------:--</t>
  </si>
  <si>
    <t>21:0613:000272</t>
  </si>
  <si>
    <t>21:0193:000230</t>
  </si>
  <si>
    <t>21:0193:000230:0001:0001:00</t>
  </si>
  <si>
    <t>093L  :861273:00:------:--</t>
  </si>
  <si>
    <t>21:0613:000273</t>
  </si>
  <si>
    <t>21:0193:000231</t>
  </si>
  <si>
    <t>21:0193:000231:0001:0001:00</t>
  </si>
  <si>
    <t>093L  :861274:00:------:--</t>
  </si>
  <si>
    <t>21:0613:000274</t>
  </si>
  <si>
    <t>21:0193:000232</t>
  </si>
  <si>
    <t>21:0193:000232:0001:0001:00</t>
  </si>
  <si>
    <t>093L  :861275:00:------:--</t>
  </si>
  <si>
    <t>21:0613:000275</t>
  </si>
  <si>
    <t>21:0193:000233</t>
  </si>
  <si>
    <t>21:0193:000233:0001:0001:00</t>
  </si>
  <si>
    <t>093L  :861276:00:------:--</t>
  </si>
  <si>
    <t>21:0613:000276</t>
  </si>
  <si>
    <t>21:0193:000234</t>
  </si>
  <si>
    <t>21:0193:000234:0001:0001:00</t>
  </si>
  <si>
    <t>093L  :861277:00:------:--</t>
  </si>
  <si>
    <t>21:0613:000277</t>
  </si>
  <si>
    <t>21:0193:000235</t>
  </si>
  <si>
    <t>21:0193:000235:0001:0001:00</t>
  </si>
  <si>
    <t>093L  :861278:00:------:--</t>
  </si>
  <si>
    <t>21:0613:000278</t>
  </si>
  <si>
    <t>21:0193:000236</t>
  </si>
  <si>
    <t>21:0193:000236:0001:0001:00</t>
  </si>
  <si>
    <t>093L  :861279:00:------:--</t>
  </si>
  <si>
    <t>21:0613:000279</t>
  </si>
  <si>
    <t>21:0193:000237</t>
  </si>
  <si>
    <t>21:0193:000237:0001:0001:00</t>
  </si>
  <si>
    <t>093L  :861280:00:------:--</t>
  </si>
  <si>
    <t>21:0613:000280</t>
  </si>
  <si>
    <t>21:0193:000238</t>
  </si>
  <si>
    <t>21:0193:000238:0001:0001:00</t>
  </si>
  <si>
    <t>093L  :861281:80:861295:10</t>
  </si>
  <si>
    <t>21:0613:000281</t>
  </si>
  <si>
    <t>21:0193:000251</t>
  </si>
  <si>
    <t>21:0193:000251:0001:0001:02</t>
  </si>
  <si>
    <t>093L  :861282:00:------:--</t>
  </si>
  <si>
    <t>21:0613:000282</t>
  </si>
  <si>
    <t>21:0193:000239</t>
  </si>
  <si>
    <t>21:0193:000239:0001:0001:00</t>
  </si>
  <si>
    <t>093L  :861283:00:------:--</t>
  </si>
  <si>
    <t>21:0613:000283</t>
  </si>
  <si>
    <t>21:0193:000240</t>
  </si>
  <si>
    <t>21:0193:000240:0001:0001:00</t>
  </si>
  <si>
    <t>093L  :861284:00:------:--</t>
  </si>
  <si>
    <t>21:0613:000284</t>
  </si>
  <si>
    <t>21:0193:000241</t>
  </si>
  <si>
    <t>21:0193:000241:0001:0001:00</t>
  </si>
  <si>
    <t>093L  :861285:00:------:--</t>
  </si>
  <si>
    <t>21:0613:000285</t>
  </si>
  <si>
    <t>21:0193:000242</t>
  </si>
  <si>
    <t>21:0193:000242:0001:0001:00</t>
  </si>
  <si>
    <t>093L  :861286:00:------:--</t>
  </si>
  <si>
    <t>21:0613:000286</t>
  </si>
  <si>
    <t>21:0193:000243</t>
  </si>
  <si>
    <t>21:0193:000243:0001:0001:00</t>
  </si>
  <si>
    <t>093L  :861287:9X:------:--</t>
  </si>
  <si>
    <t>21:0613:000287</t>
  </si>
  <si>
    <t>093L  :861288:00:------:--</t>
  </si>
  <si>
    <t>21:0613:000288</t>
  </si>
  <si>
    <t>21:0193:000244</t>
  </si>
  <si>
    <t>21:0193:000244:0001:0001:00</t>
  </si>
  <si>
    <t>093L  :861289:00:------:--</t>
  </si>
  <si>
    <t>21:0613:000289</t>
  </si>
  <si>
    <t>21:0193:000245</t>
  </si>
  <si>
    <t>21:0193:000245:0001:0001:00</t>
  </si>
  <si>
    <t>093L  :861290:00:------:--</t>
  </si>
  <si>
    <t>21:0613:000290</t>
  </si>
  <si>
    <t>21:0193:000246</t>
  </si>
  <si>
    <t>21:0193:000246:0001:0001:00</t>
  </si>
  <si>
    <t>093L  :861291:00:------:--</t>
  </si>
  <si>
    <t>21:0613:000291</t>
  </si>
  <si>
    <t>21:0193:000247</t>
  </si>
  <si>
    <t>21:0193:000247:0001:0001:00</t>
  </si>
  <si>
    <t>093L  :861292:00:------:--</t>
  </si>
  <si>
    <t>21:0613:000292</t>
  </si>
  <si>
    <t>21:0193:000248</t>
  </si>
  <si>
    <t>21:0193:000248:0001:0001:00</t>
  </si>
  <si>
    <t>093L  :861293:00:------:--</t>
  </si>
  <si>
    <t>21:0613:000293</t>
  </si>
  <si>
    <t>21:0193:000249</t>
  </si>
  <si>
    <t>21:0193:000249:0001:0001:00</t>
  </si>
  <si>
    <t>093L  :861294:00:------:--</t>
  </si>
  <si>
    <t>21:0613:000294</t>
  </si>
  <si>
    <t>21:0193:000250</t>
  </si>
  <si>
    <t>21:0193:000250:0001:0001:00</t>
  </si>
  <si>
    <t>093L  :861295:10:------:--</t>
  </si>
  <si>
    <t>21:0613:000295</t>
  </si>
  <si>
    <t>21:0193:000251:0001:0001:01</t>
  </si>
  <si>
    <t>093L  :861296:20:861295:10</t>
  </si>
  <si>
    <t>21:0613:000296</t>
  </si>
  <si>
    <t>21:0193:000251:0002:0001:00</t>
  </si>
  <si>
    <t>093L  :861297:00:------:--</t>
  </si>
  <si>
    <t>21:0613:000297</t>
  </si>
  <si>
    <t>21:0193:000252</t>
  </si>
  <si>
    <t>21:0193:000252:0001:0001:00</t>
  </si>
  <si>
    <t>093L  :861298:00:------:--</t>
  </si>
  <si>
    <t>21:0613:000298</t>
  </si>
  <si>
    <t>21:0193:000253</t>
  </si>
  <si>
    <t>21:0193:000253:0001:0001:00</t>
  </si>
  <si>
    <t>093L  :861299:00:------:--</t>
  </si>
  <si>
    <t>21:0613:000299</t>
  </si>
  <si>
    <t>21:0193:000254</t>
  </si>
  <si>
    <t>21:0193:000254:0001:0001:00</t>
  </si>
  <si>
    <t>093L  :861300:00:------:--</t>
  </si>
  <si>
    <t>21:0613:000300</t>
  </si>
  <si>
    <t>21:0193:000255</t>
  </si>
  <si>
    <t>21:0193:000255:0001:0001:00</t>
  </si>
  <si>
    <t>093L  :861301:80:861319:20</t>
  </si>
  <si>
    <t>21:0613:000301</t>
  </si>
  <si>
    <t>21:0193:000271</t>
  </si>
  <si>
    <t>21:0193:000271:0002:0001:02</t>
  </si>
  <si>
    <t>093L  :861302:00:------:--</t>
  </si>
  <si>
    <t>21:0613:000302</t>
  </si>
  <si>
    <t>21:0193:000256</t>
  </si>
  <si>
    <t>21:0193:000256:0001:0001:00</t>
  </si>
  <si>
    <t>093L  :861303:00:------:--</t>
  </si>
  <si>
    <t>21:0613:000303</t>
  </si>
  <si>
    <t>21:0193:000257</t>
  </si>
  <si>
    <t>21:0193:000257:0001:0001:00</t>
  </si>
  <si>
    <t>093L  :861304:00:------:--</t>
  </si>
  <si>
    <t>21:0613:000304</t>
  </si>
  <si>
    <t>21:0193:000258</t>
  </si>
  <si>
    <t>21:0193:000258:0001:0001:00</t>
  </si>
  <si>
    <t>093L  :861305:00:------:--</t>
  </si>
  <si>
    <t>21:0613:000305</t>
  </si>
  <si>
    <t>21:0193:000259</t>
  </si>
  <si>
    <t>21:0193:000259:0001:0001:00</t>
  </si>
  <si>
    <t>093L  :861306:00:------:--</t>
  </si>
  <si>
    <t>21:0613:000306</t>
  </si>
  <si>
    <t>21:0193:000260</t>
  </si>
  <si>
    <t>21:0193:000260:0001:0001:00</t>
  </si>
  <si>
    <t>093L  :861307:00:------:--</t>
  </si>
  <si>
    <t>21:0613:000307</t>
  </si>
  <si>
    <t>21:0193:000261</t>
  </si>
  <si>
    <t>21:0193:000261:0001:0001:00</t>
  </si>
  <si>
    <t>093L  :861308:00:------:--</t>
  </si>
  <si>
    <t>21:0613:000308</t>
  </si>
  <si>
    <t>21:0193:000262</t>
  </si>
  <si>
    <t>21:0193:000262:0001:0001:00</t>
  </si>
  <si>
    <t>093L  :861309:00:------:--</t>
  </si>
  <si>
    <t>21:0613:000309</t>
  </si>
  <si>
    <t>21:0193:000263</t>
  </si>
  <si>
    <t>21:0193:000263:0001:0001:00</t>
  </si>
  <si>
    <t>093L  :861310:00:------:--</t>
  </si>
  <si>
    <t>21:0613:000310</t>
  </si>
  <si>
    <t>21:0193:000264</t>
  </si>
  <si>
    <t>21:0193:000264:0001:0001:00</t>
  </si>
  <si>
    <t>093L  :861311:00:------:--</t>
  </si>
  <si>
    <t>21:0613:000311</t>
  </si>
  <si>
    <t>21:0193:000265</t>
  </si>
  <si>
    <t>21:0193:000265:0001:0001:00</t>
  </si>
  <si>
    <t>093L  :861312:00:------:--</t>
  </si>
  <si>
    <t>21:0613:000312</t>
  </si>
  <si>
    <t>21:0193:000266</t>
  </si>
  <si>
    <t>21:0193:000266:0001:0001:00</t>
  </si>
  <si>
    <t>093L  :861313:00:------:--</t>
  </si>
  <si>
    <t>21:0613:000313</t>
  </si>
  <si>
    <t>21:0193:000267</t>
  </si>
  <si>
    <t>21:0193:000267:0001:0001:00</t>
  </si>
  <si>
    <t>093L  :861314:9W:------:--</t>
  </si>
  <si>
    <t>21:0613:000314</t>
  </si>
  <si>
    <t>093L  :861315:00:------:--</t>
  </si>
  <si>
    <t>21:0613:000315</t>
  </si>
  <si>
    <t>21:0193:000268</t>
  </si>
  <si>
    <t>21:0193:000268:0001:0001:00</t>
  </si>
  <si>
    <t>093L  :861316:00:------:--</t>
  </si>
  <si>
    <t>21:0613:000316</t>
  </si>
  <si>
    <t>21:0193:000269</t>
  </si>
  <si>
    <t>21:0193:000269:0001:0001:00</t>
  </si>
  <si>
    <t>093L  :861317:00:------:--</t>
  </si>
  <si>
    <t>21:0613:000317</t>
  </si>
  <si>
    <t>21:0193:000270</t>
  </si>
  <si>
    <t>21:0193:000270:0001:0001:00</t>
  </si>
  <si>
    <t>093L  :861318:10:------:--</t>
  </si>
  <si>
    <t>21:0613:000318</t>
  </si>
  <si>
    <t>21:0193:000271:0001:0001:00</t>
  </si>
  <si>
    <t>093L  :861319:20:861318:10</t>
  </si>
  <si>
    <t>21:0613:000319</t>
  </si>
  <si>
    <t>21:0193:000271:0002:0001:01</t>
  </si>
  <si>
    <t>093L  :861320:00:------:--</t>
  </si>
  <si>
    <t>21:0613:000320</t>
  </si>
  <si>
    <t>21:0193:000272</t>
  </si>
  <si>
    <t>21:0193:000272:0001:0001:00</t>
  </si>
  <si>
    <t>093L  :861321:80:861338:10</t>
  </si>
  <si>
    <t>21:0613:000321</t>
  </si>
  <si>
    <t>21:0193:000288</t>
  </si>
  <si>
    <t>21:0193:000288:0001:0001:02</t>
  </si>
  <si>
    <t>093L  :861322:00:------:--</t>
  </si>
  <si>
    <t>21:0613:000322</t>
  </si>
  <si>
    <t>21:0193:000273</t>
  </si>
  <si>
    <t>21:0193:000273:0001:0001:00</t>
  </si>
  <si>
    <t>093L  :861323:00:------:--</t>
  </si>
  <si>
    <t>21:0613:000323</t>
  </si>
  <si>
    <t>21:0193:000274</t>
  </si>
  <si>
    <t>21:0193:000274:0001:0001:00</t>
  </si>
  <si>
    <t>093L  :861324:00:------:--</t>
  </si>
  <si>
    <t>21:0613:000324</t>
  </si>
  <si>
    <t>21:0193:000275</t>
  </si>
  <si>
    <t>21:0193:000275:0001:0001:00</t>
  </si>
  <si>
    <t>093L  :861325:00:------:--</t>
  </si>
  <si>
    <t>21:0613:000325</t>
  </si>
  <si>
    <t>21:0193:000276</t>
  </si>
  <si>
    <t>21:0193:000276:0001:0001:00</t>
  </si>
  <si>
    <t>093L  :861326:00:------:--</t>
  </si>
  <si>
    <t>21:0613:000326</t>
  </si>
  <si>
    <t>21:0193:000277</t>
  </si>
  <si>
    <t>21:0193:000277:0001:0001:00</t>
  </si>
  <si>
    <t>093L  :861327:9Y:------:--</t>
  </si>
  <si>
    <t>21:0613:000327</t>
  </si>
  <si>
    <t>093L  :861328:00:------:--</t>
  </si>
  <si>
    <t>21:0613:000328</t>
  </si>
  <si>
    <t>21:0193:000278</t>
  </si>
  <si>
    <t>21:0193:000278:0001:0001:00</t>
  </si>
  <si>
    <t>093L  :861329:00:------:--</t>
  </si>
  <si>
    <t>21:0613:000329</t>
  </si>
  <si>
    <t>21:0193:000279</t>
  </si>
  <si>
    <t>21:0193:000279:0001:0001:00</t>
  </si>
  <si>
    <t>093L  :861330:00:------:--</t>
  </si>
  <si>
    <t>21:0613:000330</t>
  </si>
  <si>
    <t>21:0193:000280</t>
  </si>
  <si>
    <t>21:0193:000280:0001:0001:00</t>
  </si>
  <si>
    <t>093L  :861331:00:------:--</t>
  </si>
  <si>
    <t>21:0613:000331</t>
  </si>
  <si>
    <t>21:0193:000281</t>
  </si>
  <si>
    <t>21:0193:000281:0001:0001:00</t>
  </si>
  <si>
    <t>093L  :861332:00:------:--</t>
  </si>
  <si>
    <t>21:0613:000332</t>
  </si>
  <si>
    <t>21:0193:000282</t>
  </si>
  <si>
    <t>21:0193:000282:0001:0001:00</t>
  </si>
  <si>
    <t>093L  :861333:00:------:--</t>
  </si>
  <si>
    <t>21:0613:000333</t>
  </si>
  <si>
    <t>21:0193:000283</t>
  </si>
  <si>
    <t>21:0193:000283:0001:0001:00</t>
  </si>
  <si>
    <t>093L  :861334:00:------:--</t>
  </si>
  <si>
    <t>21:0613:000334</t>
  </si>
  <si>
    <t>21:0193:000284</t>
  </si>
  <si>
    <t>21:0193:000284:0001:0001:00</t>
  </si>
  <si>
    <t>093L  :861335:00:------:--</t>
  </si>
  <si>
    <t>21:0613:000335</t>
  </si>
  <si>
    <t>21:0193:000285</t>
  </si>
  <si>
    <t>21:0193:000285:0001:0001:00</t>
  </si>
  <si>
    <t>093L  :861336:00:------:--</t>
  </si>
  <si>
    <t>21:0613:000336</t>
  </si>
  <si>
    <t>21:0193:000286</t>
  </si>
  <si>
    <t>21:0193:000286:0001:0001:00</t>
  </si>
  <si>
    <t>093L  :861337:00:------:--</t>
  </si>
  <si>
    <t>21:0613:000337</t>
  </si>
  <si>
    <t>21:0193:000287</t>
  </si>
  <si>
    <t>21:0193:000287:0001:0001:00</t>
  </si>
  <si>
    <t>093L  :861338:10:------:--</t>
  </si>
  <si>
    <t>21:0613:000338</t>
  </si>
  <si>
    <t>21:0193:000288:0001:0001:01</t>
  </si>
  <si>
    <t>093L  :861339:20:861338:10</t>
  </si>
  <si>
    <t>21:0613:000339</t>
  </si>
  <si>
    <t>21:0193:000288:0002:0001:00</t>
  </si>
  <si>
    <t>093L  :861340:00:------:--</t>
  </si>
  <si>
    <t>21:0613:000340</t>
  </si>
  <si>
    <t>21:0193:000289</t>
  </si>
  <si>
    <t>21:0193:000289:0001:0001:00</t>
  </si>
  <si>
    <t>093L  :861341:80:861358:10</t>
  </si>
  <si>
    <t>21:0613:000341</t>
  </si>
  <si>
    <t>21:0193:000305</t>
  </si>
  <si>
    <t>21:0193:000305:0001:0001:02</t>
  </si>
  <si>
    <t>093L  :861342:00:------:--</t>
  </si>
  <si>
    <t>21:0613:000342</t>
  </si>
  <si>
    <t>21:0193:000290</t>
  </si>
  <si>
    <t>21:0193:000290:0001:0001:00</t>
  </si>
  <si>
    <t>093L  :861343:00:------:--</t>
  </si>
  <si>
    <t>21:0613:000343</t>
  </si>
  <si>
    <t>21:0193:000291</t>
  </si>
  <si>
    <t>21:0193:000291:0001:0001:00</t>
  </si>
  <si>
    <t>093L  :861344:00:------:--</t>
  </si>
  <si>
    <t>21:0613:000344</t>
  </si>
  <si>
    <t>21:0193:000292</t>
  </si>
  <si>
    <t>21:0193:000292:0001:0001:00</t>
  </si>
  <si>
    <t>093L  :861345:00:------:--</t>
  </si>
  <si>
    <t>21:0613:000345</t>
  </si>
  <si>
    <t>21:0193:000293</t>
  </si>
  <si>
    <t>21:0193:000293:0001:0001:00</t>
  </si>
  <si>
    <t>093L  :861346:00:------:--</t>
  </si>
  <si>
    <t>21:0613:000346</t>
  </si>
  <si>
    <t>21:0193:000294</t>
  </si>
  <si>
    <t>21:0193:000294:0001:0001:00</t>
  </si>
  <si>
    <t>093L  :861347:00:------:--</t>
  </si>
  <si>
    <t>21:0613:000347</t>
  </si>
  <si>
    <t>21:0193:000295</t>
  </si>
  <si>
    <t>21:0193:000295:0001:0001:00</t>
  </si>
  <si>
    <t>093L  :861348:00:------:--</t>
  </si>
  <si>
    <t>21:0613:000348</t>
  </si>
  <si>
    <t>21:0193:000296</t>
  </si>
  <si>
    <t>21:0193:000296:0001:0001:00</t>
  </si>
  <si>
    <t>093L  :861349:00:------:--</t>
  </si>
  <si>
    <t>21:0613:000349</t>
  </si>
  <si>
    <t>21:0193:000297</t>
  </si>
  <si>
    <t>21:0193:000297:0001:0001:00</t>
  </si>
  <si>
    <t>093L  :861350:00:------:--</t>
  </si>
  <si>
    <t>21:0613:000350</t>
  </si>
  <si>
    <t>21:0193:000298</t>
  </si>
  <si>
    <t>21:0193:000298:0001:0001:00</t>
  </si>
  <si>
    <t>093L  :861351:00:------:--</t>
  </si>
  <si>
    <t>21:0613:000351</t>
  </si>
  <si>
    <t>21:0193:000299</t>
  </si>
  <si>
    <t>21:0193:000299:0001:0001:00</t>
  </si>
  <si>
    <t>093L  :861352:9W:------:--</t>
  </si>
  <si>
    <t>21:0613:000352</t>
  </si>
  <si>
    <t>093L  :861353:00:------:--</t>
  </si>
  <si>
    <t>21:0613:000353</t>
  </si>
  <si>
    <t>21:0193:000300</t>
  </si>
  <si>
    <t>21:0193:000300:0001:0001:00</t>
  </si>
  <si>
    <t>093L  :861354:00:------:--</t>
  </si>
  <si>
    <t>21:0613:000354</t>
  </si>
  <si>
    <t>21:0193:000301</t>
  </si>
  <si>
    <t>21:0193:000301:0001:0001:00</t>
  </si>
  <si>
    <t>093L  :861355:00:------:--</t>
  </si>
  <si>
    <t>21:0613:000355</t>
  </si>
  <si>
    <t>21:0193:000302</t>
  </si>
  <si>
    <t>21:0193:000302:0001:0001:00</t>
  </si>
  <si>
    <t>093L  :861356:00:------:--</t>
  </si>
  <si>
    <t>21:0613:000356</t>
  </si>
  <si>
    <t>21:0193:000303</t>
  </si>
  <si>
    <t>21:0193:000303:0001:0001:00</t>
  </si>
  <si>
    <t>093L  :861357:00:------:--</t>
  </si>
  <si>
    <t>21:0613:000357</t>
  </si>
  <si>
    <t>21:0193:000304</t>
  </si>
  <si>
    <t>21:0193:000304:0001:0001:00</t>
  </si>
  <si>
    <t>093L  :861358:10:------:--</t>
  </si>
  <si>
    <t>21:0613:000358</t>
  </si>
  <si>
    <t>21:0193:000305:0001:0001:01</t>
  </si>
  <si>
    <t>093L  :861359:20:861358:10</t>
  </si>
  <si>
    <t>21:0613:000359</t>
  </si>
  <si>
    <t>21:0193:000305:0002:0001:00</t>
  </si>
  <si>
    <t>093L  :861360:00:------:--</t>
  </si>
  <si>
    <t>21:0613:000360</t>
  </si>
  <si>
    <t>21:0193:000306</t>
  </si>
  <si>
    <t>21:0193:000306:0001:0001:00</t>
  </si>
  <si>
    <t>093L  :861361:80:861362:10</t>
  </si>
  <si>
    <t>21:0613:000361</t>
  </si>
  <si>
    <t>21:0193:000307</t>
  </si>
  <si>
    <t>21:0193:000307:0001:0001:02</t>
  </si>
  <si>
    <t>093L  :861362:10:------:--</t>
  </si>
  <si>
    <t>21:0613:000362</t>
  </si>
  <si>
    <t>21:0193:000307:0001:0001:01</t>
  </si>
  <si>
    <t>093L  :861363:20:861362:10</t>
  </si>
  <si>
    <t>21:0613:000363</t>
  </si>
  <si>
    <t>21:0193:000307:0002:0001:00</t>
  </si>
  <si>
    <t>093L  :861364:00:------:--</t>
  </si>
  <si>
    <t>21:0613:000364</t>
  </si>
  <si>
    <t>21:0193:000308</t>
  </si>
  <si>
    <t>21:0193:000308:0001:0001:00</t>
  </si>
  <si>
    <t>093L  :861365:00:------:--</t>
  </si>
  <si>
    <t>21:0613:000365</t>
  </si>
  <si>
    <t>21:0193:000309</t>
  </si>
  <si>
    <t>21:0193:000309:0001:0001:00</t>
  </si>
  <si>
    <t>093L  :861366:00:------:--</t>
  </si>
  <si>
    <t>21:0613:000366</t>
  </si>
  <si>
    <t>21:0193:000310</t>
  </si>
  <si>
    <t>21:0193:000310:0001:0001:00</t>
  </si>
  <si>
    <t>093L  :861367:00:------:--</t>
  </si>
  <si>
    <t>21:0613:000367</t>
  </si>
  <si>
    <t>21:0193:000311</t>
  </si>
  <si>
    <t>21:0193:000311:0001:0001:00</t>
  </si>
  <si>
    <t>093L  :861368:00:------:--</t>
  </si>
  <si>
    <t>21:0613:000368</t>
  </si>
  <si>
    <t>21:0193:000312</t>
  </si>
  <si>
    <t>21:0193:000312:0001:0001:00</t>
  </si>
  <si>
    <t>093L  :861369:00:------:--</t>
  </si>
  <si>
    <t>21:0613:000369</t>
  </si>
  <si>
    <t>21:0193:000313</t>
  </si>
  <si>
    <t>21:0193:000313:0001:0001:00</t>
  </si>
  <si>
    <t>093L  :861370:00:------:--</t>
  </si>
  <si>
    <t>21:0613:000370</t>
  </si>
  <si>
    <t>21:0193:000314</t>
  </si>
  <si>
    <t>21:0193:000314:0001:0001:00</t>
  </si>
  <si>
    <t>093L  :861371:00:------:--</t>
  </si>
  <si>
    <t>21:0613:000371</t>
  </si>
  <si>
    <t>21:0193:000315</t>
  </si>
  <si>
    <t>21:0193:000315:0001:0001:00</t>
  </si>
  <si>
    <t>093L  :861372:00:------:--</t>
  </si>
  <si>
    <t>21:0613:000372</t>
  </si>
  <si>
    <t>21:0193:000316</t>
  </si>
  <si>
    <t>21:0193:000316:0001:0001:00</t>
  </si>
  <si>
    <t>093L  :861373:00:------:--</t>
  </si>
  <si>
    <t>21:0613:000373</t>
  </si>
  <si>
    <t>21:0193:000317</t>
  </si>
  <si>
    <t>21:0193:000317:0001:0001:00</t>
  </si>
  <si>
    <t>093L  :861374:00:------:--</t>
  </si>
  <si>
    <t>21:0613:000374</t>
  </si>
  <si>
    <t>21:0193:000318</t>
  </si>
  <si>
    <t>21:0193:000318:0001:0001:00</t>
  </si>
  <si>
    <t>093L  :861375:00:------:--</t>
  </si>
  <si>
    <t>21:0613:000375</t>
  </si>
  <si>
    <t>21:0193:000319</t>
  </si>
  <si>
    <t>21:0193:000319:0001:0001:00</t>
  </si>
  <si>
    <t>093L  :861376:00:------:--</t>
  </si>
  <si>
    <t>21:0613:000376</t>
  </si>
  <si>
    <t>21:0193:000320</t>
  </si>
  <si>
    <t>21:0193:000320:0001:0001:00</t>
  </si>
  <si>
    <t>093L  :861377:00:------:--</t>
  </si>
  <si>
    <t>21:0613:000377</t>
  </si>
  <si>
    <t>21:0193:000321</t>
  </si>
  <si>
    <t>21:0193:000321:0001:0001:00</t>
  </si>
  <si>
    <t>093L  :861378:9W:------:--</t>
  </si>
  <si>
    <t>21:0613:000378</t>
  </si>
  <si>
    <t>093L  :861379:00:------:--</t>
  </si>
  <si>
    <t>21:0613:000379</t>
  </si>
  <si>
    <t>21:0193:000322</t>
  </si>
  <si>
    <t>21:0193:000322:0001:0001:00</t>
  </si>
  <si>
    <t>093L  :861380:00:------:--</t>
  </si>
  <si>
    <t>21:0613:000380</t>
  </si>
  <si>
    <t>21:0193:000323</t>
  </si>
  <si>
    <t>21:0193:000323:0001:0001:00</t>
  </si>
  <si>
    <t>093L  :861381:80:861395:10</t>
  </si>
  <si>
    <t>21:0613:000381</t>
  </si>
  <si>
    <t>21:0193:000336</t>
  </si>
  <si>
    <t>21:0193:000336:0001:0001:02</t>
  </si>
  <si>
    <t>093L  :861382:00:------:--</t>
  </si>
  <si>
    <t>21:0613:000382</t>
  </si>
  <si>
    <t>21:0193:000324</t>
  </si>
  <si>
    <t>21:0193:000324:0001:0001:00</t>
  </si>
  <si>
    <t>093L  :861383:00:------:--</t>
  </si>
  <si>
    <t>21:0613:000383</t>
  </si>
  <si>
    <t>21:0193:000325</t>
  </si>
  <si>
    <t>21:0193:000325:0001:0001:00</t>
  </si>
  <si>
    <t>093L  :861384:00:------:--</t>
  </si>
  <si>
    <t>21:0613:000384</t>
  </si>
  <si>
    <t>21:0193:000326</t>
  </si>
  <si>
    <t>21:0193:000326:0001:0001:00</t>
  </si>
  <si>
    <t>093L  :861385:00:------:--</t>
  </si>
  <si>
    <t>21:0613:000385</t>
  </si>
  <si>
    <t>21:0193:000327</t>
  </si>
  <si>
    <t>21:0193:000327:0001:0001:00</t>
  </si>
  <si>
    <t>093L  :861386:00:------:--</t>
  </si>
  <si>
    <t>21:0613:000386</t>
  </si>
  <si>
    <t>21:0193:000328</t>
  </si>
  <si>
    <t>21:0193:000328:0001:0001:00</t>
  </si>
  <si>
    <t>093L  :861387:00:------:--</t>
  </si>
  <si>
    <t>21:0613:000387</t>
  </si>
  <si>
    <t>21:0193:000329</t>
  </si>
  <si>
    <t>21:0193:000329:0001:0001:00</t>
  </si>
  <si>
    <t>093L  :861388:00:------:--</t>
  </si>
  <si>
    <t>21:0613:000388</t>
  </si>
  <si>
    <t>21:0193:000330</t>
  </si>
  <si>
    <t>21:0193:000330:0001:0001:00</t>
  </si>
  <si>
    <t>093L  :861389:9Y:------:--</t>
  </si>
  <si>
    <t>21:0613:000389</t>
  </si>
  <si>
    <t>093L  :861390:00:------:--</t>
  </si>
  <si>
    <t>21:0613:000390</t>
  </si>
  <si>
    <t>21:0193:000331</t>
  </si>
  <si>
    <t>21:0193:000331:0001:0001:00</t>
  </si>
  <si>
    <t>093L  :861391:00:------:--</t>
  </si>
  <si>
    <t>21:0613:000391</t>
  </si>
  <si>
    <t>21:0193:000332</t>
  </si>
  <si>
    <t>21:0193:000332:0001:0001:00</t>
  </si>
  <si>
    <t>093L  :861392:00:------:--</t>
  </si>
  <si>
    <t>21:0613:000392</t>
  </si>
  <si>
    <t>21:0193:000333</t>
  </si>
  <si>
    <t>21:0193:000333:0001:0001:00</t>
  </si>
  <si>
    <t>093L  :861393:00:------:--</t>
  </si>
  <si>
    <t>21:0613:000393</t>
  </si>
  <si>
    <t>21:0193:000334</t>
  </si>
  <si>
    <t>21:0193:000334:0001:0001:00</t>
  </si>
  <si>
    <t>093L  :861394:00:------:--</t>
  </si>
  <si>
    <t>21:0613:000394</t>
  </si>
  <si>
    <t>21:0193:000335</t>
  </si>
  <si>
    <t>21:0193:000335:0001:0001:00</t>
  </si>
  <si>
    <t>093L  :861395:10:------:--</t>
  </si>
  <si>
    <t>21:0613:000395</t>
  </si>
  <si>
    <t>21:0193:000336:0001:0001:01</t>
  </si>
  <si>
    <t>093L  :861396:20:861395:10</t>
  </si>
  <si>
    <t>21:0613:000396</t>
  </si>
  <si>
    <t>21:0193:000336:0002:0001:00</t>
  </si>
  <si>
    <t>093L  :861397:00:------:--</t>
  </si>
  <si>
    <t>21:0613:000397</t>
  </si>
  <si>
    <t>21:0193:000337</t>
  </si>
  <si>
    <t>21:0193:000337:0001:0001:00</t>
  </si>
  <si>
    <t>093L  :861398:00:------:--</t>
  </si>
  <si>
    <t>21:0613:000398</t>
  </si>
  <si>
    <t>21:0193:000338</t>
  </si>
  <si>
    <t>21:0193:000338:0001:0001:00</t>
  </si>
  <si>
    <t>093L  :861399:00:------:--</t>
  </si>
  <si>
    <t>21:0613:000399</t>
  </si>
  <si>
    <t>21:0193:000339</t>
  </si>
  <si>
    <t>21:0193:000339:0001:0001:00</t>
  </si>
  <si>
    <t>093L  :861400:00:------:--</t>
  </si>
  <si>
    <t>21:0613:000400</t>
  </si>
  <si>
    <t>21:0193:000340</t>
  </si>
  <si>
    <t>21:0193:000340:0001:0001:00</t>
  </si>
  <si>
    <t>093L  :861401:80:861405:10</t>
  </si>
  <si>
    <t>21:0613:000401</t>
  </si>
  <si>
    <t>21:0193:000344</t>
  </si>
  <si>
    <t>21:0193:000344:0001:0001:02</t>
  </si>
  <si>
    <t>093L  :861402:00:------:--</t>
  </si>
  <si>
    <t>21:0613:000402</t>
  </si>
  <si>
    <t>21:0193:000341</t>
  </si>
  <si>
    <t>21:0193:000341:0001:0001:00</t>
  </si>
  <si>
    <t>093L  :861403:00:------:--</t>
  </si>
  <si>
    <t>21:0613:000403</t>
  </si>
  <si>
    <t>21:0193:000342</t>
  </si>
  <si>
    <t>21:0193:000342:0001:0001:00</t>
  </si>
  <si>
    <t>093L  :861404:00:------:--</t>
  </si>
  <si>
    <t>21:0613:000404</t>
  </si>
  <si>
    <t>21:0193:000343</t>
  </si>
  <si>
    <t>21:0193:000343:0001:0001:00</t>
  </si>
  <si>
    <t>093L  :861405:10:------:--</t>
  </si>
  <si>
    <t>21:0613:000405</t>
  </si>
  <si>
    <t>21:0193:000344:0001:0001:01</t>
  </si>
  <si>
    <t>093L  :861406:20:861405:10</t>
  </si>
  <si>
    <t>21:0613:000406</t>
  </si>
  <si>
    <t>21:0193:000344:0002:0001:00</t>
  </si>
  <si>
    <t>093L  :861407:00:------:--</t>
  </si>
  <si>
    <t>21:0613:000407</t>
  </si>
  <si>
    <t>21:0193:000345</t>
  </si>
  <si>
    <t>21:0193:000345:0001:0001:00</t>
  </si>
  <si>
    <t>093L  :861408:00:------:--</t>
  </si>
  <si>
    <t>21:0613:000408</t>
  </si>
  <si>
    <t>21:0193:000346</t>
  </si>
  <si>
    <t>21:0193:000346:0001:0001:00</t>
  </si>
  <si>
    <t>093L  :861409:9W:------:--</t>
  </si>
  <si>
    <t>21:0613:000409</t>
  </si>
  <si>
    <t>093L  :861410:00:------:--</t>
  </si>
  <si>
    <t>21:0613:000410</t>
  </si>
  <si>
    <t>21:0193:000347</t>
  </si>
  <si>
    <t>21:0193:000347:0001:0001:00</t>
  </si>
  <si>
    <t>093L  :861411:00:------:--</t>
  </si>
  <si>
    <t>21:0613:000411</t>
  </si>
  <si>
    <t>21:0193:000348</t>
  </si>
  <si>
    <t>21:0193:000348:0001:0001:00</t>
  </si>
  <si>
    <t>093L  :861412:00:------:--</t>
  </si>
  <si>
    <t>21:0613:000412</t>
  </si>
  <si>
    <t>21:0193:000349</t>
  </si>
  <si>
    <t>21:0193:000349:0001:0001:00</t>
  </si>
  <si>
    <t>093L  :861413:00:------:--</t>
  </si>
  <si>
    <t>21:0613:000413</t>
  </si>
  <si>
    <t>21:0193:000350</t>
  </si>
  <si>
    <t>21:0193:000350:0001:0001:00</t>
  </si>
  <si>
    <t>093L  :861414:00:------:--</t>
  </si>
  <si>
    <t>21:0613:000414</t>
  </si>
  <si>
    <t>21:0193:000351</t>
  </si>
  <si>
    <t>21:0193:000351:0001:0001:00</t>
  </si>
  <si>
    <t>093L  :861415:00:------:--</t>
  </si>
  <si>
    <t>21:0613:000415</t>
  </si>
  <si>
    <t>21:0193:000352</t>
  </si>
  <si>
    <t>21:0193:000352:0001:0001:00</t>
  </si>
  <si>
    <t>093L  :861416:00:------:--</t>
  </si>
  <si>
    <t>21:0613:000416</t>
  </si>
  <si>
    <t>21:0193:000353</t>
  </si>
  <si>
    <t>21:0193:000353:0001:0001:00</t>
  </si>
  <si>
    <t>093L  :861417:00:------:--</t>
  </si>
  <si>
    <t>21:0613:000417</t>
  </si>
  <si>
    <t>21:0193:000354</t>
  </si>
  <si>
    <t>21:0193:000354:0001:0001:00</t>
  </si>
  <si>
    <t>093L  :861418:00:------:--</t>
  </si>
  <si>
    <t>21:0613:000418</t>
  </si>
  <si>
    <t>21:0193:000355</t>
  </si>
  <si>
    <t>21:0193:000355:0001:0001:00</t>
  </si>
  <si>
    <t>093L  :861419:00:------:--</t>
  </si>
  <si>
    <t>21:0613:000419</t>
  </si>
  <si>
    <t>21:0193:000356</t>
  </si>
  <si>
    <t>21:0193:000356:0001:0001:00</t>
  </si>
  <si>
    <t>093L  :861420:00:------:--</t>
  </si>
  <si>
    <t>21:0613:000420</t>
  </si>
  <si>
    <t>21:0193:000357</t>
  </si>
  <si>
    <t>21:0193:000357:0001:0001:00</t>
  </si>
  <si>
    <t>093L  :861421:80:861438:10</t>
  </si>
  <si>
    <t>21:0613:000421</t>
  </si>
  <si>
    <t>21:0193:000374</t>
  </si>
  <si>
    <t>21:0193:000374:0001:0001:02</t>
  </si>
  <si>
    <t>093L  :861422:00:------:--</t>
  </si>
  <si>
    <t>21:0613:000422</t>
  </si>
  <si>
    <t>21:0193:000358</t>
  </si>
  <si>
    <t>21:0193:000358:0001:0001:00</t>
  </si>
  <si>
    <t>093L  :861423:00:------:--</t>
  </si>
  <si>
    <t>21:0613:000423</t>
  </si>
  <si>
    <t>21:0193:000359</t>
  </si>
  <si>
    <t>21:0193:000359:0001:0001:00</t>
  </si>
  <si>
    <t>093L  :861424:00:------:--</t>
  </si>
  <si>
    <t>21:0613:000424</t>
  </si>
  <si>
    <t>21:0193:000360</t>
  </si>
  <si>
    <t>21:0193:000360:0001:0001:00</t>
  </si>
  <si>
    <t>093L  :861425:00:------:--</t>
  </si>
  <si>
    <t>21:0613:000425</t>
  </si>
  <si>
    <t>21:0193:000361</t>
  </si>
  <si>
    <t>21:0193:000361:0001:0001:00</t>
  </si>
  <si>
    <t>093L  :861426:00:------:--</t>
  </si>
  <si>
    <t>21:0613:000426</t>
  </si>
  <si>
    <t>21:0193:000362</t>
  </si>
  <si>
    <t>21:0193:000362:0001:0001:00</t>
  </si>
  <si>
    <t>093L  :861427:00:------:--</t>
  </si>
  <si>
    <t>21:0613:000427</t>
  </si>
  <si>
    <t>21:0193:000363</t>
  </si>
  <si>
    <t>21:0193:000363:0001:0001:00</t>
  </si>
  <si>
    <t>093L  :861428:00:------:--</t>
  </si>
  <si>
    <t>21:0613:000428</t>
  </si>
  <si>
    <t>21:0193:000364</t>
  </si>
  <si>
    <t>21:0193:000364:0001:0001:00</t>
  </si>
  <si>
    <t>093L  :861429:00:------:--</t>
  </si>
  <si>
    <t>21:0613:000429</t>
  </si>
  <si>
    <t>21:0193:000365</t>
  </si>
  <si>
    <t>21:0193:000365:0001:0001:00</t>
  </si>
  <si>
    <t>093L  :861430:00:------:--</t>
  </si>
  <si>
    <t>21:0613:000430</t>
  </si>
  <si>
    <t>21:0193:000366</t>
  </si>
  <si>
    <t>21:0193:000366:0001:0001:00</t>
  </si>
  <si>
    <t>093L  :861431:00:------:--</t>
  </si>
  <si>
    <t>21:0613:000431</t>
  </si>
  <si>
    <t>21:0193:000367</t>
  </si>
  <si>
    <t>21:0193:000367:0001:0001:00</t>
  </si>
  <si>
    <t>093L  :861432:00:------:--</t>
  </si>
  <si>
    <t>21:0613:000432</t>
  </si>
  <si>
    <t>21:0193:000368</t>
  </si>
  <si>
    <t>21:0193:000368:0001:0001:00</t>
  </si>
  <si>
    <t>093L  :861433:00:------:--</t>
  </si>
  <si>
    <t>21:0613:000433</t>
  </si>
  <si>
    <t>21:0193:000369</t>
  </si>
  <si>
    <t>21:0193:000369:0001:0001:00</t>
  </si>
  <si>
    <t>093L  :861434:00:------:--</t>
  </si>
  <si>
    <t>21:0613:000434</t>
  </si>
  <si>
    <t>21:0193:000370</t>
  </si>
  <si>
    <t>21:0193:000370:0001:0001:00</t>
  </si>
  <si>
    <t>093L  :861435:00:------:--</t>
  </si>
  <si>
    <t>21:0613:000435</t>
  </si>
  <si>
    <t>21:0193:000371</t>
  </si>
  <si>
    <t>21:0193:000371:0001:0001:00</t>
  </si>
  <si>
    <t>093L  :861436:00:------:--</t>
  </si>
  <si>
    <t>21:0613:000436</t>
  </si>
  <si>
    <t>21:0193:000372</t>
  </si>
  <si>
    <t>21:0193:000372:0001:0001:00</t>
  </si>
  <si>
    <t>093L  :861437:00:------:--</t>
  </si>
  <si>
    <t>21:0613:000437</t>
  </si>
  <si>
    <t>21:0193:000373</t>
  </si>
  <si>
    <t>21:0193:000373:0001:0001:00</t>
  </si>
  <si>
    <t>093L  :861438:10:------:--</t>
  </si>
  <si>
    <t>21:0613:000438</t>
  </si>
  <si>
    <t>21:0193:000374:0001:0001:01</t>
  </si>
  <si>
    <t>093L  :861439:20:861438:10</t>
  </si>
  <si>
    <t>21:0613:000439</t>
  </si>
  <si>
    <t>21:0193:000374:0002:0001:00</t>
  </si>
  <si>
    <t>093L  :861440:9X:------:--</t>
  </si>
  <si>
    <t>21:0613:000440</t>
  </si>
  <si>
    <t>093L  :861441:80:861455:10</t>
  </si>
  <si>
    <t>21:0613:000441</t>
  </si>
  <si>
    <t>21:0193:000387</t>
  </si>
  <si>
    <t>21:0193:000387:0001:0001:02</t>
  </si>
  <si>
    <t>093L  :861442:00:------:--</t>
  </si>
  <si>
    <t>21:0613:000442</t>
  </si>
  <si>
    <t>21:0193:000375</t>
  </si>
  <si>
    <t>21:0193:000375:0001:0001:00</t>
  </si>
  <si>
    <t>093L  :861443:00:------:--</t>
  </si>
  <si>
    <t>21:0613:000443</t>
  </si>
  <si>
    <t>21:0193:000376</t>
  </si>
  <si>
    <t>21:0193:000376:0001:0001:00</t>
  </si>
  <si>
    <t>093L  :861444:00:------:--</t>
  </si>
  <si>
    <t>21:0613:000444</t>
  </si>
  <si>
    <t>21:0193:000377</t>
  </si>
  <si>
    <t>21:0193:000377:0001:0001:00</t>
  </si>
  <si>
    <t>093L  :861445:00:------:--</t>
  </si>
  <si>
    <t>21:0613:000445</t>
  </si>
  <si>
    <t>21:0193:000378</t>
  </si>
  <si>
    <t>21:0193:000378:0001:0001:00</t>
  </si>
  <si>
    <t>093L  :861446:00:------:--</t>
  </si>
  <si>
    <t>21:0613:000446</t>
  </si>
  <si>
    <t>21:0193:000379</t>
  </si>
  <si>
    <t>21:0193:000379:0001:0001:00</t>
  </si>
  <si>
    <t>093L  :861447:00:------:--</t>
  </si>
  <si>
    <t>21:0613:000447</t>
  </si>
  <si>
    <t>21:0193:000380</t>
  </si>
  <si>
    <t>21:0193:000380:0001:0001:00</t>
  </si>
  <si>
    <t>093L  :861448:00:------:--</t>
  </si>
  <si>
    <t>21:0613:000448</t>
  </si>
  <si>
    <t>21:0193:000381</t>
  </si>
  <si>
    <t>21:0193:000381:0001:0001:00</t>
  </si>
  <si>
    <t>093L  :861449:00:------:--</t>
  </si>
  <si>
    <t>21:0613:000449</t>
  </si>
  <si>
    <t>21:0193:000382</t>
  </si>
  <si>
    <t>21:0193:000382:0001:0001:00</t>
  </si>
  <si>
    <t>093L  :861450:00:------:--</t>
  </si>
  <si>
    <t>21:0613:000450</t>
  </si>
  <si>
    <t>21:0193:000383</t>
  </si>
  <si>
    <t>21:0193:000383:0001:0001:00</t>
  </si>
  <si>
    <t>093L  :861451:00:------:--</t>
  </si>
  <si>
    <t>21:0613:000451</t>
  </si>
  <si>
    <t>21:0193:000384</t>
  </si>
  <si>
    <t>21:0193:000384:0001:0001:00</t>
  </si>
  <si>
    <t>093L  :861452:00:------:--</t>
  </si>
  <si>
    <t>21:0613:000452</t>
  </si>
  <si>
    <t>21:0193:000385</t>
  </si>
  <si>
    <t>21:0193:000385:0001:0001:00</t>
  </si>
  <si>
    <t>093L  :861453:00:------:--</t>
  </si>
  <si>
    <t>21:0613:000453</t>
  </si>
  <si>
    <t>21:0193:000386</t>
  </si>
  <si>
    <t>21:0193:000386:0001:0001:00</t>
  </si>
  <si>
    <t>093L  :861454:9Y:------:--</t>
  </si>
  <si>
    <t>21:0613:000454</t>
  </si>
  <si>
    <t>093L  :861455:10:------:--</t>
  </si>
  <si>
    <t>21:0613:000455</t>
  </si>
  <si>
    <t>21:0193:000387:0001:0001:01</t>
  </si>
  <si>
    <t>093L  :861456:20:861455:10</t>
  </si>
  <si>
    <t>21:0613:000456</t>
  </si>
  <si>
    <t>21:0193:000387:0002:0001:00</t>
  </si>
  <si>
    <t>093L  :861457:00:------:--</t>
  </si>
  <si>
    <t>21:0613:000457</t>
  </si>
  <si>
    <t>21:0193:000388</t>
  </si>
  <si>
    <t>21:0193:000388:0001:0001:00</t>
  </si>
  <si>
    <t>093L  :861458:00:------:--</t>
  </si>
  <si>
    <t>21:0613:000458</t>
  </si>
  <si>
    <t>21:0193:000389</t>
  </si>
  <si>
    <t>21:0193:000389:0001:0001:00</t>
  </si>
  <si>
    <t>093L  :861459:00:------:--</t>
  </si>
  <si>
    <t>21:0613:000459</t>
  </si>
  <si>
    <t>21:0193:000390</t>
  </si>
  <si>
    <t>21:0193:000390:0001:0001:00</t>
  </si>
  <si>
    <t>093L  :861460:00:------:--</t>
  </si>
  <si>
    <t>21:0613:000460</t>
  </si>
  <si>
    <t>21:0193:000391</t>
  </si>
  <si>
    <t>21:0193:000391:0001:0001:00</t>
  </si>
  <si>
    <t>093L  :861461:80:861466:10</t>
  </si>
  <si>
    <t>21:0613:000461</t>
  </si>
  <si>
    <t>21:0193:000396</t>
  </si>
  <si>
    <t>21:0193:000396:0001:0001:02</t>
  </si>
  <si>
    <t>093L  :861462:00:------:--</t>
  </si>
  <si>
    <t>21:0613:000462</t>
  </si>
  <si>
    <t>21:0193:000392</t>
  </si>
  <si>
    <t>21:0193:000392:0001:0001:00</t>
  </si>
  <si>
    <t>093L  :861463:00:------:--</t>
  </si>
  <si>
    <t>21:0613:000463</t>
  </si>
  <si>
    <t>21:0193:000393</t>
  </si>
  <si>
    <t>21:0193:000393:0001:0001:00</t>
  </si>
  <si>
    <t>093L  :861464:00:------:--</t>
  </si>
  <si>
    <t>21:0613:000464</t>
  </si>
  <si>
    <t>21:0193:000394</t>
  </si>
  <si>
    <t>21:0193:000394:0001:0001:00</t>
  </si>
  <si>
    <t>093L  :861465:00:------:--</t>
  </si>
  <si>
    <t>21:0613:000465</t>
  </si>
  <si>
    <t>21:0193:000395</t>
  </si>
  <si>
    <t>21:0193:000395:0001:0001:00</t>
  </si>
  <si>
    <t>093L  :861466:10:------:--</t>
  </si>
  <si>
    <t>21:0613:000466</t>
  </si>
  <si>
    <t>21:0193:000396:0001:0001:01</t>
  </si>
  <si>
    <t>093L  :861467:20:861466:10</t>
  </si>
  <si>
    <t>21:0613:000467</t>
  </si>
  <si>
    <t>21:0193:000396:0002:0001:00</t>
  </si>
  <si>
    <t>093L  :861468:00:------:--</t>
  </si>
  <si>
    <t>21:0613:000468</t>
  </si>
  <si>
    <t>21:0193:000397</t>
  </si>
  <si>
    <t>21:0193:000397:0001:0001:00</t>
  </si>
  <si>
    <t>093L  :861469:9W:------:--</t>
  </si>
  <si>
    <t>21:0613:000469</t>
  </si>
  <si>
    <t>093L  :861470:00:------:--</t>
  </si>
  <si>
    <t>21:0613:000470</t>
  </si>
  <si>
    <t>21:0193:000398</t>
  </si>
  <si>
    <t>21:0193:000398:0001:0001:00</t>
  </si>
  <si>
    <t>093L  :861471:00:------:--</t>
  </si>
  <si>
    <t>21:0613:000471</t>
  </si>
  <si>
    <t>21:0193:000399</t>
  </si>
  <si>
    <t>21:0193:000399:0001:0001:00</t>
  </si>
  <si>
    <t>093L  :861472:00:------:--</t>
  </si>
  <si>
    <t>21:0613:000472</t>
  </si>
  <si>
    <t>21:0193:000400</t>
  </si>
  <si>
    <t>21:0193:000400:0001:0001:00</t>
  </si>
  <si>
    <t>093L  :861473:00:------:--</t>
  </si>
  <si>
    <t>21:0613:000473</t>
  </si>
  <si>
    <t>21:0193:000401</t>
  </si>
  <si>
    <t>21:0193:000401:0001:0001:00</t>
  </si>
  <si>
    <t>093L  :861474:00:------:--</t>
  </si>
  <si>
    <t>21:0613:000474</t>
  </si>
  <si>
    <t>21:0193:000402</t>
  </si>
  <si>
    <t>21:0193:000402:0001:0001:00</t>
  </si>
  <si>
    <t>093L  :861475:00:------:--</t>
  </si>
  <si>
    <t>21:0613:000475</t>
  </si>
  <si>
    <t>21:0193:000403</t>
  </si>
  <si>
    <t>21:0193:000403:0001:0001:00</t>
  </si>
  <si>
    <t>093L  :861476:00:------:--</t>
  </si>
  <si>
    <t>21:0613:000476</t>
  </si>
  <si>
    <t>21:0193:000404</t>
  </si>
  <si>
    <t>21:0193:000404:0001:0001:00</t>
  </si>
  <si>
    <t>093L  :861477:00:------:--</t>
  </si>
  <si>
    <t>21:0613:000477</t>
  </si>
  <si>
    <t>21:0193:000405</t>
  </si>
  <si>
    <t>21:0193:000405:0001:0001:00</t>
  </si>
  <si>
    <t>093L  :861478:00:------:--</t>
  </si>
  <si>
    <t>21:0613:000478</t>
  </si>
  <si>
    <t>21:0193:000406</t>
  </si>
  <si>
    <t>21:0193:000406:0001:0001:00</t>
  </si>
  <si>
    <t>093L  :861479:00:------:--</t>
  </si>
  <si>
    <t>21:0613:000479</t>
  </si>
  <si>
    <t>21:0193:000407</t>
  </si>
  <si>
    <t>21:0193:000407:0001:0001:00</t>
  </si>
  <si>
    <t>093L  :861480:00:------:--</t>
  </si>
  <si>
    <t>21:0613:000480</t>
  </si>
  <si>
    <t>21:0193:000408</t>
  </si>
  <si>
    <t>21:0193:000408:0001:0001:00</t>
  </si>
  <si>
    <t>093L  :861481:80:861491:20</t>
  </si>
  <si>
    <t>21:0613:000481</t>
  </si>
  <si>
    <t>21:0193:000416</t>
  </si>
  <si>
    <t>21:0193:000416:0002:0001:02</t>
  </si>
  <si>
    <t>093L  :861482:00:------:--</t>
  </si>
  <si>
    <t>21:0613:000482</t>
  </si>
  <si>
    <t>21:0193:000409</t>
  </si>
  <si>
    <t>21:0193:000409:0001:0001:00</t>
  </si>
  <si>
    <t>093L  :861483:00:------:--</t>
  </si>
  <si>
    <t>21:0613:000483</t>
  </si>
  <si>
    <t>21:0193:000410</t>
  </si>
  <si>
    <t>21:0193:000410:0001:0001:00</t>
  </si>
  <si>
    <t>093L  :861484:00:------:--</t>
  </si>
  <si>
    <t>21:0613:000484</t>
  </si>
  <si>
    <t>21:0193:000411</t>
  </si>
  <si>
    <t>21:0193:000411:0001:0001:00</t>
  </si>
  <si>
    <t>093L  :861485:9W:------:--</t>
  </si>
  <si>
    <t>21:0613:000485</t>
  </si>
  <si>
    <t>093L  :861486:00:------:--</t>
  </si>
  <si>
    <t>21:0613:000486</t>
  </si>
  <si>
    <t>21:0193:000412</t>
  </si>
  <si>
    <t>21:0193:000412:0001:0001:00</t>
  </si>
  <si>
    <t>093L  :861487:00:------:--</t>
  </si>
  <si>
    <t>21:0613:000487</t>
  </si>
  <si>
    <t>21:0193:000413</t>
  </si>
  <si>
    <t>21:0193:000413:0001:0001:00</t>
  </si>
  <si>
    <t>093L  :861488:00:------:--</t>
  </si>
  <si>
    <t>21:0613:000488</t>
  </si>
  <si>
    <t>21:0193:000414</t>
  </si>
  <si>
    <t>21:0193:000414:0001:0001:00</t>
  </si>
  <si>
    <t>093L  :861489:00:------:--</t>
  </si>
  <si>
    <t>21:0613:000489</t>
  </si>
  <si>
    <t>21:0193:000415</t>
  </si>
  <si>
    <t>21:0193:000415:0001:0001:00</t>
  </si>
  <si>
    <t>093L  :861490:10:------:--</t>
  </si>
  <si>
    <t>21:0613:000490</t>
  </si>
  <si>
    <t>21:0193:000416:0001:0001:00</t>
  </si>
  <si>
    <t>093L  :861491:20:861490:10</t>
  </si>
  <si>
    <t>21:0613:000491</t>
  </si>
  <si>
    <t>21:0193:000416:0002:0001:01</t>
  </si>
  <si>
    <t>093L  :861492:00:------:--</t>
  </si>
  <si>
    <t>21:0613:000492</t>
  </si>
  <si>
    <t>21:0193:000417</t>
  </si>
  <si>
    <t>21:0193:000417:0001:0001:00</t>
  </si>
  <si>
    <t>093L  :861493:00:------:--</t>
  </si>
  <si>
    <t>21:0613:000493</t>
  </si>
  <si>
    <t>21:0193:000418</t>
  </si>
  <si>
    <t>21:0193:000418:0001:0001:00</t>
  </si>
  <si>
    <t>093L  :861494:00:------:--</t>
  </si>
  <si>
    <t>21:0613:000494</t>
  </si>
  <si>
    <t>21:0193:000419</t>
  </si>
  <si>
    <t>21:0193:000419:0001:0001:00</t>
  </si>
  <si>
    <t>093L  :861495:00:------:--</t>
  </si>
  <si>
    <t>21:0613:000495</t>
  </si>
  <si>
    <t>21:0193:000420</t>
  </si>
  <si>
    <t>21:0193:000420:0001:0001:00</t>
  </si>
  <si>
    <t>093L  :861496:00:------:--</t>
  </si>
  <si>
    <t>21:0613:000496</t>
  </si>
  <si>
    <t>21:0193:000421</t>
  </si>
  <si>
    <t>21:0193:000421:0001:0001:00</t>
  </si>
  <si>
    <t>093L  :861497:00:------:--</t>
  </si>
  <si>
    <t>21:0613:000497</t>
  </si>
  <si>
    <t>21:0193:000422</t>
  </si>
  <si>
    <t>21:0193:000422:0001:0001:00</t>
  </si>
  <si>
    <t>093L  :861498:00:------:--</t>
  </si>
  <si>
    <t>21:0613:000498</t>
  </si>
  <si>
    <t>21:0193:000423</t>
  </si>
  <si>
    <t>21:0193:000423:0001:0001:00</t>
  </si>
  <si>
    <t>093L  :861499:00:------:--</t>
  </si>
  <si>
    <t>21:0613:000499</t>
  </si>
  <si>
    <t>21:0193:000424</t>
  </si>
  <si>
    <t>21:0193:000424:0001:0001:00</t>
  </si>
  <si>
    <t>093L  :861500:00:------:--</t>
  </si>
  <si>
    <t>21:0613:000500</t>
  </si>
  <si>
    <t>21:0193:000425</t>
  </si>
  <si>
    <t>21:0193:000425:0001:0001:00</t>
  </si>
  <si>
    <t>093L  :861501:80:861506:10</t>
  </si>
  <si>
    <t>21:0613:000501</t>
  </si>
  <si>
    <t>21:0193:000430</t>
  </si>
  <si>
    <t>21:0193:000430:0001:0001:02</t>
  </si>
  <si>
    <t>093L  :861502:00:------:--</t>
  </si>
  <si>
    <t>21:0613:000502</t>
  </si>
  <si>
    <t>21:0193:000426</t>
  </si>
  <si>
    <t>21:0193:000426:0001:0001:00</t>
  </si>
  <si>
    <t>093L  :861503:00:------:--</t>
  </si>
  <si>
    <t>21:0613:000503</t>
  </si>
  <si>
    <t>21:0193:000427</t>
  </si>
  <si>
    <t>21:0193:000427:0001:0001:00</t>
  </si>
  <si>
    <t>093L  :861504:00:------:--</t>
  </si>
  <si>
    <t>21:0613:000504</t>
  </si>
  <si>
    <t>21:0193:000428</t>
  </si>
  <si>
    <t>21:0193:000428:0001:0001:00</t>
  </si>
  <si>
    <t>093L  :861505:00:------:--</t>
  </si>
  <si>
    <t>21:0613:000505</t>
  </si>
  <si>
    <t>21:0193:000429</t>
  </si>
  <si>
    <t>21:0193:000429:0001:0001:00</t>
  </si>
  <si>
    <t>093L  :861506:10:------:--</t>
  </si>
  <si>
    <t>21:0613:000506</t>
  </si>
  <si>
    <t>21:0193:000430:0001:0001:01</t>
  </si>
  <si>
    <t>093L  :861507:20:861506:10</t>
  </si>
  <si>
    <t>21:0613:000507</t>
  </si>
  <si>
    <t>21:0193:000430:0002:0001:00</t>
  </si>
  <si>
    <t>093L  :861508:00:------:--</t>
  </si>
  <si>
    <t>21:0613:000508</t>
  </si>
  <si>
    <t>21:0193:000431</t>
  </si>
  <si>
    <t>21:0193:000431:0001:0001:00</t>
  </si>
  <si>
    <t>093L  :861509:00:------:--</t>
  </si>
  <si>
    <t>21:0613:000509</t>
  </si>
  <si>
    <t>21:0193:000432</t>
  </si>
  <si>
    <t>21:0193:000432:0001:0001:00</t>
  </si>
  <si>
    <t>093L  :861510:00:------:--</t>
  </si>
  <si>
    <t>21:0613:000510</t>
  </si>
  <si>
    <t>21:0193:000433</t>
  </si>
  <si>
    <t>21:0193:000433:0001:0001:00</t>
  </si>
  <si>
    <t>093L  :861511:00:------:--</t>
  </si>
  <si>
    <t>21:0613:000511</t>
  </si>
  <si>
    <t>21:0193:000434</t>
  </si>
  <si>
    <t>21:0193:000434:0001:0001:00</t>
  </si>
  <si>
    <t>093L  :861512:00:------:--</t>
  </si>
  <si>
    <t>21:0613:000512</t>
  </si>
  <si>
    <t>21:0193:000435</t>
  </si>
  <si>
    <t>21:0193:000435:0001:0001:00</t>
  </si>
  <si>
    <t>093L  :861513:00:------:--</t>
  </si>
  <si>
    <t>21:0613:000513</t>
  </si>
  <si>
    <t>21:0193:000436</t>
  </si>
  <si>
    <t>21:0193:000436:0001:0001:00</t>
  </si>
  <si>
    <t>093L  :861514:00:------:--</t>
  </si>
  <si>
    <t>21:0613:000514</t>
  </si>
  <si>
    <t>21:0193:000437</t>
  </si>
  <si>
    <t>21:0193:000437:0001:0001:00</t>
  </si>
  <si>
    <t>093L  :861515:00:------:--</t>
  </si>
  <si>
    <t>21:0613:000515</t>
  </si>
  <si>
    <t>21:0193:000438</t>
  </si>
  <si>
    <t>21:0193:000438:0001:0001:00</t>
  </si>
  <si>
    <t>093L  :861516:00:------:--</t>
  </si>
  <si>
    <t>21:0613:000516</t>
  </si>
  <si>
    <t>21:0193:000439</t>
  </si>
  <si>
    <t>21:0193:000439:0001:0001:00</t>
  </si>
  <si>
    <t>093L  :861517:00:------:--</t>
  </si>
  <si>
    <t>21:0613:000517</t>
  </si>
  <si>
    <t>21:0193:000440</t>
  </si>
  <si>
    <t>21:0193:000440:0001:0001:00</t>
  </si>
  <si>
    <t>093L  :861518:00:------:--</t>
  </si>
  <si>
    <t>21:0613:000518</t>
  </si>
  <si>
    <t>21:0193:000441</t>
  </si>
  <si>
    <t>21:0193:000441:0001:0001:00</t>
  </si>
  <si>
    <t>093L  :861519:9X:------:--</t>
  </si>
  <si>
    <t>21:0613:000519</t>
  </si>
  <si>
    <t>093L  :861520:00:------:--</t>
  </si>
  <si>
    <t>21:0613:000520</t>
  </si>
  <si>
    <t>21:0193:000442</t>
  </si>
  <si>
    <t>21:0193:000442:0001:0001:00</t>
  </si>
  <si>
    <t>093L  :861521:80:861534:20</t>
  </si>
  <si>
    <t>21:0613:000521</t>
  </si>
  <si>
    <t>21:0193:000453</t>
  </si>
  <si>
    <t>21:0193:000453:0002:0001:02</t>
  </si>
  <si>
    <t>093L  :861522:00:------:--</t>
  </si>
  <si>
    <t>21:0613:000522</t>
  </si>
  <si>
    <t>21:0193:000443</t>
  </si>
  <si>
    <t>21:0193:000443:0001:0001:00</t>
  </si>
  <si>
    <t>093L  :861523:9Y:------:--</t>
  </si>
  <si>
    <t>21:0613:000523</t>
  </si>
  <si>
    <t>093L  :861524:00:------:--</t>
  </si>
  <si>
    <t>21:0613:000524</t>
  </si>
  <si>
    <t>21:0193:000444</t>
  </si>
  <si>
    <t>21:0193:000444:0001:0001:00</t>
  </si>
  <si>
    <t>093L  :861525:00:------:--</t>
  </si>
  <si>
    <t>21:0613:000525</t>
  </si>
  <si>
    <t>21:0193:000445</t>
  </si>
  <si>
    <t>21:0193:000445:0001:0001:00</t>
  </si>
  <si>
    <t>093L  :861526:00:------:--</t>
  </si>
  <si>
    <t>21:0613:000526</t>
  </si>
  <si>
    <t>21:0193:000446</t>
  </si>
  <si>
    <t>21:0193:000446:0001:0001:00</t>
  </si>
  <si>
    <t>093L  :861527:00:------:--</t>
  </si>
  <si>
    <t>21:0613:000527</t>
  </si>
  <si>
    <t>21:0193:000447</t>
  </si>
  <si>
    <t>21:0193:000447:0001:0001:00</t>
  </si>
  <si>
    <t>093L  :861528:00:------:--</t>
  </si>
  <si>
    <t>21:0613:000528</t>
  </si>
  <si>
    <t>21:0193:000448</t>
  </si>
  <si>
    <t>21:0193:000448:0001:0001:00</t>
  </si>
  <si>
    <t>093L  :861529:00:------:--</t>
  </si>
  <si>
    <t>21:0613:000529</t>
  </si>
  <si>
    <t>21:0193:000449</t>
  </si>
  <si>
    <t>21:0193:000449:0001:0001:00</t>
  </si>
  <si>
    <t>093L  :861530:00:------:--</t>
  </si>
  <si>
    <t>21:0613:000530</t>
  </si>
  <si>
    <t>21:0193:000450</t>
  </si>
  <si>
    <t>21:0193:000450:0001:0001:00</t>
  </si>
  <si>
    <t>093L  :861531:00:------:--</t>
  </si>
  <si>
    <t>21:0613:000531</t>
  </si>
  <si>
    <t>21:0193:000451</t>
  </si>
  <si>
    <t>21:0193:000451:0001:0001:00</t>
  </si>
  <si>
    <t>093L  :861532:00:------:--</t>
  </si>
  <si>
    <t>21:0613:000532</t>
  </si>
  <si>
    <t>21:0193:000452</t>
  </si>
  <si>
    <t>21:0193:000452:0001:0001:00</t>
  </si>
  <si>
    <t>093L  :861533:10:------:--</t>
  </si>
  <si>
    <t>21:0613:000533</t>
  </si>
  <si>
    <t>21:0193:000453:0001:0001:00</t>
  </si>
  <si>
    <t>093L  :861534:20:861533:10</t>
  </si>
  <si>
    <t>21:0613:000534</t>
  </si>
  <si>
    <t>21:0193:000453:0002:0001:01</t>
  </si>
  <si>
    <t>093L  :861535:00:------:--</t>
  </si>
  <si>
    <t>21:0613:000535</t>
  </si>
  <si>
    <t>21:0193:000454</t>
  </si>
  <si>
    <t>21:0193:000454:0001:0001:00</t>
  </si>
  <si>
    <t>093L  :861536:00:------:--</t>
  </si>
  <si>
    <t>21:0613:000536</t>
  </si>
  <si>
    <t>21:0193:000455</t>
  </si>
  <si>
    <t>21:0193:000455:0001:0001:00</t>
  </si>
  <si>
    <t>093L  :861537:00:------:--</t>
  </si>
  <si>
    <t>21:0613:000537</t>
  </si>
  <si>
    <t>21:0193:000456</t>
  </si>
  <si>
    <t>21:0193:000456:0001:0001:00</t>
  </si>
  <si>
    <t>093L  :861538:00:------:--</t>
  </si>
  <si>
    <t>21:0613:000538</t>
  </si>
  <si>
    <t>21:0193:000457</t>
  </si>
  <si>
    <t>21:0193:000457:0001:0001:00</t>
  </si>
  <si>
    <t>093L  :861539:00:------:--</t>
  </si>
  <si>
    <t>21:0613:000539</t>
  </si>
  <si>
    <t>21:0193:000458</t>
  </si>
  <si>
    <t>21:0193:000458:0001:0001:00</t>
  </si>
  <si>
    <t>093L  :861540:00:------:--</t>
  </si>
  <si>
    <t>21:0613:000540</t>
  </si>
  <si>
    <t>21:0193:000459</t>
  </si>
  <si>
    <t>21:0193:000459:0001:0001:00</t>
  </si>
  <si>
    <t>093L  :861541:80:861547:10</t>
  </si>
  <si>
    <t>21:0613:000541</t>
  </si>
  <si>
    <t>21:0193:000464</t>
  </si>
  <si>
    <t>21:0193:000464:0001:0001:02</t>
  </si>
  <si>
    <t>093L  :861542:00:------:--</t>
  </si>
  <si>
    <t>21:0613:000542</t>
  </si>
  <si>
    <t>21:0193:000460</t>
  </si>
  <si>
    <t>21:0193:000460:0001:0001:00</t>
  </si>
  <si>
    <t>093L  :861543:00:------:--</t>
  </si>
  <si>
    <t>21:0613:000543</t>
  </si>
  <si>
    <t>21:0193:000461</t>
  </si>
  <si>
    <t>21:0193:000461:0001:0001:00</t>
  </si>
  <si>
    <t>093L  :861544:9Y:------:--</t>
  </si>
  <si>
    <t>21:0613:000544</t>
  </si>
  <si>
    <t>093L  :861545:00:------:--</t>
  </si>
  <si>
    <t>21:0613:000545</t>
  </si>
  <si>
    <t>21:0193:000462</t>
  </si>
  <si>
    <t>21:0193:000462:0001:0001:00</t>
  </si>
  <si>
    <t>093L  :861546:00:------:--</t>
  </si>
  <si>
    <t>21:0613:000546</t>
  </si>
  <si>
    <t>21:0193:000463</t>
  </si>
  <si>
    <t>21:0193:000463:0001:0001:00</t>
  </si>
  <si>
    <t>093L  :861547:10:------:--</t>
  </si>
  <si>
    <t>21:0613:000547</t>
  </si>
  <si>
    <t>21:0193:000464:0001:0001:01</t>
  </si>
  <si>
    <t>093L  :861548:20:861547:10</t>
  </si>
  <si>
    <t>21:0613:000548</t>
  </si>
  <si>
    <t>21:0193:000464:0002:0001:00</t>
  </si>
  <si>
    <t>093L  :861549:00:------:--</t>
  </si>
  <si>
    <t>21:0613:000549</t>
  </si>
  <si>
    <t>21:0193:000465</t>
  </si>
  <si>
    <t>21:0193:000465:0001:0001:00</t>
  </si>
  <si>
    <t>093L  :861550:00:------:--</t>
  </si>
  <si>
    <t>21:0613:000550</t>
  </si>
  <si>
    <t>21:0193:000466</t>
  </si>
  <si>
    <t>21:0193:000466:0001:0001:00</t>
  </si>
  <si>
    <t>093L  :861551:00:------:--</t>
  </si>
  <si>
    <t>21:0613:000551</t>
  </si>
  <si>
    <t>21:0193:000467</t>
  </si>
  <si>
    <t>21:0193:000467:0001:0001:00</t>
  </si>
  <si>
    <t>093L  :861552:00:------:--</t>
  </si>
  <si>
    <t>21:0613:000552</t>
  </si>
  <si>
    <t>21:0193:000468</t>
  </si>
  <si>
    <t>21:0193:000468:0001:0001:00</t>
  </si>
  <si>
    <t>093L  :861553:00:------:--</t>
  </si>
  <si>
    <t>21:0613:000553</t>
  </si>
  <si>
    <t>21:0193:000469</t>
  </si>
  <si>
    <t>21:0193:000469:0001:0001:00</t>
  </si>
  <si>
    <t>093L  :861554:00:------:--</t>
  </si>
  <si>
    <t>21:0613:000554</t>
  </si>
  <si>
    <t>21:0193:000470</t>
  </si>
  <si>
    <t>21:0193:000470:0001:0001:00</t>
  </si>
  <si>
    <t>093L  :861555:00:------:--</t>
  </si>
  <si>
    <t>21:0613:000555</t>
  </si>
  <si>
    <t>21:0193:000471</t>
  </si>
  <si>
    <t>21:0193:000471:0001:0001:00</t>
  </si>
  <si>
    <t>093L  :861556:00:------:--</t>
  </si>
  <si>
    <t>21:0613:000556</t>
  </si>
  <si>
    <t>21:0193:000472</t>
  </si>
  <si>
    <t>21:0193:000472:0001:0001:00</t>
  </si>
  <si>
    <t>093L  :861557:00:------:--</t>
  </si>
  <si>
    <t>21:0613:000557</t>
  </si>
  <si>
    <t>21:0193:000473</t>
  </si>
  <si>
    <t>21:0193:000473:0001:0001:00</t>
  </si>
  <si>
    <t>093L  :861558:00:------:--</t>
  </si>
  <si>
    <t>21:0613:000558</t>
  </si>
  <si>
    <t>21:0193:000474</t>
  </si>
  <si>
    <t>21:0193:000474:0001:0001:00</t>
  </si>
  <si>
    <t>093L  :861559:00:------:--</t>
  </si>
  <si>
    <t>21:0613:000559</t>
  </si>
  <si>
    <t>21:0193:000475</t>
  </si>
  <si>
    <t>21:0193:000475:0001:0001:00</t>
  </si>
  <si>
    <t>093L  :861560:00:------:--</t>
  </si>
  <si>
    <t>21:0613:000560</t>
  </si>
  <si>
    <t>21:0193:000476</t>
  </si>
  <si>
    <t>21:0193:000476:0001:0001:00</t>
  </si>
  <si>
    <t>093L  :861561:80:861569:10</t>
  </si>
  <si>
    <t>21:0613:000561</t>
  </si>
  <si>
    <t>21:0193:000484</t>
  </si>
  <si>
    <t>21:0193:000484:0001:0001:02</t>
  </si>
  <si>
    <t>093L  :861562:00:------:--</t>
  </si>
  <si>
    <t>21:0613:000562</t>
  </si>
  <si>
    <t>21:0193:000477</t>
  </si>
  <si>
    <t>21:0193:000477:0001:0001:00</t>
  </si>
  <si>
    <t>093L  :861563:00:------:--</t>
  </si>
  <si>
    <t>21:0613:000563</t>
  </si>
  <si>
    <t>21:0193:000478</t>
  </si>
  <si>
    <t>21:0193:000478:0001:0001:00</t>
  </si>
  <si>
    <t>093L  :861564:00:------:--</t>
  </si>
  <si>
    <t>21:0613:000564</t>
  </si>
  <si>
    <t>21:0193:000479</t>
  </si>
  <si>
    <t>21:0193:000479:0001:0001:00</t>
  </si>
  <si>
    <t>093L  :861565:00:------:--</t>
  </si>
  <si>
    <t>21:0613:000565</t>
  </si>
  <si>
    <t>21:0193:000480</t>
  </si>
  <si>
    <t>21:0193:000480:0001:0001:00</t>
  </si>
  <si>
    <t>093L  :861566:00:------:--</t>
  </si>
  <si>
    <t>21:0613:000566</t>
  </si>
  <si>
    <t>21:0193:000481</t>
  </si>
  <si>
    <t>21:0193:000481:0001:0001:00</t>
  </si>
  <si>
    <t>093L  :861567:00:------:--</t>
  </si>
  <si>
    <t>21:0613:000567</t>
  </si>
  <si>
    <t>21:0193:000482</t>
  </si>
  <si>
    <t>21:0193:000482:0001:0001:00</t>
  </si>
  <si>
    <t>093L  :861568:00:------:--</t>
  </si>
  <si>
    <t>21:0613:000568</t>
  </si>
  <si>
    <t>21:0193:000483</t>
  </si>
  <si>
    <t>21:0193:000483:0001:0001:00</t>
  </si>
  <si>
    <t>093L  :861569:10:------:--</t>
  </si>
  <si>
    <t>21:0613:000569</t>
  </si>
  <si>
    <t>21:0193:000484:0001:0001:01</t>
  </si>
  <si>
    <t>093L  :861570:20:861569:10</t>
  </si>
  <si>
    <t>21:0613:000570</t>
  </si>
  <si>
    <t>21:0193:000484:0002:0001:00</t>
  </si>
  <si>
    <t>093L  :861571:00:------:--</t>
  </si>
  <si>
    <t>21:0613:000571</t>
  </si>
  <si>
    <t>21:0193:000485</t>
  </si>
  <si>
    <t>21:0193:000485:0001:0001:00</t>
  </si>
  <si>
    <t>093L  :861572:00:------:--</t>
  </si>
  <si>
    <t>21:0613:000572</t>
  </si>
  <si>
    <t>21:0193:000486</t>
  </si>
  <si>
    <t>21:0193:000486:0001:0001:00</t>
  </si>
  <si>
    <t>093L  :861573:00:------:--</t>
  </si>
  <si>
    <t>21:0613:000573</t>
  </si>
  <si>
    <t>21:0193:000487</t>
  </si>
  <si>
    <t>21:0193:000487:0001:0001:00</t>
  </si>
  <si>
    <t>093L  :861574:00:------:--</t>
  </si>
  <si>
    <t>21:0613:000574</t>
  </si>
  <si>
    <t>21:0193:000488</t>
  </si>
  <si>
    <t>21:0193:000488:0001:0001:00</t>
  </si>
  <si>
    <t>093L  :861575:00:------:--</t>
  </si>
  <si>
    <t>21:0613:000575</t>
  </si>
  <si>
    <t>21:0193:000489</t>
  </si>
  <si>
    <t>21:0193:000489:0001:0001:00</t>
  </si>
  <si>
    <t>093L  :861576:00:------:--</t>
  </si>
  <si>
    <t>21:0613:000576</t>
  </si>
  <si>
    <t>21:0193:000490</t>
  </si>
  <si>
    <t>21:0193:000490:0001:0001:00</t>
  </si>
  <si>
    <t>093L  :861577:00:------:--</t>
  </si>
  <si>
    <t>21:0613:000577</t>
  </si>
  <si>
    <t>21:0193:000491</t>
  </si>
  <si>
    <t>21:0193:000491:0001:0001:00</t>
  </si>
  <si>
    <t>093L  :861578:00:------:--</t>
  </si>
  <si>
    <t>21:0613:000578</t>
  </si>
  <si>
    <t>21:0193:000492</t>
  </si>
  <si>
    <t>21:0193:000492:0001:0001:00</t>
  </si>
  <si>
    <t>093L  :861579:9Y:------:--</t>
  </si>
  <si>
    <t>21:0613:000579</t>
  </si>
  <si>
    <t>093L  :861580:00:------:--</t>
  </si>
  <si>
    <t>21:0613:000580</t>
  </si>
  <si>
    <t>21:0193:000493</t>
  </si>
  <si>
    <t>21:0193:000493:0001:0001:00</t>
  </si>
  <si>
    <t>093L  :861581:80:861586:20</t>
  </si>
  <si>
    <t>21:0613:000581</t>
  </si>
  <si>
    <t>21:0193:000497</t>
  </si>
  <si>
    <t>21:0193:000497:0002:0001:02</t>
  </si>
  <si>
    <t>093L  :861582:00:------:--</t>
  </si>
  <si>
    <t>21:0613:000582</t>
  </si>
  <si>
    <t>21:0193:000494</t>
  </si>
  <si>
    <t>21:0193:000494:0001:0001:00</t>
  </si>
  <si>
    <t>093L  :861583:00:------:--</t>
  </si>
  <si>
    <t>21:0613:000583</t>
  </si>
  <si>
    <t>21:0193:000495</t>
  </si>
  <si>
    <t>21:0193:000495:0001:0001:00</t>
  </si>
  <si>
    <t>093L  :861584:00:------:--</t>
  </si>
  <si>
    <t>21:0613:000584</t>
  </si>
  <si>
    <t>21:0193:000496</t>
  </si>
  <si>
    <t>21:0193:000496:0001:0001:00</t>
  </si>
  <si>
    <t>093L  :861585:10:------:--</t>
  </si>
  <si>
    <t>21:0613:000585</t>
  </si>
  <si>
    <t>21:0193:000497:0001:0001:00</t>
  </si>
  <si>
    <t>093L  :861586:20:861585:10</t>
  </si>
  <si>
    <t>21:0613:000586</t>
  </si>
  <si>
    <t>21:0193:000497:0002:0001:01</t>
  </si>
  <si>
    <t>093L  :861587:00:------:--</t>
  </si>
  <si>
    <t>21:0613:000587</t>
  </si>
  <si>
    <t>21:0193:000498</t>
  </si>
  <si>
    <t>21:0193:000498:0001:0001:00</t>
  </si>
  <si>
    <t>093L  :861588:00:------:--</t>
  </si>
  <si>
    <t>21:0613:000588</t>
  </si>
  <si>
    <t>21:0193:000499</t>
  </si>
  <si>
    <t>21:0193:000499:0001:0001:00</t>
  </si>
  <si>
    <t>093L  :861589:00:------:--</t>
  </si>
  <si>
    <t>21:0613:000589</t>
  </si>
  <si>
    <t>21:0193:000500</t>
  </si>
  <si>
    <t>21:0193:000500:0001:0001:00</t>
  </si>
  <si>
    <t>093L  :861590:00:------:--</t>
  </si>
  <si>
    <t>21:0613:000590</t>
  </si>
  <si>
    <t>21:0193:000501</t>
  </si>
  <si>
    <t>21:0193:000501:0001:0001:00</t>
  </si>
  <si>
    <t>093L  :861591:00:------:--</t>
  </si>
  <si>
    <t>21:0613:000591</t>
  </si>
  <si>
    <t>21:0193:000502</t>
  </si>
  <si>
    <t>21:0193:000502:0001:0001:00</t>
  </si>
  <si>
    <t>093L  :861592:00:------:--</t>
  </si>
  <si>
    <t>21:0613:000592</t>
  </si>
  <si>
    <t>21:0193:000503</t>
  </si>
  <si>
    <t>21:0193:000503:0001:0001:00</t>
  </si>
  <si>
    <t>093L  :861593:00:------:--</t>
  </si>
  <si>
    <t>21:0613:000593</t>
  </si>
  <si>
    <t>21:0193:000504</t>
  </si>
  <si>
    <t>21:0193:000504:0001:0001:00</t>
  </si>
  <si>
    <t>093L  :861594:00:------:--</t>
  </si>
  <si>
    <t>21:0613:000594</t>
  </si>
  <si>
    <t>21:0193:000505</t>
  </si>
  <si>
    <t>21:0193:000505:0001:0001:00</t>
  </si>
  <si>
    <t>093L  :861595:9X:------:--</t>
  </si>
  <si>
    <t>21:0613:000595</t>
  </si>
  <si>
    <t>093L  :861596:00:------:--</t>
  </si>
  <si>
    <t>21:0613:000596</t>
  </si>
  <si>
    <t>21:0193:000506</t>
  </si>
  <si>
    <t>21:0193:000506:0001:0001:00</t>
  </si>
  <si>
    <t>093L  :861597:00:------:--</t>
  </si>
  <si>
    <t>21:0613:000597</t>
  </si>
  <si>
    <t>21:0193:000507</t>
  </si>
  <si>
    <t>21:0193:000507:0001:0001:00</t>
  </si>
  <si>
    <t>093L  :861598:00:------:--</t>
  </si>
  <si>
    <t>21:0613:000598</t>
  </si>
  <si>
    <t>21:0193:000508</t>
  </si>
  <si>
    <t>21:0193:000508:0001:0001:00</t>
  </si>
  <si>
    <t>093L  :861599:00:------:--</t>
  </si>
  <si>
    <t>21:0613:000599</t>
  </si>
  <si>
    <t>21:0193:000509</t>
  </si>
  <si>
    <t>21:0193:000509:0001:0001:00</t>
  </si>
  <si>
    <t>093L  :861600:00:------:--</t>
  </si>
  <si>
    <t>21:0613:000600</t>
  </si>
  <si>
    <t>21:0193:000510</t>
  </si>
  <si>
    <t>21:0193:000510:0001:0001:00</t>
  </si>
  <si>
    <t>093L  :861601:80:861605:10</t>
  </si>
  <si>
    <t>21:0613:000601</t>
  </si>
  <si>
    <t>21:0193:000514</t>
  </si>
  <si>
    <t>21:0193:000514:0001:0001:02</t>
  </si>
  <si>
    <t>093L  :861602:00:------:--</t>
  </si>
  <si>
    <t>21:0613:000602</t>
  </si>
  <si>
    <t>21:0193:000511</t>
  </si>
  <si>
    <t>21:0193:000511:0001:0001:00</t>
  </si>
  <si>
    <t>093L  :861603:00:------:--</t>
  </si>
  <si>
    <t>21:0613:000603</t>
  </si>
  <si>
    <t>21:0193:000512</t>
  </si>
  <si>
    <t>21:0193:000512:0001:0001:00</t>
  </si>
  <si>
    <t>093L  :861604:00:------:--</t>
  </si>
  <si>
    <t>21:0613:000604</t>
  </si>
  <si>
    <t>21:0193:000513</t>
  </si>
  <si>
    <t>21:0193:000513:0001:0001:00</t>
  </si>
  <si>
    <t>093L  :861605:10:------:--</t>
  </si>
  <si>
    <t>21:0613:000605</t>
  </si>
  <si>
    <t>21:0193:000514:0001:0001:01</t>
  </si>
  <si>
    <t>093L  :861606:20:861605:10</t>
  </si>
  <si>
    <t>21:0613:000606</t>
  </si>
  <si>
    <t>21:0193:000514:0002:0001:00</t>
  </si>
  <si>
    <t>093L  :861607:00:------:--</t>
  </si>
  <si>
    <t>21:0613:000607</t>
  </si>
  <si>
    <t>21:0193:000515</t>
  </si>
  <si>
    <t>21:0193:000515:0001:0001:00</t>
  </si>
  <si>
    <t>093L  :861608:00:------:--</t>
  </si>
  <si>
    <t>21:0613:000608</t>
  </si>
  <si>
    <t>21:0193:000516</t>
  </si>
  <si>
    <t>21:0193:000516:0001:0001:00</t>
  </si>
  <si>
    <t>093L  :861609:00:------:--</t>
  </si>
  <si>
    <t>21:0613:000609</t>
  </si>
  <si>
    <t>21:0193:000517</t>
  </si>
  <si>
    <t>21:0193:000517:0001:0001:00</t>
  </si>
  <si>
    <t>093L  :861610:00:------:--</t>
  </si>
  <si>
    <t>21:0613:000610</t>
  </si>
  <si>
    <t>21:0193:000518</t>
  </si>
  <si>
    <t>21:0193:000518:0001:0001:00</t>
  </si>
  <si>
    <t>093L  :861611:00:------:--</t>
  </si>
  <si>
    <t>21:0613:000611</t>
  </si>
  <si>
    <t>21:0193:000519</t>
  </si>
  <si>
    <t>21:0193:000519:0001:0001:00</t>
  </si>
  <si>
    <t>093L  :861612:9W:------:--</t>
  </si>
  <si>
    <t>21:0613:000612</t>
  </si>
  <si>
    <t>093L  :861613:00:------:--</t>
  </si>
  <si>
    <t>21:0613:000613</t>
  </si>
  <si>
    <t>21:0193:000520</t>
  </si>
  <si>
    <t>21:0193:000520:0001:0001:00</t>
  </si>
  <si>
    <t>093L  :861614:00:------:--</t>
  </si>
  <si>
    <t>21:0613:000614</t>
  </si>
  <si>
    <t>21:0193:000521</t>
  </si>
  <si>
    <t>21:0193:000521:0001:0001:00</t>
  </si>
  <si>
    <t>093L  :861615:00:------:--</t>
  </si>
  <si>
    <t>21:0613:000615</t>
  </si>
  <si>
    <t>21:0193:000522</t>
  </si>
  <si>
    <t>21:0193:000522:0001:0001:00</t>
  </si>
  <si>
    <t>093L  :861616:00:------:--</t>
  </si>
  <si>
    <t>21:0613:000616</t>
  </si>
  <si>
    <t>21:0193:000523</t>
  </si>
  <si>
    <t>21:0193:000523:0001:0001:00</t>
  </si>
  <si>
    <t>093L  :861617:00:------:--</t>
  </si>
  <si>
    <t>21:0613:000617</t>
  </si>
  <si>
    <t>21:0193:000524</t>
  </si>
  <si>
    <t>21:0193:000524:0001:0001:00</t>
  </si>
  <si>
    <t>093L  :861618:00:------:--</t>
  </si>
  <si>
    <t>21:0613:000618</t>
  </si>
  <si>
    <t>21:0193:000525</t>
  </si>
  <si>
    <t>21:0193:000525:0001:0001:00</t>
  </si>
  <si>
    <t>093L  :861619:00:------:--</t>
  </si>
  <si>
    <t>21:0613:000619</t>
  </si>
  <si>
    <t>21:0193:000526</t>
  </si>
  <si>
    <t>21:0193:000526:0001:0001:00</t>
  </si>
  <si>
    <t>093L  :861620:00:------:--</t>
  </si>
  <si>
    <t>21:0613:000620</t>
  </si>
  <si>
    <t>21:0193:000527</t>
  </si>
  <si>
    <t>21:0193:000527:0001:0001:00</t>
  </si>
  <si>
    <t>093L  :861621:80:861622:10</t>
  </si>
  <si>
    <t>21:0613:000621</t>
  </si>
  <si>
    <t>21:0193:000528</t>
  </si>
  <si>
    <t>21:0193:000528:0001:0001:02</t>
  </si>
  <si>
    <t>093L  :861622:10:------:--</t>
  </si>
  <si>
    <t>21:0613:000622</t>
  </si>
  <si>
    <t>21:0193:000528:0001:0001:01</t>
  </si>
  <si>
    <t>093L  :861623:20:861622:10</t>
  </si>
  <si>
    <t>21:0613:000623</t>
  </si>
  <si>
    <t>21:0193:000528:0002:0001:00</t>
  </si>
  <si>
    <t>093L  :861624:00:------:--</t>
  </si>
  <si>
    <t>21:0613:000624</t>
  </si>
  <si>
    <t>21:0193:000529</t>
  </si>
  <si>
    <t>21:0193:000529:0001:0001:00</t>
  </si>
  <si>
    <t>093L  :861625:00:------:--</t>
  </si>
  <si>
    <t>21:0613:000625</t>
  </si>
  <si>
    <t>21:0193:000530</t>
  </si>
  <si>
    <t>21:0193:000530:0001:0001:00</t>
  </si>
  <si>
    <t>093L  :861626:00:------:--</t>
  </si>
  <si>
    <t>21:0613:000626</t>
  </si>
  <si>
    <t>21:0193:000531</t>
  </si>
  <si>
    <t>21:0193:000531:0001:0001:00</t>
  </si>
  <si>
    <t>093L  :861627:00:------:--</t>
  </si>
  <si>
    <t>21:0613:000627</t>
  </si>
  <si>
    <t>21:0193:000532</t>
  </si>
  <si>
    <t>21:0193:000532:0001:0001:00</t>
  </si>
  <si>
    <t>093L  :861628:00:------:--</t>
  </si>
  <si>
    <t>21:0613:000628</t>
  </si>
  <si>
    <t>21:0193:000533</t>
  </si>
  <si>
    <t>21:0193:000533:0001:0001:00</t>
  </si>
  <si>
    <t>093L  :861629:00:------:--</t>
  </si>
  <si>
    <t>21:0613:000629</t>
  </si>
  <si>
    <t>21:0193:000534</t>
  </si>
  <si>
    <t>21:0193:000534:0001:0001:00</t>
  </si>
  <si>
    <t>093L  :861630:9Y:------:--</t>
  </si>
  <si>
    <t>21:0613:000630</t>
  </si>
  <si>
    <t>093L  :861631:00:------:--</t>
  </si>
  <si>
    <t>21:0613:000631</t>
  </si>
  <si>
    <t>21:0193:000535</t>
  </si>
  <si>
    <t>21:0193:000535:0001:0001:00</t>
  </si>
  <si>
    <t>093L  :861632:00:------:--</t>
  </si>
  <si>
    <t>21:0613:000632</t>
  </si>
  <si>
    <t>21:0193:000536</t>
  </si>
  <si>
    <t>21:0193:000536:0001:0001:00</t>
  </si>
  <si>
    <t>093L  :861633:00:------:--</t>
  </si>
  <si>
    <t>21:0613:000633</t>
  </si>
  <si>
    <t>21:0193:000537</t>
  </si>
  <si>
    <t>21:0193:000537:0001:0001:00</t>
  </si>
  <si>
    <t>093L  :861634:00:------:--</t>
  </si>
  <si>
    <t>21:0613:000634</t>
  </si>
  <si>
    <t>21:0193:000538</t>
  </si>
  <si>
    <t>21:0193:000538:0001:0001:00</t>
  </si>
  <si>
    <t>093L  :861635:00:------:--</t>
  </si>
  <si>
    <t>21:0613:000635</t>
  </si>
  <si>
    <t>21:0193:000539</t>
  </si>
  <si>
    <t>21:0193:000539:0001:0001:00</t>
  </si>
  <si>
    <t>093L  :861636:00:------:--</t>
  </si>
  <si>
    <t>21:0613:000636</t>
  </si>
  <si>
    <t>21:0193:000540</t>
  </si>
  <si>
    <t>21:0193:000540:0001:0001:00</t>
  </si>
  <si>
    <t>093L  :861637:00:------:--</t>
  </si>
  <si>
    <t>21:0613:000637</t>
  </si>
  <si>
    <t>21:0193:000541</t>
  </si>
  <si>
    <t>21:0193:000541:0001:0001:00</t>
  </si>
  <si>
    <t>093L  :861638:00:------:--</t>
  </si>
  <si>
    <t>21:0613:000638</t>
  </si>
  <si>
    <t>21:0193:000542</t>
  </si>
  <si>
    <t>21:0193:000542:0001:0001:00</t>
  </si>
  <si>
    <t>093L  :861639:00:------:--</t>
  </si>
  <si>
    <t>21:0613:000639</t>
  </si>
  <si>
    <t>21:0193:000543</t>
  </si>
  <si>
    <t>21:0193:000543:0001:0001:00</t>
  </si>
  <si>
    <t>093L  :861640:00:------:--</t>
  </si>
  <si>
    <t>21:0613:000640</t>
  </si>
  <si>
    <t>21:0193:000544</t>
  </si>
  <si>
    <t>21:0193:000544:0001:0001:00</t>
  </si>
  <si>
    <t>093L  :861641:80:861645:10</t>
  </si>
  <si>
    <t>21:0613:000641</t>
  </si>
  <si>
    <t>21:0193:000548</t>
  </si>
  <si>
    <t>21:0193:000548:0001:0001:02</t>
  </si>
  <si>
    <t>093L  :861642:00:------:--</t>
  </si>
  <si>
    <t>21:0613:000642</t>
  </si>
  <si>
    <t>21:0193:000545</t>
  </si>
  <si>
    <t>21:0193:000545:0001:0001:00</t>
  </si>
  <si>
    <t>093L  :861643:00:------:--</t>
  </si>
  <si>
    <t>21:0613:000643</t>
  </si>
  <si>
    <t>21:0193:000546</t>
  </si>
  <si>
    <t>21:0193:000546:0001:0001:00</t>
  </si>
  <si>
    <t>093L  :861644:00:------:--</t>
  </si>
  <si>
    <t>21:0613:000644</t>
  </si>
  <si>
    <t>21:0193:000547</t>
  </si>
  <si>
    <t>21:0193:000547:0001:0001:00</t>
  </si>
  <si>
    <t>093L  :861645:10:------:--</t>
  </si>
  <si>
    <t>21:0613:000645</t>
  </si>
  <si>
    <t>21:0193:000548:0001:0001:01</t>
  </si>
  <si>
    <t>093L  :861646:20:861645:10</t>
  </si>
  <si>
    <t>21:0613:000646</t>
  </si>
  <si>
    <t>21:0193:000548:0002:0001:00</t>
  </si>
  <si>
    <t>093L  :861647:00:------:--</t>
  </si>
  <si>
    <t>21:0613:000647</t>
  </si>
  <si>
    <t>21:0193:000549</t>
  </si>
  <si>
    <t>21:0193:000549:0001:0001:00</t>
  </si>
  <si>
    <t>093L  :861648:00:------:--</t>
  </si>
  <si>
    <t>21:0613:000648</t>
  </si>
  <si>
    <t>21:0193:000550</t>
  </si>
  <si>
    <t>21:0193:000550:0001:0001:00</t>
  </si>
  <si>
    <t>093L  :861649:00:------:--</t>
  </si>
  <si>
    <t>21:0613:000649</t>
  </si>
  <si>
    <t>21:0193:000551</t>
  </si>
  <si>
    <t>21:0193:000551:0001:0001:00</t>
  </si>
  <si>
    <t>093L  :861650:00:------:--</t>
  </si>
  <si>
    <t>21:0613:000650</t>
  </si>
  <si>
    <t>21:0193:000552</t>
  </si>
  <si>
    <t>21:0193:000552:0001:0001:00</t>
  </si>
  <si>
    <t>093L  :861651:00:------:--</t>
  </si>
  <si>
    <t>21:0613:000651</t>
  </si>
  <si>
    <t>21:0193:000553</t>
  </si>
  <si>
    <t>21:0193:000553:0001:0001:00</t>
  </si>
  <si>
    <t>093L  :861652:00:------:--</t>
  </si>
  <si>
    <t>21:0613:000652</t>
  </si>
  <si>
    <t>21:0193:000554</t>
  </si>
  <si>
    <t>21:0193:000554:0001:0001:00</t>
  </si>
  <si>
    <t>093L  :861653:00:------:--</t>
  </si>
  <si>
    <t>21:0613:000653</t>
  </si>
  <si>
    <t>21:0193:000555</t>
  </si>
  <si>
    <t>21:0193:000555:0001:0001:00</t>
  </si>
  <si>
    <t>093L  :861654:00:------:--</t>
  </si>
  <si>
    <t>21:0613:000654</t>
  </si>
  <si>
    <t>21:0193:000556</t>
  </si>
  <si>
    <t>21:0193:000556:0001:0001:00</t>
  </si>
  <si>
    <t>093L  :861655:00:------:--</t>
  </si>
  <si>
    <t>21:0613:000655</t>
  </si>
  <si>
    <t>21:0193:000557</t>
  </si>
  <si>
    <t>21:0193:000557:0001:0001:00</t>
  </si>
  <si>
    <t>093L  :861656:00:------:--</t>
  </si>
  <si>
    <t>21:0613:000656</t>
  </si>
  <si>
    <t>21:0193:000558</t>
  </si>
  <si>
    <t>21:0193:000558:0001:0001:00</t>
  </si>
  <si>
    <t>093L  :861657:00:------:--</t>
  </si>
  <si>
    <t>21:0613:000657</t>
  </si>
  <si>
    <t>21:0193:000559</t>
  </si>
  <si>
    <t>21:0193:000559:0001:0001:00</t>
  </si>
  <si>
    <t>093L  :861658:00:------:--</t>
  </si>
  <si>
    <t>21:0613:000658</t>
  </si>
  <si>
    <t>21:0193:000560</t>
  </si>
  <si>
    <t>21:0193:000560:0001:0001:00</t>
  </si>
  <si>
    <t>093L  :861659:00:------:--</t>
  </si>
  <si>
    <t>21:0613:000659</t>
  </si>
  <si>
    <t>21:0193:000561</t>
  </si>
  <si>
    <t>21:0193:000561:0001:0001:00</t>
  </si>
  <si>
    <t>093L  :861660:9Y:------:--</t>
  </si>
  <si>
    <t>21:0613:000660</t>
  </si>
  <si>
    <t>093L  :861661:80:861662:00</t>
  </si>
  <si>
    <t>21:0613:000661</t>
  </si>
  <si>
    <t>21:0193:000562</t>
  </si>
  <si>
    <t>21:0193:000562:0001:0001:02</t>
  </si>
  <si>
    <t>093L  :861662:00:------:--</t>
  </si>
  <si>
    <t>21:0613:000662</t>
  </si>
  <si>
    <t>21:0193:000562:0001:0001:01</t>
  </si>
  <si>
    <t>093L  :861663:00:------:--</t>
  </si>
  <si>
    <t>21:0613:000663</t>
  </si>
  <si>
    <t>21:0193:000563</t>
  </si>
  <si>
    <t>21:0193:000563:0001:0001:00</t>
  </si>
  <si>
    <t>093L  :861664:00:------:--</t>
  </si>
  <si>
    <t>21:0613:000664</t>
  </si>
  <si>
    <t>21:0193:000564</t>
  </si>
  <si>
    <t>21:0193:000564:0001:0001:00</t>
  </si>
  <si>
    <t>093L  :861665:00:------:--</t>
  </si>
  <si>
    <t>21:0613:000665</t>
  </si>
  <si>
    <t>21:0193:000565</t>
  </si>
  <si>
    <t>21:0193:000565:0001:0001:00</t>
  </si>
  <si>
    <t>093L  :861666:00:------:--</t>
  </si>
  <si>
    <t>21:0613:000666</t>
  </si>
  <si>
    <t>21:0193:000566</t>
  </si>
  <si>
    <t>21:0193:000566:0001:0001:00</t>
  </si>
  <si>
    <t>093L  :861667:00:------:--</t>
  </si>
  <si>
    <t>21:0613:000667</t>
  </si>
  <si>
    <t>21:0193:000567</t>
  </si>
  <si>
    <t>21:0193:000567:0001:0001:00</t>
  </si>
  <si>
    <t>093L  :861668:9X:------:--</t>
  </si>
  <si>
    <t>21:0613:000668</t>
  </si>
  <si>
    <t>093L  :861669:00:------:--</t>
  </si>
  <si>
    <t>21:0613:000669</t>
  </si>
  <si>
    <t>21:0193:000568</t>
  </si>
  <si>
    <t>21:0193:000568:0001:0001:00</t>
  </si>
  <si>
    <t>093L  :861670:00:------:--</t>
  </si>
  <si>
    <t>21:0613:000670</t>
  </si>
  <si>
    <t>21:0193:000569</t>
  </si>
  <si>
    <t>21:0193:000569:0001:0001:00</t>
  </si>
  <si>
    <t>093L  :861671:00:------:--</t>
  </si>
  <si>
    <t>21:0613:000671</t>
  </si>
  <si>
    <t>21:0193:000570</t>
  </si>
  <si>
    <t>21:0193:000570:0001:0001:00</t>
  </si>
  <si>
    <t>093L  :861672:00:------:--</t>
  </si>
  <si>
    <t>21:0613:000672</t>
  </si>
  <si>
    <t>21:0193:000571</t>
  </si>
  <si>
    <t>21:0193:000571:0001:0001:00</t>
  </si>
  <si>
    <t>093L  :861673:00:------:--</t>
  </si>
  <si>
    <t>21:0613:000673</t>
  </si>
  <si>
    <t>21:0193:000572</t>
  </si>
  <si>
    <t>21:0193:000572:0001:0001:00</t>
  </si>
  <si>
    <t>093L  :861674:10:------:--</t>
  </si>
  <si>
    <t>21:0613:000674</t>
  </si>
  <si>
    <t>21:0193:000573</t>
  </si>
  <si>
    <t>21:0193:000573:0001:0001:00</t>
  </si>
  <si>
    <t>093L  :861675:20:861674:10</t>
  </si>
  <si>
    <t>21:0613:000675</t>
  </si>
  <si>
    <t>21:0193:000573:0002:0001:00</t>
  </si>
  <si>
    <t>093L  :861676:00:------:--</t>
  </si>
  <si>
    <t>21:0613:000676</t>
  </si>
  <si>
    <t>21:0193:000574</t>
  </si>
  <si>
    <t>21:0193:000574:0001:0001:00</t>
  </si>
  <si>
    <t>093L  :861677:00:------:--</t>
  </si>
  <si>
    <t>21:0613:000677</t>
  </si>
  <si>
    <t>21:0193:000575</t>
  </si>
  <si>
    <t>21:0193:000575:0001:0001:00</t>
  </si>
  <si>
    <t>093L  :861678:00:------:--</t>
  </si>
  <si>
    <t>21:0613:000678</t>
  </si>
  <si>
    <t>21:0193:000576</t>
  </si>
  <si>
    <t>21:0193:000576:0001:0001:00</t>
  </si>
  <si>
    <t>093L  :861679:00:------:--</t>
  </si>
  <si>
    <t>21:0613:000679</t>
  </si>
  <si>
    <t>21:0193:000577</t>
  </si>
  <si>
    <t>21:0193:000577:0001:0001:00</t>
  </si>
  <si>
    <t>093L  :861680:00:------:--</t>
  </si>
  <si>
    <t>21:0613:000680</t>
  </si>
  <si>
    <t>21:0193:000578</t>
  </si>
  <si>
    <t>21:0193:000578:0001:0001:00</t>
  </si>
  <si>
    <t>093L  :861681:80:861686:10</t>
  </si>
  <si>
    <t>21:0613:000681</t>
  </si>
  <si>
    <t>21:0193:000583</t>
  </si>
  <si>
    <t>21:0193:000583:0001:0001:02</t>
  </si>
  <si>
    <t>093L  :861682:00:------:--</t>
  </si>
  <si>
    <t>21:0613:000682</t>
  </si>
  <si>
    <t>21:0193:000579</t>
  </si>
  <si>
    <t>21:0193:000579:0001:0001:00</t>
  </si>
  <si>
    <t>093L  :861683:00:------:--</t>
  </si>
  <si>
    <t>21:0613:000683</t>
  </si>
  <si>
    <t>21:0193:000580</t>
  </si>
  <si>
    <t>21:0193:000580:0001:0001:00</t>
  </si>
  <si>
    <t>093L  :861684:00:------:--</t>
  </si>
  <si>
    <t>21:0613:000684</t>
  </si>
  <si>
    <t>21:0193:000581</t>
  </si>
  <si>
    <t>21:0193:000581:0001:0001:00</t>
  </si>
  <si>
    <t>093L  :861685:00:------:--</t>
  </si>
  <si>
    <t>21:0613:000685</t>
  </si>
  <si>
    <t>21:0193:000582</t>
  </si>
  <si>
    <t>21:0193:000582:0001:0001:00</t>
  </si>
  <si>
    <t>093L  :861686:10:------:--</t>
  </si>
  <si>
    <t>21:0613:000686</t>
  </si>
  <si>
    <t>21:0193:000583:0001:0001:01</t>
  </si>
  <si>
    <t>093L  :861687:20:861686:10</t>
  </si>
  <si>
    <t>21:0613:000687</t>
  </si>
  <si>
    <t>21:0193:000583:0002:0001:00</t>
  </si>
  <si>
    <t>093L  :861688:00:------:--</t>
  </si>
  <si>
    <t>21:0613:000688</t>
  </si>
  <si>
    <t>21:0193:000584</t>
  </si>
  <si>
    <t>21:0193:000584:0001:0001:00</t>
  </si>
  <si>
    <t>093L  :861689:00:------:--</t>
  </si>
  <si>
    <t>21:0613:000689</t>
  </si>
  <si>
    <t>21:0193:000585</t>
  </si>
  <si>
    <t>21:0193:000585:0001:0001:00</t>
  </si>
  <si>
    <t>093L  :861690:00:------:--</t>
  </si>
  <si>
    <t>21:0613:000690</t>
  </si>
  <si>
    <t>21:0193:000586</t>
  </si>
  <si>
    <t>21:0193:000586:0001:0001:00</t>
  </si>
  <si>
    <t>093L  :861691:9Y:------:--</t>
  </si>
  <si>
    <t>21:0613:000691</t>
  </si>
  <si>
    <t>093L  :861692:00:------:--</t>
  </si>
  <si>
    <t>21:0613:000692</t>
  </si>
  <si>
    <t>21:0193:000587</t>
  </si>
  <si>
    <t>21:0193:000587:0001:0001:00</t>
  </si>
  <si>
    <t>093L  :861693:00:------:--</t>
  </si>
  <si>
    <t>21:0613:000693</t>
  </si>
  <si>
    <t>21:0193:000588</t>
  </si>
  <si>
    <t>21:0193:000588:0001:0001:00</t>
  </si>
  <si>
    <t>093L  :861694:00:------:--</t>
  </si>
  <si>
    <t>21:0613:000694</t>
  </si>
  <si>
    <t>21:0193:000589</t>
  </si>
  <si>
    <t>21:0193:000589:0001:0001:00</t>
  </si>
  <si>
    <t>093L  :861695:00:------:--</t>
  </si>
  <si>
    <t>21:0613:000695</t>
  </si>
  <si>
    <t>21:0193:000590</t>
  </si>
  <si>
    <t>21:0193:000590:0001:0001:00</t>
  </si>
  <si>
    <t>093L  :861696:00:------:--</t>
  </si>
  <si>
    <t>21:0613:000696</t>
  </si>
  <si>
    <t>21:0193:000591</t>
  </si>
  <si>
    <t>21:0193:000591:0001:0001:00</t>
  </si>
  <si>
    <t>093L  :861697:00:------:--</t>
  </si>
  <si>
    <t>21:0613:000697</t>
  </si>
  <si>
    <t>21:0193:000592</t>
  </si>
  <si>
    <t>21:0193:000592:0001:0001:00</t>
  </si>
  <si>
    <t>093L  :861698:00:------:--</t>
  </si>
  <si>
    <t>21:0613:000698</t>
  </si>
  <si>
    <t>21:0193:000593</t>
  </si>
  <si>
    <t>21:0193:000593:0001:0001:00</t>
  </si>
  <si>
    <t>093L  :861699:00:------:--</t>
  </si>
  <si>
    <t>21:0613:000699</t>
  </si>
  <si>
    <t>21:0193:000594</t>
  </si>
  <si>
    <t>21:0193:000594:0001:0001:00</t>
  </si>
  <si>
    <t>093L  :861700:00:------:--</t>
  </si>
  <si>
    <t>21:0613:000700</t>
  </si>
  <si>
    <t>21:0193:000595</t>
  </si>
  <si>
    <t>21:0193:000595:0001:0001:00</t>
  </si>
  <si>
    <t>093L  :861701:80:861702:10</t>
  </si>
  <si>
    <t>21:0613:000701</t>
  </si>
  <si>
    <t>21:0193:000596</t>
  </si>
  <si>
    <t>21:0193:000596:0001:0001:02</t>
  </si>
  <si>
    <t>093L  :861702:10:------:--</t>
  </si>
  <si>
    <t>21:0613:000702</t>
  </si>
  <si>
    <t>21:0193:000596:0001:0001:01</t>
  </si>
  <si>
    <t>093L  :861703:20:861702:10</t>
  </si>
  <si>
    <t>21:0613:000703</t>
  </si>
  <si>
    <t>21:0193:000596:0002:0001:00</t>
  </si>
  <si>
    <t>093L  :861704:00:------:--</t>
  </si>
  <si>
    <t>21:0613:000704</t>
  </si>
  <si>
    <t>21:0193:000597</t>
  </si>
  <si>
    <t>21:0193:000597:0001:0001:00</t>
  </si>
  <si>
    <t>093L  :861705:00:------:--</t>
  </si>
  <si>
    <t>21:0613:000705</t>
  </si>
  <si>
    <t>21:0193:000598</t>
  </si>
  <si>
    <t>21:0193:000598:0001:0001:00</t>
  </si>
  <si>
    <t>093L  :861706:00:------:--</t>
  </si>
  <si>
    <t>21:0613:000706</t>
  </si>
  <si>
    <t>21:0193:000599</t>
  </si>
  <si>
    <t>21:0193:000599:0001:0001:00</t>
  </si>
  <si>
    <t>093L  :861707:00:------:--</t>
  </si>
  <si>
    <t>21:0613:000707</t>
  </si>
  <si>
    <t>21:0193:000600</t>
  </si>
  <si>
    <t>21:0193:000600:0001:0001:00</t>
  </si>
  <si>
    <t>093L  :861708:00:------:--</t>
  </si>
  <si>
    <t>21:0613:000708</t>
  </si>
  <si>
    <t>21:0193:000601</t>
  </si>
  <si>
    <t>21:0193:000601:0001:0001:00</t>
  </si>
  <si>
    <t>093L  :861709:00:------:--</t>
  </si>
  <si>
    <t>21:0613:000709</t>
  </si>
  <si>
    <t>21:0193:000602</t>
  </si>
  <si>
    <t>21:0193:000602:0001:0001:00</t>
  </si>
  <si>
    <t>093L  :861710:00:------:--</t>
  </si>
  <si>
    <t>21:0613:000710</t>
  </si>
  <si>
    <t>21:0193:000603</t>
  </si>
  <si>
    <t>21:0193:000603:0001:0001:00</t>
  </si>
  <si>
    <t>093L  :861711:00:------:--</t>
  </si>
  <si>
    <t>21:0613:000711</t>
  </si>
  <si>
    <t>21:0193:000604</t>
  </si>
  <si>
    <t>21:0193:000604:0001:0001:00</t>
  </si>
  <si>
    <t>093L  :861712:00:------:--</t>
  </si>
  <si>
    <t>21:0613:000712</t>
  </si>
  <si>
    <t>21:0193:000605</t>
  </si>
  <si>
    <t>21:0193:000605:0001:0001:00</t>
  </si>
  <si>
    <t>093L  :861713:00:------:--</t>
  </si>
  <si>
    <t>21:0613:000713</t>
  </si>
  <si>
    <t>21:0193:000606</t>
  </si>
  <si>
    <t>21:0193:000606:0001:0001:00</t>
  </si>
  <si>
    <t>093L  :861714:00:------:--</t>
  </si>
  <si>
    <t>21:0613:000714</t>
  </si>
  <si>
    <t>21:0193:000607</t>
  </si>
  <si>
    <t>21:0193:000607:0001:0001:00</t>
  </si>
  <si>
    <t>093L  :861715:00:------:--</t>
  </si>
  <si>
    <t>21:0613:000715</t>
  </si>
  <si>
    <t>21:0193:000608</t>
  </si>
  <si>
    <t>21:0193:000608:0001:0001:00</t>
  </si>
  <si>
    <t>093L  :861716:00:------:--</t>
  </si>
  <si>
    <t>21:0613:000716</t>
  </si>
  <si>
    <t>21:0193:000609</t>
  </si>
  <si>
    <t>21:0193:000609:0001:0001:00</t>
  </si>
  <si>
    <t>093L  :861717:00:------:--</t>
  </si>
  <si>
    <t>21:0613:000717</t>
  </si>
  <si>
    <t>21:0193:000610</t>
  </si>
  <si>
    <t>21:0193:000610:0001:0001:00</t>
  </si>
  <si>
    <t>093L  :861718:00:------:--</t>
  </si>
  <si>
    <t>21:0613:000718</t>
  </si>
  <si>
    <t>21:0193:000611</t>
  </si>
  <si>
    <t>21:0193:000611:0001:0001:00</t>
  </si>
  <si>
    <t>093L  :861719:9Y:------:--</t>
  </si>
  <si>
    <t>21:0613:000719</t>
  </si>
  <si>
    <t>093L  :861720:00:------:--</t>
  </si>
  <si>
    <t>21:0613:000720</t>
  </si>
  <si>
    <t>21:0193:000612</t>
  </si>
  <si>
    <t>21:0193:000612:0001:0001:00</t>
  </si>
  <si>
    <t>093L  :861721:80:861726:10</t>
  </si>
  <si>
    <t>21:0613:000721</t>
  </si>
  <si>
    <t>21:0193:000617</t>
  </si>
  <si>
    <t>21:0193:000617:0001:0001:02</t>
  </si>
  <si>
    <t>093L  :861722:00:------:--</t>
  </si>
  <si>
    <t>21:0613:000722</t>
  </si>
  <si>
    <t>21:0193:000613</t>
  </si>
  <si>
    <t>21:0193:000613:0001:0001:00</t>
  </si>
  <si>
    <t>093L  :861723:00:------:--</t>
  </si>
  <si>
    <t>21:0613:000723</t>
  </si>
  <si>
    <t>21:0193:000614</t>
  </si>
  <si>
    <t>21:0193:000614:0001:0001:00</t>
  </si>
  <si>
    <t>093L  :861724:00:------:--</t>
  </si>
  <si>
    <t>21:0613:000724</t>
  </si>
  <si>
    <t>21:0193:000615</t>
  </si>
  <si>
    <t>21:0193:000615:0001:0001:00</t>
  </si>
  <si>
    <t>093L  :861725:00:------:--</t>
  </si>
  <si>
    <t>21:0613:000725</t>
  </si>
  <si>
    <t>21:0193:000616</t>
  </si>
  <si>
    <t>21:0193:000616:0001:0001:00</t>
  </si>
  <si>
    <t>093L  :861726:10:------:--</t>
  </si>
  <si>
    <t>21:0613:000726</t>
  </si>
  <si>
    <t>21:0193:000617:0001:0001:01</t>
  </si>
  <si>
    <t>093L  :861727:20:861726:10</t>
  </si>
  <si>
    <t>21:0613:000727</t>
  </si>
  <si>
    <t>21:0193:000617:0002:0001:00</t>
  </si>
  <si>
    <t>093L  :861728:00:------:--</t>
  </si>
  <si>
    <t>21:0613:000728</t>
  </si>
  <si>
    <t>21:0193:000618</t>
  </si>
  <si>
    <t>21:0193:000618:0001:0001:00</t>
  </si>
  <si>
    <t>093L  :861729:00:------:--</t>
  </si>
  <si>
    <t>21:0613:000729</t>
  </si>
  <si>
    <t>21:0193:000619</t>
  </si>
  <si>
    <t>21:0193:000619:0001:0001:00</t>
  </si>
  <si>
    <t>093L  :861730:00:------:--</t>
  </si>
  <si>
    <t>21:0613:000730</t>
  </si>
  <si>
    <t>21:0193:000620</t>
  </si>
  <si>
    <t>21:0193:000620:0001:0001:00</t>
  </si>
  <si>
    <t>093L  :861731:00:------:--</t>
  </si>
  <si>
    <t>21:0613:000731</t>
  </si>
  <si>
    <t>21:0193:000621</t>
  </si>
  <si>
    <t>21:0193:000621:0001:0001:00</t>
  </si>
  <si>
    <t>093L  :861732:00:------:--</t>
  </si>
  <si>
    <t>21:0613:000732</t>
  </si>
  <si>
    <t>21:0193:000622</t>
  </si>
  <si>
    <t>21:0193:000622:0001:0001:00</t>
  </si>
  <si>
    <t>093L  :861733:00:------:--</t>
  </si>
  <si>
    <t>21:0613:000733</t>
  </si>
  <si>
    <t>21:0193:000623</t>
  </si>
  <si>
    <t>21:0193:000623:0001:0001:00</t>
  </si>
  <si>
    <t>093L  :861734:00:------:--</t>
  </si>
  <si>
    <t>21:0613:000734</t>
  </si>
  <si>
    <t>21:0193:000624</t>
  </si>
  <si>
    <t>21:0193:000624:0001:0001:00</t>
  </si>
  <si>
    <t>093L  :861735:00:------:--</t>
  </si>
  <si>
    <t>21:0613:000735</t>
  </si>
  <si>
    <t>21:0193:000625</t>
  </si>
  <si>
    <t>21:0193:000625:0001:0001:00</t>
  </si>
  <si>
    <t>093L  :861736:00:------:--</t>
  </si>
  <si>
    <t>21:0613:000736</t>
  </si>
  <si>
    <t>21:0193:000626</t>
  </si>
  <si>
    <t>21:0193:000626:0001:0001:00</t>
  </si>
  <si>
    <t>093L  :861737:9X:------:--</t>
  </si>
  <si>
    <t>21:0613:000737</t>
  </si>
  <si>
    <t>093L  :861738:00:------:--</t>
  </si>
  <si>
    <t>21:0613:000738</t>
  </si>
  <si>
    <t>21:0193:000627</t>
  </si>
  <si>
    <t>21:0193:000627:0001:0001:00</t>
  </si>
  <si>
    <t>093L  :861739:00:------:--</t>
  </si>
  <si>
    <t>21:0613:000739</t>
  </si>
  <si>
    <t>21:0193:000628</t>
  </si>
  <si>
    <t>21:0193:000628:0001:0001:00</t>
  </si>
  <si>
    <t>093L  :861740:00:------:--</t>
  </si>
  <si>
    <t>21:0613:000740</t>
  </si>
  <si>
    <t>21:0193:000629</t>
  </si>
  <si>
    <t>21:0193:000629:0001:0001:00</t>
  </si>
  <si>
    <t>093L  :861741:80:861748:20</t>
  </si>
  <si>
    <t>21:0613:000741</t>
  </si>
  <si>
    <t>21:0193:000635</t>
  </si>
  <si>
    <t>21:0193:000635:0002:0001:02</t>
  </si>
  <si>
    <t>093L  :861742:00:------:--</t>
  </si>
  <si>
    <t>21:0613:000742</t>
  </si>
  <si>
    <t>21:0193:000630</t>
  </si>
  <si>
    <t>21:0193:000630:0001:0001:00</t>
  </si>
  <si>
    <t>093L  :861743:00:------:--</t>
  </si>
  <si>
    <t>21:0613:000743</t>
  </si>
  <si>
    <t>21:0193:000631</t>
  </si>
  <si>
    <t>21:0193:000631:0001:0001:00</t>
  </si>
  <si>
    <t>093L  :861744:00:------:--</t>
  </si>
  <si>
    <t>21:0613:000744</t>
  </si>
  <si>
    <t>21:0193:000632</t>
  </si>
  <si>
    <t>21:0193:000632:0001:0001:00</t>
  </si>
  <si>
    <t>093L  :861745:00:------:--</t>
  </si>
  <si>
    <t>21:0613:000745</t>
  </si>
  <si>
    <t>21:0193:000633</t>
  </si>
  <si>
    <t>21:0193:000633:0001:0001:00</t>
  </si>
  <si>
    <t>093L  :861746:00:------:--</t>
  </si>
  <si>
    <t>21:0613:000746</t>
  </si>
  <si>
    <t>21:0193:000634</t>
  </si>
  <si>
    <t>21:0193:000634:0001:0001:00</t>
  </si>
  <si>
    <t>093L  :861747:10:------:--</t>
  </si>
  <si>
    <t>21:0613:000747</t>
  </si>
  <si>
    <t>21:0193:000635:0001:0001:00</t>
  </si>
  <si>
    <t>093L  :861748:20:861747:10</t>
  </si>
  <si>
    <t>21:0613:000748</t>
  </si>
  <si>
    <t>21:0193:000635:0002:0001:01</t>
  </si>
  <si>
    <t>093L  :861749:00:------:--</t>
  </si>
  <si>
    <t>21:0613:000749</t>
  </si>
  <si>
    <t>21:0193:000636</t>
  </si>
  <si>
    <t>21:0193:000636:0001:0001:00</t>
  </si>
  <si>
    <t>093L  :861750:00:------:--</t>
  </si>
  <si>
    <t>21:0613:000750</t>
  </si>
  <si>
    <t>21:0193:000637</t>
  </si>
  <si>
    <t>21:0193:000637:0001:0001:00</t>
  </si>
  <si>
    <t>093L  :861751:9W:------:--</t>
  </si>
  <si>
    <t>21:0613:000751</t>
  </si>
  <si>
    <t>093L  :861752:00:------:--</t>
  </si>
  <si>
    <t>21:0613:000752</t>
  </si>
  <si>
    <t>21:0193:000638</t>
  </si>
  <si>
    <t>21:0193:000638:0001:0001:00</t>
  </si>
  <si>
    <t>093L  :861753:00:------:--</t>
  </si>
  <si>
    <t>21:0613:000753</t>
  </si>
  <si>
    <t>21:0193:000639</t>
  </si>
  <si>
    <t>21:0193:000639:0001:0001:00</t>
  </si>
  <si>
    <t>093L  :861754:00:------:--</t>
  </si>
  <si>
    <t>21:0613:000754</t>
  </si>
  <si>
    <t>21:0193:000640</t>
  </si>
  <si>
    <t>21:0193:000640:0001:0001:00</t>
  </si>
  <si>
    <t>093L  :861755:00:------:--</t>
  </si>
  <si>
    <t>21:0613:000755</t>
  </si>
  <si>
    <t>21:0193:000641</t>
  </si>
  <si>
    <t>21:0193:000641:0001:0001:00</t>
  </si>
  <si>
    <t>093L  :861756:00:------:--</t>
  </si>
  <si>
    <t>21:0613:000756</t>
  </si>
  <si>
    <t>21:0193:000642</t>
  </si>
  <si>
    <t>21:0193:000642:0001:0001:00</t>
  </si>
  <si>
    <t>093L  :861757:00:------:--</t>
  </si>
  <si>
    <t>21:0613:000757</t>
  </si>
  <si>
    <t>21:0193:000643</t>
  </si>
  <si>
    <t>21:0193:000643:0001:0001:00</t>
  </si>
  <si>
    <t>093L  :861758:00:------:--</t>
  </si>
  <si>
    <t>21:0613:000758</t>
  </si>
  <si>
    <t>21:0193:000644</t>
  </si>
  <si>
    <t>21:0193:000644:0001:0001:00</t>
  </si>
  <si>
    <t>093L  :861759:00:------:--</t>
  </si>
  <si>
    <t>21:0613:000759</t>
  </si>
  <si>
    <t>21:0193:000645</t>
  </si>
  <si>
    <t>21:0193:000645:0001:0001:00</t>
  </si>
  <si>
    <t>093L  :861760:00:------:--</t>
  </si>
  <si>
    <t>21:0613:000760</t>
  </si>
  <si>
    <t>21:0193:000646</t>
  </si>
  <si>
    <t>21:0193:000646:0001:0001:00</t>
  </si>
  <si>
    <t>093L  :861761:80:861774:10</t>
  </si>
  <si>
    <t>21:0613:000761</t>
  </si>
  <si>
    <t>21:0193:000658</t>
  </si>
  <si>
    <t>21:0193:000658:0001:0001:02</t>
  </si>
  <si>
    <t>093L  :861762:00:------:--</t>
  </si>
  <si>
    <t>21:0613:000762</t>
  </si>
  <si>
    <t>21:0193:000647</t>
  </si>
  <si>
    <t>21:0193:000647:0001:0001:00</t>
  </si>
  <si>
    <t>093L  :861763:00:------:--</t>
  </si>
  <si>
    <t>21:0613:000763</t>
  </si>
  <si>
    <t>21:0193:000648</t>
  </si>
  <si>
    <t>21:0193:000648:0001:0001:00</t>
  </si>
  <si>
    <t>093L  :861764:00:------:--</t>
  </si>
  <si>
    <t>21:0613:000764</t>
  </si>
  <si>
    <t>21:0193:000649</t>
  </si>
  <si>
    <t>21:0193:000649:0001:0001:00</t>
  </si>
  <si>
    <t>093L  :861765:00:------:--</t>
  </si>
  <si>
    <t>21:0613:000765</t>
  </si>
  <si>
    <t>21:0193:000650</t>
  </si>
  <si>
    <t>21:0193:000650:0001:0001:00</t>
  </si>
  <si>
    <t>093L  :861766:00:------:--</t>
  </si>
  <si>
    <t>21:0613:000766</t>
  </si>
  <si>
    <t>21:0193:000651</t>
  </si>
  <si>
    <t>21:0193:000651:0001:0001:00</t>
  </si>
  <si>
    <t>093L  :861767:9W:------:--</t>
  </si>
  <si>
    <t>21:0613:000767</t>
  </si>
  <si>
    <t>093L  :861768:00:------:--</t>
  </si>
  <si>
    <t>21:0613:000768</t>
  </si>
  <si>
    <t>21:0193:000652</t>
  </si>
  <si>
    <t>21:0193:000652:0001:0001:00</t>
  </si>
  <si>
    <t>093L  :861769:00:------:--</t>
  </si>
  <si>
    <t>21:0613:000769</t>
  </si>
  <si>
    <t>21:0193:000653</t>
  </si>
  <si>
    <t>21:0193:000653:0001:0001:00</t>
  </si>
  <si>
    <t>093L  :861770:00:------:--</t>
  </si>
  <si>
    <t>21:0613:000770</t>
  </si>
  <si>
    <t>21:0193:000654</t>
  </si>
  <si>
    <t>21:0193:000654:0001:0001:00</t>
  </si>
  <si>
    <t>093L  :861771:00:------:--</t>
  </si>
  <si>
    <t>21:0613:000771</t>
  </si>
  <si>
    <t>21:0193:000655</t>
  </si>
  <si>
    <t>21:0193:000655:0001:0001:00</t>
  </si>
  <si>
    <t>093L  :861772:00:------:--</t>
  </si>
  <si>
    <t>21:0613:000772</t>
  </si>
  <si>
    <t>21:0193:000656</t>
  </si>
  <si>
    <t>21:0193:000656:0001:0001:00</t>
  </si>
  <si>
    <t>093L  :861773:00:------:--</t>
  </si>
  <si>
    <t>21:0613:000773</t>
  </si>
  <si>
    <t>21:0193:000657</t>
  </si>
  <si>
    <t>21:0193:000657:0001:0001:00</t>
  </si>
  <si>
    <t>093L  :861774:10:------:--</t>
  </si>
  <si>
    <t>21:0613:000774</t>
  </si>
  <si>
    <t>21:0193:000658:0001:0001:01</t>
  </si>
  <si>
    <t>093L  :861775:20:861774:10</t>
  </si>
  <si>
    <t>21:0613:000775</t>
  </si>
  <si>
    <t>21:0193:000658:0002:0001:00</t>
  </si>
  <si>
    <t>093L  :861776:00:------:--</t>
  </si>
  <si>
    <t>21:0613:000776</t>
  </si>
  <si>
    <t>21:0193:000659</t>
  </si>
  <si>
    <t>21:0193:000659:0001:0001:00</t>
  </si>
  <si>
    <t>093L  :861777:00:------:--</t>
  </si>
  <si>
    <t>21:0613:000777</t>
  </si>
  <si>
    <t>21:0193:000660</t>
  </si>
  <si>
    <t>21:0193:000660:0001:0001:00</t>
  </si>
  <si>
    <t>093L  :861778:00:------:--</t>
  </si>
  <si>
    <t>21:0613:000778</t>
  </si>
  <si>
    <t>21:0193:000661</t>
  </si>
  <si>
    <t>21:0193:000661:0001:0001:00</t>
  </si>
  <si>
    <t>093L  :861779:00:------:--</t>
  </si>
  <si>
    <t>21:0613:000779</t>
  </si>
  <si>
    <t>21:0193:000662</t>
  </si>
  <si>
    <t>21:0193:000662:0001:0001:00</t>
  </si>
  <si>
    <t>093L  :861780:00:------:--</t>
  </si>
  <si>
    <t>21:0613:000780</t>
  </si>
  <si>
    <t>21:0193:000663</t>
  </si>
  <si>
    <t>21:0193:000663:0001:0001:00</t>
  </si>
  <si>
    <t>093L  :861781:80:861795:10</t>
  </si>
  <si>
    <t>21:0613:000781</t>
  </si>
  <si>
    <t>21:0193:000676</t>
  </si>
  <si>
    <t>21:0193:000676:0001:0001:02</t>
  </si>
  <si>
    <t>093L  :861782:00:------:--</t>
  </si>
  <si>
    <t>21:0613:000782</t>
  </si>
  <si>
    <t>21:0193:000664</t>
  </si>
  <si>
    <t>21:0193:000664:0001:0001:00</t>
  </si>
  <si>
    <t>093L  :861783:00:------:--</t>
  </si>
  <si>
    <t>21:0613:000783</t>
  </si>
  <si>
    <t>21:0193:000665</t>
  </si>
  <si>
    <t>21:0193:000665:0001:0001:00</t>
  </si>
  <si>
    <t>093L  :861784:00:------:--</t>
  </si>
  <si>
    <t>21:0613:000784</t>
  </si>
  <si>
    <t>21:0193:000666</t>
  </si>
  <si>
    <t>21:0193:000666:0001:0001:00</t>
  </si>
  <si>
    <t>093L  :861785:9Y:------:--</t>
  </si>
  <si>
    <t>21:0613:000785</t>
  </si>
  <si>
    <t>093L  :861786:00:------:--</t>
  </si>
  <si>
    <t>21:0613:000786</t>
  </si>
  <si>
    <t>21:0193:000667</t>
  </si>
  <si>
    <t>21:0193:000667:0001:0001:00</t>
  </si>
  <si>
    <t>093L  :861787:00:------:--</t>
  </si>
  <si>
    <t>21:0613:000787</t>
  </si>
  <si>
    <t>21:0193:000668</t>
  </si>
  <si>
    <t>21:0193:000668:0001:0001:00</t>
  </si>
  <si>
    <t>093L  :861788:00:------:--</t>
  </si>
  <si>
    <t>21:0613:000788</t>
  </si>
  <si>
    <t>21:0193:000669</t>
  </si>
  <si>
    <t>21:0193:000669:0001:0001:00</t>
  </si>
  <si>
    <t>093L  :861789:00:------:--</t>
  </si>
  <si>
    <t>21:0613:000789</t>
  </si>
  <si>
    <t>21:0193:000670</t>
  </si>
  <si>
    <t>21:0193:000670:0001:0001:00</t>
  </si>
  <si>
    <t>093L  :861790:00:------:--</t>
  </si>
  <si>
    <t>21:0613:000790</t>
  </si>
  <si>
    <t>21:0193:000671</t>
  </si>
  <si>
    <t>21:0193:000671:0001:0001:00</t>
  </si>
  <si>
    <t>093L  :861791:00:------:--</t>
  </si>
  <si>
    <t>21:0613:000791</t>
  </si>
  <si>
    <t>21:0193:000672</t>
  </si>
  <si>
    <t>21:0193:000672:0001:0001:00</t>
  </si>
  <si>
    <t>093L  :861792:00:------:--</t>
  </si>
  <si>
    <t>21:0613:000792</t>
  </si>
  <si>
    <t>21:0193:000673</t>
  </si>
  <si>
    <t>21:0193:000673:0001:0001:00</t>
  </si>
  <si>
    <t>093L  :861793:00:------:--</t>
  </si>
  <si>
    <t>21:0613:000793</t>
  </si>
  <si>
    <t>21:0193:000674</t>
  </si>
  <si>
    <t>21:0193:000674:0001:0001:00</t>
  </si>
  <si>
    <t>093L  :861794:00:------:--</t>
  </si>
  <si>
    <t>21:0613:000794</t>
  </si>
  <si>
    <t>21:0193:000675</t>
  </si>
  <si>
    <t>21:0193:000675:0001:0001:00</t>
  </si>
  <si>
    <t>093L  :861795:10:------:--</t>
  </si>
  <si>
    <t>21:0613:000795</t>
  </si>
  <si>
    <t>21:0193:000676:0001:0001:01</t>
  </si>
  <si>
    <t>093L  :861796:20:861795:10</t>
  </si>
  <si>
    <t>21:0613:000796</t>
  </si>
  <si>
    <t>21:0193:000676:0002:0001:00</t>
  </si>
  <si>
    <t>093L  :861797:00:------:--</t>
  </si>
  <si>
    <t>21:0613:000797</t>
  </si>
  <si>
    <t>21:0193:000677</t>
  </si>
  <si>
    <t>21:0193:000677:0001:0001:00</t>
  </si>
  <si>
    <t>093L  :861798:00:------:--</t>
  </si>
  <si>
    <t>21:0613:000798</t>
  </si>
  <si>
    <t>21:0193:000678</t>
  </si>
  <si>
    <t>21:0193:000678:0001:0001:00</t>
  </si>
  <si>
    <t>093L  :861799:00:------:--</t>
  </si>
  <si>
    <t>21:0613:000799</t>
  </si>
  <si>
    <t>21:0193:000679</t>
  </si>
  <si>
    <t>21:0193:000679:0001:0001:00</t>
  </si>
  <si>
    <t>093L  :861800:00:------:--</t>
  </si>
  <si>
    <t>21:0613:000800</t>
  </si>
  <si>
    <t>21:0193:000680</t>
  </si>
  <si>
    <t>21:0193:000680:0001:0001:00</t>
  </si>
  <si>
    <t>093L  :861801:80:861806:10</t>
  </si>
  <si>
    <t>21:0613:000801</t>
  </si>
  <si>
    <t>21:0193:000685</t>
  </si>
  <si>
    <t>21:0193:000685:0001:0001:02</t>
  </si>
  <si>
    <t>093L  :861802:00:------:--</t>
  </si>
  <si>
    <t>21:0613:000802</t>
  </si>
  <si>
    <t>21:0193:000681</t>
  </si>
  <si>
    <t>21:0193:000681:0001:0001:00</t>
  </si>
  <si>
    <t>093L  :861803:00:------:--</t>
  </si>
  <si>
    <t>21:0613:000803</t>
  </si>
  <si>
    <t>21:0193:000682</t>
  </si>
  <si>
    <t>21:0193:000682:0001:0001:00</t>
  </si>
  <si>
    <t>093L  :861804:00:------:--</t>
  </si>
  <si>
    <t>21:0613:000804</t>
  </si>
  <si>
    <t>21:0193:000683</t>
  </si>
  <si>
    <t>21:0193:000683:0001:0001:00</t>
  </si>
  <si>
    <t>093L  :861805:00:------:--</t>
  </si>
  <si>
    <t>21:0613:000805</t>
  </si>
  <si>
    <t>21:0193:000684</t>
  </si>
  <si>
    <t>21:0193:000684:0001:0001:00</t>
  </si>
  <si>
    <t>093L  :861806:10:------:--</t>
  </si>
  <si>
    <t>21:0613:000806</t>
  </si>
  <si>
    <t>21:0193:000685:0001:0001:01</t>
  </si>
  <si>
    <t>093L  :861807:20:861806:10</t>
  </si>
  <si>
    <t>21:0613:000807</t>
  </si>
  <si>
    <t>21:0193:000685:0002:0001:00</t>
  </si>
  <si>
    <t>093L  :861808:00:------:--</t>
  </si>
  <si>
    <t>21:0613:000808</t>
  </si>
  <si>
    <t>21:0193:000686</t>
  </si>
  <si>
    <t>21:0193:000686:0001:0001:00</t>
  </si>
  <si>
    <t>093L  :861809:00:------:--</t>
  </si>
  <si>
    <t>21:0613:000809</t>
  </si>
  <si>
    <t>21:0193:000687</t>
  </si>
  <si>
    <t>21:0193:000687:0001:0001:00</t>
  </si>
  <si>
    <t>093L  :861810:00:------:--</t>
  </si>
  <si>
    <t>21:0613:000810</t>
  </si>
  <si>
    <t>21:0193:000688</t>
  </si>
  <si>
    <t>21:0193:000688:0001:0001:00</t>
  </si>
  <si>
    <t>093L  :861811:00:------:--</t>
  </si>
  <si>
    <t>21:0613:000811</t>
  </si>
  <si>
    <t>21:0193:000689</t>
  </si>
  <si>
    <t>21:0193:000689:0001:0001:00</t>
  </si>
  <si>
    <t>093L  :861812:00:------:--</t>
  </si>
  <si>
    <t>21:0613:000812</t>
  </si>
  <si>
    <t>21:0193:000690</t>
  </si>
  <si>
    <t>21:0193:000690:0001:0001:00</t>
  </si>
  <si>
    <t>093L  :861813:00:------:--</t>
  </si>
  <si>
    <t>21:0613:000813</t>
  </si>
  <si>
    <t>21:0193:000691</t>
  </si>
  <si>
    <t>21:0193:000691:0001:0001:00</t>
  </si>
  <si>
    <t>093L  :861814:00:------:--</t>
  </si>
  <si>
    <t>21:0613:000814</t>
  </si>
  <si>
    <t>21:0193:000692</t>
  </si>
  <si>
    <t>21:0193:000692:0001:0001:00</t>
  </si>
  <si>
    <t>093L  :861815:9Y:------:--</t>
  </si>
  <si>
    <t>21:0613:000815</t>
  </si>
  <si>
    <t>093L  :861816:00:------:--</t>
  </si>
  <si>
    <t>21:0613:000816</t>
  </si>
  <si>
    <t>21:0193:000693</t>
  </si>
  <si>
    <t>21:0193:000693:0001:0001:00</t>
  </si>
  <si>
    <t>093L  :861817:00:------:--</t>
  </si>
  <si>
    <t>21:0613:000817</t>
  </si>
  <si>
    <t>21:0193:000694</t>
  </si>
  <si>
    <t>21:0193:000694:0001:0001:00</t>
  </si>
  <si>
    <t>093L  :861818:00:------:--</t>
  </si>
  <si>
    <t>21:0613:000818</t>
  </si>
  <si>
    <t>21:0193:000695</t>
  </si>
  <si>
    <t>21:0193:000695:0001:0001:00</t>
  </si>
  <si>
    <t>093L  :861819:00:------:--</t>
  </si>
  <si>
    <t>21:0613:000819</t>
  </si>
  <si>
    <t>21:0193:000696</t>
  </si>
  <si>
    <t>21:0193:000696:0001:0001:00</t>
  </si>
  <si>
    <t>093L  :861820:00:------:--</t>
  </si>
  <si>
    <t>21:0613:000820</t>
  </si>
  <si>
    <t>21:0193:000697</t>
  </si>
  <si>
    <t>21:0193:000697:0001:0001:00</t>
  </si>
  <si>
    <t>093L  :861821:80:861824:10</t>
  </si>
  <si>
    <t>21:0613:000821</t>
  </si>
  <si>
    <t>21:0193:000700</t>
  </si>
  <si>
    <t>21:0193:000700:0001:0001:02</t>
  </si>
  <si>
    <t>093L  :861822:00:------:--</t>
  </si>
  <si>
    <t>21:0613:000822</t>
  </si>
  <si>
    <t>21:0193:000698</t>
  </si>
  <si>
    <t>21:0193:000698:0001:0001:00</t>
  </si>
  <si>
    <t>093L  :861823:00:------:--</t>
  </si>
  <si>
    <t>21:0613:000823</t>
  </si>
  <si>
    <t>21:0193:000699</t>
  </si>
  <si>
    <t>21:0193:000699:0001:0001:00</t>
  </si>
  <si>
    <t>093L  :861824:10:------:--</t>
  </si>
  <si>
    <t>21:0613:000824</t>
  </si>
  <si>
    <t>21:0193:000700:0001:0001:01</t>
  </si>
  <si>
    <t>093L  :861825:20:861824:10</t>
  </si>
  <si>
    <t>21:0613:000825</t>
  </si>
  <si>
    <t>21:0193:000700:0002:0001:00</t>
  </si>
  <si>
    <t>093L  :861826:00:------:--</t>
  </si>
  <si>
    <t>21:0613:000826</t>
  </si>
  <si>
    <t>21:0193:000701</t>
  </si>
  <si>
    <t>21:0193:000701:0001:0001:00</t>
  </si>
  <si>
    <t>093L  :861827:00:------:--</t>
  </si>
  <si>
    <t>21:0613:000827</t>
  </si>
  <si>
    <t>21:0193:000702</t>
  </si>
  <si>
    <t>21:0193:000702:0001:0001:00</t>
  </si>
  <si>
    <t>093L  :861828:00:------:--</t>
  </si>
  <si>
    <t>21:0613:000828</t>
  </si>
  <si>
    <t>21:0193:000703</t>
  </si>
  <si>
    <t>21:0193:000703:0001:0001:00</t>
  </si>
  <si>
    <t>093L  :861829:00:------:--</t>
  </si>
  <si>
    <t>21:0613:000829</t>
  </si>
  <si>
    <t>21:0193:000704</t>
  </si>
  <si>
    <t>21:0193:000704:0001:0001:00</t>
  </si>
  <si>
    <t>093L  :861830:00:------:--</t>
  </si>
  <si>
    <t>21:0613:000830</t>
  </si>
  <si>
    <t>21:0193:000705</t>
  </si>
  <si>
    <t>21:0193:000705:0001:0001:00</t>
  </si>
  <si>
    <t>093L  :861831:00:------:--</t>
  </si>
  <si>
    <t>21:0613:000831</t>
  </si>
  <si>
    <t>21:0193:000706</t>
  </si>
  <si>
    <t>21:0193:000706:0001:0001:00</t>
  </si>
  <si>
    <t>093L  :861832:00:------:--</t>
  </si>
  <si>
    <t>21:0613:000832</t>
  </si>
  <si>
    <t>21:0193:000707</t>
  </si>
  <si>
    <t>21:0193:000707:0001:0001:00</t>
  </si>
  <si>
    <t>093L  :861833:00:------:--</t>
  </si>
  <si>
    <t>21:0613:000833</t>
  </si>
  <si>
    <t>21:0193:000708</t>
  </si>
  <si>
    <t>21:0193:000708:0001:0001:00</t>
  </si>
  <si>
    <t>093L  :861834:00:------:--</t>
  </si>
  <si>
    <t>21:0613:000834</t>
  </si>
  <si>
    <t>21:0193:000709</t>
  </si>
  <si>
    <t>21:0193:000709:0001:0001:00</t>
  </si>
  <si>
    <t>093L  :861835:00:------:--</t>
  </si>
  <si>
    <t>21:0613:000835</t>
  </si>
  <si>
    <t>21:0193:000710</t>
  </si>
  <si>
    <t>21:0193:000710:0001:0001:00</t>
  </si>
  <si>
    <t>093L  :861836:00:------:--</t>
  </si>
  <si>
    <t>21:0613:000836</t>
  </si>
  <si>
    <t>21:0193:000711</t>
  </si>
  <si>
    <t>21:0193:000711:0001:0001:00</t>
  </si>
  <si>
    <t>093L  :861837:00:------:--</t>
  </si>
  <si>
    <t>21:0613:000837</t>
  </si>
  <si>
    <t>21:0193:000712</t>
  </si>
  <si>
    <t>21:0193:000712:0001:0001:00</t>
  </si>
  <si>
    <t>093L  :861838:00:------:--</t>
  </si>
  <si>
    <t>21:0613:000838</t>
  </si>
  <si>
    <t>21:0193:000713</t>
  </si>
  <si>
    <t>21:0193:000713:0001:0001:00</t>
  </si>
  <si>
    <t>093L  :861839:00:------:--</t>
  </si>
  <si>
    <t>21:0613:000839</t>
  </si>
  <si>
    <t>21:0193:000714</t>
  </si>
  <si>
    <t>21:0193:000714:0001:0001:00</t>
  </si>
  <si>
    <t>093L  :861840:9X:------:--</t>
  </si>
  <si>
    <t>21:0613:000840</t>
  </si>
  <si>
    <t>093L  :861841:80:861845:20</t>
  </si>
  <si>
    <t>21:0613:000841</t>
  </si>
  <si>
    <t>21:0193:000716</t>
  </si>
  <si>
    <t>21:0193:000716:0002:0001:02</t>
  </si>
  <si>
    <t>093L  :861842:9X:------:--</t>
  </si>
  <si>
    <t>21:0613:000842</t>
  </si>
  <si>
    <t>093L  :861843:00:------:--</t>
  </si>
  <si>
    <t>21:0613:000843</t>
  </si>
  <si>
    <t>21:0193:000715</t>
  </si>
  <si>
    <t>21:0193:000715:0001:0001:00</t>
  </si>
  <si>
    <t>093L  :861844:10:------:--</t>
  </si>
  <si>
    <t>21:0613:000844</t>
  </si>
  <si>
    <t>21:0193:000716:0001:0001:00</t>
  </si>
  <si>
    <t>093L  :861845:20:861844:10</t>
  </si>
  <si>
    <t>21:0613:000845</t>
  </si>
  <si>
    <t>21:0193:000716:0002:0001:01</t>
  </si>
  <si>
    <t>093L  :861846:00:------:--</t>
  </si>
  <si>
    <t>21:0613:000846</t>
  </si>
  <si>
    <t>21:0193:000717</t>
  </si>
  <si>
    <t>21:0193:000717:0001:0001:00</t>
  </si>
  <si>
    <t>093L  :861847:00:------:--</t>
  </si>
  <si>
    <t>21:0613:000847</t>
  </si>
  <si>
    <t>21:0193:000718</t>
  </si>
  <si>
    <t>21:0193:000718:0001:0001:00</t>
  </si>
  <si>
    <t>093L  :861848:00:------:--</t>
  </si>
  <si>
    <t>21:0613:000848</t>
  </si>
  <si>
    <t>21:0193:000719</t>
  </si>
  <si>
    <t>21:0193:000719:0001:0001:00</t>
  </si>
  <si>
    <t>093L  :861849:00:------:--</t>
  </si>
  <si>
    <t>21:0613:000849</t>
  </si>
  <si>
    <t>21:0193:000720</t>
  </si>
  <si>
    <t>21:0193:000720:0001:0001:00</t>
  </si>
  <si>
    <t>093L  :861850:00:------:--</t>
  </si>
  <si>
    <t>21:0613:000850</t>
  </si>
  <si>
    <t>21:0193:000721</t>
  </si>
  <si>
    <t>21:0193:000721:0001:0001:00</t>
  </si>
  <si>
    <t>093L  :861851:00:------:--</t>
  </si>
  <si>
    <t>21:0613:000851</t>
  </si>
  <si>
    <t>21:0193:000722</t>
  </si>
  <si>
    <t>21:0193:000722:0001:0001:00</t>
  </si>
  <si>
    <t>093L  :861852:00:------:--</t>
  </si>
  <si>
    <t>21:0613:000852</t>
  </si>
  <si>
    <t>21:0193:000723</t>
  </si>
  <si>
    <t>21:0193:000723:0001:0001:00</t>
  </si>
  <si>
    <t>093L  :861853:00:------:--</t>
  </si>
  <si>
    <t>21:0613:000853</t>
  </si>
  <si>
    <t>21:0193:000724</t>
  </si>
  <si>
    <t>21:0193:000724:0001:0001:00</t>
  </si>
  <si>
    <t>093L  :861854:00:------:--</t>
  </si>
  <si>
    <t>21:0613:000854</t>
  </si>
  <si>
    <t>21:0193:000725</t>
  </si>
  <si>
    <t>21:0193:000725:0001:0001:00</t>
  </si>
  <si>
    <t>093L  :861855:00:------:--</t>
  </si>
  <si>
    <t>21:0613:000855</t>
  </si>
  <si>
    <t>21:0193:000726</t>
  </si>
  <si>
    <t>21:0193:000726:0001:0001:00</t>
  </si>
  <si>
    <t>093L  :861856:00:------:--</t>
  </si>
  <si>
    <t>21:0613:000856</t>
  </si>
  <si>
    <t>21:0193:000727</t>
  </si>
  <si>
    <t>21:0193:000727:0001:0001:00</t>
  </si>
  <si>
    <t>093L  :861857:00:------:--</t>
  </si>
  <si>
    <t>21:0613:000857</t>
  </si>
  <si>
    <t>21:0193:000728</t>
  </si>
  <si>
    <t>21:0193:000728:0001:0001:00</t>
  </si>
  <si>
    <t>093L  :861858:00:------:--</t>
  </si>
  <si>
    <t>21:0613:000858</t>
  </si>
  <si>
    <t>21:0193:000729</t>
  </si>
  <si>
    <t>21:0193:000729:0001:0001:00</t>
  </si>
  <si>
    <t>093L  :861859:00:------:--</t>
  </si>
  <si>
    <t>21:0613:000859</t>
  </si>
  <si>
    <t>21:0193:000730</t>
  </si>
  <si>
    <t>21:0193:000730:0001:0001:00</t>
  </si>
  <si>
    <t>093L  :861860:00:------:--</t>
  </si>
  <si>
    <t>21:0613:000860</t>
  </si>
  <si>
    <t>21:0193:000731</t>
  </si>
  <si>
    <t>21:0193:000731:0001:0001:00</t>
  </si>
  <si>
    <t>093L  :861861:80:861866:10</t>
  </si>
  <si>
    <t>21:0613:000861</t>
  </si>
  <si>
    <t>21:0193:000736</t>
  </si>
  <si>
    <t>21:0193:000736:0001:0001:02</t>
  </si>
  <si>
    <t>093L  :861862:00:------:--</t>
  </si>
  <si>
    <t>21:0613:000862</t>
  </si>
  <si>
    <t>21:0193:000732</t>
  </si>
  <si>
    <t>21:0193:000732:0001:0001:00</t>
  </si>
  <si>
    <t>093L  :861863:00:------:--</t>
  </si>
  <si>
    <t>21:0613:000863</t>
  </si>
  <si>
    <t>21:0193:000733</t>
  </si>
  <si>
    <t>21:0193:000733:0001:0001:00</t>
  </si>
  <si>
    <t>093L  :861864:00:------:--</t>
  </si>
  <si>
    <t>21:0613:000864</t>
  </si>
  <si>
    <t>21:0193:000734</t>
  </si>
  <si>
    <t>21:0193:000734:0001:0001:00</t>
  </si>
  <si>
    <t>093L  :861865:00:------:--</t>
  </si>
  <si>
    <t>21:0613:000865</t>
  </si>
  <si>
    <t>21:0193:000735</t>
  </si>
  <si>
    <t>21:0193:000735:0001:0001:00</t>
  </si>
  <si>
    <t>093L  :861866:10:------:--</t>
  </si>
  <si>
    <t>21:0613:000866</t>
  </si>
  <si>
    <t>21:0193:000736:0001:0001:01</t>
  </si>
  <si>
    <t>093L  :861867:20:861866:10</t>
  </si>
  <si>
    <t>21:0613:000867</t>
  </si>
  <si>
    <t>21:0193:000736:0002:0001:00</t>
  </si>
  <si>
    <t>093L  :861868:00:------:--</t>
  </si>
  <si>
    <t>21:0613:000868</t>
  </si>
  <si>
    <t>21:0193:000737</t>
  </si>
  <si>
    <t>21:0193:000737:0001:0001:00</t>
  </si>
  <si>
    <t>093L  :861869:00:------:--</t>
  </si>
  <si>
    <t>21:0613:000869</t>
  </si>
  <si>
    <t>21:0193:000738</t>
  </si>
  <si>
    <t>21:0193:000738:0001:0001:00</t>
  </si>
  <si>
    <t>093L  :861870:00:------:--</t>
  </si>
  <si>
    <t>21:0613:000870</t>
  </si>
  <si>
    <t>21:0193:000739</t>
  </si>
  <si>
    <t>21:0193:000739:0001:0001:00</t>
  </si>
  <si>
    <t>093L  :861871:00:------:--</t>
  </si>
  <si>
    <t>21:0613:000871</t>
  </si>
  <si>
    <t>21:0193:000740</t>
  </si>
  <si>
    <t>21:0193:000740:0001:0001:00</t>
  </si>
  <si>
    <t>093L  :861872:9Y:------:--</t>
  </si>
  <si>
    <t>21:0613:000872</t>
  </si>
  <si>
    <t>093L  :861873:00:------:--</t>
  </si>
  <si>
    <t>21:0613:000873</t>
  </si>
  <si>
    <t>21:0193:000741</t>
  </si>
  <si>
    <t>21:0193:000741:0001:0001:00</t>
  </si>
  <si>
    <t>093L  :861874:00:------:--</t>
  </si>
  <si>
    <t>21:0613:000874</t>
  </si>
  <si>
    <t>21:0193:000742</t>
  </si>
  <si>
    <t>21:0193:000742:0001:0001:00</t>
  </si>
  <si>
    <t>093L  :861875:00:------:--</t>
  </si>
  <si>
    <t>21:0613:000875</t>
  </si>
  <si>
    <t>21:0193:000743</t>
  </si>
  <si>
    <t>21:0193:000743:0001:0001:00</t>
  </si>
  <si>
    <t>093L  :861876:00:------:--</t>
  </si>
  <si>
    <t>21:0613:000876</t>
  </si>
  <si>
    <t>21:0193:000744</t>
  </si>
  <si>
    <t>21:0193:000744:0001:0001:00</t>
  </si>
  <si>
    <t>093L  :861877:00:------:--</t>
  </si>
  <si>
    <t>21:0613:000877</t>
  </si>
  <si>
    <t>21:0193:000745</t>
  </si>
  <si>
    <t>21:0193:000745:0001:0001:00</t>
  </si>
  <si>
    <t>093L  :861878:00:------:--</t>
  </si>
  <si>
    <t>21:0613:000878</t>
  </si>
  <si>
    <t>21:0193:000746</t>
  </si>
  <si>
    <t>21:0193:000746:0001:0001:00</t>
  </si>
  <si>
    <t>093L  :861879:00:------:--</t>
  </si>
  <si>
    <t>21:0613:000879</t>
  </si>
  <si>
    <t>21:0193:000747</t>
  </si>
  <si>
    <t>21:0193:000747:0001:0001:00</t>
  </si>
  <si>
    <t>093L  :861880:00:------:--</t>
  </si>
  <si>
    <t>21:0613:000880</t>
  </si>
  <si>
    <t>21:0193:000748</t>
  </si>
  <si>
    <t>21:0193:000748:0001:0001:00</t>
  </si>
  <si>
    <t>093L  :861881:80:861887:10</t>
  </si>
  <si>
    <t>21:0613:000881</t>
  </si>
  <si>
    <t>21:0193:000754</t>
  </si>
  <si>
    <t>21:0193:000754:0001:0001:02</t>
  </si>
  <si>
    <t>093L  :861882:00:------:--</t>
  </si>
  <si>
    <t>21:0613:000882</t>
  </si>
  <si>
    <t>21:0193:000749</t>
  </si>
  <si>
    <t>21:0193:000749:0001:0001:00</t>
  </si>
  <si>
    <t>093L  :861883:00:------:--</t>
  </si>
  <si>
    <t>21:0613:000883</t>
  </si>
  <si>
    <t>21:0193:000750</t>
  </si>
  <si>
    <t>21:0193:000750:0001:0001:00</t>
  </si>
  <si>
    <t>093L  :861884:00:------:--</t>
  </si>
  <si>
    <t>21:0613:000884</t>
  </si>
  <si>
    <t>21:0193:000751</t>
  </si>
  <si>
    <t>21:0193:000751:0001:0001:00</t>
  </si>
  <si>
    <t>093L  :861885:00:------:--</t>
  </si>
  <si>
    <t>21:0613:000885</t>
  </si>
  <si>
    <t>21:0193:000752</t>
  </si>
  <si>
    <t>21:0193:000752:0001:0001:00</t>
  </si>
  <si>
    <t>093L  :861886:00:------:--</t>
  </si>
  <si>
    <t>21:0613:000886</t>
  </si>
  <si>
    <t>21:0193:000753</t>
  </si>
  <si>
    <t>21:0193:000753:0001:0001:00</t>
  </si>
  <si>
    <t>093L  :861887:10:------:--</t>
  </si>
  <si>
    <t>21:0613:000887</t>
  </si>
  <si>
    <t>21:0193:000754:0001:0001:01</t>
  </si>
  <si>
    <t>093L  :861888:20:861887:10</t>
  </si>
  <si>
    <t>21:0613:000888</t>
  </si>
  <si>
    <t>21:0193:000754:0002:0001:00</t>
  </si>
  <si>
    <t>093L  :861889:00:------:--</t>
  </si>
  <si>
    <t>21:0613:000889</t>
  </si>
  <si>
    <t>21:0193:000755</t>
  </si>
  <si>
    <t>21:0193:000755:0001:0001:00</t>
  </si>
  <si>
    <t>093L  :861890:00:------:--</t>
  </si>
  <si>
    <t>21:0613:000890</t>
  </si>
  <si>
    <t>21:0193:000756</t>
  </si>
  <si>
    <t>21:0193:000756:0001:0001:00</t>
  </si>
  <si>
    <t>093L  :861891:00:------:--</t>
  </si>
  <si>
    <t>21:0613:000891</t>
  </si>
  <si>
    <t>21:0193:000757</t>
  </si>
  <si>
    <t>21:0193:000757:0001:0001:00</t>
  </si>
  <si>
    <t>093L  :861892:00:------:--</t>
  </si>
  <si>
    <t>21:0613:000892</t>
  </si>
  <si>
    <t>21:0193:000758</t>
  </si>
  <si>
    <t>21:0193:000758:0001:0001:00</t>
  </si>
  <si>
    <t>093L  :861893:00:------:--</t>
  </si>
  <si>
    <t>21:0613:000893</t>
  </si>
  <si>
    <t>21:0193:000759</t>
  </si>
  <si>
    <t>21:0193:000759:0001:0001:00</t>
  </si>
  <si>
    <t>093L  :861894:9Y:------:--</t>
  </si>
  <si>
    <t>21:0613:000894</t>
  </si>
  <si>
    <t>093L  :861895:00:------:--</t>
  </si>
  <si>
    <t>21:0613:000895</t>
  </si>
  <si>
    <t>21:0193:000760</t>
  </si>
  <si>
    <t>21:0193:000760:0001:0001:00</t>
  </si>
  <si>
    <t>093L  :861896:00:------:--</t>
  </si>
  <si>
    <t>21:0613:000896</t>
  </si>
  <si>
    <t>21:0193:000761</t>
  </si>
  <si>
    <t>21:0193:000761:0001:0001:00</t>
  </si>
  <si>
    <t>093L  :861897:00:------:--</t>
  </si>
  <si>
    <t>21:0613:000897</t>
  </si>
  <si>
    <t>21:0193:000762</t>
  </si>
  <si>
    <t>21:0193:000762:0001:0001:00</t>
  </si>
  <si>
    <t>093L  :861898:00:------:--</t>
  </si>
  <si>
    <t>21:0613:000898</t>
  </si>
  <si>
    <t>21:0193:000763</t>
  </si>
  <si>
    <t>21:0193:000763:0001:0001:00</t>
  </si>
  <si>
    <t>093L  :861899:00:------:--</t>
  </si>
  <si>
    <t>21:0613:000899</t>
  </si>
  <si>
    <t>21:0193:000764</t>
  </si>
  <si>
    <t>21:0193:000764:0001:0001:00</t>
  </si>
  <si>
    <t>093L  :861900:00:------:--</t>
  </si>
  <si>
    <t>21:0613:000900</t>
  </si>
  <si>
    <t>21:0193:000765</t>
  </si>
  <si>
    <t>21:0193:000765:0001:0001:00</t>
  </si>
  <si>
    <t>093L  :861901:80:861912:20</t>
  </si>
  <si>
    <t>21:0613:000901</t>
  </si>
  <si>
    <t>21:0193:000775</t>
  </si>
  <si>
    <t>21:0193:000775:0002:0001:02</t>
  </si>
  <si>
    <t>093L  :861902:00:------:--</t>
  </si>
  <si>
    <t>21:0613:000902</t>
  </si>
  <si>
    <t>21:0193:000766</t>
  </si>
  <si>
    <t>21:0193:000766:0001:0001:00</t>
  </si>
  <si>
    <t>093L  :861903:00:------:--</t>
  </si>
  <si>
    <t>21:0613:000903</t>
  </si>
  <si>
    <t>21:0193:000767</t>
  </si>
  <si>
    <t>21:0193:000767:0001:0001:00</t>
  </si>
  <si>
    <t>093L  :861904:00:------:--</t>
  </si>
  <si>
    <t>21:0613:000904</t>
  </si>
  <si>
    <t>21:0193:000768</t>
  </si>
  <si>
    <t>21:0193:000768:0001:0001:00</t>
  </si>
  <si>
    <t>093L  :861905:00:------:--</t>
  </si>
  <si>
    <t>21:0613:000905</t>
  </si>
  <si>
    <t>21:0193:000769</t>
  </si>
  <si>
    <t>21:0193:000769:0001:0001:00</t>
  </si>
  <si>
    <t>093L  :861906:00:------:--</t>
  </si>
  <si>
    <t>21:0613:000906</t>
  </si>
  <si>
    <t>21:0193:000770</t>
  </si>
  <si>
    <t>21:0193:000770:0001:0001:00</t>
  </si>
  <si>
    <t>093L  :861907:00:------:--</t>
  </si>
  <si>
    <t>21:0613:000907</t>
  </si>
  <si>
    <t>21:0193:000771</t>
  </si>
  <si>
    <t>21:0193:000771:0001:0001:00</t>
  </si>
  <si>
    <t>093L  :861908:00:------:--</t>
  </si>
  <si>
    <t>21:0613:000908</t>
  </si>
  <si>
    <t>21:0193:000772</t>
  </si>
  <si>
    <t>21:0193:000772:0001:0001:00</t>
  </si>
  <si>
    <t>093L  :861909:00:------:--</t>
  </si>
  <si>
    <t>21:0613:000909</t>
  </si>
  <si>
    <t>21:0193:000773</t>
  </si>
  <si>
    <t>21:0193:000773:0001:0001:00</t>
  </si>
  <si>
    <t>093L  :861910:00:------:--</t>
  </si>
  <si>
    <t>21:0613:000910</t>
  </si>
  <si>
    <t>21:0193:000774</t>
  </si>
  <si>
    <t>21:0193:000774:0001:0001:00</t>
  </si>
  <si>
    <t>093L  :861911:10:------:--</t>
  </si>
  <si>
    <t>21:0613:000911</t>
  </si>
  <si>
    <t>21:0193:000775:0001:0001:00</t>
  </si>
  <si>
    <t>093L  :861912:20:861911:10</t>
  </si>
  <si>
    <t>21:0613:000912</t>
  </si>
  <si>
    <t>21:0193:000775:0002:0001:01</t>
  </si>
  <si>
    <t>093L  :861913:00:------:--</t>
  </si>
  <si>
    <t>21:0613:000913</t>
  </si>
  <si>
    <t>21:0193:000776</t>
  </si>
  <si>
    <t>21:0193:000776:0001:0001:00</t>
  </si>
  <si>
    <t>093L  :861914:9W:------:--</t>
  </si>
  <si>
    <t>21:0613:000914</t>
  </si>
  <si>
    <t>093L  :861915:00:------:--</t>
  </si>
  <si>
    <t>21:0613:000915</t>
  </si>
  <si>
    <t>21:0193:000777</t>
  </si>
  <si>
    <t>21:0193:000777:0001:0001:00</t>
  </si>
  <si>
    <t>093L  :861916:00:------:--</t>
  </si>
  <si>
    <t>21:0613:000916</t>
  </si>
  <si>
    <t>21:0193:000778</t>
  </si>
  <si>
    <t>21:0193:000778:0001:0001:00</t>
  </si>
  <si>
    <t>093L  :861917:00:------:--</t>
  </si>
  <si>
    <t>21:0613:000917</t>
  </si>
  <si>
    <t>21:0193:000779</t>
  </si>
  <si>
    <t>21:0193:000779:0001:0001:00</t>
  </si>
  <si>
    <t>093L  :861918:00:------:--</t>
  </si>
  <si>
    <t>21:0613:000918</t>
  </si>
  <si>
    <t>21:0193:000780</t>
  </si>
  <si>
    <t>21:0193:000780:0001:0001:00</t>
  </si>
  <si>
    <t>093L  :861919:00:------:--</t>
  </si>
  <si>
    <t>21:0613:000919</t>
  </si>
  <si>
    <t>21:0193:000781</t>
  </si>
  <si>
    <t>21:0193:000781:0001:0001:00</t>
  </si>
  <si>
    <t>093L  :861920:00:------:--</t>
  </si>
  <si>
    <t>21:0613:000920</t>
  </si>
  <si>
    <t>21:0193:000782</t>
  </si>
  <si>
    <t>21:0193:000782:0001:0001:00</t>
  </si>
  <si>
    <t>093L  :861921:80:861925:10</t>
  </si>
  <si>
    <t>21:0613:000921</t>
  </si>
  <si>
    <t>21:0193:000786</t>
  </si>
  <si>
    <t>21:0193:000786:0001:0001:02</t>
  </si>
  <si>
    <t>093L  :861922:00:------:--</t>
  </si>
  <si>
    <t>21:0613:000922</t>
  </si>
  <si>
    <t>21:0193:000783</t>
  </si>
  <si>
    <t>21:0193:000783:0001:0001:00</t>
  </si>
  <si>
    <t>093L  :861923:00:------:--</t>
  </si>
  <si>
    <t>21:0613:000923</t>
  </si>
  <si>
    <t>21:0193:000784</t>
  </si>
  <si>
    <t>21:0193:000784:0001:0001:00</t>
  </si>
  <si>
    <t>093L  :861924:00:------:--</t>
  </si>
  <si>
    <t>21:0613:000924</t>
  </si>
  <si>
    <t>21:0193:000785</t>
  </si>
  <si>
    <t>21:0193:000785:0001:0001:00</t>
  </si>
  <si>
    <t>093L  :861925:10:------:--</t>
  </si>
  <si>
    <t>21:0613:000925</t>
  </si>
  <si>
    <t>21:0193:000786:0001:0001:01</t>
  </si>
  <si>
    <t>093L  :861926:20:861925:10</t>
  </si>
  <si>
    <t>21:0613:000926</t>
  </si>
  <si>
    <t>21:0193:000786:0002:0001:00</t>
  </si>
  <si>
    <t>093L  :861927:00:------:--</t>
  </si>
  <si>
    <t>21:0613:000927</t>
  </si>
  <si>
    <t>21:0193:000787</t>
  </si>
  <si>
    <t>21:0193:000787:0001:0001:00</t>
  </si>
  <si>
    <t>093L  :861928:00:------:--</t>
  </si>
  <si>
    <t>21:0613:000928</t>
  </si>
  <si>
    <t>21:0193:000788</t>
  </si>
  <si>
    <t>21:0193:000788:0001:0001:00</t>
  </si>
  <si>
    <t>093L  :861929:00:------:--</t>
  </si>
  <si>
    <t>21:0613:000929</t>
  </si>
  <si>
    <t>21:0193:000789</t>
  </si>
  <si>
    <t>21:0193:000789:0001:0001:00</t>
  </si>
  <si>
    <t>093L  :861930:00:------:--</t>
  </si>
  <si>
    <t>21:0613:000930</t>
  </si>
  <si>
    <t>21:0193:000790</t>
  </si>
  <si>
    <t>21:0193:000790:0001:0001:00</t>
  </si>
  <si>
    <t>093L  :861931:00:------:--</t>
  </si>
  <si>
    <t>21:0613:000931</t>
  </si>
  <si>
    <t>21:0193:000791</t>
  </si>
  <si>
    <t>21:0193:000791:0001:0001:00</t>
  </si>
  <si>
    <t>093L  :861932:00:------:--</t>
  </si>
  <si>
    <t>21:0613:000932</t>
  </si>
  <si>
    <t>21:0193:000792</t>
  </si>
  <si>
    <t>21:0193:000792:0001:0001:00</t>
  </si>
  <si>
    <t>093L  :861933:00:------:--</t>
  </si>
  <si>
    <t>21:0613:000933</t>
  </si>
  <si>
    <t>21:0193:000793</t>
  </si>
  <si>
    <t>21:0193:000793:0001:0001:00</t>
  </si>
  <si>
    <t>093L  :861934:00:------:--</t>
  </si>
  <si>
    <t>21:0613:000934</t>
  </si>
  <si>
    <t>21:0193:000794</t>
  </si>
  <si>
    <t>21:0193:000794:0001:0001:00</t>
  </si>
  <si>
    <t>093L  :861935:00:------:--</t>
  </si>
  <si>
    <t>21:0613:000935</t>
  </si>
  <si>
    <t>21:0193:000795</t>
  </si>
  <si>
    <t>21:0193:000795:0001:0001:00</t>
  </si>
  <si>
    <t>093L  :861936:00:------:--</t>
  </si>
  <si>
    <t>21:0613:000936</t>
  </si>
  <si>
    <t>21:0193:000796</t>
  </si>
  <si>
    <t>21:0193:000796:0001:0001:00</t>
  </si>
  <si>
    <t>093L  :861937:9Y:------:--</t>
  </si>
  <si>
    <t>21:0613:000937</t>
  </si>
  <si>
    <t>093L  :861938:00:------:--</t>
  </si>
  <si>
    <t>21:0613:000938</t>
  </si>
  <si>
    <t>21:0193:000797</t>
  </si>
  <si>
    <t>21:0193:000797:0001:0001:00</t>
  </si>
  <si>
    <t>093L  :861939:00:------:--</t>
  </si>
  <si>
    <t>21:0613:000939</t>
  </si>
  <si>
    <t>21:0193:000798</t>
  </si>
  <si>
    <t>21:0193:000798:0001:0001:00</t>
  </si>
  <si>
    <t>093L  :861940:00:------:--</t>
  </si>
  <si>
    <t>21:0613:000940</t>
  </si>
  <si>
    <t>21:0193:000799</t>
  </si>
  <si>
    <t>21:0193:000799:0001:0001:00</t>
  </si>
  <si>
    <t>093L  :861941:80:861954:10</t>
  </si>
  <si>
    <t>21:0613:000941</t>
  </si>
  <si>
    <t>21:0193:000811</t>
  </si>
  <si>
    <t>21:0193:000811:0001:0001:02</t>
  </si>
  <si>
    <t>093L  :861942:00:------:--</t>
  </si>
  <si>
    <t>21:0613:000942</t>
  </si>
  <si>
    <t>21:0193:000800</t>
  </si>
  <si>
    <t>21:0193:000800:0001:0001:00</t>
  </si>
  <si>
    <t>093L  :861943:00:------:--</t>
  </si>
  <si>
    <t>21:0613:000943</t>
  </si>
  <si>
    <t>21:0193:000801</t>
  </si>
  <si>
    <t>21:0193:000801:0001:0001:00</t>
  </si>
  <si>
    <t>093L  :861944:00:------:--</t>
  </si>
  <si>
    <t>21:0613:000944</t>
  </si>
  <si>
    <t>21:0193:000802</t>
  </si>
  <si>
    <t>21:0193:000802:0001:0001:00</t>
  </si>
  <si>
    <t>093L  :861945:00:------:--</t>
  </si>
  <si>
    <t>21:0613:000945</t>
  </si>
  <si>
    <t>21:0193:000803</t>
  </si>
  <si>
    <t>21:0193:000803:0001:0001:00</t>
  </si>
  <si>
    <t>093L  :861946:00:------:--</t>
  </si>
  <si>
    <t>21:0613:000946</t>
  </si>
  <si>
    <t>21:0193:000804</t>
  </si>
  <si>
    <t>21:0193:000804:0001:0001:00</t>
  </si>
  <si>
    <t>093L  :861947:00:------:--</t>
  </si>
  <si>
    <t>21:0613:000947</t>
  </si>
  <si>
    <t>21:0193:000805</t>
  </si>
  <si>
    <t>21:0193:000805:0001:0001:00</t>
  </si>
  <si>
    <t>093L  :861948:00:------:--</t>
  </si>
  <si>
    <t>21:0613:000948</t>
  </si>
  <si>
    <t>21:0193:000806</t>
  </si>
  <si>
    <t>21:0193:000806:0001:0001:00</t>
  </si>
  <si>
    <t>093L  :861949:00:------:--</t>
  </si>
  <si>
    <t>21:0613:000949</t>
  </si>
  <si>
    <t>21:0193:000807</t>
  </si>
  <si>
    <t>21:0193:000807:0001:0001:00</t>
  </si>
  <si>
    <t>093L  :861950:9X:------:--</t>
  </si>
  <si>
    <t>21:0613:000950</t>
  </si>
  <si>
    <t>093L  :861951:00:------:--</t>
  </si>
  <si>
    <t>21:0613:000951</t>
  </si>
  <si>
    <t>21:0193:000808</t>
  </si>
  <si>
    <t>21:0193:000808:0001:0001:00</t>
  </si>
  <si>
    <t>093L  :861952:00:------:--</t>
  </si>
  <si>
    <t>21:0613:000952</t>
  </si>
  <si>
    <t>21:0193:000809</t>
  </si>
  <si>
    <t>21:0193:000809:0001:0001:00</t>
  </si>
  <si>
    <t>093L  :861953:00:------:--</t>
  </si>
  <si>
    <t>21:0613:000953</t>
  </si>
  <si>
    <t>21:0193:000810</t>
  </si>
  <si>
    <t>21:0193:000810:0001:0001:00</t>
  </si>
  <si>
    <t>093L  :861954:10:------:--</t>
  </si>
  <si>
    <t>21:0613:000954</t>
  </si>
  <si>
    <t>21:0193:000811:0001:0001:01</t>
  </si>
  <si>
    <t>093L  :861955:20:861954:10</t>
  </si>
  <si>
    <t>21:0613:000955</t>
  </si>
  <si>
    <t>21:0193:000811:0002:0001:00</t>
  </si>
  <si>
    <t>093L  :861956:00:------:--</t>
  </si>
  <si>
    <t>21:0613:000956</t>
  </si>
  <si>
    <t>21:0193:000812</t>
  </si>
  <si>
    <t>21:0193:000812:0001:0001:00</t>
  </si>
  <si>
    <t>093L  :861957:00:------:--</t>
  </si>
  <si>
    <t>21:0613:000957</t>
  </si>
  <si>
    <t>21:0193:000813</t>
  </si>
  <si>
    <t>21:0193:000813:0001:0001:00</t>
  </si>
  <si>
    <t>093L  :861958:00:------:--</t>
  </si>
  <si>
    <t>21:0613:000958</t>
  </si>
  <si>
    <t>21:0193:000814</t>
  </si>
  <si>
    <t>21:0193:000814:0001:0001:00</t>
  </si>
  <si>
    <t>093L  :861959:00:------:--</t>
  </si>
  <si>
    <t>21:0613:000959</t>
  </si>
  <si>
    <t>21:0193:000815</t>
  </si>
  <si>
    <t>21:0193:000815:0001:0001:00</t>
  </si>
  <si>
    <t>093L  :861960:00:------:--</t>
  </si>
  <si>
    <t>21:0613:000960</t>
  </si>
  <si>
    <t>21:0193:000816</t>
  </si>
  <si>
    <t>21:0193:000816:0001:0001:00</t>
  </si>
  <si>
    <t>093L  :861961:80:861978:10</t>
  </si>
  <si>
    <t>21:0613:000961</t>
  </si>
  <si>
    <t>21:0193:000832</t>
  </si>
  <si>
    <t>21:0193:000832:0001:0001:02</t>
  </si>
  <si>
    <t>093L  :861962:00:------:--</t>
  </si>
  <si>
    <t>21:0613:000962</t>
  </si>
  <si>
    <t>21:0193:000817</t>
  </si>
  <si>
    <t>21:0193:000817:0001:0001:00</t>
  </si>
  <si>
    <t>093L  :861963:9X:------:--</t>
  </si>
  <si>
    <t>21:0613:000963</t>
  </si>
  <si>
    <t>093L  :861964:00:------:--</t>
  </si>
  <si>
    <t>21:0613:000964</t>
  </si>
  <si>
    <t>21:0193:000818</t>
  </si>
  <si>
    <t>21:0193:000818:0001:0001:00</t>
  </si>
  <si>
    <t>093L  :861965:00:------:--</t>
  </si>
  <si>
    <t>21:0613:000965</t>
  </si>
  <si>
    <t>21:0193:000819</t>
  </si>
  <si>
    <t>21:0193:000819:0001:0001:00</t>
  </si>
  <si>
    <t>093L  :861966:00:------:--</t>
  </si>
  <si>
    <t>21:0613:000966</t>
  </si>
  <si>
    <t>21:0193:000820</t>
  </si>
  <si>
    <t>21:0193:000820:0001:0001:00</t>
  </si>
  <si>
    <t>093L  :861967:00:------:--</t>
  </si>
  <si>
    <t>21:0613:000967</t>
  </si>
  <si>
    <t>21:0193:000821</t>
  </si>
  <si>
    <t>21:0193:000821:0001:0001:00</t>
  </si>
  <si>
    <t>093L  :861968:00:------:--</t>
  </si>
  <si>
    <t>21:0613:000968</t>
  </si>
  <si>
    <t>21:0193:000822</t>
  </si>
  <si>
    <t>21:0193:000822:0001:0001:00</t>
  </si>
  <si>
    <t>093L  :861969:00:------:--</t>
  </si>
  <si>
    <t>21:0613:000969</t>
  </si>
  <si>
    <t>21:0193:000823</t>
  </si>
  <si>
    <t>21:0193:000823:0001:0001:00</t>
  </si>
  <si>
    <t>093L  :861970:00:------:--</t>
  </si>
  <si>
    <t>21:0613:000970</t>
  </si>
  <si>
    <t>21:0193:000824</t>
  </si>
  <si>
    <t>21:0193:000824:0001:0001:00</t>
  </si>
  <si>
    <t>093L  :861971:00:------:--</t>
  </si>
  <si>
    <t>21:0613:000971</t>
  </si>
  <si>
    <t>21:0193:000825</t>
  </si>
  <si>
    <t>21:0193:000825:0001:0001:00</t>
  </si>
  <si>
    <t>093L  :861972:00:------:--</t>
  </si>
  <si>
    <t>21:0613:000972</t>
  </si>
  <si>
    <t>21:0193:000826</t>
  </si>
  <si>
    <t>21:0193:000826:0001:0001:00</t>
  </si>
  <si>
    <t>093L  :861973:00:------:--</t>
  </si>
  <si>
    <t>21:0613:000973</t>
  </si>
  <si>
    <t>21:0193:000827</t>
  </si>
  <si>
    <t>21:0193:000827:0001:0001:00</t>
  </si>
  <si>
    <t>093L  :861974:00:------:--</t>
  </si>
  <si>
    <t>21:0613:000974</t>
  </si>
  <si>
    <t>21:0193:000828</t>
  </si>
  <si>
    <t>21:0193:000828:0001:0001:00</t>
  </si>
  <si>
    <t>093L  :861975:00:------:--</t>
  </si>
  <si>
    <t>21:0613:000975</t>
  </si>
  <si>
    <t>21:0193:000829</t>
  </si>
  <si>
    <t>21:0193:000829:0001:0001:00</t>
  </si>
  <si>
    <t>093L  :861976:00:------:--</t>
  </si>
  <si>
    <t>21:0613:000976</t>
  </si>
  <si>
    <t>21:0193:000830</t>
  </si>
  <si>
    <t>21:0193:000830:0001:0001:00</t>
  </si>
  <si>
    <t>093L  :861977:00:------:--</t>
  </si>
  <si>
    <t>21:0613:000977</t>
  </si>
  <si>
    <t>21:0193:000831</t>
  </si>
  <si>
    <t>21:0193:000831:0001:0001:00</t>
  </si>
  <si>
    <t>093L  :861978:10:------:--</t>
  </si>
  <si>
    <t>21:0613:000978</t>
  </si>
  <si>
    <t>21:0193:000832:0001:0001:01</t>
  </si>
  <si>
    <t>093L  :861979:20:861978:10</t>
  </si>
  <si>
    <t>21:0613:000979</t>
  </si>
  <si>
    <t>21:0193:000832:0002:0001:00</t>
  </si>
  <si>
    <t>093L  :861980:00:------:--</t>
  </si>
  <si>
    <t>21:0613:000980</t>
  </si>
  <si>
    <t>21:0193:000833</t>
  </si>
  <si>
    <t>21:0193:000833:0001:0001:00</t>
  </si>
  <si>
    <t>093L  :861981:80:861998:10</t>
  </si>
  <si>
    <t>21:0613:000981</t>
  </si>
  <si>
    <t>21:0193:000849</t>
  </si>
  <si>
    <t>21:0193:000849:0001:0001:02</t>
  </si>
  <si>
    <t>093L  :861982:00:------:--</t>
  </si>
  <si>
    <t>21:0613:000982</t>
  </si>
  <si>
    <t>21:0193:000834</t>
  </si>
  <si>
    <t>21:0193:000834:0001:0001:00</t>
  </si>
  <si>
    <t>093L  :861983:00:------:--</t>
  </si>
  <si>
    <t>21:0613:000983</t>
  </si>
  <si>
    <t>21:0193:000835</t>
  </si>
  <si>
    <t>21:0193:000835:0001:0001:00</t>
  </si>
  <si>
    <t>093L  :861984:00:------:--</t>
  </si>
  <si>
    <t>21:0613:000984</t>
  </si>
  <si>
    <t>21:0193:000836</t>
  </si>
  <si>
    <t>21:0193:000836:0001:0001:00</t>
  </si>
  <si>
    <t>093L  :861985:00:------:--</t>
  </si>
  <si>
    <t>21:0613:000985</t>
  </si>
  <si>
    <t>21:0193:000837</t>
  </si>
  <si>
    <t>21:0193:000837:0001:0001:00</t>
  </si>
  <si>
    <t>093L  :861986:00:------:--</t>
  </si>
  <si>
    <t>21:0613:000986</t>
  </si>
  <si>
    <t>21:0193:000838</t>
  </si>
  <si>
    <t>21:0193:000838:0001:0001:00</t>
  </si>
  <si>
    <t>093L  :861987:00:------:--</t>
  </si>
  <si>
    <t>21:0613:000987</t>
  </si>
  <si>
    <t>21:0193:000839</t>
  </si>
  <si>
    <t>21:0193:000839:0001:0001:00</t>
  </si>
  <si>
    <t>093L  :861988:00:------:--</t>
  </si>
  <si>
    <t>21:0613:000988</t>
  </si>
  <si>
    <t>21:0193:000840</t>
  </si>
  <si>
    <t>21:0193:000840:0001:0001:00</t>
  </si>
  <si>
    <t>093L  :861989:00:------:--</t>
  </si>
  <si>
    <t>21:0613:000989</t>
  </si>
  <si>
    <t>21:0193:000841</t>
  </si>
  <si>
    <t>21:0193:000841:0001:0001:00</t>
  </si>
  <si>
    <t>093L  :861990:00:------:--</t>
  </si>
  <si>
    <t>21:0613:000990</t>
  </si>
  <si>
    <t>21:0193:000842</t>
  </si>
  <si>
    <t>21:0193:000842:0001:0001:00</t>
  </si>
  <si>
    <t>093L  :861991:9Y:------:--</t>
  </si>
  <si>
    <t>21:0613:000991</t>
  </si>
  <si>
    <t>093L  :861992:00:------:--</t>
  </si>
  <si>
    <t>21:0613:000992</t>
  </si>
  <si>
    <t>21:0193:000843</t>
  </si>
  <si>
    <t>21:0193:000843:0001:0001:00</t>
  </si>
  <si>
    <t>093L  :861993:00:------:--</t>
  </si>
  <si>
    <t>21:0613:000993</t>
  </si>
  <si>
    <t>21:0193:000844</t>
  </si>
  <si>
    <t>21:0193:000844:0001:0001:00</t>
  </si>
  <si>
    <t>093L  :861994:00:------:--</t>
  </si>
  <si>
    <t>21:0613:000994</t>
  </si>
  <si>
    <t>21:0193:000845</t>
  </si>
  <si>
    <t>21:0193:000845:0001:0001:00</t>
  </si>
  <si>
    <t>093L  :861995:00:------:--</t>
  </si>
  <si>
    <t>21:0613:000995</t>
  </si>
  <si>
    <t>21:0193:000846</t>
  </si>
  <si>
    <t>21:0193:000846:0001:0001:00</t>
  </si>
  <si>
    <t>093L  :861996:00:------:--</t>
  </si>
  <si>
    <t>21:0613:000996</t>
  </si>
  <si>
    <t>21:0193:000847</t>
  </si>
  <si>
    <t>21:0193:000847:0001:0001:00</t>
  </si>
  <si>
    <t>093L  :861997:00:------:--</t>
  </si>
  <si>
    <t>21:0613:000997</t>
  </si>
  <si>
    <t>21:0193:000848</t>
  </si>
  <si>
    <t>21:0193:000848:0001:0001:00</t>
  </si>
  <si>
    <t>093L  :861998:10:------:--</t>
  </si>
  <si>
    <t>21:0613:000998</t>
  </si>
  <si>
    <t>21:0193:000849:0001:0001:01</t>
  </si>
  <si>
    <t>093L  :861999:20:861998:10</t>
  </si>
  <si>
    <t>21:0613:000999</t>
  </si>
  <si>
    <t>21:0193:000849:0002:0001:00</t>
  </si>
  <si>
    <t>093L  :862000:00:------:--</t>
  </si>
  <si>
    <t>21:0613:001000</t>
  </si>
  <si>
    <t>21:0193:000850</t>
  </si>
  <si>
    <t>21:0193:000850:0001:0001:00</t>
  </si>
  <si>
    <t>115F  :861001:80:861006:20</t>
  </si>
  <si>
    <t>21:0620:000001</t>
  </si>
  <si>
    <t>21:0194:000003</t>
  </si>
  <si>
    <t>21:0194:000003:0002:0001:02</t>
  </si>
  <si>
    <t>115F  :861002:00:------:--</t>
  </si>
  <si>
    <t>21:0620:000002</t>
  </si>
  <si>
    <t>21:0194:000001</t>
  </si>
  <si>
    <t>21:0194:000001:0001:0001:00</t>
  </si>
  <si>
    <t>115F  :861003:00:------:--</t>
  </si>
  <si>
    <t>21:0620:000003</t>
  </si>
  <si>
    <t>21:0194:000002</t>
  </si>
  <si>
    <t>21:0194:000002:0001:0001:00</t>
  </si>
  <si>
    <t>115F  :861004:10:------:--</t>
  </si>
  <si>
    <t>21:0620:000004</t>
  </si>
  <si>
    <t>21:0194:000003:0001:0001:00</t>
  </si>
  <si>
    <t>115F  :861005:00:------:--</t>
  </si>
  <si>
    <t>21:0620:000005</t>
  </si>
  <si>
    <t>21:0194:000004</t>
  </si>
  <si>
    <t>21:0194:000004:0001:0001:00</t>
  </si>
  <si>
    <t>115F  :861006:20:861004:10</t>
  </si>
  <si>
    <t>21:0620:000006</t>
  </si>
  <si>
    <t>21:0194:000003:0002:0001:01</t>
  </si>
  <si>
    <t>115F  :861007:00:------:--</t>
  </si>
  <si>
    <t>21:0620:000007</t>
  </si>
  <si>
    <t>21:0194:000005</t>
  </si>
  <si>
    <t>21:0194:000005:0001:0001:00</t>
  </si>
  <si>
    <t>115F  :861008:00:------:--</t>
  </si>
  <si>
    <t>21:0620:000008</t>
  </si>
  <si>
    <t>21:0194:000006</t>
  </si>
  <si>
    <t>21:0194:000006:0001:0001:00</t>
  </si>
  <si>
    <t>115F  :861009:00:------:--</t>
  </si>
  <si>
    <t>21:0620:000009</t>
  </si>
  <si>
    <t>21:0194:000007</t>
  </si>
  <si>
    <t>21:0194:000007:0001:0001:00</t>
  </si>
  <si>
    <t>115F  :861010:00:------:--</t>
  </si>
  <si>
    <t>21:0620:000010</t>
  </si>
  <si>
    <t>21:0194:000008</t>
  </si>
  <si>
    <t>21:0194:000008:0001:0001:00</t>
  </si>
  <si>
    <t>115F  :861011:00:------:--</t>
  </si>
  <si>
    <t>21:0620:000011</t>
  </si>
  <si>
    <t>21:0194:000009</t>
  </si>
  <si>
    <t>21:0194:000009:0001:0001:00</t>
  </si>
  <si>
    <t>115F  :861012:00:------:--</t>
  </si>
  <si>
    <t>21:0620:000012</t>
  </si>
  <si>
    <t>21:0194:000010</t>
  </si>
  <si>
    <t>21:0194:000010:0001:0001:00</t>
  </si>
  <si>
    <t>115F  :861013:00:------:--</t>
  </si>
  <si>
    <t>21:0620:000013</t>
  </si>
  <si>
    <t>21:0194:000011</t>
  </si>
  <si>
    <t>21:0194:000011:0001:0001:00</t>
  </si>
  <si>
    <t>115F  :861014:00:------:--</t>
  </si>
  <si>
    <t>21:0620:000014</t>
  </si>
  <si>
    <t>21:0194:000012</t>
  </si>
  <si>
    <t>21:0194:000012:0001:0001:00</t>
  </si>
  <si>
    <t>115F  :861015:00:------:--</t>
  </si>
  <si>
    <t>21:0620:000015</t>
  </si>
  <si>
    <t>21:0194:000013</t>
  </si>
  <si>
    <t>21:0194:000013:0001:0001:00</t>
  </si>
  <si>
    <t>115F  :861016:00:------:--</t>
  </si>
  <si>
    <t>21:0620:000016</t>
  </si>
  <si>
    <t>21:0194:000014</t>
  </si>
  <si>
    <t>21:0194:000014:0001:0001:00</t>
  </si>
  <si>
    <t>115F  :861017:00:------:--</t>
  </si>
  <si>
    <t>21:0620:000017</t>
  </si>
  <si>
    <t>21:0194:000015</t>
  </si>
  <si>
    <t>21:0194:000015:0001:0001:00</t>
  </si>
  <si>
    <t>115F  :861018:9X:------:--</t>
  </si>
  <si>
    <t>21:0620:000018</t>
  </si>
  <si>
    <t>115F  :861019:00:------:--</t>
  </si>
  <si>
    <t>21:0620:000019</t>
  </si>
  <si>
    <t>21:0194:000016</t>
  </si>
  <si>
    <t>21:0194:000016:0001:0001:00</t>
  </si>
  <si>
    <t>115F  :861020:00:------:--</t>
  </si>
  <si>
    <t>21:0620:000020</t>
  </si>
  <si>
    <t>21:0194:000017</t>
  </si>
  <si>
    <t>21:0194:000017:0001:0001:00</t>
  </si>
  <si>
    <t>115F  :861021:80:861025:10</t>
  </si>
  <si>
    <t>21:0620:000021</t>
  </si>
  <si>
    <t>21:0194:000021</t>
  </si>
  <si>
    <t>21:0194:000021:0001:0001:02</t>
  </si>
  <si>
    <t>115F  :861022:00:------:--</t>
  </si>
  <si>
    <t>21:0620:000022</t>
  </si>
  <si>
    <t>21:0194:000018</t>
  </si>
  <si>
    <t>21:0194:000018:0001:0001:00</t>
  </si>
  <si>
    <t>115F  :861023:00:------:--</t>
  </si>
  <si>
    <t>21:0620:000023</t>
  </si>
  <si>
    <t>21:0194:000019</t>
  </si>
  <si>
    <t>21:0194:000019:0001:0001:00</t>
  </si>
  <si>
    <t>115F  :861024:00:------:--</t>
  </si>
  <si>
    <t>21:0620:000024</t>
  </si>
  <si>
    <t>21:0194:000020</t>
  </si>
  <si>
    <t>21:0194:000020:0001:0001:00</t>
  </si>
  <si>
    <t>115F  :861025:10:------:--</t>
  </si>
  <si>
    <t>21:0620:000025</t>
  </si>
  <si>
    <t>21:0194:000021:0001:0001:01</t>
  </si>
  <si>
    <t>115F  :861026:20:861025:10</t>
  </si>
  <si>
    <t>21:0620:000026</t>
  </si>
  <si>
    <t>21:0194:000021:0002:0001:00</t>
  </si>
  <si>
    <t>115F  :861027:00:------:--</t>
  </si>
  <si>
    <t>21:0620:000027</t>
  </si>
  <si>
    <t>21:0194:000022</t>
  </si>
  <si>
    <t>21:0194:000022:0001:0001:00</t>
  </si>
  <si>
    <t>115F  :861028:00:------:--</t>
  </si>
  <si>
    <t>21:0620:000028</t>
  </si>
  <si>
    <t>21:0194:000023</t>
  </si>
  <si>
    <t>21:0194:000023:0001:0001:00</t>
  </si>
  <si>
    <t>115F  :861029:00:------:--</t>
  </si>
  <si>
    <t>21:0620:000029</t>
  </si>
  <si>
    <t>21:0194:000024</t>
  </si>
  <si>
    <t>21:0194:000024:0001:0001:00</t>
  </si>
  <si>
    <t>115F  :861030:00:------:--</t>
  </si>
  <si>
    <t>21:0620:000030</t>
  </si>
  <si>
    <t>21:0194:000025</t>
  </si>
  <si>
    <t>21:0194:000025:0001:0001:00</t>
  </si>
  <si>
    <t>115F  :861031:00:------:--</t>
  </si>
  <si>
    <t>21:0620:000031</t>
  </si>
  <si>
    <t>21:0194:000026</t>
  </si>
  <si>
    <t>21:0194:000026:0001:0001:00</t>
  </si>
  <si>
    <t>115F  :861032:00:------:--</t>
  </si>
  <si>
    <t>21:0620:000032</t>
  </si>
  <si>
    <t>21:0194:000027</t>
  </si>
  <si>
    <t>21:0194:000027:0001:0001:00</t>
  </si>
  <si>
    <t>115F  :861033:00:------:--</t>
  </si>
  <si>
    <t>21:0620:000033</t>
  </si>
  <si>
    <t>21:0194:000028</t>
  </si>
  <si>
    <t>21:0194:000028:0001:0001:00</t>
  </si>
  <si>
    <t>115F  :861034:00:------:--</t>
  </si>
  <si>
    <t>21:0620:000034</t>
  </si>
  <si>
    <t>21:0194:000029</t>
  </si>
  <si>
    <t>21:0194:000029:0001:0001:00</t>
  </si>
  <si>
    <t>115F  :861035:00:------:--</t>
  </si>
  <si>
    <t>21:0620:000035</t>
  </si>
  <si>
    <t>21:0194:000030</t>
  </si>
  <si>
    <t>21:0194:000030:0001:0001:00</t>
  </si>
  <si>
    <t>115F  :861036:00:------:--</t>
  </si>
  <si>
    <t>21:0620:000036</t>
  </si>
  <si>
    <t>21:0194:000031</t>
  </si>
  <si>
    <t>21:0194:000031:0001:0001:00</t>
  </si>
  <si>
    <t>115F  :861037:00:------:--</t>
  </si>
  <si>
    <t>21:0620:000037</t>
  </si>
  <si>
    <t>21:0194:000032</t>
  </si>
  <si>
    <t>21:0194:000032:0001:0001:00</t>
  </si>
  <si>
    <t>115F  :861038:9X:------:--</t>
  </si>
  <si>
    <t>21:0620:000038</t>
  </si>
  <si>
    <t>115F  :861039:00:------:--</t>
  </si>
  <si>
    <t>21:0620:000039</t>
  </si>
  <si>
    <t>21:0194:000033</t>
  </si>
  <si>
    <t>21:0194:000033:0001:0001:00</t>
  </si>
  <si>
    <t>115F  :861040:00:------:--</t>
  </si>
  <si>
    <t>21:0620:000040</t>
  </si>
  <si>
    <t>21:0194:000034</t>
  </si>
  <si>
    <t>21:0194:000034:0001:0001:00</t>
  </si>
  <si>
    <t>115F  :861041:80:861046:20</t>
  </si>
  <si>
    <t>21:0620:000041</t>
  </si>
  <si>
    <t>21:0194:000037</t>
  </si>
  <si>
    <t>21:0194:000037:0002:0001:02</t>
  </si>
  <si>
    <t>115F  :861042:00:------:--</t>
  </si>
  <si>
    <t>21:0620:000042</t>
  </si>
  <si>
    <t>21:0194:000035</t>
  </si>
  <si>
    <t>21:0194:000035:0001:0001:00</t>
  </si>
  <si>
    <t>115F  :861043:9X:------:--</t>
  </si>
  <si>
    <t>21:0620:000043</t>
  </si>
  <si>
    <t>115F  :861044:00:------:--</t>
  </si>
  <si>
    <t>21:0620:000044</t>
  </si>
  <si>
    <t>21:0194:000036</t>
  </si>
  <si>
    <t>21:0194:000036:0001:0001:00</t>
  </si>
  <si>
    <t>115F  :861045:10:------:--</t>
  </si>
  <si>
    <t>21:0620:000045</t>
  </si>
  <si>
    <t>21:0194:000037:0001:0001:00</t>
  </si>
  <si>
    <t>115F  :861046:20:861045:10</t>
  </si>
  <si>
    <t>21:0620:000046</t>
  </si>
  <si>
    <t>21:0194:000037:0002:0001:01</t>
  </si>
  <si>
    <t>115F  :861047:00:------:--</t>
  </si>
  <si>
    <t>21:0620:000047</t>
  </si>
  <si>
    <t>21:0194:000038</t>
  </si>
  <si>
    <t>21:0194:000038:0001:0001:00</t>
  </si>
  <si>
    <t>115F  :861048:00:------:--</t>
  </si>
  <si>
    <t>21:0620:000048</t>
  </si>
  <si>
    <t>21:0194:000039</t>
  </si>
  <si>
    <t>21:0194:000039:0001:0001:00</t>
  </si>
  <si>
    <t>115F  :861049:00:------:--</t>
  </si>
  <si>
    <t>21:0620:000049</t>
  </si>
  <si>
    <t>21:0194:000040</t>
  </si>
  <si>
    <t>21:0194:000040:0001:0001:00</t>
  </si>
  <si>
    <t>115F  :861050:00:------:--</t>
  </si>
  <si>
    <t>21:0620:000050</t>
  </si>
  <si>
    <t>21:0194:000041</t>
  </si>
  <si>
    <t>21:0194:000041:0001:0001:00</t>
  </si>
  <si>
    <t>115F  :861051:00:------:--</t>
  </si>
  <si>
    <t>21:0620:000051</t>
  </si>
  <si>
    <t>21:0194:000042</t>
  </si>
  <si>
    <t>21:0194:000042:0001:0001:00</t>
  </si>
  <si>
    <t>115F  :861052:00:------:--</t>
  </si>
  <si>
    <t>21:0620:000052</t>
  </si>
  <si>
    <t>21:0194:000043</t>
  </si>
  <si>
    <t>21:0194:000043:0001:0001:00</t>
  </si>
  <si>
    <t>115F  :861053:00:------:--</t>
  </si>
  <si>
    <t>21:0620:000053</t>
  </si>
  <si>
    <t>21:0194:000044</t>
  </si>
  <si>
    <t>21:0194:000044:0001:0001:00</t>
  </si>
  <si>
    <t>115F  :861054:00:------:--</t>
  </si>
  <si>
    <t>21:0620:000054</t>
  </si>
  <si>
    <t>21:0194:000045</t>
  </si>
  <si>
    <t>21:0194:000045:0001:0001:00</t>
  </si>
  <si>
    <t>115F  :861055:00:------:--</t>
  </si>
  <si>
    <t>21:0620:000055</t>
  </si>
  <si>
    <t>21:0194:000046</t>
  </si>
  <si>
    <t>21:0194:000046:0001:0001:00</t>
  </si>
  <si>
    <t>115F  :861056:00:------:--</t>
  </si>
  <si>
    <t>21:0620:000056</t>
  </si>
  <si>
    <t>21:0194:000047</t>
  </si>
  <si>
    <t>21:0194:000047:0001:0001:00</t>
  </si>
  <si>
    <t>115F  :861057:00:------:--</t>
  </si>
  <si>
    <t>21:0620:000057</t>
  </si>
  <si>
    <t>21:0194:000048</t>
  </si>
  <si>
    <t>21:0194:000048:0001:0001:00</t>
  </si>
  <si>
    <t>115F  :861058:00:------:--</t>
  </si>
  <si>
    <t>21:0620:000058</t>
  </si>
  <si>
    <t>21:0194:000049</t>
  </si>
  <si>
    <t>21:0194:000049:0001:0001:00</t>
  </si>
  <si>
    <t>115F  :861059:00:------:--</t>
  </si>
  <si>
    <t>21:0620:000059</t>
  </si>
  <si>
    <t>21:0194:000050</t>
  </si>
  <si>
    <t>21:0194:000050:0001:0001:00</t>
  </si>
  <si>
    <t>115F  :861060:00:------:--</t>
  </si>
  <si>
    <t>21:0620:000060</t>
  </si>
  <si>
    <t>21:0194:000051</t>
  </si>
  <si>
    <t>21:0194:000051:0001:0001:00</t>
  </si>
  <si>
    <t>115F  :861061:80:861079:10</t>
  </si>
  <si>
    <t>21:0620:000061</t>
  </si>
  <si>
    <t>21:0194:000068</t>
  </si>
  <si>
    <t>21:0194:000068:0001:0001:02</t>
  </si>
  <si>
    <t>115F  :861062:00:------:--</t>
  </si>
  <si>
    <t>21:0620:000062</t>
  </si>
  <si>
    <t>21:0194:000052</t>
  </si>
  <si>
    <t>21:0194:000052:0001:0001:00</t>
  </si>
  <si>
    <t>115F  :861063:00:------:--</t>
  </si>
  <si>
    <t>21:0620:000063</t>
  </si>
  <si>
    <t>21:0194:000053</t>
  </si>
  <si>
    <t>21:0194:000053:0001:0001:00</t>
  </si>
  <si>
    <t>115F  :861064:00:------:--</t>
  </si>
  <si>
    <t>21:0620:000064</t>
  </si>
  <si>
    <t>21:0194:000054</t>
  </si>
  <si>
    <t>21:0194:000054:0001:0001:00</t>
  </si>
  <si>
    <t>115F  :861065:00:------:--</t>
  </si>
  <si>
    <t>21:0620:000065</t>
  </si>
  <si>
    <t>21:0194:000055</t>
  </si>
  <si>
    <t>21:0194:000055:0001:0001:00</t>
  </si>
  <si>
    <t>115F  :861066:00:------:--</t>
  </si>
  <si>
    <t>21:0620:000066</t>
  </si>
  <si>
    <t>21:0194:000056</t>
  </si>
  <si>
    <t>21:0194:000056:0001:0001:00</t>
  </si>
  <si>
    <t>115F  :861067:9X:------:--</t>
  </si>
  <si>
    <t>21:0620:000067</t>
  </si>
  <si>
    <t>115F  :861068:00:------:--</t>
  </si>
  <si>
    <t>21:0620:000068</t>
  </si>
  <si>
    <t>21:0194:000057</t>
  </si>
  <si>
    <t>21:0194:000057:0001:0001:00</t>
  </si>
  <si>
    <t>115F  :861069:00:------:--</t>
  </si>
  <si>
    <t>21:0620:000069</t>
  </si>
  <si>
    <t>21:0194:000058</t>
  </si>
  <si>
    <t>21:0194:000058:0001:0001:00</t>
  </si>
  <si>
    <t>115F  :861070:00:------:--</t>
  </si>
  <si>
    <t>21:0620:000070</t>
  </si>
  <si>
    <t>21:0194:000059</t>
  </si>
  <si>
    <t>21:0194:000059:0001:0001:00</t>
  </si>
  <si>
    <t>115F  :861071:00:------:--</t>
  </si>
  <si>
    <t>21:0620:000071</t>
  </si>
  <si>
    <t>21:0194:000060</t>
  </si>
  <si>
    <t>21:0194:000060:0001:0001:00</t>
  </si>
  <si>
    <t>115F  :861072:00:------:--</t>
  </si>
  <si>
    <t>21:0620:000072</t>
  </si>
  <si>
    <t>21:0194:000061</t>
  </si>
  <si>
    <t>21:0194:000061:0001:0001:00</t>
  </si>
  <si>
    <t>115F  :861073:00:------:--</t>
  </si>
  <si>
    <t>21:0620:000073</t>
  </si>
  <si>
    <t>21:0194:000062</t>
  </si>
  <si>
    <t>21:0194:000062:0001:0001:00</t>
  </si>
  <si>
    <t>115F  :861074:00:------:--</t>
  </si>
  <si>
    <t>21:0620:000074</t>
  </si>
  <si>
    <t>21:0194:000063</t>
  </si>
  <si>
    <t>21:0194:000063:0001:0001:00</t>
  </si>
  <si>
    <t>115F  :861075:00:------:--</t>
  </si>
  <si>
    <t>21:0620:000075</t>
  </si>
  <si>
    <t>21:0194:000064</t>
  </si>
  <si>
    <t>21:0194:000064:0001:0001:00</t>
  </si>
  <si>
    <t>115F  :861076:00:------:--</t>
  </si>
  <si>
    <t>21:0620:000076</t>
  </si>
  <si>
    <t>21:0194:000065</t>
  </si>
  <si>
    <t>21:0194:000065:0001:0001:00</t>
  </si>
  <si>
    <t>115F  :861077:00:------:--</t>
  </si>
  <si>
    <t>21:0620:000077</t>
  </si>
  <si>
    <t>21:0194:000066</t>
  </si>
  <si>
    <t>21:0194:000066:0001:0001:00</t>
  </si>
  <si>
    <t>115F  :861078:00:------:--</t>
  </si>
  <si>
    <t>21:0620:000078</t>
  </si>
  <si>
    <t>21:0194:000067</t>
  </si>
  <si>
    <t>21:0194:000067:0001:0001:00</t>
  </si>
  <si>
    <t>115F  :861079:10:------:--</t>
  </si>
  <si>
    <t>21:0620:000079</t>
  </si>
  <si>
    <t>21:0194:000068:0001:0001:01</t>
  </si>
  <si>
    <t>115F  :861080:20:861079:10</t>
  </si>
  <si>
    <t>21:0620:000080</t>
  </si>
  <si>
    <t>21:0194:000068:0002:0001:00</t>
  </si>
  <si>
    <t>115F  :861081:80:861089:10</t>
  </si>
  <si>
    <t>21:0620:000081</t>
  </si>
  <si>
    <t>21:0194:000075</t>
  </si>
  <si>
    <t>21:0194:000075:0001:0001:02</t>
  </si>
  <si>
    <t>115F  :861082:00:------:--</t>
  </si>
  <si>
    <t>21:0620:000082</t>
  </si>
  <si>
    <t>21:0194:000069</t>
  </si>
  <si>
    <t>21:0194:000069:0001:0001:00</t>
  </si>
  <si>
    <t>115F  :861083:00:------:--</t>
  </si>
  <si>
    <t>21:0620:000083</t>
  </si>
  <si>
    <t>21:0194:000070</t>
  </si>
  <si>
    <t>21:0194:000070:0001:0001:00</t>
  </si>
  <si>
    <t>115F  :861084:00:------:--</t>
  </si>
  <si>
    <t>21:0620:000084</t>
  </si>
  <si>
    <t>21:0194:000071</t>
  </si>
  <si>
    <t>21:0194:000071:0001:0001:00</t>
  </si>
  <si>
    <t>115F  :861085:00:------:--</t>
  </si>
  <si>
    <t>21:0620:000085</t>
  </si>
  <si>
    <t>21:0194:000072</t>
  </si>
  <si>
    <t>21:0194:000072:0001:0001:00</t>
  </si>
  <si>
    <t>115F  :861086:00:------:--</t>
  </si>
  <si>
    <t>21:0620:000086</t>
  </si>
  <si>
    <t>21:0194:000073</t>
  </si>
  <si>
    <t>21:0194:000073:0001:0001:00</t>
  </si>
  <si>
    <t>115F  :861087:00:------:--</t>
  </si>
  <si>
    <t>21:0620:000087</t>
  </si>
  <si>
    <t>21:0194:000074</t>
  </si>
  <si>
    <t>21:0194:000074:0001:0001:00</t>
  </si>
  <si>
    <t>115F  :861088:9X:------:--</t>
  </si>
  <si>
    <t>21:0620:000088</t>
  </si>
  <si>
    <t>115F  :861089:10:------:--</t>
  </si>
  <si>
    <t>21:0620:000089</t>
  </si>
  <si>
    <t>21:0194:000075:0001:0001:01</t>
  </si>
  <si>
    <t>115F  :861090:20:861089:10</t>
  </si>
  <si>
    <t>21:0620:000090</t>
  </si>
  <si>
    <t>21:0194:000075:0002:0001:00</t>
  </si>
  <si>
    <t>115F  :861091:00:------:--</t>
  </si>
  <si>
    <t>21:0620:000091</t>
  </si>
  <si>
    <t>21:0194:000076</t>
  </si>
  <si>
    <t>21:0194:000076:0001:0001:00</t>
  </si>
  <si>
    <t>115F  :861092:00:------:--</t>
  </si>
  <si>
    <t>21:0620:000092</t>
  </si>
  <si>
    <t>21:0194:000077</t>
  </si>
  <si>
    <t>21:0194:000077:0001:0001:00</t>
  </si>
  <si>
    <t>115F  :861093:00:------:--</t>
  </si>
  <si>
    <t>21:0620:000093</t>
  </si>
  <si>
    <t>21:0194:000078</t>
  </si>
  <si>
    <t>21:0194:000078:0001:0001:00</t>
  </si>
  <si>
    <t>115F  :861094:00:------:--</t>
  </si>
  <si>
    <t>21:0620:000094</t>
  </si>
  <si>
    <t>21:0194:000079</t>
  </si>
  <si>
    <t>21:0194:000079:0001:0001:00</t>
  </si>
  <si>
    <t>115F  :861095:00:------:--</t>
  </si>
  <si>
    <t>21:0620:000095</t>
  </si>
  <si>
    <t>21:0194:000080</t>
  </si>
  <si>
    <t>21:0194:000080:0001:0001:00</t>
  </si>
  <si>
    <t>115F  :861096:00:------:--</t>
  </si>
  <si>
    <t>21:0620:000096</t>
  </si>
  <si>
    <t>21:0194:000081</t>
  </si>
  <si>
    <t>21:0194:000081:0001:0001:00</t>
  </si>
  <si>
    <t>115F  :861097:00:------:--</t>
  </si>
  <si>
    <t>21:0620:000097</t>
  </si>
  <si>
    <t>21:0194:000082</t>
  </si>
  <si>
    <t>21:0194:000082:0001:0001:00</t>
  </si>
  <si>
    <t>115F  :861098:00:------:--</t>
  </si>
  <si>
    <t>21:0620:000098</t>
  </si>
  <si>
    <t>21:0194:000083</t>
  </si>
  <si>
    <t>21:0194:000083:0001:0001:00</t>
  </si>
  <si>
    <t>115F  :861099:00:------:--</t>
  </si>
  <si>
    <t>21:0620:000099</t>
  </si>
  <si>
    <t>21:0194:000084</t>
  </si>
  <si>
    <t>21:0194:000084:0001:0001:00</t>
  </si>
  <si>
    <t>115F  :861100:00:------:--</t>
  </si>
  <si>
    <t>21:0620:000100</t>
  </si>
  <si>
    <t>21:0194:000085</t>
  </si>
  <si>
    <t>21:0194:000085:0001:0001:00</t>
  </si>
  <si>
    <t>115F  :861101:80:861103:20</t>
  </si>
  <si>
    <t>21:0620:000101</t>
  </si>
  <si>
    <t>21:0194:000086</t>
  </si>
  <si>
    <t>21:0194:000086:0002:0001:02</t>
  </si>
  <si>
    <t>115F  :861102:10:------:--</t>
  </si>
  <si>
    <t>21:0620:000102</t>
  </si>
  <si>
    <t>21:0194:000086:0001:0001:00</t>
  </si>
  <si>
    <t>115F  :861103:20:861102:10</t>
  </si>
  <si>
    <t>21:0620:000103</t>
  </si>
  <si>
    <t>21:0194:000086:0002:0001:01</t>
  </si>
  <si>
    <t>115F  :861104:00:------:--</t>
  </si>
  <si>
    <t>21:0620:000104</t>
  </si>
  <si>
    <t>21:0194:000087</t>
  </si>
  <si>
    <t>21:0194:000087:0001:0001:00</t>
  </si>
  <si>
    <t>115F  :861105:00:------:--</t>
  </si>
  <si>
    <t>21:0620:000105</t>
  </si>
  <si>
    <t>21:0194:000088</t>
  </si>
  <si>
    <t>21:0194:000088:0001:0001:00</t>
  </si>
  <si>
    <t>115F  :861106:00:------:--</t>
  </si>
  <si>
    <t>21:0620:000106</t>
  </si>
  <si>
    <t>21:0194:000089</t>
  </si>
  <si>
    <t>21:0194:000089:0001:0001:00</t>
  </si>
  <si>
    <t>115F  :861107:00:------:--</t>
  </si>
  <si>
    <t>21:0620:000107</t>
  </si>
  <si>
    <t>21:0194:000090</t>
  </si>
  <si>
    <t>21:0194:000090:0001:0001:00</t>
  </si>
  <si>
    <t>115F  :861108:00:------:--</t>
  </si>
  <si>
    <t>21:0620:000108</t>
  </si>
  <si>
    <t>21:0194:000091</t>
  </si>
  <si>
    <t>21:0194:000091:0001:0001:00</t>
  </si>
  <si>
    <t>115F  :861109:00:------:--</t>
  </si>
  <si>
    <t>21:0620:000109</t>
  </si>
  <si>
    <t>21:0194:000092</t>
  </si>
  <si>
    <t>21:0194:000092:0001:0001:00</t>
  </si>
  <si>
    <t>115F  :861110:00:------:--</t>
  </si>
  <si>
    <t>21:0620:000110</t>
  </si>
  <si>
    <t>21:0194:000093</t>
  </si>
  <si>
    <t>21:0194:000093:0001:0001:00</t>
  </si>
  <si>
    <t>115F  :861111:00:------:--</t>
  </si>
  <si>
    <t>21:0620:000111</t>
  </si>
  <si>
    <t>21:0194:000094</t>
  </si>
  <si>
    <t>21:0194:000094:0001:0001:00</t>
  </si>
  <si>
    <t>115F  :861112:00:------:--</t>
  </si>
  <si>
    <t>21:0620:000112</t>
  </si>
  <si>
    <t>21:0194:000095</t>
  </si>
  <si>
    <t>21:0194:000095:0001:0001:00</t>
  </si>
  <si>
    <t>115F  :861113:00:------:--</t>
  </si>
  <si>
    <t>21:0620:000113</t>
  </si>
  <si>
    <t>21:0194:000096</t>
  </si>
  <si>
    <t>21:0194:000096:0001:0001:00</t>
  </si>
  <si>
    <t>115F  :861114:00:------:--</t>
  </si>
  <si>
    <t>21:0620:000114</t>
  </si>
  <si>
    <t>21:0194:000097</t>
  </si>
  <si>
    <t>21:0194:000097:0001:0001:00</t>
  </si>
  <si>
    <t>115F  :861115:00:------:--</t>
  </si>
  <si>
    <t>21:0620:000115</t>
  </si>
  <si>
    <t>21:0194:000098</t>
  </si>
  <si>
    <t>21:0194:000098:0001:0001:00</t>
  </si>
  <si>
    <t>115F  :861116:9W:------:--</t>
  </si>
  <si>
    <t>21:0620:000116</t>
  </si>
  <si>
    <t>115F  :861117:00:------:--</t>
  </si>
  <si>
    <t>21:0620:000117</t>
  </si>
  <si>
    <t>21:0194:000099</t>
  </si>
  <si>
    <t>21:0194:000099:0001:0001:00</t>
  </si>
  <si>
    <t>115F  :861118:00:------:--</t>
  </si>
  <si>
    <t>21:0620:000118</t>
  </si>
  <si>
    <t>21:0194:000100</t>
  </si>
  <si>
    <t>21:0194:000100:0001:0001:00</t>
  </si>
  <si>
    <t>115F  :861119:00:------:--</t>
  </si>
  <si>
    <t>21:0620:000119</t>
  </si>
  <si>
    <t>21:0194:000101</t>
  </si>
  <si>
    <t>21:0194:000101:0001:0001:00</t>
  </si>
  <si>
    <t>115F  :861120:00:------:--</t>
  </si>
  <si>
    <t>21:0620:000120</t>
  </si>
  <si>
    <t>21:0194:000102</t>
  </si>
  <si>
    <t>21:0194:000102:0001:0001:00</t>
  </si>
  <si>
    <t>115F  :861121:80:861125:10</t>
  </si>
  <si>
    <t>21:0620:000121</t>
  </si>
  <si>
    <t>21:0194:000106</t>
  </si>
  <si>
    <t>21:0194:000106:0001:0001:02</t>
  </si>
  <si>
    <t>115F  :861122:00:------:--</t>
  </si>
  <si>
    <t>21:0620:000122</t>
  </si>
  <si>
    <t>21:0194:000103</t>
  </si>
  <si>
    <t>21:0194:000103:0001:0001:00</t>
  </si>
  <si>
    <t>115F  :861123:00:------:--</t>
  </si>
  <si>
    <t>21:0620:000123</t>
  </si>
  <si>
    <t>21:0194:000104</t>
  </si>
  <si>
    <t>21:0194:000104:0001:0001:00</t>
  </si>
  <si>
    <t>115F  :861124:00:------:--</t>
  </si>
  <si>
    <t>21:0620:000124</t>
  </si>
  <si>
    <t>21:0194:000105</t>
  </si>
  <si>
    <t>21:0194:000105:0001:0001:00</t>
  </si>
  <si>
    <t>115F  :861125:10:------:--</t>
  </si>
  <si>
    <t>21:0620:000125</t>
  </si>
  <si>
    <t>21:0194:000106:0001:0001:01</t>
  </si>
  <si>
    <t>115F  :861126:20:861125:10</t>
  </si>
  <si>
    <t>21:0620:000126</t>
  </si>
  <si>
    <t>21:0194:000106:0002:0001:00</t>
  </si>
  <si>
    <t>115F  :861127:00:------:--</t>
  </si>
  <si>
    <t>21:0620:000127</t>
  </si>
  <si>
    <t>21:0194:000107</t>
  </si>
  <si>
    <t>21:0194:000107:0001:0001:00</t>
  </si>
  <si>
    <t>115F  :861128:00:------:--</t>
  </si>
  <si>
    <t>21:0620:000128</t>
  </si>
  <si>
    <t>21:0194:000108</t>
  </si>
  <si>
    <t>21:0194:000108:0001:0001:00</t>
  </si>
  <si>
    <t>115F  :861129:00:------:--</t>
  </si>
  <si>
    <t>21:0620:000129</t>
  </si>
  <si>
    <t>21:0194:000109</t>
  </si>
  <si>
    <t>21:0194:000109:0001:0001:00</t>
  </si>
  <si>
    <t>115F  :861130:9W:------:--</t>
  </si>
  <si>
    <t>21:0620:000130</t>
  </si>
  <si>
    <t>115F  :861131:00:------:--</t>
  </si>
  <si>
    <t>21:0620:000131</t>
  </si>
  <si>
    <t>21:0194:000110</t>
  </si>
  <si>
    <t>21:0194:000110:0001:0001:00</t>
  </si>
  <si>
    <t>115F  :861132:00:------:--</t>
  </si>
  <si>
    <t>21:0620:000132</t>
  </si>
  <si>
    <t>21:0194:000111</t>
  </si>
  <si>
    <t>21:0194:000111:0001:0001:00</t>
  </si>
  <si>
    <t>115F  :861133:00:------:--</t>
  </si>
  <si>
    <t>21:0620:000133</t>
  </si>
  <si>
    <t>21:0194:000112</t>
  </si>
  <si>
    <t>21:0194:000112:0001:0001:00</t>
  </si>
  <si>
    <t>115F  :861134:00:------:--</t>
  </si>
  <si>
    <t>21:0620:000134</t>
  </si>
  <si>
    <t>21:0194:000113</t>
  </si>
  <si>
    <t>21:0194:000113:0001:0001:00</t>
  </si>
  <si>
    <t>115F  :861135:00:------:--</t>
  </si>
  <si>
    <t>21:0620:000135</t>
  </si>
  <si>
    <t>21:0194:000114</t>
  </si>
  <si>
    <t>21:0194:000114:0001:0001:00</t>
  </si>
  <si>
    <t>115F  :861136:00:------:--</t>
  </si>
  <si>
    <t>21:0620:000136</t>
  </si>
  <si>
    <t>21:0194:000115</t>
  </si>
  <si>
    <t>21:0194:000115:0001:0001:00</t>
  </si>
  <si>
    <t>115F  :861137:00:------:--</t>
  </si>
  <si>
    <t>21:0620:000137</t>
  </si>
  <si>
    <t>21:0194:000116</t>
  </si>
  <si>
    <t>21:0194:000116:0001:0001:00</t>
  </si>
  <si>
    <t>115F  :861138:00:------:--</t>
  </si>
  <si>
    <t>21:0620:000138</t>
  </si>
  <si>
    <t>21:0194:000117</t>
  </si>
  <si>
    <t>21:0194:000117:0001:0001:00</t>
  </si>
  <si>
    <t>115F  :861139:00:------:--</t>
  </si>
  <si>
    <t>21:0620:000139</t>
  </si>
  <si>
    <t>21:0194:000118</t>
  </si>
  <si>
    <t>21:0194:000118:0001:0001:00</t>
  </si>
  <si>
    <t>115F  :861140:00:------:--</t>
  </si>
  <si>
    <t>21:0620:000140</t>
  </si>
  <si>
    <t>21:0194:000119</t>
  </si>
  <si>
    <t>21:0194:000119:0001:0001:00</t>
  </si>
  <si>
    <t>115F  :861141:80:861142:10</t>
  </si>
  <si>
    <t>21:0620:000141</t>
  </si>
  <si>
    <t>21:0194:000120</t>
  </si>
  <si>
    <t>21:0194:000120:0001:0001:02</t>
  </si>
  <si>
    <t>115F  :861142:10:------:--</t>
  </si>
  <si>
    <t>21:0620:000142</t>
  </si>
  <si>
    <t>21:0194:000120:0001:0001:01</t>
  </si>
  <si>
    <t>115F  :861143:20:861142:10</t>
  </si>
  <si>
    <t>21:0620:000143</t>
  </si>
  <si>
    <t>21:0194:000120:0002:0001:00</t>
  </si>
  <si>
    <t>115F  :861144:00:------:--</t>
  </si>
  <si>
    <t>21:0620:000144</t>
  </si>
  <si>
    <t>21:0194:000121</t>
  </si>
  <si>
    <t>21:0194:000121:0001:0001:00</t>
  </si>
  <si>
    <t>115F  :861145:9Y:------:--</t>
  </si>
  <si>
    <t>21:0620:000145</t>
  </si>
  <si>
    <t>115F  :861146:00:------:--</t>
  </si>
  <si>
    <t>21:0620:000146</t>
  </si>
  <si>
    <t>21:0194:000122</t>
  </si>
  <si>
    <t>21:0194:000122:0001:0001:00</t>
  </si>
  <si>
    <t>115F  :861147:00:------:--</t>
  </si>
  <si>
    <t>21:0620:000147</t>
  </si>
  <si>
    <t>21:0194:000123</t>
  </si>
  <si>
    <t>21:0194:000123:0001:0001:00</t>
  </si>
  <si>
    <t>115F  :861148:00:------:--</t>
  </si>
  <si>
    <t>21:0620:000148</t>
  </si>
  <si>
    <t>21:0194:000124</t>
  </si>
  <si>
    <t>21:0194:000124:0001:0001:00</t>
  </si>
  <si>
    <t>115F  :861149:00:------:--</t>
  </si>
  <si>
    <t>21:0620:000149</t>
  </si>
  <si>
    <t>21:0194:000125</t>
  </si>
  <si>
    <t>21:0194:000125:0001:0001:00</t>
  </si>
  <si>
    <t>115F  :861150:00:------:--</t>
  </si>
  <si>
    <t>21:0620:000150</t>
  </si>
  <si>
    <t>21:0194:000126</t>
  </si>
  <si>
    <t>21:0194:000126:0001:0001:00</t>
  </si>
  <si>
    <t>115F  :861151:00:------:--</t>
  </si>
  <si>
    <t>21:0620:000151</t>
  </si>
  <si>
    <t>21:0194:000127</t>
  </si>
  <si>
    <t>21:0194:000127:0001:0001:00</t>
  </si>
  <si>
    <t>115F  :861152:00:------:--</t>
  </si>
  <si>
    <t>21:0620:000152</t>
  </si>
  <si>
    <t>21:0194:000128</t>
  </si>
  <si>
    <t>21:0194:000128:0001:0001:00</t>
  </si>
  <si>
    <t>115F  :861153:00:------:--</t>
  </si>
  <si>
    <t>21:0620:000153</t>
  </si>
  <si>
    <t>21:0194:000129</t>
  </si>
  <si>
    <t>21:0194:000129:0001:0001:00</t>
  </si>
  <si>
    <t>115F  :861154:00:------:--</t>
  </si>
  <si>
    <t>21:0620:000154</t>
  </si>
  <si>
    <t>21:0194:000130</t>
  </si>
  <si>
    <t>21:0194:000130:0001:0001:00</t>
  </si>
  <si>
    <t>115F  :861155:00:------:--</t>
  </si>
  <si>
    <t>21:0620:000155</t>
  </si>
  <si>
    <t>21:0194:000131</t>
  </si>
  <si>
    <t>21:0194:000131:0001:0001:00</t>
  </si>
  <si>
    <t>115F  :861156:00:------:--</t>
  </si>
  <si>
    <t>21:0620:000156</t>
  </si>
  <si>
    <t>21:0194:000132</t>
  </si>
  <si>
    <t>21:0194:000132:0001:0001:00</t>
  </si>
  <si>
    <t>115F  :861157:00:------:--</t>
  </si>
  <si>
    <t>21:0620:000157</t>
  </si>
  <si>
    <t>21:0194:000133</t>
  </si>
  <si>
    <t>21:0194:000133:0001:0001:00</t>
  </si>
  <si>
    <t>115F  :861158:00:------:--</t>
  </si>
  <si>
    <t>21:0620:000158</t>
  </si>
  <si>
    <t>21:0194:000134</t>
  </si>
  <si>
    <t>21:0194:000134:0001:0001:00</t>
  </si>
  <si>
    <t>115F  :861159:00:------:--</t>
  </si>
  <si>
    <t>21:0620:000159</t>
  </si>
  <si>
    <t>21:0194:000135</t>
  </si>
  <si>
    <t>21:0194:000135:0001:0001:00</t>
  </si>
  <si>
    <t>115F  :861160:00:------:--</t>
  </si>
  <si>
    <t>21:0620:000160</t>
  </si>
  <si>
    <t>21:0194:000136</t>
  </si>
  <si>
    <t>21:0194:000136:0001:0001:00</t>
  </si>
  <si>
    <t>115F  :861161:80:861162:10</t>
  </si>
  <si>
    <t>21:0620:000161</t>
  </si>
  <si>
    <t>21:0194:000137</t>
  </si>
  <si>
    <t>21:0194:000137:0001:0001:02</t>
  </si>
  <si>
    <t>115F  :861162:10:------:--</t>
  </si>
  <si>
    <t>21:0620:000162</t>
  </si>
  <si>
    <t>21:0194:000137:0001:0001:01</t>
  </si>
  <si>
    <t>115F  :861163:20:861162:10</t>
  </si>
  <si>
    <t>21:0620:000163</t>
  </si>
  <si>
    <t>21:0194:000137:0002:0001:00</t>
  </si>
  <si>
    <t>115F  :861164:00:------:--</t>
  </si>
  <si>
    <t>21:0620:000164</t>
  </si>
  <si>
    <t>21:0194:000138</t>
  </si>
  <si>
    <t>21:0194:000138:0001:0001:00</t>
  </si>
  <si>
    <t>115F  :861165:00:------:--</t>
  </si>
  <si>
    <t>21:0620:000165</t>
  </si>
  <si>
    <t>21:0194:000139</t>
  </si>
  <si>
    <t>21:0194:000139:0001:0001:00</t>
  </si>
  <si>
    <t>115F  :861166:00:------:--</t>
  </si>
  <si>
    <t>21:0620:000166</t>
  </si>
  <si>
    <t>21:0194:000140</t>
  </si>
  <si>
    <t>21:0194:000140:0001:0001:00</t>
  </si>
  <si>
    <t>115F  :861167:00:------:--</t>
  </si>
  <si>
    <t>21:0620:000167</t>
  </si>
  <si>
    <t>21:0194:000141</t>
  </si>
  <si>
    <t>21:0194:000141:0001:0001:00</t>
  </si>
  <si>
    <t>115F  :861168:00:------:--</t>
  </si>
  <si>
    <t>21:0620:000168</t>
  </si>
  <si>
    <t>21:0194:000142</t>
  </si>
  <si>
    <t>21:0194:000142:0001:0001:00</t>
  </si>
  <si>
    <t>115F  :861169:00:------:--</t>
  </si>
  <si>
    <t>21:0620:000169</t>
  </si>
  <si>
    <t>21:0194:000143</t>
  </si>
  <si>
    <t>21:0194:000143:0001:0001:00</t>
  </si>
  <si>
    <t>115F  :861170:00:------:--</t>
  </si>
  <si>
    <t>21:0620:000170</t>
  </si>
  <si>
    <t>21:0194:000144</t>
  </si>
  <si>
    <t>21:0194:000144:0001:0001:00</t>
  </si>
  <si>
    <t>115F  :861171:00:------:--</t>
  </si>
  <si>
    <t>21:0620:000171</t>
  </si>
  <si>
    <t>21:0194:000145</t>
  </si>
  <si>
    <t>21:0194:000145:0001:0001:00</t>
  </si>
  <si>
    <t>115F  :861172:00:------:--</t>
  </si>
  <si>
    <t>21:0620:000172</t>
  </si>
  <si>
    <t>21:0194:000146</t>
  </si>
  <si>
    <t>21:0194:000146:0001:0001:00</t>
  </si>
  <si>
    <t>115F  :861173:9Y:------:--</t>
  </si>
  <si>
    <t>21:0620:000173</t>
  </si>
  <si>
    <t>115F  :861174:00:------:--</t>
  </si>
  <si>
    <t>21:0620:000174</t>
  </si>
  <si>
    <t>21:0194:000147</t>
  </si>
  <si>
    <t>21:0194:000147:0001:0001:00</t>
  </si>
  <si>
    <t>115F  :861175:00:------:--</t>
  </si>
  <si>
    <t>21:0620:000175</t>
  </si>
  <si>
    <t>21:0194:000148</t>
  </si>
  <si>
    <t>21:0194:000148:0001:0001:00</t>
  </si>
  <si>
    <t>115F  :861176:00:------:--</t>
  </si>
  <si>
    <t>21:0620:000176</t>
  </si>
  <si>
    <t>21:0194:000149</t>
  </si>
  <si>
    <t>21:0194:000149:0001:0001:00</t>
  </si>
  <si>
    <t>115F  :861177:00:------:--</t>
  </si>
  <si>
    <t>21:0620:000177</t>
  </si>
  <si>
    <t>21:0194:000150</t>
  </si>
  <si>
    <t>21:0194:000150:0001:0001:00</t>
  </si>
  <si>
    <t>115F  :861178:00:------:--</t>
  </si>
  <si>
    <t>21:0620:000178</t>
  </si>
  <si>
    <t>21:0194:000151</t>
  </si>
  <si>
    <t>21:0194:000151:0001:0001:00</t>
  </si>
  <si>
    <t>115F  :861179:00:------:--</t>
  </si>
  <si>
    <t>21:0620:000179</t>
  </si>
  <si>
    <t>21:0194:000152</t>
  </si>
  <si>
    <t>21:0194:000152:0001:0001:00</t>
  </si>
  <si>
    <t>115F  :861180:00:------:--</t>
  </si>
  <si>
    <t>21:0620:000180</t>
  </si>
  <si>
    <t>21:0194:000153</t>
  </si>
  <si>
    <t>21:0194:000153:0001:0001:00</t>
  </si>
  <si>
    <t>115F  :861181:80:861183:20</t>
  </si>
  <si>
    <t>21:0620:000181</t>
  </si>
  <si>
    <t>21:0194:000154</t>
  </si>
  <si>
    <t>21:0194:000154:0002:0001:02</t>
  </si>
  <si>
    <t>115F  :861182:10:------:--</t>
  </si>
  <si>
    <t>21:0620:000182</t>
  </si>
  <si>
    <t>21:0194:000154:0001:0001:00</t>
  </si>
  <si>
    <t>115F  :861183:20:861182:10</t>
  </si>
  <si>
    <t>21:0620:000183</t>
  </si>
  <si>
    <t>21:0194:000154:0002:0001:01</t>
  </si>
  <si>
    <t>115F  :861184:00:------:--</t>
  </si>
  <si>
    <t>21:0620:000184</t>
  </si>
  <si>
    <t>21:0194:000155</t>
  </si>
  <si>
    <t>21:0194:000155:0001:0001:00</t>
  </si>
  <si>
    <t>115F  :861185:00:------:--</t>
  </si>
  <si>
    <t>21:0620:000185</t>
  </si>
  <si>
    <t>21:0194:000156</t>
  </si>
  <si>
    <t>21:0194:000156:0001:0001:00</t>
  </si>
  <si>
    <t>115F  :861186:00:------:--</t>
  </si>
  <si>
    <t>21:0620:000186</t>
  </si>
  <si>
    <t>21:0194:000157</t>
  </si>
  <si>
    <t>21:0194:000157:0001:0001:00</t>
  </si>
  <si>
    <t>115F  :861187:9Y:------:--</t>
  </si>
  <si>
    <t>21:0620:000187</t>
  </si>
  <si>
    <t>115F  :861188:00:------:--</t>
  </si>
  <si>
    <t>21:0620:000188</t>
  </si>
  <si>
    <t>21:0194:000158</t>
  </si>
  <si>
    <t>21:0194:000158:0001:0001:00</t>
  </si>
  <si>
    <t>115F  :861189:00:------:--</t>
  </si>
  <si>
    <t>21:0620:000189</t>
  </si>
  <si>
    <t>21:0194:000159</t>
  </si>
  <si>
    <t>21:0194:000159:0001:0001:00</t>
  </si>
  <si>
    <t>115F  :861190:00:------:--</t>
  </si>
  <si>
    <t>21:0620:000190</t>
  </si>
  <si>
    <t>21:0194:000160</t>
  </si>
  <si>
    <t>21:0194:000160:0001:0001:00</t>
  </si>
  <si>
    <t>115F  :861191:00:------:--</t>
  </si>
  <si>
    <t>21:0620:000191</t>
  </si>
  <si>
    <t>21:0194:000161</t>
  </si>
  <si>
    <t>21:0194:000161:0001:0001:00</t>
  </si>
  <si>
    <t>115F  :861192:00:------:--</t>
  </si>
  <si>
    <t>21:0620:000192</t>
  </si>
  <si>
    <t>21:0194:000162</t>
  </si>
  <si>
    <t>21:0194:000162:0001:0001:00</t>
  </si>
  <si>
    <t>115F  :861193:00:------:--</t>
  </si>
  <si>
    <t>21:0620:000193</t>
  </si>
  <si>
    <t>21:0194:000163</t>
  </si>
  <si>
    <t>21:0194:000163:0001:0001:00</t>
  </si>
  <si>
    <t>115F  :861194:00:------:--</t>
  </si>
  <si>
    <t>21:0620:000194</t>
  </si>
  <si>
    <t>21:0194:000164</t>
  </si>
  <si>
    <t>21:0194:000164:0001:0001:00</t>
  </si>
  <si>
    <t>115F  :861195:00:------:--</t>
  </si>
  <si>
    <t>21:0620:000195</t>
  </si>
  <si>
    <t>21:0194:000165</t>
  </si>
  <si>
    <t>21:0194:000165:0001:0001:00</t>
  </si>
  <si>
    <t>115F  :861196:00:------:--</t>
  </si>
  <si>
    <t>21:0620:000196</t>
  </si>
  <si>
    <t>21:0194:000166</t>
  </si>
  <si>
    <t>21:0194:000166:0001:0001:00</t>
  </si>
  <si>
    <t>115F  :861197:00:------:--</t>
  </si>
  <si>
    <t>21:0620:000197</t>
  </si>
  <si>
    <t>21:0194:000167</t>
  </si>
  <si>
    <t>21:0194:000167:0001:0001:00</t>
  </si>
  <si>
    <t>115F  :861198:00:------:--</t>
  </si>
  <si>
    <t>21:0620:000198</t>
  </si>
  <si>
    <t>21:0194:000168</t>
  </si>
  <si>
    <t>21:0194:000168:0001:0001:00</t>
  </si>
  <si>
    <t>115F  :861199:00:------:--</t>
  </si>
  <si>
    <t>21:0620:000199</t>
  </si>
  <si>
    <t>21:0194:000169</t>
  </si>
  <si>
    <t>21:0194:000169:0001:0001:00</t>
  </si>
  <si>
    <t>115F  :861200:00:------:--</t>
  </si>
  <si>
    <t>21:0620:000200</t>
  </si>
  <si>
    <t>21:0194:000170</t>
  </si>
  <si>
    <t>21:0194:000170:0001:0001:00</t>
  </si>
  <si>
    <t>115F  :861201:80:861204:10</t>
  </si>
  <si>
    <t>21:0620:000201</t>
  </si>
  <si>
    <t>21:0194:000172</t>
  </si>
  <si>
    <t>21:0194:000172:0001:0001:02</t>
  </si>
  <si>
    <t>115F  :861202:00:------:--</t>
  </si>
  <si>
    <t>21:0620:000202</t>
  </si>
  <si>
    <t>21:0194:000171</t>
  </si>
  <si>
    <t>21:0194:000171:0001:0001:00</t>
  </si>
  <si>
    <t>115F  :861203:9W:------:--</t>
  </si>
  <si>
    <t>21:0620:000203</t>
  </si>
  <si>
    <t>115F  :861204:10:------:--</t>
  </si>
  <si>
    <t>21:0620:000204</t>
  </si>
  <si>
    <t>21:0194:000172:0001:0001:01</t>
  </si>
  <si>
    <t>115F  :861205:20:861204:10</t>
  </si>
  <si>
    <t>21:0620:000205</t>
  </si>
  <si>
    <t>21:0194:000172:0002:0001:00</t>
  </si>
  <si>
    <t>115F  :861206:00:------:--</t>
  </si>
  <si>
    <t>21:0620:000206</t>
  </si>
  <si>
    <t>21:0194:000173</t>
  </si>
  <si>
    <t>21:0194:000173:0001:0001:00</t>
  </si>
  <si>
    <t>115F  :861207:00:------:--</t>
  </si>
  <si>
    <t>21:0620:000207</t>
  </si>
  <si>
    <t>21:0194:000174</t>
  </si>
  <si>
    <t>21:0194:000174:0001:0001:00</t>
  </si>
  <si>
    <t>115F  :861208:00:------:--</t>
  </si>
  <si>
    <t>21:0620:000208</t>
  </si>
  <si>
    <t>21:0194:000175</t>
  </si>
  <si>
    <t>21:0194:000175:0001:0001:00</t>
  </si>
  <si>
    <t>115F  :861209:00:------:--</t>
  </si>
  <si>
    <t>21:0620:000209</t>
  </si>
  <si>
    <t>21:0194:000176</t>
  </si>
  <si>
    <t>21:0194:000176:0001:0001:00</t>
  </si>
  <si>
    <t>115F  :861210:00:------:--</t>
  </si>
  <si>
    <t>21:0620:000210</t>
  </si>
  <si>
    <t>21:0194:000177</t>
  </si>
  <si>
    <t>21:0194:000177:0001:0001:00</t>
  </si>
  <si>
    <t>115F  :861211:00:------:--</t>
  </si>
  <si>
    <t>21:0620:000211</t>
  </si>
  <si>
    <t>21:0194:000178</t>
  </si>
  <si>
    <t>21:0194:000178:0001:0001:00</t>
  </si>
  <si>
    <t>115F  :861212:00:------:--</t>
  </si>
  <si>
    <t>21:0620:000212</t>
  </si>
  <si>
    <t>21:0194:000179</t>
  </si>
  <si>
    <t>21:0194:000179:0001:0001:00</t>
  </si>
  <si>
    <t>115F  :861213:00:------:--</t>
  </si>
  <si>
    <t>21:0620:000213</t>
  </si>
  <si>
    <t>21:0194:000180</t>
  </si>
  <si>
    <t>21:0194:000180:0001:0001:00</t>
  </si>
  <si>
    <t>115F  :861214:00:------:--</t>
  </si>
  <si>
    <t>21:0620:000214</t>
  </si>
  <si>
    <t>21:0194:000181</t>
  </si>
  <si>
    <t>21:0194:000181:0001:0001:00</t>
  </si>
  <si>
    <t>115F  :861215:00:------:--</t>
  </si>
  <si>
    <t>21:0620:000215</t>
  </si>
  <si>
    <t>21:0194:000182</t>
  </si>
  <si>
    <t>21:0194:000182:0001:0001:00</t>
  </si>
  <si>
    <t>115F  :861216:00:------:--</t>
  </si>
  <si>
    <t>21:0620:000216</t>
  </si>
  <si>
    <t>21:0194:000183</t>
  </si>
  <si>
    <t>21:0194:000183:0001:0001:00</t>
  </si>
  <si>
    <t>115F  :861217:00:------:--</t>
  </si>
  <si>
    <t>21:0620:000217</t>
  </si>
  <si>
    <t>21:0194:000184</t>
  </si>
  <si>
    <t>21:0194:000184:0001:0001:00</t>
  </si>
  <si>
    <t>115F  :861218:00:------:--</t>
  </si>
  <si>
    <t>21:0620:000218</t>
  </si>
  <si>
    <t>21:0194:000185</t>
  </si>
  <si>
    <t>21:0194:000185:0001:0001:00</t>
  </si>
  <si>
    <t>115F  :861219:00:------:--</t>
  </si>
  <si>
    <t>21:0620:000219</t>
  </si>
  <si>
    <t>21:0194:000186</t>
  </si>
  <si>
    <t>21:0194:000186:0001:0001:00</t>
  </si>
  <si>
    <t>115F  :861220:00:------:--</t>
  </si>
  <si>
    <t>21:0620:000220</t>
  </si>
  <si>
    <t>21:0194:000187</t>
  </si>
  <si>
    <t>21:0194:000187:0001:0001:00</t>
  </si>
  <si>
    <t>115F  :861221:80:861222:10</t>
  </si>
  <si>
    <t>21:0620:000221</t>
  </si>
  <si>
    <t>21:0194:000188</t>
  </si>
  <si>
    <t>21:0194:000188:0001:0001:02</t>
  </si>
  <si>
    <t>115F  :861222:10:------:--</t>
  </si>
  <si>
    <t>21:0620:000222</t>
  </si>
  <si>
    <t>21:0194:000188:0001:0001:01</t>
  </si>
  <si>
    <t>115F  :861223:20:861222:10</t>
  </si>
  <si>
    <t>21:0620:000223</t>
  </si>
  <si>
    <t>21:0194:000188:0002:0001:00</t>
  </si>
  <si>
    <t>115F  :861224:00:------:--</t>
  </si>
  <si>
    <t>21:0620:000224</t>
  </si>
  <si>
    <t>21:0194:000189</t>
  </si>
  <si>
    <t>21:0194:000189:0001:0001:00</t>
  </si>
  <si>
    <t>115F  :861225:00:------:--</t>
  </si>
  <si>
    <t>21:0620:000225</t>
  </si>
  <si>
    <t>21:0194:000190</t>
  </si>
  <si>
    <t>21:0194:000190:0001:0001:00</t>
  </si>
  <si>
    <t>115F  :861226:00:------:--</t>
  </si>
  <si>
    <t>21:0620:000226</t>
  </si>
  <si>
    <t>21:0194:000191</t>
  </si>
  <si>
    <t>21:0194:000191:0001:0001:00</t>
  </si>
  <si>
    <t>115F  :861227:00:------:--</t>
  </si>
  <si>
    <t>21:0620:000227</t>
  </si>
  <si>
    <t>21:0194:000192</t>
  </si>
  <si>
    <t>21:0194:000192:0001:0001:00</t>
  </si>
  <si>
    <t>115F  :861228:00:------:--</t>
  </si>
  <si>
    <t>21:0620:000228</t>
  </si>
  <si>
    <t>21:0194:000193</t>
  </si>
  <si>
    <t>21:0194:000193:0001:0001:00</t>
  </si>
  <si>
    <t>115F  :861229:00:------:--</t>
  </si>
  <si>
    <t>21:0620:000229</t>
  </si>
  <si>
    <t>21:0194:000194</t>
  </si>
  <si>
    <t>21:0194:000194:0001:0001:00</t>
  </si>
  <si>
    <t>115F  :861230:00:------:--</t>
  </si>
  <si>
    <t>21:0620:000230</t>
  </si>
  <si>
    <t>21:0194:000195</t>
  </si>
  <si>
    <t>21:0194:000195:0001:0001:00</t>
  </si>
  <si>
    <t>115F  :861231:00:------:--</t>
  </si>
  <si>
    <t>21:0620:000231</t>
  </si>
  <si>
    <t>21:0194:000196</t>
  </si>
  <si>
    <t>21:0194:000196:0001:0001:00</t>
  </si>
  <si>
    <t>115F  :861232:00:------:--</t>
  </si>
  <si>
    <t>21:0620:000232</t>
  </si>
  <si>
    <t>21:0194:000197</t>
  </si>
  <si>
    <t>21:0194:000197:0001:0001:00</t>
  </si>
  <si>
    <t>115F  :861233:00:------:--</t>
  </si>
  <si>
    <t>21:0620:000233</t>
  </si>
  <si>
    <t>21:0194:000198</t>
  </si>
  <si>
    <t>21:0194:000198:0001:0001:00</t>
  </si>
  <si>
    <t>115F  :861234:00:------:--</t>
  </si>
  <si>
    <t>21:0620:000234</t>
  </si>
  <si>
    <t>21:0194:000199</t>
  </si>
  <si>
    <t>21:0194:000199:0001:0001:00</t>
  </si>
  <si>
    <t>115F  :861235:00:------:--</t>
  </si>
  <si>
    <t>21:0620:000235</t>
  </si>
  <si>
    <t>21:0194:000200</t>
  </si>
  <si>
    <t>21:0194:000200:0001:0001:00</t>
  </si>
  <si>
    <t>115F  :861236:00:------:--</t>
  </si>
  <si>
    <t>21:0620:000236</t>
  </si>
  <si>
    <t>21:0194:000201</t>
  </si>
  <si>
    <t>21:0194:000201:0001:0001:00</t>
  </si>
  <si>
    <t>115F  :861237:9W:------:--</t>
  </si>
  <si>
    <t>21:0620:000237</t>
  </si>
  <si>
    <t>115F  :863001:80:863004:10</t>
  </si>
  <si>
    <t>21:0620:000238</t>
  </si>
  <si>
    <t>21:0194:000204</t>
  </si>
  <si>
    <t>21:0194:000204:0001:0001:02</t>
  </si>
  <si>
    <t>115F  :863002:00:------:--</t>
  </si>
  <si>
    <t>21:0620:000239</t>
  </si>
  <si>
    <t>21:0194:000202</t>
  </si>
  <si>
    <t>21:0194:000202:0001:0001:00</t>
  </si>
  <si>
    <t>115F  :863003:00:------:--</t>
  </si>
  <si>
    <t>21:0620:000240</t>
  </si>
  <si>
    <t>21:0194:000203</t>
  </si>
  <si>
    <t>21:0194:000203:0001:0001:00</t>
  </si>
  <si>
    <t>115F  :863004:10:------:--</t>
  </si>
  <si>
    <t>21:0620:000241</t>
  </si>
  <si>
    <t>21:0194:000204:0001:0001:01</t>
  </si>
  <si>
    <t>115F  :863005:20:863004:10</t>
  </si>
  <si>
    <t>21:0620:000242</t>
  </si>
  <si>
    <t>21:0194:000204:0002:0001:00</t>
  </si>
  <si>
    <t>115F  :863006:00:------:--</t>
  </si>
  <si>
    <t>21:0620:000243</t>
  </si>
  <si>
    <t>21:0194:000205</t>
  </si>
  <si>
    <t>21:0194:000205:0001:0001:00</t>
  </si>
  <si>
    <t>115F  :863007:00:------:--</t>
  </si>
  <si>
    <t>21:0620:000244</t>
  </si>
  <si>
    <t>21:0194:000206</t>
  </si>
  <si>
    <t>21:0194:000206:0001:0001:00</t>
  </si>
  <si>
    <t>115F  :863008:00:------:--</t>
  </si>
  <si>
    <t>21:0620:000245</t>
  </si>
  <si>
    <t>21:0194:000207</t>
  </si>
  <si>
    <t>21:0194:000207:0001:0001:00</t>
  </si>
  <si>
    <t>115F  :863009:00:------:--</t>
  </si>
  <si>
    <t>21:0620:000246</t>
  </si>
  <si>
    <t>21:0194:000208</t>
  </si>
  <si>
    <t>21:0194:000208:0001:0001:00</t>
  </si>
  <si>
    <t>115F  :863010:00:------:--</t>
  </si>
  <si>
    <t>21:0620:000247</t>
  </si>
  <si>
    <t>21:0194:000209</t>
  </si>
  <si>
    <t>21:0194:000209:0001:0001:00</t>
  </si>
  <si>
    <t>115F  :863011:00:------:--</t>
  </si>
  <si>
    <t>21:0620:000248</t>
  </si>
  <si>
    <t>21:0194:000210</t>
  </si>
  <si>
    <t>21:0194:000210:0001:0001:00</t>
  </si>
  <si>
    <t>115F  :863012:00:------:--</t>
  </si>
  <si>
    <t>21:0620:000249</t>
  </si>
  <si>
    <t>21:0194:000211</t>
  </si>
  <si>
    <t>21:0194:000211:0001:0001:00</t>
  </si>
  <si>
    <t>115F  :863013:00:------:--</t>
  </si>
  <si>
    <t>21:0620:000250</t>
  </si>
  <si>
    <t>21:0194:000212</t>
  </si>
  <si>
    <t>21:0194:000212:0001:0001:00</t>
  </si>
  <si>
    <t>115F  :863014:00:------:--</t>
  </si>
  <si>
    <t>21:0620:000251</t>
  </si>
  <si>
    <t>21:0194:000213</t>
  </si>
  <si>
    <t>21:0194:000213:0001:0001:00</t>
  </si>
  <si>
    <t>115F  :863015:9X:------:--</t>
  </si>
  <si>
    <t>21:0620:000252</t>
  </si>
  <si>
    <t>115F  :863016:00:------:--</t>
  </si>
  <si>
    <t>21:0620:000253</t>
  </si>
  <si>
    <t>21:0194:000214</t>
  </si>
  <si>
    <t>21:0194:000214:0001:0001:00</t>
  </si>
  <si>
    <t>115F  :863017:00:------:--</t>
  </si>
  <si>
    <t>21:0620:000254</t>
  </si>
  <si>
    <t>21:0194:000215</t>
  </si>
  <si>
    <t>21:0194:000215:0001:0001:00</t>
  </si>
  <si>
    <t>115F  :863018:00:------:--</t>
  </si>
  <si>
    <t>21:0620:000255</t>
  </si>
  <si>
    <t>21:0194:000216</t>
  </si>
  <si>
    <t>21:0194:000216:0001:0001:00</t>
  </si>
  <si>
    <t>115F  :863019:00:------:--</t>
  </si>
  <si>
    <t>21:0620:000256</t>
  </si>
  <si>
    <t>21:0194:000217</t>
  </si>
  <si>
    <t>21:0194:000217:0001:0001:00</t>
  </si>
  <si>
    <t>115F  :863020:00:------:--</t>
  </si>
  <si>
    <t>21:0620:000257</t>
  </si>
  <si>
    <t>21:0194:000218</t>
  </si>
  <si>
    <t>21:0194:000218:0001:0001:00</t>
  </si>
  <si>
    <t>115F  :863021:80:863031:20</t>
  </si>
  <si>
    <t>21:0620:000258</t>
  </si>
  <si>
    <t>21:0194:000226</t>
  </si>
  <si>
    <t>21:0194:000226:0002:0001:02</t>
  </si>
  <si>
    <t>115F  :863022:00:------:--</t>
  </si>
  <si>
    <t>21:0620:000259</t>
  </si>
  <si>
    <t>21:0194:000219</t>
  </si>
  <si>
    <t>21:0194:000219:0001:0001:00</t>
  </si>
  <si>
    <t>115F  :863023:00:------:--</t>
  </si>
  <si>
    <t>21:0620:000260</t>
  </si>
  <si>
    <t>21:0194:000220</t>
  </si>
  <si>
    <t>21:0194:000220:0001:0001:00</t>
  </si>
  <si>
    <t>115F  :863024:00:------:--</t>
  </si>
  <si>
    <t>21:0620:000261</t>
  </si>
  <si>
    <t>21:0194:000221</t>
  </si>
  <si>
    <t>21:0194:000221:0001:0001:00</t>
  </si>
  <si>
    <t>115F  :863025:00:------:--</t>
  </si>
  <si>
    <t>21:0620:000262</t>
  </si>
  <si>
    <t>21:0194:000222</t>
  </si>
  <si>
    <t>21:0194:000222:0001:0001:00</t>
  </si>
  <si>
    <t>115F  :863026:00:------:--</t>
  </si>
  <si>
    <t>21:0620:000263</t>
  </si>
  <si>
    <t>21:0194:000223</t>
  </si>
  <si>
    <t>21:0194:000223:0001:0001:00</t>
  </si>
  <si>
    <t>115F  :863027:9X:------:--</t>
  </si>
  <si>
    <t>21:0620:000264</t>
  </si>
  <si>
    <t>115F  :863028:00:------:--</t>
  </si>
  <si>
    <t>21:0620:000265</t>
  </si>
  <si>
    <t>21:0194:000224</t>
  </si>
  <si>
    <t>21:0194:000224:0001:0001:00</t>
  </si>
  <si>
    <t>115F  :863029:00:------:--</t>
  </si>
  <si>
    <t>21:0620:000266</t>
  </si>
  <si>
    <t>21:0194:000225</t>
  </si>
  <si>
    <t>21:0194:000225:0001:0001:00</t>
  </si>
  <si>
    <t>115F  :863030:10:------:--</t>
  </si>
  <si>
    <t>21:0620:000267</t>
  </si>
  <si>
    <t>21:0194:000226:0001:0001:00</t>
  </si>
  <si>
    <t>115F  :863031:20:863030:10</t>
  </si>
  <si>
    <t>21:0620:000268</t>
  </si>
  <si>
    <t>21:0194:000226:0002:0001:01</t>
  </si>
  <si>
    <t>115F  :863032:00:------:--</t>
  </si>
  <si>
    <t>21:0620:000269</t>
  </si>
  <si>
    <t>21:0194:000227</t>
  </si>
  <si>
    <t>21:0194:000227:0001:0001:00</t>
  </si>
  <si>
    <t>115F  :863033:00:------:--</t>
  </si>
  <si>
    <t>21:0620:000270</t>
  </si>
  <si>
    <t>21:0194:000228</t>
  </si>
  <si>
    <t>21:0194:000228:0001:0001:00</t>
  </si>
  <si>
    <t>115F  :863034:00:------:--</t>
  </si>
  <si>
    <t>21:0620:000271</t>
  </si>
  <si>
    <t>21:0194:000229</t>
  </si>
  <si>
    <t>21:0194:000229:0001:0001:00</t>
  </si>
  <si>
    <t>115F  :863035:00:------:--</t>
  </si>
  <si>
    <t>21:0620:000272</t>
  </si>
  <si>
    <t>21:0194:000230</t>
  </si>
  <si>
    <t>21:0194:000230:0001:0001:00</t>
  </si>
  <si>
    <t>115F  :863036:00:------:--</t>
  </si>
  <si>
    <t>21:0620:000273</t>
  </si>
  <si>
    <t>21:0194:000231</t>
  </si>
  <si>
    <t>21:0194:000231:0001:0001:00</t>
  </si>
  <si>
    <t>115F  :863037:00:------:--</t>
  </si>
  <si>
    <t>21:0620:000274</t>
  </si>
  <si>
    <t>21:0194:000232</t>
  </si>
  <si>
    <t>21:0194:000232:0001:0001:00</t>
  </si>
  <si>
    <t>115F  :863038:00:------:--</t>
  </si>
  <si>
    <t>21:0620:000275</t>
  </si>
  <si>
    <t>21:0194:000233</t>
  </si>
  <si>
    <t>21:0194:000233:0001:0001:00</t>
  </si>
  <si>
    <t>115F  :863039:00:------:--</t>
  </si>
  <si>
    <t>21:0620:000276</t>
  </si>
  <si>
    <t>21:0194:000234</t>
  </si>
  <si>
    <t>21:0194:000234:0001:0001:00</t>
  </si>
  <si>
    <t>115F  :863040:00:------:--</t>
  </si>
  <si>
    <t>21:0620:000277</t>
  </si>
  <si>
    <t>21:0194:000235</t>
  </si>
  <si>
    <t>21:0194:000235:0001:0001:00</t>
  </si>
  <si>
    <t>115F  :863041:80:863046:10</t>
  </si>
  <si>
    <t>21:0620:000278</t>
  </si>
  <si>
    <t>21:0194:000240</t>
  </si>
  <si>
    <t>21:0194:000240:0001:0001:02</t>
  </si>
  <si>
    <t>115F  :863042:00:------:--</t>
  </si>
  <si>
    <t>21:0620:000279</t>
  </si>
  <si>
    <t>21:0194:000236</t>
  </si>
  <si>
    <t>21:0194:000236:0001:0001:00</t>
  </si>
  <si>
    <t>115F  :863043:00:------:--</t>
  </si>
  <si>
    <t>21:0620:000280</t>
  </si>
  <si>
    <t>21:0194:000237</t>
  </si>
  <si>
    <t>21:0194:000237:0001:0001:00</t>
  </si>
  <si>
    <t>115F  :863044:00:------:--</t>
  </si>
  <si>
    <t>21:0620:000281</t>
  </si>
  <si>
    <t>21:0194:000238</t>
  </si>
  <si>
    <t>21:0194:000238:0001:0001:00</t>
  </si>
  <si>
    <t>115F  :863045:00:------:--</t>
  </si>
  <si>
    <t>21:0620:000282</t>
  </si>
  <si>
    <t>21:0194:000239</t>
  </si>
  <si>
    <t>21:0194:000239:0001:0001:00</t>
  </si>
  <si>
    <t>115F  :863046:10:------:--</t>
  </si>
  <si>
    <t>21:0620:000283</t>
  </si>
  <si>
    <t>21:0194:000240:0001:0001:01</t>
  </si>
  <si>
    <t>115F  :863047:20:863046:10</t>
  </si>
  <si>
    <t>21:0620:000284</t>
  </si>
  <si>
    <t>21:0194:000240:0002:0001:00</t>
  </si>
  <si>
    <t>115F  :863048:00:------:--</t>
  </si>
  <si>
    <t>21:0620:000285</t>
  </si>
  <si>
    <t>21:0194:000241</t>
  </si>
  <si>
    <t>21:0194:000241:0001:0001:00</t>
  </si>
  <si>
    <t>115F  :863049:00:------:--</t>
  </si>
  <si>
    <t>21:0620:000286</t>
  </si>
  <si>
    <t>21:0194:000242</t>
  </si>
  <si>
    <t>21:0194:000242:0001:0001:00</t>
  </si>
  <si>
    <t>115F  :863050:00:------:--</t>
  </si>
  <si>
    <t>21:0620:000287</t>
  </si>
  <si>
    <t>21:0194:000243</t>
  </si>
  <si>
    <t>21:0194:000243:0001:0001:00</t>
  </si>
  <si>
    <t>115F  :863051:00:------:--</t>
  </si>
  <si>
    <t>21:0620:000288</t>
  </si>
  <si>
    <t>21:0194:000244</t>
  </si>
  <si>
    <t>21:0194:000244:0001:0001:00</t>
  </si>
  <si>
    <t>115F  :863052:00:------:--</t>
  </si>
  <si>
    <t>21:0620:000289</t>
  </si>
  <si>
    <t>21:0194:000245</t>
  </si>
  <si>
    <t>21:0194:000245:0001:0001:00</t>
  </si>
  <si>
    <t>115F  :863053:00:------:--</t>
  </si>
  <si>
    <t>21:0620:000290</t>
  </si>
  <si>
    <t>21:0194:000246</t>
  </si>
  <si>
    <t>21:0194:000246:0001:0001:00</t>
  </si>
  <si>
    <t>115F  :863054:00:------:--</t>
  </si>
  <si>
    <t>21:0620:000291</t>
  </si>
  <si>
    <t>21:0194:000247</t>
  </si>
  <si>
    <t>21:0194:000247:0001:0001:00</t>
  </si>
  <si>
    <t>115F  :863055:00:------:--</t>
  </si>
  <si>
    <t>21:0620:000292</t>
  </si>
  <si>
    <t>21:0194:000248</t>
  </si>
  <si>
    <t>21:0194:000248:0001:0001:00</t>
  </si>
  <si>
    <t>115F  :863056:9W:------:--</t>
  </si>
  <si>
    <t>21:0620:000293</t>
  </si>
  <si>
    <t>115F  :863057:00:------:--</t>
  </si>
  <si>
    <t>21:0620:000294</t>
  </si>
  <si>
    <t>21:0194:000249</t>
  </si>
  <si>
    <t>21:0194:000249:0001:0001:00</t>
  </si>
  <si>
    <t>115F  :863058:00:------:--</t>
  </si>
  <si>
    <t>21:0620:000295</t>
  </si>
  <si>
    <t>21:0194:000250</t>
  </si>
  <si>
    <t>21:0194:000250:0001:0001:00</t>
  </si>
  <si>
    <t>115F  :863059:00:------:--</t>
  </si>
  <si>
    <t>21:0620:000296</t>
  </si>
  <si>
    <t>21:0194:000251</t>
  </si>
  <si>
    <t>21:0194:000251:0001:0001:00</t>
  </si>
  <si>
    <t>115F  :863060:00:------:--</t>
  </si>
  <si>
    <t>21:0620:000297</t>
  </si>
  <si>
    <t>21:0194:000252</t>
  </si>
  <si>
    <t>21:0194:000252:0001:0001:00</t>
  </si>
  <si>
    <t>115G  :861001:80:861006:10</t>
  </si>
  <si>
    <t>21:0620:000298</t>
  </si>
  <si>
    <t>21:0194:000256</t>
  </si>
  <si>
    <t>21:0194:000256:0001:0001:02</t>
  </si>
  <si>
    <t>115G  :861002:00:------:--</t>
  </si>
  <si>
    <t>21:0620:000299</t>
  </si>
  <si>
    <t>21:0194:000253</t>
  </si>
  <si>
    <t>21:0194:000253:0001:0001:00</t>
  </si>
  <si>
    <t>115G  :861003:00:------:--</t>
  </si>
  <si>
    <t>21:0620:000300</t>
  </si>
  <si>
    <t>21:0194:000254</t>
  </si>
  <si>
    <t>21:0194:000254:0001:0001:00</t>
  </si>
  <si>
    <t>115G  :861004:9X:------:--</t>
  </si>
  <si>
    <t>21:0620:000301</t>
  </si>
  <si>
    <t>115G  :861005:00:------:--</t>
  </si>
  <si>
    <t>21:0620:000302</t>
  </si>
  <si>
    <t>21:0194:000255</t>
  </si>
  <si>
    <t>21:0194:000255:0001:0001:00</t>
  </si>
  <si>
    <t>115G  :861006:10:------:--</t>
  </si>
  <si>
    <t>21:0620:000303</t>
  </si>
  <si>
    <t>21:0194:000256:0001:0001:01</t>
  </si>
  <si>
    <t>115G  :861007:20:861006:10</t>
  </si>
  <si>
    <t>21:0620:000304</t>
  </si>
  <si>
    <t>21:0194:000256:0002:0001:00</t>
  </si>
  <si>
    <t>115G  :861008:00:------:--</t>
  </si>
  <si>
    <t>21:0620:000305</t>
  </si>
  <si>
    <t>21:0194:000257</t>
  </si>
  <si>
    <t>21:0194:000257:0001:0001:00</t>
  </si>
  <si>
    <t>115G  :861009:00:------:--</t>
  </si>
  <si>
    <t>21:0620:000306</t>
  </si>
  <si>
    <t>21:0194:000258</t>
  </si>
  <si>
    <t>21:0194:000258:0001:0001:00</t>
  </si>
  <si>
    <t>115G  :861010:00:------:--</t>
  </si>
  <si>
    <t>21:0620:000307</t>
  </si>
  <si>
    <t>21:0194:000259</t>
  </si>
  <si>
    <t>21:0194:000259:0001:0001:00</t>
  </si>
  <si>
    <t>115G  :861011:00:------:--</t>
  </si>
  <si>
    <t>21:0620:000308</t>
  </si>
  <si>
    <t>21:0194:000260</t>
  </si>
  <si>
    <t>21:0194:000260:0001:0001:00</t>
  </si>
  <si>
    <t>115G  :861012:00:------:--</t>
  </si>
  <si>
    <t>21:0620:000309</t>
  </si>
  <si>
    <t>21:0194:000261</t>
  </si>
  <si>
    <t>21:0194:000261:0001:0001:00</t>
  </si>
  <si>
    <t>115G  :861013:00:------:--</t>
  </si>
  <si>
    <t>21:0620:000310</t>
  </si>
  <si>
    <t>21:0194:000262</t>
  </si>
  <si>
    <t>21:0194:000262:0001:0001:00</t>
  </si>
  <si>
    <t>115G  :861014:00:------:--</t>
  </si>
  <si>
    <t>21:0620:000311</t>
  </si>
  <si>
    <t>21:0194:000263</t>
  </si>
  <si>
    <t>21:0194:000263:0001:0001:00</t>
  </si>
  <si>
    <t>115G  :861015:00:------:--</t>
  </si>
  <si>
    <t>21:0620:000312</t>
  </si>
  <si>
    <t>21:0194:000264</t>
  </si>
  <si>
    <t>21:0194:000264:0001:0001:00</t>
  </si>
  <si>
    <t>115G  :861016:00:------:--</t>
  </si>
  <si>
    <t>21:0620:000313</t>
  </si>
  <si>
    <t>21:0194:000265</t>
  </si>
  <si>
    <t>21:0194:000265:0001:0001:00</t>
  </si>
  <si>
    <t>115G  :861017:00:------:--</t>
  </si>
  <si>
    <t>21:0620:000314</t>
  </si>
  <si>
    <t>21:0194:000266</t>
  </si>
  <si>
    <t>21:0194:000266:0001:0001:00</t>
  </si>
  <si>
    <t>115G  :861018:00:------:--</t>
  </si>
  <si>
    <t>21:0620:000315</t>
  </si>
  <si>
    <t>21:0194:000267</t>
  </si>
  <si>
    <t>21:0194:000267:0001:0001:00</t>
  </si>
  <si>
    <t>115G  :861019:00:------:--</t>
  </si>
  <si>
    <t>21:0620:000316</t>
  </si>
  <si>
    <t>21:0194:000268</t>
  </si>
  <si>
    <t>21:0194:000268:0001:0001:00</t>
  </si>
  <si>
    <t>115G  :861020:00:------:--</t>
  </si>
  <si>
    <t>21:0620:000317</t>
  </si>
  <si>
    <t>21:0194:000269</t>
  </si>
  <si>
    <t>21:0194:000269:0001:0001:00</t>
  </si>
  <si>
    <t>115G  :861021:80:861027:20</t>
  </si>
  <si>
    <t>21:0620:000318</t>
  </si>
  <si>
    <t>21:0194:000274</t>
  </si>
  <si>
    <t>21:0194:000274:0002:0001:02</t>
  </si>
  <si>
    <t>115G  :861022:00:------:--</t>
  </si>
  <si>
    <t>21:0620:000319</t>
  </si>
  <si>
    <t>21:0194:000270</t>
  </si>
  <si>
    <t>21:0194:000270:0001:0001:00</t>
  </si>
  <si>
    <t>115G  :861023:00:------:--</t>
  </si>
  <si>
    <t>21:0620:000320</t>
  </si>
  <si>
    <t>21:0194:000271</t>
  </si>
  <si>
    <t>21:0194:000271:0001:0001:00</t>
  </si>
  <si>
    <t>115G  :861024:00:------:--</t>
  </si>
  <si>
    <t>21:0620:000321</t>
  </si>
  <si>
    <t>21:0194:000272</t>
  </si>
  <si>
    <t>21:0194:000272:0001:0001:00</t>
  </si>
  <si>
    <t>115G  :861025:00:------:--</t>
  </si>
  <si>
    <t>21:0620:000322</t>
  </si>
  <si>
    <t>21:0194:000273</t>
  </si>
  <si>
    <t>21:0194:000273:0001:0001:00</t>
  </si>
  <si>
    <t>115G  :861026:10:------:--</t>
  </si>
  <si>
    <t>21:0620:000323</t>
  </si>
  <si>
    <t>21:0194:000274:0001:0001:00</t>
  </si>
  <si>
    <t>115G  :861027:20:861026:10</t>
  </si>
  <si>
    <t>21:0620:000324</t>
  </si>
  <si>
    <t>21:0194:000274:0002:0001:01</t>
  </si>
  <si>
    <t>115G  :861028:00:------:--</t>
  </si>
  <si>
    <t>21:0620:000325</t>
  </si>
  <si>
    <t>21:0194:000275</t>
  </si>
  <si>
    <t>21:0194:000275:0001:0001:00</t>
  </si>
  <si>
    <t>115G  :861029:00:------:--</t>
  </si>
  <si>
    <t>21:0620:000326</t>
  </si>
  <si>
    <t>21:0194:000276</t>
  </si>
  <si>
    <t>21:0194:000276:0001:0001:00</t>
  </si>
  <si>
    <t>115G  :861030:00:------:--</t>
  </si>
  <si>
    <t>21:0620:000327</t>
  </si>
  <si>
    <t>21:0194:000277</t>
  </si>
  <si>
    <t>21:0194:000277:0001:0001:00</t>
  </si>
  <si>
    <t>115G  :861031:00:------:--</t>
  </si>
  <si>
    <t>21:0620:000328</t>
  </si>
  <si>
    <t>21:0194:000278</t>
  </si>
  <si>
    <t>21:0194:000278:0001:0001:00</t>
  </si>
  <si>
    <t>115G  :861032:00:------:--</t>
  </si>
  <si>
    <t>21:0620:000329</t>
  </si>
  <si>
    <t>21:0194:000279</t>
  </si>
  <si>
    <t>21:0194:000279:0001:0001:00</t>
  </si>
  <si>
    <t>115G  :861033:00:------:--</t>
  </si>
  <si>
    <t>21:0620:000330</t>
  </si>
  <si>
    <t>21:0194:000280</t>
  </si>
  <si>
    <t>21:0194:000280:0001:0001:00</t>
  </si>
  <si>
    <t>115G  :861034:00:------:--</t>
  </si>
  <si>
    <t>21:0620:000331</t>
  </si>
  <si>
    <t>21:0194:000281</t>
  </si>
  <si>
    <t>21:0194:000281:0001:0001:00</t>
  </si>
  <si>
    <t>115G  :861035:00:------:--</t>
  </si>
  <si>
    <t>21:0620:000332</t>
  </si>
  <si>
    <t>21:0194:000282</t>
  </si>
  <si>
    <t>21:0194:000282:0001:0001:00</t>
  </si>
  <si>
    <t>115G  :861036:00:------:--</t>
  </si>
  <si>
    <t>21:0620:000333</t>
  </si>
  <si>
    <t>21:0194:000283</t>
  </si>
  <si>
    <t>21:0194:000283:0001:0001:00</t>
  </si>
  <si>
    <t>115G  :861037:9X:------:--</t>
  </si>
  <si>
    <t>21:0620:000334</t>
  </si>
  <si>
    <t>115G  :861038:00:------:--</t>
  </si>
  <si>
    <t>21:0620:000335</t>
  </si>
  <si>
    <t>21:0194:000284</t>
  </si>
  <si>
    <t>21:0194:000284:0001:0001:00</t>
  </si>
  <si>
    <t>115G  :861039:00:------:--</t>
  </si>
  <si>
    <t>21:0620:000336</t>
  </si>
  <si>
    <t>21:0194:000285</t>
  </si>
  <si>
    <t>21:0194:000285:0001:0001:00</t>
  </si>
  <si>
    <t>115G  :861040:00:------:--</t>
  </si>
  <si>
    <t>21:0620:000337</t>
  </si>
  <si>
    <t>21:0194:000286</t>
  </si>
  <si>
    <t>21:0194:000286:0001:0001:00</t>
  </si>
  <si>
    <t>115G  :861041:80:861042:10</t>
  </si>
  <si>
    <t>21:0620:000338</t>
  </si>
  <si>
    <t>21:0194:000287</t>
  </si>
  <si>
    <t>21:0194:000287:0001:0001:02</t>
  </si>
  <si>
    <t>115G  :861042:10:------:--</t>
  </si>
  <si>
    <t>21:0620:000339</t>
  </si>
  <si>
    <t>21:0194:000287:0001:0001:01</t>
  </si>
  <si>
    <t>115G  :861043:20:861042:10</t>
  </si>
  <si>
    <t>21:0620:000340</t>
  </si>
  <si>
    <t>21:0194:000287:0002:0001:00</t>
  </si>
  <si>
    <t>115G  :861044:9Y:------:--</t>
  </si>
  <si>
    <t>21:0620:000341</t>
  </si>
  <si>
    <t>115G  :861045:00:------:--</t>
  </si>
  <si>
    <t>21:0620:000342</t>
  </si>
  <si>
    <t>21:0194:000288</t>
  </si>
  <si>
    <t>21:0194:000288:0001:0001:00</t>
  </si>
  <si>
    <t>115G  :861046:00:------:--</t>
  </si>
  <si>
    <t>21:0620:000343</t>
  </si>
  <si>
    <t>21:0194:000289</t>
  </si>
  <si>
    <t>21:0194:000289:0001:0001:00</t>
  </si>
  <si>
    <t>115G  :861047:00:------:--</t>
  </si>
  <si>
    <t>21:0620:000344</t>
  </si>
  <si>
    <t>21:0194:000290</t>
  </si>
  <si>
    <t>21:0194:000290:0001:0001:00</t>
  </si>
  <si>
    <t>115G  :861048:00:------:--</t>
  </si>
  <si>
    <t>21:0620:000345</t>
  </si>
  <si>
    <t>21:0194:000291</t>
  </si>
  <si>
    <t>21:0194:000291:0001:0001:00</t>
  </si>
  <si>
    <t>115G  :861049:00:------:--</t>
  </si>
  <si>
    <t>21:0620:000346</t>
  </si>
  <si>
    <t>21:0194:000292</t>
  </si>
  <si>
    <t>21:0194:000292:0001:0001:00</t>
  </si>
  <si>
    <t>115G  :861050:00:------:--</t>
  </si>
  <si>
    <t>21:0620:000347</t>
  </si>
  <si>
    <t>21:0194:000293</t>
  </si>
  <si>
    <t>21:0194:000293:0001:0001:00</t>
  </si>
  <si>
    <t>115G  :861051:00:------:--</t>
  </si>
  <si>
    <t>21:0620:000348</t>
  </si>
  <si>
    <t>21:0194:000294</t>
  </si>
  <si>
    <t>21:0194:000294:0001:0001:00</t>
  </si>
  <si>
    <t>115G  :861052:00:------:--</t>
  </si>
  <si>
    <t>21:0620:000349</t>
  </si>
  <si>
    <t>21:0194:000295</t>
  </si>
  <si>
    <t>21:0194:000295:0001:0001:00</t>
  </si>
  <si>
    <t>115G  :861053:00:------:--</t>
  </si>
  <si>
    <t>21:0620:000350</t>
  </si>
  <si>
    <t>21:0194:000296</t>
  </si>
  <si>
    <t>21:0194:000296:0001:0001:00</t>
  </si>
  <si>
    <t>115G  :861054:00:------:--</t>
  </si>
  <si>
    <t>21:0620:000351</t>
  </si>
  <si>
    <t>21:0194:000297</t>
  </si>
  <si>
    <t>21:0194:000297:0001:0001:00</t>
  </si>
  <si>
    <t>115G  :861055:00:------:--</t>
  </si>
  <si>
    <t>21:0620:000352</t>
  </si>
  <si>
    <t>21:0194:000298</t>
  </si>
  <si>
    <t>21:0194:000298:0001:0001:00</t>
  </si>
  <si>
    <t>115G  :861056:00:------:--</t>
  </si>
  <si>
    <t>21:0620:000353</t>
  </si>
  <si>
    <t>21:0194:000299</t>
  </si>
  <si>
    <t>21:0194:000299:0001:0001:00</t>
  </si>
  <si>
    <t>115G  :861057:00:------:--</t>
  </si>
  <si>
    <t>21:0620:000354</t>
  </si>
  <si>
    <t>21:0194:000300</t>
  </si>
  <si>
    <t>21:0194:000300:0001:0001:00</t>
  </si>
  <si>
    <t>115G  :861058:00:------:--</t>
  </si>
  <si>
    <t>21:0620:000355</t>
  </si>
  <si>
    <t>21:0194:000301</t>
  </si>
  <si>
    <t>21:0194:000301:0001:0001:00</t>
  </si>
  <si>
    <t>115G  :861059:00:------:--</t>
  </si>
  <si>
    <t>21:0620:000356</t>
  </si>
  <si>
    <t>21:0194:000302</t>
  </si>
  <si>
    <t>21:0194:000302:0001:0001:00</t>
  </si>
  <si>
    <t>115G  :861060:00:------:--</t>
  </si>
  <si>
    <t>21:0620:000357</t>
  </si>
  <si>
    <t>21:0194:000303</t>
  </si>
  <si>
    <t>21:0194:000303:0001:0001:00</t>
  </si>
  <si>
    <t>115G  :861061:80:861064:10</t>
  </si>
  <si>
    <t>21:0620:000358</t>
  </si>
  <si>
    <t>21:0194:000306</t>
  </si>
  <si>
    <t>21:0194:000306:0001:0001:02</t>
  </si>
  <si>
    <t>115G  :861062:00:------:--</t>
  </si>
  <si>
    <t>21:0620:000359</t>
  </si>
  <si>
    <t>21:0194:000304</t>
  </si>
  <si>
    <t>21:0194:000304:0001:0001:00</t>
  </si>
  <si>
    <t>115G  :861063:00:------:--</t>
  </si>
  <si>
    <t>21:0620:000360</t>
  </si>
  <si>
    <t>21:0194:000305</t>
  </si>
  <si>
    <t>21:0194:000305:0001:0001:00</t>
  </si>
  <si>
    <t>115G  :861064:10:------:--</t>
  </si>
  <si>
    <t>21:0620:000361</t>
  </si>
  <si>
    <t>21:0194:000306:0001:0001:01</t>
  </si>
  <si>
    <t>115G  :861065:20:861064:10</t>
  </si>
  <si>
    <t>21:0620:000362</t>
  </si>
  <si>
    <t>21:0194:000306:0002:0001:00</t>
  </si>
  <si>
    <t>115G  :861066:9Y:------:--</t>
  </si>
  <si>
    <t>21:0620:000363</t>
  </si>
  <si>
    <t>115G  :861067:00:------:--</t>
  </si>
  <si>
    <t>21:0620:000364</t>
  </si>
  <si>
    <t>21:0194:000307</t>
  </si>
  <si>
    <t>21:0194:000307:0001:0001:00</t>
  </si>
  <si>
    <t>115G  :861068:00:------:--</t>
  </si>
  <si>
    <t>21:0620:000365</t>
  </si>
  <si>
    <t>21:0194:000308</t>
  </si>
  <si>
    <t>21:0194:000308:0001:0001:00</t>
  </si>
  <si>
    <t>115G  :861069:00:------:--</t>
  </si>
  <si>
    <t>21:0620:000366</t>
  </si>
  <si>
    <t>21:0194:000309</t>
  </si>
  <si>
    <t>21:0194:000309:0001:0001:00</t>
  </si>
  <si>
    <t>115G  :861070:00:------:--</t>
  </si>
  <si>
    <t>21:0620:000367</t>
  </si>
  <si>
    <t>21:0194:000310</t>
  </si>
  <si>
    <t>21:0194:000310:0001:0001:00</t>
  </si>
  <si>
    <t>115G  :861071:00:------:--</t>
  </si>
  <si>
    <t>21:0620:000368</t>
  </si>
  <si>
    <t>21:0194:000311</t>
  </si>
  <si>
    <t>21:0194:000311:0001:0001:00</t>
  </si>
  <si>
    <t>115G  :861072:00:------:--</t>
  </si>
  <si>
    <t>21:0620:000369</t>
  </si>
  <si>
    <t>21:0194:000312</t>
  </si>
  <si>
    <t>21:0194:000312:0001:0001:00</t>
  </si>
  <si>
    <t>115G  :861073:00:------:--</t>
  </si>
  <si>
    <t>21:0620:000370</t>
  </si>
  <si>
    <t>21:0194:000313</t>
  </si>
  <si>
    <t>21:0194:000313:0001:0001:00</t>
  </si>
  <si>
    <t>115G  :861074:00:------:--</t>
  </si>
  <si>
    <t>21:0620:000371</t>
  </si>
  <si>
    <t>21:0194:000314</t>
  </si>
  <si>
    <t>21:0194:000314:0001:0001:00</t>
  </si>
  <si>
    <t>115G  :861075:00:------:--</t>
  </si>
  <si>
    <t>21:0620:000372</t>
  </si>
  <si>
    <t>21:0194:000315</t>
  </si>
  <si>
    <t>21:0194:000315:0001:0001:00</t>
  </si>
  <si>
    <t>115G  :861076:00:------:--</t>
  </si>
  <si>
    <t>21:0620:000373</t>
  </si>
  <si>
    <t>21:0194:000316</t>
  </si>
  <si>
    <t>21:0194:000316:0001:0001:00</t>
  </si>
  <si>
    <t>115G  :861077:00:------:--</t>
  </si>
  <si>
    <t>21:0620:000374</t>
  </si>
  <si>
    <t>21:0194:000317</t>
  </si>
  <si>
    <t>21:0194:000317:0001:0001:00</t>
  </si>
  <si>
    <t>115G  :861078:00:------:--</t>
  </si>
  <si>
    <t>21:0620:000375</t>
  </si>
  <si>
    <t>21:0194:000318</t>
  </si>
  <si>
    <t>21:0194:000318:0001:0001:00</t>
  </si>
  <si>
    <t>115G  :861079:00:------:--</t>
  </si>
  <si>
    <t>21:0620:000376</t>
  </si>
  <si>
    <t>21:0194:000319</t>
  </si>
  <si>
    <t>21:0194:000319:0001:0001:00</t>
  </si>
  <si>
    <t>115G  :861080:00:------:--</t>
  </si>
  <si>
    <t>21:0620:000377</t>
  </si>
  <si>
    <t>21:0194:000320</t>
  </si>
  <si>
    <t>21:0194:000320:0001:0001:00</t>
  </si>
  <si>
    <t>115G  :861081:80:861095:00</t>
  </si>
  <si>
    <t>21:0620:000378</t>
  </si>
  <si>
    <t>21:0194:000332</t>
  </si>
  <si>
    <t>21:0194:000332:0001:0001:02</t>
  </si>
  <si>
    <t>115G  :861082:00:------:--</t>
  </si>
  <si>
    <t>21:0620:000379</t>
  </si>
  <si>
    <t>21:0194:000321</t>
  </si>
  <si>
    <t>21:0194:000321:0001:0001:00</t>
  </si>
  <si>
    <t>115G  :861083:00:------:--</t>
  </si>
  <si>
    <t>21:0620:000380</t>
  </si>
  <si>
    <t>21:0194:000322</t>
  </si>
  <si>
    <t>21:0194:000322:0001:0001:00</t>
  </si>
  <si>
    <t>115G  :861084:00:------:--</t>
  </si>
  <si>
    <t>21:0620:000381</t>
  </si>
  <si>
    <t>21:0194:000323</t>
  </si>
  <si>
    <t>21:0194:000323:0001:0001:00</t>
  </si>
  <si>
    <t>115G  :861085:00:------:--</t>
  </si>
  <si>
    <t>21:0620:000382</t>
  </si>
  <si>
    <t>21:0194:000324</t>
  </si>
  <si>
    <t>21:0194:000324:0001:0001:00</t>
  </si>
  <si>
    <t>115G  :861086:9X:------:--</t>
  </si>
  <si>
    <t>21:0620:000383</t>
  </si>
  <si>
    <t>115G  :861087:10:------:--</t>
  </si>
  <si>
    <t>21:0620:000384</t>
  </si>
  <si>
    <t>21:0194:000325</t>
  </si>
  <si>
    <t>21:0194:000325:0001:0001:00</t>
  </si>
  <si>
    <t>115G  :861088:20:861087:10</t>
  </si>
  <si>
    <t>21:0620:000385</t>
  </si>
  <si>
    <t>21:0194:000325:0002:0001:00</t>
  </si>
  <si>
    <t>115G  :861089:00:------:--</t>
  </si>
  <si>
    <t>21:0620:000386</t>
  </si>
  <si>
    <t>21:0194:000326</t>
  </si>
  <si>
    <t>21:0194:000326:0001:0001:00</t>
  </si>
  <si>
    <t>115G  :861090:00:------:--</t>
  </si>
  <si>
    <t>21:0620:000387</t>
  </si>
  <si>
    <t>21:0194:000327</t>
  </si>
  <si>
    <t>21:0194:000327:0001:0001:00</t>
  </si>
  <si>
    <t>115G  :861091:00:------:--</t>
  </si>
  <si>
    <t>21:0620:000388</t>
  </si>
  <si>
    <t>21:0194:000328</t>
  </si>
  <si>
    <t>21:0194:000328:0001:0001:00</t>
  </si>
  <si>
    <t>115G  :861092:00:------:--</t>
  </si>
  <si>
    <t>21:0620:000389</t>
  </si>
  <si>
    <t>21:0194:000329</t>
  </si>
  <si>
    <t>21:0194:000329:0001:0001:00</t>
  </si>
  <si>
    <t>115G  :861093:00:------:--</t>
  </si>
  <si>
    <t>21:0620:000390</t>
  </si>
  <si>
    <t>21:0194:000330</t>
  </si>
  <si>
    <t>21:0194:000330:0001:0001:00</t>
  </si>
  <si>
    <t>115G  :861094:00:------:--</t>
  </si>
  <si>
    <t>21:0620:000391</t>
  </si>
  <si>
    <t>21:0194:000331</t>
  </si>
  <si>
    <t>21:0194:000331:0001:0001:00</t>
  </si>
  <si>
    <t>115G  :861095:00:------:--</t>
  </si>
  <si>
    <t>21:0620:000392</t>
  </si>
  <si>
    <t>21:0194:000332:0001:0001:01</t>
  </si>
  <si>
    <t>115G  :861096:00:------:--</t>
  </si>
  <si>
    <t>21:0620:000393</t>
  </si>
  <si>
    <t>21:0194:000333</t>
  </si>
  <si>
    <t>21:0194:000333:0001:0001:00</t>
  </si>
  <si>
    <t>115G  :861097:00:------:--</t>
  </si>
  <si>
    <t>21:0620:000394</t>
  </si>
  <si>
    <t>21:0194:000334</t>
  </si>
  <si>
    <t>21:0194:000334:0001:0001:00</t>
  </si>
  <si>
    <t>115G  :861098:00:------:--</t>
  </si>
  <si>
    <t>21:0620:000395</t>
  </si>
  <si>
    <t>21:0194:000335</t>
  </si>
  <si>
    <t>21:0194:000335:0001:0001:00</t>
  </si>
  <si>
    <t>115G  :861099:00:------:--</t>
  </si>
  <si>
    <t>21:0620:000396</t>
  </si>
  <si>
    <t>21:0194:000336</t>
  </si>
  <si>
    <t>21:0194:000336:0001:0001:00</t>
  </si>
  <si>
    <t>115G  :861100:00:------:--</t>
  </si>
  <si>
    <t>21:0620:000397</t>
  </si>
  <si>
    <t>21:0194:000337</t>
  </si>
  <si>
    <t>21:0194:000337:0001:0001:00</t>
  </si>
  <si>
    <t>115G  :861101:80:861103:10</t>
  </si>
  <si>
    <t>21:0620:000398</t>
  </si>
  <si>
    <t>21:0194:000339</t>
  </si>
  <si>
    <t>21:0194:000339:0001:0001:02</t>
  </si>
  <si>
    <t>115G  :861102:00:------:--</t>
  </si>
  <si>
    <t>21:0620:000399</t>
  </si>
  <si>
    <t>21:0194:000338</t>
  </si>
  <si>
    <t>21:0194:000338:0001:0001:00</t>
  </si>
  <si>
    <t>115G  :861103:10:------:--</t>
  </si>
  <si>
    <t>21:0620:000400</t>
  </si>
  <si>
    <t>21:0194:000339:0001:0001:01</t>
  </si>
  <si>
    <t>115G  :861104:20:861103:10</t>
  </si>
  <si>
    <t>21:0620:000401</t>
  </si>
  <si>
    <t>21:0194:000339:0002:0001:00</t>
  </si>
  <si>
    <t>115G  :861105:00:------:--</t>
  </si>
  <si>
    <t>21:0620:000402</t>
  </si>
  <si>
    <t>21:0194:000340</t>
  </si>
  <si>
    <t>21:0194:000340:0001:0001:00</t>
  </si>
  <si>
    <t>115G  :861106:00:------:--</t>
  </si>
  <si>
    <t>21:0620:000403</t>
  </si>
  <si>
    <t>21:0194:000341</t>
  </si>
  <si>
    <t>21:0194:000341:0001:0001:00</t>
  </si>
  <si>
    <t>115G  :861107:00:------:--</t>
  </si>
  <si>
    <t>21:0620:000404</t>
  </si>
  <si>
    <t>21:0194:000342</t>
  </si>
  <si>
    <t>21:0194:000342:0001:0001:00</t>
  </si>
  <si>
    <t>115G  :861108:00:------:--</t>
  </si>
  <si>
    <t>21:0620:000405</t>
  </si>
  <si>
    <t>21:0194:000343</t>
  </si>
  <si>
    <t>21:0194:000343:0001:0001:00</t>
  </si>
  <si>
    <t>115G  :861109:00:------:--</t>
  </si>
  <si>
    <t>21:0620:000406</t>
  </si>
  <si>
    <t>21:0194:000344</t>
  </si>
  <si>
    <t>21:0194:000344:0001:0001:00</t>
  </si>
  <si>
    <t>115G  :861110:00:------:--</t>
  </si>
  <si>
    <t>21:0620:000407</t>
  </si>
  <si>
    <t>21:0194:000345</t>
  </si>
  <si>
    <t>21:0194:000345:0001:0001:00</t>
  </si>
  <si>
    <t>115G  :861111:00:------:--</t>
  </si>
  <si>
    <t>21:0620:000408</t>
  </si>
  <si>
    <t>21:0194:000346</t>
  </si>
  <si>
    <t>21:0194:000346:0001:0001:00</t>
  </si>
  <si>
    <t>115G  :861112:00:------:--</t>
  </si>
  <si>
    <t>21:0620:000409</t>
  </si>
  <si>
    <t>21:0194:000347</t>
  </si>
  <si>
    <t>21:0194:000347:0001:0001:00</t>
  </si>
  <si>
    <t>115G  :861113:00:------:--</t>
  </si>
  <si>
    <t>21:0620:000410</t>
  </si>
  <si>
    <t>21:0194:000348</t>
  </si>
  <si>
    <t>21:0194:000348:0001:0001:00</t>
  </si>
  <si>
    <t>115G  :861114:00:------:--</t>
  </si>
  <si>
    <t>21:0620:000411</t>
  </si>
  <si>
    <t>21:0194:000349</t>
  </si>
  <si>
    <t>21:0194:000349:0001:0001:00</t>
  </si>
  <si>
    <t>115G  :861115:00:------:--</t>
  </si>
  <si>
    <t>21:0620:000412</t>
  </si>
  <si>
    <t>21:0194:000350</t>
  </si>
  <si>
    <t>21:0194:000350:0001:0001:00</t>
  </si>
  <si>
    <t>115G  :861116:00:------:--</t>
  </si>
  <si>
    <t>21:0620:000413</t>
  </si>
  <si>
    <t>21:0194:000351</t>
  </si>
  <si>
    <t>21:0194:000351:0001:0001:00</t>
  </si>
  <si>
    <t>115G  :861117:00:------:--</t>
  </si>
  <si>
    <t>21:0620:000414</t>
  </si>
  <si>
    <t>21:0194:000352</t>
  </si>
  <si>
    <t>21:0194:000352:0001:0001:00</t>
  </si>
  <si>
    <t>115G  :861118:00:------:--</t>
  </si>
  <si>
    <t>21:0620:000415</t>
  </si>
  <si>
    <t>21:0194:000353</t>
  </si>
  <si>
    <t>21:0194:000353:0001:0001:00</t>
  </si>
  <si>
    <t>115G  :861119:9X:------:--</t>
  </si>
  <si>
    <t>21:0620:000416</t>
  </si>
  <si>
    <t>115G  :861120:00:------:--</t>
  </si>
  <si>
    <t>21:0620:000417</t>
  </si>
  <si>
    <t>21:0194:000354</t>
  </si>
  <si>
    <t>21:0194:000354:0001:0001:00</t>
  </si>
  <si>
    <t>115G  :861121:80:861123:20</t>
  </si>
  <si>
    <t>21:0620:000418</t>
  </si>
  <si>
    <t>21:0194:000355</t>
  </si>
  <si>
    <t>21:0194:000355:0002:0001:02</t>
  </si>
  <si>
    <t>115G  :861122:10:------:--</t>
  </si>
  <si>
    <t>21:0620:000419</t>
  </si>
  <si>
    <t>21:0194:000355:0001:0001:00</t>
  </si>
  <si>
    <t>115G  :861123:20:861122:10</t>
  </si>
  <si>
    <t>21:0620:000420</t>
  </si>
  <si>
    <t>21:0194:000355:0002:0001:01</t>
  </si>
  <si>
    <t>115G  :861124:00:------:--</t>
  </si>
  <si>
    <t>21:0620:000421</t>
  </si>
  <si>
    <t>21:0194:000356</t>
  </si>
  <si>
    <t>21:0194:000356:0001:0001:00</t>
  </si>
  <si>
    <t>115G  :861125:00:------:--</t>
  </si>
  <si>
    <t>21:0620:000422</t>
  </si>
  <si>
    <t>21:0194:000357</t>
  </si>
  <si>
    <t>21:0194:000357:0001:0001:00</t>
  </si>
  <si>
    <t>115G  :861126:00:------:--</t>
  </si>
  <si>
    <t>21:0620:000423</t>
  </si>
  <si>
    <t>21:0194:000358</t>
  </si>
  <si>
    <t>21:0194:000358:0001:0001:00</t>
  </si>
  <si>
    <t>115G  :861127:00:------:--</t>
  </si>
  <si>
    <t>21:0620:000424</t>
  </si>
  <si>
    <t>21:0194:000359</t>
  </si>
  <si>
    <t>21:0194:000359:0001:0001:00</t>
  </si>
  <si>
    <t>115G  :861128:00:------:--</t>
  </si>
  <si>
    <t>21:0620:000425</t>
  </si>
  <si>
    <t>21:0194:000360</t>
  </si>
  <si>
    <t>21:0194:000360:0001:0001:00</t>
  </si>
  <si>
    <t>115G  :861129:00:------:--</t>
  </si>
  <si>
    <t>21:0620:000426</t>
  </si>
  <si>
    <t>21:0194:000361</t>
  </si>
  <si>
    <t>21:0194:000361:0001:0001:00</t>
  </si>
  <si>
    <t>115G  :861130:00:------:--</t>
  </si>
  <si>
    <t>21:0620:000427</t>
  </si>
  <si>
    <t>21:0194:000362</t>
  </si>
  <si>
    <t>21:0194:000362:0001:0001:00</t>
  </si>
  <si>
    <t>115G  :861131:00:------:--</t>
  </si>
  <si>
    <t>21:0620:000428</t>
  </si>
  <si>
    <t>21:0194:000363</t>
  </si>
  <si>
    <t>21:0194:000363:0001:0001:00</t>
  </si>
  <si>
    <t>115G  :861132:9W:------:--</t>
  </si>
  <si>
    <t>21:0620:000429</t>
  </si>
  <si>
    <t>115G  :861133:00:------:--</t>
  </si>
  <si>
    <t>21:0620:000430</t>
  </si>
  <si>
    <t>21:0194:000364</t>
  </si>
  <si>
    <t>21:0194:000364:0001:0001:00</t>
  </si>
  <si>
    <t>115G  :861134:00:------:--</t>
  </si>
  <si>
    <t>21:0620:000431</t>
  </si>
  <si>
    <t>21:0194:000365</t>
  </si>
  <si>
    <t>21:0194:000365:0001:0001:00</t>
  </si>
  <si>
    <t>115G  :861135:00:------:--</t>
  </si>
  <si>
    <t>21:0620:000432</t>
  </si>
  <si>
    <t>21:0194:000366</t>
  </si>
  <si>
    <t>21:0194:000366:0001:0001:00</t>
  </si>
  <si>
    <t>115G  :861136:00:------:--</t>
  </si>
  <si>
    <t>21:0620:000433</t>
  </si>
  <si>
    <t>21:0194:000367</t>
  </si>
  <si>
    <t>21:0194:000367:0001:0001:00</t>
  </si>
  <si>
    <t>115G  :861137:00:------:--</t>
  </si>
  <si>
    <t>21:0620:000434</t>
  </si>
  <si>
    <t>21:0194:000368</t>
  </si>
  <si>
    <t>21:0194:000368:0001:0001:00</t>
  </si>
  <si>
    <t>115G  :861138:00:------:--</t>
  </si>
  <si>
    <t>21:0620:000435</t>
  </si>
  <si>
    <t>21:0194:000369</t>
  </si>
  <si>
    <t>21:0194:000369:0001:0001:00</t>
  </si>
  <si>
    <t>115G  :861139:00:------:--</t>
  </si>
  <si>
    <t>21:0620:000436</t>
  </si>
  <si>
    <t>21:0194:000370</t>
  </si>
  <si>
    <t>21:0194:000370:0001:0001:00</t>
  </si>
  <si>
    <t>115G  :861140:00:------:--</t>
  </si>
  <si>
    <t>21:0620:000437</t>
  </si>
  <si>
    <t>21:0194:000371</t>
  </si>
  <si>
    <t>21:0194:000371:0001:0001:00</t>
  </si>
  <si>
    <t>115G  :861141:80:861144:10</t>
  </si>
  <si>
    <t>21:0620:000438</t>
  </si>
  <si>
    <t>21:0194:000373</t>
  </si>
  <si>
    <t>21:0194:000373:0001:0001:02</t>
  </si>
  <si>
    <t>115G  :861142:9Y:------:--</t>
  </si>
  <si>
    <t>21:0620:000439</t>
  </si>
  <si>
    <t>115G  :861143:00:------:--</t>
  </si>
  <si>
    <t>21:0620:000440</t>
  </si>
  <si>
    <t>21:0194:000372</t>
  </si>
  <si>
    <t>21:0194:000372:0001:0001:00</t>
  </si>
  <si>
    <t>115G  :861144:10:------:--</t>
  </si>
  <si>
    <t>21:0620:000441</t>
  </si>
  <si>
    <t>21:0194:000373:0001:0001:01</t>
  </si>
  <si>
    <t>115G  :861145:20:861144:10</t>
  </si>
  <si>
    <t>21:0620:000442</t>
  </si>
  <si>
    <t>21:0194:000373:0002:0001:00</t>
  </si>
  <si>
    <t>115G  :861146:00:------:--</t>
  </si>
  <si>
    <t>21:0620:000443</t>
  </si>
  <si>
    <t>21:0194:000374</t>
  </si>
  <si>
    <t>21:0194:000374:0001:0001:00</t>
  </si>
  <si>
    <t>115G  :861147:00:------:--</t>
  </si>
  <si>
    <t>21:0620:000444</t>
  </si>
  <si>
    <t>21:0194:000375</t>
  </si>
  <si>
    <t>21:0194:000375:0001:0001:00</t>
  </si>
  <si>
    <t>115G  :861148:00:------:--</t>
  </si>
  <si>
    <t>21:0620:000445</t>
  </si>
  <si>
    <t>21:0194:000376</t>
  </si>
  <si>
    <t>21:0194:000376:0001:0001:00</t>
  </si>
  <si>
    <t>115G  :861149:00:------:--</t>
  </si>
  <si>
    <t>21:0620:000446</t>
  </si>
  <si>
    <t>21:0194:000377</t>
  </si>
  <si>
    <t>21:0194:000377:0001:0001:00</t>
  </si>
  <si>
    <t>115G  :861150:00:------:--</t>
  </si>
  <si>
    <t>21:0620:000447</t>
  </si>
  <si>
    <t>21:0194:000378</t>
  </si>
  <si>
    <t>21:0194:000378:0001:0001:00</t>
  </si>
  <si>
    <t>115G  :861151:00:------:--</t>
  </si>
  <si>
    <t>21:0620:000448</t>
  </si>
  <si>
    <t>21:0194:000379</t>
  </si>
  <si>
    <t>21:0194:000379:0001:0001:00</t>
  </si>
  <si>
    <t>115G  :861152:00:------:--</t>
  </si>
  <si>
    <t>21:0620:000449</t>
  </si>
  <si>
    <t>21:0194:000380</t>
  </si>
  <si>
    <t>21:0194:000380:0001:0001:00</t>
  </si>
  <si>
    <t>115G  :861153:00:------:--</t>
  </si>
  <si>
    <t>21:0620:000450</t>
  </si>
  <si>
    <t>21:0194:000381</t>
  </si>
  <si>
    <t>21:0194:000381:0001:0001:00</t>
  </si>
  <si>
    <t>115G  :861154:00:------:--</t>
  </si>
  <si>
    <t>21:0620:000451</t>
  </si>
  <si>
    <t>21:0194:000382</t>
  </si>
  <si>
    <t>21:0194:000382:0001:0001:00</t>
  </si>
  <si>
    <t>115G  :861155:00:------:--</t>
  </si>
  <si>
    <t>21:0620:000452</t>
  </si>
  <si>
    <t>21:0194:000383</t>
  </si>
  <si>
    <t>21:0194:000383:0001:0001:00</t>
  </si>
  <si>
    <t>115G  :861156:00:------:--</t>
  </si>
  <si>
    <t>21:0620:000453</t>
  </si>
  <si>
    <t>21:0194:000384</t>
  </si>
  <si>
    <t>21:0194:000384:0001:0001:00</t>
  </si>
  <si>
    <t>115G  :861157:00:------:--</t>
  </si>
  <si>
    <t>21:0620:000454</t>
  </si>
  <si>
    <t>21:0194:000385</t>
  </si>
  <si>
    <t>21:0194:000385:0001:0001:00</t>
  </si>
  <si>
    <t>115G  :861158:00:------:--</t>
  </si>
  <si>
    <t>21:0620:000455</t>
  </si>
  <si>
    <t>21:0194:000386</t>
  </si>
  <si>
    <t>21:0194:000386:0001:0001:00</t>
  </si>
  <si>
    <t>115G  :861159:00:------:--</t>
  </si>
  <si>
    <t>21:0620:000456</t>
  </si>
  <si>
    <t>21:0194:000387</t>
  </si>
  <si>
    <t>21:0194:000387:0001:0001:00</t>
  </si>
  <si>
    <t>115G  :861160:00:------:--</t>
  </si>
  <si>
    <t>21:0620:000457</t>
  </si>
  <si>
    <t>21:0194:000388</t>
  </si>
  <si>
    <t>21:0194:000388:0001:0001:00</t>
  </si>
  <si>
    <t>115G  :861161:80:861165:10</t>
  </si>
  <si>
    <t>21:0620:000458</t>
  </si>
  <si>
    <t>21:0194:000392</t>
  </si>
  <si>
    <t>21:0194:000392:0001:0001:02</t>
  </si>
  <si>
    <t>115G  :861162:00:------:--</t>
  </si>
  <si>
    <t>21:0620:000459</t>
  </si>
  <si>
    <t>21:0194:000389</t>
  </si>
  <si>
    <t>21:0194:000389:0001:0001:00</t>
  </si>
  <si>
    <t>115G  :861163:00:------:--</t>
  </si>
  <si>
    <t>21:0620:000460</t>
  </si>
  <si>
    <t>21:0194:000390</t>
  </si>
  <si>
    <t>21:0194:000390:0001:0001:00</t>
  </si>
  <si>
    <t>115G  :861164:00:------:--</t>
  </si>
  <si>
    <t>21:0620:000461</t>
  </si>
  <si>
    <t>21:0194:000391</t>
  </si>
  <si>
    <t>21:0194:000391:0001:0001:00</t>
  </si>
  <si>
    <t>115G  :861165:10:------:--</t>
  </si>
  <si>
    <t>21:0620:000462</t>
  </si>
  <si>
    <t>21:0194:000392:0001:0001:01</t>
  </si>
  <si>
    <t>115G  :861166:20:861165:10</t>
  </si>
  <si>
    <t>21:0620:000463</t>
  </si>
  <si>
    <t>21:0194:000392:0002:0001:00</t>
  </si>
  <si>
    <t>115G  :861167:00:------:--</t>
  </si>
  <si>
    <t>21:0620:000464</t>
  </si>
  <si>
    <t>21:0194:000393</t>
  </si>
  <si>
    <t>21:0194:000393:0001:0001:00</t>
  </si>
  <si>
    <t>115G  :861168:00:------:--</t>
  </si>
  <si>
    <t>21:0620:000465</t>
  </si>
  <si>
    <t>21:0194:000394</t>
  </si>
  <si>
    <t>21:0194:000394:0001:0001:00</t>
  </si>
  <si>
    <t>115G  :861169:00:------:--</t>
  </si>
  <si>
    <t>21:0620:000466</t>
  </si>
  <si>
    <t>21:0194:000395</t>
  </si>
  <si>
    <t>21:0194:000395:0001:0001:00</t>
  </si>
  <si>
    <t>115G  :861170:00:------:--</t>
  </si>
  <si>
    <t>21:0620:000467</t>
  </si>
  <si>
    <t>21:0194:000396</t>
  </si>
  <si>
    <t>21:0194:000396:0001:0001:00</t>
  </si>
  <si>
    <t>115G  :861171:00:------:--</t>
  </si>
  <si>
    <t>21:0620:000468</t>
  </si>
  <si>
    <t>21:0194:000397</t>
  </si>
  <si>
    <t>21:0194:000397:0001:0001:00</t>
  </si>
  <si>
    <t>115G  :861172:00:------:--</t>
  </si>
  <si>
    <t>21:0620:000469</t>
  </si>
  <si>
    <t>21:0194:000398</t>
  </si>
  <si>
    <t>21:0194:000398:0001:0001:00</t>
  </si>
  <si>
    <t>115G  :861173:00:------:--</t>
  </si>
  <si>
    <t>21:0620:000470</t>
  </si>
  <si>
    <t>21:0194:000399</t>
  </si>
  <si>
    <t>21:0194:000399:0001:0001:00</t>
  </si>
  <si>
    <t>115G  :861174:00:------:--</t>
  </si>
  <si>
    <t>21:0620:000471</t>
  </si>
  <si>
    <t>21:0194:000400</t>
  </si>
  <si>
    <t>21:0194:000400:0001:0001:00</t>
  </si>
  <si>
    <t>115G  :861175:00:------:--</t>
  </si>
  <si>
    <t>21:0620:000472</t>
  </si>
  <si>
    <t>21:0194:000401</t>
  </si>
  <si>
    <t>21:0194:000401:0001:0001:00</t>
  </si>
  <si>
    <t>115G  :861176:00:------:--</t>
  </si>
  <si>
    <t>21:0620:000473</t>
  </si>
  <si>
    <t>21:0194:000402</t>
  </si>
  <si>
    <t>21:0194:000402:0001:0001:00</t>
  </si>
  <si>
    <t>115G  :861177:00:------:--</t>
  </si>
  <si>
    <t>21:0620:000474</t>
  </si>
  <si>
    <t>21:0194:000403</t>
  </si>
  <si>
    <t>21:0194:000403:0001:0001:00</t>
  </si>
  <si>
    <t>115G  :861178:9Y:------:--</t>
  </si>
  <si>
    <t>21:0620:000475</t>
  </si>
  <si>
    <t>115G  :861179:00:------:--</t>
  </si>
  <si>
    <t>21:0620:000476</t>
  </si>
  <si>
    <t>21:0194:000404</t>
  </si>
  <si>
    <t>21:0194:000404:0001:0001:00</t>
  </si>
  <si>
    <t>115G  :861180:00:------:--</t>
  </si>
  <si>
    <t>21:0620:000477</t>
  </si>
  <si>
    <t>21:0194:000405</t>
  </si>
  <si>
    <t>21:0194:000405:0001:0001:00</t>
  </si>
  <si>
    <t>115G  :861181:80:861182:10</t>
  </si>
  <si>
    <t>21:0620:000478</t>
  </si>
  <si>
    <t>21:0194:000406</t>
  </si>
  <si>
    <t>21:0194:000406:0001:0001:02</t>
  </si>
  <si>
    <t>115G  :861182:10:------:--</t>
  </si>
  <si>
    <t>21:0620:000479</t>
  </si>
  <si>
    <t>21:0194:000406:0001:0001:01</t>
  </si>
  <si>
    <t>115G  :861183:20:861182:10</t>
  </si>
  <si>
    <t>21:0620:000480</t>
  </si>
  <si>
    <t>21:0194:000406:0002:0001:00</t>
  </si>
  <si>
    <t>115G  :861184:9W:------:--</t>
  </si>
  <si>
    <t>21:0620:000481</t>
  </si>
  <si>
    <t>115G  :861185:00:------:--</t>
  </si>
  <si>
    <t>21:0620:000482</t>
  </si>
  <si>
    <t>21:0194:000407</t>
  </si>
  <si>
    <t>21:0194:000407:0001:0001:00</t>
  </si>
  <si>
    <t>115G  :861186:00:------:--</t>
  </si>
  <si>
    <t>21:0620:000483</t>
  </si>
  <si>
    <t>21:0194:000408</t>
  </si>
  <si>
    <t>21:0194:000408:0001:0001:00</t>
  </si>
  <si>
    <t>115G  :861187:00:------:--</t>
  </si>
  <si>
    <t>21:0620:000484</t>
  </si>
  <si>
    <t>21:0194:000409</t>
  </si>
  <si>
    <t>21:0194:000409:0001:0001:00</t>
  </si>
  <si>
    <t>115G  :861188:00:------:--</t>
  </si>
  <si>
    <t>21:0620:000485</t>
  </si>
  <si>
    <t>21:0194:000410</t>
  </si>
  <si>
    <t>21:0194:000410:0001:0001:00</t>
  </si>
  <si>
    <t>115G  :861189:00:------:--</t>
  </si>
  <si>
    <t>21:0620:000486</t>
  </si>
  <si>
    <t>21:0194:000411</t>
  </si>
  <si>
    <t>21:0194:000411:0001:0001:00</t>
  </si>
  <si>
    <t>115G  :861190:00:------:--</t>
  </si>
  <si>
    <t>21:0620:000487</t>
  </si>
  <si>
    <t>21:0194:000412</t>
  </si>
  <si>
    <t>21:0194:000412:0001:0001:00</t>
  </si>
  <si>
    <t>115G  :861191:00:------:--</t>
  </si>
  <si>
    <t>21:0620:000488</t>
  </si>
  <si>
    <t>21:0194:000413</t>
  </si>
  <si>
    <t>21:0194:000413:0001:0001:00</t>
  </si>
  <si>
    <t>115G  :861192:00:------:--</t>
  </si>
  <si>
    <t>21:0620:000489</t>
  </si>
  <si>
    <t>21:0194:000414</t>
  </si>
  <si>
    <t>21:0194:000414:0001:0001:00</t>
  </si>
  <si>
    <t>115G  :861193:00:------:--</t>
  </si>
  <si>
    <t>21:0620:000490</t>
  </si>
  <si>
    <t>21:0194:000415</t>
  </si>
  <si>
    <t>21:0194:000415:0001:0001:00</t>
  </si>
  <si>
    <t>115G  :861194:00:------:--</t>
  </si>
  <si>
    <t>21:0620:000491</t>
  </si>
  <si>
    <t>21:0194:000416</t>
  </si>
  <si>
    <t>21:0194:000416:0001:0001:00</t>
  </si>
  <si>
    <t>115G  :861195:00:------:--</t>
  </si>
  <si>
    <t>21:0620:000492</t>
  </si>
  <si>
    <t>21:0194:000417</t>
  </si>
  <si>
    <t>21:0194:000417:0001:0001:00</t>
  </si>
  <si>
    <t>115G  :861196:00:------:--</t>
  </si>
  <si>
    <t>21:0620:000493</t>
  </si>
  <si>
    <t>21:0194:000418</t>
  </si>
  <si>
    <t>21:0194:000418:0001:0001:00</t>
  </si>
  <si>
    <t>115G  :861197:00:------:--</t>
  </si>
  <si>
    <t>21:0620:000494</t>
  </si>
  <si>
    <t>21:0194:000419</t>
  </si>
  <si>
    <t>21:0194:000419:0001:0001:00</t>
  </si>
  <si>
    <t>115G  :861198:00:------:--</t>
  </si>
  <si>
    <t>21:0620:000495</t>
  </si>
  <si>
    <t>21:0194:000420</t>
  </si>
  <si>
    <t>21:0194:000420:0001:0001:00</t>
  </si>
  <si>
    <t>115G  :861199:00:------:--</t>
  </si>
  <si>
    <t>21:0620:000496</t>
  </si>
  <si>
    <t>21:0194:000421</t>
  </si>
  <si>
    <t>21:0194:000421:0001:0001:00</t>
  </si>
  <si>
    <t>115G  :861200:00:------:--</t>
  </si>
  <si>
    <t>21:0620:000497</t>
  </si>
  <si>
    <t>21:0194:000422</t>
  </si>
  <si>
    <t>21:0194:000422:0001:0001:00</t>
  </si>
  <si>
    <t>115G  :861201:80:861208:10</t>
  </si>
  <si>
    <t>21:0620:000498</t>
  </si>
  <si>
    <t>21:0194:000428</t>
  </si>
  <si>
    <t>21:0194:000428:0001:0001:02</t>
  </si>
  <si>
    <t>115G  :861202:00:------:--</t>
  </si>
  <si>
    <t>21:0620:000499</t>
  </si>
  <si>
    <t>21:0194:000423</t>
  </si>
  <si>
    <t>21:0194:000423:0001:0001:00</t>
  </si>
  <si>
    <t>115G  :861203:00:------:--</t>
  </si>
  <si>
    <t>21:0620:000500</t>
  </si>
  <si>
    <t>21:0194:000424</t>
  </si>
  <si>
    <t>21:0194:000424:0001:0001:00</t>
  </si>
  <si>
    <t>115G  :861204:00:------:--</t>
  </si>
  <si>
    <t>21:0620:000501</t>
  </si>
  <si>
    <t>21:0194:000425</t>
  </si>
  <si>
    <t>21:0194:000425:0001:0001:00</t>
  </si>
  <si>
    <t>115G  :861205:00:------:--</t>
  </si>
  <si>
    <t>21:0620:000502</t>
  </si>
  <si>
    <t>21:0194:000426</t>
  </si>
  <si>
    <t>21:0194:000426:0001:0001:00</t>
  </si>
  <si>
    <t>115G  :861206:9Y:------:--</t>
  </si>
  <si>
    <t>21:0620:000503</t>
  </si>
  <si>
    <t>115G  :861207:00:------:--</t>
  </si>
  <si>
    <t>21:0620:000504</t>
  </si>
  <si>
    <t>21:0194:000427</t>
  </si>
  <si>
    <t>21:0194:000427:0001:0001:00</t>
  </si>
  <si>
    <t>115G  :861208:10:------:--</t>
  </si>
  <si>
    <t>21:0620:000505</t>
  </si>
  <si>
    <t>21:0194:000428:0001:0001:01</t>
  </si>
  <si>
    <t>115G  :861209:20:861208:10</t>
  </si>
  <si>
    <t>21:0620:000506</t>
  </si>
  <si>
    <t>21:0194:000428:0002:0001:00</t>
  </si>
  <si>
    <t>115G  :861210:00:------:--</t>
  </si>
  <si>
    <t>21:0620:000507</t>
  </si>
  <si>
    <t>21:0194:000429</t>
  </si>
  <si>
    <t>21:0194:000429:0001:0001:00</t>
  </si>
  <si>
    <t>115G  :861211:00:------:--</t>
  </si>
  <si>
    <t>21:0620:000508</t>
  </si>
  <si>
    <t>21:0194:000430</t>
  </si>
  <si>
    <t>21:0194:000430:0001:0001:00</t>
  </si>
  <si>
    <t>115G  :861212:00:------:--</t>
  </si>
  <si>
    <t>21:0620:000509</t>
  </si>
  <si>
    <t>21:0194:000431</t>
  </si>
  <si>
    <t>21:0194:000431:0001:0001:00</t>
  </si>
  <si>
    <t>115G  :861213:00:------:--</t>
  </si>
  <si>
    <t>21:0620:000510</t>
  </si>
  <si>
    <t>21:0194:000432</t>
  </si>
  <si>
    <t>21:0194:000432:0001:0001:00</t>
  </si>
  <si>
    <t>115G  :861214:00:------:--</t>
  </si>
  <si>
    <t>21:0620:000511</t>
  </si>
  <si>
    <t>21:0194:000433</t>
  </si>
  <si>
    <t>21:0194:000433:0001:0001:00</t>
  </si>
  <si>
    <t>115G  :861215:00:------:--</t>
  </si>
  <si>
    <t>21:0620:000512</t>
  </si>
  <si>
    <t>21:0194:000434</t>
  </si>
  <si>
    <t>21:0194:000434:0001:0001:00</t>
  </si>
  <si>
    <t>115G  :861216:00:------:--</t>
  </si>
  <si>
    <t>21:0620:000513</t>
  </si>
  <si>
    <t>21:0194:000435</t>
  </si>
  <si>
    <t>21:0194:000435:0001:0001:00</t>
  </si>
  <si>
    <t>115G  :861217:00:------:--</t>
  </si>
  <si>
    <t>21:0620:000514</t>
  </si>
  <si>
    <t>21:0194:000436</t>
  </si>
  <si>
    <t>21:0194:000436:0001:0001:00</t>
  </si>
  <si>
    <t>115G  :861218:00:------:--</t>
  </si>
  <si>
    <t>21:0620:000515</t>
  </si>
  <si>
    <t>21:0194:000437</t>
  </si>
  <si>
    <t>21:0194:000437:0001:0001:00</t>
  </si>
  <si>
    <t>115G  :861219:00:------:--</t>
  </si>
  <si>
    <t>21:0620:000516</t>
  </si>
  <si>
    <t>21:0194:000438</t>
  </si>
  <si>
    <t>21:0194:000438:0001:0001:00</t>
  </si>
  <si>
    <t>115G  :861220:00:------:--</t>
  </si>
  <si>
    <t>21:0620:000517</t>
  </si>
  <si>
    <t>21:0194:000439</t>
  </si>
  <si>
    <t>21:0194:000439:0001:0001:00</t>
  </si>
  <si>
    <t>115G  :861221:80:861228:20</t>
  </si>
  <si>
    <t>21:0620:000518</t>
  </si>
  <si>
    <t>21:0194:000445</t>
  </si>
  <si>
    <t>21:0194:000445:0002:0001:02</t>
  </si>
  <si>
    <t>115G  :861222:00:------:--</t>
  </si>
  <si>
    <t>21:0620:000519</t>
  </si>
  <si>
    <t>21:0194:000440</t>
  </si>
  <si>
    <t>21:0194:000440:0001:0001:00</t>
  </si>
  <si>
    <t>115G  :861223:00:------:--</t>
  </si>
  <si>
    <t>21:0620:000520</t>
  </si>
  <si>
    <t>21:0194:000441</t>
  </si>
  <si>
    <t>21:0194:000441:0001:0001:00</t>
  </si>
  <si>
    <t>115G  :861224:00:------:--</t>
  </si>
  <si>
    <t>21:0620:000521</t>
  </si>
  <si>
    <t>21:0194:000442</t>
  </si>
  <si>
    <t>21:0194:000442:0001:0001:00</t>
  </si>
  <si>
    <t>115G  :861225:00:------:--</t>
  </si>
  <si>
    <t>21:0620:000522</t>
  </si>
  <si>
    <t>21:0194:000443</t>
  </si>
  <si>
    <t>21:0194:000443:0001:0001:00</t>
  </si>
  <si>
    <t>115G  :861226:00:------:--</t>
  </si>
  <si>
    <t>21:0620:000523</t>
  </si>
  <si>
    <t>21:0194:000444</t>
  </si>
  <si>
    <t>21:0194:000444:0001:0001:00</t>
  </si>
  <si>
    <t>115G  :861227:10:------:--</t>
  </si>
  <si>
    <t>21:0620:000524</t>
  </si>
  <si>
    <t>21:0194:000445:0001:0001:00</t>
  </si>
  <si>
    <t>115G  :861228:20:861227:10</t>
  </si>
  <si>
    <t>21:0620:000525</t>
  </si>
  <si>
    <t>21:0194:000445:0002:0001:01</t>
  </si>
  <si>
    <t>115G  :861229:00:------:--</t>
  </si>
  <si>
    <t>21:0620:000526</t>
  </si>
  <si>
    <t>21:0194:000446</t>
  </si>
  <si>
    <t>21:0194:000446:0001:0001:00</t>
  </si>
  <si>
    <t>115G  :861230:00:------:--</t>
  </si>
  <si>
    <t>21:0620:000527</t>
  </si>
  <si>
    <t>21:0194:000447</t>
  </si>
  <si>
    <t>21:0194:000447:0001:0001:00</t>
  </si>
  <si>
    <t>115G  :861231:00:------:--</t>
  </si>
  <si>
    <t>21:0620:000528</t>
  </si>
  <si>
    <t>21:0194:000448</t>
  </si>
  <si>
    <t>21:0194:000448:0001:0001:00</t>
  </si>
  <si>
    <t>115G  :861232:00:------:--</t>
  </si>
  <si>
    <t>21:0620:000529</t>
  </si>
  <si>
    <t>21:0194:000449</t>
  </si>
  <si>
    <t>21:0194:000449:0001:0001:00</t>
  </si>
  <si>
    <t>115G  :861233:00:------:--</t>
  </si>
  <si>
    <t>21:0620:000530</t>
  </si>
  <si>
    <t>21:0194:000450</t>
  </si>
  <si>
    <t>21:0194:000450:0001:0001:00</t>
  </si>
  <si>
    <t>115G  :861234:00:------:--</t>
  </si>
  <si>
    <t>21:0620:000531</t>
  </si>
  <si>
    <t>21:0194:000451</t>
  </si>
  <si>
    <t>21:0194:000451:0001:0001:00</t>
  </si>
  <si>
    <t>115G  :861235:00:------:--</t>
  </si>
  <si>
    <t>21:0620:000532</t>
  </si>
  <si>
    <t>21:0194:000452</t>
  </si>
  <si>
    <t>21:0194:000452:0001:0001:00</t>
  </si>
  <si>
    <t>115G  :861236:00:------:--</t>
  </si>
  <si>
    <t>21:0620:000533</t>
  </si>
  <si>
    <t>21:0194:000453</t>
  </si>
  <si>
    <t>21:0194:000453:0001:0001:00</t>
  </si>
  <si>
    <t>115G  :861237:9Y:------:--</t>
  </si>
  <si>
    <t>21:0620:000534</t>
  </si>
  <si>
    <t>115G  :861238:00:------:--</t>
  </si>
  <si>
    <t>21:0620:000535</t>
  </si>
  <si>
    <t>21:0194:000454</t>
  </si>
  <si>
    <t>21:0194:000454:0001:0001:00</t>
  </si>
  <si>
    <t>115G  :861239:00:------:--</t>
  </si>
  <si>
    <t>21:0620:000536</t>
  </si>
  <si>
    <t>21:0194:000455</t>
  </si>
  <si>
    <t>21:0194:000455:0001:0001:00</t>
  </si>
  <si>
    <t>115G  :861240:00:------:--</t>
  </si>
  <si>
    <t>21:0620:000537</t>
  </si>
  <si>
    <t>21:0194:000456</t>
  </si>
  <si>
    <t>21:0194:000456:0001:0001:00</t>
  </si>
  <si>
    <t>115G  :861241:80:861244:10</t>
  </si>
  <si>
    <t>21:0620:000538</t>
  </si>
  <si>
    <t>21:0194:000459</t>
  </si>
  <si>
    <t>21:0194:000459:0001:0001:02</t>
  </si>
  <si>
    <t>115G  :861242:00:------:--</t>
  </si>
  <si>
    <t>21:0620:000539</t>
  </si>
  <si>
    <t>21:0194:000457</t>
  </si>
  <si>
    <t>21:0194:000457:0001:0001:00</t>
  </si>
  <si>
    <t>115G  :861243:00:------:--</t>
  </si>
  <si>
    <t>21:0620:000540</t>
  </si>
  <si>
    <t>21:0194:000458</t>
  </si>
  <si>
    <t>21:0194:000458:0001:0001:00</t>
  </si>
  <si>
    <t>115G  :861244:10:------:--</t>
  </si>
  <si>
    <t>21:0620:000541</t>
  </si>
  <si>
    <t>21:0194:000459:0001:0001:01</t>
  </si>
  <si>
    <t>115G  :861245:20:861244:10</t>
  </si>
  <si>
    <t>21:0620:000542</t>
  </si>
  <si>
    <t>21:0194:000459:0002:0001:00</t>
  </si>
  <si>
    <t>115G  :861246:00:------:--</t>
  </si>
  <si>
    <t>21:0620:000543</t>
  </si>
  <si>
    <t>21:0194:000460</t>
  </si>
  <si>
    <t>21:0194:000460:0001:0001:00</t>
  </si>
  <si>
    <t>115G  :861247:00:------:--</t>
  </si>
  <si>
    <t>21:0620:000544</t>
  </si>
  <si>
    <t>21:0194:000461</t>
  </si>
  <si>
    <t>21:0194:000461:0001:0001:00</t>
  </si>
  <si>
    <t>115G  :861248:00:------:--</t>
  </si>
  <si>
    <t>21:0620:000545</t>
  </si>
  <si>
    <t>21:0194:000462</t>
  </si>
  <si>
    <t>21:0194:000462:0001:0001:00</t>
  </si>
  <si>
    <t>115G  :861249:00:------:--</t>
  </si>
  <si>
    <t>21:0620:000546</t>
  </si>
  <si>
    <t>21:0194:000463</t>
  </si>
  <si>
    <t>21:0194:000463:0001:0001:00</t>
  </si>
  <si>
    <t>115G  :861250:9X:------:--</t>
  </si>
  <si>
    <t>21:0620:000547</t>
  </si>
  <si>
    <t>115G  :861251:00:------:--</t>
  </si>
  <si>
    <t>21:0620:000548</t>
  </si>
  <si>
    <t>21:0194:000464</t>
  </si>
  <si>
    <t>21:0194:000464:0001:0001:00</t>
  </si>
  <si>
    <t>115G  :861252:00:------:--</t>
  </si>
  <si>
    <t>21:0620:000549</t>
  </si>
  <si>
    <t>21:0194:000465</t>
  </si>
  <si>
    <t>21:0194:000465:0001:0001:00</t>
  </si>
  <si>
    <t>115G  :861253:00:------:--</t>
  </si>
  <si>
    <t>21:0620:000550</t>
  </si>
  <si>
    <t>21:0194:000466</t>
  </si>
  <si>
    <t>21:0194:000466:0001:0001:00</t>
  </si>
  <si>
    <t>115G  :861254:00:------:--</t>
  </si>
  <si>
    <t>21:0620:000551</t>
  </si>
  <si>
    <t>21:0194:000467</t>
  </si>
  <si>
    <t>21:0194:000467:0001:0001:00</t>
  </si>
  <si>
    <t>115G  :861255:00:------:--</t>
  </si>
  <si>
    <t>21:0620:000552</t>
  </si>
  <si>
    <t>21:0194:000468</t>
  </si>
  <si>
    <t>21:0194:000468:0001:0001:00</t>
  </si>
  <si>
    <t>115G  :861256:00:------:--</t>
  </si>
  <si>
    <t>21:0620:000553</t>
  </si>
  <si>
    <t>21:0194:000469</t>
  </si>
  <si>
    <t>21:0194:000469:0001:0001:00</t>
  </si>
  <si>
    <t>115G  :861257:00:------:--</t>
  </si>
  <si>
    <t>21:0620:000554</t>
  </si>
  <si>
    <t>21:0194:000470</t>
  </si>
  <si>
    <t>21:0194:000470:0001:0001:00</t>
  </si>
  <si>
    <t>115G  :861258:00:------:--</t>
  </si>
  <si>
    <t>21:0620:000555</t>
  </si>
  <si>
    <t>21:0194:000471</t>
  </si>
  <si>
    <t>21:0194:000471:0001:0001:00</t>
  </si>
  <si>
    <t>115G  :861259:00:------:--</t>
  </si>
  <si>
    <t>21:0620:000556</t>
  </si>
  <si>
    <t>21:0194:000472</t>
  </si>
  <si>
    <t>21:0194:000472:0001:0001:00</t>
  </si>
  <si>
    <t>115G  :861260:00:------:--</t>
  </si>
  <si>
    <t>21:0620:000557</t>
  </si>
  <si>
    <t>21:0194:000473</t>
  </si>
  <si>
    <t>21:0194:000473:0001:0001:00</t>
  </si>
  <si>
    <t>115G  :861261:80:861262:10</t>
  </si>
  <si>
    <t>21:0620:000558</t>
  </si>
  <si>
    <t>21:0194:000474</t>
  </si>
  <si>
    <t>21:0194:000474:0001:0001:02</t>
  </si>
  <si>
    <t>115G  :861262:10:------:--</t>
  </si>
  <si>
    <t>21:0620:000559</t>
  </si>
  <si>
    <t>21:0194:000474:0001:0001:01</t>
  </si>
  <si>
    <t>115G  :861263:20:861262:10</t>
  </si>
  <si>
    <t>21:0620:000560</t>
  </si>
  <si>
    <t>21:0194:000474:0002:0001:00</t>
  </si>
  <si>
    <t>115G  :861264:00:------:--</t>
  </si>
  <si>
    <t>21:0620:000561</t>
  </si>
  <si>
    <t>21:0194:000475</t>
  </si>
  <si>
    <t>21:0194:000475:0001:0001:00</t>
  </si>
  <si>
    <t>115G  :861265:00:------:--</t>
  </si>
  <si>
    <t>21:0620:000562</t>
  </si>
  <si>
    <t>21:0194:000476</t>
  </si>
  <si>
    <t>21:0194:000476:0001:0001:00</t>
  </si>
  <si>
    <t>115G  :861266:00:------:--</t>
  </si>
  <si>
    <t>21:0620:000563</t>
  </si>
  <si>
    <t>21:0194:000477</t>
  </si>
  <si>
    <t>21:0194:000477:0001:0001:00</t>
  </si>
  <si>
    <t>115G  :861267:00:------:--</t>
  </si>
  <si>
    <t>21:0620:000564</t>
  </si>
  <si>
    <t>21:0194:000478</t>
  </si>
  <si>
    <t>21:0194:000478:0001:0001:00</t>
  </si>
  <si>
    <t>115G  :861268:00:------:--</t>
  </si>
  <si>
    <t>21:0620:000565</t>
  </si>
  <si>
    <t>21:0194:000479</t>
  </si>
  <si>
    <t>21:0194:000479:0001:0001:00</t>
  </si>
  <si>
    <t>115G  :861269:00:------:--</t>
  </si>
  <si>
    <t>21:0620:000566</t>
  </si>
  <si>
    <t>21:0194:000480</t>
  </si>
  <si>
    <t>21:0194:000480:0001:0001:00</t>
  </si>
  <si>
    <t>115G  :861270:00:------:--</t>
  </si>
  <si>
    <t>21:0620:000567</t>
  </si>
  <si>
    <t>21:0194:000481</t>
  </si>
  <si>
    <t>21:0194:000481:0001:0001:00</t>
  </si>
  <si>
    <t>115G  :861271:00:------:--</t>
  </si>
  <si>
    <t>21:0620:000568</t>
  </si>
  <si>
    <t>21:0194:000482</t>
  </si>
  <si>
    <t>21:0194:000482:0001:0001:00</t>
  </si>
  <si>
    <t>115G  :861272:00:------:--</t>
  </si>
  <si>
    <t>21:0620:000569</t>
  </si>
  <si>
    <t>21:0194:000483</t>
  </si>
  <si>
    <t>21:0194:000483:0001:0001:00</t>
  </si>
  <si>
    <t>115G  :861273:00:------:--</t>
  </si>
  <si>
    <t>21:0620:000570</t>
  </si>
  <si>
    <t>21:0194:000484</t>
  </si>
  <si>
    <t>21:0194:000484:0001:0001:00</t>
  </si>
  <si>
    <t>115G  :861274:00:------:--</t>
  </si>
  <si>
    <t>21:0620:000571</t>
  </si>
  <si>
    <t>21:0194:000485</t>
  </si>
  <si>
    <t>21:0194:000485:0001:0001:00</t>
  </si>
  <si>
    <t>115G  :861275:00:------:--</t>
  </si>
  <si>
    <t>21:0620:000572</t>
  </si>
  <si>
    <t>21:0194:000486</t>
  </si>
  <si>
    <t>21:0194:000486:0001:0001:00</t>
  </si>
  <si>
    <t>115G  :861276:00:------:--</t>
  </si>
  <si>
    <t>21:0620:000573</t>
  </si>
  <si>
    <t>21:0194:000487</t>
  </si>
  <si>
    <t>21:0194:000487:0001:0001:00</t>
  </si>
  <si>
    <t>115G  :861277:00:------:--</t>
  </si>
  <si>
    <t>21:0620:000574</t>
  </si>
  <si>
    <t>21:0194:000488</t>
  </si>
  <si>
    <t>21:0194:000488:0001:0001:00</t>
  </si>
  <si>
    <t>115G  :861278:00:------:--</t>
  </si>
  <si>
    <t>21:0620:000575</t>
  </si>
  <si>
    <t>21:0194:000489</t>
  </si>
  <si>
    <t>21:0194:000489:0001:0001:00</t>
  </si>
  <si>
    <t>115G  :861279:00:------:--</t>
  </si>
  <si>
    <t>21:0620:000576</t>
  </si>
  <si>
    <t>21:0194:000490</t>
  </si>
  <si>
    <t>21:0194:000490:0001:0001:00</t>
  </si>
  <si>
    <t>115G  :861280:9Y:------:--</t>
  </si>
  <si>
    <t>21:0620:000577</t>
  </si>
  <si>
    <t>115G  :861281:80:861283:20</t>
  </si>
  <si>
    <t>21:0620:000578</t>
  </si>
  <si>
    <t>21:0194:000491</t>
  </si>
  <si>
    <t>21:0194:000491:0002:0001:02</t>
  </si>
  <si>
    <t>115G  :861282:10:------:--</t>
  </si>
  <si>
    <t>21:0620:000579</t>
  </si>
  <si>
    <t>21:0194:000491:0001:0001:00</t>
  </si>
  <si>
    <t>115G  :861283:20:861282:10</t>
  </si>
  <si>
    <t>21:0620:000580</t>
  </si>
  <si>
    <t>21:0194:000491:0002:0001:01</t>
  </si>
  <si>
    <t>115G  :861284:00:------:--</t>
  </si>
  <si>
    <t>21:0620:000581</t>
  </si>
  <si>
    <t>21:0194:000492</t>
  </si>
  <si>
    <t>21:0194:000492:0001:0001:00</t>
  </si>
  <si>
    <t>115G  :861285:00:------:--</t>
  </si>
  <si>
    <t>21:0620:000582</t>
  </si>
  <si>
    <t>21:0194:000493</t>
  </si>
  <si>
    <t>21:0194:000493:0001:0001:00</t>
  </si>
  <si>
    <t>115G  :861286:00:------:--</t>
  </si>
  <si>
    <t>21:0620:000583</t>
  </si>
  <si>
    <t>21:0194:000494</t>
  </si>
  <si>
    <t>21:0194:000494:0001:0001:00</t>
  </si>
  <si>
    <t>115G  :861287:9Y:------:--</t>
  </si>
  <si>
    <t>21:0620:000584</t>
  </si>
  <si>
    <t>115G  :861288:00:------:--</t>
  </si>
  <si>
    <t>21:0620:000585</t>
  </si>
  <si>
    <t>21:0194:000495</t>
  </si>
  <si>
    <t>21:0194:000495:0001:0001:00</t>
  </si>
  <si>
    <t>115G  :861289:00:------:--</t>
  </si>
  <si>
    <t>21:0620:000586</t>
  </si>
  <si>
    <t>21:0194:000496</t>
  </si>
  <si>
    <t>21:0194:000496:0001:0001:00</t>
  </si>
  <si>
    <t>115G  :861290:00:------:--</t>
  </si>
  <si>
    <t>21:0620:000587</t>
  </si>
  <si>
    <t>21:0194:000497</t>
  </si>
  <si>
    <t>21:0194:000497:0001:0001:00</t>
  </si>
  <si>
    <t>115G  :861291:00:------:--</t>
  </si>
  <si>
    <t>21:0620:000588</t>
  </si>
  <si>
    <t>21:0194:000498</t>
  </si>
  <si>
    <t>21:0194:000498:0001:0001:00</t>
  </si>
  <si>
    <t>115G  :861292:00:------:--</t>
  </si>
  <si>
    <t>21:0620:000589</t>
  </si>
  <si>
    <t>21:0194:000499</t>
  </si>
  <si>
    <t>21:0194:000499:0001:0001:00</t>
  </si>
  <si>
    <t>115G  :861293:00:------:--</t>
  </si>
  <si>
    <t>21:0620:000590</t>
  </si>
  <si>
    <t>21:0194:000500</t>
  </si>
  <si>
    <t>21:0194:000500:0001:0001:00</t>
  </si>
  <si>
    <t>115G  :861294:00:------:--</t>
  </si>
  <si>
    <t>21:0620:000591</t>
  </si>
  <si>
    <t>21:0194:000501</t>
  </si>
  <si>
    <t>21:0194:000501:0001:0001:00</t>
  </si>
  <si>
    <t>115G  :861295:00:------:--</t>
  </si>
  <si>
    <t>21:0620:000592</t>
  </si>
  <si>
    <t>21:0194:000502</t>
  </si>
  <si>
    <t>21:0194:000502:0001:0001:00</t>
  </si>
  <si>
    <t>115G  :861296:00:------:--</t>
  </si>
  <si>
    <t>21:0620:000593</t>
  </si>
  <si>
    <t>21:0194:000503</t>
  </si>
  <si>
    <t>21:0194:000503:0001:0001:00</t>
  </si>
  <si>
    <t>115G  :861297:00:------:--</t>
  </si>
  <si>
    <t>21:0620:000594</t>
  </si>
  <si>
    <t>21:0194:000504</t>
  </si>
  <si>
    <t>21:0194:000504:0001:0001:00</t>
  </si>
  <si>
    <t>115G  :861298:00:------:--</t>
  </si>
  <si>
    <t>21:0620:000595</t>
  </si>
  <si>
    <t>21:0194:000505</t>
  </si>
  <si>
    <t>21:0194:000505:0001:0001:00</t>
  </si>
  <si>
    <t>115G  :861299:00:------:--</t>
  </si>
  <si>
    <t>21:0620:000596</t>
  </si>
  <si>
    <t>21:0194:000506</t>
  </si>
  <si>
    <t>21:0194:000506:0001:0001:00</t>
  </si>
  <si>
    <t>115G  :861300:00:------:--</t>
  </si>
  <si>
    <t>21:0620:000597</t>
  </si>
  <si>
    <t>21:0194:000507</t>
  </si>
  <si>
    <t>21:0194:000507:0001:0001:00</t>
  </si>
  <si>
    <t>115G  :861301:80:861311:10</t>
  </si>
  <si>
    <t>21:0620:000598</t>
  </si>
  <si>
    <t>21:0194:000516</t>
  </si>
  <si>
    <t>21:0194:000516:0001:0001:02</t>
  </si>
  <si>
    <t>115G  :861302:00:------:--</t>
  </si>
  <si>
    <t>21:0620:000599</t>
  </si>
  <si>
    <t>21:0194:000508</t>
  </si>
  <si>
    <t>21:0194:000508:0001:0001:00</t>
  </si>
  <si>
    <t>115G  :861303:00:------:--</t>
  </si>
  <si>
    <t>21:0620:000600</t>
  </si>
  <si>
    <t>21:0194:000509</t>
  </si>
  <si>
    <t>21:0194:000509:0001:0001:00</t>
  </si>
  <si>
    <t>115G  :861304:00:------:--</t>
  </si>
  <si>
    <t>21:0620:000601</t>
  </si>
  <si>
    <t>21:0194:000510</t>
  </si>
  <si>
    <t>21:0194:000510:0001:0001:00</t>
  </si>
  <si>
    <t>115G  :861305:00:------:--</t>
  </si>
  <si>
    <t>21:0620:000602</t>
  </si>
  <si>
    <t>21:0194:000511</t>
  </si>
  <si>
    <t>21:0194:000511:0001:0001:00</t>
  </si>
  <si>
    <t>115G  :861306:00:------:--</t>
  </si>
  <si>
    <t>21:0620:000603</t>
  </si>
  <si>
    <t>21:0194:000512</t>
  </si>
  <si>
    <t>21:0194:000512:0001:0001:00</t>
  </si>
  <si>
    <t>115G  :861307:00:------:--</t>
  </si>
  <si>
    <t>21:0620:000604</t>
  </si>
  <si>
    <t>21:0194:000513</t>
  </si>
  <si>
    <t>21:0194:000513:0001:0001:00</t>
  </si>
  <si>
    <t>115G  :861308:00:------:--</t>
  </si>
  <si>
    <t>21:0620:000605</t>
  </si>
  <si>
    <t>21:0194:000514</t>
  </si>
  <si>
    <t>21:0194:000514:0001:0001:00</t>
  </si>
  <si>
    <t>115G  :861309:00:------:--</t>
  </si>
  <si>
    <t>21:0620:000606</t>
  </si>
  <si>
    <t>21:0194:000515</t>
  </si>
  <si>
    <t>21:0194:000515:0001:0001:00</t>
  </si>
  <si>
    <t>115G  :861310:9Y:------:--</t>
  </si>
  <si>
    <t>21:0620:000607</t>
  </si>
  <si>
    <t>115G  :861311:10:------:--</t>
  </si>
  <si>
    <t>21:0620:000608</t>
  </si>
  <si>
    <t>21:0194:000516:0001:0001:01</t>
  </si>
  <si>
    <t>115G  :861312:20:861311:10</t>
  </si>
  <si>
    <t>21:0620:000609</t>
  </si>
  <si>
    <t>21:0194:000516:0002:0001:00</t>
  </si>
  <si>
    <t>115G  :861313:00:------:--</t>
  </si>
  <si>
    <t>21:0620:000610</t>
  </si>
  <si>
    <t>21:0194:000517</t>
  </si>
  <si>
    <t>21:0194:000517:0001:0001:00</t>
  </si>
  <si>
    <t>115G  :861314:00:------:--</t>
  </si>
  <si>
    <t>21:0620:000611</t>
  </si>
  <si>
    <t>21:0194:000518</t>
  </si>
  <si>
    <t>21:0194:000518:0001:0001:00</t>
  </si>
  <si>
    <t>115G  :861315:00:------:--</t>
  </si>
  <si>
    <t>21:0620:000612</t>
  </si>
  <si>
    <t>21:0194:000519</t>
  </si>
  <si>
    <t>21:0194:000519:0001:0001:00</t>
  </si>
  <si>
    <t>115G  :861316:00:------:--</t>
  </si>
  <si>
    <t>21:0620:000613</t>
  </si>
  <si>
    <t>21:0194:000520</t>
  </si>
  <si>
    <t>21:0194:000520:0001:0001:00</t>
  </si>
  <si>
    <t>115G  :861317:00:------:--</t>
  </si>
  <si>
    <t>21:0620:000614</t>
  </si>
  <si>
    <t>21:0194:000521</t>
  </si>
  <si>
    <t>21:0194:000521:0001:0001:00</t>
  </si>
  <si>
    <t>115G  :861318:00:------:--</t>
  </si>
  <si>
    <t>21:0620:000615</t>
  </si>
  <si>
    <t>21:0194:000522</t>
  </si>
  <si>
    <t>21:0194:000522:0001:0001:00</t>
  </si>
  <si>
    <t>115G  :861319:00:------:--</t>
  </si>
  <si>
    <t>21:0620:000616</t>
  </si>
  <si>
    <t>21:0194:000523</t>
  </si>
  <si>
    <t>21:0194:000523:0001:0001:00</t>
  </si>
  <si>
    <t>115G  :861320:00:------:--</t>
  </si>
  <si>
    <t>21:0620:000617</t>
  </si>
  <si>
    <t>21:0194:000524</t>
  </si>
  <si>
    <t>21:0194:000524:0001:0001:00</t>
  </si>
  <si>
    <t>115G  :861321:80:861322:10</t>
  </si>
  <si>
    <t>21:0620:000618</t>
  </si>
  <si>
    <t>21:0194:000525</t>
  </si>
  <si>
    <t>21:0194:000525:0001:0001:02</t>
  </si>
  <si>
    <t>115G  :861322:10:------:--</t>
  </si>
  <si>
    <t>21:0620:000619</t>
  </si>
  <si>
    <t>21:0194:000525:0001:0001:01</t>
  </si>
  <si>
    <t>115G  :861323:20:861322:10</t>
  </si>
  <si>
    <t>21:0620:000620</t>
  </si>
  <si>
    <t>21:0194:000525:0002:0001:00</t>
  </si>
  <si>
    <t>115G  :861324:00:------:--</t>
  </si>
  <si>
    <t>21:0620:000621</t>
  </si>
  <si>
    <t>21:0194:000526</t>
  </si>
  <si>
    <t>21:0194:000526:0001:0001:00</t>
  </si>
  <si>
    <t>115G  :861325:00:------:--</t>
  </si>
  <si>
    <t>21:0620:000622</t>
  </si>
  <si>
    <t>21:0194:000527</t>
  </si>
  <si>
    <t>21:0194:000527:0001:0001:00</t>
  </si>
  <si>
    <t>115G  :861326:00:------:--</t>
  </si>
  <si>
    <t>21:0620:000623</t>
  </si>
  <si>
    <t>21:0194:000528</t>
  </si>
  <si>
    <t>21:0194:000528:0001:0001:00</t>
  </si>
  <si>
    <t>115G  :861327:00:------:--</t>
  </si>
  <si>
    <t>21:0620:000624</t>
  </si>
  <si>
    <t>21:0194:000529</t>
  </si>
  <si>
    <t>21:0194:000529:0001:0001:00</t>
  </si>
  <si>
    <t>115G  :861328:00:------:--</t>
  </si>
  <si>
    <t>21:0620:000625</t>
  </si>
  <si>
    <t>21:0194:000530</t>
  </si>
  <si>
    <t>21:0194:000530:0001:0001:00</t>
  </si>
  <si>
    <t>115G  :861329:00:------:--</t>
  </si>
  <si>
    <t>21:0620:000626</t>
  </si>
  <si>
    <t>21:0194:000531</t>
  </si>
  <si>
    <t>21:0194:000531:0001:0001:00</t>
  </si>
  <si>
    <t>115G  :861330:9W:------:--</t>
  </si>
  <si>
    <t>21:0620:000627</t>
  </si>
  <si>
    <t>115G  :861331:00:------:--</t>
  </si>
  <si>
    <t>21:0620:000628</t>
  </si>
  <si>
    <t>21:0194:000532</t>
  </si>
  <si>
    <t>21:0194:000532:0001:0001:00</t>
  </si>
  <si>
    <t>115G  :861332:00:------:--</t>
  </si>
  <si>
    <t>21:0620:000629</t>
  </si>
  <si>
    <t>21:0194:000533</t>
  </si>
  <si>
    <t>21:0194:000533:0001:0001:00</t>
  </si>
  <si>
    <t>115G  :861333:00:------:--</t>
  </si>
  <si>
    <t>21:0620:000630</t>
  </si>
  <si>
    <t>21:0194:000534</t>
  </si>
  <si>
    <t>21:0194:000534:0001:0001:00</t>
  </si>
  <si>
    <t>115G  :861334:00:------:--</t>
  </si>
  <si>
    <t>21:0620:000631</t>
  </si>
  <si>
    <t>21:0194:000535</t>
  </si>
  <si>
    <t>21:0194:000535:0001:0001:00</t>
  </si>
  <si>
    <t>115G  :861335:00:------:--</t>
  </si>
  <si>
    <t>21:0620:000632</t>
  </si>
  <si>
    <t>21:0194:000536</t>
  </si>
  <si>
    <t>21:0194:000536:0001:0001:00</t>
  </si>
  <si>
    <t>115G  :861336:00:------:--</t>
  </si>
  <si>
    <t>21:0620:000633</t>
  </si>
  <si>
    <t>21:0194:000537</t>
  </si>
  <si>
    <t>21:0194:000537:0001:0001:00</t>
  </si>
  <si>
    <t>115G  :861337:00:------:--</t>
  </si>
  <si>
    <t>21:0620:000634</t>
  </si>
  <si>
    <t>21:0194:000538</t>
  </si>
  <si>
    <t>21:0194:000538:0001:0001:00</t>
  </si>
  <si>
    <t>115G  :861338:00:------:--</t>
  </si>
  <si>
    <t>21:0620:000635</t>
  </si>
  <si>
    <t>21:0194:000539</t>
  </si>
  <si>
    <t>21:0194:000539:0001:0001:00</t>
  </si>
  <si>
    <t>115G  :861339:00:------:--</t>
  </si>
  <si>
    <t>21:0620:000636</t>
  </si>
  <si>
    <t>21:0194:000540</t>
  </si>
  <si>
    <t>21:0194:000540:0001:0001:00</t>
  </si>
  <si>
    <t>115G  :861340:00:------:--</t>
  </si>
  <si>
    <t>21:0620:000637</t>
  </si>
  <si>
    <t>21:0194:000541</t>
  </si>
  <si>
    <t>21:0194:000541:0001:0001:00</t>
  </si>
  <si>
    <t>115G  :861341:80:861343:10</t>
  </si>
  <si>
    <t>21:0620:000638</t>
  </si>
  <si>
    <t>21:0194:000543</t>
  </si>
  <si>
    <t>21:0194:000543:0001:0001:02</t>
  </si>
  <si>
    <t>115G  :861342:00:------:--</t>
  </si>
  <si>
    <t>21:0620:000639</t>
  </si>
  <si>
    <t>21:0194:000542</t>
  </si>
  <si>
    <t>21:0194:000542:0001:0001:00</t>
  </si>
  <si>
    <t>115G  :861343:10:------:--</t>
  </si>
  <si>
    <t>21:0620:000640</t>
  </si>
  <si>
    <t>21:0194:000543:0001:0001:01</t>
  </si>
  <si>
    <t>115G  :861344:9X:------:--</t>
  </si>
  <si>
    <t>21:0620:000641</t>
  </si>
  <si>
    <t>115G  :861345:20:861343:10</t>
  </si>
  <si>
    <t>21:0620:000642</t>
  </si>
  <si>
    <t>21:0194:000543:0002:0001:00</t>
  </si>
  <si>
    <t>115G  :861346:00:------:--</t>
  </si>
  <si>
    <t>21:0620:000643</t>
  </si>
  <si>
    <t>21:0194:000544</t>
  </si>
  <si>
    <t>21:0194:000544:0001:0001:00</t>
  </si>
  <si>
    <t>115G  :861347:00:------:--</t>
  </si>
  <si>
    <t>21:0620:000644</t>
  </si>
  <si>
    <t>21:0194:000545</t>
  </si>
  <si>
    <t>21:0194:000545:0001:0001:00</t>
  </si>
  <si>
    <t>115G  :861348:00:------:--</t>
  </si>
  <si>
    <t>21:0620:000645</t>
  </si>
  <si>
    <t>21:0194:000546</t>
  </si>
  <si>
    <t>21:0194:000546:0001:0001:00</t>
  </si>
  <si>
    <t>115G  :861349:00:------:--</t>
  </si>
  <si>
    <t>21:0620:000646</t>
  </si>
  <si>
    <t>21:0194:000547</t>
  </si>
  <si>
    <t>21:0194:000547:0001:0001:00</t>
  </si>
  <si>
    <t>115G  :861350:00:------:--</t>
  </si>
  <si>
    <t>21:0620:000647</t>
  </si>
  <si>
    <t>21:0194:000548</t>
  </si>
  <si>
    <t>21:0194:000548:0001:0001:00</t>
  </si>
  <si>
    <t>115G  :861351:00:------:--</t>
  </si>
  <si>
    <t>21:0620:000648</t>
  </si>
  <si>
    <t>21:0194:000549</t>
  </si>
  <si>
    <t>21:0194:000549:0001:0001:00</t>
  </si>
  <si>
    <t>115G  :861352:00:------:--</t>
  </si>
  <si>
    <t>21:0620:000649</t>
  </si>
  <si>
    <t>21:0194:000550</t>
  </si>
  <si>
    <t>21:0194:000550:0001:0001:00</t>
  </si>
  <si>
    <t>115G  :861353:00:------:--</t>
  </si>
  <si>
    <t>21:0620:000650</t>
  </si>
  <si>
    <t>21:0194:000551</t>
  </si>
  <si>
    <t>21:0194:000551:0001:0001:00</t>
  </si>
  <si>
    <t>115G  :861354:00:------:--</t>
  </si>
  <si>
    <t>21:0620:000651</t>
  </si>
  <si>
    <t>21:0194:000552</t>
  </si>
  <si>
    <t>21:0194:000552:0001:0001:00</t>
  </si>
  <si>
    <t>115G  :861355:00:------:--</t>
  </si>
  <si>
    <t>21:0620:000652</t>
  </si>
  <si>
    <t>21:0194:000553</t>
  </si>
  <si>
    <t>21:0194:000553:0001:0001:00</t>
  </si>
  <si>
    <t>115G  :861356:00:------:--</t>
  </si>
  <si>
    <t>21:0620:000653</t>
  </si>
  <si>
    <t>21:0194:000554</t>
  </si>
  <si>
    <t>21:0194:000554:0001:0001:00</t>
  </si>
  <si>
    <t>115G  :861357:00:------:--</t>
  </si>
  <si>
    <t>21:0620:000654</t>
  </si>
  <si>
    <t>21:0194:000555</t>
  </si>
  <si>
    <t>21:0194:000555:0001:0001:00</t>
  </si>
  <si>
    <t>115G  :861358:00:------:--</t>
  </si>
  <si>
    <t>21:0620:000655</t>
  </si>
  <si>
    <t>21:0194:000556</t>
  </si>
  <si>
    <t>21:0194:000556:0001:0001:00</t>
  </si>
  <si>
    <t>115G  :861359:00:------:--</t>
  </si>
  <si>
    <t>21:0620:000656</t>
  </si>
  <si>
    <t>21:0194:000557</t>
  </si>
  <si>
    <t>21:0194:000557:0001:0001:00</t>
  </si>
  <si>
    <t>115G  :861360:00:------:--</t>
  </si>
  <si>
    <t>21:0620:000657</t>
  </si>
  <si>
    <t>21:0194:000558</t>
  </si>
  <si>
    <t>21:0194:000558:0001:0001:00</t>
  </si>
  <si>
    <t>115G  :861361:80:861370:10</t>
  </si>
  <si>
    <t>21:0620:000658</t>
  </si>
  <si>
    <t>21:0194:000567</t>
  </si>
  <si>
    <t>21:0194:000567:0001:0001:02</t>
  </si>
  <si>
    <t>115G  :861362:00:------:--</t>
  </si>
  <si>
    <t>21:0620:000659</t>
  </si>
  <si>
    <t>21:0194:000559</t>
  </si>
  <si>
    <t>21:0194:000559:0001:0001:00</t>
  </si>
  <si>
    <t>115G  :861363:00:------:--</t>
  </si>
  <si>
    <t>21:0620:000660</t>
  </si>
  <si>
    <t>21:0194:000560</t>
  </si>
  <si>
    <t>21:0194:000560:0001:0001:00</t>
  </si>
  <si>
    <t>115G  :861364:00:------:--</t>
  </si>
  <si>
    <t>21:0620:000661</t>
  </si>
  <si>
    <t>21:0194:000561</t>
  </si>
  <si>
    <t>21:0194:000561:0001:0001:00</t>
  </si>
  <si>
    <t>115G  :861365:00:------:--</t>
  </si>
  <si>
    <t>21:0620:000662</t>
  </si>
  <si>
    <t>21:0194:000562</t>
  </si>
  <si>
    <t>21:0194:000562:0001:0001:00</t>
  </si>
  <si>
    <t>115G  :861366:00:------:--</t>
  </si>
  <si>
    <t>21:0620:000663</t>
  </si>
  <si>
    <t>21:0194:000563</t>
  </si>
  <si>
    <t>21:0194:000563:0001:0001:00</t>
  </si>
  <si>
    <t>115G  :861367:00:------:--</t>
  </si>
  <si>
    <t>21:0620:000664</t>
  </si>
  <si>
    <t>21:0194:000564</t>
  </si>
  <si>
    <t>21:0194:000564:0001:0001:00</t>
  </si>
  <si>
    <t>115G  :861368:00:------:--</t>
  </si>
  <si>
    <t>21:0620:000665</t>
  </si>
  <si>
    <t>21:0194:000565</t>
  </si>
  <si>
    <t>21:0194:000565:0001:0001:00</t>
  </si>
  <si>
    <t>115G  :861369:00:------:--</t>
  </si>
  <si>
    <t>21:0620:000666</t>
  </si>
  <si>
    <t>21:0194:000566</t>
  </si>
  <si>
    <t>21:0194:000566:0001:0001:00</t>
  </si>
  <si>
    <t>115G  :861370:10:------:--</t>
  </si>
  <si>
    <t>21:0620:000667</t>
  </si>
  <si>
    <t>21:0194:000567:0001:0001:01</t>
  </si>
  <si>
    <t>115G  :861371:9X:------:--</t>
  </si>
  <si>
    <t>21:0620:000668</t>
  </si>
  <si>
    <t>115G  :861372:20:861370:10</t>
  </si>
  <si>
    <t>21:0620:000669</t>
  </si>
  <si>
    <t>21:0194:000567:0002:0001:00</t>
  </si>
  <si>
    <t>115G  :863001:80:863003:10</t>
  </si>
  <si>
    <t>21:0620:000670</t>
  </si>
  <si>
    <t>21:0194:000569</t>
  </si>
  <si>
    <t>21:0194:000569:0001:0001:02</t>
  </si>
  <si>
    <t>115G  :863002:00:------:--</t>
  </si>
  <si>
    <t>21:0620:000671</t>
  </si>
  <si>
    <t>21:0194:000568</t>
  </si>
  <si>
    <t>21:0194:000568:0001:0001:00</t>
  </si>
  <si>
    <t>115G  :863003:10:------:--</t>
  </si>
  <si>
    <t>21:0620:000672</t>
  </si>
  <si>
    <t>21:0194:000569:0001:0001:01</t>
  </si>
  <si>
    <t>115G  :863004:20:863003:10</t>
  </si>
  <si>
    <t>21:0620:000673</t>
  </si>
  <si>
    <t>21:0194:000569:0002:0001:00</t>
  </si>
  <si>
    <t>115G  :863005:00:------:--</t>
  </si>
  <si>
    <t>21:0620:000674</t>
  </si>
  <si>
    <t>21:0194:000570</t>
  </si>
  <si>
    <t>21:0194:000570:0001:0001:00</t>
  </si>
  <si>
    <t>115G  :863006:00:------:--</t>
  </si>
  <si>
    <t>21:0620:000675</t>
  </si>
  <si>
    <t>21:0194:000571</t>
  </si>
  <si>
    <t>21:0194:000571:0001:0001:00</t>
  </si>
  <si>
    <t>115G  :863007:00:------:--</t>
  </si>
  <si>
    <t>21:0620:000676</t>
  </si>
  <si>
    <t>21:0194:000572</t>
  </si>
  <si>
    <t>21:0194:000572:0001:0001:00</t>
  </si>
  <si>
    <t>115G  :863008:00:------:--</t>
  </si>
  <si>
    <t>21:0620:000677</t>
  </si>
  <si>
    <t>21:0194:000573</t>
  </si>
  <si>
    <t>21:0194:000573:0001:0001:00</t>
  </si>
  <si>
    <t>115G  :863009:9W:------:--</t>
  </si>
  <si>
    <t>21:0620:000678</t>
  </si>
  <si>
    <t>115G  :863010:00:------:--</t>
  </si>
  <si>
    <t>21:0620:000679</t>
  </si>
  <si>
    <t>21:0194:000574</t>
  </si>
  <si>
    <t>21:0194:000574:0001:0001:00</t>
  </si>
  <si>
    <t>115G  :863011:00:------:--</t>
  </si>
  <si>
    <t>21:0620:000680</t>
  </si>
  <si>
    <t>21:0194:000575</t>
  </si>
  <si>
    <t>21:0194:000575:0001:0001:00</t>
  </si>
  <si>
    <t>115G  :863012:00:------:--</t>
  </si>
  <si>
    <t>21:0620:000681</t>
  </si>
  <si>
    <t>21:0194:000576</t>
  </si>
  <si>
    <t>21:0194:000576:0001:0001:00</t>
  </si>
  <si>
    <t>115G  :863013:00:------:--</t>
  </si>
  <si>
    <t>21:0620:000682</t>
  </si>
  <si>
    <t>21:0194:000577</t>
  </si>
  <si>
    <t>21:0194:000577:0001:0001:00</t>
  </si>
  <si>
    <t>115G  :863014:00:------:--</t>
  </si>
  <si>
    <t>21:0620:000683</t>
  </si>
  <si>
    <t>21:0194:000578</t>
  </si>
  <si>
    <t>21:0194:000578:0001:0001:00</t>
  </si>
  <si>
    <t>115G  :863015:00:------:--</t>
  </si>
  <si>
    <t>21:0620:000684</t>
  </si>
  <si>
    <t>21:0194:000579</t>
  </si>
  <si>
    <t>21:0194:000579:0001:0001:00</t>
  </si>
  <si>
    <t>115G  :863016:00:------:--</t>
  </si>
  <si>
    <t>21:0620:000685</t>
  </si>
  <si>
    <t>21:0194:000580</t>
  </si>
  <si>
    <t>21:0194:000580:0001:0001:00</t>
  </si>
  <si>
    <t>115G  :863017:00:------:--</t>
  </si>
  <si>
    <t>21:0620:000686</t>
  </si>
  <si>
    <t>21:0194:000581</t>
  </si>
  <si>
    <t>21:0194:000581:0001:0001:00</t>
  </si>
  <si>
    <t>115G  :863018:00:------:--</t>
  </si>
  <si>
    <t>21:0620:000687</t>
  </si>
  <si>
    <t>21:0194:000582</t>
  </si>
  <si>
    <t>21:0194:000582:0001:0001:00</t>
  </si>
  <si>
    <t>115G  :863019:00:------:--</t>
  </si>
  <si>
    <t>21:0620:000688</t>
  </si>
  <si>
    <t>21:0194:000583</t>
  </si>
  <si>
    <t>21:0194:000583:0001:0001:00</t>
  </si>
  <si>
    <t>115G  :863020:00:------:--</t>
  </si>
  <si>
    <t>21:0620:000689</t>
  </si>
  <si>
    <t>21:0194:000584</t>
  </si>
  <si>
    <t>21:0194:000584:0001:0001:00</t>
  </si>
  <si>
    <t>115G  :863021:80:863024:20</t>
  </si>
  <si>
    <t>21:0620:000690</t>
  </si>
  <si>
    <t>21:0194:000586</t>
  </si>
  <si>
    <t>21:0194:000586:0002:0001:02</t>
  </si>
  <si>
    <t>115G  :863022:00:------:--</t>
  </si>
  <si>
    <t>21:0620:000691</t>
  </si>
  <si>
    <t>21:0194:000585</t>
  </si>
  <si>
    <t>21:0194:000585:0001:0001:00</t>
  </si>
  <si>
    <t>115G  :863023:10:------:--</t>
  </si>
  <si>
    <t>21:0620:000692</t>
  </si>
  <si>
    <t>21:0194:000586:0001:0001:00</t>
  </si>
  <si>
    <t>115G  :863024:20:863023:10</t>
  </si>
  <si>
    <t>21:0620:000693</t>
  </si>
  <si>
    <t>21:0194:000586:0002:0001:01</t>
  </si>
  <si>
    <t>115G  :863025:00:------:--</t>
  </si>
  <si>
    <t>21:0620:000694</t>
  </si>
  <si>
    <t>21:0194:000587</t>
  </si>
  <si>
    <t>21:0194:000587:0001:0001:00</t>
  </si>
  <si>
    <t>115G  :863026:00:------:--</t>
  </si>
  <si>
    <t>21:0620:000695</t>
  </si>
  <si>
    <t>21:0194:000588</t>
  </si>
  <si>
    <t>21:0194:000588:0001:0001:00</t>
  </si>
  <si>
    <t>115G  :863027:00:------:--</t>
  </si>
  <si>
    <t>21:0620:000696</t>
  </si>
  <si>
    <t>21:0194:000589</t>
  </si>
  <si>
    <t>21:0194:000589:0001:0001:00</t>
  </si>
  <si>
    <t>115G  :863028:00:------:--</t>
  </si>
  <si>
    <t>21:0620:000697</t>
  </si>
  <si>
    <t>21:0194:000590</t>
  </si>
  <si>
    <t>21:0194:000590:0001:0001:00</t>
  </si>
  <si>
    <t>115G  :863029:00:------:--</t>
  </si>
  <si>
    <t>21:0620:000698</t>
  </si>
  <si>
    <t>21:0194:000591</t>
  </si>
  <si>
    <t>21:0194:000591:0001:0001:00</t>
  </si>
  <si>
    <t>115G  :863030:00:------:--</t>
  </si>
  <si>
    <t>21:0620:000699</t>
  </si>
  <si>
    <t>21:0194:000592</t>
  </si>
  <si>
    <t>21:0194:000592:0001:0001:00</t>
  </si>
  <si>
    <t>115G  :863031:00:------:--</t>
  </si>
  <si>
    <t>21:0620:000700</t>
  </si>
  <si>
    <t>21:0194:000593</t>
  </si>
  <si>
    <t>21:0194:000593:0001:0001:00</t>
  </si>
  <si>
    <t>115G  :863032:9X:------:--</t>
  </si>
  <si>
    <t>21:0620:000701</t>
  </si>
  <si>
    <t>115G  :863033:00:------:--</t>
  </si>
  <si>
    <t>21:0620:000702</t>
  </si>
  <si>
    <t>21:0194:000594</t>
  </si>
  <si>
    <t>21:0194:000594:0001:0001:00</t>
  </si>
  <si>
    <t>115G  :863034:00:------:--</t>
  </si>
  <si>
    <t>21:0620:000703</t>
  </si>
  <si>
    <t>21:0194:000595</t>
  </si>
  <si>
    <t>21:0194:000595:0001:0001:00</t>
  </si>
  <si>
    <t>115G  :863035:00:------:--</t>
  </si>
  <si>
    <t>21:0620:000704</t>
  </si>
  <si>
    <t>21:0194:000596</t>
  </si>
  <si>
    <t>21:0194:000596:0001:0001:00</t>
  </si>
  <si>
    <t>115G  :863036:00:------:--</t>
  </si>
  <si>
    <t>21:0620:000705</t>
  </si>
  <si>
    <t>21:0194:000597</t>
  </si>
  <si>
    <t>21:0194:000597:0001:0001:00</t>
  </si>
  <si>
    <t>115G  :863037:00:------:--</t>
  </si>
  <si>
    <t>21:0620:000706</t>
  </si>
  <si>
    <t>21:0194:000598</t>
  </si>
  <si>
    <t>21:0194:000598:0001:0001:00</t>
  </si>
  <si>
    <t>115G  :863038:00:------:--</t>
  </si>
  <si>
    <t>21:0620:000707</t>
  </si>
  <si>
    <t>21:0194:000599</t>
  </si>
  <si>
    <t>21:0194:000599:0001:0001:00</t>
  </si>
  <si>
    <t>115G  :863039:00:------:--</t>
  </si>
  <si>
    <t>21:0620:000708</t>
  </si>
  <si>
    <t>21:0194:000600</t>
  </si>
  <si>
    <t>21:0194:000600:0001:0001:00</t>
  </si>
  <si>
    <t>115G  :863040:00:------:--</t>
  </si>
  <si>
    <t>21:0620:000709</t>
  </si>
  <si>
    <t>21:0194:000601</t>
  </si>
  <si>
    <t>21:0194:000601:0001:0001:00</t>
  </si>
  <si>
    <t>115G  :863041:80:863044:20</t>
  </si>
  <si>
    <t>21:0620:000710</t>
  </si>
  <si>
    <t>21:0194:000603</t>
  </si>
  <si>
    <t>21:0194:000603:0002:0001:02</t>
  </si>
  <si>
    <t>115G  :863042:00:------:--</t>
  </si>
  <si>
    <t>21:0620:000711</t>
  </si>
  <si>
    <t>21:0194:000602</t>
  </si>
  <si>
    <t>21:0194:000602:0001:0001:00</t>
  </si>
  <si>
    <t>115G  :863043:10:------:--</t>
  </si>
  <si>
    <t>21:0620:000712</t>
  </si>
  <si>
    <t>21:0194:000603:0001:0001:00</t>
  </si>
  <si>
    <t>115G  :863044:20:863043:10</t>
  </si>
  <si>
    <t>21:0620:000713</t>
  </si>
  <si>
    <t>21:0194:000603:0002:0001:01</t>
  </si>
  <si>
    <t>115G  :863045:00:------:--</t>
  </si>
  <si>
    <t>21:0620:000714</t>
  </si>
  <si>
    <t>21:0194:000604</t>
  </si>
  <si>
    <t>21:0194:000604:0001:0001:00</t>
  </si>
  <si>
    <t>115G  :863046:00:------:--</t>
  </si>
  <si>
    <t>21:0620:000715</t>
  </si>
  <si>
    <t>21:0194:000605</t>
  </si>
  <si>
    <t>21:0194:000605:0001:0001:00</t>
  </si>
  <si>
    <t>115G  :863047:00:------:--</t>
  </si>
  <si>
    <t>21:0620:000716</t>
  </si>
  <si>
    <t>21:0194:000606</t>
  </si>
  <si>
    <t>21:0194:000606:0001:0001:00</t>
  </si>
  <si>
    <t>115G  :863048:00:------:--</t>
  </si>
  <si>
    <t>21:0620:000717</t>
  </si>
  <si>
    <t>21:0194:000607</t>
  </si>
  <si>
    <t>21:0194:000607:0001:0001:00</t>
  </si>
  <si>
    <t>115G  :863049:00:------:--</t>
  </si>
  <si>
    <t>21:0620:000718</t>
  </si>
  <si>
    <t>21:0194:000608</t>
  </si>
  <si>
    <t>21:0194:000608:0001:0001:00</t>
  </si>
  <si>
    <t>115G  :863050:9X:------:--</t>
  </si>
  <si>
    <t>21:0620:000719</t>
  </si>
  <si>
    <t>115G  :863051:00:------:--</t>
  </si>
  <si>
    <t>21:0620:000720</t>
  </si>
  <si>
    <t>21:0194:000609</t>
  </si>
  <si>
    <t>21:0194:000609:0001:0001:00</t>
  </si>
  <si>
    <t>115G  :863052:00:------:--</t>
  </si>
  <si>
    <t>21:0620:000721</t>
  </si>
  <si>
    <t>21:0194:000610</t>
  </si>
  <si>
    <t>21:0194:000610:0001:0001:00</t>
  </si>
  <si>
    <t>115G  :863053:00:------:--</t>
  </si>
  <si>
    <t>21:0620:000722</t>
  </si>
  <si>
    <t>21:0194:000611</t>
  </si>
  <si>
    <t>21:0194:000611:0001:0001:00</t>
  </si>
  <si>
    <t>115G  :863054:00:------:--</t>
  </si>
  <si>
    <t>21:0620:000723</t>
  </si>
  <si>
    <t>21:0194:000612</t>
  </si>
  <si>
    <t>21:0194:000612:0001:0001:00</t>
  </si>
  <si>
    <t>115G  :863055:00:------:--</t>
  </si>
  <si>
    <t>21:0620:000724</t>
  </si>
  <si>
    <t>21:0194:000613</t>
  </si>
  <si>
    <t>21:0194:000613:0001:0001:00</t>
  </si>
  <si>
    <t>115G  :863056:00:------:--</t>
  </si>
  <si>
    <t>21:0620:000725</t>
  </si>
  <si>
    <t>21:0194:000614</t>
  </si>
  <si>
    <t>21:0194:000614:0001:0001:00</t>
  </si>
  <si>
    <t>115G  :863057:00:------:--</t>
  </si>
  <si>
    <t>21:0620:000726</t>
  </si>
  <si>
    <t>21:0194:000615</t>
  </si>
  <si>
    <t>21:0194:000615:0001:0001:00</t>
  </si>
  <si>
    <t>115G  :863058:00:------:--</t>
  </si>
  <si>
    <t>21:0620:000727</t>
  </si>
  <si>
    <t>21:0194:000616</t>
  </si>
  <si>
    <t>21:0194:000616:0001:0001:00</t>
  </si>
  <si>
    <t>115G  :863059:00:------:--</t>
  </si>
  <si>
    <t>21:0620:000728</t>
  </si>
  <si>
    <t>21:0194:000617</t>
  </si>
  <si>
    <t>21:0194:000617:0001:0001:00</t>
  </si>
  <si>
    <t>115G  :863060:00:------:--</t>
  </si>
  <si>
    <t>21:0620:000729</t>
  </si>
  <si>
    <t>21:0194:000618</t>
  </si>
  <si>
    <t>21:0194:000618:0001:0001:00</t>
  </si>
  <si>
    <t>115G  :863061:80:863063:20</t>
  </si>
  <si>
    <t>21:0620:000730</t>
  </si>
  <si>
    <t>21:0194:000619</t>
  </si>
  <si>
    <t>21:0194:000619:0002:0001:02</t>
  </si>
  <si>
    <t>115G  :863062:10:------:--</t>
  </si>
  <si>
    <t>21:0620:000731</t>
  </si>
  <si>
    <t>21:0194:000619:0001:0001:00</t>
  </si>
  <si>
    <t>115G  :863063:20:863062:10</t>
  </si>
  <si>
    <t>21:0620:000732</t>
  </si>
  <si>
    <t>21:0194:000619:0002:0001:01</t>
  </si>
  <si>
    <t>115G  :863064:00:------:--</t>
  </si>
  <si>
    <t>21:0620:000733</t>
  </si>
  <si>
    <t>21:0194:000620</t>
  </si>
  <si>
    <t>21:0194:000620:0001:0001:00</t>
  </si>
  <si>
    <t>115G  :863065:00:------:--</t>
  </si>
  <si>
    <t>21:0620:000734</t>
  </si>
  <si>
    <t>21:0194:000621</t>
  </si>
  <si>
    <t>21:0194:000621:0001:0001:00</t>
  </si>
  <si>
    <t>115G  :863066:00:------:--</t>
  </si>
  <si>
    <t>21:0620:000735</t>
  </si>
  <si>
    <t>21:0194:000622</t>
  </si>
  <si>
    <t>21:0194:000622:0001:0001:00</t>
  </si>
  <si>
    <t>115G  :863067:00:------:--</t>
  </si>
  <si>
    <t>21:0620:000736</t>
  </si>
  <si>
    <t>21:0194:000623</t>
  </si>
  <si>
    <t>21:0194:000623:0001:0001:00</t>
  </si>
  <si>
    <t>115G  :863068:00:------:--</t>
  </si>
  <si>
    <t>21:0620:000737</t>
  </si>
  <si>
    <t>21:0194:000624</t>
  </si>
  <si>
    <t>21:0194:000624:0001:0001:00</t>
  </si>
  <si>
    <t>115G  :863069:9Y:------:--</t>
  </si>
  <si>
    <t>21:0620:000738</t>
  </si>
  <si>
    <t>115G  :863070:00:------:--</t>
  </si>
  <si>
    <t>21:0620:000739</t>
  </si>
  <si>
    <t>21:0194:000625</t>
  </si>
  <si>
    <t>21:0194:000625:0001:0001:00</t>
  </si>
  <si>
    <t>115G  :863071:00:------:--</t>
  </si>
  <si>
    <t>21:0620:000740</t>
  </si>
  <si>
    <t>21:0194:000626</t>
  </si>
  <si>
    <t>21:0194:000626:0001:0001:00</t>
  </si>
  <si>
    <t>115G  :863072:00:------:--</t>
  </si>
  <si>
    <t>21:0620:000741</t>
  </si>
  <si>
    <t>21:0194:000627</t>
  </si>
  <si>
    <t>21:0194:000627:0001:0001:00</t>
  </si>
  <si>
    <t>115G  :863073:00:------:--</t>
  </si>
  <si>
    <t>21:0620:000742</t>
  </si>
  <si>
    <t>21:0194:000628</t>
  </si>
  <si>
    <t>21:0194:000628:0001:0001:00</t>
  </si>
  <si>
    <t>115G  :863074:00:------:--</t>
  </si>
  <si>
    <t>21:0620:000743</t>
  </si>
  <si>
    <t>21:0194:000629</t>
  </si>
  <si>
    <t>21:0194:000629:0001:0001:00</t>
  </si>
  <si>
    <t>115G  :863075:00:------:--</t>
  </si>
  <si>
    <t>21:0620:000744</t>
  </si>
  <si>
    <t>21:0194:000630</t>
  </si>
  <si>
    <t>21:0194:000630:0001:0001:00</t>
  </si>
  <si>
    <t>115G  :863076:00:------:--</t>
  </si>
  <si>
    <t>21:0620:000745</t>
  </si>
  <si>
    <t>21:0194:000631</t>
  </si>
  <si>
    <t>21:0194:000631:0001:0001:00</t>
  </si>
  <si>
    <t>115G  :863077:00:------:--</t>
  </si>
  <si>
    <t>21:0620:000746</t>
  </si>
  <si>
    <t>21:0194:000632</t>
  </si>
  <si>
    <t>21:0194:000632:0001:0001:00</t>
  </si>
  <si>
    <t>115G  :863078:00:------:--</t>
  </si>
  <si>
    <t>21:0620:000747</t>
  </si>
  <si>
    <t>21:0194:000633</t>
  </si>
  <si>
    <t>21:0194:000633:0001:0001:00</t>
  </si>
  <si>
    <t>115G  :863079:00:------:--</t>
  </si>
  <si>
    <t>21:0620:000748</t>
  </si>
  <si>
    <t>21:0194:000634</t>
  </si>
  <si>
    <t>21:0194:000634:0001:0001:00</t>
  </si>
  <si>
    <t>115G  :863080:00:------:--</t>
  </si>
  <si>
    <t>21:0620:000749</t>
  </si>
  <si>
    <t>21:0194:000635</t>
  </si>
  <si>
    <t>21:0194:000635:0001:0001:00</t>
  </si>
  <si>
    <t>115G  :863081:80:863086:20</t>
  </si>
  <si>
    <t>21:0620:000750</t>
  </si>
  <si>
    <t>21:0194:000639</t>
  </si>
  <si>
    <t>21:0194:000639:0002:0001:02</t>
  </si>
  <si>
    <t>115G  :863082:00:------:--</t>
  </si>
  <si>
    <t>21:0620:000751</t>
  </si>
  <si>
    <t>21:0194:000636</t>
  </si>
  <si>
    <t>21:0194:000636:0001:0001:00</t>
  </si>
  <si>
    <t>115G  :863083:00:------:--</t>
  </si>
  <si>
    <t>21:0620:000752</t>
  </si>
  <si>
    <t>21:0194:000637</t>
  </si>
  <si>
    <t>21:0194:000637:0001:0001:00</t>
  </si>
  <si>
    <t>115G  :863084:00:------:--</t>
  </si>
  <si>
    <t>21:0620:000753</t>
  </si>
  <si>
    <t>21:0194:000638</t>
  </si>
  <si>
    <t>21:0194:000638:0001:0001:00</t>
  </si>
  <si>
    <t>115G  :863085:10:------:--</t>
  </si>
  <si>
    <t>21:0620:000754</t>
  </si>
  <si>
    <t>21:0194:000639:0001:0001:00</t>
  </si>
  <si>
    <t>115G  :863086:20:863085:10</t>
  </si>
  <si>
    <t>21:0620:000755</t>
  </si>
  <si>
    <t>21:0194:000639:0002:0001:01</t>
  </si>
  <si>
    <t>115G  :863087:00:------:--</t>
  </si>
  <si>
    <t>21:0620:000756</t>
  </si>
  <si>
    <t>21:0194:000640</t>
  </si>
  <si>
    <t>21:0194:000640:0001:0001:00</t>
  </si>
  <si>
    <t>115G  :863088:00:------:--</t>
  </si>
  <si>
    <t>21:0620:000757</t>
  </si>
  <si>
    <t>21:0194:000641</t>
  </si>
  <si>
    <t>21:0194:000641:0001:0001:00</t>
  </si>
  <si>
    <t>115G  :863089:00:------:--</t>
  </si>
  <si>
    <t>21:0620:000758</t>
  </si>
  <si>
    <t>21:0194:000642</t>
  </si>
  <si>
    <t>21:0194:000642:0001:0001:00</t>
  </si>
  <si>
    <t>115G  :863090:00:------:--</t>
  </si>
  <si>
    <t>21:0620:000759</t>
  </si>
  <si>
    <t>21:0194:000643</t>
  </si>
  <si>
    <t>21:0194:000643:0001:0001:00</t>
  </si>
  <si>
    <t>115G  :863091:00:------:--</t>
  </si>
  <si>
    <t>21:0620:000760</t>
  </si>
  <si>
    <t>21:0194:000644</t>
  </si>
  <si>
    <t>21:0194:000644:0001:0001:00</t>
  </si>
  <si>
    <t>115G  :863092:00:------:--</t>
  </si>
  <si>
    <t>21:0620:000761</t>
  </si>
  <si>
    <t>21:0194:000645</t>
  </si>
  <si>
    <t>21:0194:000645:0001:0001:00</t>
  </si>
  <si>
    <t>115G  :863093:00:------:--</t>
  </si>
  <si>
    <t>21:0620:000762</t>
  </si>
  <si>
    <t>21:0194:000646</t>
  </si>
  <si>
    <t>21:0194:000646:0001:0001:00</t>
  </si>
  <si>
    <t>115G  :863094:00:------:--</t>
  </si>
  <si>
    <t>21:0620:000763</t>
  </si>
  <si>
    <t>21:0194:000647</t>
  </si>
  <si>
    <t>21:0194:000647:0001:0001:00</t>
  </si>
  <si>
    <t>115G  :863095:00:------:--</t>
  </si>
  <si>
    <t>21:0620:000764</t>
  </si>
  <si>
    <t>21:0194:000648</t>
  </si>
  <si>
    <t>21:0194:000648:0001:0001:00</t>
  </si>
  <si>
    <t>115G  :863096:00:------:--</t>
  </si>
  <si>
    <t>21:0620:000765</t>
  </si>
  <si>
    <t>21:0194:000649</t>
  </si>
  <si>
    <t>21:0194:000649:0001:0001:00</t>
  </si>
  <si>
    <t>115G  :863097:00:------:--</t>
  </si>
  <si>
    <t>21:0620:000766</t>
  </si>
  <si>
    <t>21:0194:000650</t>
  </si>
  <si>
    <t>21:0194:000650:0001:0001:00</t>
  </si>
  <si>
    <t>115G  :863098:00:------:--</t>
  </si>
  <si>
    <t>21:0620:000767</t>
  </si>
  <si>
    <t>21:0194:000651</t>
  </si>
  <si>
    <t>21:0194:000651:0001:0001:00</t>
  </si>
  <si>
    <t>115G  :863099:00:------:--</t>
  </si>
  <si>
    <t>21:0620:000768</t>
  </si>
  <si>
    <t>21:0194:000652</t>
  </si>
  <si>
    <t>21:0194:000652:0001:0001:00</t>
  </si>
  <si>
    <t>115G  :863100:9Y:------:--</t>
  </si>
  <si>
    <t>21:0620:000769</t>
  </si>
  <si>
    <t>115G  :863101:80:863108:20</t>
  </si>
  <si>
    <t>21:0620:000770</t>
  </si>
  <si>
    <t>21:0194:000658</t>
  </si>
  <si>
    <t>21:0194:000658:0002:0001:02</t>
  </si>
  <si>
    <t>115G  :863102:00:------:--</t>
  </si>
  <si>
    <t>21:0620:000771</t>
  </si>
  <si>
    <t>21:0194:000653</t>
  </si>
  <si>
    <t>21:0194:000653:0001:0001:00</t>
  </si>
  <si>
    <t>115G  :863103:00:------:--</t>
  </si>
  <si>
    <t>21:0620:000772</t>
  </si>
  <si>
    <t>21:0194:000654</t>
  </si>
  <si>
    <t>21:0194:000654:0001:0001:00</t>
  </si>
  <si>
    <t>115G  :863104:00:------:--</t>
  </si>
  <si>
    <t>21:0620:000773</t>
  </si>
  <si>
    <t>21:0194:000655</t>
  </si>
  <si>
    <t>21:0194:000655:0001:0001:00</t>
  </si>
  <si>
    <t>115G  :863105:00:------:--</t>
  </si>
  <si>
    <t>21:0620:000774</t>
  </si>
  <si>
    <t>21:0194:000656</t>
  </si>
  <si>
    <t>21:0194:000656:0001:0001:00</t>
  </si>
  <si>
    <t>115G  :863106:00:------:--</t>
  </si>
  <si>
    <t>21:0620:000775</t>
  </si>
  <si>
    <t>21:0194:000657</t>
  </si>
  <si>
    <t>21:0194:000657:0001:0001:00</t>
  </si>
  <si>
    <t>115G  :863107:10:------:--</t>
  </si>
  <si>
    <t>21:0620:000776</t>
  </si>
  <si>
    <t>21:0194:000658:0001:0001:00</t>
  </si>
  <si>
    <t>115G  :863108:20:863107:10</t>
  </si>
  <si>
    <t>21:0620:000777</t>
  </si>
  <si>
    <t>21:0194:000658:0002:0001:01</t>
  </si>
  <si>
    <t>115G  :863109:00:------:--</t>
  </si>
  <si>
    <t>21:0620:000778</t>
  </si>
  <si>
    <t>21:0194:000659</t>
  </si>
  <si>
    <t>21:0194:000659:0001:0001:00</t>
  </si>
  <si>
    <t>115G  :863110:00:------:--</t>
  </si>
  <si>
    <t>21:0620:000779</t>
  </si>
  <si>
    <t>21:0194:000660</t>
  </si>
  <si>
    <t>21:0194:000660:0001:0001:00</t>
  </si>
  <si>
    <t>115G  :863111:00:------:--</t>
  </si>
  <si>
    <t>21:0620:000780</t>
  </si>
  <si>
    <t>21:0194:000661</t>
  </si>
  <si>
    <t>21:0194:000661:0001:0001:00</t>
  </si>
  <si>
    <t>115G  :863112:00:------:--</t>
  </si>
  <si>
    <t>21:0620:000781</t>
  </si>
  <si>
    <t>21:0194:000662</t>
  </si>
  <si>
    <t>21:0194:000662:0001:0001:00</t>
  </si>
  <si>
    <t>115G  :863113:00:------:--</t>
  </si>
  <si>
    <t>21:0620:000782</t>
  </si>
  <si>
    <t>21:0194:000663</t>
  </si>
  <si>
    <t>21:0194:000663:0001:0001:00</t>
  </si>
  <si>
    <t>115G  :863114:9Y:------:--</t>
  </si>
  <si>
    <t>21:0620:000783</t>
  </si>
  <si>
    <t>115G  :863115:00:------:--</t>
  </si>
  <si>
    <t>21:0620:000784</t>
  </si>
  <si>
    <t>21:0194:000664</t>
  </si>
  <si>
    <t>21:0194:000664:0001:0001:00</t>
  </si>
  <si>
    <t>115G  :863116:00:------:--</t>
  </si>
  <si>
    <t>21:0620:000785</t>
  </si>
  <si>
    <t>21:0194:000665</t>
  </si>
  <si>
    <t>21:0194:000665:0001:0001:00</t>
  </si>
  <si>
    <t>115G  :863117:00:------:--</t>
  </si>
  <si>
    <t>21:0620:000786</t>
  </si>
  <si>
    <t>21:0194:000666</t>
  </si>
  <si>
    <t>21:0194:000666:0001:0001:00</t>
  </si>
  <si>
    <t>115G  :863118:00:------:--</t>
  </si>
  <si>
    <t>21:0620:000787</t>
  </si>
  <si>
    <t>21:0194:000667</t>
  </si>
  <si>
    <t>21:0194:000667:0001:0001:00</t>
  </si>
  <si>
    <t>115G  :863119:00:------:--</t>
  </si>
  <si>
    <t>21:0620:000788</t>
  </si>
  <si>
    <t>21:0194:000668</t>
  </si>
  <si>
    <t>21:0194:000668:0001:0001:00</t>
  </si>
  <si>
    <t>115G  :863120:00:------:--</t>
  </si>
  <si>
    <t>21:0620:000789</t>
  </si>
  <si>
    <t>21:0194:000669</t>
  </si>
  <si>
    <t>21:0194:000669:0001:0001:00</t>
  </si>
  <si>
    <t>115G  :863121:80:863123:10</t>
  </si>
  <si>
    <t>21:0620:000790</t>
  </si>
  <si>
    <t>21:0194:000671</t>
  </si>
  <si>
    <t>21:0194:000671:0001:0001:02</t>
  </si>
  <si>
    <t>115G  :863122:00:------:--</t>
  </si>
  <si>
    <t>21:0620:000791</t>
  </si>
  <si>
    <t>21:0194:000670</t>
  </si>
  <si>
    <t>21:0194:000670:0001:0001:00</t>
  </si>
  <si>
    <t>115G  :863123:10:------:--</t>
  </si>
  <si>
    <t>21:0620:000792</t>
  </si>
  <si>
    <t>21:0194:000671:0001:0001:01</t>
  </si>
  <si>
    <t>115G  :863124:20:863123:10</t>
  </si>
  <si>
    <t>21:0620:000793</t>
  </si>
  <si>
    <t>21:0194:000671:0002:0001:00</t>
  </si>
  <si>
    <t>115G  :863125:00:------:--</t>
  </si>
  <si>
    <t>21:0620:000794</t>
  </si>
  <si>
    <t>21:0194:000672</t>
  </si>
  <si>
    <t>21:0194:000672:0001:0001:00</t>
  </si>
  <si>
    <t>115G  :863126:00:------:--</t>
  </si>
  <si>
    <t>21:0620:000795</t>
  </si>
  <si>
    <t>21:0194:000673</t>
  </si>
  <si>
    <t>21:0194:000673:0001:0001:00</t>
  </si>
  <si>
    <t>115G  :863127:00:------:--</t>
  </si>
  <si>
    <t>21:0620:000796</t>
  </si>
  <si>
    <t>21:0194:000674</t>
  </si>
  <si>
    <t>21:0194:000674:0001:0001:00</t>
  </si>
  <si>
    <t>115G  :863128:00:------:--</t>
  </si>
  <si>
    <t>21:0620:000797</t>
  </si>
  <si>
    <t>21:0194:000675</t>
  </si>
  <si>
    <t>21:0194:000675:0001:0001:00</t>
  </si>
  <si>
    <t>115G  :863129:00:------:--</t>
  </si>
  <si>
    <t>21:0620:000798</t>
  </si>
  <si>
    <t>21:0194:000676</t>
  </si>
  <si>
    <t>21:0194:000676:0001:0001:00</t>
  </si>
  <si>
    <t>115G  :863130:00:------:--</t>
  </si>
  <si>
    <t>21:0620:000799</t>
  </si>
  <si>
    <t>21:0194:000677</t>
  </si>
  <si>
    <t>21:0194:000677:0001:0001:00</t>
  </si>
  <si>
    <t>115G  :863131:00:------:--</t>
  </si>
  <si>
    <t>21:0620:000800</t>
  </si>
  <si>
    <t>21:0194:000678</t>
  </si>
  <si>
    <t>21:0194:000678:0001:0001:00</t>
  </si>
  <si>
    <t>115G  :863132:00:------:--</t>
  </si>
  <si>
    <t>21:0620:000801</t>
  </si>
  <si>
    <t>21:0194:000679</t>
  </si>
  <si>
    <t>21:0194:000679:0001:0001:00</t>
  </si>
  <si>
    <t>115G  :863133:00:------:--</t>
  </si>
  <si>
    <t>21:0620:000802</t>
  </si>
  <si>
    <t>21:0194:000680</t>
  </si>
  <si>
    <t>21:0194:000680:0001:0001:00</t>
  </si>
  <si>
    <t>115G  :863134:00:------:--</t>
  </si>
  <si>
    <t>21:0620:000803</t>
  </si>
  <si>
    <t>21:0194:000681</t>
  </si>
  <si>
    <t>21:0194:000681:0001:0001:00</t>
  </si>
  <si>
    <t>115G  :863135:00:------:--</t>
  </si>
  <si>
    <t>21:0620:000804</t>
  </si>
  <si>
    <t>21:0194:000682</t>
  </si>
  <si>
    <t>21:0194:000682:0001:0001:00</t>
  </si>
  <si>
    <t>115G  :863136:00:------:--</t>
  </si>
  <si>
    <t>21:0620:000805</t>
  </si>
  <si>
    <t>21:0194:000683</t>
  </si>
  <si>
    <t>21:0194:000683:0001:0001:00</t>
  </si>
  <si>
    <t>115G  :863137:9X:------:--</t>
  </si>
  <si>
    <t>21:0620:000806</t>
  </si>
  <si>
    <t>115G  :863138:00:------:--</t>
  </si>
  <si>
    <t>21:0620:000807</t>
  </si>
  <si>
    <t>21:0194:000684</t>
  </si>
  <si>
    <t>21:0194:000684:0001:0001:00</t>
  </si>
  <si>
    <t>115G  :863139:00:------:--</t>
  </si>
  <si>
    <t>21:0620:000808</t>
  </si>
  <si>
    <t>21:0194:000685</t>
  </si>
  <si>
    <t>21:0194:000685:0001:0001:00</t>
  </si>
  <si>
    <t>115G  :863140:00:------:--</t>
  </si>
  <si>
    <t>21:0620:000809</t>
  </si>
  <si>
    <t>21:0194:000686</t>
  </si>
  <si>
    <t>21:0194:000686:0001:0001:00</t>
  </si>
  <si>
    <t>115G  :863141:80:863145:10</t>
  </si>
  <si>
    <t>21:0620:000810</t>
  </si>
  <si>
    <t>21:0194:000690</t>
  </si>
  <si>
    <t>21:0194:000690:0001:0001:02</t>
  </si>
  <si>
    <t>115G  :863142:00:------:--</t>
  </si>
  <si>
    <t>21:0620:000811</t>
  </si>
  <si>
    <t>21:0194:000687</t>
  </si>
  <si>
    <t>21:0194:000687:0001:0001:00</t>
  </si>
  <si>
    <t>115G  :863143:00:------:--</t>
  </si>
  <si>
    <t>21:0620:000812</t>
  </si>
  <si>
    <t>21:0194:000688</t>
  </si>
  <si>
    <t>21:0194:000688:0001:0001:00</t>
  </si>
  <si>
    <t>115G  :863144:00:------:--</t>
  </si>
  <si>
    <t>21:0620:000813</t>
  </si>
  <si>
    <t>21:0194:000689</t>
  </si>
  <si>
    <t>21:0194:000689:0001:0001:00</t>
  </si>
  <si>
    <t>115G  :863145:10:------:--</t>
  </si>
  <si>
    <t>21:0620:000814</t>
  </si>
  <si>
    <t>21:0194:000690:0001:0001:01</t>
  </si>
  <si>
    <t>115G  :863146:9Y:------:--</t>
  </si>
  <si>
    <t>21:0620:000815</t>
  </si>
  <si>
    <t>115G  :863147:20:863145:10</t>
  </si>
  <si>
    <t>21:0620:000816</t>
  </si>
  <si>
    <t>21:0194:000690:0002:0001:00</t>
  </si>
  <si>
    <t>115G  :863148:00:------:--</t>
  </si>
  <si>
    <t>21:0620:000817</t>
  </si>
  <si>
    <t>21:0194:000691</t>
  </si>
  <si>
    <t>21:0194:000691:0001:0001:00</t>
  </si>
  <si>
    <t>115G  :863149:00:------:--</t>
  </si>
  <si>
    <t>21:0620:000818</t>
  </si>
  <si>
    <t>21:0194:000692</t>
  </si>
  <si>
    <t>21:0194:000692:0001:0001:00</t>
  </si>
  <si>
    <t>115G  :863150:00:------:--</t>
  </si>
  <si>
    <t>21:0620:000819</t>
  </si>
  <si>
    <t>21:0194:000693</t>
  </si>
  <si>
    <t>21:0194:000693:0001:0001:00</t>
  </si>
  <si>
    <t>115G  :863151:00:------:--</t>
  </si>
  <si>
    <t>21:0620:000820</t>
  </si>
  <si>
    <t>21:0194:000694</t>
  </si>
  <si>
    <t>21:0194:000694:0001:0001:00</t>
  </si>
  <si>
    <t>115G  :863152:00:------:--</t>
  </si>
  <si>
    <t>21:0620:000821</t>
  </si>
  <si>
    <t>21:0194:000695</t>
  </si>
  <si>
    <t>21:0194:000695:0001:0001:00</t>
  </si>
  <si>
    <t>115G  :863153:00:------:--</t>
  </si>
  <si>
    <t>21:0620:000822</t>
  </si>
  <si>
    <t>21:0194:000696</t>
  </si>
  <si>
    <t>21:0194:000696:0001:0001:00</t>
  </si>
  <si>
    <t>115G  :863154:00:------:--</t>
  </si>
  <si>
    <t>21:0620:000823</t>
  </si>
  <si>
    <t>21:0194:000697</t>
  </si>
  <si>
    <t>21:0194:000697:0001:0001:00</t>
  </si>
  <si>
    <t>115G  :863155:00:------:--</t>
  </si>
  <si>
    <t>21:0620:000824</t>
  </si>
  <si>
    <t>21:0194:000698</t>
  </si>
  <si>
    <t>21:0194:000698:0001:0001:00</t>
  </si>
  <si>
    <t>115G  :863156:00:------:--</t>
  </si>
  <si>
    <t>21:0620:000825</t>
  </si>
  <si>
    <t>21:0194:000699</t>
  </si>
  <si>
    <t>21:0194:000699:0001:0001:00</t>
  </si>
  <si>
    <t>115G  :863157:00:------:--</t>
  </si>
  <si>
    <t>21:0620:000826</t>
  </si>
  <si>
    <t>21:0194:000700</t>
  </si>
  <si>
    <t>21:0194:000700:0001:0001:00</t>
  </si>
  <si>
    <t>115G  :863158:00:------:--</t>
  </si>
  <si>
    <t>21:0620:000827</t>
  </si>
  <si>
    <t>21:0194:000701</t>
  </si>
  <si>
    <t>21:0194:000701:0001:0001:00</t>
  </si>
  <si>
    <t>115G  :863159:00:------:--</t>
  </si>
  <si>
    <t>21:0620:000828</t>
  </si>
  <si>
    <t>21:0194:000702</t>
  </si>
  <si>
    <t>21:0194:000702:0001:0001:00</t>
  </si>
  <si>
    <t>115G  :863160:00:------:--</t>
  </si>
  <si>
    <t>21:0620:000829</t>
  </si>
  <si>
    <t>21:0194:000703</t>
  </si>
  <si>
    <t>21:0194:000703:0001:0001:00</t>
  </si>
  <si>
    <t>115G  :863161:80:863162:10</t>
  </si>
  <si>
    <t>21:0620:000830</t>
  </si>
  <si>
    <t>21:0194:000704</t>
  </si>
  <si>
    <t>21:0194:000704:0001:0001:02</t>
  </si>
  <si>
    <t>115G  :863162:10:------:--</t>
  </si>
  <si>
    <t>21:0620:000831</t>
  </si>
  <si>
    <t>21:0194:000704:0001:0001:01</t>
  </si>
  <si>
    <t>115G  :863163:20:863162:10</t>
  </si>
  <si>
    <t>21:0620:000832</t>
  </si>
  <si>
    <t>21:0194:000704:0002:0001:00</t>
  </si>
  <si>
    <t>115G  :863164:00:------:--</t>
  </si>
  <si>
    <t>21:0620:000833</t>
  </si>
  <si>
    <t>21:0194:000705</t>
  </si>
  <si>
    <t>21:0194:000705:0001:0001:00</t>
  </si>
  <si>
    <t>115G  :863165:00:------:--</t>
  </si>
  <si>
    <t>21:0620:000834</t>
  </si>
  <si>
    <t>21:0194:000706</t>
  </si>
  <si>
    <t>21:0194:000706:0001:0001:00</t>
  </si>
  <si>
    <t>115G  :863166:00:------:--</t>
  </si>
  <si>
    <t>21:0620:000835</t>
  </si>
  <si>
    <t>21:0194:000707</t>
  </si>
  <si>
    <t>21:0194:000707:0001:0001:00</t>
  </si>
  <si>
    <t>115G  :863167:00:------:--</t>
  </si>
  <si>
    <t>21:0620:000836</t>
  </si>
  <si>
    <t>21:0194:000708</t>
  </si>
  <si>
    <t>21:0194:000708:0001:0001:00</t>
  </si>
  <si>
    <t>115G  :863168:00:------:--</t>
  </si>
  <si>
    <t>21:0620:000837</t>
  </si>
  <si>
    <t>21:0194:000709</t>
  </si>
  <si>
    <t>21:0194:000709:0001:0001:00</t>
  </si>
  <si>
    <t>115G  :863169:00:------:--</t>
  </si>
  <si>
    <t>21:0620:000838</t>
  </si>
  <si>
    <t>21:0194:000710</t>
  </si>
  <si>
    <t>21:0194:000710:0001:0001:00</t>
  </si>
  <si>
    <t>115G  :863170:00:------:--</t>
  </si>
  <si>
    <t>21:0620:000839</t>
  </si>
  <si>
    <t>21:0194:000711</t>
  </si>
  <si>
    <t>21:0194:000711:0001:0001:00</t>
  </si>
  <si>
    <t>115G  :863171:00:------:--</t>
  </si>
  <si>
    <t>21:0620:000840</t>
  </si>
  <si>
    <t>21:0194:000712</t>
  </si>
  <si>
    <t>21:0194:000712:0001:0001:00</t>
  </si>
  <si>
    <t>115G  :863172:00:------:--</t>
  </si>
  <si>
    <t>21:0620:000841</t>
  </si>
  <si>
    <t>21:0194:000713</t>
  </si>
  <si>
    <t>21:0194:000713:0001:0001:00</t>
  </si>
  <si>
    <t>115G  :863173:9X:------:--</t>
  </si>
  <si>
    <t>21:0620:000842</t>
  </si>
  <si>
    <t>115G  :863174:00:------:--</t>
  </si>
  <si>
    <t>21:0620:000843</t>
  </si>
  <si>
    <t>21:0194:000714</t>
  </si>
  <si>
    <t>21:0194:000714:0001:0001:00</t>
  </si>
  <si>
    <t>115G  :863175:00:------:--</t>
  </si>
  <si>
    <t>21:0620:000844</t>
  </si>
  <si>
    <t>21:0194:000715</t>
  </si>
  <si>
    <t>21:0194:000715:0001:0001:00</t>
  </si>
  <si>
    <t>115G  :863176:00:------:--</t>
  </si>
  <si>
    <t>21:0620:000845</t>
  </si>
  <si>
    <t>21:0194:000716</t>
  </si>
  <si>
    <t>21:0194:000716:0001:0001:00</t>
  </si>
  <si>
    <t>115G  :863177:00:------:--</t>
  </si>
  <si>
    <t>21:0620:000846</t>
  </si>
  <si>
    <t>21:0194:000717</t>
  </si>
  <si>
    <t>21:0194:000717:0001:0001:00</t>
  </si>
  <si>
    <t>115G  :863178:00:------:--</t>
  </si>
  <si>
    <t>21:0620:000847</t>
  </si>
  <si>
    <t>21:0194:000718</t>
  </si>
  <si>
    <t>21:0194:000718:0001:0001:00</t>
  </si>
  <si>
    <t>115G  :863179:00:------:--</t>
  </si>
  <si>
    <t>21:0620:000848</t>
  </si>
  <si>
    <t>21:0194:000719</t>
  </si>
  <si>
    <t>21:0194:000719:0001:0001:00</t>
  </si>
  <si>
    <t>115G  :863180:00:------:--</t>
  </si>
  <si>
    <t>21:0620:000849</t>
  </si>
  <si>
    <t>21:0194:000720</t>
  </si>
  <si>
    <t>21:0194:000720:0001:0001:00</t>
  </si>
  <si>
    <t>115G  :863181:80:863184:10</t>
  </si>
  <si>
    <t>21:0620:000850</t>
  </si>
  <si>
    <t>21:0194:000723</t>
  </si>
  <si>
    <t>21:0194:000723:0001:0001:02</t>
  </si>
  <si>
    <t>115G  :863182:00:------:--</t>
  </si>
  <si>
    <t>21:0620:000851</t>
  </si>
  <si>
    <t>21:0194:000721</t>
  </si>
  <si>
    <t>21:0194:000721:0001:0001:00</t>
  </si>
  <si>
    <t>115G  :863183:00:------:--</t>
  </si>
  <si>
    <t>21:0620:000852</t>
  </si>
  <si>
    <t>21:0194:000722</t>
  </si>
  <si>
    <t>21:0194:000722:0001:0001:00</t>
  </si>
  <si>
    <t>115G  :863184:10:------:--</t>
  </si>
  <si>
    <t>21:0620:000853</t>
  </si>
  <si>
    <t>21:0194:000723:0001:0001:01</t>
  </si>
  <si>
    <t>115G  :863185:20:863184:10</t>
  </si>
  <si>
    <t>21:0620:000854</t>
  </si>
  <si>
    <t>21:0194:000723:0002:0001:00</t>
  </si>
  <si>
    <t>115G  :863186:00:------:--</t>
  </si>
  <si>
    <t>21:0620:000855</t>
  </si>
  <si>
    <t>21:0194:000724</t>
  </si>
  <si>
    <t>21:0194:000724:0001:0001:00</t>
  </si>
  <si>
    <t>115G  :863187:00:------:--</t>
  </si>
  <si>
    <t>21:0620:000856</t>
  </si>
  <si>
    <t>21:0194:000725</t>
  </si>
  <si>
    <t>21:0194:000725:0001:0001:00</t>
  </si>
  <si>
    <t>115G  :863188:00:------:--</t>
  </si>
  <si>
    <t>21:0620:000857</t>
  </si>
  <si>
    <t>21:0194:000726</t>
  </si>
  <si>
    <t>21:0194:000726:0001:0001:00</t>
  </si>
  <si>
    <t>115G  :863189:00:------:--</t>
  </si>
  <si>
    <t>21:0620:000858</t>
  </si>
  <si>
    <t>21:0194:000727</t>
  </si>
  <si>
    <t>21:0194:000727:0001:0001:00</t>
  </si>
  <si>
    <t>115G  :863190:00:------:--</t>
  </si>
  <si>
    <t>21:0620:000859</t>
  </si>
  <si>
    <t>21:0194:000728</t>
  </si>
  <si>
    <t>21:0194:000728:0001:0001:00</t>
  </si>
  <si>
    <t>115G  :863191:00:------:--</t>
  </si>
  <si>
    <t>21:0620:000860</t>
  </si>
  <si>
    <t>21:0194:000729</t>
  </si>
  <si>
    <t>21:0194:000729:0001:0001:00</t>
  </si>
  <si>
    <t>115G  :863192:00:------:--</t>
  </si>
  <si>
    <t>21:0620:000861</t>
  </si>
  <si>
    <t>21:0194:000730</t>
  </si>
  <si>
    <t>21:0194:000730:0001:0001:00</t>
  </si>
  <si>
    <t>115G  :863193:00:------:--</t>
  </si>
  <si>
    <t>21:0620:000862</t>
  </si>
  <si>
    <t>21:0194:000731</t>
  </si>
  <si>
    <t>21:0194:000731:0001:0001:00</t>
  </si>
  <si>
    <t>115G  :863194:9W:------:--</t>
  </si>
  <si>
    <t>21:0620:000863</t>
  </si>
  <si>
    <t>115G  :863195:00:------:--</t>
  </si>
  <si>
    <t>21:0620:000864</t>
  </si>
  <si>
    <t>21:0194:000732</t>
  </si>
  <si>
    <t>21:0194:000732:0001:0001:00</t>
  </si>
  <si>
    <t>115G  :863196:00:------:--</t>
  </si>
  <si>
    <t>21:0620:000865</t>
  </si>
  <si>
    <t>21:0194:000733</t>
  </si>
  <si>
    <t>21:0194:000733:0001:0001:00</t>
  </si>
  <si>
    <t>115G  :863197:00:------:--</t>
  </si>
  <si>
    <t>21:0620:000866</t>
  </si>
  <si>
    <t>21:0194:000734</t>
  </si>
  <si>
    <t>21:0194:000734:0001:0001:00</t>
  </si>
  <si>
    <t>115G  :863198:00:------:--</t>
  </si>
  <si>
    <t>21:0620:000867</t>
  </si>
  <si>
    <t>21:0194:000735</t>
  </si>
  <si>
    <t>21:0194:000735:0001:0001:00</t>
  </si>
  <si>
    <t>115G  :863199:00:------:--</t>
  </si>
  <si>
    <t>21:0620:000868</t>
  </si>
  <si>
    <t>21:0194:000736</t>
  </si>
  <si>
    <t>21:0194:000736:0001:0001:00</t>
  </si>
  <si>
    <t>115G  :863200:00:------:--</t>
  </si>
  <si>
    <t>21:0620:000869</t>
  </si>
  <si>
    <t>21:0194:000737</t>
  </si>
  <si>
    <t>21:0194:000737:0001:0001:00</t>
  </si>
  <si>
    <t>115G  :863201:80:863207:20</t>
  </si>
  <si>
    <t>21:0620:000870</t>
  </si>
  <si>
    <t>21:0194:000741</t>
  </si>
  <si>
    <t>21:0194:000741:0002:0001:02</t>
  </si>
  <si>
    <t>115G  :863202:00:------:--</t>
  </si>
  <si>
    <t>21:0620:000871</t>
  </si>
  <si>
    <t>21:0194:000738</t>
  </si>
  <si>
    <t>21:0194:000738:0001:0001:00</t>
  </si>
  <si>
    <t>115G  :863203:00:------:--</t>
  </si>
  <si>
    <t>21:0620:000872</t>
  </si>
  <si>
    <t>21:0194:000739</t>
  </si>
  <si>
    <t>21:0194:000739:0001:0001:00</t>
  </si>
  <si>
    <t>115G  :863204:00:------:--</t>
  </si>
  <si>
    <t>21:0620:000873</t>
  </si>
  <si>
    <t>21:0194:000740</t>
  </si>
  <si>
    <t>21:0194:000740:0001:0001:00</t>
  </si>
  <si>
    <t>115G  :863205:10:------:--</t>
  </si>
  <si>
    <t>21:0620:000874</t>
  </si>
  <si>
    <t>21:0194:000741:0001:0001:00</t>
  </si>
  <si>
    <t>115G  :863206:9X:------:--</t>
  </si>
  <si>
    <t>21:0620:000875</t>
  </si>
  <si>
    <t>115G  :863207:20:863205:10</t>
  </si>
  <si>
    <t>21:0620:000876</t>
  </si>
  <si>
    <t>21:0194:000741:0002:0001:01</t>
  </si>
  <si>
    <t>115G  :863208:00:------:--</t>
  </si>
  <si>
    <t>21:0620:000877</t>
  </si>
  <si>
    <t>21:0194:000742</t>
  </si>
  <si>
    <t>21:0194:000742:0001:0001:00</t>
  </si>
  <si>
    <t>115G  :863209:00:------:--</t>
  </si>
  <si>
    <t>21:0620:000878</t>
  </si>
  <si>
    <t>21:0194:000743</t>
  </si>
  <si>
    <t>21:0194:000743:0001:0001:00</t>
  </si>
  <si>
    <t>115G  :863210:00:------:--</t>
  </si>
  <si>
    <t>21:0620:000879</t>
  </si>
  <si>
    <t>21:0194:000744</t>
  </si>
  <si>
    <t>21:0194:000744:0001:0001:00</t>
  </si>
  <si>
    <t>115G  :863211:00:------:--</t>
  </si>
  <si>
    <t>21:0620:000880</t>
  </si>
  <si>
    <t>21:0194:000745</t>
  </si>
  <si>
    <t>21:0194:000745:0001:0001:00</t>
  </si>
  <si>
    <t>115G  :863212:00:------:--</t>
  </si>
  <si>
    <t>21:0620:000881</t>
  </si>
  <si>
    <t>21:0194:000746</t>
  </si>
  <si>
    <t>21:0194:000746:0001:0001:00</t>
  </si>
  <si>
    <t>115G  :863213:00:------:--</t>
  </si>
  <si>
    <t>21:0620:000882</t>
  </si>
  <si>
    <t>21:0194:000747</t>
  </si>
  <si>
    <t>21:0194:000747:0001:0001:00</t>
  </si>
  <si>
    <t>115G  :863214:00:------:--</t>
  </si>
  <si>
    <t>21:0620:000883</t>
  </si>
  <si>
    <t>21:0194:000748</t>
  </si>
  <si>
    <t>21:0194:000748:0001:0001:00</t>
  </si>
  <si>
    <t>115G  :863215:00:------:--</t>
  </si>
  <si>
    <t>21:0620:000884</t>
  </si>
  <si>
    <t>21:0194:000749</t>
  </si>
  <si>
    <t>21:0194:000749:0001:0001:00</t>
  </si>
  <si>
    <t>115G  :863216:00:------:--</t>
  </si>
  <si>
    <t>21:0620:000885</t>
  </si>
  <si>
    <t>21:0194:000750</t>
  </si>
  <si>
    <t>21:0194:000750:0001:0001:00</t>
  </si>
  <si>
    <t>115G  :863217:00:------:--</t>
  </si>
  <si>
    <t>21:0620:000886</t>
  </si>
  <si>
    <t>21:0194:000751</t>
  </si>
  <si>
    <t>21:0194:000751:0001:0001:00</t>
  </si>
  <si>
    <t>115G  :863218:00:------:--</t>
  </si>
  <si>
    <t>21:0620:000887</t>
  </si>
  <si>
    <t>21:0194:000752</t>
  </si>
  <si>
    <t>21:0194:000752:0001:0001:00</t>
  </si>
  <si>
    <t>115G  :863219:00:------:--</t>
  </si>
  <si>
    <t>21:0620:000888</t>
  </si>
  <si>
    <t>21:0194:000753</t>
  </si>
  <si>
    <t>21:0194:000753:0001:0001:00</t>
  </si>
  <si>
    <t>115G  :863220:00:------:--</t>
  </si>
  <si>
    <t>21:0620:000889</t>
  </si>
  <si>
    <t>21:0194:000754</t>
  </si>
  <si>
    <t>21:0194:000754:0001:0001:00</t>
  </si>
  <si>
    <t>115G  :863221:80:863228:10</t>
  </si>
  <si>
    <t>21:0620:000890</t>
  </si>
  <si>
    <t>21:0194:000761</t>
  </si>
  <si>
    <t>21:0194:000761:0001:0001:02</t>
  </si>
  <si>
    <t>115G  :863222:00:------:--</t>
  </si>
  <si>
    <t>21:0620:000891</t>
  </si>
  <si>
    <t>21:0194:000755</t>
  </si>
  <si>
    <t>21:0194:000755:0001:0001:00</t>
  </si>
  <si>
    <t>115G  :863223:00:------:--</t>
  </si>
  <si>
    <t>21:0620:000892</t>
  </si>
  <si>
    <t>21:0194:000756</t>
  </si>
  <si>
    <t>21:0194:000756:0001:0001:00</t>
  </si>
  <si>
    <t>115G  :863224:00:------:--</t>
  </si>
  <si>
    <t>21:0620:000893</t>
  </si>
  <si>
    <t>21:0194:000757</t>
  </si>
  <si>
    <t>21:0194:000757:0001:0001:00</t>
  </si>
  <si>
    <t>115G  :863225:00:------:--</t>
  </si>
  <si>
    <t>21:0620:000894</t>
  </si>
  <si>
    <t>21:0194:000758</t>
  </si>
  <si>
    <t>21:0194:000758:0001:0001:00</t>
  </si>
  <si>
    <t>115G  :863226:00:------:--</t>
  </si>
  <si>
    <t>21:0620:000895</t>
  </si>
  <si>
    <t>21:0194:000759</t>
  </si>
  <si>
    <t>21:0194:000759:0001:0001:00</t>
  </si>
  <si>
    <t>115G  :863227:00:------:--</t>
  </si>
  <si>
    <t>21:0620:000896</t>
  </si>
  <si>
    <t>21:0194:000760</t>
  </si>
  <si>
    <t>21:0194:000760:0001:0001:00</t>
  </si>
  <si>
    <t>115G  :863228:10:------:--</t>
  </si>
  <si>
    <t>21:0620:000897</t>
  </si>
  <si>
    <t>21:0194:000761:0001:0001:01</t>
  </si>
  <si>
    <t>115G  :863229:20:863228:10</t>
  </si>
  <si>
    <t>21:0620:000898</t>
  </si>
  <si>
    <t>21:0194:000761:0002:0001:00</t>
  </si>
  <si>
    <t>115G  :863230:00:------:--</t>
  </si>
  <si>
    <t>21:0620:000899</t>
  </si>
  <si>
    <t>21:0194:000762</t>
  </si>
  <si>
    <t>21:0194:000762:0001:0001:00</t>
  </si>
  <si>
    <t>115G  :863231:00:------:--</t>
  </si>
  <si>
    <t>21:0620:000900</t>
  </si>
  <si>
    <t>21:0194:000763</t>
  </si>
  <si>
    <t>21:0194:000763:0001:0001:00</t>
  </si>
  <si>
    <t>115G  :863232:00:------:--</t>
  </si>
  <si>
    <t>21:0620:000901</t>
  </si>
  <si>
    <t>21:0194:000764</t>
  </si>
  <si>
    <t>21:0194:000764:0001:0001:00</t>
  </si>
  <si>
    <t>115G  :863233:00:------:--</t>
  </si>
  <si>
    <t>21:0620:000902</t>
  </si>
  <si>
    <t>21:0194:000765</t>
  </si>
  <si>
    <t>21:0194:000765:0001:0001:00</t>
  </si>
  <si>
    <t>115G  :863234:00:------:--</t>
  </si>
  <si>
    <t>21:0620:000903</t>
  </si>
  <si>
    <t>21:0194:000766</t>
  </si>
  <si>
    <t>21:0194:000766:0001:0001:00</t>
  </si>
  <si>
    <t>115G  :863235:00:------:--</t>
  </si>
  <si>
    <t>21:0620:000904</t>
  </si>
  <si>
    <t>21:0194:000767</t>
  </si>
  <si>
    <t>21:0194:000767:0001:0001:00</t>
  </si>
  <si>
    <t>115G  :863236:9Y:------:--</t>
  </si>
  <si>
    <t>21:0620:000905</t>
  </si>
  <si>
    <t>115G  :863237:00:------:--</t>
  </si>
  <si>
    <t>21:0620:000906</t>
  </si>
  <si>
    <t>21:0194:000768</t>
  </si>
  <si>
    <t>21:0194:000768:0001:0001:00</t>
  </si>
  <si>
    <t>115G  :863238:00:------:--</t>
  </si>
  <si>
    <t>21:0620:000907</t>
  </si>
  <si>
    <t>21:0194:000769</t>
  </si>
  <si>
    <t>21:0194:000769:0001:0001:00</t>
  </si>
  <si>
    <t>115G  :863239:00:------:--</t>
  </si>
  <si>
    <t>21:0620:000908</t>
  </si>
  <si>
    <t>21:0194:000770</t>
  </si>
  <si>
    <t>21:0194:000770:0001:0001:00</t>
  </si>
  <si>
    <t>115G  :863240:00:------:--</t>
  </si>
  <si>
    <t>21:0620:000909</t>
  </si>
  <si>
    <t>21:0194:000771</t>
  </si>
  <si>
    <t>21:0194:000771:0001:0001:00</t>
  </si>
  <si>
    <t>115G  :863241:80:863247:10</t>
  </si>
  <si>
    <t>21:0620:000910</t>
  </si>
  <si>
    <t>21:0194:000777</t>
  </si>
  <si>
    <t>21:0194:000777:0001:0001:02</t>
  </si>
  <si>
    <t>115G  :863242:00:------:--</t>
  </si>
  <si>
    <t>21:0620:000911</t>
  </si>
  <si>
    <t>21:0194:000772</t>
  </si>
  <si>
    <t>21:0194:000772:0001:0001:00</t>
  </si>
  <si>
    <t>115G  :863243:00:------:--</t>
  </si>
  <si>
    <t>21:0620:000912</t>
  </si>
  <si>
    <t>21:0194:000773</t>
  </si>
  <si>
    <t>21:0194:000773:0001:0001:00</t>
  </si>
  <si>
    <t>115G  :863244:00:------:--</t>
  </si>
  <si>
    <t>21:0620:000913</t>
  </si>
  <si>
    <t>21:0194:000774</t>
  </si>
  <si>
    <t>21:0194:000774:0001:0001:00</t>
  </si>
  <si>
    <t>115G  :863245:00:------:--</t>
  </si>
  <si>
    <t>21:0620:000914</t>
  </si>
  <si>
    <t>21:0194:000775</t>
  </si>
  <si>
    <t>21:0194:000775:0001:0001:00</t>
  </si>
  <si>
    <t>115G  :863246:00:------:--</t>
  </si>
  <si>
    <t>21:0620:000915</t>
  </si>
  <si>
    <t>21:0194:000776</t>
  </si>
  <si>
    <t>21:0194:000776:0001:0001:00</t>
  </si>
  <si>
    <t>115G  :863247:10:------:--</t>
  </si>
  <si>
    <t>21:0620:000916</t>
  </si>
  <si>
    <t>21:0194:000777:0001:0001:01</t>
  </si>
  <si>
    <t>115G  :863248:20:863247:10</t>
  </si>
  <si>
    <t>21:0620:000917</t>
  </si>
  <si>
    <t>21:0194:000777:0002:0001:00</t>
  </si>
  <si>
    <t>115G  :863249:00:------:--</t>
  </si>
  <si>
    <t>21:0620:000918</t>
  </si>
  <si>
    <t>21:0194:000778</t>
  </si>
  <si>
    <t>21:0194:000778:0001:0001:00</t>
  </si>
  <si>
    <t>115G  :863250:00:------:--</t>
  </si>
  <si>
    <t>21:0620:000919</t>
  </si>
  <si>
    <t>21:0194:000779</t>
  </si>
  <si>
    <t>21:0194:000779:0001:0001:00</t>
  </si>
  <si>
    <t>115G  :863251:00:------:--</t>
  </si>
  <si>
    <t>21:0620:000920</t>
  </si>
  <si>
    <t>21:0194:000780</t>
  </si>
  <si>
    <t>21:0194:000780:0001:0001:00</t>
  </si>
  <si>
    <t>115G  :863252:00:------:--</t>
  </si>
  <si>
    <t>21:0620:000921</t>
  </si>
  <si>
    <t>21:0194:000781</t>
  </si>
  <si>
    <t>21:0194:000781:0001:0001:00</t>
  </si>
  <si>
    <t>115G  :863253:00:------:--</t>
  </si>
  <si>
    <t>21:0620:000922</t>
  </si>
  <si>
    <t>21:0194:000782</t>
  </si>
  <si>
    <t>21:0194:000782:0001:0001:00</t>
  </si>
  <si>
    <t>115G  :863254:9Y:------:--</t>
  </si>
  <si>
    <t>21:0620:000923</t>
  </si>
  <si>
    <t>115G  :863255:00:------:--</t>
  </si>
  <si>
    <t>21:0620:000924</t>
  </si>
  <si>
    <t>21:0194:000783</t>
  </si>
  <si>
    <t>21:0194:000783:0001:0001:00</t>
  </si>
  <si>
    <t>115G  :863256:00:------:--</t>
  </si>
  <si>
    <t>21:0620:000925</t>
  </si>
  <si>
    <t>21:0194:000784</t>
  </si>
  <si>
    <t>21:0194:000784:0001:0001:00</t>
  </si>
  <si>
    <t>115G  :863257:00:------:--</t>
  </si>
  <si>
    <t>21:0620:000926</t>
  </si>
  <si>
    <t>21:0194:000785</t>
  </si>
  <si>
    <t>21:0194:000785:0001:0001:00</t>
  </si>
  <si>
    <t>115G  :863258:00:------:--</t>
  </si>
  <si>
    <t>21:0620:000927</t>
  </si>
  <si>
    <t>21:0194:000786</t>
  </si>
  <si>
    <t>21:0194:000786:0001:0001:00</t>
  </si>
  <si>
    <t>115G  :863259:00:------:--</t>
  </si>
  <si>
    <t>21:0620:000928</t>
  </si>
  <si>
    <t>21:0194:000787</t>
  </si>
  <si>
    <t>21:0194:000787:0001:0001:00</t>
  </si>
  <si>
    <t>115G  :863260:00:------:--</t>
  </si>
  <si>
    <t>21:0620:000929</t>
  </si>
  <si>
    <t>21:0194:000788</t>
  </si>
  <si>
    <t>21:0194:000788:0001:0001:00</t>
  </si>
  <si>
    <t>115G  :863261:80:863262:10</t>
  </si>
  <si>
    <t>21:0620:000930</t>
  </si>
  <si>
    <t>21:0194:000789</t>
  </si>
  <si>
    <t>21:0194:000789:0001:0001:02</t>
  </si>
  <si>
    <t>115G  :863262:10:------:--</t>
  </si>
  <si>
    <t>21:0620:000931</t>
  </si>
  <si>
    <t>21:0194:000789:0001:0001:01</t>
  </si>
  <si>
    <t>115G  :863263:20:863262:10</t>
  </si>
  <si>
    <t>21:0620:000932</t>
  </si>
  <si>
    <t>21:0194:000789:0002:0001:00</t>
  </si>
  <si>
    <t>115G  :863264:00:------:--</t>
  </si>
  <si>
    <t>21:0620:000933</t>
  </si>
  <si>
    <t>21:0194:000790</t>
  </si>
  <si>
    <t>21:0194:000790:0001:0001:00</t>
  </si>
  <si>
    <t>115G  :863265:00:------:--</t>
  </si>
  <si>
    <t>21:0620:000934</t>
  </si>
  <si>
    <t>21:0194:000791</t>
  </si>
  <si>
    <t>21:0194:000791:0001:0001:00</t>
  </si>
  <si>
    <t>115G  :863266:9Y:------:--</t>
  </si>
  <si>
    <t>21:0620:000935</t>
  </si>
  <si>
    <t>115G  :863267:00:------:--</t>
  </si>
  <si>
    <t>21:0620:000936</t>
  </si>
  <si>
    <t>21:0194:000792</t>
  </si>
  <si>
    <t>21:0194:000792:0001:0001:00</t>
  </si>
  <si>
    <t>115G  :863268:00:------:--</t>
  </si>
  <si>
    <t>21:0620:000937</t>
  </si>
  <si>
    <t>21:0194:000793</t>
  </si>
  <si>
    <t>21:0194:000793:0001:0001:00</t>
  </si>
  <si>
    <t>115G  :863269:00:------:--</t>
  </si>
  <si>
    <t>21:0620:000938</t>
  </si>
  <si>
    <t>21:0194:000794</t>
  </si>
  <si>
    <t>21:0194:000794:0001:0001:00</t>
  </si>
  <si>
    <t>115G  :863270:00:------:--</t>
  </si>
  <si>
    <t>21:0620:000939</t>
  </si>
  <si>
    <t>21:0194:000795</t>
  </si>
  <si>
    <t>21:0194:000795:0001:0001:00</t>
  </si>
  <si>
    <t>115G  :863271:00:------:--</t>
  </si>
  <si>
    <t>21:0620:000940</t>
  </si>
  <si>
    <t>21:0194:000796</t>
  </si>
  <si>
    <t>21:0194:000796:0001:0001:00</t>
  </si>
  <si>
    <t>115G  :863272:00:------:--</t>
  </si>
  <si>
    <t>21:0620:000941</t>
  </si>
  <si>
    <t>21:0194:000797</t>
  </si>
  <si>
    <t>21:0194:000797:0001:0001:00</t>
  </si>
  <si>
    <t>115G  :863273:00:------:--</t>
  </si>
  <si>
    <t>21:0620:000942</t>
  </si>
  <si>
    <t>21:0194:000798</t>
  </si>
  <si>
    <t>21:0194:000798:0001:0001:00</t>
  </si>
  <si>
    <t>115G  :863274:00:------:--</t>
  </si>
  <si>
    <t>21:0620:000943</t>
  </si>
  <si>
    <t>21:0194:000799</t>
  </si>
  <si>
    <t>21:0194:000799:0001:0001:00</t>
  </si>
  <si>
    <t>115G  :863275:00:------:--</t>
  </si>
  <si>
    <t>21:0620:000944</t>
  </si>
  <si>
    <t>21:0194:000800</t>
  </si>
  <si>
    <t>21:0194:000800:0001:0001:00</t>
  </si>
  <si>
    <t>115G  :863276:00:------:--</t>
  </si>
  <si>
    <t>21:0620:000945</t>
  </si>
  <si>
    <t>21:0194:000801</t>
  </si>
  <si>
    <t>21:0194:000801:0001:0001:00</t>
  </si>
  <si>
    <t>115G  :863277:00:------:--</t>
  </si>
  <si>
    <t>21:0620:000946</t>
  </si>
  <si>
    <t>21:0194:000802</t>
  </si>
  <si>
    <t>21:0194:000802:0001:0001:00</t>
  </si>
  <si>
    <t>115G  :863278:00:------:--</t>
  </si>
  <si>
    <t>21:0620:000947</t>
  </si>
  <si>
    <t>21:0194:000803</t>
  </si>
  <si>
    <t>21:0194:000803:0001:0001:00</t>
  </si>
  <si>
    <t>115G  :863279:00:------:--</t>
  </si>
  <si>
    <t>21:0620:000948</t>
  </si>
  <si>
    <t>21:0194:000804</t>
  </si>
  <si>
    <t>21:0194:000804:0001:0001:00</t>
  </si>
  <si>
    <t>115G  :863280:00:------:--</t>
  </si>
  <si>
    <t>21:0620:000949</t>
  </si>
  <si>
    <t>21:0194:000805</t>
  </si>
  <si>
    <t>21:0194:000805:0001:0001:00</t>
  </si>
  <si>
    <t>115G  :863281:80:863284:10</t>
  </si>
  <si>
    <t>21:0620:000950</t>
  </si>
  <si>
    <t>21:0194:000808</t>
  </si>
  <si>
    <t>21:0194:000808:0001:0001:02</t>
  </si>
  <si>
    <t>115G  :863282:00:------:--</t>
  </si>
  <si>
    <t>21:0620:000951</t>
  </si>
  <si>
    <t>21:0194:000806</t>
  </si>
  <si>
    <t>21:0194:000806:0001:0001:00</t>
  </si>
  <si>
    <t>115G  :863283:00:------:--</t>
  </si>
  <si>
    <t>21:0620:000952</t>
  </si>
  <si>
    <t>21:0194:000807</t>
  </si>
  <si>
    <t>21:0194:000807:0001:0001:00</t>
  </si>
  <si>
    <t>115G  :863284:10:------:--</t>
  </si>
  <si>
    <t>21:0620:000953</t>
  </si>
  <si>
    <t>21:0194:000808:0001:0001:01</t>
  </si>
  <si>
    <t>115G  :863285:20:863284:10</t>
  </si>
  <si>
    <t>21:0620:000954</t>
  </si>
  <si>
    <t>21:0194:000808:0002:0001:00</t>
  </si>
  <si>
    <t>115G  :863286:00:------:--</t>
  </si>
  <si>
    <t>21:0620:000955</t>
  </si>
  <si>
    <t>21:0194:000809</t>
  </si>
  <si>
    <t>21:0194:000809:0001:0001:00</t>
  </si>
  <si>
    <t>115G  :863287:00:------:--</t>
  </si>
  <si>
    <t>21:0620:000956</t>
  </si>
  <si>
    <t>21:0194:000810</t>
  </si>
  <si>
    <t>21:0194:000810:0001:0001:00</t>
  </si>
  <si>
    <t>115G  :863288:00:------:--</t>
  </si>
  <si>
    <t>21:0620:000957</t>
  </si>
  <si>
    <t>21:0194:000811</t>
  </si>
  <si>
    <t>21:0194:000811:0001:0001:00</t>
  </si>
  <si>
    <t>115G  :863289:00:------:--</t>
  </si>
  <si>
    <t>21:0620:000958</t>
  </si>
  <si>
    <t>21:0194:000812</t>
  </si>
  <si>
    <t>21:0194:000812:0001:0001:00</t>
  </si>
  <si>
    <t>115G  :863290:00:------:--</t>
  </si>
  <si>
    <t>21:0620:000959</t>
  </si>
  <si>
    <t>21:0194:000813</t>
  </si>
  <si>
    <t>21:0194:000813:0001:0001:00</t>
  </si>
  <si>
    <t>115G  :863291:00:------:--</t>
  </si>
  <si>
    <t>21:0620:000960</t>
  </si>
  <si>
    <t>21:0194:000814</t>
  </si>
  <si>
    <t>21:0194:000814:0001:0001:00</t>
  </si>
  <si>
    <t>115G  :863292:00:------:--</t>
  </si>
  <si>
    <t>21:0620:000961</t>
  </si>
  <si>
    <t>21:0194:000815</t>
  </si>
  <si>
    <t>21:0194:000815:0001:0001:00</t>
  </si>
  <si>
    <t>115G  :863293:00:------:--</t>
  </si>
  <si>
    <t>21:0620:000962</t>
  </si>
  <si>
    <t>21:0194:000816</t>
  </si>
  <si>
    <t>21:0194:000816:0001:0001:00</t>
  </si>
  <si>
    <t>115G  :863294:00:------:--</t>
  </si>
  <si>
    <t>21:0620:000963</t>
  </si>
  <si>
    <t>21:0194:000817</t>
  </si>
  <si>
    <t>21:0194:000817:0001:0001:00</t>
  </si>
  <si>
    <t>115G  :863295:9Y:------:--</t>
  </si>
  <si>
    <t>21:0620:000964</t>
  </si>
  <si>
    <t>115G  :863296:00:------:--</t>
  </si>
  <si>
    <t>21:0620:000965</t>
  </si>
  <si>
    <t>21:0194:000818</t>
  </si>
  <si>
    <t>21:0194:000818:0001:0001:00</t>
  </si>
  <si>
    <t>115G  :863297:00:------:--</t>
  </si>
  <si>
    <t>21:0620:000966</t>
  </si>
  <si>
    <t>21:0194:000819</t>
  </si>
  <si>
    <t>21:0194:000819:0001:0001:00</t>
  </si>
  <si>
    <t>115G  :863298:00:------:--</t>
  </si>
  <si>
    <t>21:0620:000967</t>
  </si>
  <si>
    <t>21:0194:000820</t>
  </si>
  <si>
    <t>21:0194:000820:0001:0001:00</t>
  </si>
  <si>
    <t>115G  :863299:00:------:--</t>
  </si>
  <si>
    <t>21:0620:000968</t>
  </si>
  <si>
    <t>21:0194:000821</t>
  </si>
  <si>
    <t>21:0194:000821:0001:0001:00</t>
  </si>
  <si>
    <t>115G  :863300:00:------:--</t>
  </si>
  <si>
    <t>21:0620:000969</t>
  </si>
  <si>
    <t>21:0194:000822</t>
  </si>
  <si>
    <t>21:0194:000822:0001:0001:00</t>
  </si>
  <si>
    <t>115G  :863301:80:863304:20</t>
  </si>
  <si>
    <t>21:0620:000970</t>
  </si>
  <si>
    <t>21:0194:000824</t>
  </si>
  <si>
    <t>21:0194:000824:0002:0001:02</t>
  </si>
  <si>
    <t>115G  :863302:00:------:--</t>
  </si>
  <si>
    <t>21:0620:000971</t>
  </si>
  <si>
    <t>21:0194:000823</t>
  </si>
  <si>
    <t>21:0194:000823:0001:0001:00</t>
  </si>
  <si>
    <t>115G  :863303:10:------:--</t>
  </si>
  <si>
    <t>21:0620:000972</t>
  </si>
  <si>
    <t>21:0194:000824:0001:0001:00</t>
  </si>
  <si>
    <t>115G  :863304:20:863303:10</t>
  </si>
  <si>
    <t>21:0620:000973</t>
  </si>
  <si>
    <t>21:0194:000824:0002:0001:01</t>
  </si>
  <si>
    <t>115G  :863305:00:------:--</t>
  </si>
  <si>
    <t>21:0620:000974</t>
  </si>
  <si>
    <t>21:0194:000825</t>
  </si>
  <si>
    <t>21:0194:000825:0001:0001:00</t>
  </si>
  <si>
    <t>115G  :863306:00:------:--</t>
  </si>
  <si>
    <t>21:0620:000975</t>
  </si>
  <si>
    <t>21:0194:000826</t>
  </si>
  <si>
    <t>21:0194:000826:0001:0001:00</t>
  </si>
  <si>
    <t>115G  :863307:00:------:--</t>
  </si>
  <si>
    <t>21:0620:000976</t>
  </si>
  <si>
    <t>21:0194:000827</t>
  </si>
  <si>
    <t>21:0194:000827:0001:0001:00</t>
  </si>
  <si>
    <t>115G  :863308:9X:------:--</t>
  </si>
  <si>
    <t>21:0620:000977</t>
  </si>
  <si>
    <t>115G  :863309:00:------:--</t>
  </si>
  <si>
    <t>21:0620:000978</t>
  </si>
  <si>
    <t>21:0194:000828</t>
  </si>
  <si>
    <t>21:0194:000828:0001:0001:00</t>
  </si>
  <si>
    <t>115G  :863310:00:------:--</t>
  </si>
  <si>
    <t>21:0620:000979</t>
  </si>
  <si>
    <t>21:0194:000829</t>
  </si>
  <si>
    <t>21:0194:000829:0001:0001:00</t>
  </si>
  <si>
    <t>115G  :863311:00:------:--</t>
  </si>
  <si>
    <t>21:0620:000980</t>
  </si>
  <si>
    <t>21:0194:000830</t>
  </si>
  <si>
    <t>21:0194:000830:0001:0001:00</t>
  </si>
  <si>
    <t>115G  :863312:00:------:--</t>
  </si>
  <si>
    <t>21:0620:000981</t>
  </si>
  <si>
    <t>21:0194:000831</t>
  </si>
  <si>
    <t>21:0194:000831:0001:0001:00</t>
  </si>
  <si>
    <t>115G  :863313:00:------:--</t>
  </si>
  <si>
    <t>21:0620:000982</t>
  </si>
  <si>
    <t>21:0194:000832</t>
  </si>
  <si>
    <t>21:0194:000832:0001:0001:00</t>
  </si>
  <si>
    <t>115G  :863314:00:------:--</t>
  </si>
  <si>
    <t>21:0620:000983</t>
  </si>
  <si>
    <t>21:0194:000833</t>
  </si>
  <si>
    <t>21:0194:000833:0001:0001:00</t>
  </si>
  <si>
    <t>115G  :863315:00:------:--</t>
  </si>
  <si>
    <t>21:0620:000984</t>
  </si>
  <si>
    <t>21:0194:000834</t>
  </si>
  <si>
    <t>21:0194:000834:0001:0001:00</t>
  </si>
  <si>
    <t>115G  :863316:00:------:--</t>
  </si>
  <si>
    <t>21:0620:000985</t>
  </si>
  <si>
    <t>21:0194:000835</t>
  </si>
  <si>
    <t>21:0194:000835:0001:0001:00</t>
  </si>
  <si>
    <t>115G  :863317:00:------:--</t>
  </si>
  <si>
    <t>21:0620:000986</t>
  </si>
  <si>
    <t>21:0194:000836</t>
  </si>
  <si>
    <t>21:0194:000836:0001:0001:00</t>
  </si>
  <si>
    <t>115G  :863318:00:------:--</t>
  </si>
  <si>
    <t>21:0620:000987</t>
  </si>
  <si>
    <t>21:0194:000837</t>
  </si>
  <si>
    <t>21:0194:000837:0001:0001:00</t>
  </si>
  <si>
    <t>115G  :863319:00:------:--</t>
  </si>
  <si>
    <t>21:0620:000988</t>
  </si>
  <si>
    <t>21:0194:000838</t>
  </si>
  <si>
    <t>21:0194:000838:0001:0001:00</t>
  </si>
  <si>
    <t>115G  :863320:00:------:--</t>
  </si>
  <si>
    <t>21:0620:000989</t>
  </si>
  <si>
    <t>21:0194:000839</t>
  </si>
  <si>
    <t>21:0194:000839:0001:0001:00</t>
  </si>
  <si>
    <t>115G  :863321:80:863328:20</t>
  </si>
  <si>
    <t>21:0620:000990</t>
  </si>
  <si>
    <t>21:0194:000845</t>
  </si>
  <si>
    <t>21:0194:000845:0002:0001:02</t>
  </si>
  <si>
    <t>115G  :863322:00:------:--</t>
  </si>
  <si>
    <t>21:0620:000991</t>
  </si>
  <si>
    <t>21:0194:000840</t>
  </si>
  <si>
    <t>21:0194:000840:0001:0001:00</t>
  </si>
  <si>
    <t>115G  :863323:00:------:--</t>
  </si>
  <si>
    <t>21:0620:000992</t>
  </si>
  <si>
    <t>21:0194:000841</t>
  </si>
  <si>
    <t>21:0194:000841:0001:0001:00</t>
  </si>
  <si>
    <t>115G  :863324:00:------:--</t>
  </si>
  <si>
    <t>21:0620:000993</t>
  </si>
  <si>
    <t>21:0194:000842</t>
  </si>
  <si>
    <t>21:0194:000842:0001:0001:00</t>
  </si>
  <si>
    <t>115G  :863325:00:------:--</t>
  </si>
  <si>
    <t>21:0620:000994</t>
  </si>
  <si>
    <t>21:0194:000843</t>
  </si>
  <si>
    <t>21:0194:000843:0001:0001:00</t>
  </si>
  <si>
    <t>115G  :863326:00:------:--</t>
  </si>
  <si>
    <t>21:0620:000995</t>
  </si>
  <si>
    <t>21:0194:000844</t>
  </si>
  <si>
    <t>21:0194:000844:0001:0001:00</t>
  </si>
  <si>
    <t>115G  :863327:10:------:--</t>
  </si>
  <si>
    <t>21:0620:000996</t>
  </si>
  <si>
    <t>21:0194:000845:0001:0001:00</t>
  </si>
  <si>
    <t>115G  :863328:20:863327:10</t>
  </si>
  <si>
    <t>21:0620:000997</t>
  </si>
  <si>
    <t>21:0194:000845:0002:0001:01</t>
  </si>
  <si>
    <t>115G  :863329:00:------:--</t>
  </si>
  <si>
    <t>21:0620:000998</t>
  </si>
  <si>
    <t>21:0194:000846</t>
  </si>
  <si>
    <t>21:0194:000846:0001:0001:00</t>
  </si>
  <si>
    <t>115G  :863330:00:------:--</t>
  </si>
  <si>
    <t>21:0620:000999</t>
  </si>
  <si>
    <t>21:0194:000847</t>
  </si>
  <si>
    <t>21:0194:000847:0001:0001:00</t>
  </si>
  <si>
    <t>115G  :863331:00:------:--</t>
  </si>
  <si>
    <t>21:0620:001000</t>
  </si>
  <si>
    <t>21:0194:000848</t>
  </si>
  <si>
    <t>21:0194:000848:0001:0001:00</t>
  </si>
  <si>
    <t>115G  :863332:9W:------:--</t>
  </si>
  <si>
    <t>21:0620:001001</t>
  </si>
  <si>
    <t>115G  :863333:00:------:--</t>
  </si>
  <si>
    <t>21:0620:001002</t>
  </si>
  <si>
    <t>21:0194:000849</t>
  </si>
  <si>
    <t>21:0194:000849:0001:0001:00</t>
  </si>
  <si>
    <t>115G  :863334:00:------:--</t>
  </si>
  <si>
    <t>21:0620:001003</t>
  </si>
  <si>
    <t>21:0194:000850</t>
  </si>
  <si>
    <t>21:0194:000850:0001:0001:00</t>
  </si>
  <si>
    <t>115G  :863335:00:------:--</t>
  </si>
  <si>
    <t>21:0620:001004</t>
  </si>
  <si>
    <t>21:0194:000851</t>
  </si>
  <si>
    <t>21:0194:000851:0001:0001:00</t>
  </si>
  <si>
    <t>115G  :863336:00:------:--</t>
  </si>
  <si>
    <t>21:0620:001005</t>
  </si>
  <si>
    <t>21:0194:000852</t>
  </si>
  <si>
    <t>21:0194:000852:0001:0001:00</t>
  </si>
  <si>
    <t>115G  :863337:00:------:--</t>
  </si>
  <si>
    <t>21:0620:001006</t>
  </si>
  <si>
    <t>21:0194:000853</t>
  </si>
  <si>
    <t>21:0194:000853:0001:0001:00</t>
  </si>
  <si>
    <t>115G  :863338:00:------:--</t>
  </si>
  <si>
    <t>21:0620:001007</t>
  </si>
  <si>
    <t>21:0194:000854</t>
  </si>
  <si>
    <t>21:0194:000854:0001:0001:00</t>
  </si>
  <si>
    <t>115G  :863339:00:------:--</t>
  </si>
  <si>
    <t>21:0620:001008</t>
  </si>
  <si>
    <t>21:0194:000855</t>
  </si>
  <si>
    <t>21:0194:000855:0001:0001:00</t>
  </si>
  <si>
    <t>115G  :863340:00:------:--</t>
  </si>
  <si>
    <t>21:0620:001009</t>
  </si>
  <si>
    <t>21:0194:000856</t>
  </si>
  <si>
    <t>21:0194:000856:0001:0001:00</t>
  </si>
  <si>
    <t>115G  :863341:80:863342:10</t>
  </si>
  <si>
    <t>21:0620:001010</t>
  </si>
  <si>
    <t>21:0194:000857</t>
  </si>
  <si>
    <t>21:0194:000857:0001:0001:02</t>
  </si>
  <si>
    <t>115G  :863342:10:------:--</t>
  </si>
  <si>
    <t>21:0620:001011</t>
  </si>
  <si>
    <t>21:0194:000857:0001:0001:01</t>
  </si>
  <si>
    <t>115G  :863343:20:863342:10</t>
  </si>
  <si>
    <t>21:0620:001012</t>
  </si>
  <si>
    <t>21:0194:000857:0002:0001:00</t>
  </si>
  <si>
    <t>115G  :863344:00:------:--</t>
  </si>
  <si>
    <t>21:0620:001013</t>
  </si>
  <si>
    <t>21:0194:000858</t>
  </si>
  <si>
    <t>21:0194:000858:0001:0001:00</t>
  </si>
  <si>
    <t>115G  :863345:00:------:--</t>
  </si>
  <si>
    <t>21:0620:001014</t>
  </si>
  <si>
    <t>21:0194:000859</t>
  </si>
  <si>
    <t>21:0194:000859:0001:0001:00</t>
  </si>
  <si>
    <t>115G  :863346:00:------:--</t>
  </si>
  <si>
    <t>21:0620:001015</t>
  </si>
  <si>
    <t>21:0194:000860</t>
  </si>
  <si>
    <t>21:0194:000860:0001:0001:00</t>
  </si>
  <si>
    <t>115G  :863347:00:------:--</t>
  </si>
  <si>
    <t>21:0620:001016</t>
  </si>
  <si>
    <t>21:0194:000861</t>
  </si>
  <si>
    <t>21:0194:000861:0001:0001:00</t>
  </si>
  <si>
    <t>115G  :863348:00:------:--</t>
  </si>
  <si>
    <t>21:0620:001017</t>
  </si>
  <si>
    <t>21:0194:000862</t>
  </si>
  <si>
    <t>21:0194:000862:0001:0001:00</t>
  </si>
  <si>
    <t>115G  :863349:00:------:--</t>
  </si>
  <si>
    <t>21:0620:001018</t>
  </si>
  <si>
    <t>21:0194:000863</t>
  </si>
  <si>
    <t>21:0194:000863:0001:0001:00</t>
  </si>
  <si>
    <t>115G  :863350:00:------:--</t>
  </si>
  <si>
    <t>21:0620:001019</t>
  </si>
  <si>
    <t>21:0194:000864</t>
  </si>
  <si>
    <t>21:0194:000864:0001:0001:00</t>
  </si>
  <si>
    <t>115G  :863351:00:------:--</t>
  </si>
  <si>
    <t>21:0620:001020</t>
  </si>
  <si>
    <t>21:0194:000865</t>
  </si>
  <si>
    <t>21:0194:000865:0001:0001:00</t>
  </si>
  <si>
    <t>115G  :863352:00:------:--</t>
  </si>
  <si>
    <t>21:0620:001021</t>
  </si>
  <si>
    <t>21:0194:000866</t>
  </si>
  <si>
    <t>21:0194:000866:0001:0001:00</t>
  </si>
  <si>
    <t>115G  :863353:00:------:--</t>
  </si>
  <si>
    <t>21:0620:001022</t>
  </si>
  <si>
    <t>21:0194:000867</t>
  </si>
  <si>
    <t>21:0194:000867:0001:0001:00</t>
  </si>
  <si>
    <t>115G  :863354:00:------:--</t>
  </si>
  <si>
    <t>21:0620:001023</t>
  </si>
  <si>
    <t>21:0194:000868</t>
  </si>
  <si>
    <t>21:0194:000868:0001:0001:00</t>
  </si>
  <si>
    <t>115G  :863355:9Y:------:--</t>
  </si>
  <si>
    <t>21:0620:001024</t>
  </si>
  <si>
    <t>115G  :863356:00:------:--</t>
  </si>
  <si>
    <t>21:0620:001025</t>
  </si>
  <si>
    <t>21:0194:000869</t>
  </si>
  <si>
    <t>21:0194:000869:0001:0001:00</t>
  </si>
  <si>
    <t>115G  :863357:00:------:--</t>
  </si>
  <si>
    <t>21:0620:001026</t>
  </si>
  <si>
    <t>21:0194:000870</t>
  </si>
  <si>
    <t>21:0194:000870:0001:0001:00</t>
  </si>
  <si>
    <t>115G  :863358:00:------:--</t>
  </si>
  <si>
    <t>21:0620:001027</t>
  </si>
  <si>
    <t>21:0194:000871</t>
  </si>
  <si>
    <t>21:0194:000871:0001:0001:00</t>
  </si>
  <si>
    <t>115G  :863359:00:------:--</t>
  </si>
  <si>
    <t>21:0620:001028</t>
  </si>
  <si>
    <t>21:0194:000872</t>
  </si>
  <si>
    <t>21:0194:000872:0001:0001:00</t>
  </si>
  <si>
    <t>115G  :863360:00:------:--</t>
  </si>
  <si>
    <t>21:0620:001029</t>
  </si>
  <si>
    <t>21:0194:000873</t>
  </si>
  <si>
    <t>21:0194:000873:0001:0001:00</t>
  </si>
  <si>
    <t>115G  :863361:80:863363:20</t>
  </si>
  <si>
    <t>21:0620:001030</t>
  </si>
  <si>
    <t>21:0194:000874</t>
  </si>
  <si>
    <t>21:0194:000874:0002:0001:02</t>
  </si>
  <si>
    <t>115G  :863362:10:------:--</t>
  </si>
  <si>
    <t>21:0620:001031</t>
  </si>
  <si>
    <t>21:0194:000874:0001:0001:00</t>
  </si>
  <si>
    <t>115G  :863363:20:863362:10</t>
  </si>
  <si>
    <t>21:0620:001032</t>
  </si>
  <si>
    <t>21:0194:000874:0002:0001:01</t>
  </si>
  <si>
    <t>115G  :863364:00:------:--</t>
  </si>
  <si>
    <t>21:0620:001033</t>
  </si>
  <si>
    <t>21:0194:000875</t>
  </si>
  <si>
    <t>21:0194:000875:0001:0001:00</t>
  </si>
  <si>
    <t>115G  :863365:00:------:--</t>
  </si>
  <si>
    <t>21:0620:001034</t>
  </si>
  <si>
    <t>21:0194:000876</t>
  </si>
  <si>
    <t>21:0194:000876:0001:0001:00</t>
  </si>
  <si>
    <t>115G  :863366:00:------:--</t>
  </si>
  <si>
    <t>21:0620:001035</t>
  </si>
  <si>
    <t>21:0194:000877</t>
  </si>
  <si>
    <t>21:0194:000877:0001:0001:00</t>
  </si>
  <si>
    <t>115G  :863367:00:------:--</t>
  </si>
  <si>
    <t>21:0620:001036</t>
  </si>
  <si>
    <t>21:0194:000878</t>
  </si>
  <si>
    <t>21:0194:000878:0001:0001:00</t>
  </si>
  <si>
    <t>115G  :863368:00:------:--</t>
  </si>
  <si>
    <t>21:0620:001037</t>
  </si>
  <si>
    <t>21:0194:000879</t>
  </si>
  <si>
    <t>21:0194:000879:0001:0001:00</t>
  </si>
  <si>
    <t>115G  :863369:00:------:--</t>
  </si>
  <si>
    <t>21:0620:001038</t>
  </si>
  <si>
    <t>21:0194:000880</t>
  </si>
  <si>
    <t>21:0194:000880:0001:0001:00</t>
  </si>
  <si>
    <t>115G  :863370:00:------:--</t>
  </si>
  <si>
    <t>21:0620:001039</t>
  </si>
  <si>
    <t>21:0194:000881</t>
  </si>
  <si>
    <t>21:0194:000881:0001:0001:00</t>
  </si>
  <si>
    <t>115G  :863371:00:------:--</t>
  </si>
  <si>
    <t>21:0620:001040</t>
  </si>
  <si>
    <t>21:0194:000882</t>
  </si>
  <si>
    <t>21:0194:000882:0001:0001:00</t>
  </si>
  <si>
    <t>115G  :863372:00:------:--</t>
  </si>
  <si>
    <t>21:0620:001041</t>
  </si>
  <si>
    <t>21:0194:000883</t>
  </si>
  <si>
    <t>21:0194:000883:0001:0001:00</t>
  </si>
  <si>
    <t>115G  :863373:9W:------:--</t>
  </si>
  <si>
    <t>21:0620:001042</t>
  </si>
  <si>
    <t>115G  :863374:00:------:--</t>
  </si>
  <si>
    <t>21:0620:001043</t>
  </si>
  <si>
    <t>21:0194:000884</t>
  </si>
  <si>
    <t>21:0194:000884:0001:0001:00</t>
  </si>
  <si>
    <t>115G  :863375:00:------:--</t>
  </si>
  <si>
    <t>21:0620:001044</t>
  </si>
  <si>
    <t>21:0194:000885</t>
  </si>
  <si>
    <t>21:0194:000885:0001:0001:00</t>
  </si>
  <si>
    <t>115G  :863376:00:------:--</t>
  </si>
  <si>
    <t>21:0620:001045</t>
  </si>
  <si>
    <t>21:0194:000886</t>
  </si>
  <si>
    <t>21:0194:000886:0001:0001:00</t>
  </si>
  <si>
    <t>115G  :863377:00:------:--</t>
  </si>
  <si>
    <t>21:0620:001046</t>
  </si>
  <si>
    <t>21:0194:000887</t>
  </si>
  <si>
    <t>21:0194:000887:0001:0001:00</t>
  </si>
  <si>
    <t>115G  :863378:00:------:--</t>
  </si>
  <si>
    <t>21:0620:001047</t>
  </si>
  <si>
    <t>21:0194:000888</t>
  </si>
  <si>
    <t>21:0194:000888:0001:0001:00</t>
  </si>
  <si>
    <t>115G  :863379:00:------:--</t>
  </si>
  <si>
    <t>21:0620:001048</t>
  </si>
  <si>
    <t>21:0194:000889</t>
  </si>
  <si>
    <t>21:0194:000889:0001:0001:00</t>
  </si>
  <si>
    <t>115G  :863380:00:------:--</t>
  </si>
  <si>
    <t>21:0620:001049</t>
  </si>
  <si>
    <t>21:0194:000890</t>
  </si>
  <si>
    <t>21:0194:000890:0001:0001:00</t>
  </si>
  <si>
    <t>115G  :863381:80:863386:10</t>
  </si>
  <si>
    <t>21:0620:001050</t>
  </si>
  <si>
    <t>21:0194:000895</t>
  </si>
  <si>
    <t>21:0194:000895:0001:0001:02</t>
  </si>
  <si>
    <t>115G  :863382:00:------:--</t>
  </si>
  <si>
    <t>21:0620:001051</t>
  </si>
  <si>
    <t>21:0194:000891</t>
  </si>
  <si>
    <t>21:0194:000891:0001:0001:00</t>
  </si>
  <si>
    <t>115G  :863383:00:------:--</t>
  </si>
  <si>
    <t>21:0620:001052</t>
  </si>
  <si>
    <t>21:0194:000892</t>
  </si>
  <si>
    <t>21:0194:000892:0001:0001:00</t>
  </si>
  <si>
    <t>115G  :863384:00:------:--</t>
  </si>
  <si>
    <t>21:0620:001053</t>
  </si>
  <si>
    <t>21:0194:000893</t>
  </si>
  <si>
    <t>21:0194:000893:0001:0001:00</t>
  </si>
  <si>
    <t>115G  :863385:00:------:--</t>
  </si>
  <si>
    <t>21:0620:001054</t>
  </si>
  <si>
    <t>21:0194:000894</t>
  </si>
  <si>
    <t>21:0194:000894:0001:0001:00</t>
  </si>
  <si>
    <t>115G  :863386:10:------:--</t>
  </si>
  <si>
    <t>21:0620:001055</t>
  </si>
  <si>
    <t>21:0194:000895:0001:0001:01</t>
  </si>
  <si>
    <t>115G  :863387:20:863386:10</t>
  </si>
  <si>
    <t>21:0620:001056</t>
  </si>
  <si>
    <t>21:0194:000895:0002:0001:00</t>
  </si>
  <si>
    <t>115G  :863388:00:------:--</t>
  </si>
  <si>
    <t>21:0620:001057</t>
  </si>
  <si>
    <t>21:0194:000896</t>
  </si>
  <si>
    <t>21:0194:000896:0001:0001:00</t>
  </si>
  <si>
    <t>115G  :863389:00:------:--</t>
  </si>
  <si>
    <t>21:0620:001058</t>
  </si>
  <si>
    <t>21:0194:000897</t>
  </si>
  <si>
    <t>21:0194:000897:0001:0001:00</t>
  </si>
  <si>
    <t>115G  :863390:00:------:--</t>
  </si>
  <si>
    <t>21:0620:001059</t>
  </si>
  <si>
    <t>21:0194:000898</t>
  </si>
  <si>
    <t>21:0194:000898:0001:0001:00</t>
  </si>
  <si>
    <t>115G  :863391:00:------:--</t>
  </si>
  <si>
    <t>21:0620:001060</t>
  </si>
  <si>
    <t>21:0194:000899</t>
  </si>
  <si>
    <t>21:0194:000899:0001:0001:00</t>
  </si>
  <si>
    <t>115G  :863392:00:------:--</t>
  </si>
  <si>
    <t>21:0620:001061</t>
  </si>
  <si>
    <t>21:0194:000900</t>
  </si>
  <si>
    <t>21:0194:000900:0001:0001:00</t>
  </si>
  <si>
    <t>115G  :863393:9Y:------:--</t>
  </si>
  <si>
    <t>21:0620:001062</t>
  </si>
  <si>
    <t>115G  :863394:00:------:--</t>
  </si>
  <si>
    <t>21:0620:001063</t>
  </si>
  <si>
    <t>21:0194:000901</t>
  </si>
  <si>
    <t>21:0194:000901:0001:0001:00</t>
  </si>
  <si>
    <t>115G  :863395:00:------:--</t>
  </si>
  <si>
    <t>21:0620:001064</t>
  </si>
  <si>
    <t>21:0194:000902</t>
  </si>
  <si>
    <t>21:0194:000902:0001:0001:00</t>
  </si>
  <si>
    <t>115G  :863396:00:------:--</t>
  </si>
  <si>
    <t>21:0620:001065</t>
  </si>
  <si>
    <t>21:0194:000903</t>
  </si>
  <si>
    <t>21:0194:000903:0001:0001:00</t>
  </si>
  <si>
    <t>115G  :863397:00:------:--</t>
  </si>
  <si>
    <t>21:0620:001066</t>
  </si>
  <si>
    <t>21:0194:000904</t>
  </si>
  <si>
    <t>21:0194:000904:0001:0001:00</t>
  </si>
  <si>
    <t>115G  :863398:00:------:--</t>
  </si>
  <si>
    <t>21:0620:001067</t>
  </si>
  <si>
    <t>21:0194:000905</t>
  </si>
  <si>
    <t>21:0194:000905:0001:0001:00</t>
  </si>
  <si>
    <t>115G  :863399:00:------:--</t>
  </si>
  <si>
    <t>21:0620:001068</t>
  </si>
  <si>
    <t>21:0194:000906</t>
  </si>
  <si>
    <t>21:0194:000906:0001:0001:00</t>
  </si>
  <si>
    <t>115G  :863400:00:------:--</t>
  </si>
  <si>
    <t>21:0620:001069</t>
  </si>
  <si>
    <t>21:0194:000907</t>
  </si>
  <si>
    <t>21:0194:000907:0001:0001:00</t>
  </si>
  <si>
    <t>115G  :863401:80:863408:10</t>
  </si>
  <si>
    <t>21:0620:001070</t>
  </si>
  <si>
    <t>21:0194:000914</t>
  </si>
  <si>
    <t>21:0194:000914:0001:0001:02</t>
  </si>
  <si>
    <t>115G  :863402:00:------:--</t>
  </si>
  <si>
    <t>21:0620:001071</t>
  </si>
  <si>
    <t>21:0194:000908</t>
  </si>
  <si>
    <t>21:0194:000908:0001:0001:00</t>
  </si>
  <si>
    <t>115G  :863403:00:------:--</t>
  </si>
  <si>
    <t>21:0620:001072</t>
  </si>
  <si>
    <t>21:0194:000909</t>
  </si>
  <si>
    <t>21:0194:000909:0001:0001:00</t>
  </si>
  <si>
    <t>115G  :863404:00:------:--</t>
  </si>
  <si>
    <t>21:0620:001073</t>
  </si>
  <si>
    <t>21:0194:000910</t>
  </si>
  <si>
    <t>21:0194:000910:0001:0001:00</t>
  </si>
  <si>
    <t>115G  :863405:00:------:--</t>
  </si>
  <si>
    <t>21:0620:001074</t>
  </si>
  <si>
    <t>21:0194:000911</t>
  </si>
  <si>
    <t>21:0194:000911:0001:0001:00</t>
  </si>
  <si>
    <t>115G  :863406:00:------:--</t>
  </si>
  <si>
    <t>21:0620:001075</t>
  </si>
  <si>
    <t>21:0194:000912</t>
  </si>
  <si>
    <t>21:0194:000912:0001:0001:00</t>
  </si>
  <si>
    <t>115G  :863407:00:------:--</t>
  </si>
  <si>
    <t>21:0620:001076</t>
  </si>
  <si>
    <t>21:0194:000913</t>
  </si>
  <si>
    <t>21:0194:000913:0001:0001:00</t>
  </si>
  <si>
    <t>115G  :863408:10:------:--</t>
  </si>
  <si>
    <t>21:0620:001077</t>
  </si>
  <si>
    <t>21:0194:000914:0001:0001:01</t>
  </si>
  <si>
    <t>115G  :863409:20:863408:10</t>
  </si>
  <si>
    <t>21:0620:001078</t>
  </si>
  <si>
    <t>21:0194:000914:0002:0001:00</t>
  </si>
  <si>
    <t>115G  :863410:00:------:--</t>
  </si>
  <si>
    <t>21:0620:001079</t>
  </si>
  <si>
    <t>21:0194:000915</t>
  </si>
  <si>
    <t>21:0194:000915:0001:0001:00</t>
  </si>
  <si>
    <t>115G  :863411:00:------:--</t>
  </si>
  <si>
    <t>21:0620:001080</t>
  </si>
  <si>
    <t>21:0194:000916</t>
  </si>
  <si>
    <t>21:0194:000916:0001:0001:00</t>
  </si>
  <si>
    <t>115G  :863412:00:------:--</t>
  </si>
  <si>
    <t>21:0620:001081</t>
  </si>
  <si>
    <t>21:0194:000917</t>
  </si>
  <si>
    <t>21:0194:000917:0001:0001:00</t>
  </si>
  <si>
    <t>115G  :863413:00:------:--</t>
  </si>
  <si>
    <t>21:0620:001082</t>
  </si>
  <si>
    <t>21:0194:000918</t>
  </si>
  <si>
    <t>21:0194:000918:0001:0001:00</t>
  </si>
  <si>
    <t>115G  :863414:00:------:--</t>
  </si>
  <si>
    <t>21:0620:001083</t>
  </si>
  <si>
    <t>21:0194:000919</t>
  </si>
  <si>
    <t>21:0194:000919:0001:0001:00</t>
  </si>
  <si>
    <t>115G  :863415:00:------:--</t>
  </si>
  <si>
    <t>21:0620:001084</t>
  </si>
  <si>
    <t>21:0194:000920</t>
  </si>
  <si>
    <t>21:0194:000920:0001:0001:00</t>
  </si>
  <si>
    <t>115G  :863416:00:------:--</t>
  </si>
  <si>
    <t>21:0620:001085</t>
  </si>
  <si>
    <t>21:0194:000921</t>
  </si>
  <si>
    <t>21:0194:000921:0001:0001:00</t>
  </si>
  <si>
    <t>115G  :863417:00:------:--</t>
  </si>
  <si>
    <t>21:0620:001086</t>
  </si>
  <si>
    <t>21:0194:000922</t>
  </si>
  <si>
    <t>21:0194:000922:0001:0001:00</t>
  </si>
  <si>
    <t>115G  :863418:9X:------:--</t>
  </si>
  <si>
    <t>21:0620:001087</t>
  </si>
  <si>
    <t>115G  :863419:00:------:--</t>
  </si>
  <si>
    <t>21:0620:001088</t>
  </si>
  <si>
    <t>21:0194:000923</t>
  </si>
  <si>
    <t>21:0194:000923:0001:0001:00</t>
  </si>
  <si>
    <t>115G  :863420:00:------:--</t>
  </si>
  <si>
    <t>21:0620:001089</t>
  </si>
  <si>
    <t>21:0194:000924</t>
  </si>
  <si>
    <t>21:0194:000924:0001:0001:00</t>
  </si>
  <si>
    <t>115G  :863421:80:863431:20</t>
  </si>
  <si>
    <t>21:0620:001090</t>
  </si>
  <si>
    <t>21:0194:000932</t>
  </si>
  <si>
    <t>21:0194:000932:0002:0001:02</t>
  </si>
  <si>
    <t>115G  :863422:00:------:--</t>
  </si>
  <si>
    <t>21:0620:001091</t>
  </si>
  <si>
    <t>21:0194:000925</t>
  </si>
  <si>
    <t>21:0194:000925:0001:0001:00</t>
  </si>
  <si>
    <t>115G  :863423:00:------:--</t>
  </si>
  <si>
    <t>21:0620:001092</t>
  </si>
  <si>
    <t>21:0194:000926</t>
  </si>
  <si>
    <t>21:0194:000926:0001:0001:00</t>
  </si>
  <si>
    <t>115G  :863424:00:------:--</t>
  </si>
  <si>
    <t>21:0620:001093</t>
  </si>
  <si>
    <t>21:0194:000927</t>
  </si>
  <si>
    <t>21:0194:000927:0001:0001:00</t>
  </si>
  <si>
    <t>115G  :863425:00:------:--</t>
  </si>
  <si>
    <t>21:0620:001094</t>
  </si>
  <si>
    <t>21:0194:000928</t>
  </si>
  <si>
    <t>21:0194:000928:0001:0001:00</t>
  </si>
  <si>
    <t>115G  :863426:00:------:--</t>
  </si>
  <si>
    <t>21:0620:001095</t>
  </si>
  <si>
    <t>21:0194:000929</t>
  </si>
  <si>
    <t>21:0194:000929:0001:0001:00</t>
  </si>
  <si>
    <t>115G  :863427:00:------:--</t>
  </si>
  <si>
    <t>21:0620:001096</t>
  </si>
  <si>
    <t>21:0194:000930</t>
  </si>
  <si>
    <t>21:0194:000930:0001:0001:00</t>
  </si>
  <si>
    <t>115G  :863428:9Y:------:--</t>
  </si>
  <si>
    <t>21:0620:001097</t>
  </si>
  <si>
    <t>115G  :863429:00:------:--</t>
  </si>
  <si>
    <t>21:0620:001098</t>
  </si>
  <si>
    <t>21:0194:000931</t>
  </si>
  <si>
    <t>21:0194:000931:0001:0001:00</t>
  </si>
  <si>
    <t>115G  :863430:10:------:--</t>
  </si>
  <si>
    <t>21:0620:001099</t>
  </si>
  <si>
    <t>21:0194:000932:0001:0001:00</t>
  </si>
  <si>
    <t>115G  :863431:20:863430:10</t>
  </si>
  <si>
    <t>21:0620:001100</t>
  </si>
  <si>
    <t>21:0194:000932:0002:0001:01</t>
  </si>
  <si>
    <t>115G  :863432:00:------:--</t>
  </si>
  <si>
    <t>21:0620:001101</t>
  </si>
  <si>
    <t>21:0194:000933</t>
  </si>
  <si>
    <t>21:0194:000933:0001:0001:00</t>
  </si>
  <si>
    <t>115G  :863433:00:------:--</t>
  </si>
  <si>
    <t>21:0620:001102</t>
  </si>
  <si>
    <t>21:0194:000934</t>
  </si>
  <si>
    <t>21:0194:000934:0001:0001:00</t>
  </si>
  <si>
    <t>115G  :863434:00:------:--</t>
  </si>
  <si>
    <t>21:0620:001103</t>
  </si>
  <si>
    <t>21:0194:000935</t>
  </si>
  <si>
    <t>21:0194:000935:0001:0001:00</t>
  </si>
  <si>
    <t>115G  :863435:00:------:--</t>
  </si>
  <si>
    <t>21:0620:001104</t>
  </si>
  <si>
    <t>21:0194:000936</t>
  </si>
  <si>
    <t>21:0194:000936:0001:0001:00</t>
  </si>
  <si>
    <t>115G  :863436:00:------:--</t>
  </si>
  <si>
    <t>21:0620:001105</t>
  </si>
  <si>
    <t>21:0194:000937</t>
  </si>
  <si>
    <t>21:0194:000937:0001:0001:00</t>
  </si>
  <si>
    <t>115G  :863437:00:------:--</t>
  </si>
  <si>
    <t>21:0620:001106</t>
  </si>
  <si>
    <t>21:0194:000938</t>
  </si>
  <si>
    <t>21:0194:000938:0001:0001:00</t>
  </si>
  <si>
    <t>115G  :863438:00:------:--</t>
  </si>
  <si>
    <t>21:0620:001107</t>
  </si>
  <si>
    <t>21:0194:000939</t>
  </si>
  <si>
    <t>21:0194:000939:0001:0001:00</t>
  </si>
  <si>
    <t>115G  :863439:00:------:--</t>
  </si>
  <si>
    <t>21:0620:001108</t>
  </si>
  <si>
    <t>21:0194:000940</t>
  </si>
  <si>
    <t>21:0194:000940:0001:0001:00</t>
  </si>
  <si>
    <t>115G  :863440:00:------:--</t>
  </si>
  <si>
    <t>21:0620:001109</t>
  </si>
  <si>
    <t>21:0194:000941</t>
  </si>
  <si>
    <t>21:0194:000941:0001:0001:00</t>
  </si>
  <si>
    <t>115G  :863441:80:863446:10</t>
  </si>
  <si>
    <t>21:0620:001110</t>
  </si>
  <si>
    <t>21:0194:000946</t>
  </si>
  <si>
    <t>21:0194:000946:0001:0001:02</t>
  </si>
  <si>
    <t>115G  :863442:00:------:--</t>
  </si>
  <si>
    <t>21:0620:001111</t>
  </si>
  <si>
    <t>21:0194:000942</t>
  </si>
  <si>
    <t>21:0194:000942:0001:0001:00</t>
  </si>
  <si>
    <t>115G  :863443:00:------:--</t>
  </si>
  <si>
    <t>21:0620:001112</t>
  </si>
  <si>
    <t>21:0194:000943</t>
  </si>
  <si>
    <t>21:0194:000943:0001:0001:00</t>
  </si>
  <si>
    <t>115G  :863444:00:------:--</t>
  </si>
  <si>
    <t>21:0620:001113</t>
  </si>
  <si>
    <t>21:0194:000944</t>
  </si>
  <si>
    <t>21:0194:000944:0001:0001:00</t>
  </si>
  <si>
    <t>115G  :863445:00:------:--</t>
  </si>
  <si>
    <t>21:0620:001114</t>
  </si>
  <si>
    <t>21:0194:000945</t>
  </si>
  <si>
    <t>21:0194:000945:0001:0001:00</t>
  </si>
  <si>
    <t>115G  :863446:10:------:--</t>
  </si>
  <si>
    <t>21:0620:001115</t>
  </si>
  <si>
    <t>21:0194:000946:0001:0001:01</t>
  </si>
  <si>
    <t>115G  :863447:20:863446:10</t>
  </si>
  <si>
    <t>21:0620:001116</t>
  </si>
  <si>
    <t>21:0194:000946:0002:0001:00</t>
  </si>
  <si>
    <t>115G  :863448:00:------:--</t>
  </si>
  <si>
    <t>21:0620:001117</t>
  </si>
  <si>
    <t>21:0194:000947</t>
  </si>
  <si>
    <t>21:0194:000947:0001:0001:00</t>
  </si>
  <si>
    <t>115G  :863449:00:------:--</t>
  </si>
  <si>
    <t>21:0620:001118</t>
  </si>
  <si>
    <t>21:0194:000948</t>
  </si>
  <si>
    <t>21:0194:000948:0001:0001:00</t>
  </si>
  <si>
    <t>115G  :863450:00:------:--</t>
  </si>
  <si>
    <t>21:0620:001119</t>
  </si>
  <si>
    <t>21:0194:000949</t>
  </si>
  <si>
    <t>21:0194:000949:0001:0001:00</t>
  </si>
  <si>
    <t>115G  :863451:00:------:--</t>
  </si>
  <si>
    <t>21:0620:001120</t>
  </si>
  <si>
    <t>21:0194:000950</t>
  </si>
  <si>
    <t>21:0194:000950:0001:0001:00</t>
  </si>
  <si>
    <t>115G  :863452:00:------:--</t>
  </si>
  <si>
    <t>21:0620:001121</t>
  </si>
  <si>
    <t>21:0194:000951</t>
  </si>
  <si>
    <t>21:0194:000951:0001:0001:00</t>
  </si>
  <si>
    <t>115G  :863453:00:------:--</t>
  </si>
  <si>
    <t>21:0620:001122</t>
  </si>
  <si>
    <t>21:0194:000952</t>
  </si>
  <si>
    <t>21:0194:000952:0001:0001:00</t>
  </si>
  <si>
    <t>115G  :863454:00:------:--</t>
  </si>
  <si>
    <t>21:0620:001123</t>
  </si>
  <si>
    <t>21:0194:000953</t>
  </si>
  <si>
    <t>21:0194:000953:0001:0001:00</t>
  </si>
  <si>
    <t>115G  :863455:00:------:--</t>
  </si>
  <si>
    <t>21:0620:001124</t>
  </si>
  <si>
    <t>21:0194:000954</t>
  </si>
  <si>
    <t>21:0194:000954:0001:0001:00</t>
  </si>
  <si>
    <t>115G  :863456:00:------:--</t>
  </si>
  <si>
    <t>21:0620:001125</t>
  </si>
  <si>
    <t>21:0194:000955</t>
  </si>
  <si>
    <t>21:0194:000955:0001:0001:00</t>
  </si>
  <si>
    <t>115G  :863457:00:------:--</t>
  </si>
  <si>
    <t>21:0620:001126</t>
  </si>
  <si>
    <t>21:0194:000956</t>
  </si>
  <si>
    <t>21:0194:000956:0001:0001:00</t>
  </si>
  <si>
    <t>115G  :863458:00:------:--</t>
  </si>
  <si>
    <t>21:0620:001127</t>
  </si>
  <si>
    <t>21:0194:000957</t>
  </si>
  <si>
    <t>21:0194:000957:0001:0001:00</t>
  </si>
  <si>
    <t>115G  :863459:9X:------:--</t>
  </si>
  <si>
    <t>21:0620:001128</t>
  </si>
  <si>
    <t>115G  :863460:00:------:--</t>
  </si>
  <si>
    <t>21:0620:001129</t>
  </si>
  <si>
    <t>21:0194:000958</t>
  </si>
  <si>
    <t>21:0194:000958:0001:0001:00</t>
  </si>
  <si>
    <t>115G  :863461:80:863465:10</t>
  </si>
  <si>
    <t>21:0620:001130</t>
  </si>
  <si>
    <t>21:0194:000962</t>
  </si>
  <si>
    <t>21:0194:000962:0001:0001:02</t>
  </si>
  <si>
    <t>115G  :863462:00:------:--</t>
  </si>
  <si>
    <t>21:0620:001131</t>
  </si>
  <si>
    <t>21:0194:000959</t>
  </si>
  <si>
    <t>21:0194:000959:0001:0001:00</t>
  </si>
  <si>
    <t>115G  :863463:00:------:--</t>
  </si>
  <si>
    <t>21:0620:001132</t>
  </si>
  <si>
    <t>21:0194:000960</t>
  </si>
  <si>
    <t>21:0194:000960:0001:0001:00</t>
  </si>
  <si>
    <t>115G  :863464:00:------:--</t>
  </si>
  <si>
    <t>21:0620:001133</t>
  </si>
  <si>
    <t>21:0194:000961</t>
  </si>
  <si>
    <t>21:0194:000961:0001:0001:00</t>
  </si>
  <si>
    <t>115G  :863465:10:------:--</t>
  </si>
  <si>
    <t>21:0620:001134</t>
  </si>
  <si>
    <t>21:0194:000962:0001:0001:01</t>
  </si>
  <si>
    <t>115G  :863466:20:863465:10</t>
  </si>
  <si>
    <t>21:0620:001135</t>
  </si>
  <si>
    <t>21:0194:000962:0002:0001:00</t>
  </si>
  <si>
    <t>115G  :863467:00:------:--</t>
  </si>
  <si>
    <t>21:0620:001136</t>
  </si>
  <si>
    <t>21:0194:000963</t>
  </si>
  <si>
    <t>21:0194:000963:0001:0001:00</t>
  </si>
  <si>
    <t>115G  :863468:00:------:--</t>
  </si>
  <si>
    <t>21:0620:001137</t>
  </si>
  <si>
    <t>21:0194:000964</t>
  </si>
  <si>
    <t>21:0194:000964:0001:0001:00</t>
  </si>
  <si>
    <t>115G  :863469:00:------:--</t>
  </si>
  <si>
    <t>21:0620:001138</t>
  </si>
  <si>
    <t>21:0194:000965</t>
  </si>
  <si>
    <t>21:0194:000965:0001:0001:00</t>
  </si>
  <si>
    <t>115G  :863470:00:------:--</t>
  </si>
  <si>
    <t>21:0620:001139</t>
  </si>
  <si>
    <t>21:0194:000966</t>
  </si>
  <si>
    <t>21:0194:000966:0001:0001:00</t>
  </si>
  <si>
    <t>115G  :863471:00:------:--</t>
  </si>
  <si>
    <t>21:0620:001140</t>
  </si>
  <si>
    <t>21:0194:000967</t>
  </si>
  <si>
    <t>21:0194:000967:0001:0001:00</t>
  </si>
  <si>
    <t>115G  :863472:00:------:--</t>
  </si>
  <si>
    <t>21:0620:001141</t>
  </si>
  <si>
    <t>21:0194:000968</t>
  </si>
  <si>
    <t>21:0194:000968:0001:0001:00</t>
  </si>
  <si>
    <t>115G  :863473:00:------:--</t>
  </si>
  <si>
    <t>21:0620:001142</t>
  </si>
  <si>
    <t>21:0194:000969</t>
  </si>
  <si>
    <t>21:0194:000969:0001:0001:00</t>
  </si>
  <si>
    <t>115G  :863474:00:------:--</t>
  </si>
  <si>
    <t>21:0620:001143</t>
  </si>
  <si>
    <t>21:0194:000970</t>
  </si>
  <si>
    <t>21:0194:000970:0001:0001:00</t>
  </si>
  <si>
    <t>115G  :863475:00:------:--</t>
  </si>
  <si>
    <t>21:0620:001144</t>
  </si>
  <si>
    <t>21:0194:000971</t>
  </si>
  <si>
    <t>21:0194:000971:0001:0001:00</t>
  </si>
  <si>
    <t>115G  :863476:9Y:------:--</t>
  </si>
  <si>
    <t>21:0620:001145</t>
  </si>
  <si>
    <t>115G  :863477:00:------:--</t>
  </si>
  <si>
    <t>21:0620:001146</t>
  </si>
  <si>
    <t>21:0194:000972</t>
  </si>
  <si>
    <t>21:0194:000972:0001:0001:00</t>
  </si>
  <si>
    <t>115G  :863478:00:------:--</t>
  </si>
  <si>
    <t>21:0620:001147</t>
  </si>
  <si>
    <t>21:0194:000973</t>
  </si>
  <si>
    <t>21:0194:000973:0001:0001:00</t>
  </si>
  <si>
    <t>115G  :863479:00:------:--</t>
  </si>
  <si>
    <t>21:0620:001148</t>
  </si>
  <si>
    <t>21:0194:000974</t>
  </si>
  <si>
    <t>21:0194:000974:0001:0001:00</t>
  </si>
  <si>
    <t>115G  :863480:00:------:--</t>
  </si>
  <si>
    <t>21:0620:001149</t>
  </si>
  <si>
    <t>21:0194:000975</t>
  </si>
  <si>
    <t>21:0194:000975:0001:0001:00</t>
  </si>
  <si>
    <t>115G  :863481:80:863486:10</t>
  </si>
  <si>
    <t>21:0620:001150</t>
  </si>
  <si>
    <t>21:0194:000980</t>
  </si>
  <si>
    <t>21:0194:000980:0001:0001:02</t>
  </si>
  <si>
    <t>115G  :863482:00:------:--</t>
  </si>
  <si>
    <t>21:0620:001151</t>
  </si>
  <si>
    <t>21:0194:000976</t>
  </si>
  <si>
    <t>21:0194:000976:0001:0001:00</t>
  </si>
  <si>
    <t>115G  :863483:00:------:--</t>
  </si>
  <si>
    <t>21:0620:001152</t>
  </si>
  <si>
    <t>21:0194:000977</t>
  </si>
  <si>
    <t>21:0194:000977:0001:0001:00</t>
  </si>
  <si>
    <t>115G  :863484:00:------:--</t>
  </si>
  <si>
    <t>21:0620:001153</t>
  </si>
  <si>
    <t>21:0194:000978</t>
  </si>
  <si>
    <t>21:0194:000978:0001:0001:00</t>
  </si>
  <si>
    <t>115G  :863485:00:------:--</t>
  </si>
  <si>
    <t>21:0620:001154</t>
  </si>
  <si>
    <t>21:0194:000979</t>
  </si>
  <si>
    <t>21:0194:000979:0001:0001:00</t>
  </si>
  <si>
    <t>115G  :863486:10:------:--</t>
  </si>
  <si>
    <t>21:0620:001155</t>
  </si>
  <si>
    <t>21:0194:000980:0001:0001:01</t>
  </si>
  <si>
    <t>115G  :863487:20:863486:10</t>
  </si>
  <si>
    <t>21:0620:001156</t>
  </si>
  <si>
    <t>21:0194:000980:0002:0001:00</t>
  </si>
  <si>
    <t>115G  :863488:00:------:--</t>
  </si>
  <si>
    <t>21:0620:001157</t>
  </si>
  <si>
    <t>21:0194:000981</t>
  </si>
  <si>
    <t>21:0194:000981:0001:0001:00</t>
  </si>
  <si>
    <t>115G  :863489:00:------:--</t>
  </si>
  <si>
    <t>21:0620:001158</t>
  </si>
  <si>
    <t>21:0194:000982</t>
  </si>
  <si>
    <t>21:0194:000982:0001:0001:00</t>
  </si>
  <si>
    <t>115G  :863490:9Y:------:--</t>
  </si>
  <si>
    <t>21:0620:001159</t>
  </si>
  <si>
    <t>115G  :863491:00:------:--</t>
  </si>
  <si>
    <t>21:0620:001160</t>
  </si>
  <si>
    <t>21:0194:000983</t>
  </si>
  <si>
    <t>21:0194:000983:0001:0001:00</t>
  </si>
  <si>
    <t>115G  :863492:00:------:--</t>
  </si>
  <si>
    <t>21:0620:001161</t>
  </si>
  <si>
    <t>21:0194:000984</t>
  </si>
  <si>
    <t>21:0194:000984:0001:0001:00</t>
  </si>
  <si>
    <t>115G  :863493:00:------:--</t>
  </si>
  <si>
    <t>21:0620:001162</t>
  </si>
  <si>
    <t>21:0194:000985</t>
  </si>
  <si>
    <t>21:0194:000985:0001:0001:00</t>
  </si>
  <si>
    <t>115G  :863494:00:------:--</t>
  </si>
  <si>
    <t>21:0620:001163</t>
  </si>
  <si>
    <t>21:0194:000986</t>
  </si>
  <si>
    <t>21:0194:000986:0001:0001:00</t>
  </si>
  <si>
    <t>115G  :863495:00:------:--</t>
  </si>
  <si>
    <t>21:0620:001164</t>
  </si>
  <si>
    <t>21:0194:000987</t>
  </si>
  <si>
    <t>21:0194:000987:0001:0001:00</t>
  </si>
  <si>
    <t>115G  :863496:00:------:--</t>
  </si>
  <si>
    <t>21:0620:001165</t>
  </si>
  <si>
    <t>21:0194:000988</t>
  </si>
  <si>
    <t>21:0194:000988:0001:0001:00</t>
  </si>
  <si>
    <t>115G  :863497:00:------:--</t>
  </si>
  <si>
    <t>21:0620:001166</t>
  </si>
  <si>
    <t>21:0194:000989</t>
  </si>
  <si>
    <t>21:0194:000989:0001:0001:00</t>
  </si>
  <si>
    <t>115G  :863498:00:------:--</t>
  </si>
  <si>
    <t>21:0620:001167</t>
  </si>
  <si>
    <t>21:0194:000990</t>
  </si>
  <si>
    <t>21:0194:000990:0001:0001:00</t>
  </si>
  <si>
    <t>115G  :863499:00:------:--</t>
  </si>
  <si>
    <t>21:0620:001168</t>
  </si>
  <si>
    <t>21:0194:000991</t>
  </si>
  <si>
    <t>21:0194:000991:0001:0001:00</t>
  </si>
  <si>
    <t>115G  :863500:00:------:--</t>
  </si>
  <si>
    <t>21:0620:001169</t>
  </si>
  <si>
    <t>21:0194:000992</t>
  </si>
  <si>
    <t>21:0194:000992:0001:0001:00</t>
  </si>
  <si>
    <t>115G  :863501:80:863503:10</t>
  </si>
  <si>
    <t>21:0620:001170</t>
  </si>
  <si>
    <t>21:0194:000994</t>
  </si>
  <si>
    <t>21:0194:000994:0001:0001:02</t>
  </si>
  <si>
    <t>115G  :863502:00:------:--</t>
  </si>
  <si>
    <t>21:0620:001171</t>
  </si>
  <si>
    <t>21:0194:000993</t>
  </si>
  <si>
    <t>21:0194:000993:0001:0001:00</t>
  </si>
  <si>
    <t>115G  :863503:10:------:--</t>
  </si>
  <si>
    <t>21:0620:001172</t>
  </si>
  <si>
    <t>21:0194:000994:0001:0001:01</t>
  </si>
  <si>
    <t>115G  :863504:20:863503:10</t>
  </si>
  <si>
    <t>21:0620:001173</t>
  </si>
  <si>
    <t>21:0194:000994:0002:0001:00</t>
  </si>
  <si>
    <t>115G  :863505:00:------:--</t>
  </si>
  <si>
    <t>21:0620:001174</t>
  </si>
  <si>
    <t>21:0194:000995</t>
  </si>
  <si>
    <t>21:0194:000995:0001:0001:00</t>
  </si>
  <si>
    <t>115G  :863506:00:------:--</t>
  </si>
  <si>
    <t>21:0620:001175</t>
  </si>
  <si>
    <t>21:0194:000996</t>
  </si>
  <si>
    <t>21:0194:000996:0001:0001:00</t>
  </si>
  <si>
    <t>115G  :863507:00:------:--</t>
  </si>
  <si>
    <t>21:0620:001176</t>
  </si>
  <si>
    <t>21:0194:000997</t>
  </si>
  <si>
    <t>21:0194:000997:0001:0001:00</t>
  </si>
  <si>
    <t>115G  :863508:00:------:--</t>
  </si>
  <si>
    <t>21:0620:001177</t>
  </si>
  <si>
    <t>21:0194:000998</t>
  </si>
  <si>
    <t>21:0194:000998:0001:0001:00</t>
  </si>
  <si>
    <t>115G  :863509:00:------:--</t>
  </si>
  <si>
    <t>21:0620:001178</t>
  </si>
  <si>
    <t>21:0194:000999</t>
  </si>
  <si>
    <t>21:0194:000999:0001:0001:00</t>
  </si>
  <si>
    <t>115G  :863510:00:------:--</t>
  </si>
  <si>
    <t>21:0620:001179</t>
  </si>
  <si>
    <t>21:0194:001000</t>
  </si>
  <si>
    <t>21:0194:001000:0001:0001:00</t>
  </si>
  <si>
    <t>115G  :863511:00:------:--</t>
  </si>
  <si>
    <t>21:0620:001180</t>
  </si>
  <si>
    <t>21:0194:001001</t>
  </si>
  <si>
    <t>21:0194:001001:0001:0001:00</t>
  </si>
  <si>
    <t>115G  :863512:00:------:--</t>
  </si>
  <si>
    <t>21:0620:001181</t>
  </si>
  <si>
    <t>21:0194:001002</t>
  </si>
  <si>
    <t>21:0194:001002:0001:0001:00</t>
  </si>
  <si>
    <t>115G  :863513:00:------:--</t>
  </si>
  <si>
    <t>21:0620:001182</t>
  </si>
  <si>
    <t>21:0194:001003</t>
  </si>
  <si>
    <t>21:0194:001003:0001:0001:00</t>
  </si>
  <si>
    <t>115G  :863514:9W:------:--</t>
  </si>
  <si>
    <t>21:0620:001183</t>
  </si>
  <si>
    <t>115G  :863515:00:------:--</t>
  </si>
  <si>
    <t>21:0620:001184</t>
  </si>
  <si>
    <t>21:0194:001004</t>
  </si>
  <si>
    <t>21:0194:001004:0001:0001:00</t>
  </si>
  <si>
    <t>115G  :863516:00:------:--</t>
  </si>
  <si>
    <t>21:0620:001185</t>
  </si>
  <si>
    <t>21:0194:001005</t>
  </si>
  <si>
    <t>21:0194:001005:0001:0001:00</t>
  </si>
  <si>
    <t>115J  :861001:80:861011:20</t>
  </si>
  <si>
    <t>21:0624:000001</t>
  </si>
  <si>
    <t>21:0195:000008</t>
  </si>
  <si>
    <t>21:0195:000008:0002:0001:02</t>
  </si>
  <si>
    <t>115J  :861002:00:------:--</t>
  </si>
  <si>
    <t>21:0624:000002</t>
  </si>
  <si>
    <t>21:0195:000001</t>
  </si>
  <si>
    <t>21:0195:000001:0001:0001:00</t>
  </si>
  <si>
    <t>115J  :861003:9W:------:--</t>
  </si>
  <si>
    <t>21:0624:000003</t>
  </si>
  <si>
    <t>115J  :861004:00:------:--</t>
  </si>
  <si>
    <t>21:0624:000004</t>
  </si>
  <si>
    <t>21:0195:000002</t>
  </si>
  <si>
    <t>21:0195:000002:0001:0001:00</t>
  </si>
  <si>
    <t>115J  :861005:00:------:--</t>
  </si>
  <si>
    <t>21:0624:000005</t>
  </si>
  <si>
    <t>21:0195:000003</t>
  </si>
  <si>
    <t>21:0195:000003:0001:0001:00</t>
  </si>
  <si>
    <t>115J  :861006:00:------:--</t>
  </si>
  <si>
    <t>21:0624:000006</t>
  </si>
  <si>
    <t>21:0195:000004</t>
  </si>
  <si>
    <t>21:0195:000004:0001:0001:00</t>
  </si>
  <si>
    <t>115J  :861007:00:------:--</t>
  </si>
  <si>
    <t>21:0624:000007</t>
  </si>
  <si>
    <t>21:0195:000005</t>
  </si>
  <si>
    <t>21:0195:000005:0001:0001:00</t>
  </si>
  <si>
    <t>115J  :861008:00:------:--</t>
  </si>
  <si>
    <t>21:0624:000008</t>
  </si>
  <si>
    <t>21:0195:000006</t>
  </si>
  <si>
    <t>21:0195:000006:0001:0001:00</t>
  </si>
  <si>
    <t>115J  :861009:00:------:--</t>
  </si>
  <si>
    <t>21:0624:000009</t>
  </si>
  <si>
    <t>21:0195:000007</t>
  </si>
  <si>
    <t>21:0195:000007:0001:0001:00</t>
  </si>
  <si>
    <t>115J  :861010:10:------:--</t>
  </si>
  <si>
    <t>21:0624:000010</t>
  </si>
  <si>
    <t>21:0195:000008:0001:0001:00</t>
  </si>
  <si>
    <t>115J  :861011:20:861010:10</t>
  </si>
  <si>
    <t>21:0624:000011</t>
  </si>
  <si>
    <t>21:0195:000008:0002:0001:01</t>
  </si>
  <si>
    <t>115J  :861012:00:------:--</t>
  </si>
  <si>
    <t>21:0624:000012</t>
  </si>
  <si>
    <t>21:0195:000009</t>
  </si>
  <si>
    <t>21:0195:000009:0001:0001:00</t>
  </si>
  <si>
    <t>115J  :861013:00:------:--</t>
  </si>
  <si>
    <t>21:0624:000013</t>
  </si>
  <si>
    <t>21:0195:000010</t>
  </si>
  <si>
    <t>21:0195:000010:0001:0001:00</t>
  </si>
  <si>
    <t>115J  :861014:00:------:--</t>
  </si>
  <si>
    <t>21:0624:000014</t>
  </si>
  <si>
    <t>21:0195:000011</t>
  </si>
  <si>
    <t>21:0195:000011:0001:0001:00</t>
  </si>
  <si>
    <t>115J  :861015:00:------:--</t>
  </si>
  <si>
    <t>21:0624:000015</t>
  </si>
  <si>
    <t>21:0195:000012</t>
  </si>
  <si>
    <t>21:0195:000012:0001:0001:00</t>
  </si>
  <si>
    <t>115J  :861016:00:------:--</t>
  </si>
  <si>
    <t>21:0624:000016</t>
  </si>
  <si>
    <t>21:0195:000013</t>
  </si>
  <si>
    <t>21:0195:000013:0001:0001:00</t>
  </si>
  <si>
    <t>115J  :861017:00:------:--</t>
  </si>
  <si>
    <t>21:0624:000017</t>
  </si>
  <si>
    <t>21:0195:000014</t>
  </si>
  <si>
    <t>21:0195:000014:0001:0001:00</t>
  </si>
  <si>
    <t>115J  :861018:00:------:--</t>
  </si>
  <si>
    <t>21:0624:000018</t>
  </si>
  <si>
    <t>21:0195:000015</t>
  </si>
  <si>
    <t>21:0195:000015:0001:0001:00</t>
  </si>
  <si>
    <t>115J  :861019:00:------:--</t>
  </si>
  <si>
    <t>21:0624:000019</t>
  </si>
  <si>
    <t>21:0195:000016</t>
  </si>
  <si>
    <t>21:0195:000016:0001:0001:00</t>
  </si>
  <si>
    <t>115J  :861020:00:------:--</t>
  </si>
  <si>
    <t>21:0624:000020</t>
  </si>
  <si>
    <t>21:0195:000017</t>
  </si>
  <si>
    <t>21:0195:000017:0001:0001:00</t>
  </si>
  <si>
    <t>115J  :861021:80:861027:20</t>
  </si>
  <si>
    <t>21:0624:000021</t>
  </si>
  <si>
    <t>21:0195:000021</t>
  </si>
  <si>
    <t>21:0195:000021:0002:0001:02</t>
  </si>
  <si>
    <t>115J  :861022:9W:------:--</t>
  </si>
  <si>
    <t>21:0624:000022</t>
  </si>
  <si>
    <t>115J  :861023:00:------:--</t>
  </si>
  <si>
    <t>21:0624:000023</t>
  </si>
  <si>
    <t>21:0195:000018</t>
  </si>
  <si>
    <t>21:0195:000018:0001:0001:00</t>
  </si>
  <si>
    <t>115J  :861024:00:------:--</t>
  </si>
  <si>
    <t>21:0624:000024</t>
  </si>
  <si>
    <t>21:0195:000019</t>
  </si>
  <si>
    <t>21:0195:000019:0001:0001:00</t>
  </si>
  <si>
    <t>115J  :861025:00:------:--</t>
  </si>
  <si>
    <t>21:0624:000025</t>
  </si>
  <si>
    <t>21:0195:000020</t>
  </si>
  <si>
    <t>21:0195:000020:0001:0001:00</t>
  </si>
  <si>
    <t>115J  :861026:10:------:--</t>
  </si>
  <si>
    <t>21:0624:000026</t>
  </si>
  <si>
    <t>21:0195:000021:0001:0001:00</t>
  </si>
  <si>
    <t>115J  :861027:20:861026:10</t>
  </si>
  <si>
    <t>21:0624:000027</t>
  </si>
  <si>
    <t>21:0195:000021:0002:0001:01</t>
  </si>
  <si>
    <t>115J  :861028:00:------:--</t>
  </si>
  <si>
    <t>21:0624:000028</t>
  </si>
  <si>
    <t>21:0195:000022</t>
  </si>
  <si>
    <t>21:0195:000022:0001:0001:00</t>
  </si>
  <si>
    <t>115J  :861029:00:------:--</t>
  </si>
  <si>
    <t>21:0624:000029</t>
  </si>
  <si>
    <t>21:0195:000023</t>
  </si>
  <si>
    <t>21:0195:000023:0001:0001:00</t>
  </si>
  <si>
    <t>115J  :861030:00:------:--</t>
  </si>
  <si>
    <t>21:0624:000030</t>
  </si>
  <si>
    <t>21:0195:000024</t>
  </si>
  <si>
    <t>21:0195:000024:0001:0001:00</t>
  </si>
  <si>
    <t>115J  :861031:00:------:--</t>
  </si>
  <si>
    <t>21:0624:000031</t>
  </si>
  <si>
    <t>21:0195:000025</t>
  </si>
  <si>
    <t>21:0195:000025:0001:0001:00</t>
  </si>
  <si>
    <t>115J  :861032:00:------:--</t>
  </si>
  <si>
    <t>21:0624:000032</t>
  </si>
  <si>
    <t>21:0195:000026</t>
  </si>
  <si>
    <t>21:0195:000026:0001:0001:00</t>
  </si>
  <si>
    <t>115J  :861033:00:------:--</t>
  </si>
  <si>
    <t>21:0624:000033</t>
  </si>
  <si>
    <t>21:0195:000027</t>
  </si>
  <si>
    <t>21:0195:000027:0001:0001:00</t>
  </si>
  <si>
    <t>115J  :861034:00:------:--</t>
  </si>
  <si>
    <t>21:0624:000034</t>
  </si>
  <si>
    <t>21:0195:000028</t>
  </si>
  <si>
    <t>21:0195:000028:0001:0001:00</t>
  </si>
  <si>
    <t>115J  :861035:00:------:--</t>
  </si>
  <si>
    <t>21:0624:000035</t>
  </si>
  <si>
    <t>21:0195:000029</t>
  </si>
  <si>
    <t>21:0195:000029:0001:0001:00</t>
  </si>
  <si>
    <t>115J  :861036:00:------:--</t>
  </si>
  <si>
    <t>21:0624:000036</t>
  </si>
  <si>
    <t>21:0195:000030</t>
  </si>
  <si>
    <t>21:0195:000030:0001:0001:00</t>
  </si>
  <si>
    <t>115J  :861037:00:------:--</t>
  </si>
  <si>
    <t>21:0624:000037</t>
  </si>
  <si>
    <t>21:0195:000031</t>
  </si>
  <si>
    <t>21:0195:000031:0001:0001:00</t>
  </si>
  <si>
    <t>115J  :861038:00:------:--</t>
  </si>
  <si>
    <t>21:0624:000038</t>
  </si>
  <si>
    <t>21:0195:000032</t>
  </si>
  <si>
    <t>21:0195:000032:0001:0001:00</t>
  </si>
  <si>
    <t>115J  :861039:00:------:--</t>
  </si>
  <si>
    <t>21:0624:000039</t>
  </si>
  <si>
    <t>21:0195:000033</t>
  </si>
  <si>
    <t>21:0195:000033:0001:0001:00</t>
  </si>
  <si>
    <t>115J  :861040:00:------:--</t>
  </si>
  <si>
    <t>21:0624:000040</t>
  </si>
  <si>
    <t>21:0195:000034</t>
  </si>
  <si>
    <t>21:0195:000034:0001:0001:00</t>
  </si>
  <si>
    <t>115J  :861041:80:861045:10</t>
  </si>
  <si>
    <t>21:0624:000041</t>
  </si>
  <si>
    <t>21:0195:000037</t>
  </si>
  <si>
    <t>21:0195:000037:0001:0001:02</t>
  </si>
  <si>
    <t>115J  :861042:9X:------:--</t>
  </si>
  <si>
    <t>21:0624:000042</t>
  </si>
  <si>
    <t>115J  :861043:00:------:--</t>
  </si>
  <si>
    <t>21:0624:000043</t>
  </si>
  <si>
    <t>21:0195:000035</t>
  </si>
  <si>
    <t>21:0195:000035:0001:0001:00</t>
  </si>
  <si>
    <t>115J  :861044:00:------:--</t>
  </si>
  <si>
    <t>21:0624:000044</t>
  </si>
  <si>
    <t>21:0195:000036</t>
  </si>
  <si>
    <t>21:0195:000036:0001:0001:00</t>
  </si>
  <si>
    <t>115J  :861045:10:------:--</t>
  </si>
  <si>
    <t>21:0624:000045</t>
  </si>
  <si>
    <t>21:0195:000037:0001:0001:01</t>
  </si>
  <si>
    <t>115J  :861046:20:861045:10</t>
  </si>
  <si>
    <t>21:0624:000046</t>
  </si>
  <si>
    <t>21:0195:000037:0002:0001:00</t>
  </si>
  <si>
    <t>115J  :861047:00:------:--</t>
  </si>
  <si>
    <t>21:0624:000047</t>
  </si>
  <si>
    <t>21:0195:000038</t>
  </si>
  <si>
    <t>21:0195:000038:0001:0001:00</t>
  </si>
  <si>
    <t>115J  :861048:00:------:--</t>
  </si>
  <si>
    <t>21:0624:000048</t>
  </si>
  <si>
    <t>21:0195:000039</t>
  </si>
  <si>
    <t>21:0195:000039:0001:0001:00</t>
  </si>
  <si>
    <t>115J  :861049:00:------:--</t>
  </si>
  <si>
    <t>21:0624:000049</t>
  </si>
  <si>
    <t>21:0195:000040</t>
  </si>
  <si>
    <t>21:0195:000040:0001:0001:00</t>
  </si>
  <si>
    <t>115J  :861050:00:------:--</t>
  </si>
  <si>
    <t>21:0624:000050</t>
  </si>
  <si>
    <t>21:0195:000041</t>
  </si>
  <si>
    <t>21:0195:000041:0001:0001:00</t>
  </si>
  <si>
    <t>115J  :861051:00:------:--</t>
  </si>
  <si>
    <t>21:0624:000051</t>
  </si>
  <si>
    <t>21:0195:000042</t>
  </si>
  <si>
    <t>21:0195:000042:0001:0001:00</t>
  </si>
  <si>
    <t>115J  :861052:00:------:--</t>
  </si>
  <si>
    <t>21:0624:000052</t>
  </si>
  <si>
    <t>21:0195:000043</t>
  </si>
  <si>
    <t>21:0195:000043:0001:0001:00</t>
  </si>
  <si>
    <t>115J  :861053:00:------:--</t>
  </si>
  <si>
    <t>21:0624:000053</t>
  </si>
  <si>
    <t>21:0195:000044</t>
  </si>
  <si>
    <t>21:0195:000044:0001:0001:00</t>
  </si>
  <si>
    <t>115J  :861054:00:------:--</t>
  </si>
  <si>
    <t>21:0624:000054</t>
  </si>
  <si>
    <t>21:0195:000045</t>
  </si>
  <si>
    <t>21:0195:000045:0001:0001:00</t>
  </si>
  <si>
    <t>115J  :861055:00:------:--</t>
  </si>
  <si>
    <t>21:0624:000055</t>
  </si>
  <si>
    <t>21:0195:000046</t>
  </si>
  <si>
    <t>21:0195:000046:0001:0001:00</t>
  </si>
  <si>
    <t>115J  :861056:00:------:--</t>
  </si>
  <si>
    <t>21:0624:000056</t>
  </si>
  <si>
    <t>21:0195:000047</t>
  </si>
  <si>
    <t>21:0195:000047:0001:0001:00</t>
  </si>
  <si>
    <t>115J  :861057:00:------:--</t>
  </si>
  <si>
    <t>21:0624:000057</t>
  </si>
  <si>
    <t>21:0195:000048</t>
  </si>
  <si>
    <t>21:0195:000048:0001:0001:00</t>
  </si>
  <si>
    <t>115J  :861058:00:------:--</t>
  </si>
  <si>
    <t>21:0624:000058</t>
  </si>
  <si>
    <t>21:0195:000049</t>
  </si>
  <si>
    <t>21:0195:000049:0001:0001:00</t>
  </si>
  <si>
    <t>115J  :861059:00:------:--</t>
  </si>
  <si>
    <t>21:0624:000059</t>
  </si>
  <si>
    <t>21:0195:000050</t>
  </si>
  <si>
    <t>21:0195:000050:0001:0001:00</t>
  </si>
  <si>
    <t>115J  :861060:00:------:--</t>
  </si>
  <si>
    <t>21:0624:000060</t>
  </si>
  <si>
    <t>21:0195:000051</t>
  </si>
  <si>
    <t>21:0195:000051:0001:0001:00</t>
  </si>
  <si>
    <t>115J  :861061:80:861063:10</t>
  </si>
  <si>
    <t>21:0624:000061</t>
  </si>
  <si>
    <t>21:0195:000053</t>
  </si>
  <si>
    <t>21:0195:000053:0001:0001:02</t>
  </si>
  <si>
    <t>115J  :861062:00:------:--</t>
  </si>
  <si>
    <t>21:0624:000062</t>
  </si>
  <si>
    <t>21:0195:000052</t>
  </si>
  <si>
    <t>21:0195:000052:0001:0001:00</t>
  </si>
  <si>
    <t>115J  :861063:10:------:--</t>
  </si>
  <si>
    <t>21:0624:000063</t>
  </si>
  <si>
    <t>21:0195:000053:0001:0001:01</t>
  </si>
  <si>
    <t>115J  :861064:20:861063:10</t>
  </si>
  <si>
    <t>21:0624:000064</t>
  </si>
  <si>
    <t>21:0195:000053:0002:0001:00</t>
  </si>
  <si>
    <t>115J  :861065:00:------:--</t>
  </si>
  <si>
    <t>21:0624:000065</t>
  </si>
  <si>
    <t>21:0195:000054</t>
  </si>
  <si>
    <t>21:0195:000054:0001:0001:00</t>
  </si>
  <si>
    <t>115J  :861066:00:------:--</t>
  </si>
  <si>
    <t>21:0624:000066</t>
  </si>
  <si>
    <t>21:0195:000055</t>
  </si>
  <si>
    <t>21:0195:000055:0001:0001:00</t>
  </si>
  <si>
    <t>115J  :861067:00:------:--</t>
  </si>
  <si>
    <t>21:0624:000067</t>
  </si>
  <si>
    <t>21:0195:000056</t>
  </si>
  <si>
    <t>21:0195:000056:0001:0001:00</t>
  </si>
  <si>
    <t>115J  :861068:00:------:--</t>
  </si>
  <si>
    <t>21:0624:000068</t>
  </si>
  <si>
    <t>21:0195:000057</t>
  </si>
  <si>
    <t>21:0195:000057:0001:0001:00</t>
  </si>
  <si>
    <t>115J  :861069:00:------:--</t>
  </si>
  <si>
    <t>21:0624:000069</t>
  </si>
  <si>
    <t>21:0195:000058</t>
  </si>
  <si>
    <t>21:0195:000058:0001:0001:00</t>
  </si>
  <si>
    <t>115J  :861070:00:------:--</t>
  </si>
  <si>
    <t>21:0624:000070</t>
  </si>
  <si>
    <t>21:0195:000059</t>
  </si>
  <si>
    <t>21:0195:000059:0001:0001:00</t>
  </si>
  <si>
    <t>115J  :861071:00:------:--</t>
  </si>
  <si>
    <t>21:0624:000071</t>
  </si>
  <si>
    <t>21:0195:000060</t>
  </si>
  <si>
    <t>21:0195:000060:0001:0001:00</t>
  </si>
  <si>
    <t>115J  :861072:00:------:--</t>
  </si>
  <si>
    <t>21:0624:000072</t>
  </si>
  <si>
    <t>21:0195:000061</t>
  </si>
  <si>
    <t>21:0195:000061:0001:0001:00</t>
  </si>
  <si>
    <t>115J  :861073:00:------:--</t>
  </si>
  <si>
    <t>21:0624:000073</t>
  </si>
  <si>
    <t>21:0195:000062</t>
  </si>
  <si>
    <t>21:0195:000062:0001:0001:00</t>
  </si>
  <si>
    <t>115J  :861074:00:------:--</t>
  </si>
  <si>
    <t>21:0624:000074</t>
  </si>
  <si>
    <t>21:0195:000063</t>
  </si>
  <si>
    <t>21:0195:000063:0001:0001:00</t>
  </si>
  <si>
    <t>115J  :861075:00:------:--</t>
  </si>
  <si>
    <t>21:0624:000075</t>
  </si>
  <si>
    <t>21:0195:000064</t>
  </si>
  <si>
    <t>21:0195:000064:0001:0001:00</t>
  </si>
  <si>
    <t>115J  :861076:00:------:--</t>
  </si>
  <si>
    <t>21:0624:000076</t>
  </si>
  <si>
    <t>21:0195:000065</t>
  </si>
  <si>
    <t>21:0195:000065:0001:0001:00</t>
  </si>
  <si>
    <t>115J  :861077:00:------:--</t>
  </si>
  <si>
    <t>21:0624:000077</t>
  </si>
  <si>
    <t>21:0195:000066</t>
  </si>
  <si>
    <t>21:0195:000066:0001:0001:00</t>
  </si>
  <si>
    <t>115J  :861078:9Y:------:--</t>
  </si>
  <si>
    <t>21:0624:000078</t>
  </si>
  <si>
    <t>115J  :861079:00:------:--</t>
  </si>
  <si>
    <t>21:0624:000079</t>
  </si>
  <si>
    <t>21:0195:000067</t>
  </si>
  <si>
    <t>21:0195:000067:0001:0001:00</t>
  </si>
  <si>
    <t>115J  :861080:00:------:--</t>
  </si>
  <si>
    <t>21:0624:000080</t>
  </si>
  <si>
    <t>21:0195:000068</t>
  </si>
  <si>
    <t>21:0195:000068:0001:0001:00</t>
  </si>
  <si>
    <t>115J  :861081:80:861083:20</t>
  </si>
  <si>
    <t>21:0624:000081</t>
  </si>
  <si>
    <t>21:0195:000069</t>
  </si>
  <si>
    <t>21:0195:000069:0002:0001:02</t>
  </si>
  <si>
    <t>115J  :861082:10:------:--</t>
  </si>
  <si>
    <t>21:0624:000082</t>
  </si>
  <si>
    <t>21:0195:000069:0001:0001:00</t>
  </si>
  <si>
    <t>115J  :861083:20:861082:10</t>
  </si>
  <si>
    <t>21:0624:000083</t>
  </si>
  <si>
    <t>21:0195:000069:0002:0001:01</t>
  </si>
  <si>
    <t>115J  :861084:00:------:--</t>
  </si>
  <si>
    <t>21:0624:000084</t>
  </si>
  <si>
    <t>21:0195:000070</t>
  </si>
  <si>
    <t>21:0195:000070:0001:0001:00</t>
  </si>
  <si>
    <t>115J  :861085:00:------:--</t>
  </si>
  <si>
    <t>21:0624:000085</t>
  </si>
  <si>
    <t>21:0195:000071</t>
  </si>
  <si>
    <t>21:0195:000071:0001:0001:00</t>
  </si>
  <si>
    <t>115J  :861086:00:------:--</t>
  </si>
  <si>
    <t>21:0624:000086</t>
  </si>
  <si>
    <t>21:0195:000072</t>
  </si>
  <si>
    <t>21:0195:000072:0001:0001:00</t>
  </si>
  <si>
    <t>115J  :861087:00:------:--</t>
  </si>
  <si>
    <t>21:0624:000087</t>
  </si>
  <si>
    <t>21:0195:000073</t>
  </si>
  <si>
    <t>21:0195:000073:0001:0001:00</t>
  </si>
  <si>
    <t>115J  :861088:00:------:--</t>
  </si>
  <si>
    <t>21:0624:000088</t>
  </si>
  <si>
    <t>21:0195:000074</t>
  </si>
  <si>
    <t>21:0195:000074:0001:0001:00</t>
  </si>
  <si>
    <t>115J  :861089:00:------:--</t>
  </si>
  <si>
    <t>21:0624:000089</t>
  </si>
  <si>
    <t>21:0195:000075</t>
  </si>
  <si>
    <t>21:0195:000075:0001:0001:00</t>
  </si>
  <si>
    <t>115J  :861090:00:------:--</t>
  </si>
  <si>
    <t>21:0624:000090</t>
  </si>
  <si>
    <t>21:0195:000076</t>
  </si>
  <si>
    <t>21:0195:000076:0001:0001:00</t>
  </si>
  <si>
    <t>115J  :861091:00:------:--</t>
  </si>
  <si>
    <t>21:0624:000091</t>
  </si>
  <si>
    <t>21:0195:000077</t>
  </si>
  <si>
    <t>21:0195:000077:0001:0001:00</t>
  </si>
  <si>
    <t>115J  :861092:00:------:--</t>
  </si>
  <si>
    <t>21:0624:000092</t>
  </si>
  <si>
    <t>21:0195:000078</t>
  </si>
  <si>
    <t>21:0195:000078:0001:0001:00</t>
  </si>
  <si>
    <t>115J  :861093:00:------:--</t>
  </si>
  <si>
    <t>21:0624:000093</t>
  </si>
  <si>
    <t>21:0195:000079</t>
  </si>
  <si>
    <t>21:0195:000079:0001:0001:00</t>
  </si>
  <si>
    <t>115J  :861094:00:------:--</t>
  </si>
  <si>
    <t>21:0624:000094</t>
  </si>
  <si>
    <t>21:0195:000080</t>
  </si>
  <si>
    <t>21:0195:000080:0001:0001:00</t>
  </si>
  <si>
    <t>115J  :861095:00:------:--</t>
  </si>
  <si>
    <t>21:0624:000095</t>
  </si>
  <si>
    <t>21:0195:000081</t>
  </si>
  <si>
    <t>21:0195:000081:0001:0001:00</t>
  </si>
  <si>
    <t>115J  :861096:00:------:--</t>
  </si>
  <si>
    <t>21:0624:000096</t>
  </si>
  <si>
    <t>21:0195:000082</t>
  </si>
  <si>
    <t>21:0195:000082:0001:0001:00</t>
  </si>
  <si>
    <t>115J  :861097:00:------:--</t>
  </si>
  <si>
    <t>21:0624:000097</t>
  </si>
  <si>
    <t>21:0195:000083</t>
  </si>
  <si>
    <t>21:0195:000083:0001:0001:00</t>
  </si>
  <si>
    <t>115J  :861098:9W:------:--</t>
  </si>
  <si>
    <t>21:0624:000098</t>
  </si>
  <si>
    <t>115J  :861099:00:------:--</t>
  </si>
  <si>
    <t>21:0624:000099</t>
  </si>
  <si>
    <t>21:0195:000084</t>
  </si>
  <si>
    <t>21:0195:000084:0001:0001:00</t>
  </si>
  <si>
    <t>115J  :861100:00:------:--</t>
  </si>
  <si>
    <t>21:0624:000100</t>
  </si>
  <si>
    <t>21:0195:000085</t>
  </si>
  <si>
    <t>21:0195:000085:0001:0001:00</t>
  </si>
  <si>
    <t>115J  :861101:80:861105:10</t>
  </si>
  <si>
    <t>21:0624:000101</t>
  </si>
  <si>
    <t>21:0195:000089</t>
  </si>
  <si>
    <t>21:0195:000089:0001:0001:02</t>
  </si>
  <si>
    <t>115J  :861102:00:------:--</t>
  </si>
  <si>
    <t>21:0624:000102</t>
  </si>
  <si>
    <t>21:0195:000086</t>
  </si>
  <si>
    <t>21:0195:000086:0001:0001:00</t>
  </si>
  <si>
    <t>115J  :861103:00:------:--</t>
  </si>
  <si>
    <t>21:0624:000103</t>
  </si>
  <si>
    <t>21:0195:000087</t>
  </si>
  <si>
    <t>21:0195:000087:0001:0001:00</t>
  </si>
  <si>
    <t>115J  :861104:00:------:--</t>
  </si>
  <si>
    <t>21:0624:000104</t>
  </si>
  <si>
    <t>21:0195:000088</t>
  </si>
  <si>
    <t>21:0195:000088:0001:0001:00</t>
  </si>
  <si>
    <t>115J  :861105:10:------:--</t>
  </si>
  <si>
    <t>21:0624:000105</t>
  </si>
  <si>
    <t>21:0195:000089:0001:0001:01</t>
  </si>
  <si>
    <t>115J  :861106:20:861105:10</t>
  </si>
  <si>
    <t>21:0624:000106</t>
  </si>
  <si>
    <t>21:0195:000089:0002:0001:00</t>
  </si>
  <si>
    <t>115J  :861107:00:------:--</t>
  </si>
  <si>
    <t>21:0624:000107</t>
  </si>
  <si>
    <t>21:0195:000090</t>
  </si>
  <si>
    <t>21:0195:000090:0001:0001:00</t>
  </si>
  <si>
    <t>115J  :861108:00:------:--</t>
  </si>
  <si>
    <t>21:0624:000108</t>
  </si>
  <si>
    <t>21:0195:000091</t>
  </si>
  <si>
    <t>21:0195:000091:0001:0001:00</t>
  </si>
  <si>
    <t>115J  :861109:00:------:--</t>
  </si>
  <si>
    <t>21:0624:000109</t>
  </si>
  <si>
    <t>21:0195:000092</t>
  </si>
  <si>
    <t>21:0195:000092:0001:0001:00</t>
  </si>
  <si>
    <t>115J  :861110:00:------:--</t>
  </si>
  <si>
    <t>21:0624:000110</t>
  </si>
  <si>
    <t>21:0195:000093</t>
  </si>
  <si>
    <t>21:0195:000093:0001:0001:00</t>
  </si>
  <si>
    <t>115J  :861111:00:------:--</t>
  </si>
  <si>
    <t>21:0624:000111</t>
  </si>
  <si>
    <t>21:0195:000094</t>
  </si>
  <si>
    <t>21:0195:000094:0001:0001:00</t>
  </si>
  <si>
    <t>115J  :861112:00:------:--</t>
  </si>
  <si>
    <t>21:0624:000112</t>
  </si>
  <si>
    <t>21:0195:000095</t>
  </si>
  <si>
    <t>21:0195:000095:0001:0001:00</t>
  </si>
  <si>
    <t>115J  :861113:00:------:--</t>
  </si>
  <si>
    <t>21:0624:000113</t>
  </si>
  <si>
    <t>21:0195:000096</t>
  </si>
  <si>
    <t>21:0195:000096:0001:0001:00</t>
  </si>
  <si>
    <t>115J  :861114:00:------:--</t>
  </si>
  <si>
    <t>21:0624:000114</t>
  </si>
  <si>
    <t>21:0195:000097</t>
  </si>
  <si>
    <t>21:0195:000097:0001:0001:00</t>
  </si>
  <si>
    <t>115J  :861115:00:------:--</t>
  </si>
  <si>
    <t>21:0624:000115</t>
  </si>
  <si>
    <t>21:0195:000098</t>
  </si>
  <si>
    <t>21:0195:000098:0001:0001:00</t>
  </si>
  <si>
    <t>115J  :861116:00:------:--</t>
  </si>
  <si>
    <t>21:0624:000116</t>
  </si>
  <si>
    <t>21:0195:000099</t>
  </si>
  <si>
    <t>21:0195:000099:0001:0001:00</t>
  </si>
  <si>
    <t>115J  :861117:00:------:--</t>
  </si>
  <si>
    <t>21:0624:000117</t>
  </si>
  <si>
    <t>21:0195:000100</t>
  </si>
  <si>
    <t>21:0195:000100:0001:0001:00</t>
  </si>
  <si>
    <t>115J  :861118:00:------:--</t>
  </si>
  <si>
    <t>21:0624:000118</t>
  </si>
  <si>
    <t>21:0195:000101</t>
  </si>
  <si>
    <t>21:0195:000101:0001:0001:00</t>
  </si>
  <si>
    <t>115J  :861119:00:------:--</t>
  </si>
  <si>
    <t>21:0624:000119</t>
  </si>
  <si>
    <t>21:0195:000102</t>
  </si>
  <si>
    <t>21:0195:000102:0001:0001:00</t>
  </si>
  <si>
    <t>115J  :861120:9W:------:--</t>
  </si>
  <si>
    <t>21:0624:000120</t>
  </si>
  <si>
    <t>115J  :861121:80:861123:10</t>
  </si>
  <si>
    <t>21:0624:000121</t>
  </si>
  <si>
    <t>21:0195:000104</t>
  </si>
  <si>
    <t>21:0195:000104:0001:0001:02</t>
  </si>
  <si>
    <t>115J  :861122:00:------:--</t>
  </si>
  <si>
    <t>21:0624:000122</t>
  </si>
  <si>
    <t>21:0195:000103</t>
  </si>
  <si>
    <t>21:0195:000103:0001:0001:00</t>
  </si>
  <si>
    <t>115J  :861123:10:------:--</t>
  </si>
  <si>
    <t>21:0624:000123</t>
  </si>
  <si>
    <t>21:0195:000104:0001:0001:01</t>
  </si>
  <si>
    <t>115J  :861124:20:861123:10</t>
  </si>
  <si>
    <t>21:0624:000124</t>
  </si>
  <si>
    <t>21:0195:000104:0002:0001:00</t>
  </si>
  <si>
    <t>115J  :861125:00:------:--</t>
  </si>
  <si>
    <t>21:0624:000125</t>
  </si>
  <si>
    <t>21:0195:000105</t>
  </si>
  <si>
    <t>21:0195:000105:0001:0001:00</t>
  </si>
  <si>
    <t>115J  :861126:9W:------:--</t>
  </si>
  <si>
    <t>21:0624:000126</t>
  </si>
  <si>
    <t>115J  :861127:00:------:--</t>
  </si>
  <si>
    <t>21:0624:000127</t>
  </si>
  <si>
    <t>21:0195:000106</t>
  </si>
  <si>
    <t>21:0195:000106:0001:0001:00</t>
  </si>
  <si>
    <t>115J  :861128:00:------:--</t>
  </si>
  <si>
    <t>21:0624:000128</t>
  </si>
  <si>
    <t>21:0195:000107</t>
  </si>
  <si>
    <t>21:0195:000107:0001:0001:00</t>
  </si>
  <si>
    <t>115J  :861129:00:------:--</t>
  </si>
  <si>
    <t>21:0624:000129</t>
  </si>
  <si>
    <t>21:0195:000108</t>
  </si>
  <si>
    <t>21:0195:000108:0001:0001:00</t>
  </si>
  <si>
    <t>115J  :861130:00:------:--</t>
  </si>
  <si>
    <t>21:0624:000130</t>
  </si>
  <si>
    <t>21:0195:000109</t>
  </si>
  <si>
    <t>21:0195:000109:0001:0001:00</t>
  </si>
  <si>
    <t>115J  :861131:00:------:--</t>
  </si>
  <si>
    <t>21:0624:000131</t>
  </si>
  <si>
    <t>21:0195:000110</t>
  </si>
  <si>
    <t>21:0195:000110:0001:0001:00</t>
  </si>
  <si>
    <t>115J  :861132:00:------:--</t>
  </si>
  <si>
    <t>21:0624:000132</t>
  </si>
  <si>
    <t>21:0195:000111</t>
  </si>
  <si>
    <t>21:0195:000111:0001:0001:00</t>
  </si>
  <si>
    <t>115J  :861133:00:------:--</t>
  </si>
  <si>
    <t>21:0624:000133</t>
  </si>
  <si>
    <t>21:0195:000112</t>
  </si>
  <si>
    <t>21:0195:000112:0001:0001:00</t>
  </si>
  <si>
    <t>115J  :861134:00:------:--</t>
  </si>
  <si>
    <t>21:0624:000134</t>
  </si>
  <si>
    <t>21:0195:000113</t>
  </si>
  <si>
    <t>21:0195:000113:0001:0001:00</t>
  </si>
  <si>
    <t>115J  :861135:00:------:--</t>
  </si>
  <si>
    <t>21:0624:000135</t>
  </si>
  <si>
    <t>21:0195:000114</t>
  </si>
  <si>
    <t>21:0195:000114:0001:0001:00</t>
  </si>
  <si>
    <t>115J  :861136:00:------:--</t>
  </si>
  <si>
    <t>21:0624:000136</t>
  </si>
  <si>
    <t>21:0195:000115</t>
  </si>
  <si>
    <t>21:0195:000115:0001:0001:00</t>
  </si>
  <si>
    <t>115J  :861137:00:------:--</t>
  </si>
  <si>
    <t>21:0624:000137</t>
  </si>
  <si>
    <t>21:0195:000116</t>
  </si>
  <si>
    <t>21:0195:000116:0001:0001:00</t>
  </si>
  <si>
    <t>115J  :861138:00:------:--</t>
  </si>
  <si>
    <t>21:0624:000138</t>
  </si>
  <si>
    <t>21:0195:000117</t>
  </si>
  <si>
    <t>21:0195:000117:0001:0001:00</t>
  </si>
  <si>
    <t>115J  :861139:00:------:--</t>
  </si>
  <si>
    <t>21:0624:000139</t>
  </si>
  <si>
    <t>21:0195:000118</t>
  </si>
  <si>
    <t>21:0195:000118:0001:0001:00</t>
  </si>
  <si>
    <t>115J  :861140:00:------:--</t>
  </si>
  <si>
    <t>21:0624:000140</t>
  </si>
  <si>
    <t>21:0195:000119</t>
  </si>
  <si>
    <t>21:0195:000119:0001:0001:00</t>
  </si>
  <si>
    <t>115J  :861141:80:861142:10</t>
  </si>
  <si>
    <t>21:0624:000141</t>
  </si>
  <si>
    <t>21:0195:000120</t>
  </si>
  <si>
    <t>21:0195:000120:0001:0001:02</t>
  </si>
  <si>
    <t>115J  :861142:10:------:--</t>
  </si>
  <si>
    <t>21:0624:000142</t>
  </si>
  <si>
    <t>21:0195:000120:0001:0001:01</t>
  </si>
  <si>
    <t>115J  :861143:20:861142:10</t>
  </si>
  <si>
    <t>21:0624:000143</t>
  </si>
  <si>
    <t>21:0195:000120:0002:0001:00</t>
  </si>
  <si>
    <t>115J  :861144:00:------:--</t>
  </si>
  <si>
    <t>21:0624:000144</t>
  </si>
  <si>
    <t>21:0195:000121</t>
  </si>
  <si>
    <t>21:0195:000121:0001:0001:00</t>
  </si>
  <si>
    <t>115J  :861145:00:------:--</t>
  </si>
  <si>
    <t>21:0624:000145</t>
  </si>
  <si>
    <t>21:0195:000122</t>
  </si>
  <si>
    <t>21:0195:000122:0001:0001:00</t>
  </si>
  <si>
    <t>115J  :861146:00:------:--</t>
  </si>
  <si>
    <t>21:0624:000146</t>
  </si>
  <si>
    <t>21:0195:000123</t>
  </si>
  <si>
    <t>21:0195:000123:0001:0001:00</t>
  </si>
  <si>
    <t>115J  :861147:00:------:--</t>
  </si>
  <si>
    <t>21:0624:000147</t>
  </si>
  <si>
    <t>21:0195:000124</t>
  </si>
  <si>
    <t>21:0195:000124:0001:0001:00</t>
  </si>
  <si>
    <t>115J  :861148:00:------:--</t>
  </si>
  <si>
    <t>21:0624:000148</t>
  </si>
  <si>
    <t>21:0195:000125</t>
  </si>
  <si>
    <t>21:0195:000125:0001:0001:00</t>
  </si>
  <si>
    <t>115J  :861149:00:------:--</t>
  </si>
  <si>
    <t>21:0624:000149</t>
  </si>
  <si>
    <t>21:0195:000126</t>
  </si>
  <si>
    <t>21:0195:000126:0001:0001:00</t>
  </si>
  <si>
    <t>115J  :861150:00:------:--</t>
  </si>
  <si>
    <t>21:0624:000150</t>
  </si>
  <si>
    <t>21:0195:000127</t>
  </si>
  <si>
    <t>21:0195:000127:0001:0001:00</t>
  </si>
  <si>
    <t>115J  :861151:00:------:--</t>
  </si>
  <si>
    <t>21:0624:000151</t>
  </si>
  <si>
    <t>21:0195:000128</t>
  </si>
  <si>
    <t>21:0195:000128:0001:0001:00</t>
  </si>
  <si>
    <t>115J  :861152:00:------:--</t>
  </si>
  <si>
    <t>21:0624:000152</t>
  </si>
  <si>
    <t>21:0195:000129</t>
  </si>
  <si>
    <t>21:0195:000129:0001:0001:00</t>
  </si>
  <si>
    <t>115J  :861153:9Y:------:--</t>
  </si>
  <si>
    <t>21:0624:000153</t>
  </si>
  <si>
    <t>115J  :861154:00:------:--</t>
  </si>
  <si>
    <t>21:0624:000154</t>
  </si>
  <si>
    <t>21:0195:000130</t>
  </si>
  <si>
    <t>21:0195:000130:0001:0001:00</t>
  </si>
  <si>
    <t>115J  :861155:00:------:--</t>
  </si>
  <si>
    <t>21:0624:000155</t>
  </si>
  <si>
    <t>21:0195:000131</t>
  </si>
  <si>
    <t>21:0195:000131:0001:0001:00</t>
  </si>
  <si>
    <t>115J  :861156:00:------:--</t>
  </si>
  <si>
    <t>21:0624:000156</t>
  </si>
  <si>
    <t>21:0195:000132</t>
  </si>
  <si>
    <t>21:0195:000132:0001:0001:00</t>
  </si>
  <si>
    <t>115J  :861157:00:------:--</t>
  </si>
  <si>
    <t>21:0624:000157</t>
  </si>
  <si>
    <t>21:0195:000133</t>
  </si>
  <si>
    <t>21:0195:000133:0001:0001:00</t>
  </si>
  <si>
    <t>115J  :861158:00:------:--</t>
  </si>
  <si>
    <t>21:0624:000158</t>
  </si>
  <si>
    <t>21:0195:000134</t>
  </si>
  <si>
    <t>21:0195:000134:0001:0001:00</t>
  </si>
  <si>
    <t>115J  :861159:00:------:--</t>
  </si>
  <si>
    <t>21:0624:000159</t>
  </si>
  <si>
    <t>21:0195:000135</t>
  </si>
  <si>
    <t>21:0195:000135:0001:0001:00</t>
  </si>
  <si>
    <t>115J  :861160:00:------:--</t>
  </si>
  <si>
    <t>21:0624:000160</t>
  </si>
  <si>
    <t>21:0195:000136</t>
  </si>
  <si>
    <t>21:0195:000136:0001:0001:00</t>
  </si>
  <si>
    <t>115J  :861161:80:861168:10</t>
  </si>
  <si>
    <t>21:0624:000161</t>
  </si>
  <si>
    <t>21:0195:000142</t>
  </si>
  <si>
    <t>21:0195:000142:0001:0001:02</t>
  </si>
  <si>
    <t>115J  :861162:00:------:--</t>
  </si>
  <si>
    <t>21:0624:000162</t>
  </si>
  <si>
    <t>21:0195:000137</t>
  </si>
  <si>
    <t>21:0195:000137:0001:0001:00</t>
  </si>
  <si>
    <t>115J  :861163:00:------:--</t>
  </si>
  <si>
    <t>21:0624:000163</t>
  </si>
  <si>
    <t>21:0195:000138</t>
  </si>
  <si>
    <t>21:0195:000138:0001:0001:00</t>
  </si>
  <si>
    <t>115J  :861164:00:------:--</t>
  </si>
  <si>
    <t>21:0624:000164</t>
  </si>
  <si>
    <t>21:0195:000139</t>
  </si>
  <si>
    <t>21:0195:000139:0001:0001:00</t>
  </si>
  <si>
    <t>115J  :861165:00:------:--</t>
  </si>
  <si>
    <t>21:0624:000165</t>
  </si>
  <si>
    <t>21:0195:000140</t>
  </si>
  <si>
    <t>21:0195:000140:0001:0001:00</t>
  </si>
  <si>
    <t>115J  :861166:00:------:--</t>
  </si>
  <si>
    <t>21:0624:000166</t>
  </si>
  <si>
    <t>21:0195:000141</t>
  </si>
  <si>
    <t>21:0195:000141:0001:0001:00</t>
  </si>
  <si>
    <t>115J  :861167:9X:------:--</t>
  </si>
  <si>
    <t>21:0624:000167</t>
  </si>
  <si>
    <t>115J  :861168:10:------:--</t>
  </si>
  <si>
    <t>21:0624:000168</t>
  </si>
  <si>
    <t>21:0195:000142:0001:0001:01</t>
  </si>
  <si>
    <t>115J  :861169:20:861168:10</t>
  </si>
  <si>
    <t>21:0624:000169</t>
  </si>
  <si>
    <t>21:0195:000142:0002:0001:00</t>
  </si>
  <si>
    <t>115J  :861170:00:------:--</t>
  </si>
  <si>
    <t>21:0624:000170</t>
  </si>
  <si>
    <t>21:0195:000143</t>
  </si>
  <si>
    <t>21:0195:000143:0001:0001:00</t>
  </si>
  <si>
    <t>115J  :861171:00:------:--</t>
  </si>
  <si>
    <t>21:0624:000171</t>
  </si>
  <si>
    <t>21:0195:000144</t>
  </si>
  <si>
    <t>21:0195:000144:0001:0001:00</t>
  </si>
  <si>
    <t>115J  :861172:00:------:--</t>
  </si>
  <si>
    <t>21:0624:000172</t>
  </si>
  <si>
    <t>21:0195:000145</t>
  </si>
  <si>
    <t>21:0195:000145:0001:0001:00</t>
  </si>
  <si>
    <t>115J  :861173:00:------:--</t>
  </si>
  <si>
    <t>21:0624:000173</t>
  </si>
  <si>
    <t>21:0195:000146</t>
  </si>
  <si>
    <t>21:0195:000146:0001:0001:00</t>
  </si>
  <si>
    <t>115J  :861174:00:------:--</t>
  </si>
  <si>
    <t>21:0624:000174</t>
  </si>
  <si>
    <t>21:0195:000147</t>
  </si>
  <si>
    <t>21:0195:000147:0001:0001:00</t>
  </si>
  <si>
    <t>115J  :861175:00:------:--</t>
  </si>
  <si>
    <t>21:0624:000175</t>
  </si>
  <si>
    <t>21:0195:000148</t>
  </si>
  <si>
    <t>21:0195:000148:0001:0001:00</t>
  </si>
  <si>
    <t>115J  :861176:00:------:--</t>
  </si>
  <si>
    <t>21:0624:000176</t>
  </si>
  <si>
    <t>21:0195:000149</t>
  </si>
  <si>
    <t>21:0195:000149:0001:0001:00</t>
  </si>
  <si>
    <t>115J  :861177:00:------:--</t>
  </si>
  <si>
    <t>21:0624:000177</t>
  </si>
  <si>
    <t>21:0195:000150</t>
  </si>
  <si>
    <t>21:0195:000150:0001:0001:00</t>
  </si>
  <si>
    <t>115J  :861178:00:------:--</t>
  </si>
  <si>
    <t>21:0624:000178</t>
  </si>
  <si>
    <t>21:0195:000151</t>
  </si>
  <si>
    <t>21:0195:000151:0001:0001:00</t>
  </si>
  <si>
    <t>115J  :861179:00:------:--</t>
  </si>
  <si>
    <t>21:0624:000179</t>
  </si>
  <si>
    <t>21:0195:000152</t>
  </si>
  <si>
    <t>21:0195:000152:0001:0001:00</t>
  </si>
  <si>
    <t>115J  :861180:00:------:--</t>
  </si>
  <si>
    <t>21:0624:000180</t>
  </si>
  <si>
    <t>21:0195:000153</t>
  </si>
  <si>
    <t>21:0195:000153:0001:0001:00</t>
  </si>
  <si>
    <t>115J  :861181:80:861183:20</t>
  </si>
  <si>
    <t>21:0624:000181</t>
  </si>
  <si>
    <t>21:0195:000154</t>
  </si>
  <si>
    <t>21:0195:000154:0002:0001:02</t>
  </si>
  <si>
    <t>115J  :861182:10:------:--</t>
  </si>
  <si>
    <t>21:0624:000182</t>
  </si>
  <si>
    <t>21:0195:000154:0001:0001:00</t>
  </si>
  <si>
    <t>115J  :861183:20:861182:10</t>
  </si>
  <si>
    <t>21:0624:000183</t>
  </si>
  <si>
    <t>21:0195:000154:0002:0001:01</t>
  </si>
  <si>
    <t>115J  :861184:9Y:------:--</t>
  </si>
  <si>
    <t>21:0624:000184</t>
  </si>
  <si>
    <t>115J  :861185:00:------:--</t>
  </si>
  <si>
    <t>21:0624:000185</t>
  </si>
  <si>
    <t>21:0195:000155</t>
  </si>
  <si>
    <t>21:0195:000155:0001:0001:00</t>
  </si>
  <si>
    <t>115J  :861186:00:------:--</t>
  </si>
  <si>
    <t>21:0624:000186</t>
  </si>
  <si>
    <t>21:0195:000156</t>
  </si>
  <si>
    <t>21:0195:000156:0001:0001:00</t>
  </si>
  <si>
    <t>115J  :861187:00:------:--</t>
  </si>
  <si>
    <t>21:0624:000187</t>
  </si>
  <si>
    <t>21:0195:000157</t>
  </si>
  <si>
    <t>21:0195:000157:0001:0001:00</t>
  </si>
  <si>
    <t>115J  :861188:00:------:--</t>
  </si>
  <si>
    <t>21:0624:000188</t>
  </si>
  <si>
    <t>21:0195:000158</t>
  </si>
  <si>
    <t>21:0195:000158:0001:0001:00</t>
  </si>
  <si>
    <t>115J  :861189:00:------:--</t>
  </si>
  <si>
    <t>21:0624:000189</t>
  </si>
  <si>
    <t>21:0195:000159</t>
  </si>
  <si>
    <t>21:0195:000159:0001:0001:00</t>
  </si>
  <si>
    <t>115J  :861190:00:------:--</t>
  </si>
  <si>
    <t>21:0624:000190</t>
  </si>
  <si>
    <t>21:0195:000160</t>
  </si>
  <si>
    <t>21:0195:000160:0001:0001:00</t>
  </si>
  <si>
    <t>115J  :861191:00:------:--</t>
  </si>
  <si>
    <t>21:0624:000191</t>
  </si>
  <si>
    <t>21:0195:000161</t>
  </si>
  <si>
    <t>21:0195:000161:0001:0001:00</t>
  </si>
  <si>
    <t>115J  :861192:00:------:--</t>
  </si>
  <si>
    <t>21:0624:000192</t>
  </si>
  <si>
    <t>21:0195:000162</t>
  </si>
  <si>
    <t>21:0195:000162:0001:0001:00</t>
  </si>
  <si>
    <t>115J  :861193:00:------:--</t>
  </si>
  <si>
    <t>21:0624:000193</t>
  </si>
  <si>
    <t>21:0195:000163</t>
  </si>
  <si>
    <t>21:0195:000163:0001:0001:00</t>
  </si>
  <si>
    <t>115J  :861194:00:------:--</t>
  </si>
  <si>
    <t>21:0624:000194</t>
  </si>
  <si>
    <t>21:0195:000164</t>
  </si>
  <si>
    <t>21:0195:000164:0001:0001:00</t>
  </si>
  <si>
    <t>115J  :861195:00:------:--</t>
  </si>
  <si>
    <t>21:0624:000195</t>
  </si>
  <si>
    <t>21:0195:000165</t>
  </si>
  <si>
    <t>21:0195:000165:0001:0001:00</t>
  </si>
  <si>
    <t>115J  :861196:00:------:--</t>
  </si>
  <si>
    <t>21:0624:000196</t>
  </si>
  <si>
    <t>21:0195:000166</t>
  </si>
  <si>
    <t>21:0195:000166:0001:0001:00</t>
  </si>
  <si>
    <t>115J  :861197:00:------:--</t>
  </si>
  <si>
    <t>21:0624:000197</t>
  </si>
  <si>
    <t>21:0195:000167</t>
  </si>
  <si>
    <t>21:0195:000167:0001:0001:00</t>
  </si>
  <si>
    <t>115J  :861198:00:------:--</t>
  </si>
  <si>
    <t>21:0624:000198</t>
  </si>
  <si>
    <t>21:0195:000168</t>
  </si>
  <si>
    <t>21:0195:000168:0001:0001:00</t>
  </si>
  <si>
    <t>115J  :861199:00:------:--</t>
  </si>
  <si>
    <t>21:0624:000199</t>
  </si>
  <si>
    <t>21:0195:000169</t>
  </si>
  <si>
    <t>21:0195:000169:0001:0001:00</t>
  </si>
  <si>
    <t>115J  :861200:00:------:--</t>
  </si>
  <si>
    <t>21:0624:000200</t>
  </si>
  <si>
    <t>21:0195:000170</t>
  </si>
  <si>
    <t>21:0195:000170:0001:0001:00</t>
  </si>
  <si>
    <t>115J  :861201:80:861202:10</t>
  </si>
  <si>
    <t>21:0624:000201</t>
  </si>
  <si>
    <t>21:0195:000171</t>
  </si>
  <si>
    <t>21:0195:000171:0001:0001:02</t>
  </si>
  <si>
    <t>115J  :861202:10:------:--</t>
  </si>
  <si>
    <t>21:0624:000202</t>
  </si>
  <si>
    <t>21:0195:000171:0001:0001:01</t>
  </si>
  <si>
    <t>115J  :861203:20:861202:10</t>
  </si>
  <si>
    <t>21:0624:000203</t>
  </si>
  <si>
    <t>21:0195:000171:0002:0001:00</t>
  </si>
  <si>
    <t>115J  :861204:00:------:--</t>
  </si>
  <si>
    <t>21:0624:000204</t>
  </si>
  <si>
    <t>21:0195:000172</t>
  </si>
  <si>
    <t>21:0195:000172:0001:0001:00</t>
  </si>
  <si>
    <t>115J  :861205:00:------:--</t>
  </si>
  <si>
    <t>21:0624:000205</t>
  </si>
  <si>
    <t>21:0195:000173</t>
  </si>
  <si>
    <t>21:0195:000173:0001:0001:00</t>
  </si>
  <si>
    <t>115J  :861206:00:------:--</t>
  </si>
  <si>
    <t>21:0624:000206</t>
  </si>
  <si>
    <t>21:0195:000174</t>
  </si>
  <si>
    <t>21:0195:000174:0001:0001:00</t>
  </si>
  <si>
    <t>115J  :861207:00:------:--</t>
  </si>
  <si>
    <t>21:0624:000207</t>
  </si>
  <si>
    <t>21:0195:000175</t>
  </si>
  <si>
    <t>21:0195:000175:0001:0001:00</t>
  </si>
  <si>
    <t>115J  :861208:00:------:--</t>
  </si>
  <si>
    <t>21:0624:000208</t>
  </si>
  <si>
    <t>21:0195:000176</t>
  </si>
  <si>
    <t>21:0195:000176:0001:0001:00</t>
  </si>
  <si>
    <t>115J  :861209:9X:------:--</t>
  </si>
  <si>
    <t>21:0624:000209</t>
  </si>
  <si>
    <t>115J  :861210:00:------:--</t>
  </si>
  <si>
    <t>21:0624:000210</t>
  </si>
  <si>
    <t>21:0195:000177</t>
  </si>
  <si>
    <t>21:0195:000177:0001:0001:00</t>
  </si>
  <si>
    <t>115J  :861211:00:------:--</t>
  </si>
  <si>
    <t>21:0624:000211</t>
  </si>
  <si>
    <t>21:0195:000178</t>
  </si>
  <si>
    <t>21:0195:000178:0001:0001:00</t>
  </si>
  <si>
    <t>115J  :861212:00:------:--</t>
  </si>
  <si>
    <t>21:0624:000212</t>
  </si>
  <si>
    <t>21:0195:000179</t>
  </si>
  <si>
    <t>21:0195:000179:0001:0001:00</t>
  </si>
  <si>
    <t>115J  :861213:00:------:--</t>
  </si>
  <si>
    <t>21:0624:000213</t>
  </si>
  <si>
    <t>21:0195:000180</t>
  </si>
  <si>
    <t>21:0195:000180:0001:0001:00</t>
  </si>
  <si>
    <t>115J  :861214:00:------:--</t>
  </si>
  <si>
    <t>21:0624:000214</t>
  </si>
  <si>
    <t>21:0195:000181</t>
  </si>
  <si>
    <t>21:0195:000181:0001:0001:00</t>
  </si>
  <si>
    <t>115J  :861215:00:------:--</t>
  </si>
  <si>
    <t>21:0624:000215</t>
  </si>
  <si>
    <t>21:0195:000182</t>
  </si>
  <si>
    <t>21:0195:000182:0001:0001:00</t>
  </si>
  <si>
    <t>115J  :861216:00:------:--</t>
  </si>
  <si>
    <t>21:0624:000216</t>
  </si>
  <si>
    <t>21:0195:000183</t>
  </si>
  <si>
    <t>21:0195:000183:0001:0001:00</t>
  </si>
  <si>
    <t>115J  :861217:00:------:--</t>
  </si>
  <si>
    <t>21:0624:000217</t>
  </si>
  <si>
    <t>21:0195:000184</t>
  </si>
  <si>
    <t>21:0195:000184:0001:0001:00</t>
  </si>
  <si>
    <t>115J  :861218:00:------:--</t>
  </si>
  <si>
    <t>21:0624:000218</t>
  </si>
  <si>
    <t>21:0195:000185</t>
  </si>
  <si>
    <t>21:0195:000185:0001:0001:00</t>
  </si>
  <si>
    <t>115J  :861219:00:------:--</t>
  </si>
  <si>
    <t>21:0624:000219</t>
  </si>
  <si>
    <t>21:0195:000186</t>
  </si>
  <si>
    <t>21:0195:000186:0001:0001:00</t>
  </si>
  <si>
    <t>115J  :861220:00:------:--</t>
  </si>
  <si>
    <t>21:0624:000220</t>
  </si>
  <si>
    <t>21:0195:000187</t>
  </si>
  <si>
    <t>21:0195:000187:0001:0001:00</t>
  </si>
  <si>
    <t>115J  :861221:80:861222:10</t>
  </si>
  <si>
    <t>21:0624:000221</t>
  </si>
  <si>
    <t>21:0195:000188</t>
  </si>
  <si>
    <t>21:0195:000188:0001:0001:02</t>
  </si>
  <si>
    <t>115J  :861222:10:------:--</t>
  </si>
  <si>
    <t>21:0624:000222</t>
  </si>
  <si>
    <t>21:0195:000188:0001:0001:01</t>
  </si>
  <si>
    <t>115J  :861223:20:861222:10</t>
  </si>
  <si>
    <t>21:0624:000223</t>
  </si>
  <si>
    <t>21:0195:000188:0002:0001:00</t>
  </si>
  <si>
    <t>115J  :861224:00:------:--</t>
  </si>
  <si>
    <t>21:0624:000224</t>
  </si>
  <si>
    <t>21:0195:000189</t>
  </si>
  <si>
    <t>21:0195:000189:0001:0001:00</t>
  </si>
  <si>
    <t>115J  :861225:00:------:--</t>
  </si>
  <si>
    <t>21:0624:000225</t>
  </si>
  <si>
    <t>21:0195:000190</t>
  </si>
  <si>
    <t>21:0195:000190:0001:0001:00</t>
  </si>
  <si>
    <t>115J  :861226:00:------:--</t>
  </si>
  <si>
    <t>21:0624:000226</t>
  </si>
  <si>
    <t>21:0195:000191</t>
  </si>
  <si>
    <t>21:0195:000191:0001:0001:00</t>
  </si>
  <si>
    <t>115J  :861227:00:------:--</t>
  </si>
  <si>
    <t>21:0624:000227</t>
  </si>
  <si>
    <t>21:0195:000192</t>
  </si>
  <si>
    <t>21:0195:000192:0001:0001:00</t>
  </si>
  <si>
    <t>115J  :861228:00:------:--</t>
  </si>
  <si>
    <t>21:0624:000228</t>
  </si>
  <si>
    <t>21:0195:000193</t>
  </si>
  <si>
    <t>21:0195:000193:0001:0001:00</t>
  </si>
  <si>
    <t>115J  :861229:00:------:--</t>
  </si>
  <si>
    <t>21:0624:000229</t>
  </si>
  <si>
    <t>21:0195:000194</t>
  </si>
  <si>
    <t>21:0195:000194:0001:0001:00</t>
  </si>
  <si>
    <t>115J  :861230:00:------:--</t>
  </si>
  <si>
    <t>21:0624:000230</t>
  </si>
  <si>
    <t>21:0195:000195</t>
  </si>
  <si>
    <t>21:0195:000195:0001:0001:00</t>
  </si>
  <si>
    <t>115J  :861231:00:------:--</t>
  </si>
  <si>
    <t>21:0624:000231</t>
  </si>
  <si>
    <t>21:0195:000196</t>
  </si>
  <si>
    <t>21:0195:000196:0001:0001:00</t>
  </si>
  <si>
    <t>115J  :861232:00:------:--</t>
  </si>
  <si>
    <t>21:0624:000232</t>
  </si>
  <si>
    <t>21:0195:000197</t>
  </si>
  <si>
    <t>21:0195:000197:0001:0001:00</t>
  </si>
  <si>
    <t>115J  :861233:00:------:--</t>
  </si>
  <si>
    <t>21:0624:000233</t>
  </si>
  <si>
    <t>21:0195:000198</t>
  </si>
  <si>
    <t>21:0195:000198:0001:0001:00</t>
  </si>
  <si>
    <t>115J  :861234:00:------:--</t>
  </si>
  <si>
    <t>21:0624:000234</t>
  </si>
  <si>
    <t>21:0195:000199</t>
  </si>
  <si>
    <t>21:0195:000199:0001:0001:00</t>
  </si>
  <si>
    <t>115J  :861235:00:------:--</t>
  </si>
  <si>
    <t>21:0624:000235</t>
  </si>
  <si>
    <t>21:0195:000200</t>
  </si>
  <si>
    <t>21:0195:000200:0001:0001:00</t>
  </si>
  <si>
    <t>115J  :861236:00:------:--</t>
  </si>
  <si>
    <t>21:0624:000236</t>
  </si>
  <si>
    <t>21:0195:000201</t>
  </si>
  <si>
    <t>21:0195:000201:0001:0001:00</t>
  </si>
  <si>
    <t>115J  :861237:00:------:--</t>
  </si>
  <si>
    <t>21:0624:000237</t>
  </si>
  <si>
    <t>21:0195:000202</t>
  </si>
  <si>
    <t>21:0195:000202:0001:0001:00</t>
  </si>
  <si>
    <t>115J  :861238:00:------:--</t>
  </si>
  <si>
    <t>21:0624:000238</t>
  </si>
  <si>
    <t>21:0195:000203</t>
  </si>
  <si>
    <t>21:0195:000203:0001:0001:00</t>
  </si>
  <si>
    <t>115J  :861239:9Y:------:--</t>
  </si>
  <si>
    <t>21:0624:000239</t>
  </si>
  <si>
    <t>115J  :861240:00:------:--</t>
  </si>
  <si>
    <t>21:0624:000240</t>
  </si>
  <si>
    <t>21:0195:000204</t>
  </si>
  <si>
    <t>21:0195:000204:0001:0001:00</t>
  </si>
  <si>
    <t>115J  :861241:80:861245:10</t>
  </si>
  <si>
    <t>21:0624:000241</t>
  </si>
  <si>
    <t>21:0195:000207</t>
  </si>
  <si>
    <t>21:0195:000207:0001:0001:02</t>
  </si>
  <si>
    <t>115J  :861242:00:------:--</t>
  </si>
  <si>
    <t>21:0624:000242</t>
  </si>
  <si>
    <t>21:0195:000205</t>
  </si>
  <si>
    <t>21:0195:000205:0001:0001:00</t>
  </si>
  <si>
    <t>115J  :861243:9W:------:--</t>
  </si>
  <si>
    <t>21:0624:000243</t>
  </si>
  <si>
    <t>115J  :861244:00:------:--</t>
  </si>
  <si>
    <t>21:0624:000244</t>
  </si>
  <si>
    <t>21:0195:000206</t>
  </si>
  <si>
    <t>21:0195:000206:0001:0001:00</t>
  </si>
  <si>
    <t>115J  :861245:10:------:--</t>
  </si>
  <si>
    <t>21:0624:000245</t>
  </si>
  <si>
    <t>21:0195:000207:0001:0001:01</t>
  </si>
  <si>
    <t>115J  :861246:20:861245:10</t>
  </si>
  <si>
    <t>21:0624:000246</t>
  </si>
  <si>
    <t>21:0195:000207:0002:0001:00</t>
  </si>
  <si>
    <t>115J  :861247:00:------:--</t>
  </si>
  <si>
    <t>21:0624:000247</t>
  </si>
  <si>
    <t>21:0195:000208</t>
  </si>
  <si>
    <t>21:0195:000208:0001:0001:00</t>
  </si>
  <si>
    <t>115J  :861248:00:------:--</t>
  </si>
  <si>
    <t>21:0624:000248</t>
  </si>
  <si>
    <t>21:0195:000209</t>
  </si>
  <si>
    <t>21:0195:000209:0001:0001:00</t>
  </si>
  <si>
    <t>115J  :861249:00:------:--</t>
  </si>
  <si>
    <t>21:0624:000249</t>
  </si>
  <si>
    <t>21:0195:000210</t>
  </si>
  <si>
    <t>21:0195:000210:0001:0001:00</t>
  </si>
  <si>
    <t>115J  :861250:00:------:--</t>
  </si>
  <si>
    <t>21:0624:000250</t>
  </si>
  <si>
    <t>21:0195:000211</t>
  </si>
  <si>
    <t>21:0195:000211:0001:0001:00</t>
  </si>
  <si>
    <t>115J  :861251:00:------:--</t>
  </si>
  <si>
    <t>21:0624:000251</t>
  </si>
  <si>
    <t>21:0195:000212</t>
  </si>
  <si>
    <t>21:0195:000212:0001:0001:00</t>
  </si>
  <si>
    <t>115J  :861252:00:------:--</t>
  </si>
  <si>
    <t>21:0624:000252</t>
  </si>
  <si>
    <t>21:0195:000213</t>
  </si>
  <si>
    <t>21:0195:000213:0001:0001:00</t>
  </si>
  <si>
    <t>115J  :861253:00:------:--</t>
  </si>
  <si>
    <t>21:0624:000253</t>
  </si>
  <si>
    <t>21:0195:000214</t>
  </si>
  <si>
    <t>21:0195:000214:0001:0001:00</t>
  </si>
  <si>
    <t>115J  :861254:00:------:--</t>
  </si>
  <si>
    <t>21:0624:000254</t>
  </si>
  <si>
    <t>21:0195:000215</t>
  </si>
  <si>
    <t>21:0195:000215:0001:0001:00</t>
  </si>
  <si>
    <t>115J  :861255:00:------:--</t>
  </si>
  <si>
    <t>21:0624:000255</t>
  </si>
  <si>
    <t>21:0195:000216</t>
  </si>
  <si>
    <t>21:0195:000216:0001:0001:00</t>
  </si>
  <si>
    <t>115J  :861256:00:------:--</t>
  </si>
  <si>
    <t>21:0624:000256</t>
  </si>
  <si>
    <t>21:0195:000217</t>
  </si>
  <si>
    <t>21:0195:000217:0001:0001:00</t>
  </si>
  <si>
    <t>115J  :861257:00:------:--</t>
  </si>
  <si>
    <t>21:0624:000257</t>
  </si>
  <si>
    <t>21:0195:000218</t>
  </si>
  <si>
    <t>21:0195:000218:0001:0001:00</t>
  </si>
  <si>
    <t>115J  :861258:00:------:--</t>
  </si>
  <si>
    <t>21:0624:000258</t>
  </si>
  <si>
    <t>21:0195:000219</t>
  </si>
  <si>
    <t>21:0195:000219:0001:0001:00</t>
  </si>
  <si>
    <t>115J  :861259:00:------:--</t>
  </si>
  <si>
    <t>21:0624:000259</t>
  </si>
  <si>
    <t>21:0195:000220</t>
  </si>
  <si>
    <t>21:0195:000220:0001:0001:00</t>
  </si>
  <si>
    <t>115J  :861260:00:------:--</t>
  </si>
  <si>
    <t>21:0624:000260</t>
  </si>
  <si>
    <t>21:0195:000221</t>
  </si>
  <si>
    <t>21:0195:000221:0001:0001:00</t>
  </si>
  <si>
    <t>115J  :861261:80:861265:10</t>
  </si>
  <si>
    <t>21:0624:000261</t>
  </si>
  <si>
    <t>21:0195:000225</t>
  </si>
  <si>
    <t>21:0195:000225:0001:0001:02</t>
  </si>
  <si>
    <t>115J  :861262:00:------:--</t>
  </si>
  <si>
    <t>21:0624:000262</t>
  </si>
  <si>
    <t>21:0195:000222</t>
  </si>
  <si>
    <t>21:0195:000222:0001:0001:00</t>
  </si>
  <si>
    <t>115J  :861263:00:------:--</t>
  </si>
  <si>
    <t>21:0624:000263</t>
  </si>
  <si>
    <t>21:0195:000223</t>
  </si>
  <si>
    <t>21:0195:000223:0001:0001:00</t>
  </si>
  <si>
    <t>115J  :861264:00:------:--</t>
  </si>
  <si>
    <t>21:0624:000264</t>
  </si>
  <si>
    <t>21:0195:000224</t>
  </si>
  <si>
    <t>21:0195:000224:0001:0001:00</t>
  </si>
  <si>
    <t>115J  :861265:10:------:--</t>
  </si>
  <si>
    <t>21:0624:000265</t>
  </si>
  <si>
    <t>21:0195:000225:0001:0001:01</t>
  </si>
  <si>
    <t>115J  :861266:20:861265:10</t>
  </si>
  <si>
    <t>21:0624:000266</t>
  </si>
  <si>
    <t>21:0195:000225:0002:0001:00</t>
  </si>
  <si>
    <t>115J  :861267:00:------:--</t>
  </si>
  <si>
    <t>21:0624:000267</t>
  </si>
  <si>
    <t>21:0195:000226</t>
  </si>
  <si>
    <t>21:0195:000226:0001:0001:00</t>
  </si>
  <si>
    <t>115J  :861268:00:------:--</t>
  </si>
  <si>
    <t>21:0624:000268</t>
  </si>
  <si>
    <t>21:0195:000227</t>
  </si>
  <si>
    <t>21:0195:000227:0001:0001:00</t>
  </si>
  <si>
    <t>115J  :861269:00:------:--</t>
  </si>
  <si>
    <t>21:0624:000269</t>
  </si>
  <si>
    <t>21:0195:000228</t>
  </si>
  <si>
    <t>21:0195:000228:0001:0001:00</t>
  </si>
  <si>
    <t>115J  :861270:9W:------:--</t>
  </si>
  <si>
    <t>21:0624:000270</t>
  </si>
  <si>
    <t>115J  :861271:00:------:--</t>
  </si>
  <si>
    <t>21:0624:000271</t>
  </si>
  <si>
    <t>21:0195:000229</t>
  </si>
  <si>
    <t>21:0195:000229:0001:0001:00</t>
  </si>
  <si>
    <t>115J  :861272:00:------:--</t>
  </si>
  <si>
    <t>21:0624:000272</t>
  </si>
  <si>
    <t>21:0195:000230</t>
  </si>
  <si>
    <t>21:0195:000230:0001:0001:00</t>
  </si>
  <si>
    <t>115J  :861273:00:------:--</t>
  </si>
  <si>
    <t>21:0624:000273</t>
  </si>
  <si>
    <t>21:0195:000231</t>
  </si>
  <si>
    <t>21:0195:000231:0001:0001:00</t>
  </si>
  <si>
    <t>115J  :861274:00:------:--</t>
  </si>
  <si>
    <t>21:0624:000274</t>
  </si>
  <si>
    <t>21:0195:000232</t>
  </si>
  <si>
    <t>21:0195:000232:0001:0001:00</t>
  </si>
  <si>
    <t>115J  :861275:00:------:--</t>
  </si>
  <si>
    <t>21:0624:000275</t>
  </si>
  <si>
    <t>21:0195:000233</t>
  </si>
  <si>
    <t>21:0195:000233:0001:0001:00</t>
  </si>
  <si>
    <t>115J  :861276:00:------:--</t>
  </si>
  <si>
    <t>21:0624:000276</t>
  </si>
  <si>
    <t>21:0195:000234</t>
  </si>
  <si>
    <t>21:0195:000234:0001:0001:00</t>
  </si>
  <si>
    <t>115J  :861277:00:------:--</t>
  </si>
  <si>
    <t>21:0624:000277</t>
  </si>
  <si>
    <t>21:0195:000235</t>
  </si>
  <si>
    <t>21:0195:000235:0001:0001:00</t>
  </si>
  <si>
    <t>115J  :861278:00:------:--</t>
  </si>
  <si>
    <t>21:0624:000278</t>
  </si>
  <si>
    <t>21:0195:000236</t>
  </si>
  <si>
    <t>21:0195:000236:0001:0001:00</t>
  </si>
  <si>
    <t>115J  :861279:00:------:--</t>
  </si>
  <si>
    <t>21:0624:000279</t>
  </si>
  <si>
    <t>21:0195:000237</t>
  </si>
  <si>
    <t>21:0195:000237:0001:0001:00</t>
  </si>
  <si>
    <t>115J  :861280:00:------:--</t>
  </si>
  <si>
    <t>21:0624:000280</t>
  </si>
  <si>
    <t>21:0195:000238</t>
  </si>
  <si>
    <t>21:0195:000238:0001:0001:00</t>
  </si>
  <si>
    <t>115J  :861281:80:861282:10</t>
  </si>
  <si>
    <t>21:0624:000281</t>
  </si>
  <si>
    <t>21:0195:000239</t>
  </si>
  <si>
    <t>21:0195:000239:0001:0001:02</t>
  </si>
  <si>
    <t>115J  :861282:10:------:--</t>
  </si>
  <si>
    <t>21:0624:000282</t>
  </si>
  <si>
    <t>21:0195:000239:0001:0001:01</t>
  </si>
  <si>
    <t>115J  :861283:20:861282:10</t>
  </si>
  <si>
    <t>21:0624:000283</t>
  </si>
  <si>
    <t>21:0195:000239:0002:0001:00</t>
  </si>
  <si>
    <t>115J  :861284:00:------:--</t>
  </si>
  <si>
    <t>21:0624:000284</t>
  </si>
  <si>
    <t>21:0195:000240</t>
  </si>
  <si>
    <t>21:0195:000240:0001:0001:00</t>
  </si>
  <si>
    <t>115J  :861285:00:------:--</t>
  </si>
  <si>
    <t>21:0624:000285</t>
  </si>
  <si>
    <t>21:0195:000241</t>
  </si>
  <si>
    <t>21:0195:000241:0001:0001:00</t>
  </si>
  <si>
    <t>115J  :861286:00:------:--</t>
  </si>
  <si>
    <t>21:0624:000286</t>
  </si>
  <si>
    <t>21:0195:000242</t>
  </si>
  <si>
    <t>21:0195:000242:0001:0001:00</t>
  </si>
  <si>
    <t>115J  :861287:00:------:--</t>
  </si>
  <si>
    <t>21:0624:000287</t>
  </si>
  <si>
    <t>21:0195:000243</t>
  </si>
  <si>
    <t>21:0195:000243:0001:0001:00</t>
  </si>
  <si>
    <t>115J  :861288:00:------:--</t>
  </si>
  <si>
    <t>21:0624:000288</t>
  </si>
  <si>
    <t>21:0195:000244</t>
  </si>
  <si>
    <t>21:0195:000244:0001:0001:00</t>
  </si>
  <si>
    <t>115J  :861289:00:------:--</t>
  </si>
  <si>
    <t>21:0624:000289</t>
  </si>
  <si>
    <t>21:0195:000245</t>
  </si>
  <si>
    <t>21:0195:000245:0001:0001:00</t>
  </si>
  <si>
    <t>115J  :861290:00:------:--</t>
  </si>
  <si>
    <t>21:0624:000290</t>
  </si>
  <si>
    <t>21:0195:000246</t>
  </si>
  <si>
    <t>21:0195:000246:0001:0001:00</t>
  </si>
  <si>
    <t>115J  :861291:00:------:--</t>
  </si>
  <si>
    <t>21:0624:000291</t>
  </si>
  <si>
    <t>21:0195:000247</t>
  </si>
  <si>
    <t>21:0195:000247:0001:0001:00</t>
  </si>
  <si>
    <t>115J  :861292:00:------:--</t>
  </si>
  <si>
    <t>21:0624:000292</t>
  </si>
  <si>
    <t>21:0195:000248</t>
  </si>
  <si>
    <t>21:0195:000248:0001:0001:00</t>
  </si>
  <si>
    <t>115J  :861293:00:------:--</t>
  </si>
  <si>
    <t>21:0624:000293</t>
  </si>
  <si>
    <t>21:0195:000249</t>
  </si>
  <si>
    <t>21:0195:000249:0001:0001:00</t>
  </si>
  <si>
    <t>115J  :861294:00:------:--</t>
  </si>
  <si>
    <t>21:0624:000294</t>
  </si>
  <si>
    <t>21:0195:000250</t>
  </si>
  <si>
    <t>21:0195:000250:0001:0001:00</t>
  </si>
  <si>
    <t>115J  :861295:00:------:--</t>
  </si>
  <si>
    <t>21:0624:000295</t>
  </si>
  <si>
    <t>21:0195:000251</t>
  </si>
  <si>
    <t>21:0195:000251:0001:0001:00</t>
  </si>
  <si>
    <t>115J  :861296:00:------:--</t>
  </si>
  <si>
    <t>21:0624:000296</t>
  </si>
  <si>
    <t>21:0195:000252</t>
  </si>
  <si>
    <t>21:0195:000252:0001:0001:00</t>
  </si>
  <si>
    <t>115J  :861297:00:------:--</t>
  </si>
  <si>
    <t>21:0624:000297</t>
  </si>
  <si>
    <t>21:0195:000253</t>
  </si>
  <si>
    <t>21:0195:000253:0001:0001:00</t>
  </si>
  <si>
    <t>115J  :861298:00:------:--</t>
  </si>
  <si>
    <t>21:0624:000298</t>
  </si>
  <si>
    <t>21:0195:000254</t>
  </si>
  <si>
    <t>21:0195:000254:0001:0001:00</t>
  </si>
  <si>
    <t>115J  :861299:9Y:------:--</t>
  </si>
  <si>
    <t>21:0624:000299</t>
  </si>
  <si>
    <t>115J  :861300:00:------:--</t>
  </si>
  <si>
    <t>21:0624:000300</t>
  </si>
  <si>
    <t>21:0195:000255</t>
  </si>
  <si>
    <t>21:0195:000255:0001:0001:00</t>
  </si>
  <si>
    <t>115J  :861301:80:861306:10</t>
  </si>
  <si>
    <t>21:0624:000301</t>
  </si>
  <si>
    <t>21:0195:000259</t>
  </si>
  <si>
    <t>21:0195:000259:0001:0001:02</t>
  </si>
  <si>
    <t>115J  :861302:00:------:--</t>
  </si>
  <si>
    <t>21:0624:000302</t>
  </si>
  <si>
    <t>21:0195:000256</t>
  </si>
  <si>
    <t>21:0195:000256:0001:0001:00</t>
  </si>
  <si>
    <t>115J  :861303:9X:------:--</t>
  </si>
  <si>
    <t>21:0624:000303</t>
  </si>
  <si>
    <t>115J  :861304:00:------:--</t>
  </si>
  <si>
    <t>21:0624:000304</t>
  </si>
  <si>
    <t>21:0195:000257</t>
  </si>
  <si>
    <t>21:0195:000257:0001:0001:00</t>
  </si>
  <si>
    <t>115J  :861305:00:------:--</t>
  </si>
  <si>
    <t>21:0624:000305</t>
  </si>
  <si>
    <t>21:0195:000258</t>
  </si>
  <si>
    <t>21:0195:000258:0001:0001:00</t>
  </si>
  <si>
    <t>115J  :861306:10:------:--</t>
  </si>
  <si>
    <t>21:0624:000306</t>
  </si>
  <si>
    <t>21:0195:000259:0001:0001:01</t>
  </si>
  <si>
    <t>115J  :861307:20:861306:10</t>
  </si>
  <si>
    <t>21:0624:000307</t>
  </si>
  <si>
    <t>21:0195:000259:0002:0001:00</t>
  </si>
  <si>
    <t>115J  :861308:00:------:--</t>
  </si>
  <si>
    <t>21:0624:000308</t>
  </si>
  <si>
    <t>21:0195:000260</t>
  </si>
  <si>
    <t>21:0195:000260:0001:0001:00</t>
  </si>
  <si>
    <t>115J  :861309:00:------:--</t>
  </si>
  <si>
    <t>21:0624:000309</t>
  </si>
  <si>
    <t>21:0195:000261</t>
  </si>
  <si>
    <t>21:0195:000261:0001:0001:00</t>
  </si>
  <si>
    <t>115J  :861310:00:------:--</t>
  </si>
  <si>
    <t>21:0624:000310</t>
  </si>
  <si>
    <t>21:0195:000262</t>
  </si>
  <si>
    <t>21:0195:000262:0001:0001:00</t>
  </si>
  <si>
    <t>115J  :861311:00:------:--</t>
  </si>
  <si>
    <t>21:0624:000311</t>
  </si>
  <si>
    <t>21:0195:000263</t>
  </si>
  <si>
    <t>21:0195:000263:0001:0001:00</t>
  </si>
  <si>
    <t>115J  :861312:00:------:--</t>
  </si>
  <si>
    <t>21:0624:000312</t>
  </si>
  <si>
    <t>21:0195:000264</t>
  </si>
  <si>
    <t>21:0195:000264:0001:0001:00</t>
  </si>
  <si>
    <t>115J  :861313:00:------:--</t>
  </si>
  <si>
    <t>21:0624:000313</t>
  </si>
  <si>
    <t>21:0195:000265</t>
  </si>
  <si>
    <t>21:0195:000265:0001:0001:00</t>
  </si>
  <si>
    <t>115J  :861314:00:------:--</t>
  </si>
  <si>
    <t>21:0624:000314</t>
  </si>
  <si>
    <t>21:0195:000266</t>
  </si>
  <si>
    <t>21:0195:000266:0001:0001:00</t>
  </si>
  <si>
    <t>115J  :861315:00:------:--</t>
  </si>
  <si>
    <t>21:0624:000315</t>
  </si>
  <si>
    <t>21:0195:000267</t>
  </si>
  <si>
    <t>21:0195:000267:0001:0001:00</t>
  </si>
  <si>
    <t>115J  :861316:00:------:--</t>
  </si>
  <si>
    <t>21:0624:000316</t>
  </si>
  <si>
    <t>21:0195:000268</t>
  </si>
  <si>
    <t>21:0195:000268:0001:0001:00</t>
  </si>
  <si>
    <t>115J  :861317:00:------:--</t>
  </si>
  <si>
    <t>21:0624:000317</t>
  </si>
  <si>
    <t>21:0195:000269</t>
  </si>
  <si>
    <t>21:0195:000269:0001:0001:00</t>
  </si>
  <si>
    <t>115J  :861318:00:------:--</t>
  </si>
  <si>
    <t>21:0624:000318</t>
  </si>
  <si>
    <t>21:0195:000270</t>
  </si>
  <si>
    <t>21:0195:000270:0001:0001:00</t>
  </si>
  <si>
    <t>115J  :861319:00:------:--</t>
  </si>
  <si>
    <t>21:0624:000319</t>
  </si>
  <si>
    <t>21:0195:000271</t>
  </si>
  <si>
    <t>21:0195:000271:0001:0001:00</t>
  </si>
  <si>
    <t>115J  :861320:00:------:--</t>
  </si>
  <si>
    <t>21:0624:000320</t>
  </si>
  <si>
    <t>21:0195:000272</t>
  </si>
  <si>
    <t>21:0195:000272:0001:0001:00</t>
  </si>
  <si>
    <t>115J  :861321:80:861322:10</t>
  </si>
  <si>
    <t>21:0624:000321</t>
  </si>
  <si>
    <t>21:0195:000273</t>
  </si>
  <si>
    <t>21:0195:000273:0001:0001:02</t>
  </si>
  <si>
    <t>115J  :861322:10:------:--</t>
  </si>
  <si>
    <t>21:0624:000322</t>
  </si>
  <si>
    <t>21:0195:000273:0001:0001:01</t>
  </si>
  <si>
    <t>115J  :861323:20:861322:10</t>
  </si>
  <si>
    <t>21:0624:000323</t>
  </si>
  <si>
    <t>21:0195:000273:0002:0001:00</t>
  </si>
  <si>
    <t>115J  :861324:00:------:--</t>
  </si>
  <si>
    <t>21:0624:000324</t>
  </si>
  <si>
    <t>21:0195:000274</t>
  </si>
  <si>
    <t>21:0195:000274:0001:0001:00</t>
  </si>
  <si>
    <t>115J  :861325:00:------:--</t>
  </si>
  <si>
    <t>21:0624:000325</t>
  </si>
  <si>
    <t>21:0195:000275</t>
  </si>
  <si>
    <t>21:0195:000275:0001:0001:00</t>
  </si>
  <si>
    <t>115J  :861326:00:------:--</t>
  </si>
  <si>
    <t>21:0624:000326</t>
  </si>
  <si>
    <t>21:0195:000276</t>
  </si>
  <si>
    <t>21:0195:000276:0001:0001:00</t>
  </si>
  <si>
    <t>115J  :861327:00:------:--</t>
  </si>
  <si>
    <t>21:0624:000327</t>
  </si>
  <si>
    <t>21:0195:000277</t>
  </si>
  <si>
    <t>21:0195:000277:0001:0001:00</t>
  </si>
  <si>
    <t>115J  :861328:00:------:--</t>
  </si>
  <si>
    <t>21:0624:000328</t>
  </si>
  <si>
    <t>21:0195:000278</t>
  </si>
  <si>
    <t>21:0195:000278:0001:0001:00</t>
  </si>
  <si>
    <t>115J  :861329:00:------:--</t>
  </si>
  <si>
    <t>21:0624:000329</t>
  </si>
  <si>
    <t>21:0195:000279</t>
  </si>
  <si>
    <t>21:0195:000279:0001:0001:00</t>
  </si>
  <si>
    <t>115J  :861330:9W:------:--</t>
  </si>
  <si>
    <t>21:0624:000330</t>
  </si>
  <si>
    <t>115J  :861331:00:------:--</t>
  </si>
  <si>
    <t>21:0624:000331</t>
  </si>
  <si>
    <t>21:0195:000280</t>
  </si>
  <si>
    <t>21:0195:000280:0001:0001:00</t>
  </si>
  <si>
    <t>115J  :861332:00:------:--</t>
  </si>
  <si>
    <t>21:0624:000332</t>
  </si>
  <si>
    <t>21:0195:000281</t>
  </si>
  <si>
    <t>21:0195:000281:0001:0001:00</t>
  </si>
  <si>
    <t>115J  :861333:00:------:--</t>
  </si>
  <si>
    <t>21:0624:000333</t>
  </si>
  <si>
    <t>21:0195:000282</t>
  </si>
  <si>
    <t>21:0195:000282:0001:0001:00</t>
  </si>
  <si>
    <t>115J  :861334:00:------:--</t>
  </si>
  <si>
    <t>21:0624:000334</t>
  </si>
  <si>
    <t>21:0195:000283</t>
  </si>
  <si>
    <t>21:0195:000283:0001:0001:00</t>
  </si>
  <si>
    <t>115J  :861335:00:------:--</t>
  </si>
  <si>
    <t>21:0624:000335</t>
  </si>
  <si>
    <t>21:0195:000284</t>
  </si>
  <si>
    <t>21:0195:000284:0001:0001:00</t>
  </si>
  <si>
    <t>115J  :861336:00:------:--</t>
  </si>
  <si>
    <t>21:0624:000336</t>
  </si>
  <si>
    <t>21:0195:000285</t>
  </si>
  <si>
    <t>21:0195:000285:0001:0001:00</t>
  </si>
  <si>
    <t>115J  :861337:00:------:--</t>
  </si>
  <si>
    <t>21:0624:000337</t>
  </si>
  <si>
    <t>21:0195:000286</t>
  </si>
  <si>
    <t>21:0195:000286:0001:0001:00</t>
  </si>
  <si>
    <t>115J  :861338:00:------:--</t>
  </si>
  <si>
    <t>21:0624:000338</t>
  </si>
  <si>
    <t>21:0195:000287</t>
  </si>
  <si>
    <t>21:0195:000287:0001:0001:00</t>
  </si>
  <si>
    <t>115J  :861339:00:------:--</t>
  </si>
  <si>
    <t>21:0624:000339</t>
  </si>
  <si>
    <t>21:0195:000288</t>
  </si>
  <si>
    <t>21:0195:000288:0001:0001:00</t>
  </si>
  <si>
    <t>115J  :861340:00:------:--</t>
  </si>
  <si>
    <t>21:0624:000340</t>
  </si>
  <si>
    <t>21:0195:000289</t>
  </si>
  <si>
    <t>21:0195:000289:0001:0001:00</t>
  </si>
  <si>
    <t>115J  :861341:80:861343:10</t>
  </si>
  <si>
    <t>21:0624:000341</t>
  </si>
  <si>
    <t>21:0195:000291</t>
  </si>
  <si>
    <t>21:0195:000291:0001:0001:02</t>
  </si>
  <si>
    <t>115J  :861342:00:------:--</t>
  </si>
  <si>
    <t>21:0624:000342</t>
  </si>
  <si>
    <t>21:0195:000290</t>
  </si>
  <si>
    <t>21:0195:000290:0001:0001:00</t>
  </si>
  <si>
    <t>115J  :861343:10:------:--</t>
  </si>
  <si>
    <t>21:0624:000343</t>
  </si>
  <si>
    <t>21:0195:000291:0001:0001:01</t>
  </si>
  <si>
    <t>115J  :861344:20:861343:10</t>
  </si>
  <si>
    <t>21:0624:000344</t>
  </si>
  <si>
    <t>21:0195:000291:0002:0001:00</t>
  </si>
  <si>
    <t>115J  :861345:00:------:--</t>
  </si>
  <si>
    <t>21:0624:000345</t>
  </si>
  <si>
    <t>21:0195:000292</t>
  </si>
  <si>
    <t>21:0195:000292:0001:0001:00</t>
  </si>
  <si>
    <t>115J  :861346:9Y:------:--</t>
  </si>
  <si>
    <t>21:0624:000346</t>
  </si>
  <si>
    <t>115J  :861347:00:------:--</t>
  </si>
  <si>
    <t>21:0624:000347</t>
  </si>
  <si>
    <t>21:0195:000293</t>
  </si>
  <si>
    <t>21:0195:000293:0001:0001:00</t>
  </si>
  <si>
    <t>115J  :861348:00:------:--</t>
  </si>
  <si>
    <t>21:0624:000348</t>
  </si>
  <si>
    <t>21:0195:000294</t>
  </si>
  <si>
    <t>21:0195:000294:0001:0001:00</t>
  </si>
  <si>
    <t>115J  :861349:00:------:--</t>
  </si>
  <si>
    <t>21:0624:000349</t>
  </si>
  <si>
    <t>21:0195:000295</t>
  </si>
  <si>
    <t>21:0195:000295:0001:0001:00</t>
  </si>
  <si>
    <t>115J  :861350:00:------:--</t>
  </si>
  <si>
    <t>21:0624:000350</t>
  </si>
  <si>
    <t>21:0195:000296</t>
  </si>
  <si>
    <t>21:0195:000296:0001:0001:00</t>
  </si>
  <si>
    <t>115J  :861351:00:------:--</t>
  </si>
  <si>
    <t>21:0624:000351</t>
  </si>
  <si>
    <t>21:0195:000297</t>
  </si>
  <si>
    <t>21:0195:000297:0001:0001:00</t>
  </si>
  <si>
    <t>115J  :861352:00:------:--</t>
  </si>
  <si>
    <t>21:0624:000352</t>
  </si>
  <si>
    <t>21:0195:000298</t>
  </si>
  <si>
    <t>21:0195:000298:0001:0001:00</t>
  </si>
  <si>
    <t>115J  :861353:00:------:--</t>
  </si>
  <si>
    <t>21:0624:000353</t>
  </si>
  <si>
    <t>21:0195:000299</t>
  </si>
  <si>
    <t>21:0195:000299:0001:0001:00</t>
  </si>
  <si>
    <t>115J  :861354:00:------:--</t>
  </si>
  <si>
    <t>21:0624:000354</t>
  </si>
  <si>
    <t>21:0195:000300</t>
  </si>
  <si>
    <t>21:0195:000300:0001:0001:00</t>
  </si>
  <si>
    <t>115J  :861355:00:------:--</t>
  </si>
  <si>
    <t>21:0624:000355</t>
  </si>
  <si>
    <t>21:0195:000301</t>
  </si>
  <si>
    <t>21:0195:000301:0001:0001:00</t>
  </si>
  <si>
    <t>115J  :861356:00:------:--</t>
  </si>
  <si>
    <t>21:0624:000356</t>
  </si>
  <si>
    <t>21:0195:000302</t>
  </si>
  <si>
    <t>21:0195:000302:0001:0001:00</t>
  </si>
  <si>
    <t>115J  :861357:00:------:--</t>
  </si>
  <si>
    <t>21:0624:000357</t>
  </si>
  <si>
    <t>21:0195:000303</t>
  </si>
  <si>
    <t>21:0195:000303:0001:0001:00</t>
  </si>
  <si>
    <t>115J  :861358:00:------:--</t>
  </si>
  <si>
    <t>21:0624:000358</t>
  </si>
  <si>
    <t>21:0195:000304</t>
  </si>
  <si>
    <t>21:0195:000304:0001:0001:00</t>
  </si>
  <si>
    <t>115J  :861359:00:------:--</t>
  </si>
  <si>
    <t>21:0624:000359</t>
  </si>
  <si>
    <t>21:0195:000305</t>
  </si>
  <si>
    <t>21:0195:000305:0001:0001:00</t>
  </si>
  <si>
    <t>115J  :861360:00:------:--</t>
  </si>
  <si>
    <t>21:0624:000360</t>
  </si>
  <si>
    <t>21:0195:000306</t>
  </si>
  <si>
    <t>21:0195:000306:0001:0001:00</t>
  </si>
  <si>
    <t>115J  :861361:80:861366:10</t>
  </si>
  <si>
    <t>21:0624:000361</t>
  </si>
  <si>
    <t>21:0195:000310</t>
  </si>
  <si>
    <t>21:0195:000310:0001:0001:02</t>
  </si>
  <si>
    <t>115J  :861362:00:------:--</t>
  </si>
  <si>
    <t>21:0624:000362</t>
  </si>
  <si>
    <t>21:0195:000307</t>
  </si>
  <si>
    <t>21:0195:000307:0001:0001:00</t>
  </si>
  <si>
    <t>115J  :861363:9W:------:--</t>
  </si>
  <si>
    <t>21:0624:000363</t>
  </si>
  <si>
    <t>115J  :861364:00:------:--</t>
  </si>
  <si>
    <t>21:0624:000364</t>
  </si>
  <si>
    <t>21:0195:000308</t>
  </si>
  <si>
    <t>21:0195:000308:0001:0001:00</t>
  </si>
  <si>
    <t>115J  :861365:00:------:--</t>
  </si>
  <si>
    <t>21:0624:000365</t>
  </si>
  <si>
    <t>21:0195:000309</t>
  </si>
  <si>
    <t>21:0195:000309:0001:0001:00</t>
  </si>
  <si>
    <t>115J  :861366:10:------:--</t>
  </si>
  <si>
    <t>21:0624:000366</t>
  </si>
  <si>
    <t>21:0195:000310:0001:0001:01</t>
  </si>
  <si>
    <t>115J  :861367:20:861366:10</t>
  </si>
  <si>
    <t>21:0624:000367</t>
  </si>
  <si>
    <t>21:0195:000310:0002:0001:00</t>
  </si>
  <si>
    <t>115J  :861368:00:------:--</t>
  </si>
  <si>
    <t>21:0624:000368</t>
  </si>
  <si>
    <t>21:0195:000311</t>
  </si>
  <si>
    <t>21:0195:000311:0001:0001:00</t>
  </si>
  <si>
    <t>115J  :861369:00:------:--</t>
  </si>
  <si>
    <t>21:0624:000369</t>
  </si>
  <si>
    <t>21:0195:000312</t>
  </si>
  <si>
    <t>21:0195:000312:0001:0001:00</t>
  </si>
  <si>
    <t>115J  :861370:00:------:--</t>
  </si>
  <si>
    <t>21:0624:000370</t>
  </si>
  <si>
    <t>21:0195:000313</t>
  </si>
  <si>
    <t>21:0195:000313:0001:0001:00</t>
  </si>
  <si>
    <t>115J  :861371:00:------:--</t>
  </si>
  <si>
    <t>21:0624:000371</t>
  </si>
  <si>
    <t>21:0195:000314</t>
  </si>
  <si>
    <t>21:0195:000314:0001:0001:00</t>
  </si>
  <si>
    <t>115J  :861372:00:------:--</t>
  </si>
  <si>
    <t>21:0624:000372</t>
  </si>
  <si>
    <t>21:0195:000315</t>
  </si>
  <si>
    <t>21:0195:000315:0001:0001:00</t>
  </si>
  <si>
    <t>115J  :861373:00:------:--</t>
  </si>
  <si>
    <t>21:0624:000373</t>
  </si>
  <si>
    <t>21:0195:000316</t>
  </si>
  <si>
    <t>21:0195:000316:0001:0001:00</t>
  </si>
  <si>
    <t>115J  :861374:00:------:--</t>
  </si>
  <si>
    <t>21:0624:000374</t>
  </si>
  <si>
    <t>21:0195:000317</t>
  </si>
  <si>
    <t>21:0195:000317:0001:0001:00</t>
  </si>
  <si>
    <t>115J  :861375:00:------:--</t>
  </si>
  <si>
    <t>21:0624:000375</t>
  </si>
  <si>
    <t>21:0195:000318</t>
  </si>
  <si>
    <t>21:0195:000318:0001:0001:00</t>
  </si>
  <si>
    <t>115J  :861376:00:------:--</t>
  </si>
  <si>
    <t>21:0624:000376</t>
  </si>
  <si>
    <t>21:0195:000319</t>
  </si>
  <si>
    <t>21:0195:000319:0001:0001:00</t>
  </si>
  <si>
    <t>115J  :861377:00:------:--</t>
  </si>
  <si>
    <t>21:0624:000377</t>
  </si>
  <si>
    <t>21:0195:000320</t>
  </si>
  <si>
    <t>21:0195:000320:0001:0001:00</t>
  </si>
  <si>
    <t>115J  :861378:00:------:--</t>
  </si>
  <si>
    <t>21:0624:000378</t>
  </si>
  <si>
    <t>21:0195:000321</t>
  </si>
  <si>
    <t>21:0195:000321:0001:0001:00</t>
  </si>
  <si>
    <t>115J  :861379:00:------:--</t>
  </si>
  <si>
    <t>21:0624:000379</t>
  </si>
  <si>
    <t>21:0195:000322</t>
  </si>
  <si>
    <t>21:0195:000322:0001:0001:00</t>
  </si>
  <si>
    <t>115J  :861380:00:------:--</t>
  </si>
  <si>
    <t>21:0624:000380</t>
  </si>
  <si>
    <t>21:0195:000323</t>
  </si>
  <si>
    <t>21:0195:000323:0001:0001:00</t>
  </si>
  <si>
    <t>115J  :861381:80:861382:10</t>
  </si>
  <si>
    <t>21:0624:000381</t>
  </si>
  <si>
    <t>21:0195:000324</t>
  </si>
  <si>
    <t>21:0195:000324:0001:0001:02</t>
  </si>
  <si>
    <t>115J  :861382:10:------:--</t>
  </si>
  <si>
    <t>21:0624:000382</t>
  </si>
  <si>
    <t>21:0195:000324:0001:0001:01</t>
  </si>
  <si>
    <t>115J  :861383:20:861382:10</t>
  </si>
  <si>
    <t>21:0624:000383</t>
  </si>
  <si>
    <t>21:0195:000324:0002:0001:00</t>
  </si>
  <si>
    <t>115J  :861384:00:------:--</t>
  </si>
  <si>
    <t>21:0624:000384</t>
  </si>
  <si>
    <t>21:0195:000325</t>
  </si>
  <si>
    <t>21:0195:000325:0001:0001:00</t>
  </si>
  <si>
    <t>115J  :861385:00:------:--</t>
  </si>
  <si>
    <t>21:0624:000385</t>
  </si>
  <si>
    <t>21:0195:000326</t>
  </si>
  <si>
    <t>21:0195:000326:0001:0001:00</t>
  </si>
  <si>
    <t>115J  :861386:00:------:--</t>
  </si>
  <si>
    <t>21:0624:000386</t>
  </si>
  <si>
    <t>21:0195:000327</t>
  </si>
  <si>
    <t>21:0195:000327:0001:0001:00</t>
  </si>
  <si>
    <t>115J  :861387:00:------:--</t>
  </si>
  <si>
    <t>21:0624:000387</t>
  </si>
  <si>
    <t>21:0195:000328</t>
  </si>
  <si>
    <t>21:0195:000328:0001:0001:00</t>
  </si>
  <si>
    <t>115J  :861388:9Y:------:--</t>
  </si>
  <si>
    <t>21:0624:000388</t>
  </si>
  <si>
    <t>115J  :861389:00:------:--</t>
  </si>
  <si>
    <t>21:0624:000389</t>
  </si>
  <si>
    <t>21:0195:000329</t>
  </si>
  <si>
    <t>21:0195:000329:0001:0001:00</t>
  </si>
  <si>
    <t>115J  :861390:00:------:--</t>
  </si>
  <si>
    <t>21:0624:000390</t>
  </si>
  <si>
    <t>21:0195:000330</t>
  </si>
  <si>
    <t>21:0195:000330:0001:0001:00</t>
  </si>
  <si>
    <t>115J  :861391:00:------:--</t>
  </si>
  <si>
    <t>21:0624:000391</t>
  </si>
  <si>
    <t>21:0195:000331</t>
  </si>
  <si>
    <t>21:0195:000331:0001:0001:00</t>
  </si>
  <si>
    <t>115J  :861392:00:------:--</t>
  </si>
  <si>
    <t>21:0624:000392</t>
  </si>
  <si>
    <t>21:0195:000332</t>
  </si>
  <si>
    <t>21:0195:000332:0001:0001:00</t>
  </si>
  <si>
    <t>115J  :861393:00:------:--</t>
  </si>
  <si>
    <t>21:0624:000393</t>
  </si>
  <si>
    <t>21:0195:000333</t>
  </si>
  <si>
    <t>21:0195:000333:0001:0001:00</t>
  </si>
  <si>
    <t>115J  :861394:00:------:--</t>
  </si>
  <si>
    <t>21:0624:000394</t>
  </si>
  <si>
    <t>21:0195:000334</t>
  </si>
  <si>
    <t>21:0195:000334:0001:0001:00</t>
  </si>
  <si>
    <t>115J  :861395:00:------:--</t>
  </si>
  <si>
    <t>21:0624:000395</t>
  </si>
  <si>
    <t>21:0195:000335</t>
  </si>
  <si>
    <t>21:0195:000335:0001:0001:00</t>
  </si>
  <si>
    <t>115J  :861396:00:------:--</t>
  </si>
  <si>
    <t>21:0624:000396</t>
  </si>
  <si>
    <t>21:0195:000336</t>
  </si>
  <si>
    <t>21:0195:000336:0001:0001:00</t>
  </si>
  <si>
    <t>115J  :861397:00:------:--</t>
  </si>
  <si>
    <t>21:0624:000397</t>
  </si>
  <si>
    <t>21:0195:000337</t>
  </si>
  <si>
    <t>21:0195:000337:0001:0001:00</t>
  </si>
  <si>
    <t>115J  :861398:00:------:--</t>
  </si>
  <si>
    <t>21:0624:000398</t>
  </si>
  <si>
    <t>21:0195:000338</t>
  </si>
  <si>
    <t>21:0195:000338:0001:0001:00</t>
  </si>
  <si>
    <t>115J  :861399:00:------:--</t>
  </si>
  <si>
    <t>21:0624:000399</t>
  </si>
  <si>
    <t>21:0195:000339</t>
  </si>
  <si>
    <t>21:0195:000339:0001:0001:00</t>
  </si>
  <si>
    <t>115J  :861400:00:------:--</t>
  </si>
  <si>
    <t>21:0624:000400</t>
  </si>
  <si>
    <t>21:0195:000340</t>
  </si>
  <si>
    <t>21:0195:000340:0001:0001:00</t>
  </si>
  <si>
    <t>115J  :861401:80:861404:20</t>
  </si>
  <si>
    <t>21:0624:000401</t>
  </si>
  <si>
    <t>21:0195:000342</t>
  </si>
  <si>
    <t>21:0195:000342:0002:0001:02</t>
  </si>
  <si>
    <t>115J  :861402:00:------:--</t>
  </si>
  <si>
    <t>21:0624:000402</t>
  </si>
  <si>
    <t>21:0195:000341</t>
  </si>
  <si>
    <t>21:0195:000341:0001:0001:00</t>
  </si>
  <si>
    <t>115J  :861403:10:------:--</t>
  </si>
  <si>
    <t>21:0624:000403</t>
  </si>
  <si>
    <t>21:0195:000342:0001:0001:00</t>
  </si>
  <si>
    <t>115J  :861404:20:861403:10</t>
  </si>
  <si>
    <t>21:0624:000404</t>
  </si>
  <si>
    <t>21:0195:000342:0002:0001:01</t>
  </si>
  <si>
    <t>115J  :861405:00:------:--</t>
  </si>
  <si>
    <t>21:0624:000405</t>
  </si>
  <si>
    <t>21:0195:000343</t>
  </si>
  <si>
    <t>21:0195:000343:0001:0001:00</t>
  </si>
  <si>
    <t>115J  :861406:00:------:--</t>
  </si>
  <si>
    <t>21:0624:000406</t>
  </si>
  <si>
    <t>21:0195:000344</t>
  </si>
  <si>
    <t>21:0195:000344:0001:0001:00</t>
  </si>
  <si>
    <t>115J  :861407:00:------:--</t>
  </si>
  <si>
    <t>21:0624:000407</t>
  </si>
  <si>
    <t>21:0195:000345</t>
  </si>
  <si>
    <t>21:0195:000345:0001:0001:00</t>
  </si>
  <si>
    <t>115J  :861408:00:------:--</t>
  </si>
  <si>
    <t>21:0624:000408</t>
  </si>
  <si>
    <t>21:0195:000346</t>
  </si>
  <si>
    <t>21:0195:000346:0001:0001:00</t>
  </si>
  <si>
    <t>115J  :861409:00:------:--</t>
  </si>
  <si>
    <t>21:0624:000409</t>
  </si>
  <si>
    <t>21:0195:000347</t>
  </si>
  <si>
    <t>21:0195:000347:0001:0001:00</t>
  </si>
  <si>
    <t>115J  :861410:00:------:--</t>
  </si>
  <si>
    <t>21:0624:000410</t>
  </si>
  <si>
    <t>21:0195:000348</t>
  </si>
  <si>
    <t>21:0195:000348:0001:0001:00</t>
  </si>
  <si>
    <t>115J  :861411:00:------:--</t>
  </si>
  <si>
    <t>21:0624:000411</t>
  </si>
  <si>
    <t>21:0195:000349</t>
  </si>
  <si>
    <t>21:0195:000349:0001:0001:00</t>
  </si>
  <si>
    <t>115J  :861412:00:------:--</t>
  </si>
  <si>
    <t>21:0624:000412</t>
  </si>
  <si>
    <t>21:0195:000350</t>
  </si>
  <si>
    <t>21:0195:000350:0001:0001:00</t>
  </si>
  <si>
    <t>115J  :861413:00:------:--</t>
  </si>
  <si>
    <t>21:0624:000413</t>
  </si>
  <si>
    <t>21:0195:000351</t>
  </si>
  <si>
    <t>21:0195:000351:0001:0001:00</t>
  </si>
  <si>
    <t>115J  :861414:00:------:--</t>
  </si>
  <si>
    <t>21:0624:000414</t>
  </si>
  <si>
    <t>21:0195:000352</t>
  </si>
  <si>
    <t>21:0195:000352:0001:0001:00</t>
  </si>
  <si>
    <t>115J  :861415:00:------:--</t>
  </si>
  <si>
    <t>21:0624:000415</t>
  </si>
  <si>
    <t>21:0195:000353</t>
  </si>
  <si>
    <t>21:0195:000353:0001:0001:00</t>
  </si>
  <si>
    <t>115J  :861416:9X:------:--</t>
  </si>
  <si>
    <t>21:0624:000416</t>
  </si>
  <si>
    <t>115J  :861417:00:------:--</t>
  </si>
  <si>
    <t>21:0624:000417</t>
  </si>
  <si>
    <t>21:0195:000354</t>
  </si>
  <si>
    <t>21:0195:000354:0001:0001:00</t>
  </si>
  <si>
    <t>115J  :861418:00:------:--</t>
  </si>
  <si>
    <t>21:0624:000418</t>
  </si>
  <si>
    <t>21:0195:000355</t>
  </si>
  <si>
    <t>21:0195:000355:0001:0001:00</t>
  </si>
  <si>
    <t>115J  :861419:00:------:--</t>
  </si>
  <si>
    <t>21:0624:000419</t>
  </si>
  <si>
    <t>21:0195:000356</t>
  </si>
  <si>
    <t>21:0195:000356:0001:0001:00</t>
  </si>
  <si>
    <t>115J  :861420:00:------:--</t>
  </si>
  <si>
    <t>21:0624:000420</t>
  </si>
  <si>
    <t>21:0195:000357</t>
  </si>
  <si>
    <t>21:0195:000357:0001:0001:00</t>
  </si>
  <si>
    <t>115J  :861421:80:861429:20</t>
  </si>
  <si>
    <t>21:0624:000421</t>
  </si>
  <si>
    <t>21:0195:000363</t>
  </si>
  <si>
    <t>21:0195:000363:0002:0001:02</t>
  </si>
  <si>
    <t>115J  :861422:00:------:--</t>
  </si>
  <si>
    <t>21:0624:000422</t>
  </si>
  <si>
    <t>21:0195:000358</t>
  </si>
  <si>
    <t>21:0195:000358:0001:0001:00</t>
  </si>
  <si>
    <t>115J  :861423:00:------:--</t>
  </si>
  <si>
    <t>21:0624:000423</t>
  </si>
  <si>
    <t>21:0195:000359</t>
  </si>
  <si>
    <t>21:0195:000359:0001:0001:00</t>
  </si>
  <si>
    <t>115J  :861424:9Y:------:--</t>
  </si>
  <si>
    <t>21:0624:000424</t>
  </si>
  <si>
    <t>115J  :861425:00:------:--</t>
  </si>
  <si>
    <t>21:0624:000425</t>
  </si>
  <si>
    <t>21:0195:000360</t>
  </si>
  <si>
    <t>21:0195:000360:0001:0001:00</t>
  </si>
  <si>
    <t>115J  :861426:00:------:--</t>
  </si>
  <si>
    <t>21:0624:000426</t>
  </si>
  <si>
    <t>21:0195:000361</t>
  </si>
  <si>
    <t>21:0195:000361:0001:0001:00</t>
  </si>
  <si>
    <t>115J  :861427:00:------:--</t>
  </si>
  <si>
    <t>21:0624:000427</t>
  </si>
  <si>
    <t>21:0195:000362</t>
  </si>
  <si>
    <t>21:0195:000362:0001:0001:00</t>
  </si>
  <si>
    <t>115J  :861428:10:------:--</t>
  </si>
  <si>
    <t>21:0624:000428</t>
  </si>
  <si>
    <t>21:0195:000363:0001:0001:00</t>
  </si>
  <si>
    <t>115J  :861429:20:861428:10</t>
  </si>
  <si>
    <t>21:0624:000429</t>
  </si>
  <si>
    <t>21:0195:000363:0002:0001:01</t>
  </si>
  <si>
    <t>115J  :863001:80:863002:10</t>
  </si>
  <si>
    <t>21:0624:000430</t>
  </si>
  <si>
    <t>21:0195:000364</t>
  </si>
  <si>
    <t>21:0195:000364:0001:0001:02</t>
  </si>
  <si>
    <t>115J  :863002:10:------:--</t>
  </si>
  <si>
    <t>21:0624:000431</t>
  </si>
  <si>
    <t>21:0195:000364:0001:0001:01</t>
  </si>
  <si>
    <t>115J  :863003:20:863002:10</t>
  </si>
  <si>
    <t>21:0624:000432</t>
  </si>
  <si>
    <t>21:0195:000364:0002:0001:00</t>
  </si>
  <si>
    <t>115J  :863004:00:------:--</t>
  </si>
  <si>
    <t>21:0624:000433</t>
  </si>
  <si>
    <t>21:0195:000365</t>
  </si>
  <si>
    <t>21:0195:000365:0001:0001:00</t>
  </si>
  <si>
    <t>115J  :863005:00:------:--</t>
  </si>
  <si>
    <t>21:0624:000434</t>
  </si>
  <si>
    <t>21:0195:000366</t>
  </si>
  <si>
    <t>21:0195:000366:0001:0001:00</t>
  </si>
  <si>
    <t>115J  :863006:00:------:--</t>
  </si>
  <si>
    <t>21:0624:000435</t>
  </si>
  <si>
    <t>21:0195:000367</t>
  </si>
  <si>
    <t>21:0195:000367:0001:0001:00</t>
  </si>
  <si>
    <t>115J  :863007:00:------:--</t>
  </si>
  <si>
    <t>21:0624:000436</t>
  </si>
  <si>
    <t>21:0195:000368</t>
  </si>
  <si>
    <t>21:0195:000368:0001:0001:00</t>
  </si>
  <si>
    <t>115J  :863008:00:------:--</t>
  </si>
  <si>
    <t>21:0624:000437</t>
  </si>
  <si>
    <t>21:0195:000369</t>
  </si>
  <si>
    <t>21:0195:000369:0001:0001:00</t>
  </si>
  <si>
    <t>115J  :863009:00:------:--</t>
  </si>
  <si>
    <t>21:0624:000438</t>
  </si>
  <si>
    <t>21:0195:000370</t>
  </si>
  <si>
    <t>21:0195:000370:0001:0001:00</t>
  </si>
  <si>
    <t>115J  :863010:00:------:--</t>
  </si>
  <si>
    <t>21:0624:000439</t>
  </si>
  <si>
    <t>21:0195:000371</t>
  </si>
  <si>
    <t>21:0195:000371:0001:0001:00</t>
  </si>
  <si>
    <t>115J  :863011:00:------:--</t>
  </si>
  <si>
    <t>21:0624:000440</t>
  </si>
  <si>
    <t>21:0195:000372</t>
  </si>
  <si>
    <t>21:0195:000372:0001:0001:00</t>
  </si>
  <si>
    <t>115J  :863012:00:------:--</t>
  </si>
  <si>
    <t>21:0624:000441</t>
  </si>
  <si>
    <t>21:0195:000373</t>
  </si>
  <si>
    <t>21:0195:000373:0001:0001:00</t>
  </si>
  <si>
    <t>115J  :863013:00:------:--</t>
  </si>
  <si>
    <t>21:0624:000442</t>
  </si>
  <si>
    <t>21:0195:000374</t>
  </si>
  <si>
    <t>21:0195:000374:0001:0001:00</t>
  </si>
  <si>
    <t>115J  :863014:00:------:--</t>
  </si>
  <si>
    <t>21:0624:000443</t>
  </si>
  <si>
    <t>21:0195:000375</t>
  </si>
  <si>
    <t>21:0195:000375:0001:0001:00</t>
  </si>
  <si>
    <t>115J  :863015:00:------:--</t>
  </si>
  <si>
    <t>21:0624:000444</t>
  </si>
  <si>
    <t>21:0195:000376</t>
  </si>
  <si>
    <t>21:0195:000376:0001:0001:00</t>
  </si>
  <si>
    <t>115J  :863016:9X:------:--</t>
  </si>
  <si>
    <t>21:0624:000445</t>
  </si>
  <si>
    <t>115J  :863017:00:------:--</t>
  </si>
  <si>
    <t>21:0624:000446</t>
  </si>
  <si>
    <t>21:0195:000377</t>
  </si>
  <si>
    <t>21:0195:000377:0001:0001:00</t>
  </si>
  <si>
    <t>115J  :863018:00:------:--</t>
  </si>
  <si>
    <t>21:0624:000447</t>
  </si>
  <si>
    <t>21:0195:000378</t>
  </si>
  <si>
    <t>21:0195:000378:0001:0001:00</t>
  </si>
  <si>
    <t>115J  :863019:00:------:--</t>
  </si>
  <si>
    <t>21:0624:000448</t>
  </si>
  <si>
    <t>21:0195:000379</t>
  </si>
  <si>
    <t>21:0195:000379:0001:0001:00</t>
  </si>
  <si>
    <t>115J  :863020:00:------:--</t>
  </si>
  <si>
    <t>21:0624:000449</t>
  </si>
  <si>
    <t>21:0195:000380</t>
  </si>
  <si>
    <t>21:0195:000380:0001:0001:00</t>
  </si>
  <si>
    <t>115J  :863021:80:863022:10</t>
  </si>
  <si>
    <t>21:0624:000450</t>
  </si>
  <si>
    <t>21:0195:000381</t>
  </si>
  <si>
    <t>21:0195:000381:0001:0001:02</t>
  </si>
  <si>
    <t>115J  :863022:10:------:--</t>
  </si>
  <si>
    <t>21:0624:000451</t>
  </si>
  <si>
    <t>21:0195:000381:0001:0001:01</t>
  </si>
  <si>
    <t>115J  :863023:20:863022:10</t>
  </si>
  <si>
    <t>21:0624:000452</t>
  </si>
  <si>
    <t>21:0195:000381:0002:0001:00</t>
  </si>
  <si>
    <t>115J  :863024:00:------:--</t>
  </si>
  <si>
    <t>21:0624:000453</t>
  </si>
  <si>
    <t>21:0195:000382</t>
  </si>
  <si>
    <t>21:0195:000382:0001:0001:00</t>
  </si>
  <si>
    <t>115J  :863025:00:------:--</t>
  </si>
  <si>
    <t>21:0624:000454</t>
  </si>
  <si>
    <t>21:0195:000383</t>
  </si>
  <si>
    <t>21:0195:000383:0001:0001:00</t>
  </si>
  <si>
    <t>115J  :863026:00:------:--</t>
  </si>
  <si>
    <t>21:0624:000455</t>
  </si>
  <si>
    <t>21:0195:000384</t>
  </si>
  <si>
    <t>21:0195:000384:0001:0001:00</t>
  </si>
  <si>
    <t>115J  :863027:00:------:--</t>
  </si>
  <si>
    <t>21:0624:000456</t>
  </si>
  <si>
    <t>21:0195:000385</t>
  </si>
  <si>
    <t>21:0195:000385:0001:0001:00</t>
  </si>
  <si>
    <t>115J  :863028:00:------:--</t>
  </si>
  <si>
    <t>21:0624:000457</t>
  </si>
  <si>
    <t>21:0195:000386</t>
  </si>
  <si>
    <t>21:0195:000386:0001:0001:00</t>
  </si>
  <si>
    <t>115J  :863029:00:------:--</t>
  </si>
  <si>
    <t>21:0624:000458</t>
  </si>
  <si>
    <t>21:0195:000387</t>
  </si>
  <si>
    <t>21:0195:000387:0001:0001:00</t>
  </si>
  <si>
    <t>115J  :863030:9X:------:--</t>
  </si>
  <si>
    <t>21:0624:000459</t>
  </si>
  <si>
    <t>115J  :863031:00:------:--</t>
  </si>
  <si>
    <t>21:0624:000460</t>
  </si>
  <si>
    <t>21:0195:000388</t>
  </si>
  <si>
    <t>21:0195:000388:0001:0001:00</t>
  </si>
  <si>
    <t>115J  :863032:00:------:--</t>
  </si>
  <si>
    <t>21:0624:000461</t>
  </si>
  <si>
    <t>21:0195:000389</t>
  </si>
  <si>
    <t>21:0195:000389:0001:0001:00</t>
  </si>
  <si>
    <t>115J  :863033:00:------:--</t>
  </si>
  <si>
    <t>21:0624:000462</t>
  </si>
  <si>
    <t>21:0195:000390</t>
  </si>
  <si>
    <t>21:0195:000390:0001:0001:00</t>
  </si>
  <si>
    <t>115J  :863034:00:------:--</t>
  </si>
  <si>
    <t>21:0624:000463</t>
  </si>
  <si>
    <t>21:0195:000391</t>
  </si>
  <si>
    <t>21:0195:000391:0001:0001:00</t>
  </si>
  <si>
    <t>115J  :863035:00:------:--</t>
  </si>
  <si>
    <t>21:0624:000464</t>
  </si>
  <si>
    <t>21:0195:000392</t>
  </si>
  <si>
    <t>21:0195:000392:0001:0001:00</t>
  </si>
  <si>
    <t>115J  :863036:00:------:--</t>
  </si>
  <si>
    <t>21:0624:000465</t>
  </si>
  <si>
    <t>21:0195:000393</t>
  </si>
  <si>
    <t>21:0195:000393:0001:0001:00</t>
  </si>
  <si>
    <t>115J  :863037:00:------:--</t>
  </si>
  <si>
    <t>21:0624:000466</t>
  </si>
  <si>
    <t>21:0195:000394</t>
  </si>
  <si>
    <t>21:0195:000394:0001:0001:00</t>
  </si>
  <si>
    <t>115J  :863038:00:------:--</t>
  </si>
  <si>
    <t>21:0624:000467</t>
  </si>
  <si>
    <t>21:0195:000395</t>
  </si>
  <si>
    <t>21:0195:000395:0001:0001:00</t>
  </si>
  <si>
    <t>115J  :863039:00:------:--</t>
  </si>
  <si>
    <t>21:0624:000468</t>
  </si>
  <si>
    <t>21:0195:000396</t>
  </si>
  <si>
    <t>21:0195:000396:0001:0001:00</t>
  </si>
  <si>
    <t>115J  :863040:00:------:--</t>
  </si>
  <si>
    <t>21:0624:000469</t>
  </si>
  <si>
    <t>21:0195:000397</t>
  </si>
  <si>
    <t>21:0195:000397:0001:0001:00</t>
  </si>
  <si>
    <t>115J  :863041:80:863043:10</t>
  </si>
  <si>
    <t>21:0624:000470</t>
  </si>
  <si>
    <t>21:0195:000399</t>
  </si>
  <si>
    <t>21:0195:000399:0001:0001:02</t>
  </si>
  <si>
    <t>115J  :863042:00:------:--</t>
  </si>
  <si>
    <t>21:0624:000471</t>
  </si>
  <si>
    <t>21:0195:000398</t>
  </si>
  <si>
    <t>21:0195:000398:0001:0001:00</t>
  </si>
  <si>
    <t>115J  :863043:10:------:--</t>
  </si>
  <si>
    <t>21:0624:000472</t>
  </si>
  <si>
    <t>21:0195:000399:0001:0001:01</t>
  </si>
  <si>
    <t>115J  :863044:20:863043:10</t>
  </si>
  <si>
    <t>21:0624:000473</t>
  </si>
  <si>
    <t>21:0195:000399:0002:0001:00</t>
  </si>
  <si>
    <t>115J  :863045:00:------:--</t>
  </si>
  <si>
    <t>21:0624:000474</t>
  </si>
  <si>
    <t>21:0195:000400</t>
  </si>
  <si>
    <t>21:0195:000400:0001:0001:00</t>
  </si>
  <si>
    <t>115J  :863046:00:------:--</t>
  </si>
  <si>
    <t>21:0624:000475</t>
  </si>
  <si>
    <t>21:0195:000401</t>
  </si>
  <si>
    <t>21:0195:000401:0001:0001:00</t>
  </si>
  <si>
    <t>115J  :863047:00:------:--</t>
  </si>
  <si>
    <t>21:0624:000476</t>
  </si>
  <si>
    <t>21:0195:000402</t>
  </si>
  <si>
    <t>21:0195:000402:0001:0001:00</t>
  </si>
  <si>
    <t>115J  :863048:00:------:--</t>
  </si>
  <si>
    <t>21:0624:000477</t>
  </si>
  <si>
    <t>21:0195:000403</t>
  </si>
  <si>
    <t>21:0195:000403:0001:0001:00</t>
  </si>
  <si>
    <t>115J  :863049:00:------:--</t>
  </si>
  <si>
    <t>21:0624:000478</t>
  </si>
  <si>
    <t>21:0195:000404</t>
  </si>
  <si>
    <t>21:0195:000404:0001:0001:00</t>
  </si>
  <si>
    <t>115J  :863050:9X:------:--</t>
  </si>
  <si>
    <t>21:0624:000479</t>
  </si>
  <si>
    <t>115J  :863051:00:------:--</t>
  </si>
  <si>
    <t>21:0624:000480</t>
  </si>
  <si>
    <t>21:0195:000405</t>
  </si>
  <si>
    <t>21:0195:000405:0001:0001:00</t>
  </si>
  <si>
    <t>115J  :863052:00:------:--</t>
  </si>
  <si>
    <t>21:0624:000481</t>
  </si>
  <si>
    <t>21:0195:000406</t>
  </si>
  <si>
    <t>21:0195:000406:0001:0001:00</t>
  </si>
  <si>
    <t>115J  :863053:00:------:--</t>
  </si>
  <si>
    <t>21:0624:000482</t>
  </si>
  <si>
    <t>21:0195:000407</t>
  </si>
  <si>
    <t>21:0195:000407:0001:0001:00</t>
  </si>
  <si>
    <t>115J  :863054:00:------:--</t>
  </si>
  <si>
    <t>21:0624:000483</t>
  </si>
  <si>
    <t>21:0195:000408</t>
  </si>
  <si>
    <t>21:0195:000408:0001:0001:00</t>
  </si>
  <si>
    <t>115J  :863055:00:------:--</t>
  </si>
  <si>
    <t>21:0624:000484</t>
  </si>
  <si>
    <t>21:0195:000409</t>
  </si>
  <si>
    <t>21:0195:000409:0001:0001:00</t>
  </si>
  <si>
    <t>115J  :863056:00:------:--</t>
  </si>
  <si>
    <t>21:0624:000485</t>
  </si>
  <si>
    <t>21:0195:000410</t>
  </si>
  <si>
    <t>21:0195:000410:0001:0001:00</t>
  </si>
  <si>
    <t>115J  :863057:00:------:--</t>
  </si>
  <si>
    <t>21:0624:000486</t>
  </si>
  <si>
    <t>21:0195:000411</t>
  </si>
  <si>
    <t>21:0195:000411:0001:0001:00</t>
  </si>
  <si>
    <t>115J  :863058:00:------:--</t>
  </si>
  <si>
    <t>21:0624:000487</t>
  </si>
  <si>
    <t>21:0195:000412</t>
  </si>
  <si>
    <t>21:0195:000412:0001:0001:00</t>
  </si>
  <si>
    <t>115J  :863059:00:------:--</t>
  </si>
  <si>
    <t>21:0624:000488</t>
  </si>
  <si>
    <t>21:0195:000413</t>
  </si>
  <si>
    <t>21:0195:000413:0001:0001:00</t>
  </si>
  <si>
    <t>115J  :863060:00:------:--</t>
  </si>
  <si>
    <t>21:0624:000489</t>
  </si>
  <si>
    <t>21:0195:000414</t>
  </si>
  <si>
    <t>21:0195:000414:0001:0001:00</t>
  </si>
  <si>
    <t>115J  :863061:80:863078:10</t>
  </si>
  <si>
    <t>21:0624:000490</t>
  </si>
  <si>
    <t>21:0195:000430</t>
  </si>
  <si>
    <t>21:0195:000430:0001:0001:02</t>
  </si>
  <si>
    <t>115J  :863062:00:------:--</t>
  </si>
  <si>
    <t>21:0624:000491</t>
  </si>
  <si>
    <t>21:0195:000415</t>
  </si>
  <si>
    <t>21:0195:000415:0001:0001:00</t>
  </si>
  <si>
    <t>115J  :863063:00:------:--</t>
  </si>
  <si>
    <t>21:0624:000492</t>
  </si>
  <si>
    <t>21:0195:000416</t>
  </si>
  <si>
    <t>21:0195:000416:0001:0001:00</t>
  </si>
  <si>
    <t>115J  :863064:00:------:--</t>
  </si>
  <si>
    <t>21:0624:000493</t>
  </si>
  <si>
    <t>21:0195:000417</t>
  </si>
  <si>
    <t>21:0195:000417:0001:0001:00</t>
  </si>
  <si>
    <t>115J  :863065:00:------:--</t>
  </si>
  <si>
    <t>21:0624:000494</t>
  </si>
  <si>
    <t>21:0195:000418</t>
  </si>
  <si>
    <t>21:0195:000418:0001:0001:00</t>
  </si>
  <si>
    <t>115J  :863066:00:------:--</t>
  </si>
  <si>
    <t>21:0624:000495</t>
  </si>
  <si>
    <t>21:0195:000419</t>
  </si>
  <si>
    <t>21:0195:000419:0001:0001:00</t>
  </si>
  <si>
    <t>115J  :863067:00:------:--</t>
  </si>
  <si>
    <t>21:0624:000496</t>
  </si>
  <si>
    <t>21:0195:000420</t>
  </si>
  <si>
    <t>21:0195:000420:0001:0001:00</t>
  </si>
  <si>
    <t>115J  :863068:00:------:--</t>
  </si>
  <si>
    <t>21:0624:000497</t>
  </si>
  <si>
    <t>21:0195:000421</t>
  </si>
  <si>
    <t>21:0195:000421:0001:0001:00</t>
  </si>
  <si>
    <t>115J  :863069:00:------:--</t>
  </si>
  <si>
    <t>21:0624:000498</t>
  </si>
  <si>
    <t>21:0195:000422</t>
  </si>
  <si>
    <t>21:0195:000422:0001:0001:00</t>
  </si>
  <si>
    <t>115J  :863070:9Y:------:--</t>
  </si>
  <si>
    <t>21:0624:000499</t>
  </si>
  <si>
    <t>115J  :863071:00:------:--</t>
  </si>
  <si>
    <t>21:0624:000500</t>
  </si>
  <si>
    <t>21:0195:000423</t>
  </si>
  <si>
    <t>21:0195:000423:0001:0001:00</t>
  </si>
  <si>
    <t>115J  :863072:00:------:--</t>
  </si>
  <si>
    <t>21:0624:000501</t>
  </si>
  <si>
    <t>21:0195:000424</t>
  </si>
  <si>
    <t>21:0195:000424:0001:0001:00</t>
  </si>
  <si>
    <t>115J  :863073:00:------:--</t>
  </si>
  <si>
    <t>21:0624:000502</t>
  </si>
  <si>
    <t>21:0195:000425</t>
  </si>
  <si>
    <t>21:0195:000425:0001:0001:00</t>
  </si>
  <si>
    <t>115J  :863074:00:------:--</t>
  </si>
  <si>
    <t>21:0624:000503</t>
  </si>
  <si>
    <t>21:0195:000426</t>
  </si>
  <si>
    <t>21:0195:000426:0001:0001:00</t>
  </si>
  <si>
    <t>115J  :863075:00:------:--</t>
  </si>
  <si>
    <t>21:0624:000504</t>
  </si>
  <si>
    <t>21:0195:000427</t>
  </si>
  <si>
    <t>21:0195:000427:0001:0001:00</t>
  </si>
  <si>
    <t>115J  :863076:00:------:--</t>
  </si>
  <si>
    <t>21:0624:000505</t>
  </si>
  <si>
    <t>21:0195:000428</t>
  </si>
  <si>
    <t>21:0195:000428:0001:0001:00</t>
  </si>
  <si>
    <t>115J  :863077:00:------:--</t>
  </si>
  <si>
    <t>21:0624:000506</t>
  </si>
  <si>
    <t>21:0195:000429</t>
  </si>
  <si>
    <t>21:0195:000429:0001:0001:00</t>
  </si>
  <si>
    <t>115J  :863078:10:------:--</t>
  </si>
  <si>
    <t>21:0624:000507</t>
  </si>
  <si>
    <t>21:0195:000430:0001:0001:01</t>
  </si>
  <si>
    <t>115J  :863079:20:863078:10</t>
  </si>
  <si>
    <t>21:0624:000508</t>
  </si>
  <si>
    <t>21:0195:000430:0002:0001:00</t>
  </si>
  <si>
    <t>115J  :863080:00:------:--</t>
  </si>
  <si>
    <t>21:0624:000509</t>
  </si>
  <si>
    <t>21:0195:000431</t>
  </si>
  <si>
    <t>21:0195:000431:0001:0001:00</t>
  </si>
  <si>
    <t>115J  :863081:80:863084:20</t>
  </si>
  <si>
    <t>21:0624:000510</t>
  </si>
  <si>
    <t>21:0195:000433</t>
  </si>
  <si>
    <t>21:0195:000433:0002:0001:02</t>
  </si>
  <si>
    <t>115J  :863082:00:------:--</t>
  </si>
  <si>
    <t>21:0624:000511</t>
  </si>
  <si>
    <t>21:0195:000432</t>
  </si>
  <si>
    <t>21:0195:000432:0001:0001:00</t>
  </si>
  <si>
    <t>115J  :863083:10:------:--</t>
  </si>
  <si>
    <t>21:0624:000512</t>
  </si>
  <si>
    <t>21:0195:000433:0001:0001:00</t>
  </si>
  <si>
    <t>115J  :863084:20:863083:10</t>
  </si>
  <si>
    <t>21:0624:000513</t>
  </si>
  <si>
    <t>21:0195:000433:0002:0001:01</t>
  </si>
  <si>
    <t>115J  :863085:00:------:--</t>
  </si>
  <si>
    <t>21:0624:000514</t>
  </si>
  <si>
    <t>21:0195:000434</t>
  </si>
  <si>
    <t>21:0195:000434:0001:0001:00</t>
  </si>
  <si>
    <t>115J  :863086:00:------:--</t>
  </si>
  <si>
    <t>21:0624:000515</t>
  </si>
  <si>
    <t>21:0195:000435</t>
  </si>
  <si>
    <t>21:0195:000435:0001:0001:00</t>
  </si>
  <si>
    <t>115J  :863087:9Y:------:--</t>
  </si>
  <si>
    <t>21:0624:000516</t>
  </si>
  <si>
    <t>115J  :863088:00:------:--</t>
  </si>
  <si>
    <t>21:0624:000517</t>
  </si>
  <si>
    <t>21:0195:000436</t>
  </si>
  <si>
    <t>21:0195:000436:0001:0001:00</t>
  </si>
  <si>
    <t>115J  :863089:00:------:--</t>
  </si>
  <si>
    <t>21:0624:000518</t>
  </si>
  <si>
    <t>21:0195:000437</t>
  </si>
  <si>
    <t>21:0195:000437:0001:0001:00</t>
  </si>
  <si>
    <t>115J  :863090:00:------:--</t>
  </si>
  <si>
    <t>21:0624:000519</t>
  </si>
  <si>
    <t>21:0195:000438</t>
  </si>
  <si>
    <t>21:0195:000438:0001:0001:00</t>
  </si>
  <si>
    <t>115J  :863091:00:------:--</t>
  </si>
  <si>
    <t>21:0624:000520</t>
  </si>
  <si>
    <t>21:0195:000439</t>
  </si>
  <si>
    <t>21:0195:000439:0001:0001:00</t>
  </si>
  <si>
    <t>115J  :863092:00:------:--</t>
  </si>
  <si>
    <t>21:0624:000521</t>
  </si>
  <si>
    <t>21:0195:000440</t>
  </si>
  <si>
    <t>21:0195:000440:0001:0001:00</t>
  </si>
  <si>
    <t>115J  :863093:00:------:--</t>
  </si>
  <si>
    <t>21:0624:000522</t>
  </si>
  <si>
    <t>21:0195:000441</t>
  </si>
  <si>
    <t>21:0195:000441:0001:0001:00</t>
  </si>
  <si>
    <t>115J  :863094:00:------:--</t>
  </si>
  <si>
    <t>21:0624:000523</t>
  </si>
  <si>
    <t>21:0195:000442</t>
  </si>
  <si>
    <t>21:0195:000442:0001:0001:00</t>
  </si>
  <si>
    <t>115J  :863095:00:------:--</t>
  </si>
  <si>
    <t>21:0624:000524</t>
  </si>
  <si>
    <t>21:0195:000443</t>
  </si>
  <si>
    <t>21:0195:000443:0001:0001:00</t>
  </si>
  <si>
    <t>115J  :863096:00:------:--</t>
  </si>
  <si>
    <t>21:0624:000525</t>
  </si>
  <si>
    <t>21:0195:000444</t>
  </si>
  <si>
    <t>21:0195:000444:0001:0001:00</t>
  </si>
  <si>
    <t>115J  :863097:00:------:--</t>
  </si>
  <si>
    <t>21:0624:000526</t>
  </si>
  <si>
    <t>21:0195:000445</t>
  </si>
  <si>
    <t>21:0195:000445:0001:0001:00</t>
  </si>
  <si>
    <t>115J  :863098:00:------:--</t>
  </si>
  <si>
    <t>21:0624:000527</t>
  </si>
  <si>
    <t>21:0195:000446</t>
  </si>
  <si>
    <t>21:0195:000446:0001:0001:00</t>
  </si>
  <si>
    <t>115J  :863099:00:------:--</t>
  </si>
  <si>
    <t>21:0624:000528</t>
  </si>
  <si>
    <t>21:0195:000447</t>
  </si>
  <si>
    <t>21:0195:000447:0001:0001:00</t>
  </si>
  <si>
    <t>115J  :863100:00:------:--</t>
  </si>
  <si>
    <t>21:0624:000529</t>
  </si>
  <si>
    <t>21:0195:000448</t>
  </si>
  <si>
    <t>21:0195:000448:0001:0001:00</t>
  </si>
  <si>
    <t>115J  :863101:80:863108:20</t>
  </si>
  <si>
    <t>21:0624:000530</t>
  </si>
  <si>
    <t>21:0195:000454</t>
  </si>
  <si>
    <t>21:0195:000454:0002:0001:02</t>
  </si>
  <si>
    <t>115J  :863102:00:------:--</t>
  </si>
  <si>
    <t>21:0624:000531</t>
  </si>
  <si>
    <t>21:0195:000449</t>
  </si>
  <si>
    <t>21:0195:000449:0001:0001:00</t>
  </si>
  <si>
    <t>115J  :863103:00:------:--</t>
  </si>
  <si>
    <t>21:0624:000532</t>
  </si>
  <si>
    <t>21:0195:000450</t>
  </si>
  <si>
    <t>21:0195:000450:0001:0001:00</t>
  </si>
  <si>
    <t>115J  :863104:00:------:--</t>
  </si>
  <si>
    <t>21:0624:000533</t>
  </si>
  <si>
    <t>21:0195:000451</t>
  </si>
  <si>
    <t>21:0195:000451:0001:0001:00</t>
  </si>
  <si>
    <t>115J  :863105:00:------:--</t>
  </si>
  <si>
    <t>21:0624:000534</t>
  </si>
  <si>
    <t>21:0195:000452</t>
  </si>
  <si>
    <t>21:0195:000452:0001:0001:00</t>
  </si>
  <si>
    <t>115J  :863106:00:------:--</t>
  </si>
  <si>
    <t>21:0624:000535</t>
  </si>
  <si>
    <t>21:0195:000453</t>
  </si>
  <si>
    <t>21:0195:000453:0001:0001:00</t>
  </si>
  <si>
    <t>115J  :863107:10:------:--</t>
  </si>
  <si>
    <t>21:0624:000536</t>
  </si>
  <si>
    <t>21:0195:000454:0001:0001:00</t>
  </si>
  <si>
    <t>115J  :863108:20:863107:10</t>
  </si>
  <si>
    <t>21:0624:000537</t>
  </si>
  <si>
    <t>21:0195:000454:0002:0001:01</t>
  </si>
  <si>
    <t>115J  :863109:00:------:--</t>
  </si>
  <si>
    <t>21:0624:000538</t>
  </si>
  <si>
    <t>21:0195:000455</t>
  </si>
  <si>
    <t>21:0195:000455:0001:0001:00</t>
  </si>
  <si>
    <t>115J  :863110:00:------:--</t>
  </si>
  <si>
    <t>21:0624:000539</t>
  </si>
  <si>
    <t>21:0195:000456</t>
  </si>
  <si>
    <t>21:0195:000456:0001:0001:00</t>
  </si>
  <si>
    <t>115J  :863111:00:------:--</t>
  </si>
  <si>
    <t>21:0624:000540</t>
  </si>
  <si>
    <t>21:0195:000457</t>
  </si>
  <si>
    <t>21:0195:000457:0001:0001:00</t>
  </si>
  <si>
    <t>115J  :863112:00:------:--</t>
  </si>
  <si>
    <t>21:0624:000541</t>
  </si>
  <si>
    <t>21:0195:000458</t>
  </si>
  <si>
    <t>21:0195:000458:0001:0001:00</t>
  </si>
  <si>
    <t>115J  :863113:00:------:--</t>
  </si>
  <si>
    <t>21:0624:000542</t>
  </si>
  <si>
    <t>21:0195:000459</t>
  </si>
  <si>
    <t>21:0195:000459:0001:0001:00</t>
  </si>
  <si>
    <t>115J  :863114:9X:------:--</t>
  </si>
  <si>
    <t>21:0624:000543</t>
  </si>
  <si>
    <t>115J  :863115:00:------:--</t>
  </si>
  <si>
    <t>21:0624:000544</t>
  </si>
  <si>
    <t>21:0195:000460</t>
  </si>
  <si>
    <t>21:0195:000460:0001:0001:00</t>
  </si>
  <si>
    <t>115J  :863116:00:------:--</t>
  </si>
  <si>
    <t>21:0624:000545</t>
  </si>
  <si>
    <t>21:0195:000461</t>
  </si>
  <si>
    <t>21:0195:000461:0001:0001:00</t>
  </si>
  <si>
    <t>115J  :863117:00:------:--</t>
  </si>
  <si>
    <t>21:0624:000546</t>
  </si>
  <si>
    <t>21:0195:000462</t>
  </si>
  <si>
    <t>21:0195:000462:0001:0001:00</t>
  </si>
  <si>
    <t>115J  :863118:00:------:--</t>
  </si>
  <si>
    <t>21:0624:000547</t>
  </si>
  <si>
    <t>21:0195:000463</t>
  </si>
  <si>
    <t>21:0195:000463:0001:0001:00</t>
  </si>
  <si>
    <t>115J  :863119:00:------:--</t>
  </si>
  <si>
    <t>21:0624:000548</t>
  </si>
  <si>
    <t>21:0195:000464</t>
  </si>
  <si>
    <t>21:0195:000464:0001:0001:00</t>
  </si>
  <si>
    <t>115J  :863120:00:------:--</t>
  </si>
  <si>
    <t>21:0624:000549</t>
  </si>
  <si>
    <t>21:0195:000465</t>
  </si>
  <si>
    <t>21:0195:000465:0001:0001:00</t>
  </si>
  <si>
    <t>115J  :863121:80:863123:10</t>
  </si>
  <si>
    <t>21:0624:000550</t>
  </si>
  <si>
    <t>21:0195:000467</t>
  </si>
  <si>
    <t>21:0195:000467:0001:0001:02</t>
  </si>
  <si>
    <t>115J  :863122:00:------:--</t>
  </si>
  <si>
    <t>21:0624:000551</t>
  </si>
  <si>
    <t>21:0195:000466</t>
  </si>
  <si>
    <t>21:0195:000466:0001:0001:00</t>
  </si>
  <si>
    <t>115J  :863123:10:------:--</t>
  </si>
  <si>
    <t>21:0624:000552</t>
  </si>
  <si>
    <t>21:0195:000467:0001:0001:01</t>
  </si>
  <si>
    <t>115J  :863124:20:863123:10</t>
  </si>
  <si>
    <t>21:0624:000553</t>
  </si>
  <si>
    <t>21:0195:000467:0002:0001:00</t>
  </si>
  <si>
    <t>115J  :863125:00:------:--</t>
  </si>
  <si>
    <t>21:0624:000554</t>
  </si>
  <si>
    <t>21:0195:000468</t>
  </si>
  <si>
    <t>21:0195:000468:0001:0001:00</t>
  </si>
  <si>
    <t>115J  :863126:00:------:--</t>
  </si>
  <si>
    <t>21:0624:000555</t>
  </si>
  <si>
    <t>21:0195:000469</t>
  </si>
  <si>
    <t>21:0195:000469:0001:0001:00</t>
  </si>
  <si>
    <t>115J  :863127:00:------:--</t>
  </si>
  <si>
    <t>21:0624:000556</t>
  </si>
  <si>
    <t>21:0195:000470</t>
  </si>
  <si>
    <t>21:0195:000470:0001:0001:00</t>
  </si>
  <si>
    <t>115J  :863128:00:------:--</t>
  </si>
  <si>
    <t>21:0624:000557</t>
  </si>
  <si>
    <t>21:0195:000471</t>
  </si>
  <si>
    <t>21:0195:000471:0001:0001:00</t>
  </si>
  <si>
    <t>115J  :863129:00:------:--</t>
  </si>
  <si>
    <t>21:0624:000558</t>
  </si>
  <si>
    <t>21:0195:000472</t>
  </si>
  <si>
    <t>21:0195:000472:0001:0001:00</t>
  </si>
  <si>
    <t>115J  :863130:00:------:--</t>
  </si>
  <si>
    <t>21:0624:000559</t>
  </si>
  <si>
    <t>21:0195:000473</t>
  </si>
  <si>
    <t>21:0195:000473:0001:0001:00</t>
  </si>
  <si>
    <t>115J  :863131:00:------:--</t>
  </si>
  <si>
    <t>21:0624:000560</t>
  </si>
  <si>
    <t>21:0195:000474</t>
  </si>
  <si>
    <t>21:0195:000474:0001:0001:00</t>
  </si>
  <si>
    <t>115J  :863132:00:------:--</t>
  </si>
  <si>
    <t>21:0624:000561</t>
  </si>
  <si>
    <t>21:0195:000475</t>
  </si>
  <si>
    <t>21:0195:000475:0001:0001:00</t>
  </si>
  <si>
    <t>115J  :863133:00:------:--</t>
  </si>
  <si>
    <t>21:0624:000562</t>
  </si>
  <si>
    <t>21:0195:000476</t>
  </si>
  <si>
    <t>21:0195:000476:0001:0001:00</t>
  </si>
  <si>
    <t>115J  :863134:9X:------:--</t>
  </si>
  <si>
    <t>21:0624:000563</t>
  </si>
  <si>
    <t>115J  :863135:00:------:--</t>
  </si>
  <si>
    <t>21:0624:000564</t>
  </si>
  <si>
    <t>21:0195:000477</t>
  </si>
  <si>
    <t>21:0195:000477:0001:0001:00</t>
  </si>
  <si>
    <t>115J  :863136:00:------:--</t>
  </si>
  <si>
    <t>21:0624:000565</t>
  </si>
  <si>
    <t>21:0195:000478</t>
  </si>
  <si>
    <t>21:0195:000478:0001:0001:00</t>
  </si>
  <si>
    <t>115J  :863137:00:------:--</t>
  </si>
  <si>
    <t>21:0624:000566</t>
  </si>
  <si>
    <t>21:0195:000479</t>
  </si>
  <si>
    <t>21:0195:000479:0001:0001:00</t>
  </si>
  <si>
    <t>115J  :863138:00:------:--</t>
  </si>
  <si>
    <t>21:0624:000567</t>
  </si>
  <si>
    <t>21:0195:000480</t>
  </si>
  <si>
    <t>21:0195:000480:0001:0001:00</t>
  </si>
  <si>
    <t>115J  :863139:00:------:--</t>
  </si>
  <si>
    <t>21:0624:000568</t>
  </si>
  <si>
    <t>21:0195:000481</t>
  </si>
  <si>
    <t>21:0195:000481:0001:0001:00</t>
  </si>
  <si>
    <t>115J  :863140:00:------:--</t>
  </si>
  <si>
    <t>21:0624:000569</t>
  </si>
  <si>
    <t>21:0195:000482</t>
  </si>
  <si>
    <t>21:0195:000482:0001:0001:00</t>
  </si>
  <si>
    <t>115J  :863141:80:863142:10</t>
  </si>
  <si>
    <t>21:0624:000570</t>
  </si>
  <si>
    <t>21:0195:000483</t>
  </si>
  <si>
    <t>21:0195:000483:0001:0001:02</t>
  </si>
  <si>
    <t>115J  :863142:10:------:--</t>
  </si>
  <si>
    <t>21:0624:000571</t>
  </si>
  <si>
    <t>21:0195:000483:0001:0001:01</t>
  </si>
  <si>
    <t>115J  :863143:20:863142:10</t>
  </si>
  <si>
    <t>21:0624:000572</t>
  </si>
  <si>
    <t>21:0195:000483:0002:0001:00</t>
  </si>
  <si>
    <t>115J  :863144:00:------:--</t>
  </si>
  <si>
    <t>21:0624:000573</t>
  </si>
  <si>
    <t>21:0195:000484</t>
  </si>
  <si>
    <t>21:0195:000484:0001:0001:00</t>
  </si>
  <si>
    <t>115J  :863145:00:------:--</t>
  </si>
  <si>
    <t>21:0624:000574</t>
  </si>
  <si>
    <t>21:0195:000485</t>
  </si>
  <si>
    <t>21:0195:000485:0001:0001:00</t>
  </si>
  <si>
    <t>115J  :863146:00:------:--</t>
  </si>
  <si>
    <t>21:0624:000575</t>
  </si>
  <si>
    <t>21:0195:000486</t>
  </si>
  <si>
    <t>21:0195:000486:0001:0001:00</t>
  </si>
  <si>
    <t>115J  :863147:00:------:--</t>
  </si>
  <si>
    <t>21:0624:000576</t>
  </si>
  <si>
    <t>21:0195:000487</t>
  </si>
  <si>
    <t>21:0195:000487:0001:0001:00</t>
  </si>
  <si>
    <t>115J  :863148:00:------:--</t>
  </si>
  <si>
    <t>21:0624:000577</t>
  </si>
  <si>
    <t>21:0195:000488</t>
  </si>
  <si>
    <t>21:0195:000488:0001:0001:00</t>
  </si>
  <si>
    <t>115J  :863149:00:------:--</t>
  </si>
  <si>
    <t>21:0624:000578</t>
  </si>
  <si>
    <t>21:0195:000489</t>
  </si>
  <si>
    <t>21:0195:000489:0001:0001:00</t>
  </si>
  <si>
    <t>115J  :863150:00:------:--</t>
  </si>
  <si>
    <t>21:0624:000579</t>
  </si>
  <si>
    <t>21:0195:000490</t>
  </si>
  <si>
    <t>21:0195:000490:0001:0001:00</t>
  </si>
  <si>
    <t>115J  :863151:00:------:--</t>
  </si>
  <si>
    <t>21:0624:000580</t>
  </si>
  <si>
    <t>21:0195:000491</t>
  </si>
  <si>
    <t>21:0195:000491:0001:0001:00</t>
  </si>
  <si>
    <t>115J  :863152:00:------:--</t>
  </si>
  <si>
    <t>21:0624:000581</t>
  </si>
  <si>
    <t>21:0195:000492</t>
  </si>
  <si>
    <t>21:0195:000492:0001:0001:00</t>
  </si>
  <si>
    <t>115J  :863153:00:------:--</t>
  </si>
  <si>
    <t>21:0624:000582</t>
  </si>
  <si>
    <t>21:0195:000493</t>
  </si>
  <si>
    <t>21:0195:000493:0001:0001:00</t>
  </si>
  <si>
    <t>115J  :863154:00:------:--</t>
  </si>
  <si>
    <t>21:0624:000583</t>
  </si>
  <si>
    <t>21:0195:000494</t>
  </si>
  <si>
    <t>21:0195:000494:0001:0001:00</t>
  </si>
  <si>
    <t>115J  :863155:00:------:--</t>
  </si>
  <si>
    <t>21:0624:000584</t>
  </si>
  <si>
    <t>21:0195:000495</t>
  </si>
  <si>
    <t>21:0195:000495:0001:0001:00</t>
  </si>
  <si>
    <t>115J  :863156:00:------:--</t>
  </si>
  <si>
    <t>21:0624:000585</t>
  </si>
  <si>
    <t>21:0195:000496</t>
  </si>
  <si>
    <t>21:0195:000496:0001:0001:00</t>
  </si>
  <si>
    <t>115J  :863157:00:------:--</t>
  </si>
  <si>
    <t>21:0624:000586</t>
  </si>
  <si>
    <t>21:0195:000497</t>
  </si>
  <si>
    <t>21:0195:000497:0001:0001:00</t>
  </si>
  <si>
    <t>115J  :863158:9W:------:--</t>
  </si>
  <si>
    <t>21:0624:000587</t>
  </si>
  <si>
    <t>115J  :863159:00:------:--</t>
  </si>
  <si>
    <t>21:0624:000588</t>
  </si>
  <si>
    <t>21:0195:000498</t>
  </si>
  <si>
    <t>21:0195:000498:0001:0001:00</t>
  </si>
  <si>
    <t>115J  :863160:00:------:--</t>
  </si>
  <si>
    <t>21:0624:000589</t>
  </si>
  <si>
    <t>21:0195:000499</t>
  </si>
  <si>
    <t>21:0195:000499:0001:0001:00</t>
  </si>
  <si>
    <t>115J  :863161:80:863163:10</t>
  </si>
  <si>
    <t>21:0624:000590</t>
  </si>
  <si>
    <t>21:0195:000501</t>
  </si>
  <si>
    <t>21:0195:000501:0001:0001:02</t>
  </si>
  <si>
    <t>115J  :863162:00:------:--</t>
  </si>
  <si>
    <t>21:0624:000591</t>
  </si>
  <si>
    <t>21:0195:000500</t>
  </si>
  <si>
    <t>21:0195:000500:0001:0001:00</t>
  </si>
  <si>
    <t>115J  :863163:10:------:--</t>
  </si>
  <si>
    <t>21:0624:000592</t>
  </si>
  <si>
    <t>21:0195:000501:0001:0001:01</t>
  </si>
  <si>
    <t>115J  :863164:20:863163:10</t>
  </si>
  <si>
    <t>21:0624:000593</t>
  </si>
  <si>
    <t>21:0195:000501:0002:0001:00</t>
  </si>
  <si>
    <t>115J  :863165:00:------:--</t>
  </si>
  <si>
    <t>21:0624:000594</t>
  </si>
  <si>
    <t>21:0195:000502</t>
  </si>
  <si>
    <t>21:0195:000502:0001:0001:00</t>
  </si>
  <si>
    <t>115J  :863166:00:------:--</t>
  </si>
  <si>
    <t>21:0624:000595</t>
  </si>
  <si>
    <t>21:0195:000503</t>
  </si>
  <si>
    <t>21:0195:000503:0001:0001:00</t>
  </si>
  <si>
    <t>115J  :863167:00:------:--</t>
  </si>
  <si>
    <t>21:0624:000596</t>
  </si>
  <si>
    <t>21:0195:000504</t>
  </si>
  <si>
    <t>21:0195:000504:0001:0001:00</t>
  </si>
  <si>
    <t>115J  :863168:00:------:--</t>
  </si>
  <si>
    <t>21:0624:000597</t>
  </si>
  <si>
    <t>21:0195:000505</t>
  </si>
  <si>
    <t>21:0195:000505:0001:0001:00</t>
  </si>
  <si>
    <t>115J  :863169:00:------:--</t>
  </si>
  <si>
    <t>21:0624:000598</t>
  </si>
  <si>
    <t>21:0195:000506</t>
  </si>
  <si>
    <t>21:0195:000506:0001:0001:00</t>
  </si>
  <si>
    <t>115J  :863170:00:------:--</t>
  </si>
  <si>
    <t>21:0624:000599</t>
  </si>
  <si>
    <t>21:0195:000507</t>
  </si>
  <si>
    <t>21:0195:000507:0001:0001:00</t>
  </si>
  <si>
    <t>115J  :863171:00:------:--</t>
  </si>
  <si>
    <t>21:0624:000600</t>
  </si>
  <si>
    <t>21:0195:000508</t>
  </si>
  <si>
    <t>21:0195:000508:0001:0001:00</t>
  </si>
  <si>
    <t>115J  :863172:00:------:--</t>
  </si>
  <si>
    <t>21:0624:000601</t>
  </si>
  <si>
    <t>21:0195:000509</t>
  </si>
  <si>
    <t>21:0195:000509:0001:0001:00</t>
  </si>
  <si>
    <t>115J  :863173:00:------:--</t>
  </si>
  <si>
    <t>21:0624:000602</t>
  </si>
  <si>
    <t>21:0195:000510</t>
  </si>
  <si>
    <t>21:0195:000510:0001:0001:00</t>
  </si>
  <si>
    <t>115J  :863174:00:------:--</t>
  </si>
  <si>
    <t>21:0624:000603</t>
  </si>
  <si>
    <t>21:0195:000511</t>
  </si>
  <si>
    <t>21:0195:000511:0001:0001:00</t>
  </si>
  <si>
    <t>115J  :863175:9Y:------:--</t>
  </si>
  <si>
    <t>21:0624:000604</t>
  </si>
  <si>
    <t>115J  :863176:00:------:--</t>
  </si>
  <si>
    <t>21:0624:000605</t>
  </si>
  <si>
    <t>21:0195:000512</t>
  </si>
  <si>
    <t>21:0195:000512:0001:0001:00</t>
  </si>
  <si>
    <t>115J  :863177:00:------:--</t>
  </si>
  <si>
    <t>21:0624:000606</t>
  </si>
  <si>
    <t>21:0195:000513</t>
  </si>
  <si>
    <t>21:0195:000513:0001:0001:00</t>
  </si>
  <si>
    <t>115J  :863178:00:------:--</t>
  </si>
  <si>
    <t>21:0624:000607</t>
  </si>
  <si>
    <t>21:0195:000514</t>
  </si>
  <si>
    <t>21:0195:000514:0001:0001:00</t>
  </si>
  <si>
    <t>115J  :863179:00:------:--</t>
  </si>
  <si>
    <t>21:0624:000608</t>
  </si>
  <si>
    <t>21:0195:000515</t>
  </si>
  <si>
    <t>21:0195:000515:0001:0001:00</t>
  </si>
  <si>
    <t>115J  :863180:00:------:--</t>
  </si>
  <si>
    <t>21:0624:000609</t>
  </si>
  <si>
    <t>21:0195:000516</t>
  </si>
  <si>
    <t>21:0195:000516:0001:0001:00</t>
  </si>
  <si>
    <t>115J  :863181:80:863182:10</t>
  </si>
  <si>
    <t>21:0624:000610</t>
  </si>
  <si>
    <t>21:0195:000517</t>
  </si>
  <si>
    <t>21:0195:000517:0001:0001:02</t>
  </si>
  <si>
    <t>115J  :863182:10:------:--</t>
  </si>
  <si>
    <t>21:0624:000611</t>
  </si>
  <si>
    <t>21:0195:000517:0001:0001:01</t>
  </si>
  <si>
    <t>115J  :863183:20:863182:10</t>
  </si>
  <si>
    <t>21:0624:000612</t>
  </si>
  <si>
    <t>21:0195:000517:0002:0001:00</t>
  </si>
  <si>
    <t>115J  :863184:00:------:--</t>
  </si>
  <si>
    <t>21:0624:000613</t>
  </si>
  <si>
    <t>21:0195:000518</t>
  </si>
  <si>
    <t>21:0195:000518:0001:0001:00</t>
  </si>
  <si>
    <t>115J  :863185:00:------:--</t>
  </si>
  <si>
    <t>21:0624:000614</t>
  </si>
  <si>
    <t>21:0195:000519</t>
  </si>
  <si>
    <t>21:0195:000519:0001:0001:00</t>
  </si>
  <si>
    <t>115J  :863186:9W:------:--</t>
  </si>
  <si>
    <t>21:0624:000615</t>
  </si>
  <si>
    <t>115J  :863187:00:------:--</t>
  </si>
  <si>
    <t>21:0624:000616</t>
  </si>
  <si>
    <t>21:0195:000520</t>
  </si>
  <si>
    <t>21:0195:000520:0001:0001:00</t>
  </si>
  <si>
    <t>115J  :863188:00:------:--</t>
  </si>
  <si>
    <t>21:0624:000617</t>
  </si>
  <si>
    <t>21:0195:000521</t>
  </si>
  <si>
    <t>21:0195:000521:0001:0001:00</t>
  </si>
  <si>
    <t>115J  :863189:00:------:--</t>
  </si>
  <si>
    <t>21:0624:000618</t>
  </si>
  <si>
    <t>21:0195:000522</t>
  </si>
  <si>
    <t>21:0195:000522:0001:0001:00</t>
  </si>
  <si>
    <t>115J  :863190:00:------:--</t>
  </si>
  <si>
    <t>21:0624:000619</t>
  </si>
  <si>
    <t>21:0195:000523</t>
  </si>
  <si>
    <t>21:0195:000523:0001:0001:00</t>
  </si>
  <si>
    <t>115J  :863191:00:------:--</t>
  </si>
  <si>
    <t>21:0624:000620</t>
  </si>
  <si>
    <t>21:0195:000524</t>
  </si>
  <si>
    <t>21:0195:000524:0001:0001:00</t>
  </si>
  <si>
    <t>115J  :863192:00:------:--</t>
  </si>
  <si>
    <t>21:0624:000621</t>
  </si>
  <si>
    <t>21:0195:000525</t>
  </si>
  <si>
    <t>21:0195:000525:0001:0001:00</t>
  </si>
  <si>
    <t>115J  :863193:00:------:--</t>
  </si>
  <si>
    <t>21:0624:000622</t>
  </si>
  <si>
    <t>21:0195:000526</t>
  </si>
  <si>
    <t>21:0195:000526:0001:0001:00</t>
  </si>
  <si>
    <t>115J  :863194:00:------:--</t>
  </si>
  <si>
    <t>21:0624:000623</t>
  </si>
  <si>
    <t>21:0195:000527</t>
  </si>
  <si>
    <t>21:0195:000527:0001:0001:00</t>
  </si>
  <si>
    <t>115J  :863195:00:------:--</t>
  </si>
  <si>
    <t>21:0624:000624</t>
  </si>
  <si>
    <t>21:0195:000528</t>
  </si>
  <si>
    <t>21:0195:000528:0001:0001:00</t>
  </si>
  <si>
    <t>115J  :863196:00:------:--</t>
  </si>
  <si>
    <t>21:0624:000625</t>
  </si>
  <si>
    <t>21:0195:000529</t>
  </si>
  <si>
    <t>21:0195:000529:0001:0001:00</t>
  </si>
  <si>
    <t>115J  :863197:00:------:--</t>
  </si>
  <si>
    <t>21:0624:000626</t>
  </si>
  <si>
    <t>21:0195:000530</t>
  </si>
  <si>
    <t>21:0195:000530:0001:0001:00</t>
  </si>
  <si>
    <t>115J  :863198:00:------:--</t>
  </si>
  <si>
    <t>21:0624:000627</t>
  </si>
  <si>
    <t>21:0195:000531</t>
  </si>
  <si>
    <t>21:0195:000531:0001:0001:00</t>
  </si>
  <si>
    <t>115J  :863199:00:------:--</t>
  </si>
  <si>
    <t>21:0624:000628</t>
  </si>
  <si>
    <t>21:0195:000532</t>
  </si>
  <si>
    <t>21:0195:000532:0001:0001:00</t>
  </si>
  <si>
    <t>115J  :863200:00:------:--</t>
  </si>
  <si>
    <t>21:0624:000629</t>
  </si>
  <si>
    <t>21:0195:000533</t>
  </si>
  <si>
    <t>21:0195:000533:0001:0001:00</t>
  </si>
  <si>
    <t>115J  :863201:80:863209:10</t>
  </si>
  <si>
    <t>21:0624:000630</t>
  </si>
  <si>
    <t>21:0195:000541</t>
  </si>
  <si>
    <t>21:0195:000541:0001:0001:02</t>
  </si>
  <si>
    <t>115J  :863202:00:------:--</t>
  </si>
  <si>
    <t>21:0624:000631</t>
  </si>
  <si>
    <t>21:0195:000534</t>
  </si>
  <si>
    <t>21:0195:000534:0001:0001:00</t>
  </si>
  <si>
    <t>115J  :863203:00:------:--</t>
  </si>
  <si>
    <t>21:0624:000632</t>
  </si>
  <si>
    <t>21:0195:000535</t>
  </si>
  <si>
    <t>21:0195:000535:0001:0001:00</t>
  </si>
  <si>
    <t>115J  :863204:00:------:--</t>
  </si>
  <si>
    <t>21:0624:000633</t>
  </si>
  <si>
    <t>21:0195:000536</t>
  </si>
  <si>
    <t>21:0195:000536:0001:0001:00</t>
  </si>
  <si>
    <t>115J  :863205:00:------:--</t>
  </si>
  <si>
    <t>21:0624:000634</t>
  </si>
  <si>
    <t>21:0195:000537</t>
  </si>
  <si>
    <t>21:0195:000537:0001:0001:00</t>
  </si>
  <si>
    <t>115J  :863206:00:------:--</t>
  </si>
  <si>
    <t>21:0624:000635</t>
  </si>
  <si>
    <t>21:0195:000538</t>
  </si>
  <si>
    <t>21:0195:000538:0001:0001:00</t>
  </si>
  <si>
    <t>115J  :863207:00:------:--</t>
  </si>
  <si>
    <t>21:0624:000636</t>
  </si>
  <si>
    <t>21:0195:000539</t>
  </si>
  <si>
    <t>21:0195:000539:0001:0001:00</t>
  </si>
  <si>
    <t>115J  :863208:00:------:--</t>
  </si>
  <si>
    <t>21:0624:000637</t>
  </si>
  <si>
    <t>21:0195:000540</t>
  </si>
  <si>
    <t>21:0195:000540:0001:0001:00</t>
  </si>
  <si>
    <t>115J  :863209:10:------:--</t>
  </si>
  <si>
    <t>21:0624:000638</t>
  </si>
  <si>
    <t>21:0195:000541:0001:0001:01</t>
  </si>
  <si>
    <t>115J  :863210:20:863209:10</t>
  </si>
  <si>
    <t>21:0624:000639</t>
  </si>
  <si>
    <t>21:0195:000541:0002:0001:00</t>
  </si>
  <si>
    <t>115J  :863211:00:------:--</t>
  </si>
  <si>
    <t>21:0624:000640</t>
  </si>
  <si>
    <t>21:0195:000542</t>
  </si>
  <si>
    <t>21:0195:000542:0001:0001:00</t>
  </si>
  <si>
    <t>115J  :863212:00:------:--</t>
  </si>
  <si>
    <t>21:0624:000641</t>
  </si>
  <si>
    <t>21:0195:000543</t>
  </si>
  <si>
    <t>21:0195:000543:0001:0001:00</t>
  </si>
  <si>
    <t>115J  :863213:00:------:--</t>
  </si>
  <si>
    <t>21:0624:000642</t>
  </si>
  <si>
    <t>21:0195:000544</t>
  </si>
  <si>
    <t>21:0195:000544:0001:0001:00</t>
  </si>
  <si>
    <t>115J  :863214:00:------:--</t>
  </si>
  <si>
    <t>21:0624:000643</t>
  </si>
  <si>
    <t>21:0195:000545</t>
  </si>
  <si>
    <t>21:0195:000545:0001:0001:00</t>
  </si>
  <si>
    <t>115J  :863215:00:------:--</t>
  </si>
  <si>
    <t>21:0624:000644</t>
  </si>
  <si>
    <t>21:0195:000546</t>
  </si>
  <si>
    <t>21:0195:000546:0001:0001:00</t>
  </si>
  <si>
    <t>115J  :863216:00:------:--</t>
  </si>
  <si>
    <t>21:0624:000645</t>
  </si>
  <si>
    <t>21:0195:000547</t>
  </si>
  <si>
    <t>21:0195:000547:0001:0001:00</t>
  </si>
  <si>
    <t>115J  :863217:00:------:--</t>
  </si>
  <si>
    <t>21:0624:000646</t>
  </si>
  <si>
    <t>21:0195:000548</t>
  </si>
  <si>
    <t>21:0195:000548:0001:0001:00</t>
  </si>
  <si>
    <t>115J  :863218:00:------:--</t>
  </si>
  <si>
    <t>21:0624:000647</t>
  </si>
  <si>
    <t>21:0195:000549</t>
  </si>
  <si>
    <t>21:0195:000549:0001:0001:00</t>
  </si>
  <si>
    <t>115J  :863219:9Y:------:--</t>
  </si>
  <si>
    <t>21:0624:000648</t>
  </si>
  <si>
    <t>115J  :863220:00:------:--</t>
  </si>
  <si>
    <t>21:0624:000649</t>
  </si>
  <si>
    <t>21:0195:000550</t>
  </si>
  <si>
    <t>21:0195:000550:0001:0001:00</t>
  </si>
  <si>
    <t>115J  :863221:80:863222:10</t>
  </si>
  <si>
    <t>21:0624:000650</t>
  </si>
  <si>
    <t>21:0195:000551</t>
  </si>
  <si>
    <t>21:0195:000551:0001:0001:02</t>
  </si>
  <si>
    <t>115J  :863222:10:------:--</t>
  </si>
  <si>
    <t>21:0624:000651</t>
  </si>
  <si>
    <t>21:0195:000551:0001:0001:01</t>
  </si>
  <si>
    <t>115J  :863223:20:863222:10</t>
  </si>
  <si>
    <t>21:0624:000652</t>
  </si>
  <si>
    <t>21:0195:000551:0002:0001:00</t>
  </si>
  <si>
    <t>115J  :863224:00:------:--</t>
  </si>
  <si>
    <t>21:0624:000653</t>
  </si>
  <si>
    <t>21:0195:000552</t>
  </si>
  <si>
    <t>21:0195:000552:0001:0001:00</t>
  </si>
  <si>
    <t>115J  :863225:00:------:--</t>
  </si>
  <si>
    <t>21:0624:000654</t>
  </si>
  <si>
    <t>21:0195:000553</t>
  </si>
  <si>
    <t>21:0195:000553:0001:0001:00</t>
  </si>
  <si>
    <t>115J  :863226:00:------:--</t>
  </si>
  <si>
    <t>21:0624:000655</t>
  </si>
  <si>
    <t>21:0195:000554</t>
  </si>
  <si>
    <t>21:0195:000554:0001:0001:00</t>
  </si>
  <si>
    <t>115J  :863227:00:------:--</t>
  </si>
  <si>
    <t>21:0624:000656</t>
  </si>
  <si>
    <t>21:0195:000555</t>
  </si>
  <si>
    <t>21:0195:000555:0001:0001:00</t>
  </si>
  <si>
    <t>115J  :863228:00:------:--</t>
  </si>
  <si>
    <t>21:0624:000657</t>
  </si>
  <si>
    <t>21:0195:000556</t>
  </si>
  <si>
    <t>21:0195:000556:0001:0001:00</t>
  </si>
  <si>
    <t>115J  :863229:00:------:--</t>
  </si>
  <si>
    <t>21:0624:000658</t>
  </si>
  <si>
    <t>21:0195:000557</t>
  </si>
  <si>
    <t>21:0195:000557:0001:0001:00</t>
  </si>
  <si>
    <t>115J  :863230:00:------:--</t>
  </si>
  <si>
    <t>21:0624:000659</t>
  </si>
  <si>
    <t>21:0195:000558</t>
  </si>
  <si>
    <t>21:0195:000558:0001:0001:00</t>
  </si>
  <si>
    <t>115J  :863231:00:------:--</t>
  </si>
  <si>
    <t>21:0624:000660</t>
  </si>
  <si>
    <t>21:0195:000559</t>
  </si>
  <si>
    <t>21:0195:000559:0001:0001:00</t>
  </si>
  <si>
    <t>115J  :863232:00:------:--</t>
  </si>
  <si>
    <t>21:0624:000661</t>
  </si>
  <si>
    <t>21:0195:000560</t>
  </si>
  <si>
    <t>21:0195:000560:0001:0001:00</t>
  </si>
  <si>
    <t>115J  :863233:00:------:--</t>
  </si>
  <si>
    <t>21:0624:000662</t>
  </si>
  <si>
    <t>21:0195:000561</t>
  </si>
  <si>
    <t>21:0195:000561:0001:0001:00</t>
  </si>
  <si>
    <t>115J  :863234:00:------:--</t>
  </si>
  <si>
    <t>21:0624:000663</t>
  </si>
  <si>
    <t>21:0195:000562</t>
  </si>
  <si>
    <t>21:0195:000562:0001:0001:00</t>
  </si>
  <si>
    <t>115J  :863235:9Y:------:--</t>
  </si>
  <si>
    <t>21:0624:000664</t>
  </si>
  <si>
    <t>115J  :863236:00:------:--</t>
  </si>
  <si>
    <t>21:0624:000665</t>
  </si>
  <si>
    <t>21:0195:000563</t>
  </si>
  <si>
    <t>21:0195:000563:0001:0001:00</t>
  </si>
  <si>
    <t>115J  :863237:00:------:--</t>
  </si>
  <si>
    <t>21:0624:000666</t>
  </si>
  <si>
    <t>21:0195:000564</t>
  </si>
  <si>
    <t>21:0195:000564:0001:0001:00</t>
  </si>
  <si>
    <t>115J  :863238:00:------:--</t>
  </si>
  <si>
    <t>21:0624:000667</t>
  </si>
  <si>
    <t>21:0195:000565</t>
  </si>
  <si>
    <t>21:0195:000565:0001:0001:00</t>
  </si>
  <si>
    <t>115J  :863239:00:------:--</t>
  </si>
  <si>
    <t>21:0624:000668</t>
  </si>
  <si>
    <t>21:0195:000566</t>
  </si>
  <si>
    <t>21:0195:000566:0001:0001:00</t>
  </si>
  <si>
    <t>115J  :863240:00:------:--</t>
  </si>
  <si>
    <t>21:0624:000669</t>
  </si>
  <si>
    <t>21:0195:000567</t>
  </si>
  <si>
    <t>21:0195:000567:0001:0001:00</t>
  </si>
  <si>
    <t>115J  :863241:80:863243:10</t>
  </si>
  <si>
    <t>21:0624:000670</t>
  </si>
  <si>
    <t>21:0195:000569</t>
  </si>
  <si>
    <t>21:0195:000569:0001:0001:02</t>
  </si>
  <si>
    <t>115J  :863242:00:------:--</t>
  </si>
  <si>
    <t>21:0624:000671</t>
  </si>
  <si>
    <t>21:0195:000568</t>
  </si>
  <si>
    <t>21:0195:000568:0001:0001:00</t>
  </si>
  <si>
    <t>115J  :863243:10:------:--</t>
  </si>
  <si>
    <t>21:0624:000672</t>
  </si>
  <si>
    <t>21:0195:000569:0001:0001:01</t>
  </si>
  <si>
    <t>115J  :863244:20:863243:10</t>
  </si>
  <si>
    <t>21:0624:000673</t>
  </si>
  <si>
    <t>21:0195:000569:0002:0001:00</t>
  </si>
  <si>
    <t>115J  :863245:00:------:--</t>
  </si>
  <si>
    <t>21:0624:000674</t>
  </si>
  <si>
    <t>21:0195:000570</t>
  </si>
  <si>
    <t>21:0195:000570:0001:0001:00</t>
  </si>
  <si>
    <t>115J  :863246:9W:------:--</t>
  </si>
  <si>
    <t>21:0624:000675</t>
  </si>
  <si>
    <t>115J  :863247:00:------:--</t>
  </si>
  <si>
    <t>21:0624:000676</t>
  </si>
  <si>
    <t>21:0195:000571</t>
  </si>
  <si>
    <t>21:0195:000571:0001:0001:00</t>
  </si>
  <si>
    <t>115J  :863248:00:------:--</t>
  </si>
  <si>
    <t>21:0624:000677</t>
  </si>
  <si>
    <t>21:0195:000572</t>
  </si>
  <si>
    <t>21:0195:000572:0001:0001:00</t>
  </si>
  <si>
    <t>115J  :863249:00:------:--</t>
  </si>
  <si>
    <t>21:0624:000678</t>
  </si>
  <si>
    <t>21:0195:000573</t>
  </si>
  <si>
    <t>21:0195:000573:0001:0001:00</t>
  </si>
  <si>
    <t>115J  :863250:00:------:--</t>
  </si>
  <si>
    <t>21:0624:000679</t>
  </si>
  <si>
    <t>21:0195:000574</t>
  </si>
  <si>
    <t>21:0195:000574:0001:0001:00</t>
  </si>
  <si>
    <t>115J  :863251:00:------:--</t>
  </si>
  <si>
    <t>21:0624:000680</t>
  </si>
  <si>
    <t>21:0195:000575</t>
  </si>
  <si>
    <t>21:0195:000575:0001:0001:00</t>
  </si>
  <si>
    <t>115J  :863252:00:------:--</t>
  </si>
  <si>
    <t>21:0624:000681</t>
  </si>
  <si>
    <t>21:0195:000576</t>
  </si>
  <si>
    <t>21:0195:000576:0001:0001:00</t>
  </si>
  <si>
    <t>115J  :863253:00:------:--</t>
  </si>
  <si>
    <t>21:0624:000682</t>
  </si>
  <si>
    <t>21:0195:000577</t>
  </si>
  <si>
    <t>21:0195:000577:0001:0001:00</t>
  </si>
  <si>
    <t>115J  :863254:00:------:--</t>
  </si>
  <si>
    <t>21:0624:000683</t>
  </si>
  <si>
    <t>21:0195:000578</t>
  </si>
  <si>
    <t>21:0195:000578:0001:0001:00</t>
  </si>
  <si>
    <t>115J  :863255:00:------:--</t>
  </si>
  <si>
    <t>21:0624:000684</t>
  </si>
  <si>
    <t>21:0195:000579</t>
  </si>
  <si>
    <t>21:0195:000579:0001:0001:00</t>
  </si>
  <si>
    <t>115J  :863256:00:------:--</t>
  </si>
  <si>
    <t>21:0624:000685</t>
  </si>
  <si>
    <t>21:0195:000580</t>
  </si>
  <si>
    <t>21:0195:000580:0001:0001:00</t>
  </si>
  <si>
    <t>115J  :863257:00:------:--</t>
  </si>
  <si>
    <t>21:0624:000686</t>
  </si>
  <si>
    <t>21:0195:000581</t>
  </si>
  <si>
    <t>21:0195:000581:0001:0001:00</t>
  </si>
  <si>
    <t>115J  :863258:00:------:--</t>
  </si>
  <si>
    <t>21:0624:000687</t>
  </si>
  <si>
    <t>21:0195:000582</t>
  </si>
  <si>
    <t>21:0195:000582:0001:0001:00</t>
  </si>
  <si>
    <t>115J  :863259:00:------:--</t>
  </si>
  <si>
    <t>21:0624:000688</t>
  </si>
  <si>
    <t>21:0195:000583</t>
  </si>
  <si>
    <t>21:0195:000583:0001:0001:00</t>
  </si>
  <si>
    <t>115J  :863260:00:------:--</t>
  </si>
  <si>
    <t>21:0624:000689</t>
  </si>
  <si>
    <t>21:0195:000584</t>
  </si>
  <si>
    <t>21:0195:000584:0001:0001:00</t>
  </si>
  <si>
    <t>115J  :863261:80:863271:20</t>
  </si>
  <si>
    <t>21:0624:000690</t>
  </si>
  <si>
    <t>21:0195:000593</t>
  </si>
  <si>
    <t>21:0195:000593:0002:0001:02</t>
  </si>
  <si>
    <t>115J  :863262:00:------:--</t>
  </si>
  <si>
    <t>21:0624:000691</t>
  </si>
  <si>
    <t>21:0195:000585</t>
  </si>
  <si>
    <t>21:0195:000585:0001:0001:00</t>
  </si>
  <si>
    <t>115J  :863263:00:------:--</t>
  </si>
  <si>
    <t>21:0624:000692</t>
  </si>
  <si>
    <t>21:0195:000586</t>
  </si>
  <si>
    <t>21:0195:000586:0001:0001:00</t>
  </si>
  <si>
    <t>115J  :863264:00:------:--</t>
  </si>
  <si>
    <t>21:0624:000693</t>
  </si>
  <si>
    <t>21:0195:000587</t>
  </si>
  <si>
    <t>21:0195:000587:0001:0001:00</t>
  </si>
  <si>
    <t>115J  :863265:00:------:--</t>
  </si>
  <si>
    <t>21:0624:000694</t>
  </si>
  <si>
    <t>21:0195:000588</t>
  </si>
  <si>
    <t>21:0195:000588:0001:0001:00</t>
  </si>
  <si>
    <t>115J  :863266:00:------:--</t>
  </si>
  <si>
    <t>21:0624:000695</t>
  </si>
  <si>
    <t>21:0195:000589</t>
  </si>
  <si>
    <t>21:0195:000589:0001:0001:00</t>
  </si>
  <si>
    <t>115J  :863267:00:------:--</t>
  </si>
  <si>
    <t>21:0624:000696</t>
  </si>
  <si>
    <t>21:0195:000590</t>
  </si>
  <si>
    <t>21:0195:000590:0001:0001:00</t>
  </si>
  <si>
    <t>115J  :863268:00:------:--</t>
  </si>
  <si>
    <t>21:0624:000697</t>
  </si>
  <si>
    <t>21:0195:000591</t>
  </si>
  <si>
    <t>21:0195:000591:0001:0001:00</t>
  </si>
  <si>
    <t>115J  :863269:00:------:--</t>
  </si>
  <si>
    <t>21:0624:000698</t>
  </si>
  <si>
    <t>21:0195:000592</t>
  </si>
  <si>
    <t>21:0195:000592:0001:0001:00</t>
  </si>
  <si>
    <t>115J  :863270:10:------:--</t>
  </si>
  <si>
    <t>21:0624:000699</t>
  </si>
  <si>
    <t>21:0195:000593:0001:0001:00</t>
  </si>
  <si>
    <t>115J  :863271:20:863270:10</t>
  </si>
  <si>
    <t>21:0624:000700</t>
  </si>
  <si>
    <t>21:0195:000593:0002:0001:01</t>
  </si>
  <si>
    <t>115J  :863272:00:------:--</t>
  </si>
  <si>
    <t>21:0624:000701</t>
  </si>
  <si>
    <t>21:0195:000594</t>
  </si>
  <si>
    <t>21:0195:000594:0001:0001:00</t>
  </si>
  <si>
    <t>115J  :863273:00:------:--</t>
  </si>
  <si>
    <t>21:0624:000702</t>
  </si>
  <si>
    <t>21:0195:000595</t>
  </si>
  <si>
    <t>21:0195:000595:0001:0001:00</t>
  </si>
  <si>
    <t>115J  :863274:00:------:--</t>
  </si>
  <si>
    <t>21:0624:000703</t>
  </si>
  <si>
    <t>21:0195:000596</t>
  </si>
  <si>
    <t>21:0195:000596:0001:0001:00</t>
  </si>
  <si>
    <t>115J  :863275:00:------:--</t>
  </si>
  <si>
    <t>21:0624:000704</t>
  </si>
  <si>
    <t>21:0195:000597</t>
  </si>
  <si>
    <t>21:0195:000597:0001:0001:00</t>
  </si>
  <si>
    <t>115J  :863276:00:------:--</t>
  </si>
  <si>
    <t>21:0624:000705</t>
  </si>
  <si>
    <t>21:0195:000598</t>
  </si>
  <si>
    <t>21:0195:000598:0001:0001:00</t>
  </si>
  <si>
    <t>115J  :863277:00:------:--</t>
  </si>
  <si>
    <t>21:0624:000706</t>
  </si>
  <si>
    <t>21:0195:000599</t>
  </si>
  <si>
    <t>21:0195:000599:0001:0001:00</t>
  </si>
  <si>
    <t>115J  :863278:9Y:------:--</t>
  </si>
  <si>
    <t>21:0624:000707</t>
  </si>
  <si>
    <t>115J  :863279:00:------:--</t>
  </si>
  <si>
    <t>21:0624:000708</t>
  </si>
  <si>
    <t>21:0195:000600</t>
  </si>
  <si>
    <t>21:0195:000600:0001:0001:00</t>
  </si>
  <si>
    <t>115J  :863280:00:------:--</t>
  </si>
  <si>
    <t>21:0624:000709</t>
  </si>
  <si>
    <t>21:0195:000601</t>
  </si>
  <si>
    <t>21:0195:000601:0001:0001:00</t>
  </si>
  <si>
    <t>115J  :863281:80:863282:10</t>
  </si>
  <si>
    <t>21:0624:000710</t>
  </si>
  <si>
    <t>21:0195:000602</t>
  </si>
  <si>
    <t>21:0195:000602:0001:0001:02</t>
  </si>
  <si>
    <t>115J  :863282:10:------:--</t>
  </si>
  <si>
    <t>21:0624:000711</t>
  </si>
  <si>
    <t>21:0195:000602:0001:0001:01</t>
  </si>
  <si>
    <t>115J  :863283:20:863282:10</t>
  </si>
  <si>
    <t>21:0624:000712</t>
  </si>
  <si>
    <t>21:0195:000602:0002:0001:00</t>
  </si>
  <si>
    <t>115J  :863284:00:------:--</t>
  </si>
  <si>
    <t>21:0624:000713</t>
  </si>
  <si>
    <t>21:0195:000603</t>
  </si>
  <si>
    <t>21:0195:000603:0001:0001:00</t>
  </si>
  <si>
    <t>115J  :863285:00:------:--</t>
  </si>
  <si>
    <t>21:0624:000714</t>
  </si>
  <si>
    <t>21:0195:000604</t>
  </si>
  <si>
    <t>21:0195:000604:0001:0001:00</t>
  </si>
  <si>
    <t>115J  :863286:00:------:--</t>
  </si>
  <si>
    <t>21:0624:000715</t>
  </si>
  <si>
    <t>21:0195:000605</t>
  </si>
  <si>
    <t>21:0195:000605:0001:0001:00</t>
  </si>
  <si>
    <t>115J  :863287:00:------:--</t>
  </si>
  <si>
    <t>21:0624:000716</t>
  </si>
  <si>
    <t>21:0195:000606</t>
  </si>
  <si>
    <t>21:0195:000606:0001:0001:00</t>
  </si>
  <si>
    <t>115J  :863288:00:------:--</t>
  </si>
  <si>
    <t>21:0624:000717</t>
  </si>
  <si>
    <t>21:0195:000607</t>
  </si>
  <si>
    <t>21:0195:000607:0001:0001:00</t>
  </si>
  <si>
    <t>115J  :863289:9Y:------:--</t>
  </si>
  <si>
    <t>21:0624:000718</t>
  </si>
  <si>
    <t>115J  :863290:00:------:--</t>
  </si>
  <si>
    <t>21:0624:000719</t>
  </si>
  <si>
    <t>21:0195:000608</t>
  </si>
  <si>
    <t>21:0195:000608:0001:0001:00</t>
  </si>
  <si>
    <t>115J  :863291:00:------:--</t>
  </si>
  <si>
    <t>21:0624:000720</t>
  </si>
  <si>
    <t>21:0195:000609</t>
  </si>
  <si>
    <t>21:0195:000609:0001:0001:00</t>
  </si>
  <si>
    <t>115J  :863292:00:------:--</t>
  </si>
  <si>
    <t>21:0624:000721</t>
  </si>
  <si>
    <t>21:0195:000610</t>
  </si>
  <si>
    <t>21:0195:000610:0001:0001:00</t>
  </si>
  <si>
    <t>115J  :863293:00:------:--</t>
  </si>
  <si>
    <t>21:0624:000722</t>
  </si>
  <si>
    <t>21:0195:000611</t>
  </si>
  <si>
    <t>21:0195:000611:0001:0001:00</t>
  </si>
  <si>
    <t>115J  :863294:00:------:--</t>
  </si>
  <si>
    <t>21:0624:000723</t>
  </si>
  <si>
    <t>21:0195:000612</t>
  </si>
  <si>
    <t>21:0195:000612:0001:0001:00</t>
  </si>
  <si>
    <t>115J  :863295:00:------:--</t>
  </si>
  <si>
    <t>21:0624:000724</t>
  </si>
  <si>
    <t>21:0195:000613</t>
  </si>
  <si>
    <t>21:0195:000613:0001:0001:00</t>
  </si>
  <si>
    <t>115J  :863296:00:------:--</t>
  </si>
  <si>
    <t>21:0624:000725</t>
  </si>
  <si>
    <t>21:0195:000614</t>
  </si>
  <si>
    <t>21:0195:000614:0001:0001:00</t>
  </si>
  <si>
    <t>115J  :863297:00:------:--</t>
  </si>
  <si>
    <t>21:0624:000726</t>
  </si>
  <si>
    <t>21:0195:000615</t>
  </si>
  <si>
    <t>21:0195:000615:0001:0001:00</t>
  </si>
  <si>
    <t>115J  :863298:00:------:--</t>
  </si>
  <si>
    <t>21:0624:000727</t>
  </si>
  <si>
    <t>21:0195:000616</t>
  </si>
  <si>
    <t>21:0195:000616:0001:0001:00</t>
  </si>
  <si>
    <t>115J  :863299:00:------:--</t>
  </si>
  <si>
    <t>21:0624:000728</t>
  </si>
  <si>
    <t>21:0195:000617</t>
  </si>
  <si>
    <t>21:0195:000617:0001:0001:00</t>
  </si>
  <si>
    <t>115J  :863300:00:------:--</t>
  </si>
  <si>
    <t>21:0624:000729</t>
  </si>
  <si>
    <t>21:0195:000618</t>
  </si>
  <si>
    <t>21:0195:000618:0001:0001:00</t>
  </si>
  <si>
    <t>115J  :863301:80:863307:20</t>
  </si>
  <si>
    <t>21:0624:000730</t>
  </si>
  <si>
    <t>21:0195:000623</t>
  </si>
  <si>
    <t>21:0195:000623:0002:0001:02</t>
  </si>
  <si>
    <t>115J  :863302:00:------:--</t>
  </si>
  <si>
    <t>21:0624:000731</t>
  </si>
  <si>
    <t>21:0195:000619</t>
  </si>
  <si>
    <t>21:0195:000619:0001:0001:00</t>
  </si>
  <si>
    <t>115J  :863303:00:------:--</t>
  </si>
  <si>
    <t>21:0624:000732</t>
  </si>
  <si>
    <t>21:0195:000620</t>
  </si>
  <si>
    <t>21:0195:000620:0001:0001:00</t>
  </si>
  <si>
    <t>115J  :863304:00:------:--</t>
  </si>
  <si>
    <t>21:0624:000733</t>
  </si>
  <si>
    <t>21:0195:000621</t>
  </si>
  <si>
    <t>21:0195:000621:0001:0001:00</t>
  </si>
  <si>
    <t>115J  :863305:00:------:--</t>
  </si>
  <si>
    <t>21:0624:000734</t>
  </si>
  <si>
    <t>21:0195:000622</t>
  </si>
  <si>
    <t>21:0195:000622:0001:0001:00</t>
  </si>
  <si>
    <t>115J  :863306:10:------:--</t>
  </si>
  <si>
    <t>21:0624:000735</t>
  </si>
  <si>
    <t>21:0195:000623:0001:0001:00</t>
  </si>
  <si>
    <t>115J  :863307:20:863306:10</t>
  </si>
  <si>
    <t>21:0624:000736</t>
  </si>
  <si>
    <t>21:0195:000623:0002:0001:01</t>
  </si>
  <si>
    <t>115J  :863308:00:------:--</t>
  </si>
  <si>
    <t>21:0624:000737</t>
  </si>
  <si>
    <t>21:0195:000624</t>
  </si>
  <si>
    <t>21:0195:000624:0001:0001:00</t>
  </si>
  <si>
    <t>115J  :863309:00:------:--</t>
  </si>
  <si>
    <t>21:0624:000738</t>
  </si>
  <si>
    <t>21:0195:000625</t>
  </si>
  <si>
    <t>21:0195:000625:0001:0001:00</t>
  </si>
  <si>
    <t>115J  :863310:00:------:--</t>
  </si>
  <si>
    <t>21:0624:000739</t>
  </si>
  <si>
    <t>21:0195:000626</t>
  </si>
  <si>
    <t>21:0195:000626:0001:0001:00</t>
  </si>
  <si>
    <t>115J  :863311:00:------:--</t>
  </si>
  <si>
    <t>21:0624:000740</t>
  </si>
  <si>
    <t>21:0195:000627</t>
  </si>
  <si>
    <t>21:0195:000627:0001:0001:00</t>
  </si>
  <si>
    <t>115J  :863312:00:------:--</t>
  </si>
  <si>
    <t>21:0624:000741</t>
  </si>
  <si>
    <t>21:0195:000628</t>
  </si>
  <si>
    <t>21:0195:000628:0001:0001:00</t>
  </si>
  <si>
    <t>115J  :863313:00:------:--</t>
  </si>
  <si>
    <t>21:0624:000742</t>
  </si>
  <si>
    <t>21:0195:000629</t>
  </si>
  <si>
    <t>21:0195:000629:0001:0001:00</t>
  </si>
  <si>
    <t>115J  :863314:9W:------:--</t>
  </si>
  <si>
    <t>21:0624:000743</t>
  </si>
  <si>
    <t>115J  :863315:00:------:--</t>
  </si>
  <si>
    <t>21:0624:000744</t>
  </si>
  <si>
    <t>21:0195:000630</t>
  </si>
  <si>
    <t>21:0195:000630:0001:0001:00</t>
  </si>
  <si>
    <t>115J  :863316:00:------:--</t>
  </si>
  <si>
    <t>21:0624:000745</t>
  </si>
  <si>
    <t>21:0195:000631</t>
  </si>
  <si>
    <t>21:0195:000631:0001:0001:00</t>
  </si>
  <si>
    <t>115J  :863317:00:------:--</t>
  </si>
  <si>
    <t>21:0624:000746</t>
  </si>
  <si>
    <t>21:0195:000632</t>
  </si>
  <si>
    <t>21:0195:000632:0001:0001:00</t>
  </si>
  <si>
    <t>115J  :863318:00:------:--</t>
  </si>
  <si>
    <t>21:0624:000747</t>
  </si>
  <si>
    <t>21:0195:000633</t>
  </si>
  <si>
    <t>21:0195:000633:0001:0001:00</t>
  </si>
  <si>
    <t>115J  :863319:00:------:--</t>
  </si>
  <si>
    <t>21:0624:000748</t>
  </si>
  <si>
    <t>21:0195:000634</t>
  </si>
  <si>
    <t>21:0195:000634:0001:0001:00</t>
  </si>
  <si>
    <t>115J  :863320:00:------:--</t>
  </si>
  <si>
    <t>21:0624:000749</t>
  </si>
  <si>
    <t>21:0195:000635</t>
  </si>
  <si>
    <t>21:0195:000635:0001:0001:00</t>
  </si>
  <si>
    <t>115J  :863321:80:863322:10</t>
  </si>
  <si>
    <t>21:0624:000750</t>
  </si>
  <si>
    <t>21:0195:000636</t>
  </si>
  <si>
    <t>21:0195:000636:0001:0001:02</t>
  </si>
  <si>
    <t>115J  :863322:10:------:--</t>
  </si>
  <si>
    <t>21:0624:000751</t>
  </si>
  <si>
    <t>21:0195:000636:0001:0001:01</t>
  </si>
  <si>
    <t>115J  :863323:20:863322:10</t>
  </si>
  <si>
    <t>21:0624:000752</t>
  </si>
  <si>
    <t>21:0195:000636:0002:0001:00</t>
  </si>
  <si>
    <t>115J  :863324:00:------:--</t>
  </si>
  <si>
    <t>21:0624:000753</t>
  </si>
  <si>
    <t>21:0195:000637</t>
  </si>
  <si>
    <t>21:0195:000637:0001:0001:00</t>
  </si>
  <si>
    <t>115J  :863325:00:------:--</t>
  </si>
  <si>
    <t>21:0624:000754</t>
  </si>
  <si>
    <t>21:0195:000638</t>
  </si>
  <si>
    <t>21:0195:000638:0001:0001:00</t>
  </si>
  <si>
    <t>115J  :863326:00:------:--</t>
  </si>
  <si>
    <t>21:0624:000755</t>
  </si>
  <si>
    <t>21:0195:000639</t>
  </si>
  <si>
    <t>21:0195:000639:0001:0001:00</t>
  </si>
  <si>
    <t>115J  :863327:00:------:--</t>
  </si>
  <si>
    <t>21:0624:000756</t>
  </si>
  <si>
    <t>21:0195:000640</t>
  </si>
  <si>
    <t>21:0195:000640:0001:0001:00</t>
  </si>
  <si>
    <t>115J  :863328:00:------:--</t>
  </si>
  <si>
    <t>21:0624:000757</t>
  </si>
  <si>
    <t>21:0195:000641</t>
  </si>
  <si>
    <t>21:0195:000641:0001:0001:00</t>
  </si>
  <si>
    <t>115J  :863329:00:------:--</t>
  </si>
  <si>
    <t>21:0624:000758</t>
  </si>
  <si>
    <t>21:0195:000642</t>
  </si>
  <si>
    <t>21:0195:000642:0001:0001:00</t>
  </si>
  <si>
    <t>115J  :863330:00:------:--</t>
  </si>
  <si>
    <t>21:0624:000759</t>
  </si>
  <si>
    <t>21:0195:000643</t>
  </si>
  <si>
    <t>21:0195:000643:0001:0001:00</t>
  </si>
  <si>
    <t>115J  :863331:00:------:--</t>
  </si>
  <si>
    <t>21:0624:000760</t>
  </si>
  <si>
    <t>21:0195:000644</t>
  </si>
  <si>
    <t>21:0195:000644:0001:0001:00</t>
  </si>
  <si>
    <t>115J  :863332:00:------:--</t>
  </si>
  <si>
    <t>21:0624:000761</t>
  </si>
  <si>
    <t>21:0195:000645</t>
  </si>
  <si>
    <t>21:0195:000645:0001:0001:00</t>
  </si>
  <si>
    <t>115J  :863333:00:------:--</t>
  </si>
  <si>
    <t>21:0624:000762</t>
  </si>
  <si>
    <t>21:0195:000646</t>
  </si>
  <si>
    <t>21:0195:000646:0001:0001:00</t>
  </si>
  <si>
    <t>115J  :863334:00:------:--</t>
  </si>
  <si>
    <t>21:0624:000763</t>
  </si>
  <si>
    <t>21:0195:000647</t>
  </si>
  <si>
    <t>21:0195:000647:0001:0001:00</t>
  </si>
  <si>
    <t>115J  :863335:9X:------:--</t>
  </si>
  <si>
    <t>21:0624:000764</t>
  </si>
  <si>
    <t>115J  :863336:00:------:--</t>
  </si>
  <si>
    <t>21:0624:000765</t>
  </si>
  <si>
    <t>21:0195:000648</t>
  </si>
  <si>
    <t>21:0195:000648:0001:0001:00</t>
  </si>
  <si>
    <t>115J  :863337:00:------:--</t>
  </si>
  <si>
    <t>21:0624:000766</t>
  </si>
  <si>
    <t>21:0195:000649</t>
  </si>
  <si>
    <t>21:0195:000649:0001:0001:00</t>
  </si>
  <si>
    <t>115J  :863338:00:------:--</t>
  </si>
  <si>
    <t>21:0624:000767</t>
  </si>
  <si>
    <t>21:0195:000650</t>
  </si>
  <si>
    <t>21:0195:000650:0001:0001:00</t>
  </si>
  <si>
    <t>115J  :863339:00:------:--</t>
  </si>
  <si>
    <t>21:0624:000768</t>
  </si>
  <si>
    <t>21:0195:000651</t>
  </si>
  <si>
    <t>21:0195:000651:0001:0001:00</t>
  </si>
  <si>
    <t>115J  :863340:00:------:--</t>
  </si>
  <si>
    <t>21:0624:000769</t>
  </si>
  <si>
    <t>21:0195:000652</t>
  </si>
  <si>
    <t>21:0195:000652:0001:0001:00</t>
  </si>
  <si>
    <t>115J  :863341:80:863348:20</t>
  </si>
  <si>
    <t>21:0624:000770</t>
  </si>
  <si>
    <t>21:0195:000658</t>
  </si>
  <si>
    <t>21:0195:000658:0002:0001:02</t>
  </si>
  <si>
    <t>115J  :863342:00:------:--</t>
  </si>
  <si>
    <t>21:0624:000771</t>
  </si>
  <si>
    <t>21:0195:000653</t>
  </si>
  <si>
    <t>21:0195:000653:0001:0001:00</t>
  </si>
  <si>
    <t>115J  :863343:00:------:--</t>
  </si>
  <si>
    <t>21:0624:000772</t>
  </si>
  <si>
    <t>21:0195:000654</t>
  </si>
  <si>
    <t>21:0195:000654:0001:0001:00</t>
  </si>
  <si>
    <t>115J  :863344:00:------:--</t>
  </si>
  <si>
    <t>21:0624:000773</t>
  </si>
  <si>
    <t>21:0195:000655</t>
  </si>
  <si>
    <t>21:0195:000655:0001:0001:00</t>
  </si>
  <si>
    <t>115J  :863345:00:------:--</t>
  </si>
  <si>
    <t>21:0624:000774</t>
  </si>
  <si>
    <t>21:0195:000656</t>
  </si>
  <si>
    <t>21:0195:000656:0001:0001:00</t>
  </si>
  <si>
    <t>115J  :863346:00:------:--</t>
  </si>
  <si>
    <t>21:0624:000775</t>
  </si>
  <si>
    <t>21:0195:000657</t>
  </si>
  <si>
    <t>21:0195:000657:0001:0001:00</t>
  </si>
  <si>
    <t>115J  :863347:10:------:--</t>
  </si>
  <si>
    <t>21:0624:000776</t>
  </si>
  <si>
    <t>21:0195:000658:0001:0001:00</t>
  </si>
  <si>
    <t>115J  :863348:20:863347:10</t>
  </si>
  <si>
    <t>21:0624:000777</t>
  </si>
  <si>
    <t>21:0195:000658:0002:0001:01</t>
  </si>
  <si>
    <t>115J  :863349:00:------:--</t>
  </si>
  <si>
    <t>21:0624:000778</t>
  </si>
  <si>
    <t>21:0195:000659</t>
  </si>
  <si>
    <t>21:0195:000659:0001:0001:00</t>
  </si>
  <si>
    <t>115J  :863350:9W:------:--</t>
  </si>
  <si>
    <t>21:0624:000779</t>
  </si>
  <si>
    <t>115J  :863351:00:------:--</t>
  </si>
  <si>
    <t>21:0624:000780</t>
  </si>
  <si>
    <t>21:0195:000660</t>
  </si>
  <si>
    <t>21:0195:000660:0001:0001:00</t>
  </si>
  <si>
    <t>115J  :863352:00:------:--</t>
  </si>
  <si>
    <t>21:0624:000781</t>
  </si>
  <si>
    <t>21:0195:000661</t>
  </si>
  <si>
    <t>21:0195:000661:0001:0001:00</t>
  </si>
  <si>
    <t>115J  :863353:00:------:--</t>
  </si>
  <si>
    <t>21:0624:000782</t>
  </si>
  <si>
    <t>21:0195:000662</t>
  </si>
  <si>
    <t>21:0195:000662:0001:0001:00</t>
  </si>
  <si>
    <t>115J  :863354:00:------:--</t>
  </si>
  <si>
    <t>21:0624:000783</t>
  </si>
  <si>
    <t>21:0195:000663</t>
  </si>
  <si>
    <t>21:0195:000663:0001:0001:00</t>
  </si>
  <si>
    <t>115J  :863355:00:------:--</t>
  </si>
  <si>
    <t>21:0624:000784</t>
  </si>
  <si>
    <t>21:0195:000664</t>
  </si>
  <si>
    <t>21:0195:000664:0001:0001:00</t>
  </si>
  <si>
    <t>115J  :863356:00:------:--</t>
  </si>
  <si>
    <t>21:0624:000785</t>
  </si>
  <si>
    <t>21:0195:000665</t>
  </si>
  <si>
    <t>21:0195:000665:0001:0001:00</t>
  </si>
  <si>
    <t>115J  :863357:00:------:--</t>
  </si>
  <si>
    <t>21:0624:000786</t>
  </si>
  <si>
    <t>21:0195:000666</t>
  </si>
  <si>
    <t>21:0195:000666:0001:0001:00</t>
  </si>
  <si>
    <t>115J  :863358:00:------:--</t>
  </si>
  <si>
    <t>21:0624:000787</t>
  </si>
  <si>
    <t>21:0195:000667</t>
  </si>
  <si>
    <t>21:0195:000667:0001:0001:00</t>
  </si>
  <si>
    <t>115J  :863359:00:------:--</t>
  </si>
  <si>
    <t>21:0624:000788</t>
  </si>
  <si>
    <t>21:0195:000668</t>
  </si>
  <si>
    <t>21:0195:000668:0001:0001:00</t>
  </si>
  <si>
    <t>115J  :863360:00:------:--</t>
  </si>
  <si>
    <t>21:0624:000789</t>
  </si>
  <si>
    <t>21:0195:000669</t>
  </si>
  <si>
    <t>21:0195:000669:0001:0001:00</t>
  </si>
  <si>
    <t>115J  :863361:80:863368:10</t>
  </si>
  <si>
    <t>21:0624:000790</t>
  </si>
  <si>
    <t>21:0195:000676</t>
  </si>
  <si>
    <t>21:0195:000676:0001:0001:02</t>
  </si>
  <si>
    <t>115J  :863362:00:------:--</t>
  </si>
  <si>
    <t>21:0624:000791</t>
  </si>
  <si>
    <t>21:0195:000670</t>
  </si>
  <si>
    <t>21:0195:000670:0001:0001:00</t>
  </si>
  <si>
    <t>115J  :863363:00:------:--</t>
  </si>
  <si>
    <t>21:0624:000792</t>
  </si>
  <si>
    <t>21:0195:000671</t>
  </si>
  <si>
    <t>21:0195:000671:0001:0001:00</t>
  </si>
  <si>
    <t>115J  :863364:00:------:--</t>
  </si>
  <si>
    <t>21:0624:000793</t>
  </si>
  <si>
    <t>21:0195:000672</t>
  </si>
  <si>
    <t>21:0195:000672:0001:0001:00</t>
  </si>
  <si>
    <t>115J  :863365:00:------:--</t>
  </si>
  <si>
    <t>21:0624:000794</t>
  </si>
  <si>
    <t>21:0195:000673</t>
  </si>
  <si>
    <t>21:0195:000673:0001:0001:00</t>
  </si>
  <si>
    <t>115J  :863366:00:------:--</t>
  </si>
  <si>
    <t>21:0624:000795</t>
  </si>
  <si>
    <t>21:0195:000674</t>
  </si>
  <si>
    <t>21:0195:000674:0001:0001:00</t>
  </si>
  <si>
    <t>115J  :863367:00:------:--</t>
  </si>
  <si>
    <t>21:0624:000796</t>
  </si>
  <si>
    <t>21:0195:000675</t>
  </si>
  <si>
    <t>21:0195:000675:0001:0001:00</t>
  </si>
  <si>
    <t>115J  :863368:10:------:--</t>
  </si>
  <si>
    <t>21:0624:000797</t>
  </si>
  <si>
    <t>21:0195:000676:0001:0001:01</t>
  </si>
  <si>
    <t>115J  :863369:20:863368:10</t>
  </si>
  <si>
    <t>21:0624:000798</t>
  </si>
  <si>
    <t>21:0195:000676:0002:0001:00</t>
  </si>
  <si>
    <t>115J  :863370:9W:------:--</t>
  </si>
  <si>
    <t>21:0624:000799</t>
  </si>
  <si>
    <t>115J  :863371:00:------:--</t>
  </si>
  <si>
    <t>21:0624:000800</t>
  </si>
  <si>
    <t>21:0195:000677</t>
  </si>
  <si>
    <t>21:0195:000677:0001:0001:00</t>
  </si>
  <si>
    <t>115J  :863372:00:------:--</t>
  </si>
  <si>
    <t>21:0624:000801</t>
  </si>
  <si>
    <t>21:0195:000678</t>
  </si>
  <si>
    <t>21:0195:000678:0001:0001:00</t>
  </si>
  <si>
    <t>115J  :863373:00:------:--</t>
  </si>
  <si>
    <t>21:0624:000802</t>
  </si>
  <si>
    <t>21:0195:000679</t>
  </si>
  <si>
    <t>21:0195:000679:0001:0001:00</t>
  </si>
  <si>
    <t>115J  :863374:00:------:--</t>
  </si>
  <si>
    <t>21:0624:000803</t>
  </si>
  <si>
    <t>21:0195:000680</t>
  </si>
  <si>
    <t>21:0195:000680:0001:0001:00</t>
  </si>
  <si>
    <t>115J  :863375:00:------:--</t>
  </si>
  <si>
    <t>21:0624:000804</t>
  </si>
  <si>
    <t>21:0195:000681</t>
  </si>
  <si>
    <t>21:0195:000681:0001:0001:00</t>
  </si>
  <si>
    <t>115J  :863376:00:------:--</t>
  </si>
  <si>
    <t>21:0624:000805</t>
  </si>
  <si>
    <t>21:0195:000682</t>
  </si>
  <si>
    <t>21:0195:000682:0001:0001:00</t>
  </si>
  <si>
    <t>115J  :863377:00:------:--</t>
  </si>
  <si>
    <t>21:0624:000806</t>
  </si>
  <si>
    <t>21:0195:000683</t>
  </si>
  <si>
    <t>21:0195:000683:0001:0001:00</t>
  </si>
  <si>
    <t>115J  :863378:00:------:--</t>
  </si>
  <si>
    <t>21:0624:000807</t>
  </si>
  <si>
    <t>21:0195:000684</t>
  </si>
  <si>
    <t>21:0195:000684:0001:0001:00</t>
  </si>
  <si>
    <t>115J  :863379:00:------:--</t>
  </si>
  <si>
    <t>21:0624:000808</t>
  </si>
  <si>
    <t>21:0195:000685</t>
  </si>
  <si>
    <t>21:0195:000685:0001:0001:00</t>
  </si>
  <si>
    <t>115J  :863380:00:------:--</t>
  </si>
  <si>
    <t>21:0624:000809</t>
  </si>
  <si>
    <t>21:0195:000686</t>
  </si>
  <si>
    <t>21:0195:000686:0001:0001:00</t>
  </si>
  <si>
    <t>115J  :863381:80:863393:20</t>
  </si>
  <si>
    <t>21:0624:000810</t>
  </si>
  <si>
    <t>21:0195:000696</t>
  </si>
  <si>
    <t>21:0195:000696:0002:0001:02</t>
  </si>
  <si>
    <t>115J  :863382:00:------:--</t>
  </si>
  <si>
    <t>21:0624:000811</t>
  </si>
  <si>
    <t>21:0195:000687</t>
  </si>
  <si>
    <t>21:0195:000687:0001:0001:00</t>
  </si>
  <si>
    <t>115J  :863383:00:------:--</t>
  </si>
  <si>
    <t>21:0624:000812</t>
  </si>
  <si>
    <t>21:0195:000688</t>
  </si>
  <si>
    <t>21:0195:000688:0001:0001:00</t>
  </si>
  <si>
    <t>115J  :863384:00:------:--</t>
  </si>
  <si>
    <t>21:0624:000813</t>
  </si>
  <si>
    <t>21:0195:000689</t>
  </si>
  <si>
    <t>21:0195:000689:0001:0001:00</t>
  </si>
  <si>
    <t>115J  :863385:00:------:--</t>
  </si>
  <si>
    <t>21:0624:000814</t>
  </si>
  <si>
    <t>21:0195:000690</t>
  </si>
  <si>
    <t>21:0195:000690:0001:0001:00</t>
  </si>
  <si>
    <t>115J  :863386:00:------:--</t>
  </si>
  <si>
    <t>21:0624:000815</t>
  </si>
  <si>
    <t>21:0195:000691</t>
  </si>
  <si>
    <t>21:0195:000691:0001:0001:00</t>
  </si>
  <si>
    <t>115J  :863387:00:------:--</t>
  </si>
  <si>
    <t>21:0624:000816</t>
  </si>
  <si>
    <t>21:0195:000692</t>
  </si>
  <si>
    <t>21:0195:000692:0001:0001:00</t>
  </si>
  <si>
    <t>115J  :863388:00:------:--</t>
  </si>
  <si>
    <t>21:0624:000817</t>
  </si>
  <si>
    <t>21:0195:000693</t>
  </si>
  <si>
    <t>21:0195:000693:0001:0001:00</t>
  </si>
  <si>
    <t>115J  :863389:00:------:--</t>
  </si>
  <si>
    <t>21:0624:000818</t>
  </si>
  <si>
    <t>21:0195:000694</t>
  </si>
  <si>
    <t>21:0195:000694:0001:0001:00</t>
  </si>
  <si>
    <t>115J  :863390:00:------:--</t>
  </si>
  <si>
    <t>21:0624:000819</t>
  </si>
  <si>
    <t>21:0195:000695</t>
  </si>
  <si>
    <t>21:0195:000695:0001:0001:00</t>
  </si>
  <si>
    <t>115J  :863391:10:------:--</t>
  </si>
  <si>
    <t>21:0624:000820</t>
  </si>
  <si>
    <t>21:0195:000696:0001:0001:00</t>
  </si>
  <si>
    <t>115J  :863392:9W:------:--</t>
  </si>
  <si>
    <t>21:0624:000821</t>
  </si>
  <si>
    <t>115J  :863393:20:863391:10</t>
  </si>
  <si>
    <t>21:0624:000822</t>
  </si>
  <si>
    <t>21:0195:000696:0002:0001:01</t>
  </si>
  <si>
    <t>115J  :863394:00:------:--</t>
  </si>
  <si>
    <t>21:0624:000823</t>
  </si>
  <si>
    <t>21:0195:000697</t>
  </si>
  <si>
    <t>21:0195:000697:0001:0001:00</t>
  </si>
  <si>
    <t>115J  :863395:00:------:--</t>
  </si>
  <si>
    <t>21:0624:000824</t>
  </si>
  <si>
    <t>21:0195:000698</t>
  </si>
  <si>
    <t>21:0195:000698:0001:0001:00</t>
  </si>
  <si>
    <t>115J  :863396:00:------:--</t>
  </si>
  <si>
    <t>21:0624:000825</t>
  </si>
  <si>
    <t>21:0195:000699</t>
  </si>
  <si>
    <t>21:0195:000699:0001:0001:00</t>
  </si>
  <si>
    <t>115J  :863397:00:------:--</t>
  </si>
  <si>
    <t>21:0624:000826</t>
  </si>
  <si>
    <t>21:0195:000700</t>
  </si>
  <si>
    <t>21:0195:000700:0001:0001:00</t>
  </si>
  <si>
    <t>115J  :863398:00:------:--</t>
  </si>
  <si>
    <t>21:0624:000827</t>
  </si>
  <si>
    <t>21:0195:000701</t>
  </si>
  <si>
    <t>21:0195:000701:0001:0001:00</t>
  </si>
  <si>
    <t>115J  :863399:00:------:--</t>
  </si>
  <si>
    <t>21:0624:000828</t>
  </si>
  <si>
    <t>21:0195:000702</t>
  </si>
  <si>
    <t>21:0195:000702:0001:0001:00</t>
  </si>
  <si>
    <t>115J  :863400:00:------:--</t>
  </si>
  <si>
    <t>21:0624:000829</t>
  </si>
  <si>
    <t>21:0195:000703</t>
  </si>
  <si>
    <t>21:0195:000703:0001:0001:00</t>
  </si>
  <si>
    <t>115J  :863401:80:863406:10</t>
  </si>
  <si>
    <t>21:0624:000830</t>
  </si>
  <si>
    <t>21:0195:000707</t>
  </si>
  <si>
    <t>21:0195:000707:0001:0001:02</t>
  </si>
  <si>
    <t>115J  :863402:00:------:--</t>
  </si>
  <si>
    <t>21:0624:000831</t>
  </si>
  <si>
    <t>21:0195:000704</t>
  </si>
  <si>
    <t>21:0195:000704:0001:0001:00</t>
  </si>
  <si>
    <t>115J  :863403:00:------:--</t>
  </si>
  <si>
    <t>21:0624:000832</t>
  </si>
  <si>
    <t>21:0195:000705</t>
  </si>
  <si>
    <t>21:0195:000705:0001:0001:00</t>
  </si>
  <si>
    <t>115J  :863404:9Y:------:--</t>
  </si>
  <si>
    <t>21:0624:000833</t>
  </si>
  <si>
    <t>115J  :863405:00:------:--</t>
  </si>
  <si>
    <t>21:0624:000834</t>
  </si>
  <si>
    <t>21:0195:000706</t>
  </si>
  <si>
    <t>21:0195:000706:0001:0001:00</t>
  </si>
  <si>
    <t>115J  :863406:10:------:--</t>
  </si>
  <si>
    <t>21:0624:000835</t>
  </si>
  <si>
    <t>21:0195:000707:0001:0001:01</t>
  </si>
  <si>
    <t>115J  :863407:20:863406:10</t>
  </si>
  <si>
    <t>21:0624:000836</t>
  </si>
  <si>
    <t>21:0195:000707:0002:0001:00</t>
  </si>
  <si>
    <t>115J  :863408:00:------:--</t>
  </si>
  <si>
    <t>21:0624:000837</t>
  </si>
  <si>
    <t>21:0195:000708</t>
  </si>
  <si>
    <t>21:0195:000708:0001:0001:00</t>
  </si>
  <si>
    <t>115J  :863409:00:------:--</t>
  </si>
  <si>
    <t>21:0624:000838</t>
  </si>
  <si>
    <t>21:0195:000709</t>
  </si>
  <si>
    <t>21:0195:000709:0001:0001:00</t>
  </si>
  <si>
    <t>115J  :863410:00:------:--</t>
  </si>
  <si>
    <t>21:0624:000839</t>
  </si>
  <si>
    <t>21:0195:000710</t>
  </si>
  <si>
    <t>21:0195:000710:0001:0001:00</t>
  </si>
  <si>
    <t>115J  :863411:00:------:--</t>
  </si>
  <si>
    <t>21:0624:000840</t>
  </si>
  <si>
    <t>21:0195:000711</t>
  </si>
  <si>
    <t>21:0195:000711:0001:0001:00</t>
  </si>
  <si>
    <t>115J  :863412:00:------:--</t>
  </si>
  <si>
    <t>21:0624:000841</t>
  </si>
  <si>
    <t>21:0195:000712</t>
  </si>
  <si>
    <t>21:0195:000712:0001:0001:00</t>
  </si>
  <si>
    <t>115J  :863413:00:------:--</t>
  </si>
  <si>
    <t>21:0624:000842</t>
  </si>
  <si>
    <t>21:0195:000713</t>
  </si>
  <si>
    <t>21:0195:000713:0001:0001:00</t>
  </si>
  <si>
    <t>115J  :863414:00:------:--</t>
  </si>
  <si>
    <t>21:0624:000843</t>
  </si>
  <si>
    <t>21:0195:000714</t>
  </si>
  <si>
    <t>21:0195:000714:0001:0001:00</t>
  </si>
  <si>
    <t>115J  :863415:00:------:--</t>
  </si>
  <si>
    <t>21:0624:000844</t>
  </si>
  <si>
    <t>21:0195:000715</t>
  </si>
  <si>
    <t>21:0195:000715:0001:0001:00</t>
  </si>
  <si>
    <t>115J  :863416:00:------:--</t>
  </si>
  <si>
    <t>21:0624:000845</t>
  </si>
  <si>
    <t>21:0195:000716</t>
  </si>
  <si>
    <t>21:0195:000716:0001:0001:00</t>
  </si>
  <si>
    <t>115J  :863417:00:------:--</t>
  </si>
  <si>
    <t>21:0624:000846</t>
  </si>
  <si>
    <t>21:0195:000717</t>
  </si>
  <si>
    <t>21:0195:000717:0001:0001:00</t>
  </si>
  <si>
    <t>115J  :863418:00:------:--</t>
  </si>
  <si>
    <t>21:0624:000847</t>
  </si>
  <si>
    <t>21:0195:000718</t>
  </si>
  <si>
    <t>21:0195:000718:0001:0001:00</t>
  </si>
  <si>
    <t>115J  :863419:00:------:--</t>
  </si>
  <si>
    <t>21:0624:000848</t>
  </si>
  <si>
    <t>21:0195:000719</t>
  </si>
  <si>
    <t>21:0195:000719:0001:0001:00</t>
  </si>
  <si>
    <t>115J  :863420:00:------:--</t>
  </si>
  <si>
    <t>21:0624:000849</t>
  </si>
  <si>
    <t>21:0195:000720</t>
  </si>
  <si>
    <t>21:0195:000720:0001:0001:00</t>
  </si>
  <si>
    <t>115J  :863421:80:863425:10</t>
  </si>
  <si>
    <t>21:0624:000850</t>
  </si>
  <si>
    <t>21:0195:000724</t>
  </si>
  <si>
    <t>21:0195:000724:0001:0001:02</t>
  </si>
  <si>
    <t>115J  :863422:00:------:--</t>
  </si>
  <si>
    <t>21:0624:000851</t>
  </si>
  <si>
    <t>21:0195:000721</t>
  </si>
  <si>
    <t>21:0195:000721:0001:0001:00</t>
  </si>
  <si>
    <t>115J  :863423:00:------:--</t>
  </si>
  <si>
    <t>21:0624:000852</t>
  </si>
  <si>
    <t>21:0195:000722</t>
  </si>
  <si>
    <t>21:0195:000722:0001:0001:00</t>
  </si>
  <si>
    <t>115J  :863424:00:------:--</t>
  </si>
  <si>
    <t>21:0624:000853</t>
  </si>
  <si>
    <t>21:0195:000723</t>
  </si>
  <si>
    <t>21:0195:000723:0001:0001:00</t>
  </si>
  <si>
    <t>115J  :863425:10:------:--</t>
  </si>
  <si>
    <t>21:0624:000854</t>
  </si>
  <si>
    <t>21:0195:000724:0001:0001:01</t>
  </si>
  <si>
    <t>115J  :863426:20:863425:10</t>
  </si>
  <si>
    <t>21:0624:000855</t>
  </si>
  <si>
    <t>21:0195:000724:0002:0001:00</t>
  </si>
  <si>
    <t>115J  :863427:9X:------:--</t>
  </si>
  <si>
    <t>21:0624:000856</t>
  </si>
  <si>
    <t>115J  :863428:00:------:--</t>
  </si>
  <si>
    <t>21:0624:000857</t>
  </si>
  <si>
    <t>21:0195:000725</t>
  </si>
  <si>
    <t>21:0195:000725:0001:0001:00</t>
  </si>
  <si>
    <t>115J  :863429:00:------:--</t>
  </si>
  <si>
    <t>21:0624:000858</t>
  </si>
  <si>
    <t>21:0195:000726</t>
  </si>
  <si>
    <t>21:0195:000726:0001:0001:00</t>
  </si>
  <si>
    <t>115J  :863430:00:------:--</t>
  </si>
  <si>
    <t>21:0624:000859</t>
  </si>
  <si>
    <t>21:0195:000727</t>
  </si>
  <si>
    <t>21:0195:000727:0001:0001:00</t>
  </si>
  <si>
    <t>115J  :863431:00:------:--</t>
  </si>
  <si>
    <t>21:0624:000860</t>
  </si>
  <si>
    <t>21:0195:000728</t>
  </si>
  <si>
    <t>21:0195:000728:0001:0001:00</t>
  </si>
  <si>
    <t>115J  :863432:00:------:--</t>
  </si>
  <si>
    <t>21:0624:000861</t>
  </si>
  <si>
    <t>21:0195:000729</t>
  </si>
  <si>
    <t>21:0195:000729:0001:0001:00</t>
  </si>
  <si>
    <t>115J  :863433:00:------:--</t>
  </si>
  <si>
    <t>21:0624:000862</t>
  </si>
  <si>
    <t>21:0195:000730</t>
  </si>
  <si>
    <t>21:0195:000730:0001:0001:00</t>
  </si>
  <si>
    <t>115J  :863434:00:------:--</t>
  </si>
  <si>
    <t>21:0624:000863</t>
  </si>
  <si>
    <t>21:0195:000731</t>
  </si>
  <si>
    <t>21:0195:000731:0001:0001:00</t>
  </si>
  <si>
    <t>115J  :863435:00:------:--</t>
  </si>
  <si>
    <t>21:0624:000864</t>
  </si>
  <si>
    <t>21:0195:000732</t>
  </si>
  <si>
    <t>21:0195:000732:0001:0001:00</t>
  </si>
  <si>
    <t>115J  :863436:00:------:--</t>
  </si>
  <si>
    <t>21:0624:000865</t>
  </si>
  <si>
    <t>21:0195:000733</t>
  </si>
  <si>
    <t>21:0195:000733:0001:0001:00</t>
  </si>
  <si>
    <t>115J  :863437:00:------:--</t>
  </si>
  <si>
    <t>21:0624:000866</t>
  </si>
  <si>
    <t>21:0195:000734</t>
  </si>
  <si>
    <t>21:0195:000734:0001:0001:00</t>
  </si>
  <si>
    <t>115J  :863438:00:------:--</t>
  </si>
  <si>
    <t>21:0624:000867</t>
  </si>
  <si>
    <t>21:0195:000735</t>
  </si>
  <si>
    <t>21:0195:000735:0001:0001:00</t>
  </si>
  <si>
    <t>115J  :863439:00:------:--</t>
  </si>
  <si>
    <t>21:0624:000868</t>
  </si>
  <si>
    <t>21:0195:000736</t>
  </si>
  <si>
    <t>21:0195:000736:0001:0001:00</t>
  </si>
  <si>
    <t>115J  :863440:00:------:--</t>
  </si>
  <si>
    <t>21:0624:000869</t>
  </si>
  <si>
    <t>21:0195:000737</t>
  </si>
  <si>
    <t>21:0195:000737:0001:0001:00</t>
  </si>
  <si>
    <t>115J  :863441:80:863444:10</t>
  </si>
  <si>
    <t>21:0624:000870</t>
  </si>
  <si>
    <t>21:0195:000740</t>
  </si>
  <si>
    <t>21:0195:000740:0001:0001:02</t>
  </si>
  <si>
    <t>115J  :863442:00:------:--</t>
  </si>
  <si>
    <t>21:0624:000871</t>
  </si>
  <si>
    <t>21:0195:000738</t>
  </si>
  <si>
    <t>21:0195:000738:0001:0001:00</t>
  </si>
  <si>
    <t>115J  :863443:00:------:--</t>
  </si>
  <si>
    <t>21:0624:000872</t>
  </si>
  <si>
    <t>21:0195:000739</t>
  </si>
  <si>
    <t>21:0195:000739:0001:0001:00</t>
  </si>
  <si>
    <t>115J  :863444:10:------:--</t>
  </si>
  <si>
    <t>21:0624:000873</t>
  </si>
  <si>
    <t>21:0195:000740:0001:0001:01</t>
  </si>
  <si>
    <t>115J  :863445:20:863444:10</t>
  </si>
  <si>
    <t>21:0624:000874</t>
  </si>
  <si>
    <t>21:0195:000740:0002:0001:00</t>
  </si>
  <si>
    <t>115J  :863446:00:------:--</t>
  </si>
  <si>
    <t>21:0624:000875</t>
  </si>
  <si>
    <t>21:0195:000741</t>
  </si>
  <si>
    <t>21:0195:000741:0001:0001:00</t>
  </si>
  <si>
    <t>115J  :863447:9Y:------:--</t>
  </si>
  <si>
    <t>21:0624:000876</t>
  </si>
  <si>
    <t>115J  :863448:00:------:--</t>
  </si>
  <si>
    <t>21:0624:000877</t>
  </si>
  <si>
    <t>21:0195:000742</t>
  </si>
  <si>
    <t>21:0195:000742:0001:0001:00</t>
  </si>
  <si>
    <t>115J  :863449:00:------:--</t>
  </si>
  <si>
    <t>21:0624:000878</t>
  </si>
  <si>
    <t>21:0195:000743</t>
  </si>
  <si>
    <t>21:0195:000743:0001:0001:00</t>
  </si>
  <si>
    <t>115J  :863450:00:------:--</t>
  </si>
  <si>
    <t>21:0624:000879</t>
  </si>
  <si>
    <t>21:0195:000744</t>
  </si>
  <si>
    <t>21:0195:000744:0001:0001:00</t>
  </si>
  <si>
    <t>115J  :863451:00:------:--</t>
  </si>
  <si>
    <t>21:0624:000880</t>
  </si>
  <si>
    <t>21:0195:000745</t>
  </si>
  <si>
    <t>21:0195:000745:0001:0001:00</t>
  </si>
  <si>
    <t>115J  :863452:00:------:--</t>
  </si>
  <si>
    <t>21:0624:000881</t>
  </si>
  <si>
    <t>21:0195:000746</t>
  </si>
  <si>
    <t>21:0195:000746:0001:0001:00</t>
  </si>
  <si>
    <t>115J  :863453:00:------:--</t>
  </si>
  <si>
    <t>21:0624:000882</t>
  </si>
  <si>
    <t>21:0195:000747</t>
  </si>
  <si>
    <t>21:0195:000747:0001:0001:00</t>
  </si>
  <si>
    <t>115J  :863454:00:------:--</t>
  </si>
  <si>
    <t>21:0624:000883</t>
  </si>
  <si>
    <t>21:0195:000748</t>
  </si>
  <si>
    <t>21:0195:000748:0001:0001:00</t>
  </si>
  <si>
    <t>115J  :863455:00:------:--</t>
  </si>
  <si>
    <t>21:0624:000884</t>
  </si>
  <si>
    <t>21:0195:000749</t>
  </si>
  <si>
    <t>21:0195:000749:0001:0001:00</t>
  </si>
  <si>
    <t>115J  :863456:00:------:--</t>
  </si>
  <si>
    <t>21:0624:000885</t>
  </si>
  <si>
    <t>21:0195:000750</t>
  </si>
  <si>
    <t>21:0195:000750:0001:0001:00</t>
  </si>
  <si>
    <t>115J  :863457:00:------:--</t>
  </si>
  <si>
    <t>21:0624:000886</t>
  </si>
  <si>
    <t>21:0195:000751</t>
  </si>
  <si>
    <t>21:0195:000751:0001:0001:00</t>
  </si>
  <si>
    <t>115J  :863458:00:------:--</t>
  </si>
  <si>
    <t>21:0624:000887</t>
  </si>
  <si>
    <t>21:0195:000752</t>
  </si>
  <si>
    <t>21:0195:000752:0001:0001:00</t>
  </si>
  <si>
    <t>115J  :863459:00:------:--</t>
  </si>
  <si>
    <t>21:0624:000888</t>
  </si>
  <si>
    <t>21:0195:000753</t>
  </si>
  <si>
    <t>21:0195:000753:0001:0001:00</t>
  </si>
  <si>
    <t>115J  :863460:00:------:--</t>
  </si>
  <si>
    <t>21:0624:000889</t>
  </si>
  <si>
    <t>21:0195:000754</t>
  </si>
  <si>
    <t>21:0195:000754:0001:0001:00</t>
  </si>
  <si>
    <t>115J  :863461:80:863463:10</t>
  </si>
  <si>
    <t>21:0624:000890</t>
  </si>
  <si>
    <t>21:0195:000756</t>
  </si>
  <si>
    <t>21:0195:000756:0001:0001:02</t>
  </si>
  <si>
    <t>115J  :863462:00:------:--</t>
  </si>
  <si>
    <t>21:0624:000891</t>
  </si>
  <si>
    <t>21:0195:000755</t>
  </si>
  <si>
    <t>21:0195:000755:0001:0001:00</t>
  </si>
  <si>
    <t>115J  :863463:10:------:--</t>
  </si>
  <si>
    <t>21:0624:000892</t>
  </si>
  <si>
    <t>21:0195:000756:0001:0001:01</t>
  </si>
  <si>
    <t>115J  :863464:20:863463:10</t>
  </si>
  <si>
    <t>21:0624:000893</t>
  </si>
  <si>
    <t>21:0195:000756:0002:0001:00</t>
  </si>
  <si>
    <t>115J  :863465:00:------:--</t>
  </si>
  <si>
    <t>21:0624:000894</t>
  </si>
  <si>
    <t>21:0195:000757</t>
  </si>
  <si>
    <t>21:0195:000757:0001:0001:00</t>
  </si>
  <si>
    <t>115J  :863466:00:------:--</t>
  </si>
  <si>
    <t>21:0624:000895</t>
  </si>
  <si>
    <t>21:0195:000758</t>
  </si>
  <si>
    <t>21:0195:000758:0001:0001:00</t>
  </si>
  <si>
    <t>115J  :863467:00:------:--</t>
  </si>
  <si>
    <t>21:0624:000896</t>
  </si>
  <si>
    <t>21:0195:000759</t>
  </si>
  <si>
    <t>21:0195:000759:0001:0001:00</t>
  </si>
  <si>
    <t>115J  :863468:00:------:--</t>
  </si>
  <si>
    <t>21:0624:000897</t>
  </si>
  <si>
    <t>21:0195:000760</t>
  </si>
  <si>
    <t>21:0195:000760:0001:0001:00</t>
  </si>
  <si>
    <t>115J  :863469:00:------:--</t>
  </si>
  <si>
    <t>21:0624:000898</t>
  </si>
  <si>
    <t>21:0195:000761</t>
  </si>
  <si>
    <t>21:0195:000761:0001:0001:00</t>
  </si>
  <si>
    <t>115J  :863470:00:------:--</t>
  </si>
  <si>
    <t>21:0624:000899</t>
  </si>
  <si>
    <t>21:0195:000762</t>
  </si>
  <si>
    <t>21:0195:000762:0001:0001:00</t>
  </si>
  <si>
    <t>115J  :863471:9Y:------:--</t>
  </si>
  <si>
    <t>21:0624:000900</t>
  </si>
  <si>
    <t>115J  :863472:00:------:--</t>
  </si>
  <si>
    <t>21:0624:000901</t>
  </si>
  <si>
    <t>21:0195:000763</t>
  </si>
  <si>
    <t>21:0195:000763:0001:0001:00</t>
  </si>
  <si>
    <t>115J  :863473:00:------:--</t>
  </si>
  <si>
    <t>21:0624:000902</t>
  </si>
  <si>
    <t>21:0195:000764</t>
  </si>
  <si>
    <t>21:0195:000764:0001:0001:00</t>
  </si>
  <si>
    <t>115J  :863474:00:------:--</t>
  </si>
  <si>
    <t>21:0624:000903</t>
  </si>
  <si>
    <t>21:0195:000765</t>
  </si>
  <si>
    <t>21:0195:000765:0001:0001:00</t>
  </si>
  <si>
    <t>115J  :863475:00:------:--</t>
  </si>
  <si>
    <t>21:0624:000904</t>
  </si>
  <si>
    <t>21:0195:000766</t>
  </si>
  <si>
    <t>21:0195:000766:0001:0001:00</t>
  </si>
  <si>
    <t>115J  :863476:00:------:--</t>
  </si>
  <si>
    <t>21:0624:000905</t>
  </si>
  <si>
    <t>21:0195:000767</t>
  </si>
  <si>
    <t>21:0195:000767:0001:0001:00</t>
  </si>
  <si>
    <t>115J  :863477:00:------:--</t>
  </si>
  <si>
    <t>21:0624:000906</t>
  </si>
  <si>
    <t>21:0195:000768</t>
  </si>
  <si>
    <t>21:0195:000768:0001:0001:00</t>
  </si>
  <si>
    <t>115J  :863478:00:------:--</t>
  </si>
  <si>
    <t>21:0624:000907</t>
  </si>
  <si>
    <t>21:0195:000769</t>
  </si>
  <si>
    <t>21:0195:000769:0001:0001:00</t>
  </si>
  <si>
    <t>115J  :863479:00:------:--</t>
  </si>
  <si>
    <t>21:0624:000908</t>
  </si>
  <si>
    <t>21:0195:000770</t>
  </si>
  <si>
    <t>21:0195:000770:0001:0001:00</t>
  </si>
  <si>
    <t>115J  :863480:00:------:--</t>
  </si>
  <si>
    <t>21:0624:000909</t>
  </si>
  <si>
    <t>21:0195:000771</t>
  </si>
  <si>
    <t>21:0195:000771:0001:0001:00</t>
  </si>
  <si>
    <t>115J  :863481:80:863482:10</t>
  </si>
  <si>
    <t>21:0624:000910</t>
  </si>
  <si>
    <t>21:0195:000772</t>
  </si>
  <si>
    <t>21:0195:000772:0001:0001:02</t>
  </si>
  <si>
    <t>115J  :863482:10:------:--</t>
  </si>
  <si>
    <t>21:0624:000911</t>
  </si>
  <si>
    <t>21:0195:000772:0001:0001:01</t>
  </si>
  <si>
    <t>115J  :863483:9Y:------:--</t>
  </si>
  <si>
    <t>21:0624:000912</t>
  </si>
  <si>
    <t>115J  :863484:20:863482:10</t>
  </si>
  <si>
    <t>21:0624:000913</t>
  </si>
  <si>
    <t>21:0195:000772:0002:0001:00</t>
  </si>
  <si>
    <t>115J  :863485:00:------:--</t>
  </si>
  <si>
    <t>21:0624:000914</t>
  </si>
  <si>
    <t>21:0195:000773</t>
  </si>
  <si>
    <t>21:0195:000773:0001:0001:00</t>
  </si>
  <si>
    <t>115J  :863486:00:------:--</t>
  </si>
  <si>
    <t>21:0624:000915</t>
  </si>
  <si>
    <t>21:0195:000774</t>
  </si>
  <si>
    <t>21:0195:000774:0001:0001:00</t>
  </si>
  <si>
    <t>115J  :863487:00:------:--</t>
  </si>
  <si>
    <t>21:0624:000916</t>
  </si>
  <si>
    <t>21:0195:000775</t>
  </si>
  <si>
    <t>21:0195:000775:0001:0001:00</t>
  </si>
  <si>
    <t>115J  :863488:00:------:--</t>
  </si>
  <si>
    <t>21:0624:000917</t>
  </si>
  <si>
    <t>21:0195:000776</t>
  </si>
  <si>
    <t>21:0195:000776:0001:0001:00</t>
  </si>
  <si>
    <t>115J  :863489:00:------:--</t>
  </si>
  <si>
    <t>21:0624:000918</t>
  </si>
  <si>
    <t>21:0195:000777</t>
  </si>
  <si>
    <t>21:0195:000777:0001:0001:00</t>
  </si>
  <si>
    <t>115J  :863490:00:------:--</t>
  </si>
  <si>
    <t>21:0624:000919</t>
  </si>
  <si>
    <t>21:0195:000778</t>
  </si>
  <si>
    <t>21:0195:000778:0001:0001:00</t>
  </si>
  <si>
    <t>115J  :863491:00:------:--</t>
  </si>
  <si>
    <t>21:0624:000920</t>
  </si>
  <si>
    <t>21:0195:000779</t>
  </si>
  <si>
    <t>21:0195:000779:0001:0001:00</t>
  </si>
  <si>
    <t>115J  :863492:00:------:--</t>
  </si>
  <si>
    <t>21:0624:000921</t>
  </si>
  <si>
    <t>21:0195:000780</t>
  </si>
  <si>
    <t>21:0195:000780:0001:0001:00</t>
  </si>
  <si>
    <t>115J  :863493:00:------:--</t>
  </si>
  <si>
    <t>21:0624:000922</t>
  </si>
  <si>
    <t>21:0195:000781</t>
  </si>
  <si>
    <t>21:0195:000781:0001:0001:00</t>
  </si>
  <si>
    <t>115J  :863494:00:------:--</t>
  </si>
  <si>
    <t>21:0624:000923</t>
  </si>
  <si>
    <t>21:0195:000782</t>
  </si>
  <si>
    <t>21:0195:000782:0001:0001:00</t>
  </si>
  <si>
    <t>115J  :863495:00:------:--</t>
  </si>
  <si>
    <t>21:0624:000924</t>
  </si>
  <si>
    <t>21:0195:000783</t>
  </si>
  <si>
    <t>21:0195:000783:0001:0001:00</t>
  </si>
  <si>
    <t>115J  :863496:00:------:--</t>
  </si>
  <si>
    <t>21:0624:000925</t>
  </si>
  <si>
    <t>21:0195:000784</t>
  </si>
  <si>
    <t>21:0195:000784:0001:0001:00</t>
  </si>
  <si>
    <t>115J  :863497:00:------:--</t>
  </si>
  <si>
    <t>21:0624:000926</t>
  </si>
  <si>
    <t>21:0195:000785</t>
  </si>
  <si>
    <t>21:0195:000785:0001:0001:00</t>
  </si>
  <si>
    <t>115J  :863498:00:------:--</t>
  </si>
  <si>
    <t>21:0624:000927</t>
  </si>
  <si>
    <t>21:0195:000786</t>
  </si>
  <si>
    <t>21:0195:000786:0001:0001:00</t>
  </si>
  <si>
    <t>115J  :863499:00:------:--</t>
  </si>
  <si>
    <t>21:0624:000928</t>
  </si>
  <si>
    <t>21:0195:000787</t>
  </si>
  <si>
    <t>21:0195:000787:0001:0001:00</t>
  </si>
  <si>
    <t>115J  :863500:00:------:--</t>
  </si>
  <si>
    <t>21:0624:000929</t>
  </si>
  <si>
    <t>21:0195:000788</t>
  </si>
  <si>
    <t>21:0195:000788:0001:0001:00</t>
  </si>
  <si>
    <t>115J  :863501:80:863502:10</t>
  </si>
  <si>
    <t>21:0624:000930</t>
  </si>
  <si>
    <t>21:0195:000789</t>
  </si>
  <si>
    <t>21:0195:000789:0001:0001:02</t>
  </si>
  <si>
    <t>115J  :863502:10:------:--</t>
  </si>
  <si>
    <t>21:0624:000931</t>
  </si>
  <si>
    <t>21:0195:000789:0001:0001:01</t>
  </si>
  <si>
    <t>115J  :863503:20:863502:10</t>
  </si>
  <si>
    <t>21:0624:000932</t>
  </si>
  <si>
    <t>21:0195:000789:0002:0001:00</t>
  </si>
  <si>
    <t>115J  :863504:00:------:--</t>
  </si>
  <si>
    <t>21:0624:000933</t>
  </si>
  <si>
    <t>21:0195:000790</t>
  </si>
  <si>
    <t>21:0195:000790:0001:0001:00</t>
  </si>
  <si>
    <t>115J  :863505:00:------:--</t>
  </si>
  <si>
    <t>21:0624:000934</t>
  </si>
  <si>
    <t>21:0195:000791</t>
  </si>
  <si>
    <t>21:0195:000791:0001:0001:00</t>
  </si>
  <si>
    <t>115J  :863506:00:------:--</t>
  </si>
  <si>
    <t>21:0624:000935</t>
  </si>
  <si>
    <t>21:0195:000792</t>
  </si>
  <si>
    <t>21:0195:000792:0001:0001:00</t>
  </si>
  <si>
    <t>115J  :863507:00:------:--</t>
  </si>
  <si>
    <t>21:0624:000936</t>
  </si>
  <si>
    <t>21:0195:000793</t>
  </si>
  <si>
    <t>21:0195:000793:0001:0001:00</t>
  </si>
  <si>
    <t>115J  :863508:00:------:--</t>
  </si>
  <si>
    <t>21:0624:000937</t>
  </si>
  <si>
    <t>21:0195:000794</t>
  </si>
  <si>
    <t>21:0195:000794:0001:0001:00</t>
  </si>
  <si>
    <t>115J  :863509:00:------:--</t>
  </si>
  <si>
    <t>21:0624:000938</t>
  </si>
  <si>
    <t>21:0195:000795</t>
  </si>
  <si>
    <t>21:0195:000795:0001:0001:00</t>
  </si>
  <si>
    <t>115J  :863510:00:------:--</t>
  </si>
  <si>
    <t>21:0624:000939</t>
  </si>
  <si>
    <t>21:0195:000796</t>
  </si>
  <si>
    <t>21:0195:000796:0001:0001:00</t>
  </si>
  <si>
    <t>115J  :863511:00:------:--</t>
  </si>
  <si>
    <t>21:0624:000940</t>
  </si>
  <si>
    <t>21:0195:000797</t>
  </si>
  <si>
    <t>21:0195:000797:0001:0001:00</t>
  </si>
  <si>
    <t>115J  :863512:00:------:--</t>
  </si>
  <si>
    <t>21:0624:000941</t>
  </si>
  <si>
    <t>21:0195:000798</t>
  </si>
  <si>
    <t>21:0195:000798:0001:0001:00</t>
  </si>
  <si>
    <t>115J  :863513:9Y:------:--</t>
  </si>
  <si>
    <t>21:0624:000942</t>
  </si>
  <si>
    <t>115J  :863514:00:------:--</t>
  </si>
  <si>
    <t>21:0624:000943</t>
  </si>
  <si>
    <t>21:0195:000799</t>
  </si>
  <si>
    <t>21:0195:000799:0001:0001:00</t>
  </si>
  <si>
    <t>115J  :863515:00:------:--</t>
  </si>
  <si>
    <t>21:0624:000944</t>
  </si>
  <si>
    <t>21:0195:000800</t>
  </si>
  <si>
    <t>21:0195:000800:0001:0001:00</t>
  </si>
  <si>
    <t>115J  :863516:00:------:--</t>
  </si>
  <si>
    <t>21:0624:000945</t>
  </si>
  <si>
    <t>21:0195:000801</t>
  </si>
  <si>
    <t>21:0195:000801:0001:0001:00</t>
  </si>
  <si>
    <t>115J  :863517:00:------:--</t>
  </si>
  <si>
    <t>21:0624:000946</t>
  </si>
  <si>
    <t>21:0195:000802</t>
  </si>
  <si>
    <t>21:0195:000802:0001:0001:00</t>
  </si>
  <si>
    <t>115J  :863518:00:------:--</t>
  </si>
  <si>
    <t>21:0624:000947</t>
  </si>
  <si>
    <t>21:0195:000803</t>
  </si>
  <si>
    <t>21:0195:000803:0001:0001:00</t>
  </si>
  <si>
    <t>115J  :863519:00:------:--</t>
  </si>
  <si>
    <t>21:0624:000948</t>
  </si>
  <si>
    <t>21:0195:000804</t>
  </si>
  <si>
    <t>21:0195:000804:0001:0001:00</t>
  </si>
  <si>
    <t>115J  :863520:00:------:--</t>
  </si>
  <si>
    <t>21:0624:000949</t>
  </si>
  <si>
    <t>21:0195:000805</t>
  </si>
  <si>
    <t>21:0195:000805:0001:0001:00</t>
  </si>
  <si>
    <t>115J  :863521:80:863522:10</t>
  </si>
  <si>
    <t>21:0624:000950</t>
  </si>
  <si>
    <t>21:0195:000806</t>
  </si>
  <si>
    <t>21:0195:000806:0001:0001:02</t>
  </si>
  <si>
    <t>115J  :863522:10:------:--</t>
  </si>
  <si>
    <t>21:0624:000951</t>
  </si>
  <si>
    <t>21:0195:000806:0001:0001:01</t>
  </si>
  <si>
    <t>115J  :863523:20:863522:10</t>
  </si>
  <si>
    <t>21:0624:000952</t>
  </si>
  <si>
    <t>21:0195:000806:0002:0001:00</t>
  </si>
  <si>
    <t>115J  :863524:00:------:--</t>
  </si>
  <si>
    <t>21:0624:000953</t>
  </si>
  <si>
    <t>21:0195:000807</t>
  </si>
  <si>
    <t>21:0195:000807:0001:0001:00</t>
  </si>
  <si>
    <t>115J  :863525:00:------:--</t>
  </si>
  <si>
    <t>21:0624:000954</t>
  </si>
  <si>
    <t>21:0195:000808</t>
  </si>
  <si>
    <t>21:0195:000808:0001:0001:00</t>
  </si>
  <si>
    <t>115J  :863526:00:------:--</t>
  </si>
  <si>
    <t>21:0624:000955</t>
  </si>
  <si>
    <t>21:0195:000809</t>
  </si>
  <si>
    <t>21:0195:000809:0001:0001:00</t>
  </si>
  <si>
    <t>115J  :863527:00:------:--</t>
  </si>
  <si>
    <t>21:0624:000956</t>
  </si>
  <si>
    <t>21:0195:000810</t>
  </si>
  <si>
    <t>21:0195:000810:0001:0001:00</t>
  </si>
  <si>
    <t>115J  :863528:00:------:--</t>
  </si>
  <si>
    <t>21:0624:000957</t>
  </si>
  <si>
    <t>21:0195:000811</t>
  </si>
  <si>
    <t>21:0195:000811:0001:0001:00</t>
  </si>
  <si>
    <t>115J  :863529:00:------:--</t>
  </si>
  <si>
    <t>21:0624:000958</t>
  </si>
  <si>
    <t>21:0195:000812</t>
  </si>
  <si>
    <t>21:0195:000812:0001:0001:00</t>
  </si>
  <si>
    <t>115J  :863530:00:------:--</t>
  </si>
  <si>
    <t>21:0624:000959</t>
  </si>
  <si>
    <t>21:0195:000813</t>
  </si>
  <si>
    <t>21:0195:000813:0001:0001:00</t>
  </si>
  <si>
    <t>115J  :863531:00:------:--</t>
  </si>
  <si>
    <t>21:0624:000960</t>
  </si>
  <si>
    <t>21:0195:000814</t>
  </si>
  <si>
    <t>21:0195:000814:0001:0001:00</t>
  </si>
  <si>
    <t>115J  :863532:00:------:--</t>
  </si>
  <si>
    <t>21:0624:000961</t>
  </si>
  <si>
    <t>21:0195:000815</t>
  </si>
  <si>
    <t>21:0195:000815:0001:0001:00</t>
  </si>
  <si>
    <t>115J  :863533:9W:------:--</t>
  </si>
  <si>
    <t>21:0624:000962</t>
  </si>
  <si>
    <t>115J  :863534:00:------:--</t>
  </si>
  <si>
    <t>21:0624:000963</t>
  </si>
  <si>
    <t>21:0195:000816</t>
  </si>
  <si>
    <t>21:0195:000816:0001:0001:00</t>
  </si>
  <si>
    <t>115J  :863535:00:------:--</t>
  </si>
  <si>
    <t>21:0624:000964</t>
  </si>
  <si>
    <t>21:0195:000817</t>
  </si>
  <si>
    <t>21:0195:000817:0001:0001:00</t>
  </si>
  <si>
    <t>115J  :863536:00:------:--</t>
  </si>
  <si>
    <t>21:0624:000965</t>
  </si>
  <si>
    <t>21:0195:000818</t>
  </si>
  <si>
    <t>21:0195:000818:0001:0001:00</t>
  </si>
  <si>
    <t>115J  :863537:00:------:--</t>
  </si>
  <si>
    <t>21:0624:000966</t>
  </si>
  <si>
    <t>21:0195:000819</t>
  </si>
  <si>
    <t>21:0195:000819:0001:0001:00</t>
  </si>
  <si>
    <t>115J  :863538:00:------:--</t>
  </si>
  <si>
    <t>21:0624:000967</t>
  </si>
  <si>
    <t>21:0195:000820</t>
  </si>
  <si>
    <t>21:0195:000820:0001:0001:00</t>
  </si>
  <si>
    <t>115J  :863539:00:------:--</t>
  </si>
  <si>
    <t>21:0624:000968</t>
  </si>
  <si>
    <t>21:0195:000821</t>
  </si>
  <si>
    <t>21:0195:000821:0001:0001:00</t>
  </si>
  <si>
    <t>115J  :863540:00:------:--</t>
  </si>
  <si>
    <t>21:0624:000969</t>
  </si>
  <si>
    <t>21:0195:000822</t>
  </si>
  <si>
    <t>21:0195:000822:0001:0001:00</t>
  </si>
  <si>
    <t>115J  :863541:80:863545:10</t>
  </si>
  <si>
    <t>21:0624:000970</t>
  </si>
  <si>
    <t>21:0195:000825</t>
  </si>
  <si>
    <t>21:0195:000825:0001:0001:02</t>
  </si>
  <si>
    <t>115J  :863542:00:------:--</t>
  </si>
  <si>
    <t>21:0624:000971</t>
  </si>
  <si>
    <t>21:0195:000823</t>
  </si>
  <si>
    <t>21:0195:000823:0001:0001:00</t>
  </si>
  <si>
    <t>115J  :863543:00:------:--</t>
  </si>
  <si>
    <t>21:0624:000972</t>
  </si>
  <si>
    <t>21:0195:000824</t>
  </si>
  <si>
    <t>21:0195:000824:0001:0001:00</t>
  </si>
  <si>
    <t>115J  :863544:9X:------:--</t>
  </si>
  <si>
    <t>21:0624:000973</t>
  </si>
  <si>
    <t>115J  :863545:10:------:--</t>
  </si>
  <si>
    <t>21:0624:000974</t>
  </si>
  <si>
    <t>21:0195:000825:0001:0001:01</t>
  </si>
  <si>
    <t>115J  :863546:20:863545:10</t>
  </si>
  <si>
    <t>21:0624:000975</t>
  </si>
  <si>
    <t>21:0195:000825:0002:0001:00</t>
  </si>
  <si>
    <t>115J  :863547:00:------:--</t>
  </si>
  <si>
    <t>21:0624:000976</t>
  </si>
  <si>
    <t>21:0195:000826</t>
  </si>
  <si>
    <t>21:0195:000826:0001:0001:00</t>
  </si>
  <si>
    <t>115J  :863548:00:------:--</t>
  </si>
  <si>
    <t>21:0624:000977</t>
  </si>
  <si>
    <t>21:0195:000827</t>
  </si>
  <si>
    <t>21:0195:000827:0001:0001:00</t>
  </si>
  <si>
    <t>115J  :863549:00:------:--</t>
  </si>
  <si>
    <t>21:0624:000978</t>
  </si>
  <si>
    <t>21:0195:000828</t>
  </si>
  <si>
    <t>21:0195:000828:0001:0001:00</t>
  </si>
  <si>
    <t>115J  :863550:00:------:--</t>
  </si>
  <si>
    <t>21:0624:000979</t>
  </si>
  <si>
    <t>21:0195:000829</t>
  </si>
  <si>
    <t>21:0195:000829:0001:0001:00</t>
  </si>
  <si>
    <t>115J  :863551:00:------:--</t>
  </si>
  <si>
    <t>21:0624:000980</t>
  </si>
  <si>
    <t>21:0195:000830</t>
  </si>
  <si>
    <t>21:0195:000830:0001:0001:00</t>
  </si>
  <si>
    <t>115J  :863552:00:------:--</t>
  </si>
  <si>
    <t>21:0624:000981</t>
  </si>
  <si>
    <t>21:0195:000831</t>
  </si>
  <si>
    <t>21:0195:000831:0001:0001:00</t>
  </si>
  <si>
    <t>115J  :863553:00:------:--</t>
  </si>
  <si>
    <t>21:0624:000982</t>
  </si>
  <si>
    <t>21:0195:000832</t>
  </si>
  <si>
    <t>21:0195:000832:0001:0001:00</t>
  </si>
  <si>
    <t>115J  :863554:00:------:--</t>
  </si>
  <si>
    <t>21:0624:000983</t>
  </si>
  <si>
    <t>21:0195:000833</t>
  </si>
  <si>
    <t>21:0195:000833:0001:0001:00</t>
  </si>
  <si>
    <t>115J  :863555:00:------:--</t>
  </si>
  <si>
    <t>21:0624:000984</t>
  </si>
  <si>
    <t>21:0195:000834</t>
  </si>
  <si>
    <t>21:0195:000834:0001:0001:00</t>
  </si>
  <si>
    <t>115J  :863556:00:------:--</t>
  </si>
  <si>
    <t>21:0624:000985</t>
  </si>
  <si>
    <t>21:0195:000835</t>
  </si>
  <si>
    <t>21:0195:000835:0001:0001:00</t>
  </si>
  <si>
    <t>115J  :863557:00:------:--</t>
  </si>
  <si>
    <t>21:0624:000986</t>
  </si>
  <si>
    <t>21:0195:000836</t>
  </si>
  <si>
    <t>21:0195:000836:0001:0001:00</t>
  </si>
  <si>
    <t>115J  :863558:00:------:--</t>
  </si>
  <si>
    <t>21:0624:000987</t>
  </si>
  <si>
    <t>21:0195:000837</t>
  </si>
  <si>
    <t>21:0195:000837:0001:0001:00</t>
  </si>
  <si>
    <t>115J  :863559:00:------:--</t>
  </si>
  <si>
    <t>21:0624:000988</t>
  </si>
  <si>
    <t>21:0195:000838</t>
  </si>
  <si>
    <t>21:0195:000838:0001:0001:00</t>
  </si>
  <si>
    <t>115J  :863560:00:------:--</t>
  </si>
  <si>
    <t>21:0624:000989</t>
  </si>
  <si>
    <t>21:0195:000839</t>
  </si>
  <si>
    <t>21:0195:000839:0001:0001:00</t>
  </si>
  <si>
    <t>115J  :863561:80:863562:10</t>
  </si>
  <si>
    <t>21:0624:000990</t>
  </si>
  <si>
    <t>21:0195:000840</t>
  </si>
  <si>
    <t>21:0195:000840:0001:0001:02</t>
  </si>
  <si>
    <t>115J  :863562:10:------:--</t>
  </si>
  <si>
    <t>21:0624:000991</t>
  </si>
  <si>
    <t>21:0195:000840:0001:0001:01</t>
  </si>
  <si>
    <t>115J  :863563:20:863562:10</t>
  </si>
  <si>
    <t>21:0624:000992</t>
  </si>
  <si>
    <t>21:0195:000840:0002:0001:00</t>
  </si>
  <si>
    <t>115J  :863564:9Y:------:--</t>
  </si>
  <si>
    <t>21:0624:000993</t>
  </si>
  <si>
    <t>115J  :863565:00:------:--</t>
  </si>
  <si>
    <t>21:0624:000994</t>
  </si>
  <si>
    <t>21:0195:000841</t>
  </si>
  <si>
    <t>21:0195:000841:0001:0001:00</t>
  </si>
  <si>
    <t>115J  :863566:00:------:--</t>
  </si>
  <si>
    <t>21:0624:000995</t>
  </si>
  <si>
    <t>21:0195:000842</t>
  </si>
  <si>
    <t>21:0195:000842:0001:0001:00</t>
  </si>
  <si>
    <t>115J  :863567:00:------:--</t>
  </si>
  <si>
    <t>21:0624:000996</t>
  </si>
  <si>
    <t>21:0195:000843</t>
  </si>
  <si>
    <t>21:0195:000843:0001:0001:00</t>
  </si>
  <si>
    <t>115J  :863568:00:------:--</t>
  </si>
  <si>
    <t>21:0624:000997</t>
  </si>
  <si>
    <t>21:0195:000844</t>
  </si>
  <si>
    <t>21:0195:000844:0001:0001:00</t>
  </si>
  <si>
    <t>115J  :863569:00:------:--</t>
  </si>
  <si>
    <t>21:0624:000998</t>
  </si>
  <si>
    <t>21:0195:000845</t>
  </si>
  <si>
    <t>21:0195:000845:0001:0001:00</t>
  </si>
  <si>
    <t>115J  :863570:00:------:--</t>
  </si>
  <si>
    <t>21:0624:000999</t>
  </si>
  <si>
    <t>21:0195:000846</t>
  </si>
  <si>
    <t>21:0195:000846:0001:0001:00</t>
  </si>
  <si>
    <t>115J  :863571:00:------:--</t>
  </si>
  <si>
    <t>21:0624:001000</t>
  </si>
  <si>
    <t>21:0195:000847</t>
  </si>
  <si>
    <t>21:0195:000847:0001:0001:00</t>
  </si>
  <si>
    <t>115J  :863572:00:------:--</t>
  </si>
  <si>
    <t>21:0624:001001</t>
  </si>
  <si>
    <t>21:0195:000848</t>
  </si>
  <si>
    <t>21:0195:000848:0001:0001:00</t>
  </si>
  <si>
    <t>115J  :863573:00:------:--</t>
  </si>
  <si>
    <t>21:0624:001002</t>
  </si>
  <si>
    <t>21:0195:000849</t>
  </si>
  <si>
    <t>21:0195:000849:0001:0001:00</t>
  </si>
  <si>
    <t>115J  :863574:00:------:--</t>
  </si>
  <si>
    <t>21:0624:001003</t>
  </si>
  <si>
    <t>21:0195:000850</t>
  </si>
  <si>
    <t>21:0195:000850:0001:0001:00</t>
  </si>
  <si>
    <t>115J  :863575:00:------:--</t>
  </si>
  <si>
    <t>21:0624:001004</t>
  </si>
  <si>
    <t>21:0195:000851</t>
  </si>
  <si>
    <t>21:0195:000851:0001:0001:00</t>
  </si>
  <si>
    <t>115J  :863576:00:------:--</t>
  </si>
  <si>
    <t>21:0624:001005</t>
  </si>
  <si>
    <t>21:0195:000852</t>
  </si>
  <si>
    <t>21:0195:000852:0001:0001:00</t>
  </si>
  <si>
    <t>115J  :863577:00:------:--</t>
  </si>
  <si>
    <t>21:0624:001006</t>
  </si>
  <si>
    <t>21:0195:000853</t>
  </si>
  <si>
    <t>21:0195:000853:0001:0001:00</t>
  </si>
  <si>
    <t>115J  :863578:00:------:--</t>
  </si>
  <si>
    <t>21:0624:001007</t>
  </si>
  <si>
    <t>21:0195:000854</t>
  </si>
  <si>
    <t>21:0195:000854:0001:0001:00</t>
  </si>
  <si>
    <t>115J  :863579:00:------:--</t>
  </si>
  <si>
    <t>21:0624:001008</t>
  </si>
  <si>
    <t>21:0195:000855</t>
  </si>
  <si>
    <t>21:0195:000855:0001:0001:00</t>
  </si>
  <si>
    <t>115J  :863580:00:------:--</t>
  </si>
  <si>
    <t>21:0624:001009</t>
  </si>
  <si>
    <t>21:0195:000856</t>
  </si>
  <si>
    <t>21:0195:000856:0001:0001:00</t>
  </si>
  <si>
    <t>115J  :863581:80:863582:10</t>
  </si>
  <si>
    <t>21:0624:001010</t>
  </si>
  <si>
    <t>21:0195:000857</t>
  </si>
  <si>
    <t>21:0195:000857:0001:0001:02</t>
  </si>
  <si>
    <t>115J  :863582:10:------:--</t>
  </si>
  <si>
    <t>21:0624:001011</t>
  </si>
  <si>
    <t>21:0195:000857:0001:0001:01</t>
  </si>
  <si>
    <t>115J  :863583:20:863582:10</t>
  </si>
  <si>
    <t>21:0624:001012</t>
  </si>
  <si>
    <t>21:0195:000857:0002:0001:00</t>
  </si>
  <si>
    <t>115J  :863584:00:------:--</t>
  </si>
  <si>
    <t>21:0624:001013</t>
  </si>
  <si>
    <t>21:0195:000858</t>
  </si>
  <si>
    <t>21:0195:000858:0001:0001:00</t>
  </si>
  <si>
    <t>115J  :863585:00:------:--</t>
  </si>
  <si>
    <t>21:0624:001014</t>
  </si>
  <si>
    <t>21:0195:000859</t>
  </si>
  <si>
    <t>21:0195:000859:0001:0001:00</t>
  </si>
  <si>
    <t>115J  :863586:00:------:--</t>
  </si>
  <si>
    <t>21:0624:001015</t>
  </si>
  <si>
    <t>21:0195:000860</t>
  </si>
  <si>
    <t>21:0195:000860:0001:0001:00</t>
  </si>
  <si>
    <t>115J  :863587:00:------:--</t>
  </si>
  <si>
    <t>21:0624:001016</t>
  </si>
  <si>
    <t>21:0195:000861</t>
  </si>
  <si>
    <t>21:0195:000861:0001:0001:00</t>
  </si>
  <si>
    <t>115J  :863588:00:------:--</t>
  </si>
  <si>
    <t>21:0624:001017</t>
  </si>
  <si>
    <t>21:0195:000862</t>
  </si>
  <si>
    <t>21:0195:000862:0001:0001:00</t>
  </si>
  <si>
    <t>115J  :863589:00:------:--</t>
  </si>
  <si>
    <t>21:0624:001018</t>
  </si>
  <si>
    <t>21:0195:000863</t>
  </si>
  <si>
    <t>21:0195:000863:0001:0001:00</t>
  </si>
  <si>
    <t>115J  :863590:00:------:--</t>
  </si>
  <si>
    <t>21:0624:001019</t>
  </si>
  <si>
    <t>21:0195:000864</t>
  </si>
  <si>
    <t>21:0195:000864:0001:0001:00</t>
  </si>
  <si>
    <t>115J  :863591:00:------:--</t>
  </si>
  <si>
    <t>21:0624:001020</t>
  </si>
  <si>
    <t>21:0195:000865</t>
  </si>
  <si>
    <t>21:0195:000865:0001:0001:00</t>
  </si>
  <si>
    <t>115J  :863592:00:------:--</t>
  </si>
  <si>
    <t>21:0624:001021</t>
  </si>
  <si>
    <t>21:0195:000866</t>
  </si>
  <si>
    <t>21:0195:000866:0001:0001:00</t>
  </si>
  <si>
    <t>115J  :863593:00:------:--</t>
  </si>
  <si>
    <t>21:0624:001022</t>
  </si>
  <si>
    <t>21:0195:000867</t>
  </si>
  <si>
    <t>21:0195:000867:0001:0001:00</t>
  </si>
  <si>
    <t>115J  :863594:00:------:--</t>
  </si>
  <si>
    <t>21:0624:001023</t>
  </si>
  <si>
    <t>21:0195:000868</t>
  </si>
  <si>
    <t>21:0195:000868:0001:0001:00</t>
  </si>
  <si>
    <t>115J  :863595:9Y:------:--</t>
  </si>
  <si>
    <t>21:0624:001024</t>
  </si>
  <si>
    <t>115J  :863596:00:------:--</t>
  </si>
  <si>
    <t>21:0624:001025</t>
  </si>
  <si>
    <t>21:0195:000869</t>
  </si>
  <si>
    <t>21:0195:000869:0001:0001:00</t>
  </si>
  <si>
    <t>115J  :863597:00:------:--</t>
  </si>
  <si>
    <t>21:0624:001026</t>
  </si>
  <si>
    <t>21:0195:000870</t>
  </si>
  <si>
    <t>21:0195:000870:0001:0001:00</t>
  </si>
  <si>
    <t>115J  :863598:00:------:--</t>
  </si>
  <si>
    <t>21:0624:001027</t>
  </si>
  <si>
    <t>21:0195:000871</t>
  </si>
  <si>
    <t>21:0195:000871:0001:0001:00</t>
  </si>
  <si>
    <t>115J  :863599:00:------:--</t>
  </si>
  <si>
    <t>21:0624:001028</t>
  </si>
  <si>
    <t>21:0195:000872</t>
  </si>
  <si>
    <t>21:0195:000872:0001:0001:00</t>
  </si>
  <si>
    <t>115J  :863600:00:------:--</t>
  </si>
  <si>
    <t>21:0624:001029</t>
  </si>
  <si>
    <t>21:0195:000873</t>
  </si>
  <si>
    <t>21:0195:000873:0001:0001:00</t>
  </si>
  <si>
    <t>115J  :863601:80:863611:20</t>
  </si>
  <si>
    <t>21:0624:001030</t>
  </si>
  <si>
    <t>21:0195:000881</t>
  </si>
  <si>
    <t>21:0195:000881:0002:0001:02</t>
  </si>
  <si>
    <t>115J  :863602:00:------:--</t>
  </si>
  <si>
    <t>21:0624:001031</t>
  </si>
  <si>
    <t>21:0195:000874</t>
  </si>
  <si>
    <t>21:0195:000874:0001:0001:00</t>
  </si>
  <si>
    <t>115J  :863603:00:------:--</t>
  </si>
  <si>
    <t>21:0624:001032</t>
  </si>
  <si>
    <t>21:0195:000875</t>
  </si>
  <si>
    <t>21:0195:000875:0001:0001:00</t>
  </si>
  <si>
    <t>115J  :863604:00:------:--</t>
  </si>
  <si>
    <t>21:0624:001033</t>
  </si>
  <si>
    <t>21:0195:000876</t>
  </si>
  <si>
    <t>21:0195:000876:0001:0001:00</t>
  </si>
  <si>
    <t>115J  :863605:00:------:--</t>
  </si>
  <si>
    <t>21:0624:001034</t>
  </si>
  <si>
    <t>21:0195:000877</t>
  </si>
  <si>
    <t>21:0195:000877:0001:0001:00</t>
  </si>
  <si>
    <t>115J  :863606:00:------:--</t>
  </si>
  <si>
    <t>21:0624:001035</t>
  </si>
  <si>
    <t>21:0195:000878</t>
  </si>
  <si>
    <t>21:0195:000878:0001:0001:00</t>
  </si>
  <si>
    <t>115J  :863607:9W:------:--</t>
  </si>
  <si>
    <t>21:0624:001036</t>
  </si>
  <si>
    <t>115J  :863608:00:------:--</t>
  </si>
  <si>
    <t>21:0624:001037</t>
  </si>
  <si>
    <t>21:0195:000879</t>
  </si>
  <si>
    <t>21:0195:000879:0001:0001:00</t>
  </si>
  <si>
    <t>115J  :863609:00:------:--</t>
  </si>
  <si>
    <t>21:0624:001038</t>
  </si>
  <si>
    <t>21:0195:000880</t>
  </si>
  <si>
    <t>21:0195:000880:0001:0001:00</t>
  </si>
  <si>
    <t>115J  :863610:10:------:--</t>
  </si>
  <si>
    <t>21:0624:001039</t>
  </si>
  <si>
    <t>21:0195:000881:0001:0001:00</t>
  </si>
  <si>
    <t>115J  :863611:20:863610:10</t>
  </si>
  <si>
    <t>21:0624:001040</t>
  </si>
  <si>
    <t>21:0195:000881:0002:0001:01</t>
  </si>
  <si>
    <t>115J  :863612:00:------:--</t>
  </si>
  <si>
    <t>21:0624:001041</t>
  </si>
  <si>
    <t>21:0195:000882</t>
  </si>
  <si>
    <t>21:0195:000882:0001:0001:00</t>
  </si>
  <si>
    <t>115J  :863613:00:------:--</t>
  </si>
  <si>
    <t>21:0624:001042</t>
  </si>
  <si>
    <t>21:0195:000883</t>
  </si>
  <si>
    <t>21:0195:000883:0001:0001:00</t>
  </si>
  <si>
    <t>115J  :863614:00:------:--</t>
  </si>
  <si>
    <t>21:0624:001043</t>
  </si>
  <si>
    <t>21:0195:000884</t>
  </si>
  <si>
    <t>21:0195:000884:0001:0001:00</t>
  </si>
  <si>
    <t>115J  :863615:00:------:--</t>
  </si>
  <si>
    <t>21:0624:001044</t>
  </si>
  <si>
    <t>21:0195:000885</t>
  </si>
  <si>
    <t>21:0195:000885:0001:0001:00</t>
  </si>
  <si>
    <t>115J  :863616:00:------:--</t>
  </si>
  <si>
    <t>21:0624:001045</t>
  </si>
  <si>
    <t>21:0195:000886</t>
  </si>
  <si>
    <t>21:0195:000886:0001:0001:00</t>
  </si>
  <si>
    <t>115J  :863617:00:------:--</t>
  </si>
  <si>
    <t>21:0624:001046</t>
  </si>
  <si>
    <t>21:0195:000887</t>
  </si>
  <si>
    <t>21:0195:000887:0001:0001:00</t>
  </si>
  <si>
    <t>115J  :863618:00:------:--</t>
  </si>
  <si>
    <t>21:0624:001047</t>
  </si>
  <si>
    <t>21:0195:000888</t>
  </si>
  <si>
    <t>21:0195:000888:0001:0001:00</t>
  </si>
  <si>
    <t>115J  :863619:00:------:--</t>
  </si>
  <si>
    <t>21:0624:001048</t>
  </si>
  <si>
    <t>21:0195:000889</t>
  </si>
  <si>
    <t>21:0195:000889:0001:0001:00</t>
  </si>
  <si>
    <t>115J  :863620:00:------:--</t>
  </si>
  <si>
    <t>21:0624:001049</t>
  </si>
  <si>
    <t>21:0195:000890</t>
  </si>
  <si>
    <t>21:0195:000890:0001:0001:00</t>
  </si>
  <si>
    <t>115J  :863621:80:863622:10</t>
  </si>
  <si>
    <t>21:0624:001050</t>
  </si>
  <si>
    <t>21:0195:000891</t>
  </si>
  <si>
    <t>21:0195:000891:0001:0001:02</t>
  </si>
  <si>
    <t>115J  :863622:10:------:--</t>
  </si>
  <si>
    <t>21:0624:001051</t>
  </si>
  <si>
    <t>21:0195:000891:0001:0001:01</t>
  </si>
  <si>
    <t>115J  :863623:20:863622:10</t>
  </si>
  <si>
    <t>21:0624:001052</t>
  </si>
  <si>
    <t>21:0195:000891:0002:0001:00</t>
  </si>
  <si>
    <t>115J  :863624:00:------:--</t>
  </si>
  <si>
    <t>21:0624:001053</t>
  </si>
  <si>
    <t>21:0195:000892</t>
  </si>
  <si>
    <t>21:0195:000892:0001:0001:00</t>
  </si>
  <si>
    <t>115J  :863625:00:------:--</t>
  </si>
  <si>
    <t>21:0624:001054</t>
  </si>
  <si>
    <t>21:0195:000893</t>
  </si>
  <si>
    <t>21:0195:000893:0001:0001:00</t>
  </si>
  <si>
    <t>115J  :863626:00:------:--</t>
  </si>
  <si>
    <t>21:0624:001055</t>
  </si>
  <si>
    <t>21:0195:000894</t>
  </si>
  <si>
    <t>21:0195:000894:0001:0001:00</t>
  </si>
  <si>
    <t>115J  :863627:00:------:--</t>
  </si>
  <si>
    <t>21:0624:001056</t>
  </si>
  <si>
    <t>21:0195:000895</t>
  </si>
  <si>
    <t>21:0195:000895:0001:0001:00</t>
  </si>
  <si>
    <t>115J  :863628:9X:------:--</t>
  </si>
  <si>
    <t>21:0624:001057</t>
  </si>
  <si>
    <t>115K  :861001:80:861010:10</t>
  </si>
  <si>
    <t>21:0624:001058</t>
  </si>
  <si>
    <t>21:0195:000904</t>
  </si>
  <si>
    <t>21:0195:000904:0001:0001:02</t>
  </si>
  <si>
    <t>115K  :861002:00:------:--</t>
  </si>
  <si>
    <t>21:0624:001059</t>
  </si>
  <si>
    <t>21:0195:000896</t>
  </si>
  <si>
    <t>21:0195:000896:0001:0001:00</t>
  </si>
  <si>
    <t>115K  :861003:00:------:--</t>
  </si>
  <si>
    <t>21:0624:001060</t>
  </si>
  <si>
    <t>21:0195:000897</t>
  </si>
  <si>
    <t>21:0195:000897:0001:0001:00</t>
  </si>
  <si>
    <t>115K  :861004:00:------:--</t>
  </si>
  <si>
    <t>21:0624:001061</t>
  </si>
  <si>
    <t>21:0195:000898</t>
  </si>
  <si>
    <t>21:0195:000898:0001:0001:00</t>
  </si>
  <si>
    <t>115K  :861005:00:------:--</t>
  </si>
  <si>
    <t>21:0624:001062</t>
  </si>
  <si>
    <t>21:0195:000899</t>
  </si>
  <si>
    <t>21:0195:000899:0001:0001:00</t>
  </si>
  <si>
    <t>115K  :861006:00:------:--</t>
  </si>
  <si>
    <t>21:0624:001063</t>
  </si>
  <si>
    <t>21:0195:000900</t>
  </si>
  <si>
    <t>21:0195:000900:0001:0001:00</t>
  </si>
  <si>
    <t>115K  :861007:00:------:--</t>
  </si>
  <si>
    <t>21:0624:001064</t>
  </si>
  <si>
    <t>21:0195:000901</t>
  </si>
  <si>
    <t>21:0195:000901:0001:0001:00</t>
  </si>
  <si>
    <t>115K  :861008:00:------:--</t>
  </si>
  <si>
    <t>21:0624:001065</t>
  </si>
  <si>
    <t>21:0195:000902</t>
  </si>
  <si>
    <t>21:0195:000902:0001:0001:00</t>
  </si>
  <si>
    <t>115K  :861009:00:------:--</t>
  </si>
  <si>
    <t>21:0624:001066</t>
  </si>
  <si>
    <t>21:0195:000903</t>
  </si>
  <si>
    <t>21:0195:000903:0001:0001:00</t>
  </si>
  <si>
    <t>115K  :861010:10:------:--</t>
  </si>
  <si>
    <t>21:0624:001067</t>
  </si>
  <si>
    <t>21:0195:000904:0001:0001:01</t>
  </si>
  <si>
    <t>115K  :861011:9W:------:--</t>
  </si>
  <si>
    <t>21:0624:001068</t>
  </si>
  <si>
    <t>115K  :861012:20:861010:10</t>
  </si>
  <si>
    <t>21:0624:001069</t>
  </si>
  <si>
    <t>21:0195:000904:0002:0001:00</t>
  </si>
  <si>
    <t>115K  :861013:00:------:--</t>
  </si>
  <si>
    <t>21:0624:001070</t>
  </si>
  <si>
    <t>21:0195:000905</t>
  </si>
  <si>
    <t>21:0195:000905:0001:0001:00</t>
  </si>
  <si>
    <t>115K  :861014:00:------:--</t>
  </si>
  <si>
    <t>21:0624:001071</t>
  </si>
  <si>
    <t>21:0195:000906</t>
  </si>
  <si>
    <t>21:0195:000906:0001:0001:00</t>
  </si>
  <si>
    <t>115K  :861015:00:------:--</t>
  </si>
  <si>
    <t>21:0624:001072</t>
  </si>
  <si>
    <t>21:0195:000907</t>
  </si>
  <si>
    <t>21:0195:000907:0001:0001:00</t>
  </si>
  <si>
    <t>115K  :861016:00:------:--</t>
  </si>
  <si>
    <t>21:0624:001073</t>
  </si>
  <si>
    <t>21:0195:000908</t>
  </si>
  <si>
    <t>21:0195:000908:0001:0001:00</t>
  </si>
  <si>
    <t>115K  :861017:00:------:--</t>
  </si>
  <si>
    <t>21:0624:001074</t>
  </si>
  <si>
    <t>21:0195:000909</t>
  </si>
  <si>
    <t>21:0195:000909:0001:0001:00</t>
  </si>
  <si>
    <t>115K  :861018:00:------:--</t>
  </si>
  <si>
    <t>21:0624:001075</t>
  </si>
  <si>
    <t>21:0195:000910</t>
  </si>
  <si>
    <t>21:0195:000910:0001:0001:00</t>
  </si>
  <si>
    <t>115K  :861019:00:------:--</t>
  </si>
  <si>
    <t>21:0624:001076</t>
  </si>
  <si>
    <t>21:0195:000911</t>
  </si>
  <si>
    <t>21:0195:000911:0001:0001:00</t>
  </si>
  <si>
    <t>115K  :861020:00:------:--</t>
  </si>
  <si>
    <t>21:0624:001077</t>
  </si>
  <si>
    <t>21:0195:000912</t>
  </si>
  <si>
    <t>21:0195:000912:0001:0001:00</t>
  </si>
  <si>
    <t>115K  :861021:80:861024:10</t>
  </si>
  <si>
    <t>21:0624:001078</t>
  </si>
  <si>
    <t>21:0195:000914</t>
  </si>
  <si>
    <t>21:0195:000914:0001:0001:02</t>
  </si>
  <si>
    <t>115K  :861022:00:------:--</t>
  </si>
  <si>
    <t>21:0624:001079</t>
  </si>
  <si>
    <t>21:0195:000913</t>
  </si>
  <si>
    <t>21:0195:000913:0001:0001:00</t>
  </si>
  <si>
    <t>115K  :861023:9Y:------:--</t>
  </si>
  <si>
    <t>21:0624:001080</t>
  </si>
  <si>
    <t>115K  :861024:10:------:--</t>
  </si>
  <si>
    <t>21:0624:001081</t>
  </si>
  <si>
    <t>21:0195:000914:0001:0001:01</t>
  </si>
  <si>
    <t>115K  :861025:20:861024:10</t>
  </si>
  <si>
    <t>21:0624:001082</t>
  </si>
  <si>
    <t>21:0195:000914:0002:0001:00</t>
  </si>
  <si>
    <t>115K  :861026:00:------:--</t>
  </si>
  <si>
    <t>21:0624:001083</t>
  </si>
  <si>
    <t>21:0195:000915</t>
  </si>
  <si>
    <t>21:0195:000915:0001:0001:00</t>
  </si>
  <si>
    <t>115K  :861027:00:------:--</t>
  </si>
  <si>
    <t>21:0624:001084</t>
  </si>
  <si>
    <t>21:0195:000916</t>
  </si>
  <si>
    <t>21:0195:000916:0001:0001:00</t>
  </si>
  <si>
    <t>115K  :861028:00:------:--</t>
  </si>
  <si>
    <t>21:0624:001085</t>
  </si>
  <si>
    <t>21:0195:000917</t>
  </si>
  <si>
    <t>21:0195:000917:0001:0001:00</t>
  </si>
  <si>
    <t>115K  :861029:00:------:--</t>
  </si>
  <si>
    <t>21:0624:001086</t>
  </si>
  <si>
    <t>21:0195:000918</t>
  </si>
  <si>
    <t>21:0195:000918:0001:0001:00</t>
  </si>
  <si>
    <t>115K  :861030:00:------:--</t>
  </si>
  <si>
    <t>21:0624:001087</t>
  </si>
  <si>
    <t>21:0195:000919</t>
  </si>
  <si>
    <t>21:0195:000919:0001:0001:00</t>
  </si>
  <si>
    <t>115K  :861031:00:------:--</t>
  </si>
  <si>
    <t>21:0624:001088</t>
  </si>
  <si>
    <t>21:0195:000920</t>
  </si>
  <si>
    <t>21:0195:000920:0001:0001:00</t>
  </si>
  <si>
    <t>115K  :861032:00:------:--</t>
  </si>
  <si>
    <t>21:0624:001089</t>
  </si>
  <si>
    <t>21:0195:000921</t>
  </si>
  <si>
    <t>21:0195:000921:0001:0001:00</t>
  </si>
  <si>
    <t>115K  :861033:00:------:--</t>
  </si>
  <si>
    <t>21:0624:001090</t>
  </si>
  <si>
    <t>21:0195:000922</t>
  </si>
  <si>
    <t>21:0195:000922:0001:0001:00</t>
  </si>
  <si>
    <t>115K  :861034:00:------:--</t>
  </si>
  <si>
    <t>21:0624:001091</t>
  </si>
  <si>
    <t>21:0195:000923</t>
  </si>
  <si>
    <t>21:0195:000923:0001:0001:00</t>
  </si>
  <si>
    <t>115K  :861035:00:------:--</t>
  </si>
  <si>
    <t>21:0624:001092</t>
  </si>
  <si>
    <t>21:0195:000924</t>
  </si>
  <si>
    <t>21:0195:000924:0001:0001:00</t>
  </si>
  <si>
    <t>115K  :861036:00:------:--</t>
  </si>
  <si>
    <t>21:0624:001093</t>
  </si>
  <si>
    <t>21:0195:000925</t>
  </si>
  <si>
    <t>21:0195:000925:0001:0001:00</t>
  </si>
  <si>
    <t>115K  :861037:00:------:--</t>
  </si>
  <si>
    <t>21:0624:001094</t>
  </si>
  <si>
    <t>21:0195:000926</t>
  </si>
  <si>
    <t>21:0195:000926:0001:0001:00</t>
  </si>
  <si>
    <t>115K  :861038:00:------:--</t>
  </si>
  <si>
    <t>21:0624:001095</t>
  </si>
  <si>
    <t>21:0195:000927</t>
  </si>
  <si>
    <t>21:0195:000927:0001:0001:00</t>
  </si>
  <si>
    <t>115K  :861039:00:------:--</t>
  </si>
  <si>
    <t>21:0624:001096</t>
  </si>
  <si>
    <t>21:0195:000928</t>
  </si>
  <si>
    <t>21:0195:000928:0001:0001:00</t>
  </si>
  <si>
    <t>115K  :861040:00:------:--</t>
  </si>
  <si>
    <t>21:0624:001097</t>
  </si>
  <si>
    <t>21:0195:000929</t>
  </si>
  <si>
    <t>21:0195:000929:0001:0001:00</t>
  </si>
  <si>
    <t>115K  :861041:80:861044:10</t>
  </si>
  <si>
    <t>21:0624:001098</t>
  </si>
  <si>
    <t>21:0195:000932</t>
  </si>
  <si>
    <t>21:0195:000932:0001:0001:02</t>
  </si>
  <si>
    <t>115K  :861042:00:------:--</t>
  </si>
  <si>
    <t>21:0624:001099</t>
  </si>
  <si>
    <t>21:0195:000930</t>
  </si>
  <si>
    <t>21:0195:000930:0001:0001:00</t>
  </si>
  <si>
    <t>115K  :861043:00:------:--</t>
  </si>
  <si>
    <t>21:0624:001100</t>
  </si>
  <si>
    <t>21:0195:000931</t>
  </si>
  <si>
    <t>21:0195:000931:0001:0001:00</t>
  </si>
  <si>
    <t>115K  :861044:10:------:--</t>
  </si>
  <si>
    <t>21:0624:001101</t>
  </si>
  <si>
    <t>21:0195:000932:0001:0001:01</t>
  </si>
  <si>
    <t>115K  :861045:20:861044:10</t>
  </si>
  <si>
    <t>21:0624:001102</t>
  </si>
  <si>
    <t>21:0195:000932:0002:0001:00</t>
  </si>
  <si>
    <t>115K  :861046:00:------:--</t>
  </si>
  <si>
    <t>21:0624:001103</t>
  </si>
  <si>
    <t>21:0195:000933</t>
  </si>
  <si>
    <t>21:0195:000933:0001:0001:00</t>
  </si>
  <si>
    <t>115K  :861047:00:------:--</t>
  </si>
  <si>
    <t>21:0624:001104</t>
  </si>
  <si>
    <t>21:0195:000934</t>
  </si>
  <si>
    <t>21:0195:000934:0001:0001:00</t>
  </si>
  <si>
    <t>115K  :861048:00:------:--</t>
  </si>
  <si>
    <t>21:0624:001105</t>
  </si>
  <si>
    <t>21:0195:000935</t>
  </si>
  <si>
    <t>21:0195:000935:0001:0001:00</t>
  </si>
  <si>
    <t>115K  :861049:00:------:--</t>
  </si>
  <si>
    <t>21:0624:001106</t>
  </si>
  <si>
    <t>21:0195:000936</t>
  </si>
  <si>
    <t>21:0195:000936:0001:0001:00</t>
  </si>
  <si>
    <t>115K  :861050:9W:------:--</t>
  </si>
  <si>
    <t>21:0624:001107</t>
  </si>
  <si>
    <t>115K  :861051:00:------:--</t>
  </si>
  <si>
    <t>21:0624:001108</t>
  </si>
  <si>
    <t>21:0195:000937</t>
  </si>
  <si>
    <t>21:0195:000937:0001:0001:00</t>
  </si>
  <si>
    <t>115K  :861052:00:------:--</t>
  </si>
  <si>
    <t>21:0624:001109</t>
  </si>
  <si>
    <t>21:0195:000938</t>
  </si>
  <si>
    <t>21:0195:000938:0001:0001:00</t>
  </si>
  <si>
    <t>115K  :861053:00:------:--</t>
  </si>
  <si>
    <t>21:0624:001110</t>
  </si>
  <si>
    <t>21:0195:000939</t>
  </si>
  <si>
    <t>21:0195:000939:0001:0001:00</t>
  </si>
  <si>
    <t>115K  :861054:00:------:--</t>
  </si>
  <si>
    <t>21:0624:001111</t>
  </si>
  <si>
    <t>21:0195:000940</t>
  </si>
  <si>
    <t>21:0195:000940:0001:0001:00</t>
  </si>
  <si>
    <t>115K  :861055:00:------:--</t>
  </si>
  <si>
    <t>21:0624:001112</t>
  </si>
  <si>
    <t>21:0195:000941</t>
  </si>
  <si>
    <t>21:0195:000941:0001:0001:00</t>
  </si>
  <si>
    <t>115K  :861056:00:------:--</t>
  </si>
  <si>
    <t>21:0624:001113</t>
  </si>
  <si>
    <t>21:0195:000942</t>
  </si>
  <si>
    <t>21:0195:000942:0001:0001:00</t>
  </si>
  <si>
    <t>115K  :861057:00:------:--</t>
  </si>
  <si>
    <t>21:0624:001114</t>
  </si>
  <si>
    <t>21:0195:000943</t>
  </si>
  <si>
    <t>21:0195:000943:0001:0001:00</t>
  </si>
  <si>
    <t>115K  :861058:00:------:--</t>
  </si>
  <si>
    <t>21:0624:001115</t>
  </si>
  <si>
    <t>21:0195:000944</t>
  </si>
  <si>
    <t>21:0195:000944:0001:0001:00</t>
  </si>
  <si>
    <t>115K  :861059:00:------:--</t>
  </si>
  <si>
    <t>21:0624:001116</t>
  </si>
  <si>
    <t>21:0195:000945</t>
  </si>
  <si>
    <t>21:0195:000945:0001:0001:00</t>
  </si>
  <si>
    <t>115K  :861060:00:------:--</t>
  </si>
  <si>
    <t>21:0624:001117</t>
  </si>
  <si>
    <t>21:0195:000946</t>
  </si>
  <si>
    <t>21:0195:000946:0001:0001:00</t>
  </si>
  <si>
    <t>115K  :861061:80:861066:10</t>
  </si>
  <si>
    <t>21:0624:001118</t>
  </si>
  <si>
    <t>21:0195:000950</t>
  </si>
  <si>
    <t>21:0195:000950:0001:0001:02</t>
  </si>
  <si>
    <t>115K  :861062:00:------:--</t>
  </si>
  <si>
    <t>21:0624:001119</t>
  </si>
  <si>
    <t>21:0195:000947</t>
  </si>
  <si>
    <t>21:0195:000947:0001:0001:00</t>
  </si>
  <si>
    <t>115K  :861063:9W:------:--</t>
  </si>
  <si>
    <t>21:0624:001120</t>
  </si>
  <si>
    <t>115K  :861064:00:------:--</t>
  </si>
  <si>
    <t>21:0624:001121</t>
  </si>
  <si>
    <t>21:0195:000948</t>
  </si>
  <si>
    <t>21:0195:000948:0001:0001:00</t>
  </si>
  <si>
    <t>115K  :861065:00:------:--</t>
  </si>
  <si>
    <t>21:0624:001122</t>
  </si>
  <si>
    <t>21:0195:000949</t>
  </si>
  <si>
    <t>21:0195:000949:0001:0001:00</t>
  </si>
  <si>
    <t>115K  :861066:10:------:--</t>
  </si>
  <si>
    <t>21:0624:001123</t>
  </si>
  <si>
    <t>21:0195:000950:0001:0001:01</t>
  </si>
  <si>
    <t>115K  :861067:20:861066:10</t>
  </si>
  <si>
    <t>21:0624:001124</t>
  </si>
  <si>
    <t>21:0195:000950:0002:0001:00</t>
  </si>
  <si>
    <t>115K  :861068:00:------:--</t>
  </si>
  <si>
    <t>21:0624:001125</t>
  </si>
  <si>
    <t>21:0195:000951</t>
  </si>
  <si>
    <t>21:0195:000951:0001:0001:00</t>
  </si>
  <si>
    <t>115K  :861069:00:------:--</t>
  </si>
  <si>
    <t>21:0624:001126</t>
  </si>
  <si>
    <t>21:0195:000952</t>
  </si>
  <si>
    <t>21:0195:000952:0001:0001:00</t>
  </si>
  <si>
    <t>115K  :861070:00:------:--</t>
  </si>
  <si>
    <t>21:0624:001127</t>
  </si>
  <si>
    <t>21:0195:000953</t>
  </si>
  <si>
    <t>21:0195:000953:0001:0001:00</t>
  </si>
  <si>
    <t>115K  :861071:00:------:--</t>
  </si>
  <si>
    <t>21:0624:001128</t>
  </si>
  <si>
    <t>21:0195:000954</t>
  </si>
  <si>
    <t>21:0195:000954:0001:0001:00</t>
  </si>
  <si>
    <t>115K  :861072:00:------:--</t>
  </si>
  <si>
    <t>21:0624:001129</t>
  </si>
  <si>
    <t>21:0195:000955</t>
  </si>
  <si>
    <t>21:0195:000955:0001:0001:00</t>
  </si>
  <si>
    <t>115K  :861073:00:------:--</t>
  </si>
  <si>
    <t>21:0624:001130</t>
  </si>
  <si>
    <t>21:0195:000956</t>
  </si>
  <si>
    <t>21:0195:000956:0001:0001:00</t>
  </si>
  <si>
    <t>115K  :861074:00:------:--</t>
  </si>
  <si>
    <t>21:0624:001131</t>
  </si>
  <si>
    <t>21:0195:000957</t>
  </si>
  <si>
    <t>21:0195:000957:0001:0001:00</t>
  </si>
  <si>
    <t>115K  :861075:00:------:--</t>
  </si>
  <si>
    <t>21:0624:001132</t>
  </si>
  <si>
    <t>21:0195:000958</t>
  </si>
  <si>
    <t>21:0195:000958:0001:0001:00</t>
  </si>
  <si>
    <t>115K  :861076:00:------:--</t>
  </si>
  <si>
    <t>21:0624:001133</t>
  </si>
  <si>
    <t>21:0195:000959</t>
  </si>
  <si>
    <t>21:0195:000959:0001:0001:00</t>
  </si>
  <si>
    <t>115K  :861077:00:------:--</t>
  </si>
  <si>
    <t>21:0624:001134</t>
  </si>
  <si>
    <t>21:0195:000960</t>
  </si>
  <si>
    <t>21:0195:000960:0001:0001:00</t>
  </si>
  <si>
    <t>115K  :861078:00:------:--</t>
  </si>
  <si>
    <t>21:0624:001135</t>
  </si>
  <si>
    <t>21:0195:000961</t>
  </si>
  <si>
    <t>21:0195:000961:0001:0001:00</t>
  </si>
  <si>
    <t>115K  :861079:00:------:--</t>
  </si>
  <si>
    <t>21:0624:001136</t>
  </si>
  <si>
    <t>21:0195:000962</t>
  </si>
  <si>
    <t>21:0195:000962:0001:0001:00</t>
  </si>
  <si>
    <t>115K  :861080:00:------:--</t>
  </si>
  <si>
    <t>21:0624:001137</t>
  </si>
  <si>
    <t>21:0195:000963</t>
  </si>
  <si>
    <t>21:0195:000963:0001:0001:00</t>
  </si>
  <si>
    <t>115K  :861081:80:861082:10</t>
  </si>
  <si>
    <t>21:0624:001138</t>
  </si>
  <si>
    <t>21:0195:000964</t>
  </si>
  <si>
    <t>21:0195:000964:0001:0001:02</t>
  </si>
  <si>
    <t>115K  :861082:10:------:--</t>
  </si>
  <si>
    <t>21:0624:001139</t>
  </si>
  <si>
    <t>21:0195:000964:0001:0001:01</t>
  </si>
  <si>
    <t>115K  :861083:20:861082:10</t>
  </si>
  <si>
    <t>21:0624:001140</t>
  </si>
  <si>
    <t>21:0195:000964:0002:0001:00</t>
  </si>
  <si>
    <t>115K  :861084:00:------:--</t>
  </si>
  <si>
    <t>21:0624:001141</t>
  </si>
  <si>
    <t>21:0195:000965</t>
  </si>
  <si>
    <t>21:0195:000965:0001:0001:00</t>
  </si>
  <si>
    <t>115K  :861085:00:------:--</t>
  </si>
  <si>
    <t>21:0624:001142</t>
  </si>
  <si>
    <t>21:0195:000966</t>
  </si>
  <si>
    <t>21:0195:000966:0001:0001:00</t>
  </si>
  <si>
    <t>115K  :861086:00:------:--</t>
  </si>
  <si>
    <t>21:0624:001143</t>
  </si>
  <si>
    <t>21:0195:000967</t>
  </si>
  <si>
    <t>21:0195:000967:0001:0001:00</t>
  </si>
  <si>
    <t>115K  :861087:00:------:--</t>
  </si>
  <si>
    <t>21:0624:001144</t>
  </si>
  <si>
    <t>21:0195:000968</t>
  </si>
  <si>
    <t>21:0195:000968:0001:0001:00</t>
  </si>
  <si>
    <t>115K  :861088:00:------:--</t>
  </si>
  <si>
    <t>21:0624:001145</t>
  </si>
  <si>
    <t>21:0195:000969</t>
  </si>
  <si>
    <t>21:0195:000969:0001:0001:00</t>
  </si>
  <si>
    <t>115K  :861089:00:------:--</t>
  </si>
  <si>
    <t>21:0624:001146</t>
  </si>
  <si>
    <t>21:0195:000970</t>
  </si>
  <si>
    <t>21:0195:000970:0001:0001:00</t>
  </si>
  <si>
    <t>115K  :861090:00:------:--</t>
  </si>
  <si>
    <t>21:0624:001147</t>
  </si>
  <si>
    <t>21:0195:000971</t>
  </si>
  <si>
    <t>21:0195:000971:0001:0001:00</t>
  </si>
  <si>
    <t>115K  :861091:00:------:--</t>
  </si>
  <si>
    <t>21:0624:001148</t>
  </si>
  <si>
    <t>21:0195:000972</t>
  </si>
  <si>
    <t>21:0195:000972:0001:0001:00</t>
  </si>
  <si>
    <t>115K  :861092:00:------:--</t>
  </si>
  <si>
    <t>21:0624:001149</t>
  </si>
  <si>
    <t>21:0195:000973</t>
  </si>
  <si>
    <t>21:0195:000973:0001:0001:00</t>
  </si>
  <si>
    <t>115K  :861093:00:------:--</t>
  </si>
  <si>
    <t>21:0624:001150</t>
  </si>
  <si>
    <t>21:0195:000974</t>
  </si>
  <si>
    <t>21:0195:000974:0001:0001:00</t>
  </si>
  <si>
    <t>115K  :861094:00:------:--</t>
  </si>
  <si>
    <t>21:0624:001151</t>
  </si>
  <si>
    <t>21:0195:000975</t>
  </si>
  <si>
    <t>21:0195:000975:0001:0001:00</t>
  </si>
  <si>
    <t>115K  :861095:00:------:--</t>
  </si>
  <si>
    <t>21:0624:001152</t>
  </si>
  <si>
    <t>21:0195:000976</t>
  </si>
  <si>
    <t>21:0195:000976:0001:0001:00</t>
  </si>
  <si>
    <t>115K  :861096:00:------:--</t>
  </si>
  <si>
    <t>21:0624:001153</t>
  </si>
  <si>
    <t>21:0195:000977</t>
  </si>
  <si>
    <t>21:0195:000977:0001:0001:00</t>
  </si>
  <si>
    <t>115K  :861097:00:------:--</t>
  </si>
  <si>
    <t>21:0624:001154</t>
  </si>
  <si>
    <t>21:0195:000978</t>
  </si>
  <si>
    <t>21:0195:000978:0001:0001:00</t>
  </si>
  <si>
    <t>115K  :861098:00:------:--</t>
  </si>
  <si>
    <t>21:0624:001155</t>
  </si>
  <si>
    <t>21:0195:000979</t>
  </si>
  <si>
    <t>21:0195:000979:0001:0001:00</t>
  </si>
  <si>
    <t>115K  :861099:00:------:--</t>
  </si>
  <si>
    <t>21:0624:001156</t>
  </si>
  <si>
    <t>21:0195:000980</t>
  </si>
  <si>
    <t>21:0195:000980:0001:0001:00</t>
  </si>
  <si>
    <t>115K  :861100:9W:------:--</t>
  </si>
  <si>
    <t>21:0624:001157</t>
  </si>
  <si>
    <t>115K  :861101:80:861108:10</t>
  </si>
  <si>
    <t>21:0624:001158</t>
  </si>
  <si>
    <t>21:0195:000986</t>
  </si>
  <si>
    <t>21:0195:000986:0001:0001:02</t>
  </si>
  <si>
    <t>115K  :861102:9Y:------:--</t>
  </si>
  <si>
    <t>21:0624:001159</t>
  </si>
  <si>
    <t>115K  :861103:00:------:--</t>
  </si>
  <si>
    <t>21:0624:001160</t>
  </si>
  <si>
    <t>21:0195:000981</t>
  </si>
  <si>
    <t>21:0195:000981:0001:0001:00</t>
  </si>
  <si>
    <t>115K  :861104:00:------:--</t>
  </si>
  <si>
    <t>21:0624:001161</t>
  </si>
  <si>
    <t>21:0195:000982</t>
  </si>
  <si>
    <t>21:0195:000982:0001:0001:00</t>
  </si>
  <si>
    <t>115K  :861105:00:------:--</t>
  </si>
  <si>
    <t>21:0624:001162</t>
  </si>
  <si>
    <t>21:0195:000983</t>
  </si>
  <si>
    <t>21:0195:000983:0001:0001:00</t>
  </si>
  <si>
    <t>115K  :861106:00:------:--</t>
  </si>
  <si>
    <t>21:0624:001163</t>
  </si>
  <si>
    <t>21:0195:000984</t>
  </si>
  <si>
    <t>21:0195:000984:0001:0001:00</t>
  </si>
  <si>
    <t>115K  :861107:00:------:--</t>
  </si>
  <si>
    <t>21:0624:001164</t>
  </si>
  <si>
    <t>21:0195:000985</t>
  </si>
  <si>
    <t>21:0195:000985:0001:0001:00</t>
  </si>
  <si>
    <t>115K  :861108:10:------:--</t>
  </si>
  <si>
    <t>21:0624:001165</t>
  </si>
  <si>
    <t>21:0195:000986:0001:0001:01</t>
  </si>
  <si>
    <t>115K  :861109:20:861108:10</t>
  </si>
  <si>
    <t>21:0624:001166</t>
  </si>
  <si>
    <t>21:0195:000986:0002:0001:00</t>
  </si>
  <si>
    <t>115K  :861110:00:------:--</t>
  </si>
  <si>
    <t>21:0624:001167</t>
  </si>
  <si>
    <t>21:0195:000987</t>
  </si>
  <si>
    <t>21:0195:000987:0001:0001:00</t>
  </si>
  <si>
    <t>115K  :861111:00:------:--</t>
  </si>
  <si>
    <t>21:0624:001168</t>
  </si>
  <si>
    <t>21:0195:000988</t>
  </si>
  <si>
    <t>21:0195:000988:0001:0001:00</t>
  </si>
  <si>
    <t>115K  :861112:00:------:--</t>
  </si>
  <si>
    <t>21:0624:001169</t>
  </si>
  <si>
    <t>21:0195:000989</t>
  </si>
  <si>
    <t>21:0195:000989:0001:0001:00</t>
  </si>
  <si>
    <t>115K  :861113:00:------:--</t>
  </si>
  <si>
    <t>21:0624:001170</t>
  </si>
  <si>
    <t>21:0195:000990</t>
  </si>
  <si>
    <t>21:0195:000990:0001:0001:00</t>
  </si>
  <si>
    <t>115K  :861114:00:------:--</t>
  </si>
  <si>
    <t>21:0624:001171</t>
  </si>
  <si>
    <t>21:0195:000991</t>
  </si>
  <si>
    <t>21:0195:000991:0001:0001:00</t>
  </si>
  <si>
    <t>115K  :861115:00:------:--</t>
  </si>
  <si>
    <t>21:0624:001172</t>
  </si>
  <si>
    <t>21:0195:000992</t>
  </si>
  <si>
    <t>21:0195:000992:0001:0001:00</t>
  </si>
  <si>
    <t>115K  :861116:00:------:--</t>
  </si>
  <si>
    <t>21:0624:001173</t>
  </si>
  <si>
    <t>21:0195:000993</t>
  </si>
  <si>
    <t>21:0195:000993:0001:0001:00</t>
  </si>
  <si>
    <t>115K  :861117:00:------:--</t>
  </si>
  <si>
    <t>21:0624:001174</t>
  </si>
  <si>
    <t>21:0195:000994</t>
  </si>
  <si>
    <t>21:0195:000994:0001:0001:00</t>
  </si>
  <si>
    <t>115K  :861118:00:------:--</t>
  </si>
  <si>
    <t>21:0624:001175</t>
  </si>
  <si>
    <t>21:0195:000995</t>
  </si>
  <si>
    <t>21:0195:000995:0001:0001:00</t>
  </si>
  <si>
    <t>115K  :861119:00:------:--</t>
  </si>
  <si>
    <t>21:0624:001176</t>
  </si>
  <si>
    <t>21:0195:000996</t>
  </si>
  <si>
    <t>21:0195:000996:0001:0001:00</t>
  </si>
  <si>
    <t>115K  :861120:00:------:--</t>
  </si>
  <si>
    <t>21:0624:001177</t>
  </si>
  <si>
    <t>21:0195:000997</t>
  </si>
  <si>
    <t>21:0195:000997:0001:0001:00</t>
  </si>
  <si>
    <t>115K  :861121:80:861123:10</t>
  </si>
  <si>
    <t>21:0624:001178</t>
  </si>
  <si>
    <t>21:0195:000999</t>
  </si>
  <si>
    <t>21:0195:000999:0001:0001:02</t>
  </si>
  <si>
    <t>115K  :861122:00:------:--</t>
  </si>
  <si>
    <t>21:0624:001179</t>
  </si>
  <si>
    <t>21:0195:000998</t>
  </si>
  <si>
    <t>21:0195:000998:0001:0001:00</t>
  </si>
  <si>
    <t>115K  :861123:10:------:--</t>
  </si>
  <si>
    <t>21:0624:001180</t>
  </si>
  <si>
    <t>21:0195:000999:0001:0001:01</t>
  </si>
  <si>
    <t>115K  :861124:20:861123:10</t>
  </si>
  <si>
    <t>21:0624:001181</t>
  </si>
  <si>
    <t>21:0195:000999:0002:0001:00</t>
  </si>
  <si>
    <t>115K  :861125:00:------:--</t>
  </si>
  <si>
    <t>21:0624:001182</t>
  </si>
  <si>
    <t>21:0195:001000</t>
  </si>
  <si>
    <t>21:0195:001000:0001:0001:00</t>
  </si>
  <si>
    <t>115K  :861126:00:------:--</t>
  </si>
  <si>
    <t>21:0624:001183</t>
  </si>
  <si>
    <t>21:0195:001001</t>
  </si>
  <si>
    <t>21:0195:001001:0001:0001:00</t>
  </si>
  <si>
    <t>115K  :861127:00:------:--</t>
  </si>
  <si>
    <t>21:0624:001184</t>
  </si>
  <si>
    <t>21:0195:001002</t>
  </si>
  <si>
    <t>21:0195:001002:0001:0001:00</t>
  </si>
  <si>
    <t>115K  :861128:00:------:--</t>
  </si>
  <si>
    <t>21:0624:001185</t>
  </si>
  <si>
    <t>21:0195:001003</t>
  </si>
  <si>
    <t>21:0195:001003:0001:0001:00</t>
  </si>
  <si>
    <t>115K  :861129:00:------:--</t>
  </si>
  <si>
    <t>21:0624:001186</t>
  </si>
  <si>
    <t>21:0195:001004</t>
  </si>
  <si>
    <t>21:0195:001004:0001:0001:00</t>
  </si>
  <si>
    <t>115K  :861130:00:------:--</t>
  </si>
  <si>
    <t>21:0624:001187</t>
  </si>
  <si>
    <t>21:0195:001005</t>
  </si>
  <si>
    <t>21:0195:001005:0001:0001:00</t>
  </si>
  <si>
    <t>115K  :861131:00:------:--</t>
  </si>
  <si>
    <t>21:0624:001188</t>
  </si>
  <si>
    <t>21:0195:001006</t>
  </si>
  <si>
    <t>21:0195:001006:0001:0001:00</t>
  </si>
  <si>
    <t>115K  :861132:00:------:--</t>
  </si>
  <si>
    <t>21:0624:001189</t>
  </si>
  <si>
    <t>21:0195:001007</t>
  </si>
  <si>
    <t>21:0195:001007:0001:0001:00</t>
  </si>
  <si>
    <t>115K  :861133:00:------:--</t>
  </si>
  <si>
    <t>21:0624:001190</t>
  </si>
  <si>
    <t>21:0195:001008</t>
  </si>
  <si>
    <t>21:0195:001008:0001:0001:00</t>
  </si>
  <si>
    <t>115K  :861134:9Y:------:--</t>
  </si>
  <si>
    <t>21:0624:001191</t>
  </si>
  <si>
    <t>115K  :861135:00:------:--</t>
  </si>
  <si>
    <t>21:0624:001192</t>
  </si>
  <si>
    <t>21:0195:001009</t>
  </si>
  <si>
    <t>21:0195:001009:0001:0001:00</t>
  </si>
  <si>
    <t>115K  :861136:00:------:--</t>
  </si>
  <si>
    <t>21:0624:001193</t>
  </si>
  <si>
    <t>21:0195:001010</t>
  </si>
  <si>
    <t>21:0195:001010:0001:0001:00</t>
  </si>
  <si>
    <t>115K  :861137:00:------:--</t>
  </si>
  <si>
    <t>21:0624:001194</t>
  </si>
  <si>
    <t>21:0195:001011</t>
  </si>
  <si>
    <t>21:0195:001011:0001:0001:00</t>
  </si>
  <si>
    <t>115K  :861138:00:------:--</t>
  </si>
  <si>
    <t>21:0624:001195</t>
  </si>
  <si>
    <t>21:0195:001012</t>
  </si>
  <si>
    <t>21:0195:001012:0001:0001:00</t>
  </si>
  <si>
    <t>115K  :861139:00:------:--</t>
  </si>
  <si>
    <t>21:0624:001196</t>
  </si>
  <si>
    <t>21:0195:001013</t>
  </si>
  <si>
    <t>21:0195:001013:0001:0001:00</t>
  </si>
  <si>
    <t>115K  :861140:00:------:--</t>
  </si>
  <si>
    <t>21:0624:001197</t>
  </si>
  <si>
    <t>21:0195:001014</t>
  </si>
  <si>
    <t>21:0195:001014:0001:0001:00</t>
  </si>
  <si>
    <t>115K  :861141:80:861143:10</t>
  </si>
  <si>
    <t>21:0624:001198</t>
  </si>
  <si>
    <t>21:0195:001016</t>
  </si>
  <si>
    <t>21:0195:001016:0001:0001:02</t>
  </si>
  <si>
    <t>115K  :861142:00:------:--</t>
  </si>
  <si>
    <t>21:0624:001199</t>
  </si>
  <si>
    <t>21:0195:001015</t>
  </si>
  <si>
    <t>21:0195:001015:0001:0001:00</t>
  </si>
  <si>
    <t>115K  :861143:10:------:--</t>
  </si>
  <si>
    <t>21:0624:001200</t>
  </si>
  <si>
    <t>21:0195:001016:0001:0001:01</t>
  </si>
  <si>
    <t>115K  :861144:20:861143:10</t>
  </si>
  <si>
    <t>21:0624:001201</t>
  </si>
  <si>
    <t>21:0195:001016:0002:0001:00</t>
  </si>
  <si>
    <t>115K  :861145:00:------:--</t>
  </si>
  <si>
    <t>21:0624:001202</t>
  </si>
  <si>
    <t>21:0195:001017</t>
  </si>
  <si>
    <t>21:0195:001017:0001:0001:00</t>
  </si>
  <si>
    <t>115K  :861146:00:------:--</t>
  </si>
  <si>
    <t>21:0624:001203</t>
  </si>
  <si>
    <t>21:0195:001018</t>
  </si>
  <si>
    <t>21:0195:001018:0001:0001:00</t>
  </si>
  <si>
    <t>115K  :861147:9W:------:--</t>
  </si>
  <si>
    <t>21:0624:001204</t>
  </si>
  <si>
    <t>115K  :861148:00:------:--</t>
  </si>
  <si>
    <t>21:0624:001205</t>
  </si>
  <si>
    <t>21:0195:001019</t>
  </si>
  <si>
    <t>21:0195:001019:0001:0001:00</t>
  </si>
  <si>
    <t>115K  :861149:00:------:--</t>
  </si>
  <si>
    <t>21:0624:001206</t>
  </si>
  <si>
    <t>21:0195:001020</t>
  </si>
  <si>
    <t>21:0195:001020:0001:0001:00</t>
  </si>
  <si>
    <t>115K  :861150:00:------:--</t>
  </si>
  <si>
    <t>21:0624:001207</t>
  </si>
  <si>
    <t>21:0195:001021</t>
  </si>
  <si>
    <t>21:0195:001021:0001:0001:00</t>
  </si>
  <si>
    <t>115K  :861151:00:------:--</t>
  </si>
  <si>
    <t>21:0624:001208</t>
  </si>
  <si>
    <t>21:0195:001022</t>
  </si>
  <si>
    <t>21:0195:001022:0001:0001:00</t>
  </si>
  <si>
    <t>115K  :861152:00:------:--</t>
  </si>
  <si>
    <t>21:0624:001209</t>
  </si>
  <si>
    <t>21:0195:001023</t>
  </si>
  <si>
    <t>21:0195:001023:0001:0001:00</t>
  </si>
  <si>
    <t>115K  :861153:00:------:--</t>
  </si>
  <si>
    <t>21:0624:001210</t>
  </si>
  <si>
    <t>21:0195:001024</t>
  </si>
  <si>
    <t>21:0195:001024:0001:0001:00</t>
  </si>
  <si>
    <t>115K  :861154:00:------:--</t>
  </si>
  <si>
    <t>21:0624:001211</t>
  </si>
  <si>
    <t>21:0195:001025</t>
  </si>
  <si>
    <t>21:0195:001025:0001:0001:00</t>
  </si>
  <si>
    <t>115K  :861155:00:------:--</t>
  </si>
  <si>
    <t>21:0624:001212</t>
  </si>
  <si>
    <t>21:0195:001026</t>
  </si>
  <si>
    <t>21:0195:001026:0001:0001:00</t>
  </si>
  <si>
    <t>115K  :861156:00:------:--</t>
  </si>
  <si>
    <t>21:0624:001213</t>
  </si>
  <si>
    <t>21:0195:001027</t>
  </si>
  <si>
    <t>21:0195:001027:0001:0001:00</t>
  </si>
  <si>
    <t>115K  :861157:00:------:--</t>
  </si>
  <si>
    <t>21:0624:001214</t>
  </si>
  <si>
    <t>21:0195:001028</t>
  </si>
  <si>
    <t>21:0195:001028:0001:0001:00</t>
  </si>
  <si>
    <t>115K  :861158:00:------:--</t>
  </si>
  <si>
    <t>21:0624:001215</t>
  </si>
  <si>
    <t>21:0195:001029</t>
  </si>
  <si>
    <t>21:0195:001029:0001:0001:00</t>
  </si>
  <si>
    <t>115K  :861159:00:------:--</t>
  </si>
  <si>
    <t>21:0624:001216</t>
  </si>
  <si>
    <t>21:0195:001030</t>
  </si>
  <si>
    <t>21:0195:001030:0001:0001:00</t>
  </si>
  <si>
    <t>115K  :861160:00:------:--</t>
  </si>
  <si>
    <t>21:0624:001217</t>
  </si>
  <si>
    <t>21:0195:001031</t>
  </si>
  <si>
    <t>21:0195:001031:0001:0001:00</t>
  </si>
  <si>
    <t>115K  :861161:80:861163:20</t>
  </si>
  <si>
    <t>21:0624:001218</t>
  </si>
  <si>
    <t>21:0195:001032</t>
  </si>
  <si>
    <t>21:0195:001032:0002:0001:02</t>
  </si>
  <si>
    <t>115K  :861162:10:------:--</t>
  </si>
  <si>
    <t>21:0624:001219</t>
  </si>
  <si>
    <t>21:0195:001032:0001:0001:00</t>
  </si>
  <si>
    <t>115K  :861163:20:861162:10</t>
  </si>
  <si>
    <t>21:0624:001220</t>
  </si>
  <si>
    <t>21:0195:001032:0002:0001:01</t>
  </si>
  <si>
    <t>115K  :861164:00:------:--</t>
  </si>
  <si>
    <t>21:0624:001221</t>
  </si>
  <si>
    <t>21:0195:001033</t>
  </si>
  <si>
    <t>21:0195:001033:0001:0001:00</t>
  </si>
  <si>
    <t>115K  :861165:00:------:--</t>
  </si>
  <si>
    <t>21:0624:001222</t>
  </si>
  <si>
    <t>21:0195:001034</t>
  </si>
  <si>
    <t>21:0195:001034:0001:0001:00</t>
  </si>
  <si>
    <t>115K  :861166:00:------:--</t>
  </si>
  <si>
    <t>21:0624:001223</t>
  </si>
  <si>
    <t>21:0195:001035</t>
  </si>
  <si>
    <t>21:0195:001035:0001:0001:00</t>
  </si>
  <si>
    <t>115K  :861167:00:------:--</t>
  </si>
  <si>
    <t>21:0624:001224</t>
  </si>
  <si>
    <t>21:0195:001036</t>
  </si>
  <si>
    <t>21:0195:001036:0001:0001:00</t>
  </si>
  <si>
    <t>115K  :861168:00:------:--</t>
  </si>
  <si>
    <t>21:0624:001225</t>
  </si>
  <si>
    <t>21:0195:001037</t>
  </si>
  <si>
    <t>21:0195:001037:0001:0001:00</t>
  </si>
  <si>
    <t>115K  :861169:00:------:--</t>
  </si>
  <si>
    <t>21:0624:001226</t>
  </si>
  <si>
    <t>21:0195:001038</t>
  </si>
  <si>
    <t>21:0195:001038:0001:0001:00</t>
  </si>
  <si>
    <t>115K  :861170:00:------:--</t>
  </si>
  <si>
    <t>21:0624:001227</t>
  </si>
  <si>
    <t>21:0195:001039</t>
  </si>
  <si>
    <t>21:0195:001039:0001:0001:00</t>
  </si>
  <si>
    <t>115K  :861171:00:------:--</t>
  </si>
  <si>
    <t>21:0624:001228</t>
  </si>
  <si>
    <t>21:0195:001040</t>
  </si>
  <si>
    <t>21:0195:001040:0001:0001:00</t>
  </si>
  <si>
    <t>115K  :861172:00:------:--</t>
  </si>
  <si>
    <t>21:0624:001229</t>
  </si>
  <si>
    <t>21:0195:001041</t>
  </si>
  <si>
    <t>21:0195:001041:0001:0001:00</t>
  </si>
  <si>
    <t>115K  :861173:00:------:--</t>
  </si>
  <si>
    <t>21:0624:001230</t>
  </si>
  <si>
    <t>21:0195:001042</t>
  </si>
  <si>
    <t>21:0195:001042:0001:0001:00</t>
  </si>
  <si>
    <t>115K  :861174:00:------:--</t>
  </si>
  <si>
    <t>21:0624:001231</t>
  </si>
  <si>
    <t>21:0195:001043</t>
  </si>
  <si>
    <t>21:0195:001043:0001:0001:00</t>
  </si>
  <si>
    <t>115K  :861175:00:------:--</t>
  </si>
  <si>
    <t>21:0624:001232</t>
  </si>
  <si>
    <t>21:0195:001044</t>
  </si>
  <si>
    <t>21:0195:001044:0001:0001:00</t>
  </si>
  <si>
    <t>115K  :861176:00:------:--</t>
  </si>
  <si>
    <t>21:0624:001233</t>
  </si>
  <si>
    <t>21:0195:001045</t>
  </si>
  <si>
    <t>21:0195:001045:0001:0001:00</t>
  </si>
  <si>
    <t>115K  :861177:00:------:--</t>
  </si>
  <si>
    <t>21:0624:001234</t>
  </si>
  <si>
    <t>21:0195:001046</t>
  </si>
  <si>
    <t>21:0195:001046:0001:0001:00</t>
  </si>
  <si>
    <t>115K  :861178:00:------:--</t>
  </si>
  <si>
    <t>21:0624:001235</t>
  </si>
  <si>
    <t>21:0195:001047</t>
  </si>
  <si>
    <t>21:0195:001047:0001:0001:00</t>
  </si>
  <si>
    <t>115K  :861179:9W:------:--</t>
  </si>
  <si>
    <t>21:0624:001236</t>
  </si>
  <si>
    <t>115K  :861180:00:------:--</t>
  </si>
  <si>
    <t>21:0624:001237</t>
  </si>
  <si>
    <t>21:0195:001048</t>
  </si>
  <si>
    <t>21:0195:001048:0001:0001:00</t>
  </si>
  <si>
    <t>115K  :861181:80:861193:10</t>
  </si>
  <si>
    <t>21:0624:001238</t>
  </si>
  <si>
    <t>21:0195:001060</t>
  </si>
  <si>
    <t>21:0195:001060:0001:0001:02</t>
  </si>
  <si>
    <t>115K  :861182:00:------:--</t>
  </si>
  <si>
    <t>21:0624:001239</t>
  </si>
  <si>
    <t>21:0195:001049</t>
  </si>
  <si>
    <t>21:0195:001049:0001:0001:00</t>
  </si>
  <si>
    <t>115K  :861183:00:------:--</t>
  </si>
  <si>
    <t>21:0624:001240</t>
  </si>
  <si>
    <t>21:0195:001050</t>
  </si>
  <si>
    <t>21:0195:001050:0001:0001:00</t>
  </si>
  <si>
    <t>115K  :861184:00:------:--</t>
  </si>
  <si>
    <t>21:0624:001241</t>
  </si>
  <si>
    <t>21:0195:001051</t>
  </si>
  <si>
    <t>21:0195:001051:0001:0001:00</t>
  </si>
  <si>
    <t>115K  :861185:00:------:--</t>
  </si>
  <si>
    <t>21:0624:001242</t>
  </si>
  <si>
    <t>21:0195:001052</t>
  </si>
  <si>
    <t>21:0195:001052:0001:0001:00</t>
  </si>
  <si>
    <t>115K  :861186:00:------:--</t>
  </si>
  <si>
    <t>21:0624:001243</t>
  </si>
  <si>
    <t>21:0195:001053</t>
  </si>
  <si>
    <t>21:0195:001053:0001:0001:00</t>
  </si>
  <si>
    <t>115K  :861187:00:------:--</t>
  </si>
  <si>
    <t>21:0624:001244</t>
  </si>
  <si>
    <t>21:0195:001054</t>
  </si>
  <si>
    <t>21:0195:001054:0001:0001:00</t>
  </si>
  <si>
    <t>115K  :861188:00:------:--</t>
  </si>
  <si>
    <t>21:0624:001245</t>
  </si>
  <si>
    <t>21:0195:001055</t>
  </si>
  <si>
    <t>21:0195:001055:0001:0001:00</t>
  </si>
  <si>
    <t>115K  :861189:00:------:--</t>
  </si>
  <si>
    <t>21:0624:001246</t>
  </si>
  <si>
    <t>21:0195:001056</t>
  </si>
  <si>
    <t>21:0195:001056:0001:0001:00</t>
  </si>
  <si>
    <t>115K  :861190:00:------:--</t>
  </si>
  <si>
    <t>21:0624:001247</t>
  </si>
  <si>
    <t>21:0195:001057</t>
  </si>
  <si>
    <t>21:0195:001057:0001:0001:00</t>
  </si>
  <si>
    <t>115K  :861191:00:------:--</t>
  </si>
  <si>
    <t>21:0624:001248</t>
  </si>
  <si>
    <t>21:0195:001058</t>
  </si>
  <si>
    <t>21:0195:001058:0001:0001:00</t>
  </si>
  <si>
    <t>115K  :861192:00:------:--</t>
  </si>
  <si>
    <t>21:0624:001249</t>
  </si>
  <si>
    <t>21:0195:001059</t>
  </si>
  <si>
    <t>21:0195:001059:0001:0001:00</t>
  </si>
  <si>
    <t>115K  :861193:10:------:--</t>
  </si>
  <si>
    <t>21:0624:001250</t>
  </si>
  <si>
    <t>21:0195:001060:0001:0001:01</t>
  </si>
  <si>
    <t>115K  :861194:20:861193:10</t>
  </si>
  <si>
    <t>21:0624:001251</t>
  </si>
  <si>
    <t>21:0195:001060:0002:0001:00</t>
  </si>
  <si>
    <t>115K  :861195:00:------:--</t>
  </si>
  <si>
    <t>21:0624:001252</t>
  </si>
  <si>
    <t>21:0195:001061</t>
  </si>
  <si>
    <t>21:0195:001061:0001:0001:00</t>
  </si>
  <si>
    <t>115K  :861196:00:------:--</t>
  </si>
  <si>
    <t>21:0624:001253</t>
  </si>
  <si>
    <t>21:0195:001062</t>
  </si>
  <si>
    <t>21:0195:001062:0001:0001:00</t>
  </si>
  <si>
    <t>115K  :861197:9X:------:--</t>
  </si>
  <si>
    <t>21:0624:001254</t>
  </si>
  <si>
    <t>115K  :861198:00:------:--</t>
  </si>
  <si>
    <t>21:0624:001255</t>
  </si>
  <si>
    <t>21:0195:001063</t>
  </si>
  <si>
    <t>21:0195:001063:0001:0001:00</t>
  </si>
  <si>
    <t>115K  :861199:00:------:--</t>
  </si>
  <si>
    <t>21:0624:001256</t>
  </si>
  <si>
    <t>21:0195:001064</t>
  </si>
  <si>
    <t>21:0195:001064:0001:0001:00</t>
  </si>
  <si>
    <t>115K  :861200:00:------:--</t>
  </si>
  <si>
    <t>21:0624:001257</t>
  </si>
  <si>
    <t>21:0195:001065</t>
  </si>
  <si>
    <t>21:0195:001065:0001:0001:00</t>
  </si>
  <si>
    <t>115K  :861201:80:861203:10</t>
  </si>
  <si>
    <t>21:0624:001258</t>
  </si>
  <si>
    <t>21:0195:001067</t>
  </si>
  <si>
    <t>21:0195:001067:0001:0001:02</t>
  </si>
  <si>
    <t>115K  :861202:00:------:--</t>
  </si>
  <si>
    <t>21:0624:001259</t>
  </si>
  <si>
    <t>21:0195:001066</t>
  </si>
  <si>
    <t>21:0195:001066:0001:0001:00</t>
  </si>
  <si>
    <t>115K  :861203:10:------:--</t>
  </si>
  <si>
    <t>21:0624:001260</t>
  </si>
  <si>
    <t>21:0195:001067:0001:0001:01</t>
  </si>
  <si>
    <t>115K  :861204:20:861203:10</t>
  </si>
  <si>
    <t>21:0624:001261</t>
  </si>
  <si>
    <t>21:0195:001067:0002:0001:00</t>
  </si>
  <si>
    <t>115K  :861205:00:------:--</t>
  </si>
  <si>
    <t>21:0624:001262</t>
  </si>
  <si>
    <t>21:0195:001068</t>
  </si>
  <si>
    <t>21:0195:001068:0001:0001:00</t>
  </si>
  <si>
    <t>115K  :861206:00:------:--</t>
  </si>
  <si>
    <t>21:0624:001263</t>
  </si>
  <si>
    <t>21:0195:001069</t>
  </si>
  <si>
    <t>21:0195:001069:0001:0001:00</t>
  </si>
  <si>
    <t>115K  :861207:00:------:--</t>
  </si>
  <si>
    <t>21:0624:001264</t>
  </si>
  <si>
    <t>21:0195:001070</t>
  </si>
  <si>
    <t>21:0195:001070:0001:0001:00</t>
  </si>
  <si>
    <t>115K  :861208:00:------:--</t>
  </si>
  <si>
    <t>21:0624:001265</t>
  </si>
  <si>
    <t>21:0195:001071</t>
  </si>
  <si>
    <t>21:0195:001071:0001:0001:00</t>
  </si>
  <si>
    <t>115K  :861209:00:------:--</t>
  </si>
  <si>
    <t>21:0624:001266</t>
  </si>
  <si>
    <t>21:0195:001072</t>
  </si>
  <si>
    <t>21:0195:001072:0001:0001:00</t>
  </si>
  <si>
    <t>115K  :861210:00:------:--</t>
  </si>
  <si>
    <t>21:0624:001267</t>
  </si>
  <si>
    <t>21:0195:001073</t>
  </si>
  <si>
    <t>21:0195:001073:0001:0001:00</t>
  </si>
  <si>
    <t>115K  :861211:00:------:--</t>
  </si>
  <si>
    <t>21:0624:001268</t>
  </si>
  <si>
    <t>21:0195:001074</t>
  </si>
  <si>
    <t>21:0195:001074:0001:0001:00</t>
  </si>
  <si>
    <t>115K  :861212:00:------:--</t>
  </si>
  <si>
    <t>21:0624:001269</t>
  </si>
  <si>
    <t>21:0195:001075</t>
  </si>
  <si>
    <t>21:0195:001075:0001:0001:00</t>
  </si>
  <si>
    <t>115K  :861213:00:------:--</t>
  </si>
  <si>
    <t>21:0624:001270</t>
  </si>
  <si>
    <t>21:0195:001076</t>
  </si>
  <si>
    <t>21:0195:001076:0001:0001:00</t>
  </si>
  <si>
    <t>115K  :861214:00:------:--</t>
  </si>
  <si>
    <t>21:0624:001271</t>
  </si>
  <si>
    <t>21:0195:001077</t>
  </si>
  <si>
    <t>21:0195:001077:0001:0001:00</t>
  </si>
  <si>
    <t>115K  :861215:00:------:--</t>
  </si>
  <si>
    <t>21:0624:001272</t>
  </si>
  <si>
    <t>21:0195:001078</t>
  </si>
  <si>
    <t>21:0195:001078:0001:0001:00</t>
  </si>
  <si>
    <t>115K  :861216:00:------:--</t>
  </si>
  <si>
    <t>21:0624:001273</t>
  </si>
  <si>
    <t>21:0195:001079</t>
  </si>
  <si>
    <t>21:0195:001079:0001:0001:00</t>
  </si>
  <si>
    <t>115K  :861217:00:------:--</t>
  </si>
  <si>
    <t>21:0624:001274</t>
  </si>
  <si>
    <t>21:0195:001080</t>
  </si>
  <si>
    <t>21:0195:001080:0001:0001:00</t>
  </si>
  <si>
    <t>115K  :861218:00:------:--</t>
  </si>
  <si>
    <t>21:0624:001275</t>
  </si>
  <si>
    <t>21:0195:001081</t>
  </si>
  <si>
    <t>21:0195:001081:0001:0001:00</t>
  </si>
  <si>
    <t>115K  :861219:9Y:------:--</t>
  </si>
  <si>
    <t>21:0624:001276</t>
  </si>
  <si>
    <t>115K  :863001:80:863002:10</t>
  </si>
  <si>
    <t>21:0624:001277</t>
  </si>
  <si>
    <t>21:0195:001082</t>
  </si>
  <si>
    <t>21:0195:001082:0001:0001:02</t>
  </si>
  <si>
    <t>115K  :863002:10:------:--</t>
  </si>
  <si>
    <t>21:0624:001278</t>
  </si>
  <si>
    <t>21:0195:001082:0001:0001:01</t>
  </si>
  <si>
    <t>115K  :863003:20:863002:10</t>
  </si>
  <si>
    <t>21:0624:001279</t>
  </si>
  <si>
    <t>21:0195:001082:0002:0001:00</t>
  </si>
  <si>
    <t>115K  :863004:00:------:--</t>
  </si>
  <si>
    <t>21:0624:001280</t>
  </si>
  <si>
    <t>21:0195:001083</t>
  </si>
  <si>
    <t>21:0195:001083:0001:0001:00</t>
  </si>
  <si>
    <t>115K  :863005:00:------:--</t>
  </si>
  <si>
    <t>21:0624:001281</t>
  </si>
  <si>
    <t>21:0195:001084</t>
  </si>
  <si>
    <t>21:0195:001084:0001:0001:00</t>
  </si>
  <si>
    <t>115K  :863006:00:------:--</t>
  </si>
  <si>
    <t>21:0624:001282</t>
  </si>
  <si>
    <t>21:0195:001085</t>
  </si>
  <si>
    <t>21:0195:001085:0001:0001:00</t>
  </si>
  <si>
    <t>115K  :863007:9Y:------:--</t>
  </si>
  <si>
    <t>21:0624:001283</t>
  </si>
  <si>
    <t>115K  :863008:00:------:--</t>
  </si>
  <si>
    <t>21:0624:001284</t>
  </si>
  <si>
    <t>21:0195:001086</t>
  </si>
  <si>
    <t>21:0195:001086:0001:0001:00</t>
  </si>
  <si>
    <t>115K  :863009:00:------:--</t>
  </si>
  <si>
    <t>21:0624:001285</t>
  </si>
  <si>
    <t>21:0195:001087</t>
  </si>
  <si>
    <t>21:0195:001087:0001:0001:00</t>
  </si>
  <si>
    <t>115K  :863010:00:------:--</t>
  </si>
  <si>
    <t>21:0624:001286</t>
  </si>
  <si>
    <t>21:0195:001088</t>
  </si>
  <si>
    <t>21:0195:001088:0001:0001:00</t>
  </si>
  <si>
    <t>115K  :863011:00:------:--</t>
  </si>
  <si>
    <t>21:0624:001287</t>
  </si>
  <si>
    <t>21:0195:001089</t>
  </si>
  <si>
    <t>21:0195:001089:0001:0001:00</t>
  </si>
  <si>
    <t>115K  :863012:00:------:--</t>
  </si>
  <si>
    <t>21:0624:001288</t>
  </si>
  <si>
    <t>21:0195:001090</t>
  </si>
  <si>
    <t>21:0195:001090:0001:0001:00</t>
  </si>
  <si>
    <t>115K  :863013:00:------:--</t>
  </si>
  <si>
    <t>21:0624:001289</t>
  </si>
  <si>
    <t>21:0195:001091</t>
  </si>
  <si>
    <t>21:0195:001091:0001:0001:00</t>
  </si>
  <si>
    <t>115K  :863014:00:------:--</t>
  </si>
  <si>
    <t>21:0624:001290</t>
  </si>
  <si>
    <t>21:0195:001092</t>
  </si>
  <si>
    <t>21:0195:001092:0001:0001:00</t>
  </si>
  <si>
    <t>115K  :863015:00:------:--</t>
  </si>
  <si>
    <t>21:0624:001291</t>
  </si>
  <si>
    <t>21:0195:001093</t>
  </si>
  <si>
    <t>21:0195:001093:0001:0001:00</t>
  </si>
  <si>
    <t>115K  :863016:00:------:--</t>
  </si>
  <si>
    <t>21:0624:001292</t>
  </si>
  <si>
    <t>21:0195:001094</t>
  </si>
  <si>
    <t>21:0195:001094:0001:0001:00</t>
  </si>
  <si>
    <t>115K  :863017:00:------:--</t>
  </si>
  <si>
    <t>21:0624:001293</t>
  </si>
  <si>
    <t>21:0195:001095</t>
  </si>
  <si>
    <t>21:0195:001095:0001:0001:00</t>
  </si>
  <si>
    <t>115K  :863018:00:------:--</t>
  </si>
  <si>
    <t>21:0624:001294</t>
  </si>
  <si>
    <t>21:0195:001096</t>
  </si>
  <si>
    <t>21:0195:001096:0001:0001:00</t>
  </si>
  <si>
    <t>115K  :863019:00:------:--</t>
  </si>
  <si>
    <t>21:0624:001295</t>
  </si>
  <si>
    <t>21:0195:001097</t>
  </si>
  <si>
    <t>21:0195:001097:0001:0001:00</t>
  </si>
  <si>
    <t>115K  :863020:00:------:--</t>
  </si>
  <si>
    <t>21:0624:001296</t>
  </si>
  <si>
    <t>21:0195:001098</t>
  </si>
  <si>
    <t>21:0195:001098:0001:0001:00</t>
  </si>
  <si>
    <t>115K  :863021:80:863023:10</t>
  </si>
  <si>
    <t>21:0624:001297</t>
  </si>
  <si>
    <t>21:0195:001100</t>
  </si>
  <si>
    <t>21:0195:001100:0001:0001:02</t>
  </si>
  <si>
    <t>115K  :863022:00:------:--</t>
  </si>
  <si>
    <t>21:0624:001298</t>
  </si>
  <si>
    <t>21:0195:001099</t>
  </si>
  <si>
    <t>21:0195:001099:0001:0001:00</t>
  </si>
  <si>
    <t>115K  :863023:10:------:--</t>
  </si>
  <si>
    <t>21:0624:001299</t>
  </si>
  <si>
    <t>21:0195:001100:0001:0001:01</t>
  </si>
  <si>
    <t>115K  :863024:20:863023:10</t>
  </si>
  <si>
    <t>21:0624:001300</t>
  </si>
  <si>
    <t>21:0195:001100:0002:0001:00</t>
  </si>
  <si>
    <t>115K  :863025:9W:------:--</t>
  </si>
  <si>
    <t>21:0624:001301</t>
  </si>
  <si>
    <t>115K  :863026:00:------:--</t>
  </si>
  <si>
    <t>21:0624:001302</t>
  </si>
  <si>
    <t>21:0195:001101</t>
  </si>
  <si>
    <t>21:0195:001101:0001:0001:00</t>
  </si>
  <si>
    <t>115K  :863027:00:------:--</t>
  </si>
  <si>
    <t>21:0624:001303</t>
  </si>
  <si>
    <t>21:0195:001102</t>
  </si>
  <si>
    <t>21:0195:001102:0001:0001:00</t>
  </si>
  <si>
    <t>115K  :863028:00:------:--</t>
  </si>
  <si>
    <t>21:0624:001304</t>
  </si>
  <si>
    <t>21:0195:001103</t>
  </si>
  <si>
    <t>21:0195:001103:0001:0001:00</t>
  </si>
  <si>
    <t>115K  :863029:00:------:--</t>
  </si>
  <si>
    <t>21:0624:001305</t>
  </si>
  <si>
    <t>21:0195:001104</t>
  </si>
  <si>
    <t>21:0195:001104:0001:0001:00</t>
  </si>
  <si>
    <t>115K  :863030:00:------:--</t>
  </si>
  <si>
    <t>21:0624:001306</t>
  </si>
  <si>
    <t>21:0195:001105</t>
  </si>
  <si>
    <t>21:0195:001105:0001:0001:00</t>
  </si>
  <si>
    <t>115K  :863031:00:------:--</t>
  </si>
  <si>
    <t>21:0624:001307</t>
  </si>
  <si>
    <t>21:0195:001106</t>
  </si>
  <si>
    <t>21:0195:001106:0001:0001:00</t>
  </si>
  <si>
    <t>115K  :863032:00:------:--</t>
  </si>
  <si>
    <t>21:0624:001308</t>
  </si>
  <si>
    <t>21:0195:001107</t>
  </si>
  <si>
    <t>21:0195:001107:0001:0001:00</t>
  </si>
  <si>
    <t>115K  :863033:00:------:--</t>
  </si>
  <si>
    <t>21:0624:001309</t>
  </si>
  <si>
    <t>21:0195:001108</t>
  </si>
  <si>
    <t>21:0195:001108:0001:0001:00</t>
  </si>
  <si>
    <t>115K  :863034:00:------:--</t>
  </si>
  <si>
    <t>21:0624:001310</t>
  </si>
  <si>
    <t>21:0195:001109</t>
  </si>
  <si>
    <t>21:0195:001109:0001:0001:00</t>
  </si>
  <si>
    <t>115K  :863035:00:------:--</t>
  </si>
  <si>
    <t>21:0624:001311</t>
  </si>
  <si>
    <t>21:0195:001110</t>
  </si>
  <si>
    <t>21:0195:001110:0001:0001:00</t>
  </si>
  <si>
    <t>115K  :863036:00:------:--</t>
  </si>
  <si>
    <t>21:0624:001312</t>
  </si>
  <si>
    <t>21:0195:001111</t>
  </si>
  <si>
    <t>21:0195:001111:0001:0001:00</t>
  </si>
  <si>
    <t>115K  :863037:00:------:--</t>
  </si>
  <si>
    <t>21:0624:001313</t>
  </si>
  <si>
    <t>21:0195:001112</t>
  </si>
  <si>
    <t>21:0195:001112:0001:0001:00</t>
  </si>
  <si>
    <t>115K  :863038:00:------:--</t>
  </si>
  <si>
    <t>21:0624:001314</t>
  </si>
  <si>
    <t>21:0195:001113</t>
  </si>
  <si>
    <t>21:0195:001113:0001:0001:00</t>
  </si>
  <si>
    <t>115K  :863039:00:------:--</t>
  </si>
  <si>
    <t>21:0624:001315</t>
  </si>
  <si>
    <t>21:0195:001114</t>
  </si>
  <si>
    <t>21:0195:001114:0001:0001:00</t>
  </si>
  <si>
    <t>115K  :863040:00:------:--</t>
  </si>
  <si>
    <t>21:0624:001316</t>
  </si>
  <si>
    <t>21:0195:001115</t>
  </si>
  <si>
    <t>21:0195:001115:0001:0001:00</t>
  </si>
  <si>
    <t>115K  :863041:80:863042:10</t>
  </si>
  <si>
    <t>21:0624:001317</t>
  </si>
  <si>
    <t>21:0195:001116</t>
  </si>
  <si>
    <t>21:0195:001116:0001:0001:02</t>
  </si>
  <si>
    <t>115K  :863042:10:------:--</t>
  </si>
  <si>
    <t>21:0624:001318</t>
  </si>
  <si>
    <t>21:0195:001116:0001:0001:01</t>
  </si>
  <si>
    <t>115K  :863043:20:863042:10</t>
  </si>
  <si>
    <t>21:0624:001319</t>
  </si>
  <si>
    <t>21:0195:001116:0002:0001:00</t>
  </si>
  <si>
    <t>115K  :863044:00:------:--</t>
  </si>
  <si>
    <t>21:0624:001320</t>
  </si>
  <si>
    <t>21:0195:001117</t>
  </si>
  <si>
    <t>21:0195:001117:0001:0001:00</t>
  </si>
  <si>
    <t>115K  :863045:00:------:--</t>
  </si>
  <si>
    <t>21:0624:001321</t>
  </si>
  <si>
    <t>21:0195:001118</t>
  </si>
  <si>
    <t>21:0195:001118:0001:0001:00</t>
  </si>
  <si>
    <t>115K  :863046:00:------:--</t>
  </si>
  <si>
    <t>21:0624:001322</t>
  </si>
  <si>
    <t>21:0195:001119</t>
  </si>
  <si>
    <t>21:0195:001119:0001:0001:00</t>
  </si>
  <si>
    <t>115K  :863047:00:------:--</t>
  </si>
  <si>
    <t>21:0624:001323</t>
  </si>
  <si>
    <t>21:0195:001120</t>
  </si>
  <si>
    <t>21:0195:001120:0001:0001:00</t>
  </si>
  <si>
    <t>115K  :863048:00:------:--</t>
  </si>
  <si>
    <t>21:0624:001324</t>
  </si>
  <si>
    <t>21:0195:001121</t>
  </si>
  <si>
    <t>21:0195:001121:0001:0001:00</t>
  </si>
  <si>
    <t>115K  :863049:00:------:--</t>
  </si>
  <si>
    <t>21:0624:001325</t>
  </si>
  <si>
    <t>21:0195:001122</t>
  </si>
  <si>
    <t>21:0195:001122:0001:0001:00</t>
  </si>
  <si>
    <t>115K  :863050:00:------:--</t>
  </si>
  <si>
    <t>21:0624:001326</t>
  </si>
  <si>
    <t>21:0195:001123</t>
  </si>
  <si>
    <t>21:0195:001123:0001:0001:00</t>
  </si>
  <si>
    <t>115K  :863051:00:------:--</t>
  </si>
  <si>
    <t>21:0624:001327</t>
  </si>
  <si>
    <t>21:0195:001124</t>
  </si>
  <si>
    <t>21:0195:001124:0001:0001:00</t>
  </si>
  <si>
    <t>115K  :863052:9W:------:--</t>
  </si>
  <si>
    <t>21:0624:001328</t>
  </si>
  <si>
    <t>115K  :863053:00:------:--</t>
  </si>
  <si>
    <t>21:0624:001329</t>
  </si>
  <si>
    <t>21:0195:001125</t>
  </si>
  <si>
    <t>21:0195:001125:0001:0001:00</t>
  </si>
  <si>
    <t>115K  :863054:00:------:--</t>
  </si>
  <si>
    <t>21:0624:001330</t>
  </si>
  <si>
    <t>21:0195:001126</t>
  </si>
  <si>
    <t>21:0195:001126:0001:0001:00</t>
  </si>
  <si>
    <t>115K  :863055:00:------:--</t>
  </si>
  <si>
    <t>21:0624:001331</t>
  </si>
  <si>
    <t>21:0195:001127</t>
  </si>
  <si>
    <t>21:0195:001127:0001:0001:00</t>
  </si>
  <si>
    <t>115K  :863056:00:------:--</t>
  </si>
  <si>
    <t>21:0624:001332</t>
  </si>
  <si>
    <t>21:0195:001128</t>
  </si>
  <si>
    <t>21:0195:001128:0001:0001:00</t>
  </si>
  <si>
    <t>115K  :863057:00:------:--</t>
  </si>
  <si>
    <t>21:0624:001333</t>
  </si>
  <si>
    <t>21:0195:001129</t>
  </si>
  <si>
    <t>21:0195:001129:0001:0001:00</t>
  </si>
  <si>
    <t>115K  :863058:00:------:--</t>
  </si>
  <si>
    <t>21:0624:001334</t>
  </si>
  <si>
    <t>21:0195:001130</t>
  </si>
  <si>
    <t>21:0195:001130:0001:0001:00</t>
  </si>
  <si>
    <t>115K  :863059:00:------:--</t>
  </si>
  <si>
    <t>21:0624:001335</t>
  </si>
  <si>
    <t>21:0195:001131</t>
  </si>
  <si>
    <t>21:0195:001131:0001:0001:00</t>
  </si>
  <si>
    <t>115K  :863060:00:------:--</t>
  </si>
  <si>
    <t>21:0624:001336</t>
  </si>
  <si>
    <t>21:0195:001132</t>
  </si>
  <si>
    <t>21:0195:001132:0001:0001:00</t>
  </si>
  <si>
    <t>115K  :863061:80:863064:10</t>
  </si>
  <si>
    <t>21:0624:001337</t>
  </si>
  <si>
    <t>21:0195:001135</t>
  </si>
  <si>
    <t>21:0195:001135:0001:0001:02</t>
  </si>
  <si>
    <t>115K  :863062:00:------:--</t>
  </si>
  <si>
    <t>21:0624:001338</t>
  </si>
  <si>
    <t>21:0195:001133</t>
  </si>
  <si>
    <t>21:0195:001133:0001:0001:00</t>
  </si>
  <si>
    <t>115K  :863063:00:------:--</t>
  </si>
  <si>
    <t>21:0624:001339</t>
  </si>
  <si>
    <t>21:0195:001134</t>
  </si>
  <si>
    <t>21:0195:001134:0001:0001:00</t>
  </si>
  <si>
    <t>115K  :863064:10:------:--</t>
  </si>
  <si>
    <t>21:0624:001340</t>
  </si>
  <si>
    <t>21:0195:001135:0001:0001:01</t>
  </si>
  <si>
    <t>115K  :863065:20:863064:10</t>
  </si>
  <si>
    <t>21:0624:001341</t>
  </si>
  <si>
    <t>21:0195:001135:0002:0001:00</t>
  </si>
  <si>
    <t>115K  :863066:00:------:--</t>
  </si>
  <si>
    <t>21:0624:001342</t>
  </si>
  <si>
    <t>21:0195:001136</t>
  </si>
  <si>
    <t>21:0195:001136:0001:0001:00</t>
  </si>
  <si>
    <t>115K  :863067:00:------:--</t>
  </si>
  <si>
    <t>21:0624:001343</t>
  </si>
  <si>
    <t>21:0195:001137</t>
  </si>
  <si>
    <t>21:0195:001137:0001:0001:00</t>
  </si>
  <si>
    <t>115K  :863068:00:------:--</t>
  </si>
  <si>
    <t>21:0624:001344</t>
  </si>
  <si>
    <t>21:0195:001138</t>
  </si>
  <si>
    <t>21:0195:001138:0001:0001:00</t>
  </si>
  <si>
    <t>115K  :863069:00:------:--</t>
  </si>
  <si>
    <t>21:0624:001345</t>
  </si>
  <si>
    <t>21:0195:001139</t>
  </si>
  <si>
    <t>21:0195:001139:0001:0001:00</t>
  </si>
  <si>
    <t>115K  :863070:00:------:--</t>
  </si>
  <si>
    <t>21:0624:001346</t>
  </si>
  <si>
    <t>21:0195:001140</t>
  </si>
  <si>
    <t>21:0195:001140:0001:0001:00</t>
  </si>
  <si>
    <t>115K  :863071:00:------:--</t>
  </si>
  <si>
    <t>21:0624:001347</t>
  </si>
  <si>
    <t>21:0195:001141</t>
  </si>
  <si>
    <t>21:0195:001141:0001:0001:00</t>
  </si>
  <si>
    <t>115K  :863072:00:------:--</t>
  </si>
  <si>
    <t>21:0624:001348</t>
  </si>
  <si>
    <t>21:0195:001142</t>
  </si>
  <si>
    <t>21:0195:001142:0001:0001:00</t>
  </si>
  <si>
    <t>115K  :863073:00:------:--</t>
  </si>
  <si>
    <t>21:0624:001349</t>
  </si>
  <si>
    <t>21:0195:001143</t>
  </si>
  <si>
    <t>21:0195:001143:0001:0001:00</t>
  </si>
  <si>
    <t>115K  :863074:9W:------:--</t>
  </si>
  <si>
    <t>21:0624:001350</t>
  </si>
  <si>
    <t>115K  :863075:00:------:--</t>
  </si>
  <si>
    <t>21:0624:001351</t>
  </si>
  <si>
    <t>21:0195:001144</t>
  </si>
  <si>
    <t>21:0195:001144:0001:0001:00</t>
  </si>
  <si>
    <t>115K  :863076:00:------:--</t>
  </si>
  <si>
    <t>21:0624:001352</t>
  </si>
  <si>
    <t>21:0195:001145</t>
  </si>
  <si>
    <t>21:0195:001145:0001:0001:00</t>
  </si>
  <si>
    <t>115K  :863077:00:------:--</t>
  </si>
  <si>
    <t>21:0624:001353</t>
  </si>
  <si>
    <t>21:0195:001146</t>
  </si>
  <si>
    <t>21:0195:001146:0001:0001:00</t>
  </si>
  <si>
    <t>115K  :863078:00:------:--</t>
  </si>
  <si>
    <t>21:0624:001354</t>
  </si>
  <si>
    <t>21:0195:001147</t>
  </si>
  <si>
    <t>21:0195:001147:0001:0001:00</t>
  </si>
  <si>
    <t>115K  :863079:00:------:--</t>
  </si>
  <si>
    <t>21:0624:001355</t>
  </si>
  <si>
    <t>21:0195:001148</t>
  </si>
  <si>
    <t>21:0195:001148:0001:0001:00</t>
  </si>
  <si>
    <t>115K  :863080:00:------:--</t>
  </si>
  <si>
    <t>21:0624:001356</t>
  </si>
  <si>
    <t>21:0195:001149</t>
  </si>
  <si>
    <t>21:0195:001149:0001:0001:00</t>
  </si>
  <si>
    <t>115K  :863081:80:863083:10</t>
  </si>
  <si>
    <t>21:0624:001357</t>
  </si>
  <si>
    <t>21:0195:001151</t>
  </si>
  <si>
    <t>21:0195:001151:0001:0001:02</t>
  </si>
  <si>
    <t>115K  :863082:00:------:--</t>
  </si>
  <si>
    <t>21:0624:001358</t>
  </si>
  <si>
    <t>21:0195:001150</t>
  </si>
  <si>
    <t>21:0195:001150:0001:0001:00</t>
  </si>
  <si>
    <t>115K  :863083:10:------:--</t>
  </si>
  <si>
    <t>21:0624:001359</t>
  </si>
  <si>
    <t>21:0195:001151:0001:0001:01</t>
  </si>
  <si>
    <t>115K  :863084:20:863083:10</t>
  </si>
  <si>
    <t>21:0624:001360</t>
  </si>
  <si>
    <t>21:0195:001151:0002:0001:00</t>
  </si>
  <si>
    <t>115K  :863085:00:------:--</t>
  </si>
  <si>
    <t>21:0624:001361</t>
  </si>
  <si>
    <t>21:0195:001152</t>
  </si>
  <si>
    <t>21:0195:001152:0001:0001:00</t>
  </si>
  <si>
    <t>115K  :863086:00:------:--</t>
  </si>
  <si>
    <t>21:0624:001362</t>
  </si>
  <si>
    <t>21:0195:001153</t>
  </si>
  <si>
    <t>21:0195:001153:0001:0001:00</t>
  </si>
  <si>
    <t>115K  :863087:00:------:--</t>
  </si>
  <si>
    <t>21:0624:001363</t>
  </si>
  <si>
    <t>21:0195:001154</t>
  </si>
  <si>
    <t>21:0195:001154:0001:0001:00</t>
  </si>
  <si>
    <t>115K  :863088:00:------:--</t>
  </si>
  <si>
    <t>21:0624:001364</t>
  </si>
  <si>
    <t>21:0195:001155</t>
  </si>
  <si>
    <t>21:0195:001155:0001:0001:00</t>
  </si>
  <si>
    <t>115K  :863089:00:------:--</t>
  </si>
  <si>
    <t>21:0624:001365</t>
  </si>
  <si>
    <t>21:0195:001156</t>
  </si>
  <si>
    <t>21:0195:001156:0001:0001:00</t>
  </si>
  <si>
    <t>115K  :863090:00:------:--</t>
  </si>
  <si>
    <t>21:0624:001366</t>
  </si>
  <si>
    <t>21:0195:001157</t>
  </si>
  <si>
    <t>21:0195:001157:0001:0001:00</t>
  </si>
  <si>
    <t>115K  :863091:00:------:--</t>
  </si>
  <si>
    <t>21:0624:001367</t>
  </si>
  <si>
    <t>21:0195:001158</t>
  </si>
  <si>
    <t>21:0195:001158:0001:0001:00</t>
  </si>
  <si>
    <t>115K  :863092:00:------:--</t>
  </si>
  <si>
    <t>21:0624:001368</t>
  </si>
  <si>
    <t>21:0195:001159</t>
  </si>
  <si>
    <t>21:0195:001159:0001:0001:00</t>
  </si>
  <si>
    <t>115K  :863093:00:------:--</t>
  </si>
  <si>
    <t>21:0624:001369</t>
  </si>
  <si>
    <t>21:0195:001160</t>
  </si>
  <si>
    <t>21:0195:001160:0001:0001:00</t>
  </si>
  <si>
    <t>115K  :863094:00:------:--</t>
  </si>
  <si>
    <t>21:0624:001370</t>
  </si>
  <si>
    <t>21:0195:001161</t>
  </si>
  <si>
    <t>21:0195:001161:0001:0001:00</t>
  </si>
  <si>
    <t>115K  :863095:00:------:--</t>
  </si>
  <si>
    <t>21:0624:001371</t>
  </si>
  <si>
    <t>21:0195:001162</t>
  </si>
  <si>
    <t>21:0195:001162:0001:0001:00</t>
  </si>
  <si>
    <t>115K  :863096:00:------:--</t>
  </si>
  <si>
    <t>21:0624:001372</t>
  </si>
  <si>
    <t>21:0195:001163</t>
  </si>
  <si>
    <t>21:0195:001163:0001:0001:00</t>
  </si>
  <si>
    <t>115K  :863097:00:------:--</t>
  </si>
  <si>
    <t>21:0624:001373</t>
  </si>
  <si>
    <t>21:0195:001164</t>
  </si>
  <si>
    <t>21:0195:001164:0001:0001:00</t>
  </si>
  <si>
    <t>115K  :863098:9Y:------:--</t>
  </si>
  <si>
    <t>21:0624:001374</t>
  </si>
  <si>
    <t>115K  :863099:00:------:--</t>
  </si>
  <si>
    <t>21:0624:001375</t>
  </si>
  <si>
    <t>21:0195:001165</t>
  </si>
  <si>
    <t>21:0195:001165:0001:0001:00</t>
  </si>
  <si>
    <t>115K  :863100:00:------:--</t>
  </si>
  <si>
    <t>21:0624:001376</t>
  </si>
  <si>
    <t>21:0195:001166</t>
  </si>
  <si>
    <t>21:0195:001166:0001:0001:00</t>
  </si>
  <si>
    <t>115K  :863101:80:863105:10</t>
  </si>
  <si>
    <t>21:0624:001377</t>
  </si>
  <si>
    <t>21:0195:001170</t>
  </si>
  <si>
    <t>21:0195:001170:0001:0001:02</t>
  </si>
  <si>
    <t>115K  :863102:00:------:--</t>
  </si>
  <si>
    <t>21:0624:001378</t>
  </si>
  <si>
    <t>21:0195:001167</t>
  </si>
  <si>
    <t>21:0195:001167:0001:0001:00</t>
  </si>
  <si>
    <t>115K  :863103:00:------:--</t>
  </si>
  <si>
    <t>21:0624:001379</t>
  </si>
  <si>
    <t>21:0195:001168</t>
  </si>
  <si>
    <t>21:0195:001168:0001:0001:00</t>
  </si>
  <si>
    <t>115K  :863104:00:------:--</t>
  </si>
  <si>
    <t>21:0624:001380</t>
  </si>
  <si>
    <t>21:0195:001169</t>
  </si>
  <si>
    <t>21:0195:001169:0001:0001:00</t>
  </si>
  <si>
    <t>115K  :863105:10:------:--</t>
  </si>
  <si>
    <t>21:0624:001381</t>
  </si>
  <si>
    <t>21:0195:001170:0001:0001:01</t>
  </si>
  <si>
    <t>115K  :863106:20:863105:10</t>
  </si>
  <si>
    <t>21:0624:001382</t>
  </si>
  <si>
    <t>21:0195:001170:0002:0001:00</t>
  </si>
  <si>
    <t>115K  :863107:00:------:--</t>
  </si>
  <si>
    <t>21:0624:001383</t>
  </si>
  <si>
    <t>21:0195:001171</t>
  </si>
  <si>
    <t>21:0195:001171:0001:0001:00</t>
  </si>
  <si>
    <t>115K  :863108:00:------:--</t>
  </si>
  <si>
    <t>21:0624:001384</t>
  </si>
  <si>
    <t>21:0195:001172</t>
  </si>
  <si>
    <t>21:0195:001172:0001:0001:00</t>
  </si>
  <si>
    <t>115K  :863109:00:------:--</t>
  </si>
  <si>
    <t>21:0624:001385</t>
  </si>
  <si>
    <t>21:0195:001173</t>
  </si>
  <si>
    <t>21:0195:001173:0001:0001:00</t>
  </si>
  <si>
    <t>115K  :863110:00:------:--</t>
  </si>
  <si>
    <t>21:0624:001386</t>
  </si>
  <si>
    <t>21:0195:001174</t>
  </si>
  <si>
    <t>21:0195:001174:0001:0001:00</t>
  </si>
  <si>
    <t>115K  :863111:9W:------:--</t>
  </si>
  <si>
    <t>21:0624:001387</t>
  </si>
  <si>
    <t>115K  :863112:00:------:--</t>
  </si>
  <si>
    <t>21:0624:001388</t>
  </si>
  <si>
    <t>21:0195:001175</t>
  </si>
  <si>
    <t>21:0195:001175:0001:0001:00</t>
  </si>
  <si>
    <t>115K  :863113:00:------:--</t>
  </si>
  <si>
    <t>21:0624:001389</t>
  </si>
  <si>
    <t>21:0195:001176</t>
  </si>
  <si>
    <t>21:0195:001176:0001:0001:00</t>
  </si>
  <si>
    <t>115K  :863114:00:------:--</t>
  </si>
  <si>
    <t>21:0624:001390</t>
  </si>
  <si>
    <t>21:0195:001177</t>
  </si>
  <si>
    <t>21:0195:001177:0001:0001:00</t>
  </si>
  <si>
    <t>115K  :863115:00:------:--</t>
  </si>
  <si>
    <t>21:0624:001391</t>
  </si>
  <si>
    <t>21:0195:001178</t>
  </si>
  <si>
    <t>21:0195:001178:0001:0001:00</t>
  </si>
  <si>
    <t>115K  :863116:00:------:--</t>
  </si>
  <si>
    <t>21:0624:001392</t>
  </si>
  <si>
    <t>21:0195:001179</t>
  </si>
  <si>
    <t>21:0195:001179:0001:0001:00</t>
  </si>
  <si>
    <t>115K  :863117:00:------:--</t>
  </si>
  <si>
    <t>21:0624:001393</t>
  </si>
  <si>
    <t>21:0195:001180</t>
  </si>
  <si>
    <t>21:0195:001180:0001:0001:00</t>
  </si>
  <si>
    <t>115K  :863118:00:------:--</t>
  </si>
  <si>
    <t>21:0624:001394</t>
  </si>
  <si>
    <t>21:0195:001181</t>
  </si>
  <si>
    <t>21:0195:001181:0001:0001:00</t>
  </si>
  <si>
    <t>115K  :863119:00:------:--</t>
  </si>
  <si>
    <t>21:0624:001395</t>
  </si>
  <si>
    <t>21:0195:001182</t>
  </si>
  <si>
    <t>21:0195:001182:0001:0001:00</t>
  </si>
  <si>
    <t>115K  :863120:00:------:--</t>
  </si>
  <si>
    <t>21:0624:001396</t>
  </si>
  <si>
    <t>21:0195:001183</t>
  </si>
  <si>
    <t>21:0195:001183:0001:0001:00</t>
  </si>
  <si>
    <t>115K  :863121:80:863124:10</t>
  </si>
  <si>
    <t>21:0624:001397</t>
  </si>
  <si>
    <t>21:0195:001186</t>
  </si>
  <si>
    <t>21:0195:001186:0001:0001:02</t>
  </si>
  <si>
    <t>115K  :863122:00:------:--</t>
  </si>
  <si>
    <t>21:0624:001398</t>
  </si>
  <si>
    <t>21:0195:001184</t>
  </si>
  <si>
    <t>21:0195:001184:0001:0001:00</t>
  </si>
  <si>
    <t>115K  :863123:00:------:--</t>
  </si>
  <si>
    <t>21:0624:001399</t>
  </si>
  <si>
    <t>21:0195:001185</t>
  </si>
  <si>
    <t>21:0195:001185:0001:0001:00</t>
  </si>
  <si>
    <t>115K  :863124:10:------:--</t>
  </si>
  <si>
    <t>21:0624:001400</t>
  </si>
  <si>
    <t>21:0195:001186:0001:0001:01</t>
  </si>
  <si>
    <t>115K  :863125:20:863124:10</t>
  </si>
  <si>
    <t>21:0624:001401</t>
  </si>
  <si>
    <t>21:0195:001186:0002:0001:00</t>
  </si>
  <si>
    <t>115K  :863126:00:------:--</t>
  </si>
  <si>
    <t>21:0624:001402</t>
  </si>
  <si>
    <t>21:0195:001187</t>
  </si>
  <si>
    <t>21:0195:001187:0001:0001:00</t>
  </si>
  <si>
    <t>115K  :863127:00:------:--</t>
  </si>
  <si>
    <t>21:0624:001403</t>
  </si>
  <si>
    <t>21:0195:001188</t>
  </si>
  <si>
    <t>21:0195:001188:0001:0001:00</t>
  </si>
  <si>
    <t>115K  :863128:00:------:--</t>
  </si>
  <si>
    <t>21:0624:001404</t>
  </si>
  <si>
    <t>21:0195:001189</t>
  </si>
  <si>
    <t>21:0195:001189:0001:0001:00</t>
  </si>
  <si>
    <t>115K  :863129:00:------:--</t>
  </si>
  <si>
    <t>21:0624:001405</t>
  </si>
  <si>
    <t>21:0195:001190</t>
  </si>
  <si>
    <t>21:0195:001190:0001:0001:00</t>
  </si>
  <si>
    <t>115K  :863130:00:------:--</t>
  </si>
  <si>
    <t>21:0624:001406</t>
  </si>
  <si>
    <t>21:0195:001191</t>
  </si>
  <si>
    <t>21:0195:001191:0001:0001:00</t>
  </si>
  <si>
    <t>115K  :863131:00:------:--</t>
  </si>
  <si>
    <t>21:0624:001407</t>
  </si>
  <si>
    <t>21:0195:001192</t>
  </si>
  <si>
    <t>21:0195:001192:0001:0001:00</t>
  </si>
  <si>
    <t>115K  :863132:00:------:--</t>
  </si>
  <si>
    <t>21:0624:001408</t>
  </si>
  <si>
    <t>21:0195:001193</t>
  </si>
  <si>
    <t>21:0195:001193:0001:0001:00</t>
  </si>
  <si>
    <t>115K  :863133:00:------:--</t>
  </si>
  <si>
    <t>21:0624:001409</t>
  </si>
  <si>
    <t>21:0195:001194</t>
  </si>
  <si>
    <t>21:0195:001194:0001:0001:00</t>
  </si>
  <si>
    <t>115K  :863134:00:------:--</t>
  </si>
  <si>
    <t>21:0624:001410</t>
  </si>
  <si>
    <t>21:0195:001195</t>
  </si>
  <si>
    <t>21:0195:001195:0001:0001:00</t>
  </si>
  <si>
    <t>115K  :863135:00:------:--</t>
  </si>
  <si>
    <t>21:0624:001411</t>
  </si>
  <si>
    <t>21:0195:001196</t>
  </si>
  <si>
    <t>21:0195:001196:0001:0001:00</t>
  </si>
  <si>
    <t>115K  :863136:00:------:--</t>
  </si>
  <si>
    <t>21:0624:001412</t>
  </si>
  <si>
    <t>21:0195:001197</t>
  </si>
  <si>
    <t>21:0195:001197:0001:0001:00</t>
  </si>
  <si>
    <t>115K  :863137:00:------:--</t>
  </si>
  <si>
    <t>21:0624:001413</t>
  </si>
  <si>
    <t>21:0195:001198</t>
  </si>
  <si>
    <t>21:0195:001198:0001:0001:00</t>
  </si>
  <si>
    <t>115K  :863138:00:------:--</t>
  </si>
  <si>
    <t>21:0624:001414</t>
  </si>
  <si>
    <t>21:0195:001199</t>
  </si>
  <si>
    <t>21:0195:001199:0001:0001:00</t>
  </si>
  <si>
    <t>115K  :863139:9Y:------:--</t>
  </si>
  <si>
    <t>21:0624:001415</t>
  </si>
  <si>
    <t>115K  :863140:00:------:--</t>
  </si>
  <si>
    <t>21:0624:001416</t>
  </si>
  <si>
    <t>21:0195:001200</t>
  </si>
  <si>
    <t>21:0195:001200:0001:0001:00</t>
  </si>
  <si>
    <t>115K  :863141:80:863149:10</t>
  </si>
  <si>
    <t>21:0624:001417</t>
  </si>
  <si>
    <t>21:0195:001207</t>
  </si>
  <si>
    <t>21:0195:001207:0001:0001:02</t>
  </si>
  <si>
    <t>115K  :863142:9X:------:--</t>
  </si>
  <si>
    <t>21:0624:001418</t>
  </si>
  <si>
    <t>115K  :863143:00:------:--</t>
  </si>
  <si>
    <t>21:0624:001419</t>
  </si>
  <si>
    <t>21:0195:001201</t>
  </si>
  <si>
    <t>21:0195:001201:0001:0001:00</t>
  </si>
  <si>
    <t>115K  :863144:00:------:--</t>
  </si>
  <si>
    <t>21:0624:001420</t>
  </si>
  <si>
    <t>21:0195:001202</t>
  </si>
  <si>
    <t>21:0195:001202:0001:0001:00</t>
  </si>
  <si>
    <t>115K  :863145:00:------:--</t>
  </si>
  <si>
    <t>21:0624:001421</t>
  </si>
  <si>
    <t>21:0195:001203</t>
  </si>
  <si>
    <t>21:0195:001203:0001:0001:00</t>
  </si>
  <si>
    <t>115K  :863146:00:------:--</t>
  </si>
  <si>
    <t>21:0624:001422</t>
  </si>
  <si>
    <t>21:0195:001204</t>
  </si>
  <si>
    <t>21:0195:001204:0001:0001:00</t>
  </si>
  <si>
    <t>115K  :863147:00:------:--</t>
  </si>
  <si>
    <t>21:0624:001423</t>
  </si>
  <si>
    <t>21:0195:001205</t>
  </si>
  <si>
    <t>21:0195:001205:0001:0001:00</t>
  </si>
  <si>
    <t>115K  :863148:00:------:--</t>
  </si>
  <si>
    <t>21:0624:001424</t>
  </si>
  <si>
    <t>21:0195:001206</t>
  </si>
  <si>
    <t>21:0195:001206:0001:0001:00</t>
  </si>
  <si>
    <t>115K  :863149:10:------:--</t>
  </si>
  <si>
    <t>21:0624:001425</t>
  </si>
  <si>
    <t>21:0195:001207:0001:0001:01</t>
  </si>
  <si>
    <t>115K  :863150:20:863149:10</t>
  </si>
  <si>
    <t>21:0624:001426</t>
  </si>
  <si>
    <t>21:0195:001207:0002:0001:00</t>
  </si>
  <si>
    <t>115K  :863151:00:------:--</t>
  </si>
  <si>
    <t>21:0624:001427</t>
  </si>
  <si>
    <t>21:0195:001208</t>
  </si>
  <si>
    <t>21:0195:001208:0001:0001:00</t>
  </si>
  <si>
    <t>115K  :863152:00:------:--</t>
  </si>
  <si>
    <t>21:0624:001428</t>
  </si>
  <si>
    <t>21:0195:001209</t>
  </si>
  <si>
    <t>21:0195:001209:0001:0001:00</t>
  </si>
  <si>
    <t>115K  :863153:00:------:--</t>
  </si>
  <si>
    <t>21:0624:001429</t>
  </si>
  <si>
    <t>21:0195:001210</t>
  </si>
  <si>
    <t>21:0195:001210:0001:0001:00</t>
  </si>
  <si>
    <t>115K  :863154:00:------:--</t>
  </si>
  <si>
    <t>21:0624:001430</t>
  </si>
  <si>
    <t>21:0195:001211</t>
  </si>
  <si>
    <t>21:0195:001211:0001:0001:00</t>
  </si>
  <si>
    <t>115K  :863155:00:------:--</t>
  </si>
  <si>
    <t>21:0624:001431</t>
  </si>
  <si>
    <t>21:0195:001212</t>
  </si>
  <si>
    <t>21:0195:001212:0001:0001:00</t>
  </si>
  <si>
    <t>115K  :863156:00:------:--</t>
  </si>
  <si>
    <t>21:0624:001432</t>
  </si>
  <si>
    <t>21:0195:001213</t>
  </si>
  <si>
    <t>21:0195:001213:0001:0001:00</t>
  </si>
  <si>
    <t>115K  :863157:00:------:--</t>
  </si>
  <si>
    <t>21:0624:001433</t>
  </si>
  <si>
    <t>21:0195:001214</t>
  </si>
  <si>
    <t>21:0195:001214:0001:0001:00</t>
  </si>
  <si>
    <t>115K  :863158:00:------:--</t>
  </si>
  <si>
    <t>21:0624:001434</t>
  </si>
  <si>
    <t>21:0195:001215</t>
  </si>
  <si>
    <t>21:0195:001215:0001:0001:00</t>
  </si>
  <si>
    <t>115K  :863159:00:------:--</t>
  </si>
  <si>
    <t>21:0624:001435</t>
  </si>
  <si>
    <t>21:0195:001216</t>
  </si>
  <si>
    <t>21:0195:001216:0001:0001:00</t>
  </si>
  <si>
    <t>115K  :863160:00:------:--</t>
  </si>
  <si>
    <t>21:0624:001436</t>
  </si>
  <si>
    <t>21:0195:001217</t>
  </si>
  <si>
    <t>21:0195:001217:0001:0001:00</t>
  </si>
  <si>
    <t>115K  :863161:80:863162:10</t>
  </si>
  <si>
    <t>21:0624:001437</t>
  </si>
  <si>
    <t>21:0195:001218</t>
  </si>
  <si>
    <t>21:0195:001218:0001:0001:02</t>
  </si>
  <si>
    <t>115K  :863162:10:------:--</t>
  </si>
  <si>
    <t>21:0624:001438</t>
  </si>
  <si>
    <t>21:0195:001218:0001:0001:01</t>
  </si>
  <si>
    <t>115K  :863163:20:863162:10</t>
  </si>
  <si>
    <t>21:0624:001439</t>
  </si>
  <si>
    <t>21:0195:001218:0002:0001:00</t>
  </si>
  <si>
    <t>115K  :863164:00:------:--</t>
  </si>
  <si>
    <t>21:0624:001440</t>
  </si>
  <si>
    <t>21:0195:001219</t>
  </si>
  <si>
    <t>21:0195:001219:0001:0001:00</t>
  </si>
  <si>
    <t>115K  :863165:00:------:--</t>
  </si>
  <si>
    <t>21:0624:001441</t>
  </si>
  <si>
    <t>21:0195:001220</t>
  </si>
  <si>
    <t>21:0195:001220:0001:0001:00</t>
  </si>
  <si>
    <t>115K  :863166:00:------:--</t>
  </si>
  <si>
    <t>21:0624:001442</t>
  </si>
  <si>
    <t>21:0195:001221</t>
  </si>
  <si>
    <t>21:0195:001221:0001:0001:00</t>
  </si>
  <si>
    <t>115K  :863167:00:------:--</t>
  </si>
  <si>
    <t>21:0624:001443</t>
  </si>
  <si>
    <t>21:0195:001222</t>
  </si>
  <si>
    <t>21:0195:001222:0001:0001:00</t>
  </si>
  <si>
    <t>115K  :863168:00:------:--</t>
  </si>
  <si>
    <t>21:0624:001444</t>
  </si>
  <si>
    <t>21:0195:001223</t>
  </si>
  <si>
    <t>21:0195:001223:0001:0001:00</t>
  </si>
  <si>
    <t>115K  :863169:00:------:--</t>
  </si>
  <si>
    <t>21:0624:001445</t>
  </si>
  <si>
    <t>21:0195:001224</t>
  </si>
  <si>
    <t>21:0195:001224:0001:0001:00</t>
  </si>
  <si>
    <t>115K  :863170:00:------:--</t>
  </si>
  <si>
    <t>21:0624:001446</t>
  </si>
  <si>
    <t>21:0195:001225</t>
  </si>
  <si>
    <t>21:0195:001225:0001:0001:00</t>
  </si>
  <si>
    <t>115K  :863171:00:------:--</t>
  </si>
  <si>
    <t>21:0624:001447</t>
  </si>
  <si>
    <t>21:0195:001226</t>
  </si>
  <si>
    <t>21:0195:001226:0001:0001:00</t>
  </si>
  <si>
    <t>115K  :863172:00:------:--</t>
  </si>
  <si>
    <t>21:0624:001448</t>
  </si>
  <si>
    <t>21:0195:001227</t>
  </si>
  <si>
    <t>21:0195:001227:0001:0001:00</t>
  </si>
  <si>
    <t>115K  :863173:00:------:--</t>
  </si>
  <si>
    <t>21:0624:001449</t>
  </si>
  <si>
    <t>21:0195:001228</t>
  </si>
  <si>
    <t>21:0195:001228:0001:0001:00</t>
  </si>
  <si>
    <t>115K  :863174:00:------:--</t>
  </si>
  <si>
    <t>21:0624:001450</t>
  </si>
  <si>
    <t>21:0195:001229</t>
  </si>
  <si>
    <t>21:0195:001229:0001:0001:00</t>
  </si>
  <si>
    <t>115K  :863175:00:------:--</t>
  </si>
  <si>
    <t>21:0624:001451</t>
  </si>
  <si>
    <t>21:0195:001230</t>
  </si>
  <si>
    <t>21:0195:001230:0001:0001:00</t>
  </si>
  <si>
    <t>115K  :863176:9W:------:--</t>
  </si>
  <si>
    <t>21:0624:001452</t>
  </si>
  <si>
    <t>115K  :863177:00:------:--</t>
  </si>
  <si>
    <t>21:0624:001453</t>
  </si>
  <si>
    <t>21:0195:001231</t>
  </si>
  <si>
    <t>21:0195:001231:0001:0001:00</t>
  </si>
  <si>
    <t>115K  :863178:00:------:--</t>
  </si>
  <si>
    <t>21:0624:001454</t>
  </si>
  <si>
    <t>21:0195:001232</t>
  </si>
  <si>
    <t>21:0195:001232:0001:0001:00</t>
  </si>
  <si>
    <t>115K  :863179:00:------:--</t>
  </si>
  <si>
    <t>21:0624:001455</t>
  </si>
  <si>
    <t>21:0195:001233</t>
  </si>
  <si>
    <t>21:0195:001233:0001:0001:00</t>
  </si>
  <si>
    <t>115K  :863180:00:------:--</t>
  </si>
  <si>
    <t>21:0624:001456</t>
  </si>
  <si>
    <t>21:0195:001234</t>
  </si>
  <si>
    <t>21:0195:001234:0001:0001:00</t>
  </si>
  <si>
    <t>115K  :863181:80:863184:10</t>
  </si>
  <si>
    <t>21:0624:001457</t>
  </si>
  <si>
    <t>21:0195:001236</t>
  </si>
  <si>
    <t>21:0195:001236:0001:0001:02</t>
  </si>
  <si>
    <t>115K  :863182:9W:------:--</t>
  </si>
  <si>
    <t>21:0624:001458</t>
  </si>
  <si>
    <t>115K  :863183:00:------:--</t>
  </si>
  <si>
    <t>21:0624:001459</t>
  </si>
  <si>
    <t>21:0195:001235</t>
  </si>
  <si>
    <t>21:0195:001235:0001:0001:00</t>
  </si>
  <si>
    <t>115K  :863184:10:------:--</t>
  </si>
  <si>
    <t>21:0624:001460</t>
  </si>
  <si>
    <t>21:0195:001236:0001:0001:01</t>
  </si>
  <si>
    <t>115K  :863185:20:863184:10</t>
  </si>
  <si>
    <t>21:0624:001461</t>
  </si>
  <si>
    <t>21:0195:001236:0002:0001:00</t>
  </si>
  <si>
    <t>115K  :863186:00:------:--</t>
  </si>
  <si>
    <t>21:0624:001462</t>
  </si>
  <si>
    <t>21:0195:001237</t>
  </si>
  <si>
    <t>21:0195:001237:0001:0001:00</t>
  </si>
  <si>
    <t>115K  :863187:00:------:--</t>
  </si>
  <si>
    <t>21:0624:001463</t>
  </si>
  <si>
    <t>21:0195:001238</t>
  </si>
  <si>
    <t>21:0195:001238:0001:0001:00</t>
  </si>
  <si>
    <t>115K  :863188:00:------:--</t>
  </si>
  <si>
    <t>21:0624:001464</t>
  </si>
  <si>
    <t>21:0195:001239</t>
  </si>
  <si>
    <t>21:0195:001239:0001:0001:00</t>
  </si>
  <si>
    <t>115K  :863189:00:------:--</t>
  </si>
  <si>
    <t>21:0624:001465</t>
  </si>
  <si>
    <t>21:0195:001240</t>
  </si>
  <si>
    <t>21:0195:001240:0001:0001:00</t>
  </si>
  <si>
    <t>115K  :863190:00:------:--</t>
  </si>
  <si>
    <t>21:0624:001466</t>
  </si>
  <si>
    <t>21:0195:001241</t>
  </si>
  <si>
    <t>21:0195:001241:0001:0001:00</t>
  </si>
  <si>
    <t>115K  :863191:00:------:--</t>
  </si>
  <si>
    <t>21:0624:001467</t>
  </si>
  <si>
    <t>21:0195:001242</t>
  </si>
  <si>
    <t>21:0195:001242:0001:0001:00</t>
  </si>
  <si>
    <t>115K  :863192:00:------:--</t>
  </si>
  <si>
    <t>21:0624:001468</t>
  </si>
  <si>
    <t>21:0195:001243</t>
  </si>
  <si>
    <t>21:0195:001243:0001:0001:00</t>
  </si>
  <si>
    <t>115K  :863193:00:------:--</t>
  </si>
  <si>
    <t>21:0624:001469</t>
  </si>
  <si>
    <t>21:0195:001244</t>
  </si>
  <si>
    <t>21:0195:001244:0001:0001:00</t>
  </si>
  <si>
    <t>115K  :863194:00:------:--</t>
  </si>
  <si>
    <t>21:0624:001470</t>
  </si>
  <si>
    <t>21:0195:001245</t>
  </si>
  <si>
    <t>21:0195:001245:0001:0001:00</t>
  </si>
  <si>
    <t>115K  :863195:00:------:--</t>
  </si>
  <si>
    <t>21:0624:001471</t>
  </si>
  <si>
    <t>21:0195:001246</t>
  </si>
  <si>
    <t>21:0195:001246:0001:0001:00</t>
  </si>
  <si>
    <t>115K  :863196:00:------:--</t>
  </si>
  <si>
    <t>21:0624:001472</t>
  </si>
  <si>
    <t>21:0195:001247</t>
  </si>
  <si>
    <t>21:0195:001247:0001:0001:00</t>
  </si>
  <si>
    <t>115K  :863197:00:------:--</t>
  </si>
  <si>
    <t>21:0624:001473</t>
  </si>
  <si>
    <t>21:0195:001248</t>
  </si>
  <si>
    <t>21:0195:001248:0001:0001:00</t>
  </si>
  <si>
    <t>115K  :863198:00:------:--</t>
  </si>
  <si>
    <t>21:0624:001474</t>
  </si>
  <si>
    <t>21:0195:001249</t>
  </si>
  <si>
    <t>21:0195:001249:0001:0001:00</t>
  </si>
  <si>
    <t>115K  :863199:00:------:--</t>
  </si>
  <si>
    <t>21:0624:001475</t>
  </si>
  <si>
    <t>21:0195:001250</t>
  </si>
  <si>
    <t>21:0195:001250:0001:0001:00</t>
  </si>
  <si>
    <t>115K  :863200:00:------:--</t>
  </si>
  <si>
    <t>21:0624:001476</t>
  </si>
  <si>
    <t>21:0195:001251</t>
  </si>
  <si>
    <t>21:0195:001251:0001:0001:00</t>
  </si>
  <si>
    <t>115K  :863201:80:863205:20</t>
  </si>
  <si>
    <t>21:0624:001477</t>
  </si>
  <si>
    <t>21:0195:001254</t>
  </si>
  <si>
    <t>21:0195:001254:0002:0001:02</t>
  </si>
  <si>
    <t>115K  :863202:00:------:--</t>
  </si>
  <si>
    <t>21:0624:001478</t>
  </si>
  <si>
    <t>21:0195:001252</t>
  </si>
  <si>
    <t>21:0195:001252:0001:0001:00</t>
  </si>
  <si>
    <t>115K  :863203:00:------:--</t>
  </si>
  <si>
    <t>21:0624:001479</t>
  </si>
  <si>
    <t>21:0195:001253</t>
  </si>
  <si>
    <t>21:0195:001253:0001:0001:00</t>
  </si>
  <si>
    <t>115K  :863204:10:------:--</t>
  </si>
  <si>
    <t>21:0624:001480</t>
  </si>
  <si>
    <t>21:0195:001254:0001:0001:00</t>
  </si>
  <si>
    <t>115K  :863205:20:863204:10</t>
  </si>
  <si>
    <t>21:0624:001481</t>
  </si>
  <si>
    <t>21:0195:001254:0002:0001:01</t>
  </si>
  <si>
    <t>115K  :863206:00:------:--</t>
  </si>
  <si>
    <t>21:0624:001482</t>
  </si>
  <si>
    <t>21:0195:001255</t>
  </si>
  <si>
    <t>21:0195:001255:0001:0001:00</t>
  </si>
  <si>
    <t>115K  :863207:00:------:--</t>
  </si>
  <si>
    <t>21:0624:001483</t>
  </si>
  <si>
    <t>21:0195:001256</t>
  </si>
  <si>
    <t>21:0195:001256:0001:0001:00</t>
  </si>
  <si>
    <t>115K  :863208:00:------:--</t>
  </si>
  <si>
    <t>21:0624:001484</t>
  </si>
  <si>
    <t>21:0195:001257</t>
  </si>
  <si>
    <t>21:0195:001257:0001:0001:00</t>
  </si>
  <si>
    <t>115K  :863209:00:------:--</t>
  </si>
  <si>
    <t>21:0624:001485</t>
  </si>
  <si>
    <t>21:0195:001258</t>
  </si>
  <si>
    <t>21:0195:001258:0001:0001:00</t>
  </si>
  <si>
    <t>115K  :863210:00:------:--</t>
  </si>
  <si>
    <t>21:0624:001486</t>
  </si>
  <si>
    <t>21:0195:001259</t>
  </si>
  <si>
    <t>21:0195:001259:0001:0001:00</t>
  </si>
  <si>
    <t>115K  :863211:00:------:--</t>
  </si>
  <si>
    <t>21:0624:001487</t>
  </si>
  <si>
    <t>21:0195:001260</t>
  </si>
  <si>
    <t>21:0195:001260:0001:0001:00</t>
  </si>
  <si>
    <t>115K  :863212:00:------:--</t>
  </si>
  <si>
    <t>21:0624:001488</t>
  </si>
  <si>
    <t>21:0195:001261</t>
  </si>
  <si>
    <t>21:0195:001261:0001:0001:00</t>
  </si>
  <si>
    <t>115K  :863213:00:------:--</t>
  </si>
  <si>
    <t>21:0624:001489</t>
  </si>
  <si>
    <t>21:0195:001262</t>
  </si>
  <si>
    <t>21:0195:001262:0001:0001:00</t>
  </si>
  <si>
    <t>115K  :863214:00:------:--</t>
  </si>
  <si>
    <t>21:0624:001490</t>
  </si>
  <si>
    <t>21:0195:001263</t>
  </si>
  <si>
    <t>21:0195:001263:0001:0001:00</t>
  </si>
  <si>
    <t>115K  :863215:00:------:--</t>
  </si>
  <si>
    <t>21:0624:001491</t>
  </si>
  <si>
    <t>21:0195:001264</t>
  </si>
  <si>
    <t>21:0195:001264:0001:0001:00</t>
  </si>
  <si>
    <t>115K  :863216:9X:------:--</t>
  </si>
  <si>
    <t>21:0624:001492</t>
  </si>
  <si>
    <t>115K  :863217:00:------:--</t>
  </si>
  <si>
    <t>21:0624:001493</t>
  </si>
  <si>
    <t>21:0195:001265</t>
  </si>
  <si>
    <t>21:0195:001265:0001:0001:00</t>
  </si>
  <si>
    <t>115K  :863218:00:------:--</t>
  </si>
  <si>
    <t>21:0624:001494</t>
  </si>
  <si>
    <t>21:0195:001266</t>
  </si>
  <si>
    <t>21:0195:001266:0001:0001:00</t>
  </si>
  <si>
    <t>115K  :863219:00:------:--</t>
  </si>
  <si>
    <t>21:0624:001495</t>
  </si>
  <si>
    <t>21:0195:001267</t>
  </si>
  <si>
    <t>21:0195:001267:0001:0001:00</t>
  </si>
  <si>
    <t>115K  :863220:00:------:--</t>
  </si>
  <si>
    <t>21:0624:001496</t>
  </si>
  <si>
    <t>21:0195:001268</t>
  </si>
  <si>
    <t>21:0195:001268:0001:0001:00</t>
  </si>
  <si>
    <t>115K  :863221:80:863225:10</t>
  </si>
  <si>
    <t>21:0624:001497</t>
  </si>
  <si>
    <t>21:0195:001272</t>
  </si>
  <si>
    <t>21:0195:001272:0001:0001:02</t>
  </si>
  <si>
    <t>115K  :863222:00:------:--</t>
  </si>
  <si>
    <t>21:0624:001498</t>
  </si>
  <si>
    <t>21:0195:001269</t>
  </si>
  <si>
    <t>21:0195:001269:0001:0001:00</t>
  </si>
  <si>
    <t>115K  :863223:00:------:--</t>
  </si>
  <si>
    <t>21:0624:001499</t>
  </si>
  <si>
    <t>21:0195:001270</t>
  </si>
  <si>
    <t>21:0195:001270:0001:0001:00</t>
  </si>
  <si>
    <t>115K  :863224:00:------:--</t>
  </si>
  <si>
    <t>21:0624:001500</t>
  </si>
  <si>
    <t>21:0195:001271</t>
  </si>
  <si>
    <t>21:0195:001271:0001:0001:00</t>
  </si>
  <si>
    <t>115K  :863225:10:------:--</t>
  </si>
  <si>
    <t>21:0624:001501</t>
  </si>
  <si>
    <t>21:0195:001272:0001:0001:01</t>
  </si>
  <si>
    <t>115K  :863226:20:863225:10</t>
  </si>
  <si>
    <t>21:0624:001502</t>
  </si>
  <si>
    <t>21:0195:001272:0002:0001:00</t>
  </si>
  <si>
    <t>115K  :863227:00:------:--</t>
  </si>
  <si>
    <t>21:0624:001503</t>
  </si>
  <si>
    <t>21:0195:001273</t>
  </si>
  <si>
    <t>21:0195:001273:0001:0001:00</t>
  </si>
  <si>
    <t>115K  :863228:00:------:--</t>
  </si>
  <si>
    <t>21:0624:001504</t>
  </si>
  <si>
    <t>21:0195:001274</t>
  </si>
  <si>
    <t>21:0195:001274:0001:0001:00</t>
  </si>
  <si>
    <t>115K  :863229:00:------:--</t>
  </si>
  <si>
    <t>21:0624:001505</t>
  </si>
  <si>
    <t>21:0195:001275</t>
  </si>
  <si>
    <t>21:0195:001275:0001:0001:00</t>
  </si>
  <si>
    <t>115K  :863230:00:------:--</t>
  </si>
  <si>
    <t>21:0624:001506</t>
  </si>
  <si>
    <t>21:0195:001276</t>
  </si>
  <si>
    <t>21:0195:001276:0001:0001:00</t>
  </si>
  <si>
    <t>115K  :863231:00:------:--</t>
  </si>
  <si>
    <t>21:0624:001507</t>
  </si>
  <si>
    <t>21:0195:001277</t>
  </si>
  <si>
    <t>21:0195:001277:0001:0001:00</t>
  </si>
  <si>
    <t>115K  :863232:00:------:--</t>
  </si>
  <si>
    <t>21:0624:001508</t>
  </si>
  <si>
    <t>21:0195:001278</t>
  </si>
  <si>
    <t>21:0195:001278:0001:0001:00</t>
  </si>
  <si>
    <t>115K  :863233:00:------:--</t>
  </si>
  <si>
    <t>21:0624:001509</t>
  </si>
  <si>
    <t>21:0195:001279</t>
  </si>
  <si>
    <t>21:0195:001279:0001:0001:00</t>
  </si>
  <si>
    <t>115K  :863234:00:------:--</t>
  </si>
  <si>
    <t>21:0624:001510</t>
  </si>
  <si>
    <t>21:0195:001280</t>
  </si>
  <si>
    <t>21:0195:001280:0001:0001:00</t>
  </si>
  <si>
    <t>115K  :863235:00:------:--</t>
  </si>
  <si>
    <t>21:0624:001511</t>
  </si>
  <si>
    <t>21:0195:001281</t>
  </si>
  <si>
    <t>21:0195:001281:0001:0001:00</t>
  </si>
  <si>
    <t>115K  :863236:00:------:--</t>
  </si>
  <si>
    <t>21:0624:001512</t>
  </si>
  <si>
    <t>21:0195:001282</t>
  </si>
  <si>
    <t>21:0195:001282:0001:0001:00</t>
  </si>
  <si>
    <t>115K  :863237:00:------:--</t>
  </si>
  <si>
    <t>21:0624:001513</t>
  </si>
  <si>
    <t>21:0195:001283</t>
  </si>
  <si>
    <t>21:0195:001283:0001:0001:00</t>
  </si>
  <si>
    <t>115K  :863238:9X:------:--</t>
  </si>
  <si>
    <t>21:0624:001514</t>
  </si>
  <si>
    <t>115K  :863239:00:------:--</t>
  </si>
  <si>
    <t>21:0624:001515</t>
  </si>
  <si>
    <t>21:0195:001284</t>
  </si>
  <si>
    <t>21:0195:001284:0001:0001:00</t>
  </si>
  <si>
    <t>115K  :863240:00:------:--</t>
  </si>
  <si>
    <t>21:0624:001516</t>
  </si>
  <si>
    <t>21:0195:001285</t>
  </si>
  <si>
    <t>21:0195:001285:0001:0001:00</t>
  </si>
  <si>
    <t>115K  :863241:80:863246:10</t>
  </si>
  <si>
    <t>21:0624:001517</t>
  </si>
  <si>
    <t>21:0195:001290</t>
  </si>
  <si>
    <t>21:0195:001290:0001:0001:02</t>
  </si>
  <si>
    <t>115K  :863242:00:------:--</t>
  </si>
  <si>
    <t>21:0624:001518</t>
  </si>
  <si>
    <t>21:0195:001286</t>
  </si>
  <si>
    <t>21:0195:001286:0001:0001:00</t>
  </si>
  <si>
    <t>115K  :863243:00:------:--</t>
  </si>
  <si>
    <t>21:0624:001519</t>
  </si>
  <si>
    <t>21:0195:001287</t>
  </si>
  <si>
    <t>21:0195:001287:0001:0001:00</t>
  </si>
  <si>
    <t>115K  :863244:00:------:--</t>
  </si>
  <si>
    <t>21:0624:001520</t>
  </si>
  <si>
    <t>21:0195:001288</t>
  </si>
  <si>
    <t>21:0195:001288:0001:0001:00</t>
  </si>
  <si>
    <t>115K  :863245:00:------:--</t>
  </si>
  <si>
    <t>21:0624:001521</t>
  </si>
  <si>
    <t>21:0195:001289</t>
  </si>
  <si>
    <t>21:0195:001289:0001:0001:00</t>
  </si>
  <si>
    <t>115K  :863246:10:------:--</t>
  </si>
  <si>
    <t>21:0624:001522</t>
  </si>
  <si>
    <t>21:0195:001290:0001:0001:01</t>
  </si>
  <si>
    <t>115K  :863247:20:863246:10</t>
  </si>
  <si>
    <t>21:0624:001523</t>
  </si>
  <si>
    <t>21:0195:001290:0002:0001:00</t>
  </si>
  <si>
    <t>115K  :863248:00:------:--</t>
  </si>
  <si>
    <t>21:0624:001524</t>
  </si>
  <si>
    <t>21:0195:001291</t>
  </si>
  <si>
    <t>21:0195:001291:0001:0001:00</t>
  </si>
  <si>
    <t>115K  :863249:9Y:------:--</t>
  </si>
  <si>
    <t>21:0624:001525</t>
  </si>
  <si>
    <t>115K  :863250:00:------:--</t>
  </si>
  <si>
    <t>21:0624:001526</t>
  </si>
  <si>
    <t>21:0195:001292</t>
  </si>
  <si>
    <t>21:0195:001292:0001:0001:00</t>
  </si>
  <si>
    <t>115K  :863251:00:------:--</t>
  </si>
  <si>
    <t>21:0624:001527</t>
  </si>
  <si>
    <t>21:0195:001293</t>
  </si>
  <si>
    <t>21:0195:001293:0001:0001:00</t>
  </si>
  <si>
    <t>115K  :863252:00:------:--</t>
  </si>
  <si>
    <t>21:0624:001528</t>
  </si>
  <si>
    <t>21:0195:001294</t>
  </si>
  <si>
    <t>21:0195:001294:0001:0001:00</t>
  </si>
  <si>
    <t>115K  :863253:00:------:--</t>
  </si>
  <si>
    <t>21:0624:001529</t>
  </si>
  <si>
    <t>21:0195:001295</t>
  </si>
  <si>
    <t>21:0195:001295:0001:0001:00</t>
  </si>
  <si>
    <t>115K  :863254:00:------:--</t>
  </si>
  <si>
    <t>21:0624:001530</t>
  </si>
  <si>
    <t>21:0195:001296</t>
  </si>
  <si>
    <t>21:0195:001296:0001:0001:00</t>
  </si>
  <si>
    <t>115K  :863255:00:------:--</t>
  </si>
  <si>
    <t>21:0624:001531</t>
  </si>
  <si>
    <t>21:0195:001297</t>
  </si>
  <si>
    <t>21:0195:001297:0001:0001:00</t>
  </si>
  <si>
    <t>115K  :863256:00:------:--</t>
  </si>
  <si>
    <t>21:0624:001532</t>
  </si>
  <si>
    <t>21:0195:001298</t>
  </si>
  <si>
    <t>21:0195:001298:0001:0001:00</t>
  </si>
  <si>
    <t>115K  :863257:00:------:--</t>
  </si>
  <si>
    <t>21:0624:001533</t>
  </si>
  <si>
    <t>21:0195:001299</t>
  </si>
  <si>
    <t>21:0195:001299:0001:0001:00</t>
  </si>
  <si>
    <t>115K  :863258:00:------:--</t>
  </si>
  <si>
    <t>21:0624:001534</t>
  </si>
  <si>
    <t>21:0195:001300</t>
  </si>
  <si>
    <t>21:0195:001300:0001:0001:00</t>
  </si>
  <si>
    <t>115K  :863259:00:------:--</t>
  </si>
  <si>
    <t>21:0624:001535</t>
  </si>
  <si>
    <t>21:0195:001301</t>
  </si>
  <si>
    <t>21:0195:001301:0001:0001:00</t>
  </si>
  <si>
    <t>115K  :863260:00:------:--</t>
  </si>
  <si>
    <t>21:0624:001536</t>
  </si>
  <si>
    <t>21:0195:001302</t>
  </si>
  <si>
    <t>21:0195:001302:0001:0001:00</t>
  </si>
  <si>
    <t>115K  :863261:80:863264:10</t>
  </si>
  <si>
    <t>21:0624:001537</t>
  </si>
  <si>
    <t>21:0195:001305</t>
  </si>
  <si>
    <t>21:0195:001305:0001:0001:02</t>
  </si>
  <si>
    <t>115K  :863262:00:------:--</t>
  </si>
  <si>
    <t>21:0624:001538</t>
  </si>
  <si>
    <t>21:0195:001303</t>
  </si>
  <si>
    <t>21:0195:001303:0001:0001:00</t>
  </si>
  <si>
    <t>115K  :863263:00:------:--</t>
  </si>
  <si>
    <t>21:0624:001539</t>
  </si>
  <si>
    <t>21:0195:001304</t>
  </si>
  <si>
    <t>21:0195:001304:0001:0001:00</t>
  </si>
  <si>
    <t>115K  :863264:10:------:--</t>
  </si>
  <si>
    <t>21:0624:001540</t>
  </si>
  <si>
    <t>21:0195:001305:0001:0001:01</t>
  </si>
  <si>
    <t>115K  :863265:20:863264:10</t>
  </si>
  <si>
    <t>21:0624:001541</t>
  </si>
  <si>
    <t>21:0195:001305:0002:0001:00</t>
  </si>
  <si>
    <t>115K  :863266:9X:------:--</t>
  </si>
  <si>
    <t>21:0624:001542</t>
  </si>
  <si>
    <t>115N  :861001:80:861002:10</t>
  </si>
  <si>
    <t>21:0628:000001</t>
  </si>
  <si>
    <t>21:0196:000001</t>
  </si>
  <si>
    <t>21:0196:000001:0001:0001:02</t>
  </si>
  <si>
    <t>115N  :861002:10:------:--</t>
  </si>
  <si>
    <t>21:0628:000002</t>
  </si>
  <si>
    <t>21:0196:000001:0001:0001:01</t>
  </si>
  <si>
    <t>115N  :861003:20:861002:10</t>
  </si>
  <si>
    <t>21:0628:000003</t>
  </si>
  <si>
    <t>21:0196:000001:0002:0001:00</t>
  </si>
  <si>
    <t>115N  :861004:00:------:--</t>
  </si>
  <si>
    <t>21:0628:000004</t>
  </si>
  <si>
    <t>21:0196:000002</t>
  </si>
  <si>
    <t>21:0196:000002:0001:0001:00</t>
  </si>
  <si>
    <t>115N  :861005:00:------:--</t>
  </si>
  <si>
    <t>21:0628:000005</t>
  </si>
  <si>
    <t>21:0196:000003</t>
  </si>
  <si>
    <t>21:0196:000003:0001:0001:00</t>
  </si>
  <si>
    <t>115N  :861006:00:------:--</t>
  </si>
  <si>
    <t>21:0628:000006</t>
  </si>
  <si>
    <t>21:0196:000004</t>
  </si>
  <si>
    <t>21:0196:000004:0001:0001:00</t>
  </si>
  <si>
    <t>115N  :861007:00:------:--</t>
  </si>
  <si>
    <t>21:0628:000007</t>
  </si>
  <si>
    <t>21:0196:000005</t>
  </si>
  <si>
    <t>21:0196:000005:0001:0001:00</t>
  </si>
  <si>
    <t>115N  :861008:00:------:--</t>
  </si>
  <si>
    <t>21:0628:000008</t>
  </si>
  <si>
    <t>21:0196:000006</t>
  </si>
  <si>
    <t>21:0196:000006:0001:0001:00</t>
  </si>
  <si>
    <t>115N  :861009:00:------:--</t>
  </si>
  <si>
    <t>21:0628:000009</t>
  </si>
  <si>
    <t>21:0196:000007</t>
  </si>
  <si>
    <t>21:0196:000007:0001:0001:00</t>
  </si>
  <si>
    <t>115N  :861010:00:------:--</t>
  </si>
  <si>
    <t>21:0628:000010</t>
  </si>
  <si>
    <t>21:0196:000008</t>
  </si>
  <si>
    <t>21:0196:000008:0001:0001:00</t>
  </si>
  <si>
    <t>115N  :861011:00:------:--</t>
  </si>
  <si>
    <t>21:0628:000011</t>
  </si>
  <si>
    <t>21:0196:000009</t>
  </si>
  <si>
    <t>21:0196:000009:0001:0001:00</t>
  </si>
  <si>
    <t>115N  :861012:00:------:--</t>
  </si>
  <si>
    <t>21:0628:000012</t>
  </si>
  <si>
    <t>21:0196:000010</t>
  </si>
  <si>
    <t>21:0196:000010:0001:0001:00</t>
  </si>
  <si>
    <t>115N  :861013:00:------:--</t>
  </si>
  <si>
    <t>21:0628:000013</t>
  </si>
  <si>
    <t>21:0196:000011</t>
  </si>
  <si>
    <t>21:0196:000011:0001:0001:00</t>
  </si>
  <si>
    <t>115N  :861014:00:------:--</t>
  </si>
  <si>
    <t>21:0628:000014</t>
  </si>
  <si>
    <t>21:0196:000012</t>
  </si>
  <si>
    <t>21:0196:000012:0001:0001:00</t>
  </si>
  <si>
    <t>115N  :861015:00:------:--</t>
  </si>
  <si>
    <t>21:0628:000015</t>
  </si>
  <si>
    <t>21:0196:000013</t>
  </si>
  <si>
    <t>21:0196:000013:0001:0001:00</t>
  </si>
  <si>
    <t>115N  :861016:00:------:--</t>
  </si>
  <si>
    <t>21:0628:000016</t>
  </si>
  <si>
    <t>21:0196:000014</t>
  </si>
  <si>
    <t>21:0196:000014:0001:0001:00</t>
  </si>
  <si>
    <t>115N  :861017:9X:------:--</t>
  </si>
  <si>
    <t>21:0628:000017</t>
  </si>
  <si>
    <t>115N  :861018:00:------:--</t>
  </si>
  <si>
    <t>21:0628:000018</t>
  </si>
  <si>
    <t>21:0196:000015</t>
  </si>
  <si>
    <t>21:0196:000015:0001:0001:00</t>
  </si>
  <si>
    <t>115N  :861019:00:------:--</t>
  </si>
  <si>
    <t>21:0628:000019</t>
  </si>
  <si>
    <t>21:0196:000016</t>
  </si>
  <si>
    <t>21:0196:000016:0001:0001:00</t>
  </si>
  <si>
    <t>115N  :861020:00:------:--</t>
  </si>
  <si>
    <t>21:0628:000020</t>
  </si>
  <si>
    <t>21:0196:000017</t>
  </si>
  <si>
    <t>21:0196:000017:0001:0001:00</t>
  </si>
  <si>
    <t>115N  :861021:80:861032:20</t>
  </si>
  <si>
    <t>21:0628:000021</t>
  </si>
  <si>
    <t>21:0196:000026</t>
  </si>
  <si>
    <t>21:0196:000026:0002:0001:02</t>
  </si>
  <si>
    <t>115N  :861022:00:------:--</t>
  </si>
  <si>
    <t>21:0628:000022</t>
  </si>
  <si>
    <t>21:0196:000018</t>
  </si>
  <si>
    <t>21:0196:000018:0001:0001:00</t>
  </si>
  <si>
    <t>115N  :861023:00:------:--</t>
  </si>
  <si>
    <t>21:0628:000023</t>
  </si>
  <si>
    <t>21:0196:000019</t>
  </si>
  <si>
    <t>21:0196:000019:0001:0001:00</t>
  </si>
  <si>
    <t>115N  :861024:00:------:--</t>
  </si>
  <si>
    <t>21:0628:000024</t>
  </si>
  <si>
    <t>21:0196:000020</t>
  </si>
  <si>
    <t>21:0196:000020:0001:0001:00</t>
  </si>
  <si>
    <t>115N  :861025:9Y:------:--</t>
  </si>
  <si>
    <t>21:0628:000025</t>
  </si>
  <si>
    <t>115N  :861026:00:------:--</t>
  </si>
  <si>
    <t>21:0628:000026</t>
  </si>
  <si>
    <t>21:0196:000021</t>
  </si>
  <si>
    <t>21:0196:000021:0001:0001:00</t>
  </si>
  <si>
    <t>115N  :861027:00:------:--</t>
  </si>
  <si>
    <t>21:0628:000027</t>
  </si>
  <si>
    <t>21:0196:000022</t>
  </si>
  <si>
    <t>21:0196:000022:0001:0001:00</t>
  </si>
  <si>
    <t>115N  :861028:00:------:--</t>
  </si>
  <si>
    <t>21:0628:000028</t>
  </si>
  <si>
    <t>21:0196:000023</t>
  </si>
  <si>
    <t>21:0196:000023:0001:0001:00</t>
  </si>
  <si>
    <t>115N  :861029:00:------:--</t>
  </si>
  <si>
    <t>21:0628:000029</t>
  </si>
  <si>
    <t>21:0196:000024</t>
  </si>
  <si>
    <t>21:0196:000024:0001:0001:00</t>
  </si>
  <si>
    <t>115N  :861030:00:------:--</t>
  </si>
  <si>
    <t>21:0628:000030</t>
  </si>
  <si>
    <t>21:0196:000025</t>
  </si>
  <si>
    <t>21:0196:000025:0001:0001:00</t>
  </si>
  <si>
    <t>115N  :861031:10:------:--</t>
  </si>
  <si>
    <t>21:0628:000031</t>
  </si>
  <si>
    <t>21:0196:000026:0001:0001:00</t>
  </si>
  <si>
    <t>115N  :861032:20:861031:10</t>
  </si>
  <si>
    <t>21:0628:000032</t>
  </si>
  <si>
    <t>21:0196:000026:0002:0001:01</t>
  </si>
  <si>
    <t>115N  :861033:00:------:--</t>
  </si>
  <si>
    <t>21:0628:000033</t>
  </si>
  <si>
    <t>21:0196:000027</t>
  </si>
  <si>
    <t>21:0196:000027:0001:0001:00</t>
  </si>
  <si>
    <t>115N  :861034:00:------:--</t>
  </si>
  <si>
    <t>21:0628:000034</t>
  </si>
  <si>
    <t>21:0196:000028</t>
  </si>
  <si>
    <t>21:0196:000028:0001:0001:00</t>
  </si>
  <si>
    <t>115N  :861035:00:------:--</t>
  </si>
  <si>
    <t>21:0628:000035</t>
  </si>
  <si>
    <t>21:0196:000029</t>
  </si>
  <si>
    <t>21:0196:000029:0001:0001:00</t>
  </si>
  <si>
    <t>115N  :861036:00:------:--</t>
  </si>
  <si>
    <t>21:0628:000036</t>
  </si>
  <si>
    <t>21:0196:000030</t>
  </si>
  <si>
    <t>21:0196:000030:0001:0001:00</t>
  </si>
  <si>
    <t>115N  :861037:00:------:--</t>
  </si>
  <si>
    <t>21:0628:000037</t>
  </si>
  <si>
    <t>21:0196:000031</t>
  </si>
  <si>
    <t>21:0196:000031:0001:0001:00</t>
  </si>
  <si>
    <t>115N  :861038:00:------:--</t>
  </si>
  <si>
    <t>21:0628:000038</t>
  </si>
  <si>
    <t>21:0196:000032</t>
  </si>
  <si>
    <t>21:0196:000032:0001:0001:00</t>
  </si>
  <si>
    <t>115N  :861039:00:------:--</t>
  </si>
  <si>
    <t>21:0628:000039</t>
  </si>
  <si>
    <t>21:0196:000033</t>
  </si>
  <si>
    <t>21:0196:000033:0001:0001:00</t>
  </si>
  <si>
    <t>115N  :861040:00:------:--</t>
  </si>
  <si>
    <t>21:0628:000040</t>
  </si>
  <si>
    <t>21:0196:000034</t>
  </si>
  <si>
    <t>21:0196:000034:0001:0001:00</t>
  </si>
  <si>
    <t>115N  :861041:80:861049:10</t>
  </si>
  <si>
    <t>21:0628:000041</t>
  </si>
  <si>
    <t>21:0196:000042</t>
  </si>
  <si>
    <t>21:0196:000042:0001:0001:02</t>
  </si>
  <si>
    <t>115N  :861042:00:------:--</t>
  </si>
  <si>
    <t>21:0628:000042</t>
  </si>
  <si>
    <t>21:0196:000035</t>
  </si>
  <si>
    <t>21:0196:000035:0001:0001:00</t>
  </si>
  <si>
    <t>115N  :861043:00:------:--</t>
  </si>
  <si>
    <t>21:0628:000043</t>
  </si>
  <si>
    <t>21:0196:000036</t>
  </si>
  <si>
    <t>21:0196:000036:0001:0001:00</t>
  </si>
  <si>
    <t>115N  :861044:00:------:--</t>
  </si>
  <si>
    <t>21:0628:000044</t>
  </si>
  <si>
    <t>21:0196:000037</t>
  </si>
  <si>
    <t>21:0196:000037:0001:0001:00</t>
  </si>
  <si>
    <t>115N  :861045:00:------:--</t>
  </si>
  <si>
    <t>21:0628:000045</t>
  </si>
  <si>
    <t>21:0196:000038</t>
  </si>
  <si>
    <t>21:0196:000038:0001:0001:00</t>
  </si>
  <si>
    <t>115N  :861046:00:------:--</t>
  </si>
  <si>
    <t>21:0628:000046</t>
  </si>
  <si>
    <t>21:0196:000039</t>
  </si>
  <si>
    <t>21:0196:000039:0001:0001:00</t>
  </si>
  <si>
    <t>115N  :861047:00:------:--</t>
  </si>
  <si>
    <t>21:0628:000047</t>
  </si>
  <si>
    <t>21:0196:000040</t>
  </si>
  <si>
    <t>21:0196:000040:0001:0001:00</t>
  </si>
  <si>
    <t>115N  :861048:00:------:--</t>
  </si>
  <si>
    <t>21:0628:000048</t>
  </si>
  <si>
    <t>21:0196:000041</t>
  </si>
  <si>
    <t>21:0196:000041:0001:0001:00</t>
  </si>
  <si>
    <t>115N  :861049:10:------:--</t>
  </si>
  <si>
    <t>21:0628:000049</t>
  </si>
  <si>
    <t>21:0196:000042:0001:0001:01</t>
  </si>
  <si>
    <t>115N  :861050:20:861049:10</t>
  </si>
  <si>
    <t>21:0628:000050</t>
  </si>
  <si>
    <t>21:0196:000042:0002:0001:00</t>
  </si>
  <si>
    <t>115N  :861051:00:------:--</t>
  </si>
  <si>
    <t>21:0628:000051</t>
  </si>
  <si>
    <t>21:0196:000043</t>
  </si>
  <si>
    <t>21:0196:000043:0001:0001:00</t>
  </si>
  <si>
    <t>115N  :861052:00:------:--</t>
  </si>
  <si>
    <t>21:0628:000052</t>
  </si>
  <si>
    <t>21:0196:000044</t>
  </si>
  <si>
    <t>21:0196:000044:0001:0001:00</t>
  </si>
  <si>
    <t>115N  :861053:00:------:--</t>
  </si>
  <si>
    <t>21:0628:000053</t>
  </si>
  <si>
    <t>21:0196:000045</t>
  </si>
  <si>
    <t>21:0196:000045:0001:0001:00</t>
  </si>
  <si>
    <t>115N  :861054:00:------:--</t>
  </si>
  <si>
    <t>21:0628:000054</t>
  </si>
  <si>
    <t>21:0196:000046</t>
  </si>
  <si>
    <t>21:0196:000046:0001:0001:00</t>
  </si>
  <si>
    <t>115N  :861055:9W:------:--</t>
  </si>
  <si>
    <t>21:0628:000055</t>
  </si>
  <si>
    <t>115N  :861056:00:------:--</t>
  </si>
  <si>
    <t>21:0628:000056</t>
  </si>
  <si>
    <t>21:0196:000047</t>
  </si>
  <si>
    <t>21:0196:000047:0001:0001:00</t>
  </si>
  <si>
    <t>115N  :861057:00:------:--</t>
  </si>
  <si>
    <t>21:0628:000057</t>
  </si>
  <si>
    <t>21:0196:000048</t>
  </si>
  <si>
    <t>21:0196:000048:0001:0001:00</t>
  </si>
  <si>
    <t>115N  :861058:00:------:--</t>
  </si>
  <si>
    <t>21:0628:000058</t>
  </si>
  <si>
    <t>21:0196:000049</t>
  </si>
  <si>
    <t>21:0196:000049:0001:0001:00</t>
  </si>
  <si>
    <t>115N  :861059:00:------:--</t>
  </si>
  <si>
    <t>21:0628:000059</t>
  </si>
  <si>
    <t>21:0196:000050</t>
  </si>
  <si>
    <t>21:0196:000050:0001:0001:00</t>
  </si>
  <si>
    <t>115N  :861060:00:------:--</t>
  </si>
  <si>
    <t>21:0628:000060</t>
  </si>
  <si>
    <t>21:0196:000051</t>
  </si>
  <si>
    <t>21:0196:000051:0001:0001:00</t>
  </si>
  <si>
    <t>115N  :861061:80:861066:00</t>
  </si>
  <si>
    <t>21:0628:000061</t>
  </si>
  <si>
    <t>21:0196:000055</t>
  </si>
  <si>
    <t>21:0196:000055:0001:0001:02</t>
  </si>
  <si>
    <t>115N  :861062:00:------:--</t>
  </si>
  <si>
    <t>21:0628:000062</t>
  </si>
  <si>
    <t>21:0196:000052</t>
  </si>
  <si>
    <t>21:0196:000052:0001:0001:00</t>
  </si>
  <si>
    <t>115N  :861063:00:------:--</t>
  </si>
  <si>
    <t>21:0628:000063</t>
  </si>
  <si>
    <t>21:0196:000053</t>
  </si>
  <si>
    <t>21:0196:000053:0001:0001:00</t>
  </si>
  <si>
    <t>115N  :861064:9X:------:--</t>
  </si>
  <si>
    <t>21:0628:000064</t>
  </si>
  <si>
    <t>115N  :861065:00:------:--</t>
  </si>
  <si>
    <t>21:0628:000065</t>
  </si>
  <si>
    <t>21:0196:000054</t>
  </si>
  <si>
    <t>21:0196:000054:0001:0001:00</t>
  </si>
  <si>
    <t>115N  :861066:00:------:--</t>
  </si>
  <si>
    <t>21:0628:000066</t>
  </si>
  <si>
    <t>21:0196:000055:0001:0001:01</t>
  </si>
  <si>
    <t>115N  :861067:00:------:--</t>
  </si>
  <si>
    <t>21:0628:000067</t>
  </si>
  <si>
    <t>21:0196:000056</t>
  </si>
  <si>
    <t>21:0196:000056:0001:0001:00</t>
  </si>
  <si>
    <t>115N  :861068:00:------:--</t>
  </si>
  <si>
    <t>21:0628:000068</t>
  </si>
  <si>
    <t>21:0196:000057</t>
  </si>
  <si>
    <t>21:0196:000057:0001:0001:00</t>
  </si>
  <si>
    <t>115N  :861069:00:------:--</t>
  </si>
  <si>
    <t>21:0628:000069</t>
  </si>
  <si>
    <t>21:0196:000058</t>
  </si>
  <si>
    <t>21:0196:000058:0001:0001:00</t>
  </si>
  <si>
    <t>115N  :861070:00:------:--</t>
  </si>
  <si>
    <t>21:0628:000070</t>
  </si>
  <si>
    <t>21:0196:000059</t>
  </si>
  <si>
    <t>21:0196:000059:0001:0001:00</t>
  </si>
  <si>
    <t>115N  :861071:00:------:--</t>
  </si>
  <si>
    <t>21:0628:000071</t>
  </si>
  <si>
    <t>21:0196:000060</t>
  </si>
  <si>
    <t>21:0196:000060:0001:0001:00</t>
  </si>
  <si>
    <t>115N  :861072:00:------:--</t>
  </si>
  <si>
    <t>21:0628:000072</t>
  </si>
  <si>
    <t>21:0196:000061</t>
  </si>
  <si>
    <t>21:0196:000061:0001:0001:00</t>
  </si>
  <si>
    <t>115N  :861073:00:------:--</t>
  </si>
  <si>
    <t>21:0628:000073</t>
  </si>
  <si>
    <t>21:0196:000062</t>
  </si>
  <si>
    <t>21:0196:000062:0001:0001:00</t>
  </si>
  <si>
    <t>115N  :861074:00:------:--</t>
  </si>
  <si>
    <t>21:0628:000074</t>
  </si>
  <si>
    <t>21:0196:000063</t>
  </si>
  <si>
    <t>21:0196:000063:0001:0001:00</t>
  </si>
  <si>
    <t>115N  :861075:00:------:--</t>
  </si>
  <si>
    <t>21:0628:000075</t>
  </si>
  <si>
    <t>21:0196:000064</t>
  </si>
  <si>
    <t>21:0196:000064:0001:0001:00</t>
  </si>
  <si>
    <t>115N  :861076:00:------:--</t>
  </si>
  <si>
    <t>21:0628:000076</t>
  </si>
  <si>
    <t>21:0196:000065</t>
  </si>
  <si>
    <t>21:0196:000065:0001:0001:00</t>
  </si>
  <si>
    <t>115N  :861077:00:------:--</t>
  </si>
  <si>
    <t>21:0628:000077</t>
  </si>
  <si>
    <t>21:0196:000066</t>
  </si>
  <si>
    <t>21:0196:000066:0001:0001:00</t>
  </si>
  <si>
    <t>115N  :861078:00:------:--</t>
  </si>
  <si>
    <t>21:0628:000078</t>
  </si>
  <si>
    <t>21:0196:000067</t>
  </si>
  <si>
    <t>21:0196:000067:0001:0001:00</t>
  </si>
  <si>
    <t>115N  :861079:00:------:--</t>
  </si>
  <si>
    <t>21:0628:000079</t>
  </si>
  <si>
    <t>21:0196:000068</t>
  </si>
  <si>
    <t>21:0196:000068:0001:0001:00</t>
  </si>
  <si>
    <t>115N  :861080:00:------:--</t>
  </si>
  <si>
    <t>21:0628:000080</t>
  </si>
  <si>
    <t>21:0196:000069</t>
  </si>
  <si>
    <t>21:0196:000069:0001:0001:00</t>
  </si>
  <si>
    <t>115N  :861081:80:861091:10</t>
  </si>
  <si>
    <t>21:0628:000081</t>
  </si>
  <si>
    <t>21:0196:000078</t>
  </si>
  <si>
    <t>21:0196:000078:0001:0001:02</t>
  </si>
  <si>
    <t>115N  :861082:00:------:--</t>
  </si>
  <si>
    <t>21:0628:000082</t>
  </si>
  <si>
    <t>21:0196:000070</t>
  </si>
  <si>
    <t>21:0196:000070:0001:0001:00</t>
  </si>
  <si>
    <t>115N  :861083:00:------:--</t>
  </si>
  <si>
    <t>21:0628:000083</t>
  </si>
  <si>
    <t>21:0196:000071</t>
  </si>
  <si>
    <t>21:0196:000071:0001:0001:00</t>
  </si>
  <si>
    <t>115N  :861084:00:------:--</t>
  </si>
  <si>
    <t>21:0628:000084</t>
  </si>
  <si>
    <t>21:0196:000072</t>
  </si>
  <si>
    <t>21:0196:000072:0001:0001:00</t>
  </si>
  <si>
    <t>115N  :861085:00:------:--</t>
  </si>
  <si>
    <t>21:0628:000085</t>
  </si>
  <si>
    <t>21:0196:000073</t>
  </si>
  <si>
    <t>21:0196:000073:0001:0001:00</t>
  </si>
  <si>
    <t>115N  :861086:00:------:--</t>
  </si>
  <si>
    <t>21:0628:000086</t>
  </si>
  <si>
    <t>21:0196:000074</t>
  </si>
  <si>
    <t>21:0196:000074:0001:0001:00</t>
  </si>
  <si>
    <t>115N  :861087:00:------:--</t>
  </si>
  <si>
    <t>21:0628:000087</t>
  </si>
  <si>
    <t>21:0196:000075</t>
  </si>
  <si>
    <t>21:0196:000075:0001:0001:00</t>
  </si>
  <si>
    <t>115N  :861088:9X:------:--</t>
  </si>
  <si>
    <t>21:0628:000088</t>
  </si>
  <si>
    <t>115N  :861089:00:------:--</t>
  </si>
  <si>
    <t>21:0628:000089</t>
  </si>
  <si>
    <t>21:0196:000076</t>
  </si>
  <si>
    <t>21:0196:000076:0001:0001:00</t>
  </si>
  <si>
    <t>115N  :861090:00:------:--</t>
  </si>
  <si>
    <t>21:0628:000090</t>
  </si>
  <si>
    <t>21:0196:000077</t>
  </si>
  <si>
    <t>21:0196:000077:0001:0001:00</t>
  </si>
  <si>
    <t>115N  :861091:10:------:--</t>
  </si>
  <si>
    <t>21:0628:000091</t>
  </si>
  <si>
    <t>21:0196:000078:0001:0001:01</t>
  </si>
  <si>
    <t>115N  :861092:20:861091:10</t>
  </si>
  <si>
    <t>21:0628:000092</t>
  </si>
  <si>
    <t>21:0196:000078:0002:0001:00</t>
  </si>
  <si>
    <t>115N  :861093:00:------:--</t>
  </si>
  <si>
    <t>21:0628:000093</t>
  </si>
  <si>
    <t>21:0196:000079</t>
  </si>
  <si>
    <t>21:0196:000079:0001:0001:00</t>
  </si>
  <si>
    <t>115N  :861094:00:------:--</t>
  </si>
  <si>
    <t>21:0628:000094</t>
  </si>
  <si>
    <t>21:0196:000080</t>
  </si>
  <si>
    <t>21:0196:000080:0001:0001:00</t>
  </si>
  <si>
    <t>115N  :861095:00:------:--</t>
  </si>
  <si>
    <t>21:0628:000095</t>
  </si>
  <si>
    <t>21:0196:000081</t>
  </si>
  <si>
    <t>21:0196:000081:0001:0001:00</t>
  </si>
  <si>
    <t>115N  :861096:00:------:--</t>
  </si>
  <si>
    <t>21:0628:000096</t>
  </si>
  <si>
    <t>21:0196:000082</t>
  </si>
  <si>
    <t>21:0196:000082:0001:0001:00</t>
  </si>
  <si>
    <t>115N  :861097:00:------:--</t>
  </si>
  <si>
    <t>21:0628:000097</t>
  </si>
  <si>
    <t>21:0196:000083</t>
  </si>
  <si>
    <t>21:0196:000083:0001:0001:00</t>
  </si>
  <si>
    <t>115N  :861098:00:------:--</t>
  </si>
  <si>
    <t>21:0628:000098</t>
  </si>
  <si>
    <t>21:0196:000084</t>
  </si>
  <si>
    <t>21:0196:000084:0001:0001:00</t>
  </si>
  <si>
    <t>115N  :861099:00:------:--</t>
  </si>
  <si>
    <t>21:0628:000099</t>
  </si>
  <si>
    <t>21:0196:000085</t>
  </si>
  <si>
    <t>21:0196:000085:0001:0001:00</t>
  </si>
  <si>
    <t>115N  :861100:00:------:--</t>
  </si>
  <si>
    <t>21:0628:000100</t>
  </si>
  <si>
    <t>21:0196:000086</t>
  </si>
  <si>
    <t>21:0196:000086:0001:0001:00</t>
  </si>
  <si>
    <t>115N  :861101:80:861110:20</t>
  </si>
  <si>
    <t>21:0628:000101</t>
  </si>
  <si>
    <t>21:0196:000093</t>
  </si>
  <si>
    <t>21:0196:000093:0002:0001:02</t>
  </si>
  <si>
    <t>115N  :861102:00:------:--</t>
  </si>
  <si>
    <t>21:0628:000102</t>
  </si>
  <si>
    <t>21:0196:000087</t>
  </si>
  <si>
    <t>21:0196:000087:0001:0001:00</t>
  </si>
  <si>
    <t>115N  :861103:00:------:--</t>
  </si>
  <si>
    <t>21:0628:000103</t>
  </si>
  <si>
    <t>21:0196:000088</t>
  </si>
  <si>
    <t>21:0196:000088:0001:0001:00</t>
  </si>
  <si>
    <t>115N  :861104:00:------:--</t>
  </si>
  <si>
    <t>21:0628:000104</t>
  </si>
  <si>
    <t>21:0196:000089</t>
  </si>
  <si>
    <t>21:0196:000089:0001:0001:00</t>
  </si>
  <si>
    <t>115N  :861105:00:------:--</t>
  </si>
  <si>
    <t>21:0628:000105</t>
  </si>
  <si>
    <t>21:0196:000090</t>
  </si>
  <si>
    <t>21:0196:000090:0001:0001:00</t>
  </si>
  <si>
    <t>115N  :861106:9Y:------:--</t>
  </si>
  <si>
    <t>21:0628:000106</t>
  </si>
  <si>
    <t>115N  :861107:00:------:--</t>
  </si>
  <si>
    <t>21:0628:000107</t>
  </si>
  <si>
    <t>21:0196:000091</t>
  </si>
  <si>
    <t>21:0196:000091:0001:0001:00</t>
  </si>
  <si>
    <t>115N  :861108:00:------:--</t>
  </si>
  <si>
    <t>21:0628:000108</t>
  </si>
  <si>
    <t>21:0196:000092</t>
  </si>
  <si>
    <t>21:0196:000092:0001:0001:00</t>
  </si>
  <si>
    <t>115N  :861109:10:------:--</t>
  </si>
  <si>
    <t>21:0628:000109</t>
  </si>
  <si>
    <t>21:0196:000093:0001:0001:00</t>
  </si>
  <si>
    <t>115N  :861110:20:861109:10</t>
  </si>
  <si>
    <t>21:0628:000110</t>
  </si>
  <si>
    <t>21:0196:000093:0002:0001:01</t>
  </si>
  <si>
    <t>115N  :861111:00:------:--</t>
  </si>
  <si>
    <t>21:0628:000111</t>
  </si>
  <si>
    <t>21:0196:000094</t>
  </si>
  <si>
    <t>21:0196:000094:0001:0001:00</t>
  </si>
  <si>
    <t>115N  :861112:00:------:--</t>
  </si>
  <si>
    <t>21:0628:000112</t>
  </si>
  <si>
    <t>21:0196:000095</t>
  </si>
  <si>
    <t>21:0196:000095:0001:0001:00</t>
  </si>
  <si>
    <t>115N  :861113:00:------:--</t>
  </si>
  <si>
    <t>21:0628:000113</t>
  </si>
  <si>
    <t>21:0196:000096</t>
  </si>
  <si>
    <t>21:0196:000096:0001:0001:00</t>
  </si>
  <si>
    <t>115N  :861114:00:------:--</t>
  </si>
  <si>
    <t>21:0628:000114</t>
  </si>
  <si>
    <t>21:0196:000097</t>
  </si>
  <si>
    <t>21:0196:000097:0001:0001:00</t>
  </si>
  <si>
    <t>115N  :861115:00:------:--</t>
  </si>
  <si>
    <t>21:0628:000115</t>
  </si>
  <si>
    <t>21:0196:000098</t>
  </si>
  <si>
    <t>21:0196:000098:0001:0001:00</t>
  </si>
  <si>
    <t>115N  :861116:00:------:--</t>
  </si>
  <si>
    <t>21:0628:000116</t>
  </si>
  <si>
    <t>21:0196:000099</t>
  </si>
  <si>
    <t>21:0196:000099:0001:0001:00</t>
  </si>
  <si>
    <t>115N  :861117:00:------:--</t>
  </si>
  <si>
    <t>21:0628:000117</t>
  </si>
  <si>
    <t>21:0196:000100</t>
  </si>
  <si>
    <t>21:0196:000100:0001:0001:00</t>
  </si>
  <si>
    <t>115N  :861118:00:------:--</t>
  </si>
  <si>
    <t>21:0628:000118</t>
  </si>
  <si>
    <t>21:0196:000101</t>
  </si>
  <si>
    <t>21:0196:000101:0001:0001:00</t>
  </si>
  <si>
    <t>115N  :861119:00:------:--</t>
  </si>
  <si>
    <t>21:0628:000119</t>
  </si>
  <si>
    <t>21:0196:000102</t>
  </si>
  <si>
    <t>21:0196:000102:0001:0001:00</t>
  </si>
  <si>
    <t>115N  :861120:00:------:--</t>
  </si>
  <si>
    <t>21:0628:000120</t>
  </si>
  <si>
    <t>21:0196:000103</t>
  </si>
  <si>
    <t>21:0196:000103:0001:0001:00</t>
  </si>
  <si>
    <t>115N  :861121:80:861136:10</t>
  </si>
  <si>
    <t>21:0628:000121</t>
  </si>
  <si>
    <t>21:0196:000117</t>
  </si>
  <si>
    <t>21:0196:000117:0001:0001:02</t>
  </si>
  <si>
    <t>115N  :861122:00:------:--</t>
  </si>
  <si>
    <t>21:0628:000122</t>
  </si>
  <si>
    <t>21:0196:000104</t>
  </si>
  <si>
    <t>21:0196:000104:0001:0001:00</t>
  </si>
  <si>
    <t>115N  :861123:00:------:--</t>
  </si>
  <si>
    <t>21:0628:000123</t>
  </si>
  <si>
    <t>21:0196:000105</t>
  </si>
  <si>
    <t>21:0196:000105:0001:0001:00</t>
  </si>
  <si>
    <t>115N  :861124:00:------:--</t>
  </si>
  <si>
    <t>21:0628:000124</t>
  </si>
  <si>
    <t>21:0196:000106</t>
  </si>
  <si>
    <t>21:0196:000106:0001:0001:00</t>
  </si>
  <si>
    <t>115N  :861125:00:------:--</t>
  </si>
  <si>
    <t>21:0628:000125</t>
  </si>
  <si>
    <t>21:0196:000107</t>
  </si>
  <si>
    <t>21:0196:000107:0001:0001:00</t>
  </si>
  <si>
    <t>115N  :861126:00:------:--</t>
  </si>
  <si>
    <t>21:0628:000126</t>
  </si>
  <si>
    <t>21:0196:000108</t>
  </si>
  <si>
    <t>21:0196:000108:0001:0001:00</t>
  </si>
  <si>
    <t>115N  :861127:00:------:--</t>
  </si>
  <si>
    <t>21:0628:000127</t>
  </si>
  <si>
    <t>21:0196:000109</t>
  </si>
  <si>
    <t>21:0196:000109:0001:0001:00</t>
  </si>
  <si>
    <t>115N  :861128:00:------:--</t>
  </si>
  <si>
    <t>21:0628:000128</t>
  </si>
  <si>
    <t>21:0196:000110</t>
  </si>
  <si>
    <t>21:0196:000110:0001:0001:00</t>
  </si>
  <si>
    <t>115N  :861129:00:------:--</t>
  </si>
  <si>
    <t>21:0628:000129</t>
  </si>
  <si>
    <t>21:0196:000111</t>
  </si>
  <si>
    <t>21:0196:000111:0001:0001:00</t>
  </si>
  <si>
    <t>115N  :861130:9W:------:--</t>
  </si>
  <si>
    <t>21:0628:000130</t>
  </si>
  <si>
    <t>115N  :861131:00:------:--</t>
  </si>
  <si>
    <t>21:0628:000131</t>
  </si>
  <si>
    <t>21:0196:000112</t>
  </si>
  <si>
    <t>21:0196:000112:0001:0001:00</t>
  </si>
  <si>
    <t>115N  :861132:00:------:--</t>
  </si>
  <si>
    <t>21:0628:000132</t>
  </si>
  <si>
    <t>21:0196:000113</t>
  </si>
  <si>
    <t>21:0196:000113:0001:0001:00</t>
  </si>
  <si>
    <t>115N  :861133:00:------:--</t>
  </si>
  <si>
    <t>21:0628:000133</t>
  </si>
  <si>
    <t>21:0196:000114</t>
  </si>
  <si>
    <t>21:0196:000114:0001:0001:00</t>
  </si>
  <si>
    <t>115N  :861134:00:------:--</t>
  </si>
  <si>
    <t>21:0628:000134</t>
  </si>
  <si>
    <t>21:0196:000115</t>
  </si>
  <si>
    <t>21:0196:000115:0001:0001:00</t>
  </si>
  <si>
    <t>115N  :861135:00:------:--</t>
  </si>
  <si>
    <t>21:0628:000135</t>
  </si>
  <si>
    <t>21:0196:000116</t>
  </si>
  <si>
    <t>21:0196:000116:0001:0001:00</t>
  </si>
  <si>
    <t>115N  :861136:10:------:--</t>
  </si>
  <si>
    <t>21:0628:000136</t>
  </si>
  <si>
    <t>21:0196:000117:0001:0001:01</t>
  </si>
  <si>
    <t>115N  :861137:20:861136:10</t>
  </si>
  <si>
    <t>21:0628:000137</t>
  </si>
  <si>
    <t>21:0196:000117:0002:0001:00</t>
  </si>
  <si>
    <t>115N  :861138:00:------:--</t>
  </si>
  <si>
    <t>21:0628:000138</t>
  </si>
  <si>
    <t>21:0196:000118</t>
  </si>
  <si>
    <t>21:0196:000118:0001:0001:00</t>
  </si>
  <si>
    <t>115N  :861139:00:------:--</t>
  </si>
  <si>
    <t>21:0628:000139</t>
  </si>
  <si>
    <t>21:0196:000119</t>
  </si>
  <si>
    <t>21:0196:000119:0001:0001:00</t>
  </si>
  <si>
    <t>115N  :861140:00:------:--</t>
  </si>
  <si>
    <t>21:0628:000140</t>
  </si>
  <si>
    <t>21:0196:000120</t>
  </si>
  <si>
    <t>21:0196:000120:0001:0001:00</t>
  </si>
  <si>
    <t>115N  :861141:80:861153:10</t>
  </si>
  <si>
    <t>21:0628:000141</t>
  </si>
  <si>
    <t>21:0196:000131</t>
  </si>
  <si>
    <t>21:0196:000131:0001:0001:02</t>
  </si>
  <si>
    <t>115N  :861142:00:------:--</t>
  </si>
  <si>
    <t>21:0628:000142</t>
  </si>
  <si>
    <t>21:0196:000121</t>
  </si>
  <si>
    <t>21:0196:000121:0001:0001:00</t>
  </si>
  <si>
    <t>115N  :861143:00:------:--</t>
  </si>
  <si>
    <t>21:0628:000143</t>
  </si>
  <si>
    <t>21:0196:000122</t>
  </si>
  <si>
    <t>21:0196:000122:0001:0001:00</t>
  </si>
  <si>
    <t>115N  :861144:00:------:--</t>
  </si>
  <si>
    <t>21:0628:000144</t>
  </si>
  <si>
    <t>21:0196:000123</t>
  </si>
  <si>
    <t>21:0196:000123:0001:0001:00</t>
  </si>
  <si>
    <t>115N  :861145:00:------:--</t>
  </si>
  <si>
    <t>21:0628:000145</t>
  </si>
  <si>
    <t>21:0196:000124</t>
  </si>
  <si>
    <t>21:0196:000124:0001:0001:00</t>
  </si>
  <si>
    <t>115N  :861146:00:------:--</t>
  </si>
  <si>
    <t>21:0628:000146</t>
  </si>
  <si>
    <t>21:0196:000125</t>
  </si>
  <si>
    <t>21:0196:000125:0001:0001:00</t>
  </si>
  <si>
    <t>115N  :861147:9X:------:--</t>
  </si>
  <si>
    <t>21:0628:000147</t>
  </si>
  <si>
    <t>115N  :861148:00:------:--</t>
  </si>
  <si>
    <t>21:0628:000148</t>
  </si>
  <si>
    <t>21:0196:000126</t>
  </si>
  <si>
    <t>21:0196:000126:0001:0001:00</t>
  </si>
  <si>
    <t>115N  :861149:00:------:--</t>
  </si>
  <si>
    <t>21:0628:000149</t>
  </si>
  <si>
    <t>21:0196:000127</t>
  </si>
  <si>
    <t>21:0196:000127:0001:0001:00</t>
  </si>
  <si>
    <t>115N  :861150:00:------:--</t>
  </si>
  <si>
    <t>21:0628:000150</t>
  </si>
  <si>
    <t>21:0196:000128</t>
  </si>
  <si>
    <t>21:0196:000128:0001:0001:00</t>
  </si>
  <si>
    <t>115N  :861151:00:------:--</t>
  </si>
  <si>
    <t>21:0628:000151</t>
  </si>
  <si>
    <t>21:0196:000129</t>
  </si>
  <si>
    <t>21:0196:000129:0001:0001:00</t>
  </si>
  <si>
    <t>115N  :861152:00:------:--</t>
  </si>
  <si>
    <t>21:0628:000152</t>
  </si>
  <si>
    <t>21:0196:000130</t>
  </si>
  <si>
    <t>21:0196:000130:0001:0001:00</t>
  </si>
  <si>
    <t>115N  :861153:10:------:--</t>
  </si>
  <si>
    <t>21:0628:000153</t>
  </si>
  <si>
    <t>21:0196:000131:0001:0001:01</t>
  </si>
  <si>
    <t>115N  :861154:20:861153:10</t>
  </si>
  <si>
    <t>21:0628:000154</t>
  </si>
  <si>
    <t>21:0196:000131:0002:0001:00</t>
  </si>
  <si>
    <t>115N  :861155:00:------:--</t>
  </si>
  <si>
    <t>21:0628:000155</t>
  </si>
  <si>
    <t>21:0196:000132</t>
  </si>
  <si>
    <t>21:0196:000132:0001:0001:00</t>
  </si>
  <si>
    <t>115N  :861156:00:------:--</t>
  </si>
  <si>
    <t>21:0628:000156</t>
  </si>
  <si>
    <t>21:0196:000133</t>
  </si>
  <si>
    <t>21:0196:000133:0001:0001:00</t>
  </si>
  <si>
    <t>115N  :861157:00:------:--</t>
  </si>
  <si>
    <t>21:0628:000157</t>
  </si>
  <si>
    <t>21:0196:000134</t>
  </si>
  <si>
    <t>21:0196:000134:0001:0001:00</t>
  </si>
  <si>
    <t>115N  :861158:00:------:--</t>
  </si>
  <si>
    <t>21:0628:000158</t>
  </si>
  <si>
    <t>21:0196:000135</t>
  </si>
  <si>
    <t>21:0196:000135:0001:0001:00</t>
  </si>
  <si>
    <t>115N  :861159:00:------:--</t>
  </si>
  <si>
    <t>21:0628:000159</t>
  </si>
  <si>
    <t>21:0196:000136</t>
  </si>
  <si>
    <t>21:0196:000136:0001:0001:00</t>
  </si>
  <si>
    <t>115N  :861160:00:------:--</t>
  </si>
  <si>
    <t>21:0628:000160</t>
  </si>
  <si>
    <t>21:0196:000137</t>
  </si>
  <si>
    <t>21:0196:000137:0001:0001:00</t>
  </si>
  <si>
    <t>115N  :861161:80:861171:10</t>
  </si>
  <si>
    <t>21:0628:000161</t>
  </si>
  <si>
    <t>21:0196:000146</t>
  </si>
  <si>
    <t>21:0196:000146:0001:0001:02</t>
  </si>
  <si>
    <t>115N  :861162:00:------:--</t>
  </si>
  <si>
    <t>21:0628:000162</t>
  </si>
  <si>
    <t>21:0196:000138</t>
  </si>
  <si>
    <t>21:0196:000138:0001:0001:00</t>
  </si>
  <si>
    <t>115N  :861163:00:------:--</t>
  </si>
  <si>
    <t>21:0628:000163</t>
  </si>
  <si>
    <t>21:0196:000139</t>
  </si>
  <si>
    <t>21:0196:000139:0001:0001:00</t>
  </si>
  <si>
    <t>115N  :861164:00:------:--</t>
  </si>
  <si>
    <t>21:0628:000164</t>
  </si>
  <si>
    <t>21:0196:000140</t>
  </si>
  <si>
    <t>21:0196:000140:0001:0001:00</t>
  </si>
  <si>
    <t>115N  :861165:00:------:--</t>
  </si>
  <si>
    <t>21:0628:000165</t>
  </si>
  <si>
    <t>21:0196:000141</t>
  </si>
  <si>
    <t>21:0196:000141:0001:0001:00</t>
  </si>
  <si>
    <t>115N  :861166:00:------:--</t>
  </si>
  <si>
    <t>21:0628:000166</t>
  </si>
  <si>
    <t>21:0196:000142</t>
  </si>
  <si>
    <t>21:0196:000142:0001:0001:00</t>
  </si>
  <si>
    <t>115N  :861167:00:------:--</t>
  </si>
  <si>
    <t>21:0628:000167</t>
  </si>
  <si>
    <t>21:0196:000143</t>
  </si>
  <si>
    <t>21:0196:000143:0001:0001:00</t>
  </si>
  <si>
    <t>115N  :861168:9W:------:--</t>
  </si>
  <si>
    <t>21:0628:000168</t>
  </si>
  <si>
    <t>115N  :861169:00:------:--</t>
  </si>
  <si>
    <t>21:0628:000169</t>
  </si>
  <si>
    <t>21:0196:000144</t>
  </si>
  <si>
    <t>21:0196:000144:0001:0001:00</t>
  </si>
  <si>
    <t>115N  :861170:00:------:--</t>
  </si>
  <si>
    <t>21:0628:000170</t>
  </si>
  <si>
    <t>21:0196:000145</t>
  </si>
  <si>
    <t>21:0196:000145:0001:0001:00</t>
  </si>
  <si>
    <t>115N  :861171:10:------:--</t>
  </si>
  <si>
    <t>21:0628:000171</t>
  </si>
  <si>
    <t>21:0196:000146:0001:0001:01</t>
  </si>
  <si>
    <t>115N  :861172:20:861171:10</t>
  </si>
  <si>
    <t>21:0628:000172</t>
  </si>
  <si>
    <t>21:0196:000146:0002:0001:00</t>
  </si>
  <si>
    <t>115N  :861173:00:------:--</t>
  </si>
  <si>
    <t>21:0628:000173</t>
  </si>
  <si>
    <t>21:0196:000147</t>
  </si>
  <si>
    <t>21:0196:000147:0001:0001:00</t>
  </si>
  <si>
    <t>115N  :861174:00:------:--</t>
  </si>
  <si>
    <t>21:0628:000174</t>
  </si>
  <si>
    <t>21:0196:000148</t>
  </si>
  <si>
    <t>21:0196:000148:0001:0001:00</t>
  </si>
  <si>
    <t>115N  :861175:00:------:--</t>
  </si>
  <si>
    <t>21:0628:000175</t>
  </si>
  <si>
    <t>21:0196:000149</t>
  </si>
  <si>
    <t>21:0196:000149:0001:0001:00</t>
  </si>
  <si>
    <t>115N  :861176:00:------:--</t>
  </si>
  <si>
    <t>21:0628:000176</t>
  </si>
  <si>
    <t>21:0196:000150</t>
  </si>
  <si>
    <t>21:0196:000150:0001:0001:00</t>
  </si>
  <si>
    <t>115N  :861177:00:------:--</t>
  </si>
  <si>
    <t>21:0628:000177</t>
  </si>
  <si>
    <t>21:0196:000151</t>
  </si>
  <si>
    <t>21:0196:000151:0001:0001:00</t>
  </si>
  <si>
    <t>115N  :861178:00:------:--</t>
  </si>
  <si>
    <t>21:0628:000178</t>
  </si>
  <si>
    <t>21:0196:000152</t>
  </si>
  <si>
    <t>21:0196:000152:0001:0001:00</t>
  </si>
  <si>
    <t>115N  :861179:00:------:--</t>
  </si>
  <si>
    <t>21:0628:000179</t>
  </si>
  <si>
    <t>21:0196:000153</t>
  </si>
  <si>
    <t>21:0196:000153:0001:0001:00</t>
  </si>
  <si>
    <t>115N  :861180:00:------:--</t>
  </si>
  <si>
    <t>21:0628:000180</t>
  </si>
  <si>
    <t>21:0196:000154</t>
  </si>
  <si>
    <t>21:0196:000154:0001:0001:00</t>
  </si>
  <si>
    <t>115N  :861181:80:861185:10</t>
  </si>
  <si>
    <t>21:0628:000181</t>
  </si>
  <si>
    <t>21:0196:000158</t>
  </si>
  <si>
    <t>21:0196:000158:0001:0001:02</t>
  </si>
  <si>
    <t>115N  :861182:00:------:--</t>
  </si>
  <si>
    <t>21:0628:000182</t>
  </si>
  <si>
    <t>21:0196:000155</t>
  </si>
  <si>
    <t>21:0196:000155:0001:0001:00</t>
  </si>
  <si>
    <t>115N  :861183:00:------:--</t>
  </si>
  <si>
    <t>21:0628:000183</t>
  </si>
  <si>
    <t>21:0196:000156</t>
  </si>
  <si>
    <t>21:0196:000156:0001:0001:00</t>
  </si>
  <si>
    <t>115N  :861184:00:------:--</t>
  </si>
  <si>
    <t>21:0628:000184</t>
  </si>
  <si>
    <t>21:0196:000157</t>
  </si>
  <si>
    <t>21:0196:000157:0001:0001:00</t>
  </si>
  <si>
    <t>115N  :861185:10:------:--</t>
  </si>
  <si>
    <t>21:0628:000185</t>
  </si>
  <si>
    <t>21:0196:000158:0001:0001:01</t>
  </si>
  <si>
    <t>115N  :861186:20:861185:10</t>
  </si>
  <si>
    <t>21:0628:000186</t>
  </si>
  <si>
    <t>21:0196:000158:0002:0001:00</t>
  </si>
  <si>
    <t>115N  :861187:00:------:--</t>
  </si>
  <si>
    <t>21:0628:000187</t>
  </si>
  <si>
    <t>21:0196:000159</t>
  </si>
  <si>
    <t>21:0196:000159:0001:0001:00</t>
  </si>
  <si>
    <t>115N  :861188:00:------:--</t>
  </si>
  <si>
    <t>21:0628:000188</t>
  </si>
  <si>
    <t>21:0196:000160</t>
  </si>
  <si>
    <t>21:0196:000160:0001:0001:00</t>
  </si>
  <si>
    <t>115N  :861189:00:------:--</t>
  </si>
  <si>
    <t>21:0628:000189</t>
  </si>
  <si>
    <t>21:0196:000161</t>
  </si>
  <si>
    <t>21:0196:000161:0001:0001:00</t>
  </si>
  <si>
    <t>115N  :861190:00:------:--</t>
  </si>
  <si>
    <t>21:0628:000190</t>
  </si>
  <si>
    <t>21:0196:000162</t>
  </si>
  <si>
    <t>21:0196:000162:0001:0001:00</t>
  </si>
  <si>
    <t>115N  :861191:00:------:--</t>
  </si>
  <si>
    <t>21:0628:000191</t>
  </si>
  <si>
    <t>21:0196:000163</t>
  </si>
  <si>
    <t>21:0196:000163:0001:0001:00</t>
  </si>
  <si>
    <t>115N  :861192:00:------:--</t>
  </si>
  <si>
    <t>21:0628:000192</t>
  </si>
  <si>
    <t>21:0196:000164</t>
  </si>
  <si>
    <t>21:0196:000164:0001:0001:00</t>
  </si>
  <si>
    <t>115N  :861193:00:------:--</t>
  </si>
  <si>
    <t>21:0628:000193</t>
  </si>
  <si>
    <t>21:0196:000165</t>
  </si>
  <si>
    <t>21:0196:000165:0001:0001:00</t>
  </si>
  <si>
    <t>115N  :861194:00:------:--</t>
  </si>
  <si>
    <t>21:0628:000194</t>
  </si>
  <si>
    <t>21:0196:000166</t>
  </si>
  <si>
    <t>21:0196:000166:0001:0001:00</t>
  </si>
  <si>
    <t>115N  :861195:9W:------:--</t>
  </si>
  <si>
    <t>21:0628:000195</t>
  </si>
  <si>
    <t>115N  :861196:00:------:--</t>
  </si>
  <si>
    <t>21:0628:000196</t>
  </si>
  <si>
    <t>21:0196:000167</t>
  </si>
  <si>
    <t>21:0196:000167:0001:0001:00</t>
  </si>
  <si>
    <t>115N  :861197:00:------:--</t>
  </si>
  <si>
    <t>21:0628:000197</t>
  </si>
  <si>
    <t>21:0196:000168</t>
  </si>
  <si>
    <t>21:0196:000168:0001:0001:00</t>
  </si>
  <si>
    <t>115N  :861198:00:------:--</t>
  </si>
  <si>
    <t>21:0628:000198</t>
  </si>
  <si>
    <t>21:0196:000169</t>
  </si>
  <si>
    <t>21:0196:000169:0001:0001:00</t>
  </si>
  <si>
    <t>115N  :861199:00:------:--</t>
  </si>
  <si>
    <t>21:0628:000199</t>
  </si>
  <si>
    <t>21:0196:000170</t>
  </si>
  <si>
    <t>21:0196:000170:0001:0001:00</t>
  </si>
  <si>
    <t>115N  :861200:00:------:--</t>
  </si>
  <si>
    <t>21:0628:000200</t>
  </si>
  <si>
    <t>21:0196:000171</t>
  </si>
  <si>
    <t>21:0196:000171:0001:0001:00</t>
  </si>
  <si>
    <t>115N  :861201:80:861208:10</t>
  </si>
  <si>
    <t>21:0628:000201</t>
  </si>
  <si>
    <t>21:0196:000178</t>
  </si>
  <si>
    <t>21:0196:000178:0001:0001:02</t>
  </si>
  <si>
    <t>115N  :861202:00:------:--</t>
  </si>
  <si>
    <t>21:0628:000202</t>
  </si>
  <si>
    <t>21:0196:000172</t>
  </si>
  <si>
    <t>21:0196:000172:0001:0001:00</t>
  </si>
  <si>
    <t>115N  :861203:00:------:--</t>
  </si>
  <si>
    <t>21:0628:000203</t>
  </si>
  <si>
    <t>21:0196:000173</t>
  </si>
  <si>
    <t>21:0196:000173:0001:0001:00</t>
  </si>
  <si>
    <t>115N  :861204:00:------:--</t>
  </si>
  <si>
    <t>21:0628:000204</t>
  </si>
  <si>
    <t>21:0196:000174</t>
  </si>
  <si>
    <t>21:0196:000174:0001:0001:00</t>
  </si>
  <si>
    <t>115N  :861205:00:------:--</t>
  </si>
  <si>
    <t>21:0628:000205</t>
  </si>
  <si>
    <t>21:0196:000175</t>
  </si>
  <si>
    <t>21:0196:000175:0001:0001:00</t>
  </si>
  <si>
    <t>115N  :861206:00:------:--</t>
  </si>
  <si>
    <t>21:0628:000206</t>
  </si>
  <si>
    <t>21:0196:000176</t>
  </si>
  <si>
    <t>21:0196:000176:0001:0001:00</t>
  </si>
  <si>
    <t>115N  :861207:00:------:--</t>
  </si>
  <si>
    <t>21:0628:000207</t>
  </si>
  <si>
    <t>21:0196:000177</t>
  </si>
  <si>
    <t>21:0196:000177:0001:0001:00</t>
  </si>
  <si>
    <t>115N  :861208:10:------:--</t>
  </si>
  <si>
    <t>21:0628:000208</t>
  </si>
  <si>
    <t>21:0196:000178:0001:0001:01</t>
  </si>
  <si>
    <t>115N  :861209:20:861208:10</t>
  </si>
  <si>
    <t>21:0628:000209</t>
  </si>
  <si>
    <t>21:0196:000178:0002:0001:00</t>
  </si>
  <si>
    <t>115N  :861210:00:------:--</t>
  </si>
  <si>
    <t>21:0628:000210</t>
  </si>
  <si>
    <t>21:0196:000179</t>
  </si>
  <si>
    <t>21:0196:000179:0001:0001:00</t>
  </si>
  <si>
    <t>115N  :861211:00:------:--</t>
  </si>
  <si>
    <t>21:0628:000211</t>
  </si>
  <si>
    <t>21:0196:000180</t>
  </si>
  <si>
    <t>21:0196:000180:0001:0001:00</t>
  </si>
  <si>
    <t>115N  :861212:00:------:--</t>
  </si>
  <si>
    <t>21:0628:000212</t>
  </si>
  <si>
    <t>21:0196:000181</t>
  </si>
  <si>
    <t>21:0196:000181:0001:0001:00</t>
  </si>
  <si>
    <t>115N  :861213:00:------:--</t>
  </si>
  <si>
    <t>21:0628:000213</t>
  </si>
  <si>
    <t>21:0196:000182</t>
  </si>
  <si>
    <t>21:0196:000182:0001:0001:00</t>
  </si>
  <si>
    <t>115N  :861214:00:------:--</t>
  </si>
  <si>
    <t>21:0628:000214</t>
  </si>
  <si>
    <t>21:0196:000183</t>
  </si>
  <si>
    <t>21:0196:000183:0001:0001:00</t>
  </si>
  <si>
    <t>115N  :861215:00:------:--</t>
  </si>
  <si>
    <t>21:0628:000215</t>
  </si>
  <si>
    <t>21:0196:000184</t>
  </si>
  <si>
    <t>21:0196:000184:0001:0001:00</t>
  </si>
  <si>
    <t>115N  :861216:9Y:------:--</t>
  </si>
  <si>
    <t>21:0628:000216</t>
  </si>
  <si>
    <t>115N  :861217:00:------:--</t>
  </si>
  <si>
    <t>21:0628:000217</t>
  </si>
  <si>
    <t>21:0196:000185</t>
  </si>
  <si>
    <t>21:0196:000185:0001:0001:00</t>
  </si>
  <si>
    <t>115N  :861218:00:------:--</t>
  </si>
  <si>
    <t>21:0628:000218</t>
  </si>
  <si>
    <t>21:0196:000186</t>
  </si>
  <si>
    <t>21:0196:000186:0001:0001:00</t>
  </si>
  <si>
    <t>115N  :861219:00:------:--</t>
  </si>
  <si>
    <t>21:0628:000219</t>
  </si>
  <si>
    <t>21:0196:000187</t>
  </si>
  <si>
    <t>21:0196:000187:0001:0001:00</t>
  </si>
  <si>
    <t>115N  :861220:00:------:--</t>
  </si>
  <si>
    <t>21:0628:000220</t>
  </si>
  <si>
    <t>21:0196:000188</t>
  </si>
  <si>
    <t>21:0196:000188:0001:0001:00</t>
  </si>
  <si>
    <t>115N  :861221:80:861224:10</t>
  </si>
  <si>
    <t>21:0628:000221</t>
  </si>
  <si>
    <t>21:0196:000191</t>
  </si>
  <si>
    <t>21:0196:000191:0001:0001:02</t>
  </si>
  <si>
    <t>115N  :861222:00:------:--</t>
  </si>
  <si>
    <t>21:0628:000222</t>
  </si>
  <si>
    <t>21:0196:000189</t>
  </si>
  <si>
    <t>21:0196:000189:0001:0001:00</t>
  </si>
  <si>
    <t>115N  :861223:00:------:--</t>
  </si>
  <si>
    <t>21:0628:000223</t>
  </si>
  <si>
    <t>21:0196:000190</t>
  </si>
  <si>
    <t>21:0196:000190:0001:0001:00</t>
  </si>
  <si>
    <t>115N  :861224:10:------:--</t>
  </si>
  <si>
    <t>21:0628:000224</t>
  </si>
  <si>
    <t>21:0196:000191:0001:0001:01</t>
  </si>
  <si>
    <t>115N  :861225:9Y:------:--</t>
  </si>
  <si>
    <t>21:0628:000225</t>
  </si>
  <si>
    <t>115N  :861226:20:861224:10</t>
  </si>
  <si>
    <t>21:0628:000226</t>
  </si>
  <si>
    <t>21:0196:000191:0002:0001:00</t>
  </si>
  <si>
    <t>115N  :861227:00:------:--</t>
  </si>
  <si>
    <t>21:0628:000227</t>
  </si>
  <si>
    <t>21:0196:000192</t>
  </si>
  <si>
    <t>21:0196:000192:0001:0001:00</t>
  </si>
  <si>
    <t>115N  :861228:00:------:--</t>
  </si>
  <si>
    <t>21:0628:000228</t>
  </si>
  <si>
    <t>21:0196:000193</t>
  </si>
  <si>
    <t>21:0196:000193:0001:0001:00</t>
  </si>
  <si>
    <t>115N  :861229:00:------:--</t>
  </si>
  <si>
    <t>21:0628:000229</t>
  </si>
  <si>
    <t>21:0196:000194</t>
  </si>
  <si>
    <t>21:0196:000194:0001:0001:00</t>
  </si>
  <si>
    <t>115N  :861230:00:------:--</t>
  </si>
  <si>
    <t>21:0628:000230</t>
  </si>
  <si>
    <t>21:0196:000195</t>
  </si>
  <si>
    <t>21:0196:000195:0001:0001:00</t>
  </si>
  <si>
    <t>115N  :861231:00:------:--</t>
  </si>
  <si>
    <t>21:0628:000231</t>
  </si>
  <si>
    <t>21:0196:000196</t>
  </si>
  <si>
    <t>21:0196:000196:0001:0001:00</t>
  </si>
  <si>
    <t>115N  :861232:00:------:--</t>
  </si>
  <si>
    <t>21:0628:000232</t>
  </si>
  <si>
    <t>21:0196:000197</t>
  </si>
  <si>
    <t>21:0196:000197:0001:0001:00</t>
  </si>
  <si>
    <t>115N  :861233:00:------:--</t>
  </si>
  <si>
    <t>21:0628:000233</t>
  </si>
  <si>
    <t>21:0196:000198</t>
  </si>
  <si>
    <t>21:0196:000198:0001:0001:00</t>
  </si>
  <si>
    <t>115N  :861234:00:------:--</t>
  </si>
  <si>
    <t>21:0628:000234</t>
  </si>
  <si>
    <t>21:0196:000199</t>
  </si>
  <si>
    <t>21:0196:000199:0001:0001:00</t>
  </si>
  <si>
    <t>115N  :861235:00:------:--</t>
  </si>
  <si>
    <t>21:0628:000235</t>
  </si>
  <si>
    <t>21:0196:000200</t>
  </si>
  <si>
    <t>21:0196:000200:0001:0001:00</t>
  </si>
  <si>
    <t>115N  :861236:00:------:--</t>
  </si>
  <si>
    <t>21:0628:000236</t>
  </si>
  <si>
    <t>21:0196:000201</t>
  </si>
  <si>
    <t>21:0196:000201:0001:0001:00</t>
  </si>
  <si>
    <t>115N  :861237:00:------:--</t>
  </si>
  <si>
    <t>21:0628:000237</t>
  </si>
  <si>
    <t>21:0196:000202</t>
  </si>
  <si>
    <t>21:0196:000202:0001:0001:00</t>
  </si>
  <si>
    <t>115N  :861238:00:------:--</t>
  </si>
  <si>
    <t>21:0628:000238</t>
  </si>
  <si>
    <t>21:0196:000203</t>
  </si>
  <si>
    <t>21:0196:000203:0001:0001:00</t>
  </si>
  <si>
    <t>115N  :861239:00:------:--</t>
  </si>
  <si>
    <t>21:0628:000239</t>
  </si>
  <si>
    <t>21:0196:000204</t>
  </si>
  <si>
    <t>21:0196:000204:0001:0001:00</t>
  </si>
  <si>
    <t>115N  :861240:00:------:--</t>
  </si>
  <si>
    <t>21:0628:000240</t>
  </si>
  <si>
    <t>21:0196:000205</t>
  </si>
  <si>
    <t>21:0196:000205:0001:0001:00</t>
  </si>
  <si>
    <t>115N  :861241:80:861243:00</t>
  </si>
  <si>
    <t>21:0628:000241</t>
  </si>
  <si>
    <t>21:0196:000207</t>
  </si>
  <si>
    <t>21:0196:000207:0001:0001:02</t>
  </si>
  <si>
    <t>115N  :861242:00:------:--</t>
  </si>
  <si>
    <t>21:0628:000242</t>
  </si>
  <si>
    <t>21:0196:000206</t>
  </si>
  <si>
    <t>21:0196:000206:0001:0001:00</t>
  </si>
  <si>
    <t>115N  :861243:00:------:--</t>
  </si>
  <si>
    <t>21:0628:000243</t>
  </si>
  <si>
    <t>21:0196:000207:0001:0001:01</t>
  </si>
  <si>
    <t>115N  :861244:00:------:--</t>
  </si>
  <si>
    <t>21:0628:000244</t>
  </si>
  <si>
    <t>21:0196:000208</t>
  </si>
  <si>
    <t>21:0196:000208:0001:0001:00</t>
  </si>
  <si>
    <t>115N  :861245:10:------:--</t>
  </si>
  <si>
    <t>21:0628:000245</t>
  </si>
  <si>
    <t>21:0196:000209</t>
  </si>
  <si>
    <t>21:0196:000209:0001:0001:00</t>
  </si>
  <si>
    <t>115N  :861246:20:861245:10</t>
  </si>
  <si>
    <t>21:0628:000246</t>
  </si>
  <si>
    <t>21:0196:000209:0002:0001:00</t>
  </si>
  <si>
    <t>115N  :861247:00:------:--</t>
  </si>
  <si>
    <t>21:0628:000247</t>
  </si>
  <si>
    <t>21:0196:000210</t>
  </si>
  <si>
    <t>21:0196:000210:0001:0001:00</t>
  </si>
  <si>
    <t>115N  :861248:00:------:--</t>
  </si>
  <si>
    <t>21:0628:000248</t>
  </si>
  <si>
    <t>21:0196:000211</t>
  </si>
  <si>
    <t>21:0196:000211:0001:0001:00</t>
  </si>
  <si>
    <t>115N  :861249:00:------:--</t>
  </si>
  <si>
    <t>21:0628:000249</t>
  </si>
  <si>
    <t>21:0196:000212</t>
  </si>
  <si>
    <t>21:0196:000212:0001:0001:00</t>
  </si>
  <si>
    <t>115N  :861250:9W:------:--</t>
  </si>
  <si>
    <t>21:0628:000250</t>
  </si>
  <si>
    <t>115N  :861251:00:------:--</t>
  </si>
  <si>
    <t>21:0628:000251</t>
  </si>
  <si>
    <t>21:0196:000213</t>
  </si>
  <si>
    <t>21:0196:000213:0001:0001:00</t>
  </si>
  <si>
    <t>115N  :861252:00:------:--</t>
  </si>
  <si>
    <t>21:0628:000252</t>
  </si>
  <si>
    <t>21:0196:000214</t>
  </si>
  <si>
    <t>21:0196:000214:0001:0001:00</t>
  </si>
  <si>
    <t>115N  :861253:00:------:--</t>
  </si>
  <si>
    <t>21:0628:000253</t>
  </si>
  <si>
    <t>21:0196:000215</t>
  </si>
  <si>
    <t>21:0196:000215:0001:0001:00</t>
  </si>
  <si>
    <t>115N  :861254:00:------:--</t>
  </si>
  <si>
    <t>21:0628:000254</t>
  </si>
  <si>
    <t>21:0196:000216</t>
  </si>
  <si>
    <t>21:0196:000216:0001:0001:00</t>
  </si>
  <si>
    <t>115N  :861255:00:------:--</t>
  </si>
  <si>
    <t>21:0628:000255</t>
  </si>
  <si>
    <t>21:0196:000217</t>
  </si>
  <si>
    <t>21:0196:000217:0001:0001:00</t>
  </si>
  <si>
    <t>115N  :861256:00:------:--</t>
  </si>
  <si>
    <t>21:0628:000256</t>
  </si>
  <si>
    <t>21:0196:000218</t>
  </si>
  <si>
    <t>21:0196:000218:0001:0001:00</t>
  </si>
  <si>
    <t>115N  :861257:00:------:--</t>
  </si>
  <si>
    <t>21:0628:000257</t>
  </si>
  <si>
    <t>21:0196:000219</t>
  </si>
  <si>
    <t>21:0196:000219:0001:0001:00</t>
  </si>
  <si>
    <t>115N  :861258:00:------:--</t>
  </si>
  <si>
    <t>21:0628:000258</t>
  </si>
  <si>
    <t>21:0196:000220</t>
  </si>
  <si>
    <t>21:0196:000220:0001:0001:00</t>
  </si>
  <si>
    <t>115N  :861259:00:------:--</t>
  </si>
  <si>
    <t>21:0628:000259</t>
  </si>
  <si>
    <t>21:0196:000221</t>
  </si>
  <si>
    <t>21:0196:000221:0001:0001:00</t>
  </si>
  <si>
    <t>115N  :861260:00:------:--</t>
  </si>
  <si>
    <t>21:0628:000260</t>
  </si>
  <si>
    <t>21:0196:000222</t>
  </si>
  <si>
    <t>21:0196:000222:0001:0001:00</t>
  </si>
  <si>
    <t>115N  :861261:80:861264:10</t>
  </si>
  <si>
    <t>21:0628:000261</t>
  </si>
  <si>
    <t>21:0196:000225</t>
  </si>
  <si>
    <t>21:0196:000225:0001:0001:02</t>
  </si>
  <si>
    <t>115N  :861262:00:------:--</t>
  </si>
  <si>
    <t>21:0628:000262</t>
  </si>
  <si>
    <t>21:0196:000223</t>
  </si>
  <si>
    <t>21:0196:000223:0001:0001:00</t>
  </si>
  <si>
    <t>115N  :861263:00:------:--</t>
  </si>
  <si>
    <t>21:0628:000263</t>
  </si>
  <si>
    <t>21:0196:000224</t>
  </si>
  <si>
    <t>21:0196:000224:0001:0001:00</t>
  </si>
  <si>
    <t>115N  :861264:10:------:--</t>
  </si>
  <si>
    <t>21:0628:000264</t>
  </si>
  <si>
    <t>21:0196:000225:0001:0001:01</t>
  </si>
  <si>
    <t>115N  :861265:20:861264:10</t>
  </si>
  <si>
    <t>21:0628:000265</t>
  </si>
  <si>
    <t>21:0196:000225:0002:0001:00</t>
  </si>
  <si>
    <t>115N  :861266:00:------:--</t>
  </si>
  <si>
    <t>21:0628:000266</t>
  </si>
  <si>
    <t>21:0196:000226</t>
  </si>
  <si>
    <t>21:0196:000226:0001:0001:00</t>
  </si>
  <si>
    <t>115N  :861267:00:------:--</t>
  </si>
  <si>
    <t>21:0628:000267</t>
  </si>
  <si>
    <t>21:0196:000227</t>
  </si>
  <si>
    <t>21:0196:000227:0001:0001:00</t>
  </si>
  <si>
    <t>115N  :861268:00:------:--</t>
  </si>
  <si>
    <t>21:0628:000268</t>
  </si>
  <si>
    <t>21:0196:000228</t>
  </si>
  <si>
    <t>21:0196:000228:0001:0001:00</t>
  </si>
  <si>
    <t>115N  :861269:00:------:--</t>
  </si>
  <si>
    <t>21:0628:000269</t>
  </si>
  <si>
    <t>21:0196:000229</t>
  </si>
  <si>
    <t>21:0196:000229:0001:0001:00</t>
  </si>
  <si>
    <t>115N  :861270:00:------:--</t>
  </si>
  <si>
    <t>21:0628:000270</t>
  </si>
  <si>
    <t>21:0196:000230</t>
  </si>
  <si>
    <t>21:0196:000230:0001:0001:00</t>
  </si>
  <si>
    <t>115N  :861271:00:------:--</t>
  </si>
  <si>
    <t>21:0628:000271</t>
  </si>
  <si>
    <t>21:0196:000231</t>
  </si>
  <si>
    <t>21:0196:000231:0001:0001:00</t>
  </si>
  <si>
    <t>115N  :861272:00:------:--</t>
  </si>
  <si>
    <t>21:0628:000272</t>
  </si>
  <si>
    <t>21:0196:000232</t>
  </si>
  <si>
    <t>21:0196:000232:0001:0001:00</t>
  </si>
  <si>
    <t>115N  :861273:00:------:--</t>
  </si>
  <si>
    <t>21:0628:000273</t>
  </si>
  <si>
    <t>21:0196:000233</t>
  </si>
  <si>
    <t>21:0196:000233:0001:0001:00</t>
  </si>
  <si>
    <t>115N  :861274:00:------:--</t>
  </si>
  <si>
    <t>21:0628:000274</t>
  </si>
  <si>
    <t>21:0196:000234</t>
  </si>
  <si>
    <t>21:0196:000234:0001:0001:00</t>
  </si>
  <si>
    <t>115N  :861275:9Y:------:--</t>
  </si>
  <si>
    <t>21:0628:000275</t>
  </si>
  <si>
    <t>115N  :861276:00:------:--</t>
  </si>
  <si>
    <t>21:0628:000276</t>
  </si>
  <si>
    <t>21:0196:000235</t>
  </si>
  <si>
    <t>21:0196:000235:0001:0001:00</t>
  </si>
  <si>
    <t>115N  :861277:00:------:--</t>
  </si>
  <si>
    <t>21:0628:000277</t>
  </si>
  <si>
    <t>21:0196:000236</t>
  </si>
  <si>
    <t>21:0196:000236:0001:0001:00</t>
  </si>
  <si>
    <t>115N  :861278:00:------:--</t>
  </si>
  <si>
    <t>21:0628:000278</t>
  </si>
  <si>
    <t>21:0196:000237</t>
  </si>
  <si>
    <t>21:0196:000237:0001:0001:00</t>
  </si>
  <si>
    <t>115N  :861279:00:------:--</t>
  </si>
  <si>
    <t>21:0628:000279</t>
  </si>
  <si>
    <t>21:0196:000238</t>
  </si>
  <si>
    <t>21:0196:000238:0001:0001:00</t>
  </si>
  <si>
    <t>115N  :861280:00:------:--</t>
  </si>
  <si>
    <t>21:0628:000280</t>
  </si>
  <si>
    <t>21:0196:000239</t>
  </si>
  <si>
    <t>21:0196:000239:0001:0001:00</t>
  </si>
  <si>
    <t>115N  :861281:80:861284:20</t>
  </si>
  <si>
    <t>21:0628:000281</t>
  </si>
  <si>
    <t>21:0196:000241</t>
  </si>
  <si>
    <t>21:0196:000241:0002:0001:02</t>
  </si>
  <si>
    <t>115N  :861282:00:------:--</t>
  </si>
  <si>
    <t>21:0628:000282</t>
  </si>
  <si>
    <t>21:0196:000240</t>
  </si>
  <si>
    <t>21:0196:000240:0001:0001:00</t>
  </si>
  <si>
    <t>115N  :861283:10:------:--</t>
  </si>
  <si>
    <t>21:0628:000283</t>
  </si>
  <si>
    <t>21:0196:000241:0001:0001:00</t>
  </si>
  <si>
    <t>115N  :861284:20:861283:10</t>
  </si>
  <si>
    <t>21:0628:000284</t>
  </si>
  <si>
    <t>21:0196:000241:0002:0001:01</t>
  </si>
  <si>
    <t>115N  :861285:00:------:--</t>
  </si>
  <si>
    <t>21:0628:000285</t>
  </si>
  <si>
    <t>21:0196:000242</t>
  </si>
  <si>
    <t>21:0196:000242:0001:0001:00</t>
  </si>
  <si>
    <t>115N  :861286:00:------:--</t>
  </si>
  <si>
    <t>21:0628:000286</t>
  </si>
  <si>
    <t>21:0196:000243</t>
  </si>
  <si>
    <t>21:0196:000243:0001:0001:00</t>
  </si>
  <si>
    <t>115N  :861287:00:------:--</t>
  </si>
  <si>
    <t>21:0628:000287</t>
  </si>
  <si>
    <t>21:0196:000244</t>
  </si>
  <si>
    <t>21:0196:000244:0001:0001:00</t>
  </si>
  <si>
    <t>115N  :861288:00:------:--</t>
  </si>
  <si>
    <t>21:0628:000288</t>
  </si>
  <si>
    <t>21:0196:000245</t>
  </si>
  <si>
    <t>21:0196:000245:0001:0001:00</t>
  </si>
  <si>
    <t>115N  :861289:00:------:--</t>
  </si>
  <si>
    <t>21:0628:000289</t>
  </si>
  <si>
    <t>21:0196:000246</t>
  </si>
  <si>
    <t>21:0196:000246:0001:0001:00</t>
  </si>
  <si>
    <t>115N  :861290:00:------:--</t>
  </si>
  <si>
    <t>21:0628:000290</t>
  </si>
  <si>
    <t>21:0196:000247</t>
  </si>
  <si>
    <t>21:0196:000247:0001:0001:00</t>
  </si>
  <si>
    <t>115N  :861291:9W:------:--</t>
  </si>
  <si>
    <t>21:0628:000291</t>
  </si>
  <si>
    <t>115N  :861292:00:------:--</t>
  </si>
  <si>
    <t>21:0628:000292</t>
  </si>
  <si>
    <t>21:0196:000248</t>
  </si>
  <si>
    <t>21:0196:000248:0001:0001:00</t>
  </si>
  <si>
    <t>115N  :861293:00:------:--</t>
  </si>
  <si>
    <t>21:0628:000293</t>
  </si>
  <si>
    <t>21:0196:000249</t>
  </si>
  <si>
    <t>21:0196:000249:0001:0001:00</t>
  </si>
  <si>
    <t>115N  :861294:00:------:--</t>
  </si>
  <si>
    <t>21:0628:000294</t>
  </si>
  <si>
    <t>21:0196:000250</t>
  </si>
  <si>
    <t>21:0196:000250:0001:0001:00</t>
  </si>
  <si>
    <t>115N  :861295:00:------:--</t>
  </si>
  <si>
    <t>21:0628:000295</t>
  </si>
  <si>
    <t>21:0196:000251</t>
  </si>
  <si>
    <t>21:0196:000251:0001:0001:00</t>
  </si>
  <si>
    <t>115N  :861296:00:------:--</t>
  </si>
  <si>
    <t>21:0628:000296</t>
  </si>
  <si>
    <t>21:0196:000252</t>
  </si>
  <si>
    <t>21:0196:000252:0001:0001:00</t>
  </si>
  <si>
    <t>115N  :861297:00:------:--</t>
  </si>
  <si>
    <t>21:0628:000297</t>
  </si>
  <si>
    <t>21:0196:000253</t>
  </si>
  <si>
    <t>21:0196:000253:0001:0001:00</t>
  </si>
  <si>
    <t>115N  :861298:00:------:--</t>
  </si>
  <si>
    <t>21:0628:000298</t>
  </si>
  <si>
    <t>21:0196:000254</t>
  </si>
  <si>
    <t>21:0196:000254:0001:0001:00</t>
  </si>
  <si>
    <t>115N  :861299:00:------:--</t>
  </si>
  <si>
    <t>21:0628:000299</t>
  </si>
  <si>
    <t>21:0196:000255</t>
  </si>
  <si>
    <t>21:0196:000255:0001:0001:00</t>
  </si>
  <si>
    <t>115N  :861300:00:------:--</t>
  </si>
  <si>
    <t>21:0628:000300</t>
  </si>
  <si>
    <t>21:0196:000256</t>
  </si>
  <si>
    <t>21:0196:000256:0001:0001:00</t>
  </si>
  <si>
    <t>115N  :861301:80:861302:10</t>
  </si>
  <si>
    <t>21:0628:000301</t>
  </si>
  <si>
    <t>21:0196:000257</t>
  </si>
  <si>
    <t>21:0196:000257:0001:0001:02</t>
  </si>
  <si>
    <t>115N  :861302:10:------:--</t>
  </si>
  <si>
    <t>21:0628:000302</t>
  </si>
  <si>
    <t>21:0196:000257:0001:0001:01</t>
  </si>
  <si>
    <t>115N  :861303:20:861302:10</t>
  </si>
  <si>
    <t>21:0628:000303</t>
  </si>
  <si>
    <t>21:0196:000257:0002:0001:00</t>
  </si>
  <si>
    <t>115N  :861304:00:------:--</t>
  </si>
  <si>
    <t>21:0628:000304</t>
  </si>
  <si>
    <t>21:0196:000258</t>
  </si>
  <si>
    <t>21:0196:000258:0001:0001:00</t>
  </si>
  <si>
    <t>115N  :861305:00:------:--</t>
  </si>
  <si>
    <t>21:0628:000305</t>
  </si>
  <si>
    <t>21:0196:000259</t>
  </si>
  <si>
    <t>21:0196:000259:0001:0001:00</t>
  </si>
  <si>
    <t>115N  :861306:00:------:--</t>
  </si>
  <si>
    <t>21:0628:000306</t>
  </si>
  <si>
    <t>21:0196:000260</t>
  </si>
  <si>
    <t>21:0196:000260:0001:0001:00</t>
  </si>
  <si>
    <t>115N  :861307:00:------:--</t>
  </si>
  <si>
    <t>21:0628:000307</t>
  </si>
  <si>
    <t>21:0196:000261</t>
  </si>
  <si>
    <t>21:0196:000261:0001:0001:00</t>
  </si>
  <si>
    <t>115N  :861308:00:------:--</t>
  </si>
  <si>
    <t>21:0628:000308</t>
  </si>
  <si>
    <t>21:0196:000262</t>
  </si>
  <si>
    <t>21:0196:000262:0001:0001:00</t>
  </si>
  <si>
    <t>115N  :861309:00:------:--</t>
  </si>
  <si>
    <t>21:0628:000309</t>
  </si>
  <si>
    <t>21:0196:000263</t>
  </si>
  <si>
    <t>21:0196:000263:0001:0001:00</t>
  </si>
  <si>
    <t>115N  :861310:9X:------:--</t>
  </si>
  <si>
    <t>21:0628:000310</t>
  </si>
  <si>
    <t>115N  :863001:80:863004:10</t>
  </si>
  <si>
    <t>21:0628:000311</t>
  </si>
  <si>
    <t>21:0196:000266</t>
  </si>
  <si>
    <t>21:0196:000266:0001:0001:02</t>
  </si>
  <si>
    <t>115N  :863002:00:------:--</t>
  </si>
  <si>
    <t>21:0628:000312</t>
  </si>
  <si>
    <t>21:0196:000264</t>
  </si>
  <si>
    <t>21:0196:000264:0001:0001:00</t>
  </si>
  <si>
    <t>115N  :863003:00:------:--</t>
  </si>
  <si>
    <t>21:0628:000313</t>
  </si>
  <si>
    <t>21:0196:000265</t>
  </si>
  <si>
    <t>21:0196:000265:0001:0001:00</t>
  </si>
  <si>
    <t>115N  :863004:10:------:--</t>
  </si>
  <si>
    <t>21:0628:000314</t>
  </si>
  <si>
    <t>21:0196:000266:0001:0001:01</t>
  </si>
  <si>
    <t>115N  :863005:20:863004:10</t>
  </si>
  <si>
    <t>21:0628:000315</t>
  </si>
  <si>
    <t>21:0196:000266:0002:0001:00</t>
  </si>
  <si>
    <t>115N  :863006:00:------:--</t>
  </si>
  <si>
    <t>21:0628:000316</t>
  </si>
  <si>
    <t>21:0196:000267</t>
  </si>
  <si>
    <t>21:0196:000267:0001:0001:00</t>
  </si>
  <si>
    <t>115N  :863007:00:------:--</t>
  </si>
  <si>
    <t>21:0628:000317</t>
  </si>
  <si>
    <t>21:0196:000268</t>
  </si>
  <si>
    <t>21:0196:000268:0001:0001:00</t>
  </si>
  <si>
    <t>115N  :863008:00:------:--</t>
  </si>
  <si>
    <t>21:0628:000318</t>
  </si>
  <si>
    <t>21:0196:000269</t>
  </si>
  <si>
    <t>21:0196:000269:0001:0001:00</t>
  </si>
  <si>
    <t>115N  :863009:00:------:--</t>
  </si>
  <si>
    <t>21:0628:000319</t>
  </si>
  <si>
    <t>21:0196:000270</t>
  </si>
  <si>
    <t>21:0196:000270:0001:0001:00</t>
  </si>
  <si>
    <t>115N  :863010:00:------:--</t>
  </si>
  <si>
    <t>21:0628:000320</t>
  </si>
  <si>
    <t>21:0196:000271</t>
  </si>
  <si>
    <t>21:0196:000271:0001:0001:00</t>
  </si>
  <si>
    <t>115N  :863011:00:------:--</t>
  </si>
  <si>
    <t>21:0628:000321</t>
  </si>
  <si>
    <t>21:0196:000272</t>
  </si>
  <si>
    <t>21:0196:000272:0001:0001:00</t>
  </si>
  <si>
    <t>115N  :863012:9Y:------:--</t>
  </si>
  <si>
    <t>21:0628:000322</t>
  </si>
  <si>
    <t>115N  :863013:00:------:--</t>
  </si>
  <si>
    <t>21:0628:000323</t>
  </si>
  <si>
    <t>21:0196:000273</t>
  </si>
  <si>
    <t>21:0196:000273:0001:0001:00</t>
  </si>
  <si>
    <t>115N  :863014:00:------:--</t>
  </si>
  <si>
    <t>21:0628:000324</t>
  </si>
  <si>
    <t>21:0196:000274</t>
  </si>
  <si>
    <t>21:0196:000274:0001:0001:00</t>
  </si>
  <si>
    <t>115N  :863015:00:------:--</t>
  </si>
  <si>
    <t>21:0628:000325</t>
  </si>
  <si>
    <t>21:0196:000275</t>
  </si>
  <si>
    <t>21:0196:000275:0001:0001:00</t>
  </si>
  <si>
    <t>115N  :863016:00:------:--</t>
  </si>
  <si>
    <t>21:0628:000326</t>
  </si>
  <si>
    <t>21:0196:000276</t>
  </si>
  <si>
    <t>21:0196:000276:0001:0001:00</t>
  </si>
  <si>
    <t>115N  :863017:00:------:--</t>
  </si>
  <si>
    <t>21:0628:000327</t>
  </si>
  <si>
    <t>21:0196:000277</t>
  </si>
  <si>
    <t>21:0196:000277:0001:0001:00</t>
  </si>
  <si>
    <t>115N  :863018:00:------:--</t>
  </si>
  <si>
    <t>21:0628:000328</t>
  </si>
  <si>
    <t>21:0196:000278</t>
  </si>
  <si>
    <t>21:0196:000278:0001:0001:00</t>
  </si>
  <si>
    <t>115N  :863019:00:------:--</t>
  </si>
  <si>
    <t>21:0628:000329</t>
  </si>
  <si>
    <t>21:0196:000279</t>
  </si>
  <si>
    <t>21:0196:000279:0001:0001:00</t>
  </si>
  <si>
    <t>115N  :863020:00:------:--</t>
  </si>
  <si>
    <t>21:0628:000330</t>
  </si>
  <si>
    <t>21:0196:000280</t>
  </si>
  <si>
    <t>21:0196:000280:0001:0001:00</t>
  </si>
  <si>
    <t>115N  :863021:80:863022:10</t>
  </si>
  <si>
    <t>21:0628:000331</t>
  </si>
  <si>
    <t>21:0196:000281</t>
  </si>
  <si>
    <t>21:0196:000281:0001:0001:02</t>
  </si>
  <si>
    <t>115N  :863022:10:------:--</t>
  </si>
  <si>
    <t>21:0628:000332</t>
  </si>
  <si>
    <t>21:0196:000281:0001:0001:01</t>
  </si>
  <si>
    <t>115N  :863023:20:863022:10</t>
  </si>
  <si>
    <t>21:0628:000333</t>
  </si>
  <si>
    <t>21:0196:000281:0002:0001:00</t>
  </si>
  <si>
    <t>115N  :863024:00:------:--</t>
  </si>
  <si>
    <t>21:0628:000334</t>
  </si>
  <si>
    <t>21:0196:000282</t>
  </si>
  <si>
    <t>21:0196:000282:0001:0001:00</t>
  </si>
  <si>
    <t>115N  :863025:00:------:--</t>
  </si>
  <si>
    <t>21:0628:000335</t>
  </si>
  <si>
    <t>21:0196:000283</t>
  </si>
  <si>
    <t>21:0196:000283:0001:0001:00</t>
  </si>
  <si>
    <t>115N  :863026:00:------:--</t>
  </si>
  <si>
    <t>21:0628:000336</t>
  </si>
  <si>
    <t>21:0196:000284</t>
  </si>
  <si>
    <t>21:0196:000284:0001:0001:00</t>
  </si>
  <si>
    <t>115N  :863027:9X:------:--</t>
  </si>
  <si>
    <t>21:0628:000337</t>
  </si>
  <si>
    <t>115N  :863028:00:------:--</t>
  </si>
  <si>
    <t>21:0628:000338</t>
  </si>
  <si>
    <t>21:0196:000285</t>
  </si>
  <si>
    <t>21:0196:000285:0001:0001:00</t>
  </si>
  <si>
    <t>115N  :863029:00:------:--</t>
  </si>
  <si>
    <t>21:0628:000339</t>
  </si>
  <si>
    <t>21:0196:000286</t>
  </si>
  <si>
    <t>21:0196:000286:0001:0001:00</t>
  </si>
  <si>
    <t>115N  :863030:00:------:--</t>
  </si>
  <si>
    <t>21:0628:000340</t>
  </si>
  <si>
    <t>21:0196:000287</t>
  </si>
  <si>
    <t>21:0196:000287:0001:0001:00</t>
  </si>
  <si>
    <t>115N  :863031:00:------:--</t>
  </si>
  <si>
    <t>21:0628:000341</t>
  </si>
  <si>
    <t>21:0196:000288</t>
  </si>
  <si>
    <t>21:0196:000288:0001:0001:00</t>
  </si>
  <si>
    <t>115N  :863032:00:------:--</t>
  </si>
  <si>
    <t>21:0628:000342</t>
  </si>
  <si>
    <t>21:0196:000289</t>
  </si>
  <si>
    <t>21:0196:000289:0001:0001:00</t>
  </si>
  <si>
    <t>115N  :863033:00:------:--</t>
  </si>
  <si>
    <t>21:0628:000343</t>
  </si>
  <si>
    <t>21:0196:000290</t>
  </si>
  <si>
    <t>21:0196:000290:0001:0001:00</t>
  </si>
  <si>
    <t>115N  :863034:00:------:--</t>
  </si>
  <si>
    <t>21:0628:000344</t>
  </si>
  <si>
    <t>21:0196:000291</t>
  </si>
  <si>
    <t>21:0196:000291:0001:0001:00</t>
  </si>
  <si>
    <t>115N  :863035:00:------:--</t>
  </si>
  <si>
    <t>21:0628:000345</t>
  </si>
  <si>
    <t>21:0196:000292</t>
  </si>
  <si>
    <t>21:0196:000292:0001:0001:00</t>
  </si>
  <si>
    <t>115N  :863036:00:------:--</t>
  </si>
  <si>
    <t>21:0628:000346</t>
  </si>
  <si>
    <t>21:0196:000293</t>
  </si>
  <si>
    <t>21:0196:000293:0001:0001:00</t>
  </si>
  <si>
    <t>115N  :863037:00:------:--</t>
  </si>
  <si>
    <t>21:0628:000347</t>
  </si>
  <si>
    <t>21:0196:000294</t>
  </si>
  <si>
    <t>21:0196:000294:0001:0001:00</t>
  </si>
  <si>
    <t>115N  :863038:00:------:--</t>
  </si>
  <si>
    <t>21:0628:000348</t>
  </si>
  <si>
    <t>21:0196:000295</t>
  </si>
  <si>
    <t>21:0196:000295:0001:0001:00</t>
  </si>
  <si>
    <t>115N  :863039:00:------:--</t>
  </si>
  <si>
    <t>21:0628:000349</t>
  </si>
  <si>
    <t>21:0196:000296</t>
  </si>
  <si>
    <t>21:0196:000296:0001:0001:00</t>
  </si>
  <si>
    <t>115N  :863040:00:------:--</t>
  </si>
  <si>
    <t>21:0628:000350</t>
  </si>
  <si>
    <t>21:0196:000297</t>
  </si>
  <si>
    <t>21:0196:000297:0001:0001:00</t>
  </si>
  <si>
    <t>115N  :863041:80:863046:10</t>
  </si>
  <si>
    <t>21:0628:000351</t>
  </si>
  <si>
    <t>21:0196:000301</t>
  </si>
  <si>
    <t>21:0196:000301:0001:0001:02</t>
  </si>
  <si>
    <t>115N  :863042:00:------:--</t>
  </si>
  <si>
    <t>21:0628:000352</t>
  </si>
  <si>
    <t>21:0196:000298</t>
  </si>
  <si>
    <t>21:0196:000298:0001:0001:00</t>
  </si>
  <si>
    <t>115N  :863043:00:------:--</t>
  </si>
  <si>
    <t>21:0628:000353</t>
  </si>
  <si>
    <t>21:0196:000299</t>
  </si>
  <si>
    <t>21:0196:000299:0001:0001:00</t>
  </si>
  <si>
    <t>115N  :863044:00:------:--</t>
  </si>
  <si>
    <t>21:0628:000354</t>
  </si>
  <si>
    <t>21:0196:000300</t>
  </si>
  <si>
    <t>21:0196:000300:0001:0001:00</t>
  </si>
  <si>
    <t>115N  :863045:9X:------:--</t>
  </si>
  <si>
    <t>21:0628:000355</t>
  </si>
  <si>
    <t>115N  :863046:10:------:--</t>
  </si>
  <si>
    <t>21:0628:000356</t>
  </si>
  <si>
    <t>21:0196:000301:0001:0001:01</t>
  </si>
  <si>
    <t>115N  :863047:20:863046:10</t>
  </si>
  <si>
    <t>21:0628:000357</t>
  </si>
  <si>
    <t>21:0196:000301:0002:0001:00</t>
  </si>
  <si>
    <t>115N  :863048:00:------:--</t>
  </si>
  <si>
    <t>21:0628:000358</t>
  </si>
  <si>
    <t>21:0196:000302</t>
  </si>
  <si>
    <t>21:0196:000302:0001:0001:00</t>
  </si>
  <si>
    <t>115N  :863049:00:------:--</t>
  </si>
  <si>
    <t>21:0628:000359</t>
  </si>
  <si>
    <t>21:0196:000303</t>
  </si>
  <si>
    <t>21:0196:000303:0001:0001:00</t>
  </si>
  <si>
    <t>115N  :863050:00:------:--</t>
  </si>
  <si>
    <t>21:0628:000360</t>
  </si>
  <si>
    <t>21:0196:000304</t>
  </si>
  <si>
    <t>21:0196:000304:0001:0001:00</t>
  </si>
  <si>
    <t>115N  :863051:00:------:--</t>
  </si>
  <si>
    <t>21:0628:000361</t>
  </si>
  <si>
    <t>21:0196:000305</t>
  </si>
  <si>
    <t>21:0196:000305:0001:0001:00</t>
  </si>
  <si>
    <t>115N  :863052:00:------:--</t>
  </si>
  <si>
    <t>21:0628:000362</t>
  </si>
  <si>
    <t>21:0196:000306</t>
  </si>
  <si>
    <t>21:0196:000306:0001:0001:00</t>
  </si>
  <si>
    <t>115N  :863053:00:------:--</t>
  </si>
  <si>
    <t>21:0628:000363</t>
  </si>
  <si>
    <t>21:0196:000307</t>
  </si>
  <si>
    <t>21:0196:000307:0001:0001:00</t>
  </si>
  <si>
    <t>115N  :863054:00:------:--</t>
  </si>
  <si>
    <t>21:0628:000364</t>
  </si>
  <si>
    <t>21:0196:000308</t>
  </si>
  <si>
    <t>21:0196:000308:0001:0001:00</t>
  </si>
  <si>
    <t>115N  :863055:00:------:--</t>
  </si>
  <si>
    <t>21:0628:000365</t>
  </si>
  <si>
    <t>21:0196:000309</t>
  </si>
  <si>
    <t>21:0196:000309:0001:0001:00</t>
  </si>
  <si>
    <t>115N  :863056:00:------:--</t>
  </si>
  <si>
    <t>21:0628:000366</t>
  </si>
  <si>
    <t>21:0196:000310</t>
  </si>
  <si>
    <t>21:0196:000310:0001:0001:00</t>
  </si>
  <si>
    <t>115N  :863057:00:------:--</t>
  </si>
  <si>
    <t>21:0628:000367</t>
  </si>
  <si>
    <t>21:0196:000311</t>
  </si>
  <si>
    <t>21:0196:000311:0001:0001:00</t>
  </si>
  <si>
    <t>115N  :863058:00:------:--</t>
  </si>
  <si>
    <t>21:0628:000368</t>
  </si>
  <si>
    <t>21:0196:000312</t>
  </si>
  <si>
    <t>21:0196:000312:0001:0001:00</t>
  </si>
  <si>
    <t>115N  :863059:00:------:--</t>
  </si>
  <si>
    <t>21:0628:000369</t>
  </si>
  <si>
    <t>21:0196:000313</t>
  </si>
  <si>
    <t>21:0196:000313:0001:0001:00</t>
  </si>
  <si>
    <t>115N  :863060:00:------:--</t>
  </si>
  <si>
    <t>21:0628:000370</t>
  </si>
  <si>
    <t>21:0196:000314</t>
  </si>
  <si>
    <t>21:0196:000314:0001:0001:00</t>
  </si>
  <si>
    <t>115N  :863061:80:863063:10</t>
  </si>
  <si>
    <t>21:0628:000371</t>
  </si>
  <si>
    <t>21:0196:000316</t>
  </si>
  <si>
    <t>21:0196:000316:0001:0001:02</t>
  </si>
  <si>
    <t>115N  :863062:00:------:--</t>
  </si>
  <si>
    <t>21:0628:000372</t>
  </si>
  <si>
    <t>21:0196:000315</t>
  </si>
  <si>
    <t>21:0196:000315:0001:0001:00</t>
  </si>
  <si>
    <t>115N  :863063:10:------:--</t>
  </si>
  <si>
    <t>21:0628:000373</t>
  </si>
  <si>
    <t>21:0196:000316:0001:0001:01</t>
  </si>
  <si>
    <t>115N  :863064:20:863063:10</t>
  </si>
  <si>
    <t>21:0628:000374</t>
  </si>
  <si>
    <t>21:0196:000316:0002:0001:00</t>
  </si>
  <si>
    <t>115N  :863065:00:------:--</t>
  </si>
  <si>
    <t>21:0628:000375</t>
  </si>
  <si>
    <t>21:0196:000317</t>
  </si>
  <si>
    <t>21:0196:000317:0001:0001:00</t>
  </si>
  <si>
    <t>115N  :863066:00:------:--</t>
  </si>
  <si>
    <t>21:0628:000376</t>
  </si>
  <si>
    <t>21:0196:000318</t>
  </si>
  <si>
    <t>21:0196:000318:0001:0001:00</t>
  </si>
  <si>
    <t>115N  :863067:00:------:--</t>
  </si>
  <si>
    <t>21:0628:000377</t>
  </si>
  <si>
    <t>21:0196:000319</t>
  </si>
  <si>
    <t>21:0196:000319:0001:0001:00</t>
  </si>
  <si>
    <t>115N  :863068:00:------:--</t>
  </si>
  <si>
    <t>21:0628:000378</t>
  </si>
  <si>
    <t>21:0196:000320</t>
  </si>
  <si>
    <t>21:0196:000320:0001:0001:00</t>
  </si>
  <si>
    <t>115N  :863069:00:------:--</t>
  </si>
  <si>
    <t>21:0628:000379</t>
  </si>
  <si>
    <t>21:0196:000321</t>
  </si>
  <si>
    <t>21:0196:000321:0001:0001:00</t>
  </si>
  <si>
    <t>115N  :863070:00:------:--</t>
  </si>
  <si>
    <t>21:0628:000380</t>
  </si>
  <si>
    <t>21:0196:000322</t>
  </si>
  <si>
    <t>21:0196:000322:0001:0001:00</t>
  </si>
  <si>
    <t>115N  :863071:00:------:--</t>
  </si>
  <si>
    <t>21:0628:000381</t>
  </si>
  <si>
    <t>21:0196:000323</t>
  </si>
  <si>
    <t>21:0196:000323:0001:0001:00</t>
  </si>
  <si>
    <t>115N  :863072:00:------:--</t>
  </si>
  <si>
    <t>21:0628:000382</t>
  </si>
  <si>
    <t>21:0196:000324</t>
  </si>
  <si>
    <t>21:0196:000324:0001:0001:00</t>
  </si>
  <si>
    <t>115N  :863073:00:------:--</t>
  </si>
  <si>
    <t>21:0628:000383</t>
  </si>
  <si>
    <t>21:0196:000325</t>
  </si>
  <si>
    <t>21:0196:000325:0001:0001:00</t>
  </si>
  <si>
    <t>115N  :863074:00:------:--</t>
  </si>
  <si>
    <t>21:0628:000384</t>
  </si>
  <si>
    <t>21:0196:000326</t>
  </si>
  <si>
    <t>21:0196:000326:0001:0001:00</t>
  </si>
  <si>
    <t>115N  :863075:00:------:--</t>
  </si>
  <si>
    <t>21:0628:000385</t>
  </si>
  <si>
    <t>21:0196:000327</t>
  </si>
  <si>
    <t>21:0196:000327:0001:0001:00</t>
  </si>
  <si>
    <t>115N  :863076:00:------:--</t>
  </si>
  <si>
    <t>21:0628:000386</t>
  </si>
  <si>
    <t>21:0196:000328</t>
  </si>
  <si>
    <t>21:0196:000328:0001:0001:00</t>
  </si>
  <si>
    <t>115N  :863077:00:------:--</t>
  </si>
  <si>
    <t>21:0628:000387</t>
  </si>
  <si>
    <t>21:0196:000329</t>
  </si>
  <si>
    <t>21:0196:000329:0001:0001:00</t>
  </si>
  <si>
    <t>115N  :863078:00:------:--</t>
  </si>
  <si>
    <t>21:0628:000388</t>
  </si>
  <si>
    <t>21:0196:000330</t>
  </si>
  <si>
    <t>21:0196:000330:0001:0001:00</t>
  </si>
  <si>
    <t>115N  :863079:9Y:------:--</t>
  </si>
  <si>
    <t>21:0628:000389</t>
  </si>
  <si>
    <t>115N  :863080:00:------:--</t>
  </si>
  <si>
    <t>21:0628:000390</t>
  </si>
  <si>
    <t>21:0196:000331</t>
  </si>
  <si>
    <t>21:0196:000331:0001:0001:00</t>
  </si>
  <si>
    <t>115N  :863081:80:863083:10</t>
  </si>
  <si>
    <t>21:0628:000391</t>
  </si>
  <si>
    <t>21:0196:000333</t>
  </si>
  <si>
    <t>21:0196:000333:0001:0001:02</t>
  </si>
  <si>
    <t>115N  :863082:00:------:--</t>
  </si>
  <si>
    <t>21:0628:000392</t>
  </si>
  <si>
    <t>21:0196:000332</t>
  </si>
  <si>
    <t>21:0196:000332:0001:0001:00</t>
  </si>
  <si>
    <t>115N  :863083:10:------:--</t>
  </si>
  <si>
    <t>21:0628:000393</t>
  </si>
  <si>
    <t>21:0196:000333:0001:0001:01</t>
  </si>
  <si>
    <t>115N  :863084:20:863083:10</t>
  </si>
  <si>
    <t>21:0628:000394</t>
  </si>
  <si>
    <t>21:0196:000333:0002:0001:00</t>
  </si>
  <si>
    <t>115N  :863085:00:------:--</t>
  </si>
  <si>
    <t>21:0628:000395</t>
  </si>
  <si>
    <t>21:0196:000334</t>
  </si>
  <si>
    <t>21:0196:000334:0001:0001:00</t>
  </si>
  <si>
    <t>115N  :863086:00:------:--</t>
  </si>
  <si>
    <t>21:0628:000396</t>
  </si>
  <si>
    <t>21:0196:000335</t>
  </si>
  <si>
    <t>21:0196:000335:0001:0001:00</t>
  </si>
  <si>
    <t>115N  :863087:00:------:--</t>
  </si>
  <si>
    <t>21:0628:000397</t>
  </si>
  <si>
    <t>21:0196:000336</t>
  </si>
  <si>
    <t>21:0196:000336:0001:0001:00</t>
  </si>
  <si>
    <t>115N  :863088:00:------:--</t>
  </si>
  <si>
    <t>21:0628:000398</t>
  </si>
  <si>
    <t>21:0196:000337</t>
  </si>
  <si>
    <t>21:0196:000337:0001:0001:00</t>
  </si>
  <si>
    <t>115N  :863089:00:------:--</t>
  </si>
  <si>
    <t>21:0628:000399</t>
  </si>
  <si>
    <t>21:0196:000338</t>
  </si>
  <si>
    <t>21:0196:000338:0001:0001:00</t>
  </si>
  <si>
    <t>115N  :863090:00:------:--</t>
  </si>
  <si>
    <t>21:0628:000400</t>
  </si>
  <si>
    <t>21:0196:000339</t>
  </si>
  <si>
    <t>21:0196:000339:0001:0001:00</t>
  </si>
  <si>
    <t>115N  :863091:00:------:--</t>
  </si>
  <si>
    <t>21:0628:000401</t>
  </si>
  <si>
    <t>21:0196:000340</t>
  </si>
  <si>
    <t>21:0196:000340:0001:0001:00</t>
  </si>
  <si>
    <t>115N  :863092:00:------:--</t>
  </si>
  <si>
    <t>21:0628:000402</t>
  </si>
  <si>
    <t>21:0196:000341</t>
  </si>
  <si>
    <t>21:0196:000341:0001:0001:00</t>
  </si>
  <si>
    <t>115N  :863093:00:------:--</t>
  </si>
  <si>
    <t>21:0628:000403</t>
  </si>
  <si>
    <t>21:0196:000342</t>
  </si>
  <si>
    <t>21:0196:000342:0001:0001:00</t>
  </si>
  <si>
    <t>115N  :863094:00:------:--</t>
  </si>
  <si>
    <t>21:0628:000404</t>
  </si>
  <si>
    <t>21:0196:000343</t>
  </si>
  <si>
    <t>21:0196:000343:0001:0001:00</t>
  </si>
  <si>
    <t>115N  :863095:00:------:--</t>
  </si>
  <si>
    <t>21:0628:000405</t>
  </si>
  <si>
    <t>21:0196:000344</t>
  </si>
  <si>
    <t>21:0196:000344:0001:0001:00</t>
  </si>
  <si>
    <t>115N  :863096:00:------:--</t>
  </si>
  <si>
    <t>21:0628:000406</t>
  </si>
  <si>
    <t>21:0196:000345</t>
  </si>
  <si>
    <t>21:0196:000345:0001:0001:00</t>
  </si>
  <si>
    <t>115N  :863097:00:------:--</t>
  </si>
  <si>
    <t>21:0628:000407</t>
  </si>
  <si>
    <t>21:0196:000346</t>
  </si>
  <si>
    <t>21:0196:000346:0001:0001:00</t>
  </si>
  <si>
    <t>115N  :863098:00:------:--</t>
  </si>
  <si>
    <t>21:0628:000408</t>
  </si>
  <si>
    <t>21:0196:000347</t>
  </si>
  <si>
    <t>21:0196:000347:0001:0001:00</t>
  </si>
  <si>
    <t>115N  :863099:9W:------:--</t>
  </si>
  <si>
    <t>21:0628:000409</t>
  </si>
  <si>
    <t>115N  :863100:00:------:--</t>
  </si>
  <si>
    <t>21:0628:000410</t>
  </si>
  <si>
    <t>21:0196:000348</t>
  </si>
  <si>
    <t>21:0196:000348:0001:0001:00</t>
  </si>
  <si>
    <t>115N  :863101:80:863104:10</t>
  </si>
  <si>
    <t>21:0628:000411</t>
  </si>
  <si>
    <t>21:0196:000351</t>
  </si>
  <si>
    <t>21:0196:000351:0001:0001:02</t>
  </si>
  <si>
    <t>115N  :863102:00:------:--</t>
  </si>
  <si>
    <t>21:0628:000412</t>
  </si>
  <si>
    <t>21:0196:000349</t>
  </si>
  <si>
    <t>21:0196:000349:0001:0001:00</t>
  </si>
  <si>
    <t>115N  :863103:00:------:--</t>
  </si>
  <si>
    <t>21:0628:000413</t>
  </si>
  <si>
    <t>21:0196:000350</t>
  </si>
  <si>
    <t>21:0196:000350:0001:0001:00</t>
  </si>
  <si>
    <t>115N  :863104:10:------:--</t>
  </si>
  <si>
    <t>21:0628:000414</t>
  </si>
  <si>
    <t>21:0196:000351:0001:0001:01</t>
  </si>
  <si>
    <t>115N  :863105:20:863104:10</t>
  </si>
  <si>
    <t>21:0628:000415</t>
  </si>
  <si>
    <t>21:0196:000351:0002:0001:00</t>
  </si>
  <si>
    <t>115N  :863106:00:------:--</t>
  </si>
  <si>
    <t>21:0628:000416</t>
  </si>
  <si>
    <t>21:0196:000352</t>
  </si>
  <si>
    <t>21:0196:000352:0001:0001:00</t>
  </si>
  <si>
    <t>115N  :863107:00:------:--</t>
  </si>
  <si>
    <t>21:0628:000417</t>
  </si>
  <si>
    <t>21:0196:000353</t>
  </si>
  <si>
    <t>21:0196:000353:0001:0001:00</t>
  </si>
  <si>
    <t>115N  :863108:00:------:--</t>
  </si>
  <si>
    <t>21:0628:000418</t>
  </si>
  <si>
    <t>21:0196:000354</t>
  </si>
  <si>
    <t>21:0196:000354:0001:0001:00</t>
  </si>
  <si>
    <t>115N  :863109:00:------:--</t>
  </si>
  <si>
    <t>21:0628:000419</t>
  </si>
  <si>
    <t>21:0196:000355</t>
  </si>
  <si>
    <t>21:0196:000355:0001:0001:00</t>
  </si>
  <si>
    <t>115N  :863110:00:------:--</t>
  </si>
  <si>
    <t>21:0628:000420</t>
  </si>
  <si>
    <t>21:0196:000356</t>
  </si>
  <si>
    <t>21:0196:000356:0001:0001:00</t>
  </si>
  <si>
    <t>115N  :863111:00:------:--</t>
  </si>
  <si>
    <t>21:0628:000421</t>
  </si>
  <si>
    <t>21:0196:000357</t>
  </si>
  <si>
    <t>21:0196:000357:0001:0001:00</t>
  </si>
  <si>
    <t>115N  :863112:00:------:--</t>
  </si>
  <si>
    <t>21:0628:000422</t>
  </si>
  <si>
    <t>21:0196:000358</t>
  </si>
  <si>
    <t>21:0196:000358:0001:0001:00</t>
  </si>
  <si>
    <t>115N  :863113:00:------:--</t>
  </si>
  <si>
    <t>21:0628:000423</t>
  </si>
  <si>
    <t>21:0196:000359</t>
  </si>
  <si>
    <t>21:0196:000359:0001:0001:00</t>
  </si>
  <si>
    <t>115N  :863114:00:------:--</t>
  </si>
  <si>
    <t>21:0628:000424</t>
  </si>
  <si>
    <t>21:0196:000360</t>
  </si>
  <si>
    <t>21:0196:000360:0001:0001:00</t>
  </si>
  <si>
    <t>115N  :863115:00:------:--</t>
  </si>
  <si>
    <t>21:0628:000425</t>
  </si>
  <si>
    <t>21:0196:000361</t>
  </si>
  <si>
    <t>21:0196:000361:0001:0001:00</t>
  </si>
  <si>
    <t>115N  :863116:00:------:--</t>
  </si>
  <si>
    <t>21:0628:000426</t>
  </si>
  <si>
    <t>21:0196:000362</t>
  </si>
  <si>
    <t>21:0196:000362:0001:0001:00</t>
  </si>
  <si>
    <t>115N  :863117:00:------:--</t>
  </si>
  <si>
    <t>21:0628:000427</t>
  </si>
  <si>
    <t>21:0196:000363</t>
  </si>
  <si>
    <t>21:0196:000363:0001:0001:00</t>
  </si>
  <si>
    <t>115N  :863118:00:------:--</t>
  </si>
  <si>
    <t>21:0628:000428</t>
  </si>
  <si>
    <t>21:0196:000364</t>
  </si>
  <si>
    <t>21:0196:000364:0001:0001:00</t>
  </si>
  <si>
    <t>115N  :863119:9W:------:--</t>
  </si>
  <si>
    <t>21:0628:000429</t>
  </si>
  <si>
    <t>115N  :863120:00:------:--</t>
  </si>
  <si>
    <t>21:0628:000430</t>
  </si>
  <si>
    <t>21:0196:000365</t>
  </si>
  <si>
    <t>21:0196:000365:0001:0001:00</t>
  </si>
  <si>
    <t>115N  :863121:80:863122:10</t>
  </si>
  <si>
    <t>21:0628:000431</t>
  </si>
  <si>
    <t>21:0196:000366</t>
  </si>
  <si>
    <t>21:0196:000366:0001:0001:02</t>
  </si>
  <si>
    <t>115N  :863122:10:------:--</t>
  </si>
  <si>
    <t>21:0628:000432</t>
  </si>
  <si>
    <t>21:0196:000366:0001:0001:01</t>
  </si>
  <si>
    <t>115N  :863123:20:863122:10</t>
  </si>
  <si>
    <t>21:0628:000433</t>
  </si>
  <si>
    <t>21:0196:000366:0002:0001:00</t>
  </si>
  <si>
    <t>115N  :863124:00:------:--</t>
  </si>
  <si>
    <t>21:0628:000434</t>
  </si>
  <si>
    <t>21:0196:000367</t>
  </si>
  <si>
    <t>21:0196:000367:0001:0001:00</t>
  </si>
  <si>
    <t>115N  :863125:00:------:--</t>
  </si>
  <si>
    <t>21:0628:000435</t>
  </si>
  <si>
    <t>21:0196:000368</t>
  </si>
  <si>
    <t>21:0196:000368:0001:0001:00</t>
  </si>
  <si>
    <t>115N  :863126:00:------:--</t>
  </si>
  <si>
    <t>21:0628:000436</t>
  </si>
  <si>
    <t>21:0196:000369</t>
  </si>
  <si>
    <t>21:0196:000369:0001:0001:00</t>
  </si>
  <si>
    <t>115N  :863127:00:------:--</t>
  </si>
  <si>
    <t>21:0628:000437</t>
  </si>
  <si>
    <t>21:0196:000370</t>
  </si>
  <si>
    <t>21:0196:000370:0001:0001:00</t>
  </si>
  <si>
    <t>115N  :863128:00:------:--</t>
  </si>
  <si>
    <t>21:0628:000438</t>
  </si>
  <si>
    <t>21:0196:000371</t>
  </si>
  <si>
    <t>21:0196:000371:0001:0001:00</t>
  </si>
  <si>
    <t>115N  :863129:00:------:--</t>
  </si>
  <si>
    <t>21:0628:000439</t>
  </si>
  <si>
    <t>21:0196:000372</t>
  </si>
  <si>
    <t>21:0196:000372:0001:0001:00</t>
  </si>
  <si>
    <t>115N  :863130:00:------:--</t>
  </si>
  <si>
    <t>21:0628:000440</t>
  </si>
  <si>
    <t>21:0196:000373</t>
  </si>
  <si>
    <t>21:0196:000373:0001:0001:00</t>
  </si>
  <si>
    <t>115N  :863131:00:------:--</t>
  </si>
  <si>
    <t>21:0628:000441</t>
  </si>
  <si>
    <t>21:0196:000374</t>
  </si>
  <si>
    <t>21:0196:000374:0001:0001:00</t>
  </si>
  <si>
    <t>115N  :863132:00:------:--</t>
  </si>
  <si>
    <t>21:0628:000442</t>
  </si>
  <si>
    <t>21:0196:000375</t>
  </si>
  <si>
    <t>21:0196:000375:0001:0001:00</t>
  </si>
  <si>
    <t>115N  :863133:00:------:--</t>
  </si>
  <si>
    <t>21:0628:000443</t>
  </si>
  <si>
    <t>21:0196:000376</t>
  </si>
  <si>
    <t>21:0196:000376:0001:0001:00</t>
  </si>
  <si>
    <t>115N  :863134:00:------:--</t>
  </si>
  <si>
    <t>21:0628:000444</t>
  </si>
  <si>
    <t>21:0196:000377</t>
  </si>
  <si>
    <t>21:0196:000377:0001:0001:00</t>
  </si>
  <si>
    <t>115N  :863135:00:------:--</t>
  </si>
  <si>
    <t>21:0628:000445</t>
  </si>
  <si>
    <t>21:0196:000378</t>
  </si>
  <si>
    <t>21:0196:000378:0001:0001:00</t>
  </si>
  <si>
    <t>115N  :863136:00:------:--</t>
  </si>
  <si>
    <t>21:0628:000446</t>
  </si>
  <si>
    <t>21:0196:000379</t>
  </si>
  <si>
    <t>21:0196:000379:0001:0001:00</t>
  </si>
  <si>
    <t>115N  :863137:00:------:--</t>
  </si>
  <si>
    <t>21:0628:000447</t>
  </si>
  <si>
    <t>21:0196:000380</t>
  </si>
  <si>
    <t>21:0196:000380:0001:0001:00</t>
  </si>
  <si>
    <t>115N  :863138:00:------:--</t>
  </si>
  <si>
    <t>21:0628:000448</t>
  </si>
  <si>
    <t>21:0196:000381</t>
  </si>
  <si>
    <t>21:0196:000381:0001:0001:00</t>
  </si>
  <si>
    <t>115N  :863139:00:------:--</t>
  </si>
  <si>
    <t>21:0628:000449</t>
  </si>
  <si>
    <t>21:0196:000382</t>
  </si>
  <si>
    <t>21:0196:000382:0001:0001:00</t>
  </si>
  <si>
    <t>115N  :863140:9Y:------:--</t>
  </si>
  <si>
    <t>21:0628:000450</t>
  </si>
  <si>
    <t>115N  :863141:80:863146:10</t>
  </si>
  <si>
    <t>21:0628:000451</t>
  </si>
  <si>
    <t>21:0196:000386</t>
  </si>
  <si>
    <t>21:0196:000386:0001:0001:02</t>
  </si>
  <si>
    <t>115N  :863142:9Y:------:--</t>
  </si>
  <si>
    <t>21:0628:000452</t>
  </si>
  <si>
    <t>115N  :863143:00:------:--</t>
  </si>
  <si>
    <t>21:0628:000453</t>
  </si>
  <si>
    <t>21:0196:000383</t>
  </si>
  <si>
    <t>21:0196:000383:0001:0001:00</t>
  </si>
  <si>
    <t>115N  :863144:00:------:--</t>
  </si>
  <si>
    <t>21:0628:000454</t>
  </si>
  <si>
    <t>21:0196:000384</t>
  </si>
  <si>
    <t>21:0196:000384:0001:0001:00</t>
  </si>
  <si>
    <t>115N  :863145:00:------:--</t>
  </si>
  <si>
    <t>21:0628:000455</t>
  </si>
  <si>
    <t>21:0196:000385</t>
  </si>
  <si>
    <t>21:0196:000385:0001:0001:00</t>
  </si>
  <si>
    <t>115N  :863146:10:------:--</t>
  </si>
  <si>
    <t>21:0628:000456</t>
  </si>
  <si>
    <t>21:0196:000386:0001:0001:01</t>
  </si>
  <si>
    <t>115N  :863147:20:863146:10</t>
  </si>
  <si>
    <t>21:0628:000457</t>
  </si>
  <si>
    <t>21:0196:000386:0002:0001:00</t>
  </si>
  <si>
    <t>115N  :863148:00:------:--</t>
  </si>
  <si>
    <t>21:0628:000458</t>
  </si>
  <si>
    <t>21:0196:000387</t>
  </si>
  <si>
    <t>21:0196:000387:0001:0001:00</t>
  </si>
  <si>
    <t>115N  :863149:00:------:--</t>
  </si>
  <si>
    <t>21:0628:000459</t>
  </si>
  <si>
    <t>21:0196:000388</t>
  </si>
  <si>
    <t>21:0196:000388:0001:0001:00</t>
  </si>
  <si>
    <t>115N  :863150:00:------:--</t>
  </si>
  <si>
    <t>21:0628:000460</t>
  </si>
  <si>
    <t>21:0196:000389</t>
  </si>
  <si>
    <t>21:0196:000389:0001:0001:00</t>
  </si>
  <si>
    <t>115N  :863151:00:------:--</t>
  </si>
  <si>
    <t>21:0628:000461</t>
  </si>
  <si>
    <t>21:0196:000390</t>
  </si>
  <si>
    <t>21:0196:000390:0001:0001:00</t>
  </si>
  <si>
    <t>115N  :863152:00:------:--</t>
  </si>
  <si>
    <t>21:0628:000462</t>
  </si>
  <si>
    <t>21:0196:000391</t>
  </si>
  <si>
    <t>21:0196:000391:0001:0001:00</t>
  </si>
  <si>
    <t>115N  :863153:00:------:--</t>
  </si>
  <si>
    <t>21:0628:000463</t>
  </si>
  <si>
    <t>21:0196:000392</t>
  </si>
  <si>
    <t>21:0196:000392:0001:0001:00</t>
  </si>
  <si>
    <t>115N  :863154:00:------:--</t>
  </si>
  <si>
    <t>21:0628:000464</t>
  </si>
  <si>
    <t>21:0196:000393</t>
  </si>
  <si>
    <t>21:0196:000393:0001:0001:00</t>
  </si>
  <si>
    <t>115N  :863155:00:------:--</t>
  </si>
  <si>
    <t>21:0628:000465</t>
  </si>
  <si>
    <t>21:0196:000394</t>
  </si>
  <si>
    <t>21:0196:000394:0001:0001:00</t>
  </si>
  <si>
    <t>115N  :863156:00:------:--</t>
  </si>
  <si>
    <t>21:0628:000466</t>
  </si>
  <si>
    <t>21:0196:000395</t>
  </si>
  <si>
    <t>21:0196:000395:0001:0001:00</t>
  </si>
  <si>
    <t>115N  :863157:00:------:--</t>
  </si>
  <si>
    <t>21:0628:000467</t>
  </si>
  <si>
    <t>21:0196:000396</t>
  </si>
  <si>
    <t>21:0196:000396:0001:0001:00</t>
  </si>
  <si>
    <t>115N  :863158:00:------:--</t>
  </si>
  <si>
    <t>21:0628:000468</t>
  </si>
  <si>
    <t>21:0196:000397</t>
  </si>
  <si>
    <t>21:0196:000397:0001:0001:00</t>
  </si>
  <si>
    <t>115N  :863159:00:------:--</t>
  </si>
  <si>
    <t>21:0628:000469</t>
  </si>
  <si>
    <t>21:0196:000398</t>
  </si>
  <si>
    <t>21:0196:000398:0001:0001:00</t>
  </si>
  <si>
    <t>115N  :863160:00:------:--</t>
  </si>
  <si>
    <t>21:0628:000470</t>
  </si>
  <si>
    <t>21:0196:000399</t>
  </si>
  <si>
    <t>21:0196:000399:0001:0001:00</t>
  </si>
  <si>
    <t>115N  :863161:80:863162:10</t>
  </si>
  <si>
    <t>21:0628:000471</t>
  </si>
  <si>
    <t>21:0196:000400</t>
  </si>
  <si>
    <t>21:0196:000400:0001:0001:02</t>
  </si>
  <si>
    <t>115N  :863162:10:------:--</t>
  </si>
  <si>
    <t>21:0628:000472</t>
  </si>
  <si>
    <t>21:0196:000400:0001:0001:01</t>
  </si>
  <si>
    <t>115N  :863163:20:863162:10</t>
  </si>
  <si>
    <t>21:0628:000473</t>
  </si>
  <si>
    <t>21:0196:000400:0002:0001:00</t>
  </si>
  <si>
    <t>115N  :863164:00:------:--</t>
  </si>
  <si>
    <t>21:0628:000474</t>
  </si>
  <si>
    <t>21:0196:000401</t>
  </si>
  <si>
    <t>21:0196:000401:0001:0001:00</t>
  </si>
  <si>
    <t>115N  :863165:00:------:--</t>
  </si>
  <si>
    <t>21:0628:000475</t>
  </si>
  <si>
    <t>21:0196:000402</t>
  </si>
  <si>
    <t>21:0196:000402:0001:0001:00</t>
  </si>
  <si>
    <t>115N  :863166:00:------:--</t>
  </si>
  <si>
    <t>21:0628:000476</t>
  </si>
  <si>
    <t>21:0196:000403</t>
  </si>
  <si>
    <t>21:0196:000403:0001:0001:00</t>
  </si>
  <si>
    <t>115N  :863167:00:------:--</t>
  </si>
  <si>
    <t>21:0628:000477</t>
  </si>
  <si>
    <t>21:0196:000404</t>
  </si>
  <si>
    <t>21:0196:000404:0001:0001:00</t>
  </si>
  <si>
    <t>115N  :863168:00:------:--</t>
  </si>
  <si>
    <t>21:0628:000478</t>
  </si>
  <si>
    <t>21:0196:000405</t>
  </si>
  <si>
    <t>21:0196:000405:0001:0001:00</t>
  </si>
  <si>
    <t>115N  :863169:00:------:--</t>
  </si>
  <si>
    <t>21:0628:000479</t>
  </si>
  <si>
    <t>21:0196:000406</t>
  </si>
  <si>
    <t>21:0196:000406:0001:0001:00</t>
  </si>
  <si>
    <t>115N  :863170:00:------:--</t>
  </si>
  <si>
    <t>21:0628:000480</t>
  </si>
  <si>
    <t>21:0196:000407</t>
  </si>
  <si>
    <t>21:0196:000407:0001:0001:00</t>
  </si>
  <si>
    <t>115N  :863171:00:------:--</t>
  </si>
  <si>
    <t>21:0628:000481</t>
  </si>
  <si>
    <t>21:0196:000408</t>
  </si>
  <si>
    <t>21:0196:000408:0001:0001:00</t>
  </si>
  <si>
    <t>115N  :863172:00:------:--</t>
  </si>
  <si>
    <t>21:0628:000482</t>
  </si>
  <si>
    <t>21:0196:000409</t>
  </si>
  <si>
    <t>21:0196:000409:0001:0001:00</t>
  </si>
  <si>
    <t>115N  :863173:00:------:--</t>
  </si>
  <si>
    <t>21:0628:000483</t>
  </si>
  <si>
    <t>21:0196:000410</t>
  </si>
  <si>
    <t>21:0196:000410:0001:0001:00</t>
  </si>
  <si>
    <t>115N  :863174:9X:------:--</t>
  </si>
  <si>
    <t>21:0628:000484</t>
  </si>
  <si>
    <t>115N  :863175:00:------:--</t>
  </si>
  <si>
    <t>21:0628:000485</t>
  </si>
  <si>
    <t>21:0196:000411</t>
  </si>
  <si>
    <t>21:0196:000411:0001:0001:00</t>
  </si>
  <si>
    <t>115N  :863176:00:------:--</t>
  </si>
  <si>
    <t>21:0628:000486</t>
  </si>
  <si>
    <t>21:0196:000412</t>
  </si>
  <si>
    <t>21:0196:000412:0001:0001:00</t>
  </si>
  <si>
    <t>115N  :863177:00:------:--</t>
  </si>
  <si>
    <t>21:0628:000487</t>
  </si>
  <si>
    <t>21:0196:000413</t>
  </si>
  <si>
    <t>21:0196:000413:0001:0001:00</t>
  </si>
  <si>
    <t>115N  :863178:00:------:--</t>
  </si>
  <si>
    <t>21:0628:000488</t>
  </si>
  <si>
    <t>21:0196:000414</t>
  </si>
  <si>
    <t>21:0196:000414:0001:0001:00</t>
  </si>
  <si>
    <t>115N  :863179:00:------:--</t>
  </si>
  <si>
    <t>21:0628:000489</t>
  </si>
  <si>
    <t>21:0196:000415</t>
  </si>
  <si>
    <t>21:0196:000415:0001:0001:00</t>
  </si>
  <si>
    <t>115N  :863180:00:------:--</t>
  </si>
  <si>
    <t>21:0628:000490</t>
  </si>
  <si>
    <t>21:0196:000416</t>
  </si>
  <si>
    <t>21:0196:000416:0001:0001:00</t>
  </si>
  <si>
    <t>115N  :863181:80:863193:00</t>
  </si>
  <si>
    <t>21:0628:000491</t>
  </si>
  <si>
    <t>21:0196:000426</t>
  </si>
  <si>
    <t>21:0196:000426:0001:0001:02</t>
  </si>
  <si>
    <t>115N  :863182:10:------:--</t>
  </si>
  <si>
    <t>21:0628:000492</t>
  </si>
  <si>
    <t>21:0196:000417</t>
  </si>
  <si>
    <t>21:0196:000417:0001:0001:00</t>
  </si>
  <si>
    <t>115N  :863183:20:863182:10</t>
  </si>
  <si>
    <t>21:0628:000493</t>
  </si>
  <si>
    <t>21:0196:000417:0002:0001:00</t>
  </si>
  <si>
    <t>115N  :863184:00:------:--</t>
  </si>
  <si>
    <t>21:0628:000494</t>
  </si>
  <si>
    <t>21:0196:000418</t>
  </si>
  <si>
    <t>21:0196:000418:0001:0001:00</t>
  </si>
  <si>
    <t>115N  :863185:00:------:--</t>
  </si>
  <si>
    <t>21:0628:000495</t>
  </si>
  <si>
    <t>21:0196:000419</t>
  </si>
  <si>
    <t>21:0196:000419:0001:0001:00</t>
  </si>
  <si>
    <t>115N  :863186:9W:------:--</t>
  </si>
  <si>
    <t>21:0628:000496</t>
  </si>
  <si>
    <t>115N  :863187:00:------:--</t>
  </si>
  <si>
    <t>21:0628:000497</t>
  </si>
  <si>
    <t>21:0196:000420</t>
  </si>
  <si>
    <t>21:0196:000420:0001:0001:00</t>
  </si>
  <si>
    <t>115N  :863188:00:------:--</t>
  </si>
  <si>
    <t>21:0628:000498</t>
  </si>
  <si>
    <t>21:0196:000421</t>
  </si>
  <si>
    <t>21:0196:000421:0001:0001:00</t>
  </si>
  <si>
    <t>115N  :863189:00:------:--</t>
  </si>
  <si>
    <t>21:0628:000499</t>
  </si>
  <si>
    <t>21:0196:000422</t>
  </si>
  <si>
    <t>21:0196:000422:0001:0001:00</t>
  </si>
  <si>
    <t>115N  :863190:00:------:--</t>
  </si>
  <si>
    <t>21:0628:000500</t>
  </si>
  <si>
    <t>21:0196:000423</t>
  </si>
  <si>
    <t>21:0196:000423:0001:0001:00</t>
  </si>
  <si>
    <t>115N  :863191:00:------:--</t>
  </si>
  <si>
    <t>21:0628:000501</t>
  </si>
  <si>
    <t>21:0196:000424</t>
  </si>
  <si>
    <t>21:0196:000424:0001:0001:00</t>
  </si>
  <si>
    <t>115N  :863192:00:------:--</t>
  </si>
  <si>
    <t>21:0628:000502</t>
  </si>
  <si>
    <t>21:0196:000425</t>
  </si>
  <si>
    <t>21:0196:000425:0001:0001:00</t>
  </si>
  <si>
    <t>115N  :863193:00:------:--</t>
  </si>
  <si>
    <t>21:0628:000503</t>
  </si>
  <si>
    <t>21:0196:000426:0001:0001:01</t>
  </si>
  <si>
    <t>115N  :863194:00:------:--</t>
  </si>
  <si>
    <t>21:0628:000504</t>
  </si>
  <si>
    <t>21:0196:000427</t>
  </si>
  <si>
    <t>21:0196:000427:0001:0001:00</t>
  </si>
  <si>
    <t>115N  :863195:00:------:--</t>
  </si>
  <si>
    <t>21:0628:000505</t>
  </si>
  <si>
    <t>21:0196:000428</t>
  </si>
  <si>
    <t>21:0196:000428:0001:0001:00</t>
  </si>
  <si>
    <t>115N  :863196:00:------:--</t>
  </si>
  <si>
    <t>21:0628:000506</t>
  </si>
  <si>
    <t>21:0196:000429</t>
  </si>
  <si>
    <t>21:0196:000429:0001:0001:00</t>
  </si>
  <si>
    <t>115N  :863197:00:------:--</t>
  </si>
  <si>
    <t>21:0628:000507</t>
  </si>
  <si>
    <t>21:0196:000430</t>
  </si>
  <si>
    <t>21:0196:000430:0001:0001:00</t>
  </si>
  <si>
    <t>115N  :863198:00:------:--</t>
  </si>
  <si>
    <t>21:0628:000508</t>
  </si>
  <si>
    <t>21:0196:000431</t>
  </si>
  <si>
    <t>21:0196:000431:0001:0001:00</t>
  </si>
  <si>
    <t>115N  :863199:00:------:--</t>
  </si>
  <si>
    <t>21:0628:000509</t>
  </si>
  <si>
    <t>21:0196:000432</t>
  </si>
  <si>
    <t>21:0196:000432:0001:0001:00</t>
  </si>
  <si>
    <t>115N  :863200:00:------:--</t>
  </si>
  <si>
    <t>21:0628:000510</t>
  </si>
  <si>
    <t>21:0196:000433</t>
  </si>
  <si>
    <t>21:0196:000433:0001:0001:00</t>
  </si>
  <si>
    <t>115N  :863201:80:863211:20</t>
  </si>
  <si>
    <t>21:0628:000511</t>
  </si>
  <si>
    <t>21:0196:000439</t>
  </si>
  <si>
    <t>21:0196:000439:0002:0001:02</t>
  </si>
  <si>
    <t>115N  :863202:00:------:--</t>
  </si>
  <si>
    <t>21:0628:000512</t>
  </si>
  <si>
    <t>21:0196:000434</t>
  </si>
  <si>
    <t>21:0196:000434:0001:0001:00</t>
  </si>
  <si>
    <t>115N  :863203:9Y:------:--</t>
  </si>
  <si>
    <t>21:0628:000513</t>
  </si>
  <si>
    <t>115N  :863204:00:------:--</t>
  </si>
  <si>
    <t>21:0628:000514</t>
  </si>
  <si>
    <t>21:0196:000435</t>
  </si>
  <si>
    <t>21:0196:000435:0001:0001:00</t>
  </si>
  <si>
    <t>115N  :863207:00:------:--</t>
  </si>
  <si>
    <t>21:0628:000515</t>
  </si>
  <si>
    <t>21:0196:000436</t>
  </si>
  <si>
    <t>21:0196:000436:0001:0001:00</t>
  </si>
  <si>
    <t>115N  :863208:00:------:--</t>
  </si>
  <si>
    <t>21:0628:000516</t>
  </si>
  <si>
    <t>21:0196:000437</t>
  </si>
  <si>
    <t>21:0196:000437:0001:0001:00</t>
  </si>
  <si>
    <t>115N  :863209:00:------:--</t>
  </si>
  <si>
    <t>21:0628:000517</t>
  </si>
  <si>
    <t>21:0196:000438</t>
  </si>
  <si>
    <t>21:0196:000438:0001:0001:00</t>
  </si>
  <si>
    <t>115N  :863210:10:------:--</t>
  </si>
  <si>
    <t>21:0628:000518</t>
  </si>
  <si>
    <t>21:0196:000439:0001:0001:00</t>
  </si>
  <si>
    <t>115N  :863211:20:863210:10</t>
  </si>
  <si>
    <t>21:0628:000519</t>
  </si>
  <si>
    <t>21:0196:000439:0002:0001:01</t>
  </si>
  <si>
    <t>115N  :863212:00:------:--</t>
  </si>
  <si>
    <t>21:0628:000520</t>
  </si>
  <si>
    <t>21:0196:000440</t>
  </si>
  <si>
    <t>21:0196:000440:0001:0001:00</t>
  </si>
  <si>
    <t>115N  :863213:00:------:--</t>
  </si>
  <si>
    <t>21:0628:000521</t>
  </si>
  <si>
    <t>21:0196:000441</t>
  </si>
  <si>
    <t>21:0196:000441:0001:0001:00</t>
  </si>
  <si>
    <t>115N  :863214:00:------:--</t>
  </si>
  <si>
    <t>21:0628:000522</t>
  </si>
  <si>
    <t>21:0196:000442</t>
  </si>
  <si>
    <t>21:0196:000442:0001:0001:00</t>
  </si>
  <si>
    <t>115N  :863215:00:------:--</t>
  </si>
  <si>
    <t>21:0628:000523</t>
  </si>
  <si>
    <t>21:0196:000443</t>
  </si>
  <si>
    <t>21:0196:000443:0001:0001:00</t>
  </si>
  <si>
    <t>115N  :863216:00:------:--</t>
  </si>
  <si>
    <t>21:0628:000524</t>
  </si>
  <si>
    <t>21:0196:000444</t>
  </si>
  <si>
    <t>21:0196:000444:0001:0001:00</t>
  </si>
  <si>
    <t>115N  :863217:00:------:--</t>
  </si>
  <si>
    <t>21:0628:000525</t>
  </si>
  <si>
    <t>21:0196:000445</t>
  </si>
  <si>
    <t>21:0196:000445:0001:0001:00</t>
  </si>
  <si>
    <t>115N  :863218:00:------:--</t>
  </si>
  <si>
    <t>21:0628:000526</t>
  </si>
  <si>
    <t>21:0196:000446</t>
  </si>
  <si>
    <t>21:0196:000446:0001:0001:00</t>
  </si>
  <si>
    <t>115N  :863219:00:------:--</t>
  </si>
  <si>
    <t>21:0628:000527</t>
  </si>
  <si>
    <t>21:0196:000447</t>
  </si>
  <si>
    <t>21:0196:000447:0001:0001:00</t>
  </si>
  <si>
    <t>115N  :863220:00:------:--</t>
  </si>
  <si>
    <t>21:0628:000528</t>
  </si>
  <si>
    <t>21:0196:000448</t>
  </si>
  <si>
    <t>21:0196:000448:0001:0001:00</t>
  </si>
  <si>
    <t>115O  :861001:80:861004:10</t>
  </si>
  <si>
    <t>21:0628:000529</t>
  </si>
  <si>
    <t>21:0196:000451</t>
  </si>
  <si>
    <t>21:0196:000451:0001:0001:02</t>
  </si>
  <si>
    <t>115O  :861002:00:------:--</t>
  </si>
  <si>
    <t>21:0628:000530</t>
  </si>
  <si>
    <t>21:0196:000449</t>
  </si>
  <si>
    <t>21:0196:000449:0001:0001:00</t>
  </si>
  <si>
    <t>115O  :861003:00:------:--</t>
  </si>
  <si>
    <t>21:0628:000531</t>
  </si>
  <si>
    <t>21:0196:000450</t>
  </si>
  <si>
    <t>21:0196:000450:0001:0001:00</t>
  </si>
  <si>
    <t>115O  :861004:10:------:--</t>
  </si>
  <si>
    <t>21:0628:000532</t>
  </si>
  <si>
    <t>21:0196:000451:0001:0001:01</t>
  </si>
  <si>
    <t>115O  :861005:9X:------:--</t>
  </si>
  <si>
    <t>21:0628:000533</t>
  </si>
  <si>
    <t>115O  :861006:20:861004:10</t>
  </si>
  <si>
    <t>21:0628:000534</t>
  </si>
  <si>
    <t>21:0196:000451:0002:0001:00</t>
  </si>
  <si>
    <t>115O  :861007:00:------:--</t>
  </si>
  <si>
    <t>21:0628:000535</t>
  </si>
  <si>
    <t>21:0196:000452</t>
  </si>
  <si>
    <t>21:0196:000452:0001:0001:00</t>
  </si>
  <si>
    <t>115O  :861008:00:------:--</t>
  </si>
  <si>
    <t>21:0628:000536</t>
  </si>
  <si>
    <t>21:0196:000453</t>
  </si>
  <si>
    <t>21:0196:000453:0001:0001:00</t>
  </si>
  <si>
    <t>115O  :861009:00:------:--</t>
  </si>
  <si>
    <t>21:0628:000537</t>
  </si>
  <si>
    <t>21:0196:000454</t>
  </si>
  <si>
    <t>21:0196:000454:0001:0001:00</t>
  </si>
  <si>
    <t>115O  :861010:00:------:--</t>
  </si>
  <si>
    <t>21:0628:000538</t>
  </si>
  <si>
    <t>21:0196:000455</t>
  </si>
  <si>
    <t>21:0196:000455:0001:0001:00</t>
  </si>
  <si>
    <t>115O  :861011:00:------:--</t>
  </si>
  <si>
    <t>21:0628:000539</t>
  </si>
  <si>
    <t>21:0196:000456</t>
  </si>
  <si>
    <t>21:0196:000456:0001:0001:00</t>
  </si>
  <si>
    <t>115O  :861012:00:------:--</t>
  </si>
  <si>
    <t>21:0628:000540</t>
  </si>
  <si>
    <t>21:0196:000457</t>
  </si>
  <si>
    <t>21:0196:000457:0001:0001:00</t>
  </si>
  <si>
    <t>115O  :861013:00:------:--</t>
  </si>
  <si>
    <t>21:0628:000541</t>
  </si>
  <si>
    <t>21:0196:000458</t>
  </si>
  <si>
    <t>21:0196:000458:0001:0001:00</t>
  </si>
  <si>
    <t>115O  :861014:00:------:--</t>
  </si>
  <si>
    <t>21:0628:000542</t>
  </si>
  <si>
    <t>21:0196:000459</t>
  </si>
  <si>
    <t>21:0196:000459:0001:0001:00</t>
  </si>
  <si>
    <t>115O  :861015:00:------:--</t>
  </si>
  <si>
    <t>21:0628:000543</t>
  </si>
  <si>
    <t>21:0196:000460</t>
  </si>
  <si>
    <t>21:0196:000460:0001:0001:00</t>
  </si>
  <si>
    <t>115O  :861016:00:------:--</t>
  </si>
  <si>
    <t>21:0628:000544</t>
  </si>
  <si>
    <t>21:0196:000461</t>
  </si>
  <si>
    <t>21:0196:000461:0001:0001:00</t>
  </si>
  <si>
    <t>115O  :861017:00:------:--</t>
  </si>
  <si>
    <t>21:0628:000545</t>
  </si>
  <si>
    <t>21:0196:000462</t>
  </si>
  <si>
    <t>21:0196:000462:0001:0001:00</t>
  </si>
  <si>
    <t>115O  :861018:00:------:--</t>
  </si>
  <si>
    <t>21:0628:000546</t>
  </si>
  <si>
    <t>21:0196:000463</t>
  </si>
  <si>
    <t>21:0196:000463:0001:0001:00</t>
  </si>
  <si>
    <t>115O  :861019:00:------:--</t>
  </si>
  <si>
    <t>21:0628:000547</t>
  </si>
  <si>
    <t>21:0196:000464</t>
  </si>
  <si>
    <t>21:0196:000464:0001:0001:00</t>
  </si>
  <si>
    <t>115O  :861020:00:------:--</t>
  </si>
  <si>
    <t>21:0628:000548</t>
  </si>
  <si>
    <t>21:0196:000465</t>
  </si>
  <si>
    <t>21:0196:000465:0001:0001:00</t>
  </si>
  <si>
    <t>115O  :861021:80:861022:10</t>
  </si>
  <si>
    <t>21:0628:000549</t>
  </si>
  <si>
    <t>21:0196:000466</t>
  </si>
  <si>
    <t>21:0196:000466:0001:0001:02</t>
  </si>
  <si>
    <t>115O  :861022:10:------:--</t>
  </si>
  <si>
    <t>21:0628:000550</t>
  </si>
  <si>
    <t>21:0196:000466:0001:0001:01</t>
  </si>
  <si>
    <t>115O  :861023:20:861022:10</t>
  </si>
  <si>
    <t>21:0628:000551</t>
  </si>
  <si>
    <t>21:0196:000466:0002:0001:00</t>
  </si>
  <si>
    <t>115O  :861024:00:------:--</t>
  </si>
  <si>
    <t>21:0628:000552</t>
  </si>
  <si>
    <t>21:0196:000467</t>
  </si>
  <si>
    <t>21:0196:000467:0001:0001:00</t>
  </si>
  <si>
    <t>115O  :861025:00:------:--</t>
  </si>
  <si>
    <t>21:0628:000553</t>
  </si>
  <si>
    <t>21:0196:000468</t>
  </si>
  <si>
    <t>21:0196:000468:0001:0001:00</t>
  </si>
  <si>
    <t>115O  :861026:00:------:--</t>
  </si>
  <si>
    <t>21:0628:000554</t>
  </si>
  <si>
    <t>21:0196:000469</t>
  </si>
  <si>
    <t>21:0196:000469:0001:0001:00</t>
  </si>
  <si>
    <t>115O  :861027:00:------:--</t>
  </si>
  <si>
    <t>21:0628:000555</t>
  </si>
  <si>
    <t>21:0196:000470</t>
  </si>
  <si>
    <t>21:0196:000470:0001:0001:00</t>
  </si>
  <si>
    <t>115O  :861028:00:------:--</t>
  </si>
  <si>
    <t>21:0628:000556</t>
  </si>
  <si>
    <t>21:0196:000471</t>
  </si>
  <si>
    <t>21:0196:000471:0001:0001:00</t>
  </si>
  <si>
    <t>115O  :861029:9W:------:--</t>
  </si>
  <si>
    <t>21:0628:000557</t>
  </si>
  <si>
    <t>115O  :861030:00:------:--</t>
  </si>
  <si>
    <t>21:0628:000558</t>
  </si>
  <si>
    <t>21:0196:000472</t>
  </si>
  <si>
    <t>21:0196:000472:0001:0001:00</t>
  </si>
  <si>
    <t>115O  :861031:00:------:--</t>
  </si>
  <si>
    <t>21:0628:000559</t>
  </si>
  <si>
    <t>21:0196:000473</t>
  </si>
  <si>
    <t>21:0196:000473:0001:0001:00</t>
  </si>
  <si>
    <t>115O  :861032:00:------:--</t>
  </si>
  <si>
    <t>21:0628:000560</t>
  </si>
  <si>
    <t>21:0196:000474</t>
  </si>
  <si>
    <t>21:0196:000474:0001:0001:00</t>
  </si>
  <si>
    <t>115O  :861033:00:------:--</t>
  </si>
  <si>
    <t>21:0628:000561</t>
  </si>
  <si>
    <t>21:0196:000475</t>
  </si>
  <si>
    <t>21:0196:000475:0001:0001:00</t>
  </si>
  <si>
    <t>115O  :861034:00:------:--</t>
  </si>
  <si>
    <t>21:0628:000562</t>
  </si>
  <si>
    <t>21:0196:000476</t>
  </si>
  <si>
    <t>21:0196:000476:0001:0001:00</t>
  </si>
  <si>
    <t>115O  :861035:00:------:--</t>
  </si>
  <si>
    <t>21:0628:000563</t>
  </si>
  <si>
    <t>21:0196:000477</t>
  </si>
  <si>
    <t>21:0196:000477:0001:0001:00</t>
  </si>
  <si>
    <t>115O  :861036:00:------:--</t>
  </si>
  <si>
    <t>21:0628:000564</t>
  </si>
  <si>
    <t>21:0196:000478</t>
  </si>
  <si>
    <t>21:0196:000478:0001:0001:00</t>
  </si>
  <si>
    <t>115O  :861037:00:------:--</t>
  </si>
  <si>
    <t>21:0628:000565</t>
  </si>
  <si>
    <t>21:0196:000479</t>
  </si>
  <si>
    <t>21:0196:000479:0001:0001:00</t>
  </si>
  <si>
    <t>115O  :861038:00:------:--</t>
  </si>
  <si>
    <t>21:0628:000566</t>
  </si>
  <si>
    <t>21:0196:000480</t>
  </si>
  <si>
    <t>21:0196:000480:0001:0001:00</t>
  </si>
  <si>
    <t>115O  :861039:00:------:--</t>
  </si>
  <si>
    <t>21:0628:000567</t>
  </si>
  <si>
    <t>21:0196:000481</t>
  </si>
  <si>
    <t>21:0196:000481:0001:0001:00</t>
  </si>
  <si>
    <t>115O  :861040:00:------:--</t>
  </si>
  <si>
    <t>21:0628:000568</t>
  </si>
  <si>
    <t>21:0196:000482</t>
  </si>
  <si>
    <t>21:0196:000482:0001:0001:00</t>
  </si>
  <si>
    <t>115O  :861041:80:861043:10</t>
  </si>
  <si>
    <t>21:0628:000569</t>
  </si>
  <si>
    <t>21:0196:000484</t>
  </si>
  <si>
    <t>21:0196:000484:0001:0001:02</t>
  </si>
  <si>
    <t>115O  :861042:00:------:--</t>
  </si>
  <si>
    <t>21:0628:000570</t>
  </si>
  <si>
    <t>21:0196:000483</t>
  </si>
  <si>
    <t>21:0196:000483:0001:0001:00</t>
  </si>
  <si>
    <t>115O  :861043:10:------:--</t>
  </si>
  <si>
    <t>21:0628:000571</t>
  </si>
  <si>
    <t>21:0196:000484:0001:0001:01</t>
  </si>
  <si>
    <t>115O  :861044:20:861043:10</t>
  </si>
  <si>
    <t>21:0628:000572</t>
  </si>
  <si>
    <t>21:0196:000484:0002:0001:00</t>
  </si>
  <si>
    <t>115O  :861045:00:------:--</t>
  </si>
  <si>
    <t>21:0628:000573</t>
  </si>
  <si>
    <t>21:0196:000485</t>
  </si>
  <si>
    <t>21:0196:000485:0001:0001:00</t>
  </si>
  <si>
    <t>115O  :861046:00:------:--</t>
  </si>
  <si>
    <t>21:0628:000574</t>
  </si>
  <si>
    <t>21:0196:000486</t>
  </si>
  <si>
    <t>21:0196:000486:0001:0001:00</t>
  </si>
  <si>
    <t>115O  :861047:00:------:--</t>
  </si>
  <si>
    <t>21:0628:000575</t>
  </si>
  <si>
    <t>21:0196:000487</t>
  </si>
  <si>
    <t>21:0196:000487:0001:0001:00</t>
  </si>
  <si>
    <t>115O  :861048:00:------:--</t>
  </si>
  <si>
    <t>21:0628:000576</t>
  </si>
  <si>
    <t>21:0196:000488</t>
  </si>
  <si>
    <t>21:0196:000488:0001:0001:00</t>
  </si>
  <si>
    <t>115O  :861049:9W:------:--</t>
  </si>
  <si>
    <t>21:0628:000577</t>
  </si>
  <si>
    <t>115O  :861050:00:------:--</t>
  </si>
  <si>
    <t>21:0628:000578</t>
  </si>
  <si>
    <t>21:0196:000489</t>
  </si>
  <si>
    <t>21:0196:000489:0001:0001:00</t>
  </si>
  <si>
    <t>115O  :861051:00:------:--</t>
  </si>
  <si>
    <t>21:0628:000579</t>
  </si>
  <si>
    <t>21:0196:000490</t>
  </si>
  <si>
    <t>21:0196:000490:0001:0001:00</t>
  </si>
  <si>
    <t>115O  :861052:00:------:--</t>
  </si>
  <si>
    <t>21:0628:000580</t>
  </si>
  <si>
    <t>21:0196:000491</t>
  </si>
  <si>
    <t>21:0196:000491:0001:0001:00</t>
  </si>
  <si>
    <t>115O  :861053:00:------:--</t>
  </si>
  <si>
    <t>21:0628:000581</t>
  </si>
  <si>
    <t>21:0196:000492</t>
  </si>
  <si>
    <t>21:0196:000492:0001:0001:00</t>
  </si>
  <si>
    <t>115O  :861054:00:------:--</t>
  </si>
  <si>
    <t>21:0628:000582</t>
  </si>
  <si>
    <t>21:0196:000493</t>
  </si>
  <si>
    <t>21:0196:000493:0001:0001:00</t>
  </si>
  <si>
    <t>115O  :861055:00:------:--</t>
  </si>
  <si>
    <t>21:0628:000583</t>
  </si>
  <si>
    <t>21:0196:000494</t>
  </si>
  <si>
    <t>21:0196:000494:0001:0001:00</t>
  </si>
  <si>
    <t>115O  :861056:00:------:--</t>
  </si>
  <si>
    <t>21:0628:000584</t>
  </si>
  <si>
    <t>21:0196:000495</t>
  </si>
  <si>
    <t>21:0196:000495:0001:0001:00</t>
  </si>
  <si>
    <t>115O  :861057:00:------:--</t>
  </si>
  <si>
    <t>21:0628:000585</t>
  </si>
  <si>
    <t>21:0196:000496</t>
  </si>
  <si>
    <t>21:0196:000496:0001:0001:00</t>
  </si>
  <si>
    <t>115O  :861058:00:------:--</t>
  </si>
  <si>
    <t>21:0628:000586</t>
  </si>
  <si>
    <t>21:0196:000497</t>
  </si>
  <si>
    <t>21:0196:000497:0001:0001:00</t>
  </si>
  <si>
    <t>115O  :861059:00:------:--</t>
  </si>
  <si>
    <t>21:0628:000587</t>
  </si>
  <si>
    <t>21:0196:000498</t>
  </si>
  <si>
    <t>21:0196:000498:0001:0001:00</t>
  </si>
  <si>
    <t>115O  :861060:00:------:--</t>
  </si>
  <si>
    <t>21:0628:000588</t>
  </si>
  <si>
    <t>21:0196:000499</t>
  </si>
  <si>
    <t>21:0196:000499:0001:0001:00</t>
  </si>
  <si>
    <t>115O  :861061:80:861063:10</t>
  </si>
  <si>
    <t>21:0628:000589</t>
  </si>
  <si>
    <t>21:0196:000501</t>
  </si>
  <si>
    <t>21:0196:000501:0001:0001:02</t>
  </si>
  <si>
    <t>115O  :861062:00:------:--</t>
  </si>
  <si>
    <t>21:0628:000590</t>
  </si>
  <si>
    <t>21:0196:000500</t>
  </si>
  <si>
    <t>21:0196:000500:0001:0001:00</t>
  </si>
  <si>
    <t>115O  :861063:10:------:--</t>
  </si>
  <si>
    <t>21:0628:000591</t>
  </si>
  <si>
    <t>21:0196:000501:0001:0001:01</t>
  </si>
  <si>
    <t>115O  :861064:20:861063:10</t>
  </si>
  <si>
    <t>21:0628:000592</t>
  </si>
  <si>
    <t>21:0196:000501:0002:0001:00</t>
  </si>
  <si>
    <t>115O  :861065:00:------:--</t>
  </si>
  <si>
    <t>21:0628:000593</t>
  </si>
  <si>
    <t>21:0196:000502</t>
  </si>
  <si>
    <t>21:0196:000502:0001:0001:00</t>
  </si>
  <si>
    <t>115O  :861066:00:------:--</t>
  </si>
  <si>
    <t>21:0628:000594</t>
  </si>
  <si>
    <t>21:0196:000503</t>
  </si>
  <si>
    <t>21:0196:000503:0001:0001:00</t>
  </si>
  <si>
    <t>115O  :861067:00:------:--</t>
  </si>
  <si>
    <t>21:0628:000595</t>
  </si>
  <si>
    <t>21:0196:000504</t>
  </si>
  <si>
    <t>21:0196:000504:0001:0001:00</t>
  </si>
  <si>
    <t>115O  :861068:00:------:--</t>
  </si>
  <si>
    <t>21:0628:000596</t>
  </si>
  <si>
    <t>21:0196:000505</t>
  </si>
  <si>
    <t>21:0196:000505:0001:0001:00</t>
  </si>
  <si>
    <t>115O  :861069:00:------:--</t>
  </si>
  <si>
    <t>21:0628:000597</t>
  </si>
  <si>
    <t>21:0196:000506</t>
  </si>
  <si>
    <t>21:0196:000506:0001:0001:00</t>
  </si>
  <si>
    <t>115O  :861070:00:------:--</t>
  </si>
  <si>
    <t>21:0628:000598</t>
  </si>
  <si>
    <t>21:0196:000507</t>
  </si>
  <si>
    <t>21:0196:000507:0001:0001:00</t>
  </si>
  <si>
    <t>115O  :861071:00:------:--</t>
  </si>
  <si>
    <t>21:0628:000599</t>
  </si>
  <si>
    <t>21:0196:000508</t>
  </si>
  <si>
    <t>21:0196:000508:0001:0001:00</t>
  </si>
  <si>
    <t>115O  :861072:00:------:--</t>
  </si>
  <si>
    <t>21:0628:000600</t>
  </si>
  <si>
    <t>21:0196:000509</t>
  </si>
  <si>
    <t>21:0196:000509:0001:0001:00</t>
  </si>
  <si>
    <t>115O  :861073:00:------:--</t>
  </si>
  <si>
    <t>21:0628:000601</t>
  </si>
  <si>
    <t>21:0196:000510</t>
  </si>
  <si>
    <t>21:0196:000510:0001:0001:00</t>
  </si>
  <si>
    <t>115O  :861074:00:------:--</t>
  </si>
  <si>
    <t>21:0628:000602</t>
  </si>
  <si>
    <t>21:0196:000511</t>
  </si>
  <si>
    <t>21:0196:000511:0001:0001:00</t>
  </si>
  <si>
    <t>115O  :861075:00:------:--</t>
  </si>
  <si>
    <t>21:0628:000603</t>
  </si>
  <si>
    <t>21:0196:000512</t>
  </si>
  <si>
    <t>21:0196:000512:0001:0001:00</t>
  </si>
  <si>
    <t>115O  :861076:00:------:--</t>
  </si>
  <si>
    <t>21:0628:000604</t>
  </si>
  <si>
    <t>21:0196:000513</t>
  </si>
  <si>
    <t>21:0196:000513:0001:0001:00</t>
  </si>
  <si>
    <t>115O  :861077:9W:------:--</t>
  </si>
  <si>
    <t>21:0628:000605</t>
  </si>
  <si>
    <t>115O  :861078:00:------:--</t>
  </si>
  <si>
    <t>21:0628:000606</t>
  </si>
  <si>
    <t>21:0196:000514</t>
  </si>
  <si>
    <t>21:0196:000514:0001:0001:00</t>
  </si>
  <si>
    <t>115O  :861079:00:------:--</t>
  </si>
  <si>
    <t>21:0628:000607</t>
  </si>
  <si>
    <t>21:0196:000515</t>
  </si>
  <si>
    <t>21:0196:000515:0001:0001:00</t>
  </si>
  <si>
    <t>115O  :861080:00:------:--</t>
  </si>
  <si>
    <t>21:0628:000608</t>
  </si>
  <si>
    <t>21:0196:000516</t>
  </si>
  <si>
    <t>21:0196:000516:0001:0001:00</t>
  </si>
  <si>
    <t>115O  :861081:80:861083:10</t>
  </si>
  <si>
    <t>21:0628:000609</t>
  </si>
  <si>
    <t>21:0196:000518</t>
  </si>
  <si>
    <t>21:0196:000518:0001:0001:02</t>
  </si>
  <si>
    <t>115O  :861082:00:------:--</t>
  </si>
  <si>
    <t>21:0628:000610</t>
  </si>
  <si>
    <t>21:0196:000517</t>
  </si>
  <si>
    <t>21:0196:000517:0001:0001:00</t>
  </si>
  <si>
    <t>115O  :861083:10:------:--</t>
  </si>
  <si>
    <t>21:0628:000611</t>
  </si>
  <si>
    <t>21:0196:000518:0001:0001:01</t>
  </si>
  <si>
    <t>115O  :861084:20:861083:10</t>
  </si>
  <si>
    <t>21:0628:000612</t>
  </si>
  <si>
    <t>21:0196:000518:0002:0001:00</t>
  </si>
  <si>
    <t>115O  :861085:00:------:--</t>
  </si>
  <si>
    <t>21:0628:000613</t>
  </si>
  <si>
    <t>21:0196:000519</t>
  </si>
  <si>
    <t>21:0196:000519:0001:0001:00</t>
  </si>
  <si>
    <t>115O  :861086:00:------:--</t>
  </si>
  <si>
    <t>21:0628:000614</t>
  </si>
  <si>
    <t>21:0196:000520</t>
  </si>
  <si>
    <t>21:0196:000520:0001:0001:00</t>
  </si>
  <si>
    <t>115O  :861087:00:------:--</t>
  </si>
  <si>
    <t>21:0628:000615</t>
  </si>
  <si>
    <t>21:0196:000521</t>
  </si>
  <si>
    <t>21:0196:000521:0001:0001:00</t>
  </si>
  <si>
    <t>115O  :861088:9X:------:--</t>
  </si>
  <si>
    <t>21:0628:000616</t>
  </si>
  <si>
    <t>115O  :861089:00:------:--</t>
  </si>
  <si>
    <t>21:0628:000617</t>
  </si>
  <si>
    <t>21:0196:000522</t>
  </si>
  <si>
    <t>21:0196:000522:0001:0001:00</t>
  </si>
  <si>
    <t>115O  :861090:00:------:--</t>
  </si>
  <si>
    <t>21:0628:000618</t>
  </si>
  <si>
    <t>21:0196:000523</t>
  </si>
  <si>
    <t>21:0196:000523:0001:0001:00</t>
  </si>
  <si>
    <t>115O  :861091:00:------:--</t>
  </si>
  <si>
    <t>21:0628:000619</t>
  </si>
  <si>
    <t>21:0196:000524</t>
  </si>
  <si>
    <t>21:0196:000524:0001:0001:00</t>
  </si>
  <si>
    <t>115O  :861092:00:------:--</t>
  </si>
  <si>
    <t>21:0628:000620</t>
  </si>
  <si>
    <t>21:0196:000525</t>
  </si>
  <si>
    <t>21:0196:000525:0001:0001:00</t>
  </si>
  <si>
    <t>115O  :861093:00:------:--</t>
  </si>
  <si>
    <t>21:0628:000621</t>
  </si>
  <si>
    <t>21:0196:000526</t>
  </si>
  <si>
    <t>21:0196:000526:0001:0001:00</t>
  </si>
  <si>
    <t>115O  :861094:00:------:--</t>
  </si>
  <si>
    <t>21:0628:000622</t>
  </si>
  <si>
    <t>21:0196:000527</t>
  </si>
  <si>
    <t>21:0196:000527:0001:0001:00</t>
  </si>
  <si>
    <t>115O  :861095:00:------:--</t>
  </si>
  <si>
    <t>21:0628:000623</t>
  </si>
  <si>
    <t>21:0196:000528</t>
  </si>
  <si>
    <t>21:0196:000528:0001:0001:00</t>
  </si>
  <si>
    <t>115O  :861096:00:------:--</t>
  </si>
  <si>
    <t>21:0628:000624</t>
  </si>
  <si>
    <t>21:0196:000529</t>
  </si>
  <si>
    <t>21:0196:000529:0001:0001:00</t>
  </si>
  <si>
    <t>115O  :861097:00:------:--</t>
  </si>
  <si>
    <t>21:0628:000625</t>
  </si>
  <si>
    <t>21:0196:000530</t>
  </si>
  <si>
    <t>21:0196:000530:0001:0001:00</t>
  </si>
  <si>
    <t>115O  :861098:00:------:--</t>
  </si>
  <si>
    <t>21:0628:000626</t>
  </si>
  <si>
    <t>21:0196:000531</t>
  </si>
  <si>
    <t>21:0196:000531:0001:0001:00</t>
  </si>
  <si>
    <t>115O  :861099:00:------:--</t>
  </si>
  <si>
    <t>21:0628:000627</t>
  </si>
  <si>
    <t>21:0196:000532</t>
  </si>
  <si>
    <t>21:0196:000532:0001:0001:00</t>
  </si>
  <si>
    <t>115O  :861100:00:------:--</t>
  </si>
  <si>
    <t>21:0628:000628</t>
  </si>
  <si>
    <t>21:0196:000533</t>
  </si>
  <si>
    <t>21:0196:000533:0001:0001:00</t>
  </si>
  <si>
    <t>115O  :861101:80:861105:10</t>
  </si>
  <si>
    <t>21:0628:000629</t>
  </si>
  <si>
    <t>21:0196:000537</t>
  </si>
  <si>
    <t>21:0196:000537:0001:0001:02</t>
  </si>
  <si>
    <t>115O  :861102:00:------:--</t>
  </si>
  <si>
    <t>21:0628:000630</t>
  </si>
  <si>
    <t>21:0196:000534</t>
  </si>
  <si>
    <t>21:0196:000534:0001:0001:00</t>
  </si>
  <si>
    <t>115O  :861103:00:------:--</t>
  </si>
  <si>
    <t>21:0628:000631</t>
  </si>
  <si>
    <t>21:0196:000535</t>
  </si>
  <si>
    <t>21:0196:000535:0001:0001:00</t>
  </si>
  <si>
    <t>115O  :861104:00:------:--</t>
  </si>
  <si>
    <t>21:0628:000632</t>
  </si>
  <si>
    <t>21:0196:000536</t>
  </si>
  <si>
    <t>21:0196:000536:0001:0001:00</t>
  </si>
  <si>
    <t>115O  :861105:10:------:--</t>
  </si>
  <si>
    <t>21:0628:000633</t>
  </si>
  <si>
    <t>21:0196:000537:0001:0001:01</t>
  </si>
  <si>
    <t>115O  :861106:20:861105:10</t>
  </si>
  <si>
    <t>21:0628:000634</t>
  </si>
  <si>
    <t>21:0196:000537:0002:0001:00</t>
  </si>
  <si>
    <t>115O  :861107:00:------:--</t>
  </si>
  <si>
    <t>21:0628:000635</t>
  </si>
  <si>
    <t>21:0196:000538</t>
  </si>
  <si>
    <t>21:0196:000538:0001:0001:00</t>
  </si>
  <si>
    <t>115O  :861108:00:------:--</t>
  </si>
  <si>
    <t>21:0628:000636</t>
  </si>
  <si>
    <t>21:0196:000539</t>
  </si>
  <si>
    <t>21:0196:000539:0001:0001:00</t>
  </si>
  <si>
    <t>115O  :861109:00:------:--</t>
  </si>
  <si>
    <t>21:0628:000637</t>
  </si>
  <si>
    <t>21:0196:000540</t>
  </si>
  <si>
    <t>21:0196:000540:0001:0001:00</t>
  </si>
  <si>
    <t>115O  :861110:00:------:--</t>
  </si>
  <si>
    <t>21:0628:000638</t>
  </si>
  <si>
    <t>21:0196:000541</t>
  </si>
  <si>
    <t>21:0196:000541:0001:0001:00</t>
  </si>
  <si>
    <t>115O  :861111:00:------:--</t>
  </si>
  <si>
    <t>21:0628:000639</t>
  </si>
  <si>
    <t>21:0196:000542</t>
  </si>
  <si>
    <t>21:0196:000542:0001:0001:00</t>
  </si>
  <si>
    <t>115O  :861112:9W:------:--</t>
  </si>
  <si>
    <t>21:0628:000640</t>
  </si>
  <si>
    <t>115O  :861113:00:------:--</t>
  </si>
  <si>
    <t>21:0628:000641</t>
  </si>
  <si>
    <t>21:0196:000543</t>
  </si>
  <si>
    <t>21:0196:000543:0001:0001:00</t>
  </si>
  <si>
    <t>115O  :861114:00:------:--</t>
  </si>
  <si>
    <t>21:0628:000642</t>
  </si>
  <si>
    <t>21:0196:000544</t>
  </si>
  <si>
    <t>21:0196:000544:0001:0001:00</t>
  </si>
  <si>
    <t>115O  :861115:00:------:--</t>
  </si>
  <si>
    <t>21:0628:000643</t>
  </si>
  <si>
    <t>21:0196:000545</t>
  </si>
  <si>
    <t>21:0196:000545:0001:0001:00</t>
  </si>
  <si>
    <t>115O  :861116:00:------:--</t>
  </si>
  <si>
    <t>21:0628:000644</t>
  </si>
  <si>
    <t>21:0196:000546</t>
  </si>
  <si>
    <t>21:0196:000546:0001:0001:00</t>
  </si>
  <si>
    <t>115O  :861117:00:------:--</t>
  </si>
  <si>
    <t>21:0628:000645</t>
  </si>
  <si>
    <t>21:0196:000547</t>
  </si>
  <si>
    <t>21:0196:000547:0001:0001:00</t>
  </si>
  <si>
    <t>115O  :861118:00:------:--</t>
  </si>
  <si>
    <t>21:0628:000646</t>
  </si>
  <si>
    <t>21:0196:000548</t>
  </si>
  <si>
    <t>21:0196:000548:0001:0001:00</t>
  </si>
  <si>
    <t>115O  :861119:00:------:--</t>
  </si>
  <si>
    <t>21:0628:000647</t>
  </si>
  <si>
    <t>21:0196:000549</t>
  </si>
  <si>
    <t>21:0196:000549:0001:0001:00</t>
  </si>
  <si>
    <t>115O  :861120:00:------:--</t>
  </si>
  <si>
    <t>21:0628:000648</t>
  </si>
  <si>
    <t>21:0196:000550</t>
  </si>
  <si>
    <t>21:0196:000550:0001:0001:00</t>
  </si>
  <si>
    <t>115O  :861121:80:861122:10</t>
  </si>
  <si>
    <t>21:0628:000649</t>
  </si>
  <si>
    <t>21:0196:000551</t>
  </si>
  <si>
    <t>21:0196:000551:0001:0001:02</t>
  </si>
  <si>
    <t>115O  :861122:10:------:--</t>
  </si>
  <si>
    <t>21:0628:000650</t>
  </si>
  <si>
    <t>21:0196:000551:0001:0001:01</t>
  </si>
  <si>
    <t>115O  :861123:20:861122:10</t>
  </si>
  <si>
    <t>21:0628:000651</t>
  </si>
  <si>
    <t>21:0196:000551:0002:0001:00</t>
  </si>
  <si>
    <t>115O  :861124:00:------:--</t>
  </si>
  <si>
    <t>21:0628:000652</t>
  </si>
  <si>
    <t>21:0196:000552</t>
  </si>
  <si>
    <t>21:0196:000552:0001:0001:00</t>
  </si>
  <si>
    <t>115O  :861125:00:------:--</t>
  </si>
  <si>
    <t>21:0628:000653</t>
  </si>
  <si>
    <t>21:0196:000553</t>
  </si>
  <si>
    <t>21:0196:000553:0001:0001:00</t>
  </si>
  <si>
    <t>115O  :861126:00:------:--</t>
  </si>
  <si>
    <t>21:0628:000654</t>
  </si>
  <si>
    <t>21:0196:000554</t>
  </si>
  <si>
    <t>21:0196:000554:0001:0001:00</t>
  </si>
  <si>
    <t>115O  :861127:00:------:--</t>
  </si>
  <si>
    <t>21:0628:000655</t>
  </si>
  <si>
    <t>21:0196:000555</t>
  </si>
  <si>
    <t>21:0196:000555:0001:0001:00</t>
  </si>
  <si>
    <t>115O  :861128:00:------:--</t>
  </si>
  <si>
    <t>21:0628:000656</t>
  </si>
  <si>
    <t>21:0196:000556</t>
  </si>
  <si>
    <t>21:0196:000556:0001:0001:00</t>
  </si>
  <si>
    <t>115O  :861129:00:------:--</t>
  </si>
  <si>
    <t>21:0628:000657</t>
  </si>
  <si>
    <t>21:0196:000557</t>
  </si>
  <si>
    <t>21:0196:000557:0001:0001:00</t>
  </si>
  <si>
    <t>115O  :861130:00:------:--</t>
  </si>
  <si>
    <t>21:0628:000658</t>
  </si>
  <si>
    <t>21:0196:000558</t>
  </si>
  <si>
    <t>21:0196:000558:0001:0001:00</t>
  </si>
  <si>
    <t>115O  :861131:00:------:--</t>
  </si>
  <si>
    <t>21:0628:000659</t>
  </si>
  <si>
    <t>21:0196:000559</t>
  </si>
  <si>
    <t>21:0196:000559:0001:0001:00</t>
  </si>
  <si>
    <t>115O  :861132:00:------:--</t>
  </si>
  <si>
    <t>21:0628:000660</t>
  </si>
  <si>
    <t>21:0196:000560</t>
  </si>
  <si>
    <t>21:0196:000560:0001:0001:00</t>
  </si>
  <si>
    <t>115O  :861133:00:------:--</t>
  </si>
  <si>
    <t>21:0628:000661</t>
  </si>
  <si>
    <t>21:0196:000561</t>
  </si>
  <si>
    <t>21:0196:000561:0001:0001:00</t>
  </si>
  <si>
    <t>115O  :861134:00:------:--</t>
  </si>
  <si>
    <t>21:0628:000662</t>
  </si>
  <si>
    <t>21:0196:000562</t>
  </si>
  <si>
    <t>21:0196:000562:0001:0001:00</t>
  </si>
  <si>
    <t>115O  :861135:9X:------:--</t>
  </si>
  <si>
    <t>21:0628:000663</t>
  </si>
  <si>
    <t>115O  :861136:00:------:--</t>
  </si>
  <si>
    <t>21:0628:000664</t>
  </si>
  <si>
    <t>21:0196:000563</t>
  </si>
  <si>
    <t>21:0196:000563:0001:0001:00</t>
  </si>
  <si>
    <t>115O  :861137:00:------:--</t>
  </si>
  <si>
    <t>21:0628:000665</t>
  </si>
  <si>
    <t>21:0196:000564</t>
  </si>
  <si>
    <t>21:0196:000564:0001:0001:00</t>
  </si>
  <si>
    <t>115O  :861138:00:------:--</t>
  </si>
  <si>
    <t>21:0628:000666</t>
  </si>
  <si>
    <t>21:0196:000565</t>
  </si>
  <si>
    <t>21:0196:000565:0001:0001:00</t>
  </si>
  <si>
    <t>115O  :861139:00:------:--</t>
  </si>
  <si>
    <t>21:0628:000667</t>
  </si>
  <si>
    <t>21:0196:000566</t>
  </si>
  <si>
    <t>21:0196:000566:0001:0001:00</t>
  </si>
  <si>
    <t>115O  :861140:00:------:--</t>
  </si>
  <si>
    <t>21:0628:000668</t>
  </si>
  <si>
    <t>21:0196:000567</t>
  </si>
  <si>
    <t>21:0196:000567:0001:0001:00</t>
  </si>
  <si>
    <t>115O  :861141:80:861145:20</t>
  </si>
  <si>
    <t>21:0628:000669</t>
  </si>
  <si>
    <t>21:0196:000569</t>
  </si>
  <si>
    <t>21:0196:000569:0002:0001:02</t>
  </si>
  <si>
    <t>115O  :861142:9X:------:--</t>
  </si>
  <si>
    <t>21:0628:000670</t>
  </si>
  <si>
    <t>115O  :861143:00:------:--</t>
  </si>
  <si>
    <t>21:0628:000671</t>
  </si>
  <si>
    <t>21:0196:000568</t>
  </si>
  <si>
    <t>21:0196:000568:0001:0001:00</t>
  </si>
  <si>
    <t>115O  :861144:10:------:--</t>
  </si>
  <si>
    <t>21:0628:000672</t>
  </si>
  <si>
    <t>21:0196:000569:0001:0001:00</t>
  </si>
  <si>
    <t>115O  :861145:20:861144:10</t>
  </si>
  <si>
    <t>21:0628:000673</t>
  </si>
  <si>
    <t>21:0196:000569:0002:0001:01</t>
  </si>
  <si>
    <t>115O  :861146:00:------:--</t>
  </si>
  <si>
    <t>21:0628:000674</t>
  </si>
  <si>
    <t>21:0196:000570</t>
  </si>
  <si>
    <t>21:0196:000570:0001:0001:00</t>
  </si>
  <si>
    <t>115O  :861147:00:------:--</t>
  </si>
  <si>
    <t>21:0628:000675</t>
  </si>
  <si>
    <t>21:0196:000571</t>
  </si>
  <si>
    <t>21:0196:000571:0001:0001:00</t>
  </si>
  <si>
    <t>115O  :861148:00:------:--</t>
  </si>
  <si>
    <t>21:0628:000676</t>
  </si>
  <si>
    <t>21:0196:000572</t>
  </si>
  <si>
    <t>21:0196:000572:0001:0001:00</t>
  </si>
  <si>
    <t>115O  :861149:00:------:--</t>
  </si>
  <si>
    <t>21:0628:000677</t>
  </si>
  <si>
    <t>21:0196:000573</t>
  </si>
  <si>
    <t>21:0196:000573:0001:0001:00</t>
  </si>
  <si>
    <t>115O  :861150:00:------:--</t>
  </si>
  <si>
    <t>21:0628:000678</t>
  </si>
  <si>
    <t>21:0196:000574</t>
  </si>
  <si>
    <t>21:0196:000574:0001:0001:00</t>
  </si>
  <si>
    <t>115O  :861151:00:------:--</t>
  </si>
  <si>
    <t>21:0628:000679</t>
  </si>
  <si>
    <t>21:0196:000575</t>
  </si>
  <si>
    <t>21:0196:000575:0001:0001:00</t>
  </si>
  <si>
    <t>115O  :861152:00:------:--</t>
  </si>
  <si>
    <t>21:0628:000680</t>
  </si>
  <si>
    <t>21:0196:000576</t>
  </si>
  <si>
    <t>21:0196:000576:0001:0001:00</t>
  </si>
  <si>
    <t>115O  :861153:00:------:--</t>
  </si>
  <si>
    <t>21:0628:000681</t>
  </si>
  <si>
    <t>21:0196:000577</t>
  </si>
  <si>
    <t>21:0196:000577:0001:0001:00</t>
  </si>
  <si>
    <t>115O  :861154:00:------:--</t>
  </si>
  <si>
    <t>21:0628:000682</t>
  </si>
  <si>
    <t>21:0196:000578</t>
  </si>
  <si>
    <t>21:0196:000578:0001:0001:00</t>
  </si>
  <si>
    <t>115O  :861155:00:------:--</t>
  </si>
  <si>
    <t>21:0628:000683</t>
  </si>
  <si>
    <t>21:0196:000579</t>
  </si>
  <si>
    <t>21:0196:000579:0001:0001:00</t>
  </si>
  <si>
    <t>115O  :861156:00:------:--</t>
  </si>
  <si>
    <t>21:0628:000684</t>
  </si>
  <si>
    <t>21:0196:000580</t>
  </si>
  <si>
    <t>21:0196:000580:0001:0001:00</t>
  </si>
  <si>
    <t>115O  :861157:00:------:--</t>
  </si>
  <si>
    <t>21:0628:000685</t>
  </si>
  <si>
    <t>21:0196:000581</t>
  </si>
  <si>
    <t>21:0196:000581:0001:0001:00</t>
  </si>
  <si>
    <t>115O  :861158:00:------:--</t>
  </si>
  <si>
    <t>21:0628:000686</t>
  </si>
  <si>
    <t>21:0196:000582</t>
  </si>
  <si>
    <t>21:0196:000582:0001:0001:00</t>
  </si>
  <si>
    <t>115O  :861159:00:------:--</t>
  </si>
  <si>
    <t>21:0628:000687</t>
  </si>
  <si>
    <t>21:0196:000583</t>
  </si>
  <si>
    <t>21:0196:000583:0001:0001:00</t>
  </si>
  <si>
    <t>115O  :861160:00:------:--</t>
  </si>
  <si>
    <t>21:0628:000688</t>
  </si>
  <si>
    <t>21:0196:000584</t>
  </si>
  <si>
    <t>21:0196:000584:0001:0001:00</t>
  </si>
  <si>
    <t>115O  :861161:80:861167:10</t>
  </si>
  <si>
    <t>21:0628:000689</t>
  </si>
  <si>
    <t>21:0196:000589</t>
  </si>
  <si>
    <t>21:0196:000589:0001:0001:02</t>
  </si>
  <si>
    <t>115O  :861162:00:------:--</t>
  </si>
  <si>
    <t>21:0628:000690</t>
  </si>
  <si>
    <t>21:0196:000585</t>
  </si>
  <si>
    <t>21:0196:000585:0001:0001:00</t>
  </si>
  <si>
    <t>115O  :861163:00:------:--</t>
  </si>
  <si>
    <t>21:0628:000691</t>
  </si>
  <si>
    <t>21:0196:000586</t>
  </si>
  <si>
    <t>21:0196:000586:0001:0001:00</t>
  </si>
  <si>
    <t>115O  :861164:00:------:--</t>
  </si>
  <si>
    <t>21:0628:000692</t>
  </si>
  <si>
    <t>21:0196:000587</t>
  </si>
  <si>
    <t>21:0196:000587:0001:0001:00</t>
  </si>
  <si>
    <t>115O  :861165:9W:------:--</t>
  </si>
  <si>
    <t>21:0628:000693</t>
  </si>
  <si>
    <t>115O  :861166:00:------:--</t>
  </si>
  <si>
    <t>21:0628:000694</t>
  </si>
  <si>
    <t>21:0196:000588</t>
  </si>
  <si>
    <t>21:0196:000588:0001:0001:00</t>
  </si>
  <si>
    <t>115O  :861167:10:------:--</t>
  </si>
  <si>
    <t>21:0628:000695</t>
  </si>
  <si>
    <t>21:0196:000589:0001:0001:01</t>
  </si>
  <si>
    <t>115O  :861168:20:861167:10</t>
  </si>
  <si>
    <t>21:0628:000696</t>
  </si>
  <si>
    <t>21:0196:000589:0002:0001:00</t>
  </si>
  <si>
    <t>115O  :861169:00:------:--</t>
  </si>
  <si>
    <t>21:0628:000697</t>
  </si>
  <si>
    <t>21:0196:000590</t>
  </si>
  <si>
    <t>21:0196:000590:0001:0001:00</t>
  </si>
  <si>
    <t>115O  :861170:00:------:--</t>
  </si>
  <si>
    <t>21:0628:000698</t>
  </si>
  <si>
    <t>21:0196:000591</t>
  </si>
  <si>
    <t>21:0196:000591:0001:0001:00</t>
  </si>
  <si>
    <t>115O  :861171:00:------:--</t>
  </si>
  <si>
    <t>21:0628:000699</t>
  </si>
  <si>
    <t>21:0196:000592</t>
  </si>
  <si>
    <t>21:0196:000592:0001:0001:00</t>
  </si>
  <si>
    <t>115O  :861172:00:------:--</t>
  </si>
  <si>
    <t>21:0628:000700</t>
  </si>
  <si>
    <t>21:0196:000593</t>
  </si>
  <si>
    <t>21:0196:000593:0001:0001:00</t>
  </si>
  <si>
    <t>115O  :861173:00:------:--</t>
  </si>
  <si>
    <t>21:0628:000701</t>
  </si>
  <si>
    <t>21:0196:000594</t>
  </si>
  <si>
    <t>21:0196:000594:0001:0001:00</t>
  </si>
  <si>
    <t>115O  :861174:00:------:--</t>
  </si>
  <si>
    <t>21:0628:000702</t>
  </si>
  <si>
    <t>21:0196:000595</t>
  </si>
  <si>
    <t>21:0196:000595:0001:0001:00</t>
  </si>
  <si>
    <t>115O  :861175:00:------:--</t>
  </si>
  <si>
    <t>21:0628:000703</t>
  </si>
  <si>
    <t>21:0196:000596</t>
  </si>
  <si>
    <t>21:0196:000596:0001:0001:00</t>
  </si>
  <si>
    <t>115O  :861176:00:------:--</t>
  </si>
  <si>
    <t>21:0628:000704</t>
  </si>
  <si>
    <t>21:0196:000597</t>
  </si>
  <si>
    <t>21:0196:000597:0001:0001:00</t>
  </si>
  <si>
    <t>115O  :861177:00:------:--</t>
  </si>
  <si>
    <t>21:0628:000705</t>
  </si>
  <si>
    <t>21:0196:000598</t>
  </si>
  <si>
    <t>21:0196:000598:0001:0001:00</t>
  </si>
  <si>
    <t>115O  :861178:00:------:--</t>
  </si>
  <si>
    <t>21:0628:000706</t>
  </si>
  <si>
    <t>21:0196:000599</t>
  </si>
  <si>
    <t>21:0196:000599:0001:0001:00</t>
  </si>
  <si>
    <t>115O  :861179:00:------:--</t>
  </si>
  <si>
    <t>21:0628:000707</t>
  </si>
  <si>
    <t>21:0196:000600</t>
  </si>
  <si>
    <t>21:0196:000600:0001:0001:00</t>
  </si>
  <si>
    <t>115O  :861180:00:------:--</t>
  </si>
  <si>
    <t>21:0628:000708</t>
  </si>
  <si>
    <t>21:0196:000601</t>
  </si>
  <si>
    <t>21:0196:000601:0001:0001:00</t>
  </si>
  <si>
    <t>115O  :861181:80:861182:00</t>
  </si>
  <si>
    <t>21:0628:000709</t>
  </si>
  <si>
    <t>21:0196:000602</t>
  </si>
  <si>
    <t>21:0196:000602:0001:0001:02</t>
  </si>
  <si>
    <t>115O  :861182:00:------:--</t>
  </si>
  <si>
    <t>21:0628:000710</t>
  </si>
  <si>
    <t>21:0196:000602:0001:0001:01</t>
  </si>
  <si>
    <t>115O  :861183:00:------:--</t>
  </si>
  <si>
    <t>21:0628:000711</t>
  </si>
  <si>
    <t>21:0196:000603</t>
  </si>
  <si>
    <t>21:0196:000603:0001:0001:00</t>
  </si>
  <si>
    <t>115O  :861184:00:------:--</t>
  </si>
  <si>
    <t>21:0628:000712</t>
  </si>
  <si>
    <t>21:0196:000604</t>
  </si>
  <si>
    <t>21:0196:000604:0001:0001:00</t>
  </si>
  <si>
    <t>115O  :861185:00:------:--</t>
  </si>
  <si>
    <t>21:0628:000713</t>
  </si>
  <si>
    <t>21:0196:000605</t>
  </si>
  <si>
    <t>21:0196:000605:0001:0001:00</t>
  </si>
  <si>
    <t>115O  :861186:9Y:------:--</t>
  </si>
  <si>
    <t>21:0628:000714</t>
  </si>
  <si>
    <t>115O  :861187:00:------:--</t>
  </si>
  <si>
    <t>21:0628:000715</t>
  </si>
  <si>
    <t>21:0196:000606</t>
  </si>
  <si>
    <t>21:0196:000606:0001:0001:00</t>
  </si>
  <si>
    <t>115O  :861188:10:------:--</t>
  </si>
  <si>
    <t>21:0628:000716</t>
  </si>
  <si>
    <t>21:0196:000607</t>
  </si>
  <si>
    <t>21:0196:000607:0001:0001:00</t>
  </si>
  <si>
    <t>115O  :861189:20:861188:10</t>
  </si>
  <si>
    <t>21:0628:000717</t>
  </si>
  <si>
    <t>21:0196:000607:0002:0001:00</t>
  </si>
  <si>
    <t>115O  :861190:00:------:--</t>
  </si>
  <si>
    <t>21:0628:000718</t>
  </si>
  <si>
    <t>21:0196:000608</t>
  </si>
  <si>
    <t>21:0196:000608:0001:0001:00</t>
  </si>
  <si>
    <t>115O  :861191:00:------:--</t>
  </si>
  <si>
    <t>21:0628:000719</t>
  </si>
  <si>
    <t>21:0196:000609</t>
  </si>
  <si>
    <t>21:0196:000609:0001:0001:00</t>
  </si>
  <si>
    <t>115O  :861192:00:------:--</t>
  </si>
  <si>
    <t>21:0628:000720</t>
  </si>
  <si>
    <t>21:0196:000610</t>
  </si>
  <si>
    <t>21:0196:000610:0001:0001:00</t>
  </si>
  <si>
    <t>115O  :861193:00:------:--</t>
  </si>
  <si>
    <t>21:0628:000721</t>
  </si>
  <si>
    <t>21:0196:000611</t>
  </si>
  <si>
    <t>21:0196:000611:0001:0001:00</t>
  </si>
  <si>
    <t>115O  :861194:00:------:--</t>
  </si>
  <si>
    <t>21:0628:000722</t>
  </si>
  <si>
    <t>21:0196:000612</t>
  </si>
  <si>
    <t>21:0196:000612:0001:0001:00</t>
  </si>
  <si>
    <t>115O  :861195:00:------:--</t>
  </si>
  <si>
    <t>21:0628:000723</t>
  </si>
  <si>
    <t>21:0196:000613</t>
  </si>
  <si>
    <t>21:0196:000613:0001:0001:00</t>
  </si>
  <si>
    <t>115O  :861196:00:------:--</t>
  </si>
  <si>
    <t>21:0628:000724</t>
  </si>
  <si>
    <t>21:0196:000614</t>
  </si>
  <si>
    <t>21:0196:000614:0001:0001:00</t>
  </si>
  <si>
    <t>115O  :861197:00:------:--</t>
  </si>
  <si>
    <t>21:0628:000725</t>
  </si>
  <si>
    <t>21:0196:000615</t>
  </si>
  <si>
    <t>21:0196:000615:0001:0001:00</t>
  </si>
  <si>
    <t>115O  :861198:00:------:--</t>
  </si>
  <si>
    <t>21:0628:000726</t>
  </si>
  <si>
    <t>21:0196:000616</t>
  </si>
  <si>
    <t>21:0196:000616:0001:0001:00</t>
  </si>
  <si>
    <t>115O  :861199:00:------:--</t>
  </si>
  <si>
    <t>21:0628:000727</t>
  </si>
  <si>
    <t>21:0196:000617</t>
  </si>
  <si>
    <t>21:0196:000617:0001:0001:00</t>
  </si>
  <si>
    <t>115O  :861200:00:------:--</t>
  </si>
  <si>
    <t>21:0628:000728</t>
  </si>
  <si>
    <t>21:0196:000618</t>
  </si>
  <si>
    <t>21:0196:000618:0001:0001:00</t>
  </si>
  <si>
    <t>115O  :861201:80:861213:10</t>
  </si>
  <si>
    <t>21:0628:000729</t>
  </si>
  <si>
    <t>21:0196:000630</t>
  </si>
  <si>
    <t>21:0196:000630:0001:0001:02</t>
  </si>
  <si>
    <t>115O  :861202:00:------:--</t>
  </si>
  <si>
    <t>21:0628:000730</t>
  </si>
  <si>
    <t>21:0196:000619</t>
  </si>
  <si>
    <t>21:0196:000619:0001:0001:00</t>
  </si>
  <si>
    <t>115O  :861203:00:------:--</t>
  </si>
  <si>
    <t>21:0628:000731</t>
  </si>
  <si>
    <t>21:0196:000620</t>
  </si>
  <si>
    <t>21:0196:000620:0001:0001:00</t>
  </si>
  <si>
    <t>115O  :861204:00:------:--</t>
  </si>
  <si>
    <t>21:0628:000732</t>
  </si>
  <si>
    <t>21:0196:000621</t>
  </si>
  <si>
    <t>21:0196:000621:0001:0001:00</t>
  </si>
  <si>
    <t>115O  :861205:00:------:--</t>
  </si>
  <si>
    <t>21:0628:000733</t>
  </si>
  <si>
    <t>21:0196:000622</t>
  </si>
  <si>
    <t>21:0196:000622:0001:0001:00</t>
  </si>
  <si>
    <t>115O  :861206:00:------:--</t>
  </si>
  <si>
    <t>21:0628:000734</t>
  </si>
  <si>
    <t>21:0196:000623</t>
  </si>
  <si>
    <t>21:0196:000623:0001:0001:00</t>
  </si>
  <si>
    <t>115O  :861207:00:------:--</t>
  </si>
  <si>
    <t>21:0628:000735</t>
  </si>
  <si>
    <t>21:0196:000624</t>
  </si>
  <si>
    <t>21:0196:000624:0001:0001:00</t>
  </si>
  <si>
    <t>115O  :861208:00:------:--</t>
  </si>
  <si>
    <t>21:0628:000736</t>
  </si>
  <si>
    <t>21:0196:000625</t>
  </si>
  <si>
    <t>21:0196:000625:0001:0001:00</t>
  </si>
  <si>
    <t>115O  :861209:00:------:--</t>
  </si>
  <si>
    <t>21:0628:000737</t>
  </si>
  <si>
    <t>21:0196:000626</t>
  </si>
  <si>
    <t>21:0196:000626:0001:0001:00</t>
  </si>
  <si>
    <t>115O  :861210:00:------:--</t>
  </si>
  <si>
    <t>21:0628:000738</t>
  </si>
  <si>
    <t>21:0196:000627</t>
  </si>
  <si>
    <t>21:0196:000627:0001:0001:00</t>
  </si>
  <si>
    <t>115O  :861211:00:------:--</t>
  </si>
  <si>
    <t>21:0628:000739</t>
  </si>
  <si>
    <t>21:0196:000628</t>
  </si>
  <si>
    <t>21:0196:000628:0001:0001:00</t>
  </si>
  <si>
    <t>115O  :861212:00:------:--</t>
  </si>
  <si>
    <t>21:0628:000740</t>
  </si>
  <si>
    <t>21:0196:000629</t>
  </si>
  <si>
    <t>21:0196:000629:0001:0001:00</t>
  </si>
  <si>
    <t>115O  :861213:10:------:--</t>
  </si>
  <si>
    <t>21:0628:000741</t>
  </si>
  <si>
    <t>21:0196:000630:0001:0001:01</t>
  </si>
  <si>
    <t>115O  :861214:20:861213:10</t>
  </si>
  <si>
    <t>21:0628:000742</t>
  </si>
  <si>
    <t>21:0196:000630:0002:0001:00</t>
  </si>
  <si>
    <t>115O  :861215:00:------:--</t>
  </si>
  <si>
    <t>21:0628:000743</t>
  </si>
  <si>
    <t>21:0196:000631</t>
  </si>
  <si>
    <t>21:0196:000631:0001:0001:00</t>
  </si>
  <si>
    <t>115O  :861216:00:------:--</t>
  </si>
  <si>
    <t>21:0628:000744</t>
  </si>
  <si>
    <t>21:0196:000632</t>
  </si>
  <si>
    <t>21:0196:000632:0001:0001:00</t>
  </si>
  <si>
    <t>115O  :861217:00:------:--</t>
  </si>
  <si>
    <t>21:0628:000745</t>
  </si>
  <si>
    <t>21:0196:000633</t>
  </si>
  <si>
    <t>21:0196:000633:0001:0001:00</t>
  </si>
  <si>
    <t>115O  :861218:00:------:--</t>
  </si>
  <si>
    <t>21:0628:000746</t>
  </si>
  <si>
    <t>21:0196:000634</t>
  </si>
  <si>
    <t>21:0196:000634:0001:0001:00</t>
  </si>
  <si>
    <t>115O  :861219:00:------:--</t>
  </si>
  <si>
    <t>21:0628:000747</t>
  </si>
  <si>
    <t>21:0196:000635</t>
  </si>
  <si>
    <t>21:0196:000635:0001:0001:00</t>
  </si>
  <si>
    <t>115O  :861220:9Y:------:--</t>
  </si>
  <si>
    <t>21:0628:000748</t>
  </si>
  <si>
    <t>115O  :861221:80:861230:10</t>
  </si>
  <si>
    <t>21:0628:000749</t>
  </si>
  <si>
    <t>21:0196:000644</t>
  </si>
  <si>
    <t>21:0196:000644:0001:0001:02</t>
  </si>
  <si>
    <t>115O  :861222:00:------:--</t>
  </si>
  <si>
    <t>21:0628:000750</t>
  </si>
  <si>
    <t>21:0196:000636</t>
  </si>
  <si>
    <t>21:0196:000636:0001:0001:00</t>
  </si>
  <si>
    <t>115O  :861223:00:------:--</t>
  </si>
  <si>
    <t>21:0628:000751</t>
  </si>
  <si>
    <t>21:0196:000637</t>
  </si>
  <si>
    <t>21:0196:000637:0001:0001:00</t>
  </si>
  <si>
    <t>115O  :861224:00:------:--</t>
  </si>
  <si>
    <t>21:0628:000752</t>
  </si>
  <si>
    <t>21:0196:000638</t>
  </si>
  <si>
    <t>21:0196:000638:0001:0001:00</t>
  </si>
  <si>
    <t>115O  :861225:00:------:--</t>
  </si>
  <si>
    <t>21:0628:000753</t>
  </si>
  <si>
    <t>21:0196:000639</t>
  </si>
  <si>
    <t>21:0196:000639:0001:0001:00</t>
  </si>
  <si>
    <t>115O  :861226:00:------:--</t>
  </si>
  <si>
    <t>21:0628:000754</t>
  </si>
  <si>
    <t>21:0196:000640</t>
  </si>
  <si>
    <t>21:0196:000640:0001:0001:00</t>
  </si>
  <si>
    <t>115O  :861227:00:------:--</t>
  </si>
  <si>
    <t>21:0628:000755</t>
  </si>
  <si>
    <t>21:0196:000641</t>
  </si>
  <si>
    <t>21:0196:000641:0001:0001:00</t>
  </si>
  <si>
    <t>115O  :861228:00:------:--</t>
  </si>
  <si>
    <t>21:0628:000756</t>
  </si>
  <si>
    <t>21:0196:000642</t>
  </si>
  <si>
    <t>21:0196:000642:0001:0001:00</t>
  </si>
  <si>
    <t>115O  :861229:00:------:--</t>
  </si>
  <si>
    <t>21:0628:000757</t>
  </si>
  <si>
    <t>21:0196:000643</t>
  </si>
  <si>
    <t>21:0196:000643:0001:0001:00</t>
  </si>
  <si>
    <t>115O  :861230:10:------:--</t>
  </si>
  <si>
    <t>21:0628:000758</t>
  </si>
  <si>
    <t>21:0196:000644:0001:0001:01</t>
  </si>
  <si>
    <t>115O  :861231:9W:------:--</t>
  </si>
  <si>
    <t>21:0628:000759</t>
  </si>
  <si>
    <t>115O  :861232:20:861230:10</t>
  </si>
  <si>
    <t>21:0628:000760</t>
  </si>
  <si>
    <t>21:0196:000644:0002:0001:00</t>
  </si>
  <si>
    <t>115O  :861233:00:------:--</t>
  </si>
  <si>
    <t>21:0628:000761</t>
  </si>
  <si>
    <t>21:0196:000645</t>
  </si>
  <si>
    <t>21:0196:000645:0001:0001:00</t>
  </si>
  <si>
    <t>115O  :861234:00:------:--</t>
  </si>
  <si>
    <t>21:0628:000762</t>
  </si>
  <si>
    <t>21:0196:000646</t>
  </si>
  <si>
    <t>21:0196:000646:0001:0001:00</t>
  </si>
  <si>
    <t>115O  :861235:00:------:--</t>
  </si>
  <si>
    <t>21:0628:000763</t>
  </si>
  <si>
    <t>21:0196:000647</t>
  </si>
  <si>
    <t>21:0196:000647:0001:0001:00</t>
  </si>
  <si>
    <t>115O  :861236:00:------:--</t>
  </si>
  <si>
    <t>21:0628:000764</t>
  </si>
  <si>
    <t>21:0196:000648</t>
  </si>
  <si>
    <t>21:0196:000648:0001:0001:00</t>
  </si>
  <si>
    <t>115O  :861237:00:------:--</t>
  </si>
  <si>
    <t>21:0628:000765</t>
  </si>
  <si>
    <t>21:0196:000649</t>
  </si>
  <si>
    <t>21:0196:000649:0001:0001:00</t>
  </si>
  <si>
    <t>115O  :861238:00:------:--</t>
  </si>
  <si>
    <t>21:0628:000766</t>
  </si>
  <si>
    <t>21:0196:000650</t>
  </si>
  <si>
    <t>21:0196:000650:0001:0001:00</t>
  </si>
  <si>
    <t>115O  :861239:00:------:--</t>
  </si>
  <si>
    <t>21:0628:000767</t>
  </si>
  <si>
    <t>21:0196:000651</t>
  </si>
  <si>
    <t>21:0196:000651:0001:0001:00</t>
  </si>
  <si>
    <t>115O  :861240:00:------:--</t>
  </si>
  <si>
    <t>21:0628:000768</t>
  </si>
  <si>
    <t>21:0196:000652</t>
  </si>
  <si>
    <t>21:0196:000652:0001:0001:00</t>
  </si>
  <si>
    <t>115O  :861241:80:861250:10</t>
  </si>
  <si>
    <t>21:0628:000769</t>
  </si>
  <si>
    <t>21:0196:000660</t>
  </si>
  <si>
    <t>21:0196:000660:0001:0001:02</t>
  </si>
  <si>
    <t>115O  :861242:00:------:--</t>
  </si>
  <si>
    <t>21:0628:000770</t>
  </si>
  <si>
    <t>21:0196:000653</t>
  </si>
  <si>
    <t>21:0196:000653:0001:0001:00</t>
  </si>
  <si>
    <t>115O  :861243:00:------:--</t>
  </si>
  <si>
    <t>21:0628:000771</t>
  </si>
  <si>
    <t>21:0196:000654</t>
  </si>
  <si>
    <t>21:0196:000654:0001:0001:00</t>
  </si>
  <si>
    <t>115O  :861244:00:------:--</t>
  </si>
  <si>
    <t>21:0628:000772</t>
  </si>
  <si>
    <t>21:0196:000655</t>
  </si>
  <si>
    <t>21:0196:000655:0001:0001:00</t>
  </si>
  <si>
    <t>115O  :861245:9Y:------:--</t>
  </si>
  <si>
    <t>21:0628:000773</t>
  </si>
  <si>
    <t>115O  :861246:00:------:--</t>
  </si>
  <si>
    <t>21:0628:000774</t>
  </si>
  <si>
    <t>21:0196:000656</t>
  </si>
  <si>
    <t>21:0196:000656:0001:0001:00</t>
  </si>
  <si>
    <t>115O  :861247:00:------:--</t>
  </si>
  <si>
    <t>21:0628:000775</t>
  </si>
  <si>
    <t>21:0196:000657</t>
  </si>
  <si>
    <t>21:0196:000657:0001:0001:00</t>
  </si>
  <si>
    <t>115O  :861248:00:------:--</t>
  </si>
  <si>
    <t>21:0628:000776</t>
  </si>
  <si>
    <t>21:0196:000658</t>
  </si>
  <si>
    <t>21:0196:000658:0001:0001:00</t>
  </si>
  <si>
    <t>115O  :861249:00:------:--</t>
  </si>
  <si>
    <t>21:0628:000777</t>
  </si>
  <si>
    <t>21:0196:000659</t>
  </si>
  <si>
    <t>21:0196:000659:0001:0001:00</t>
  </si>
  <si>
    <t>115O  :861250:10:------:--</t>
  </si>
  <si>
    <t>21:0628:000778</t>
  </si>
  <si>
    <t>21:0196:000660:0001:0001:01</t>
  </si>
  <si>
    <t>115O  :861251:20:861250:10</t>
  </si>
  <si>
    <t>21:0628:000779</t>
  </si>
  <si>
    <t>21:0196:000660:0002:0001:00</t>
  </si>
  <si>
    <t>115O  :861252:00:------:--</t>
  </si>
  <si>
    <t>21:0628:000780</t>
  </si>
  <si>
    <t>21:0196:000661</t>
  </si>
  <si>
    <t>21:0196:000661:0001:0001:00</t>
  </si>
  <si>
    <t>115O  :861253:00:------:--</t>
  </si>
  <si>
    <t>21:0628:000781</t>
  </si>
  <si>
    <t>21:0196:000662</t>
  </si>
  <si>
    <t>21:0196:000662:0001:0001:00</t>
  </si>
  <si>
    <t>115O  :861254:00:------:--</t>
  </si>
  <si>
    <t>21:0628:000782</t>
  </si>
  <si>
    <t>21:0196:000663</t>
  </si>
  <si>
    <t>21:0196:000663:0001:0001:00</t>
  </si>
  <si>
    <t>115O  :861255:00:------:--</t>
  </si>
  <si>
    <t>21:0628:000783</t>
  </si>
  <si>
    <t>21:0196:000664</t>
  </si>
  <si>
    <t>21:0196:000664:0001:0001:00</t>
  </si>
  <si>
    <t>115O  :861256:00:------:--</t>
  </si>
  <si>
    <t>21:0628:000784</t>
  </si>
  <si>
    <t>21:0196:000665</t>
  </si>
  <si>
    <t>21:0196:000665:0001:0001:00</t>
  </si>
  <si>
    <t>115O  :861257:00:------:--</t>
  </si>
  <si>
    <t>21:0628:000785</t>
  </si>
  <si>
    <t>21:0196:000666</t>
  </si>
  <si>
    <t>21:0196:000666:0001:0001:00</t>
  </si>
  <si>
    <t>115O  :861258:00:------:--</t>
  </si>
  <si>
    <t>21:0628:000786</t>
  </si>
  <si>
    <t>21:0196:000667</t>
  </si>
  <si>
    <t>21:0196:000667:0001:0001:00</t>
  </si>
  <si>
    <t>115O  :861259:00:------:--</t>
  </si>
  <si>
    <t>21:0628:000787</t>
  </si>
  <si>
    <t>21:0196:000668</t>
  </si>
  <si>
    <t>21:0196:000668:0001:0001:00</t>
  </si>
  <si>
    <t>115O  :861260:00:------:--</t>
  </si>
  <si>
    <t>21:0628:000788</t>
  </si>
  <si>
    <t>21:0196:000669</t>
  </si>
  <si>
    <t>21:0196:000669:0001:0001:00</t>
  </si>
  <si>
    <t>115O  :861261:80:861267:10</t>
  </si>
  <si>
    <t>21:0628:000789</t>
  </si>
  <si>
    <t>21:0196:000675</t>
  </si>
  <si>
    <t>21:0196:000675:0001:0001:02</t>
  </si>
  <si>
    <t>115O  :861262:00:------:--</t>
  </si>
  <si>
    <t>21:0628:000790</t>
  </si>
  <si>
    <t>21:0196:000670</t>
  </si>
  <si>
    <t>21:0196:000670:0001:0001:00</t>
  </si>
  <si>
    <t>115O  :861263:00:------:--</t>
  </si>
  <si>
    <t>21:0628:000791</t>
  </si>
  <si>
    <t>21:0196:000671</t>
  </si>
  <si>
    <t>21:0196:000671:0001:0001:00</t>
  </si>
  <si>
    <t>115O  :861264:00:------:--</t>
  </si>
  <si>
    <t>21:0628:000792</t>
  </si>
  <si>
    <t>21:0196:000672</t>
  </si>
  <si>
    <t>21:0196:000672:0001:0001:00</t>
  </si>
  <si>
    <t>115O  :861265:00:------:--</t>
  </si>
  <si>
    <t>21:0628:000793</t>
  </si>
  <si>
    <t>21:0196:000673</t>
  </si>
  <si>
    <t>21:0196:000673:0001:0001:00</t>
  </si>
  <si>
    <t>115O  :861266:00:------:--</t>
  </si>
  <si>
    <t>21:0628:000794</t>
  </si>
  <si>
    <t>21:0196:000674</t>
  </si>
  <si>
    <t>21:0196:000674:0001:0001:00</t>
  </si>
  <si>
    <t>115O  :861267:10:------:--</t>
  </si>
  <si>
    <t>21:0628:000795</t>
  </si>
  <si>
    <t>21:0196:000675:0001:0001:01</t>
  </si>
  <si>
    <t>115O  :861268:20:861267:10</t>
  </si>
  <si>
    <t>21:0628:000796</t>
  </si>
  <si>
    <t>21:0196:000675:0002:0001:00</t>
  </si>
  <si>
    <t>115O  :861269:00:------:--</t>
  </si>
  <si>
    <t>21:0628:000797</t>
  </si>
  <si>
    <t>21:0196:000676</t>
  </si>
  <si>
    <t>21:0196:000676:0001:0001:00</t>
  </si>
  <si>
    <t>115O  :861270:00:------:--</t>
  </si>
  <si>
    <t>21:0628:000798</t>
  </si>
  <si>
    <t>21:0196:000677</t>
  </si>
  <si>
    <t>21:0196:000677:0001:0001:00</t>
  </si>
  <si>
    <t>115O  :861271:00:------:--</t>
  </si>
  <si>
    <t>21:0628:000799</t>
  </si>
  <si>
    <t>21:0196:000678</t>
  </si>
  <si>
    <t>21:0196:000678:0001:0001:00</t>
  </si>
  <si>
    <t>115O  :861272:00:------:--</t>
  </si>
  <si>
    <t>21:0628:000800</t>
  </si>
  <si>
    <t>21:0196:000679</t>
  </si>
  <si>
    <t>21:0196:000679:0001:0001:00</t>
  </si>
  <si>
    <t>115O  :861273:00:------:--</t>
  </si>
  <si>
    <t>21:0628:000801</t>
  </si>
  <si>
    <t>21:0196:000680</t>
  </si>
  <si>
    <t>21:0196:000680:0001:0001:00</t>
  </si>
  <si>
    <t>115O  :861274:00:------:--</t>
  </si>
  <si>
    <t>21:0628:000802</t>
  </si>
  <si>
    <t>21:0196:000681</t>
  </si>
  <si>
    <t>21:0196:000681:0001:0001:00</t>
  </si>
  <si>
    <t>115O  :861275:00:------:--</t>
  </si>
  <si>
    <t>21:0628:000803</t>
  </si>
  <si>
    <t>21:0196:000682</t>
  </si>
  <si>
    <t>21:0196:000682:0001:0001:00</t>
  </si>
  <si>
    <t>115O  :861276:00:------:--</t>
  </si>
  <si>
    <t>21:0628:000804</t>
  </si>
  <si>
    <t>21:0196:000683</t>
  </si>
  <si>
    <t>21:0196:000683:0001:0001:00</t>
  </si>
  <si>
    <t>115O  :861277:00:------:--</t>
  </si>
  <si>
    <t>21:0628:000805</t>
  </si>
  <si>
    <t>21:0196:000684</t>
  </si>
  <si>
    <t>21:0196:000684:0001:0001:00</t>
  </si>
  <si>
    <t>115O  :861278:00:------:--</t>
  </si>
  <si>
    <t>21:0628:000806</t>
  </si>
  <si>
    <t>21:0196:000685</t>
  </si>
  <si>
    <t>21:0196:000685:0001:0001:00</t>
  </si>
  <si>
    <t>115O  :861279:00:------:--</t>
  </si>
  <si>
    <t>21:0628:000807</t>
  </si>
  <si>
    <t>21:0196:000686</t>
  </si>
  <si>
    <t>21:0196:000686:0001:0001:00</t>
  </si>
  <si>
    <t>115O  :861280:9X:------:--</t>
  </si>
  <si>
    <t>21:0628:000808</t>
  </si>
  <si>
    <t>115O  :861281:80:861287:10</t>
  </si>
  <si>
    <t>21:0628:000809</t>
  </si>
  <si>
    <t>21:0196:000692</t>
  </si>
  <si>
    <t>21:0196:000692:0001:0001:02</t>
  </si>
  <si>
    <t>115O  :861282:00:------:--</t>
  </si>
  <si>
    <t>21:0628:000810</t>
  </si>
  <si>
    <t>21:0196:000687</t>
  </si>
  <si>
    <t>21:0196:000687:0001:0001:00</t>
  </si>
  <si>
    <t>115O  :861283:00:------:--</t>
  </si>
  <si>
    <t>21:0628:000811</t>
  </si>
  <si>
    <t>21:0196:000688</t>
  </si>
  <si>
    <t>21:0196:000688:0001:0001:00</t>
  </si>
  <si>
    <t>115O  :861284:00:------:--</t>
  </si>
  <si>
    <t>21:0628:000812</t>
  </si>
  <si>
    <t>21:0196:000689</t>
  </si>
  <si>
    <t>21:0196:000689:0001:0001:00</t>
  </si>
  <si>
    <t>115O  :861285:00:------:--</t>
  </si>
  <si>
    <t>21:0628:000813</t>
  </si>
  <si>
    <t>21:0196:000690</t>
  </si>
  <si>
    <t>21:0196:000690:0001:0001:00</t>
  </si>
  <si>
    <t>115O  :861286:00:------:--</t>
  </si>
  <si>
    <t>21:0628:000814</t>
  </si>
  <si>
    <t>21:0196:000691</t>
  </si>
  <si>
    <t>21:0196:000691:0001:0001:00</t>
  </si>
  <si>
    <t>115O  :861287:10:------:--</t>
  </si>
  <si>
    <t>21:0628:000815</t>
  </si>
  <si>
    <t>21:0196:000692:0001:0001:01</t>
  </si>
  <si>
    <t>115O  :861288:20:861287:10</t>
  </si>
  <si>
    <t>21:0628:000816</t>
  </si>
  <si>
    <t>21:0196:000692:0002:0001:00</t>
  </si>
  <si>
    <t>115O  :861289:00:------:--</t>
  </si>
  <si>
    <t>21:0628:000817</t>
  </si>
  <si>
    <t>21:0196:000693</t>
  </si>
  <si>
    <t>21:0196:000693:0001:0001:00</t>
  </si>
  <si>
    <t>115O  :861290:00:------:--</t>
  </si>
  <si>
    <t>21:0628:000818</t>
  </si>
  <si>
    <t>21:0196:000694</t>
  </si>
  <si>
    <t>21:0196:000694:0001:0001:00</t>
  </si>
  <si>
    <t>115O  :861291:00:------:--</t>
  </si>
  <si>
    <t>21:0628:000819</t>
  </si>
  <si>
    <t>21:0196:000695</t>
  </si>
  <si>
    <t>21:0196:000695:0001:0001:00</t>
  </si>
  <si>
    <t>115O  :861292:9W:------:--</t>
  </si>
  <si>
    <t>21:0628:000820</t>
  </si>
  <si>
    <t>115O  :861293:00:------:--</t>
  </si>
  <si>
    <t>21:0628:000821</t>
  </si>
  <si>
    <t>21:0196:000696</t>
  </si>
  <si>
    <t>21:0196:000696:0001:0001:00</t>
  </si>
  <si>
    <t>115O  :861294:00:------:--</t>
  </si>
  <si>
    <t>21:0628:000822</t>
  </si>
  <si>
    <t>21:0196:000697</t>
  </si>
  <si>
    <t>21:0196:000697:0001:0001:00</t>
  </si>
  <si>
    <t>115O  :861295:00:------:--</t>
  </si>
  <si>
    <t>21:0628:000823</t>
  </si>
  <si>
    <t>21:0196:000698</t>
  </si>
  <si>
    <t>21:0196:000698:0001:0001:00</t>
  </si>
  <si>
    <t>115O  :861296:00:------:--</t>
  </si>
  <si>
    <t>21:0628:000824</t>
  </si>
  <si>
    <t>21:0196:000699</t>
  </si>
  <si>
    <t>21:0196:000699:0001:0001:00</t>
  </si>
  <si>
    <t>115O  :861297:00:------:--</t>
  </si>
  <si>
    <t>21:0628:000825</t>
  </si>
  <si>
    <t>21:0196:000700</t>
  </si>
  <si>
    <t>21:0196:000700:0001:0001:00</t>
  </si>
  <si>
    <t>115O  :861298:00:------:--</t>
  </si>
  <si>
    <t>21:0628:000826</t>
  </si>
  <si>
    <t>21:0196:000701</t>
  </si>
  <si>
    <t>21:0196:000701:0001:0001:00</t>
  </si>
  <si>
    <t>115O  :861299:00:------:--</t>
  </si>
  <si>
    <t>21:0628:000827</t>
  </si>
  <si>
    <t>21:0196:000702</t>
  </si>
  <si>
    <t>21:0196:000702:0001:0001:00</t>
  </si>
  <si>
    <t>115O  :861300:00:------:--</t>
  </si>
  <si>
    <t>21:0628:000828</t>
  </si>
  <si>
    <t>21:0196:000703</t>
  </si>
  <si>
    <t>21:0196:000703:0001:0001:00</t>
  </si>
  <si>
    <t>115O  :861301:80:861312:10</t>
  </si>
  <si>
    <t>21:0628:000829</t>
  </si>
  <si>
    <t>21:0196:000713</t>
  </si>
  <si>
    <t>21:0196:000713:0001:0001:02</t>
  </si>
  <si>
    <t>115O  :861302:00:------:--</t>
  </si>
  <si>
    <t>21:0628:000830</t>
  </si>
  <si>
    <t>21:0196:000704</t>
  </si>
  <si>
    <t>21:0196:000704:0001:0001:00</t>
  </si>
  <si>
    <t>115O  :861303:00:------:--</t>
  </si>
  <si>
    <t>21:0628:000831</t>
  </si>
  <si>
    <t>21:0196:000705</t>
  </si>
  <si>
    <t>21:0196:000705:0001:0001:00</t>
  </si>
  <si>
    <t>115O  :861304:00:------:--</t>
  </si>
  <si>
    <t>21:0628:000832</t>
  </si>
  <si>
    <t>21:0196:000706</t>
  </si>
  <si>
    <t>21:0196:000706:0001:0001:00</t>
  </si>
  <si>
    <t>115O  :861305:00:------:--</t>
  </si>
  <si>
    <t>21:0628:000833</t>
  </si>
  <si>
    <t>21:0196:000707</t>
  </si>
  <si>
    <t>21:0196:000707:0001:0001:00</t>
  </si>
  <si>
    <t>115O  :861306:00:------:--</t>
  </si>
  <si>
    <t>21:0628:000834</t>
  </si>
  <si>
    <t>21:0196:000708</t>
  </si>
  <si>
    <t>21:0196:000708:0001:0001:00</t>
  </si>
  <si>
    <t>115O  :861307:00:------:--</t>
  </si>
  <si>
    <t>21:0628:000835</t>
  </si>
  <si>
    <t>21:0196:000709</t>
  </si>
  <si>
    <t>21:0196:000709:0001:0001:00</t>
  </si>
  <si>
    <t>115O  :861308:00:------:--</t>
  </si>
  <si>
    <t>21:0628:000836</t>
  </si>
  <si>
    <t>21:0196:000710</t>
  </si>
  <si>
    <t>21:0196:000710:0001:0001:00</t>
  </si>
  <si>
    <t>115O  :861309:00:------:--</t>
  </si>
  <si>
    <t>21:0628:000837</t>
  </si>
  <si>
    <t>21:0196:000711</t>
  </si>
  <si>
    <t>21:0196:000711:0001:0001:00</t>
  </si>
  <si>
    <t>115O  :861310:9Y:------:--</t>
  </si>
  <si>
    <t>21:0628:000838</t>
  </si>
  <si>
    <t>115O  :861311:00:------:--</t>
  </si>
  <si>
    <t>21:0628:000839</t>
  </si>
  <si>
    <t>21:0196:000712</t>
  </si>
  <si>
    <t>21:0196:000712:0001:0001:00</t>
  </si>
  <si>
    <t>115O  :861312:10:------:--</t>
  </si>
  <si>
    <t>21:0628:000840</t>
  </si>
  <si>
    <t>21:0196:000713:0001:0001:01</t>
  </si>
  <si>
    <t>115O  :861313:20:861312:10</t>
  </si>
  <si>
    <t>21:0628:000841</t>
  </si>
  <si>
    <t>21:0196:000713:0002:0001:00</t>
  </si>
  <si>
    <t>115O  :861314:00:------:--</t>
  </si>
  <si>
    <t>21:0628:000842</t>
  </si>
  <si>
    <t>21:0196:000714</t>
  </si>
  <si>
    <t>21:0196:000714:0001:0001:00</t>
  </si>
  <si>
    <t>115O  :861315:00:------:--</t>
  </si>
  <si>
    <t>21:0628:000843</t>
  </si>
  <si>
    <t>21:0196:000715</t>
  </si>
  <si>
    <t>21:0196:000715:0001:0001:00</t>
  </si>
  <si>
    <t>115O  :861316:00:------:--</t>
  </si>
  <si>
    <t>21:0628:000844</t>
  </si>
  <si>
    <t>21:0196:000716</t>
  </si>
  <si>
    <t>21:0196:000716:0001:0001:00</t>
  </si>
  <si>
    <t>115O  :861317:00:------:--</t>
  </si>
  <si>
    <t>21:0628:000845</t>
  </si>
  <si>
    <t>21:0196:000717</t>
  </si>
  <si>
    <t>21:0196:000717:0001:0001:00</t>
  </si>
  <si>
    <t>115O  :861318:00:------:--</t>
  </si>
  <si>
    <t>21:0628:000846</t>
  </si>
  <si>
    <t>21:0196:000718</t>
  </si>
  <si>
    <t>21:0196:000718:0001:0001:00</t>
  </si>
  <si>
    <t>115O  :861319:00:------:--</t>
  </si>
  <si>
    <t>21:0628:000847</t>
  </si>
  <si>
    <t>21:0196:000719</t>
  </si>
  <si>
    <t>21:0196:000719:0001:0001:00</t>
  </si>
  <si>
    <t>115O  :861320:00:------:--</t>
  </si>
  <si>
    <t>21:0628:000848</t>
  </si>
  <si>
    <t>21:0196:000720</t>
  </si>
  <si>
    <t>21:0196:000720:0001:0001:00</t>
  </si>
  <si>
    <t>115O  :861321:80:861322:10</t>
  </si>
  <si>
    <t>21:0628:000849</t>
  </si>
  <si>
    <t>21:0196:000721</t>
  </si>
  <si>
    <t>21:0196:000721:0001:0001:02</t>
  </si>
  <si>
    <t>115O  :861322:10:------:--</t>
  </si>
  <si>
    <t>21:0628:000850</t>
  </si>
  <si>
    <t>21:0196:000721:0001:0001:01</t>
  </si>
  <si>
    <t>115O  :861323:20:861322:10</t>
  </si>
  <si>
    <t>21:0628:000851</t>
  </si>
  <si>
    <t>21:0196:000721:0002:0001:00</t>
  </si>
  <si>
    <t>115O  :861324:00:------:--</t>
  </si>
  <si>
    <t>21:0628:000852</t>
  </si>
  <si>
    <t>21:0196:000722</t>
  </si>
  <si>
    <t>21:0196:000722:0001:0001:00</t>
  </si>
  <si>
    <t>115O  :861325:00:------:--</t>
  </si>
  <si>
    <t>21:0628:000853</t>
  </si>
  <si>
    <t>21:0196:000723</t>
  </si>
  <si>
    <t>21:0196:000723:0001:0001:00</t>
  </si>
  <si>
    <t>115O  :861326:00:------:--</t>
  </si>
  <si>
    <t>21:0628:000854</t>
  </si>
  <si>
    <t>21:0196:000724</t>
  </si>
  <si>
    <t>21:0196:000724:0001:0001:00</t>
  </si>
  <si>
    <t>115O  :861327:00:------:--</t>
  </si>
  <si>
    <t>21:0628:000855</t>
  </si>
  <si>
    <t>21:0196:000725</t>
  </si>
  <si>
    <t>21:0196:000725:0001:0001:00</t>
  </si>
  <si>
    <t>115O  :861328:00:------:--</t>
  </si>
  <si>
    <t>21:0628:000856</t>
  </si>
  <si>
    <t>21:0196:000726</t>
  </si>
  <si>
    <t>21:0196:000726:0001:0001:00</t>
  </si>
  <si>
    <t>115O  :861329:00:------:--</t>
  </si>
  <si>
    <t>21:0628:000857</t>
  </si>
  <si>
    <t>21:0196:000727</t>
  </si>
  <si>
    <t>21:0196:000727:0001:0001:00</t>
  </si>
  <si>
    <t>115O  :861330:00:------:--</t>
  </si>
  <si>
    <t>21:0628:000858</t>
  </si>
  <si>
    <t>21:0196:000728</t>
  </si>
  <si>
    <t>21:0196:000728:0001:0001:00</t>
  </si>
  <si>
    <t>115O  :861331:00:------:--</t>
  </si>
  <si>
    <t>21:0628:000859</t>
  </si>
  <si>
    <t>21:0196:000729</t>
  </si>
  <si>
    <t>21:0196:000729:0001:0001:00</t>
  </si>
  <si>
    <t>115O  :861332:00:------:--</t>
  </si>
  <si>
    <t>21:0628:000860</t>
  </si>
  <si>
    <t>21:0196:000730</t>
  </si>
  <si>
    <t>21:0196:000730:0001:0001:00</t>
  </si>
  <si>
    <t>115O  :861333:00:------:--</t>
  </si>
  <si>
    <t>21:0628:000861</t>
  </si>
  <si>
    <t>21:0196:000731</t>
  </si>
  <si>
    <t>21:0196:000731:0001:0001:00</t>
  </si>
  <si>
    <t>115O  :861334:00:------:--</t>
  </si>
  <si>
    <t>21:0628:000862</t>
  </si>
  <si>
    <t>21:0196:000732</t>
  </si>
  <si>
    <t>21:0196:000732:0001:0001:00</t>
  </si>
  <si>
    <t>115O  :861335:00:------:--</t>
  </si>
  <si>
    <t>21:0628:000863</t>
  </si>
  <si>
    <t>21:0196:000733</t>
  </si>
  <si>
    <t>21:0196:000733:0001:0001:00</t>
  </si>
  <si>
    <t>115O  :861336:00:------:--</t>
  </si>
  <si>
    <t>21:0628:000864</t>
  </si>
  <si>
    <t>21:0196:000734</t>
  </si>
  <si>
    <t>21:0196:000734:0001:0001:00</t>
  </si>
  <si>
    <t>115O  :861337:00:------:--</t>
  </si>
  <si>
    <t>21:0628:000865</t>
  </si>
  <si>
    <t>21:0196:000735</t>
  </si>
  <si>
    <t>21:0196:000735:0001:0001:00</t>
  </si>
  <si>
    <t>115O  :861338:00:------:--</t>
  </si>
  <si>
    <t>21:0628:000866</t>
  </si>
  <si>
    <t>21:0196:000736</t>
  </si>
  <si>
    <t>21:0196:000736:0001:0001:00</t>
  </si>
  <si>
    <t>115O  :861339:9W:------:--</t>
  </si>
  <si>
    <t>21:0628:000867</t>
  </si>
  <si>
    <t>115O  :861340:00:------:--</t>
  </si>
  <si>
    <t>21:0628:000868</t>
  </si>
  <si>
    <t>21:0196:000737</t>
  </si>
  <si>
    <t>21:0196:000737:0001:0001:00</t>
  </si>
  <si>
    <t>115O  :861341:80:861349:10</t>
  </si>
  <si>
    <t>21:0628:000869</t>
  </si>
  <si>
    <t>21:0196:000745</t>
  </si>
  <si>
    <t>21:0196:000745:0001:0001:02</t>
  </si>
  <si>
    <t>115O  :861342:00:------:--</t>
  </si>
  <si>
    <t>21:0628:000870</t>
  </si>
  <si>
    <t>21:0196:000738</t>
  </si>
  <si>
    <t>21:0196:000738:0001:0001:00</t>
  </si>
  <si>
    <t>115O  :861343:00:------:--</t>
  </si>
  <si>
    <t>21:0628:000871</t>
  </si>
  <si>
    <t>21:0196:000739</t>
  </si>
  <si>
    <t>21:0196:000739:0001:0001:00</t>
  </si>
  <si>
    <t>115O  :861344:00:------:--</t>
  </si>
  <si>
    <t>21:0628:000872</t>
  </si>
  <si>
    <t>21:0196:000740</t>
  </si>
  <si>
    <t>21:0196:000740:0001:0001:00</t>
  </si>
  <si>
    <t>115O  :861345:00:------:--</t>
  </si>
  <si>
    <t>21:0628:000873</t>
  </si>
  <si>
    <t>21:0196:000741</t>
  </si>
  <si>
    <t>21:0196:000741:0001:0001:00</t>
  </si>
  <si>
    <t>115O  :861346:00:------:--</t>
  </si>
  <si>
    <t>21:0628:000874</t>
  </si>
  <si>
    <t>21:0196:000742</t>
  </si>
  <si>
    <t>21:0196:000742:0001:0001:00</t>
  </si>
  <si>
    <t>115O  :861347:00:------:--</t>
  </si>
  <si>
    <t>21:0628:000875</t>
  </si>
  <si>
    <t>21:0196:000743</t>
  </si>
  <si>
    <t>21:0196:000743:0001:0001:00</t>
  </si>
  <si>
    <t>115O  :861348:00:------:--</t>
  </si>
  <si>
    <t>21:0628:000876</t>
  </si>
  <si>
    <t>21:0196:000744</t>
  </si>
  <si>
    <t>21:0196:000744:0001:0001:00</t>
  </si>
  <si>
    <t>115O  :861349:10:------:--</t>
  </si>
  <si>
    <t>21:0628:000877</t>
  </si>
  <si>
    <t>21:0196:000745:0001:0001:01</t>
  </si>
  <si>
    <t>115O  :861350:20:861349:10</t>
  </si>
  <si>
    <t>21:0628:000878</t>
  </si>
  <si>
    <t>21:0196:000745:0002:0001:00</t>
  </si>
  <si>
    <t>115O  :861351:00:------:--</t>
  </si>
  <si>
    <t>21:0628:000879</t>
  </si>
  <si>
    <t>21:0196:000746</t>
  </si>
  <si>
    <t>21:0196:000746:0001:0001:00</t>
  </si>
  <si>
    <t>115O  :861352:00:------:--</t>
  </si>
  <si>
    <t>21:0628:000880</t>
  </si>
  <si>
    <t>21:0196:000747</t>
  </si>
  <si>
    <t>21:0196:000747:0001:0001:00</t>
  </si>
  <si>
    <t>115O  :861353:00:------:--</t>
  </si>
  <si>
    <t>21:0628:000881</t>
  </si>
  <si>
    <t>21:0196:000748</t>
  </si>
  <si>
    <t>21:0196:000748:0001:0001:00</t>
  </si>
  <si>
    <t>115O  :861354:00:------:--</t>
  </si>
  <si>
    <t>21:0628:000882</t>
  </si>
  <si>
    <t>21:0196:000749</t>
  </si>
  <si>
    <t>21:0196:000749:0001:0001:00</t>
  </si>
  <si>
    <t>115O  :861355:00:------:--</t>
  </si>
  <si>
    <t>21:0628:000883</t>
  </si>
  <si>
    <t>21:0196:000750</t>
  </si>
  <si>
    <t>21:0196:000750:0001:0001:00</t>
  </si>
  <si>
    <t>115O  :861356:00:------:--</t>
  </si>
  <si>
    <t>21:0628:000884</t>
  </si>
  <si>
    <t>21:0196:000751</t>
  </si>
  <si>
    <t>21:0196:000751:0001:0001:00</t>
  </si>
  <si>
    <t>115O  :861357:9Y:------:--</t>
  </si>
  <si>
    <t>21:0628:000885</t>
  </si>
  <si>
    <t>115O  :861358:00:------:--</t>
  </si>
  <si>
    <t>21:0628:000886</t>
  </si>
  <si>
    <t>21:0196:000752</t>
  </si>
  <si>
    <t>21:0196:000752:0001:0001:00</t>
  </si>
  <si>
    <t>115O  :861359:00:------:--</t>
  </si>
  <si>
    <t>21:0628:000887</t>
  </si>
  <si>
    <t>21:0196:000753</t>
  </si>
  <si>
    <t>21:0196:000753:0001:0001:00</t>
  </si>
  <si>
    <t>115O  :861360:00:------:--</t>
  </si>
  <si>
    <t>21:0628:000888</t>
  </si>
  <si>
    <t>21:0196:000754</t>
  </si>
  <si>
    <t>21:0196:000754:0001:0001:00</t>
  </si>
  <si>
    <t>115O  :861361:80:861379:10</t>
  </si>
  <si>
    <t>21:0628:000889</t>
  </si>
  <si>
    <t>21:0196:000771</t>
  </si>
  <si>
    <t>21:0196:000771:0001:0001:02</t>
  </si>
  <si>
    <t>115O  :861362:00:------:--</t>
  </si>
  <si>
    <t>21:0628:000890</t>
  </si>
  <si>
    <t>21:0196:000755</t>
  </si>
  <si>
    <t>21:0196:000755:0001:0001:00</t>
  </si>
  <si>
    <t>115O  :861363:00:------:--</t>
  </si>
  <si>
    <t>21:0628:000891</t>
  </si>
  <si>
    <t>21:0196:000756</t>
  </si>
  <si>
    <t>21:0196:000756:0001:0001:00</t>
  </si>
  <si>
    <t>115O  :861364:00:------:--</t>
  </si>
  <si>
    <t>21:0628:000892</t>
  </si>
  <si>
    <t>21:0196:000757</t>
  </si>
  <si>
    <t>21:0196:000757:0001:0001:00</t>
  </si>
  <si>
    <t>115O  :861365:00:------:--</t>
  </si>
  <si>
    <t>21:0628:000893</t>
  </si>
  <si>
    <t>21:0196:000758</t>
  </si>
  <si>
    <t>21:0196:000758:0001:0001:00</t>
  </si>
  <si>
    <t>115O  :861366:00:------:--</t>
  </si>
  <si>
    <t>21:0628:000894</t>
  </si>
  <si>
    <t>21:0196:000759</t>
  </si>
  <si>
    <t>21:0196:000759:0001:0001:00</t>
  </si>
  <si>
    <t>115O  :861367:00:------:--</t>
  </si>
  <si>
    <t>21:0628:000895</t>
  </si>
  <si>
    <t>21:0196:000760</t>
  </si>
  <si>
    <t>21:0196:000760:0001:0001:00</t>
  </si>
  <si>
    <t>115O  :861368:00:------:--</t>
  </si>
  <si>
    <t>21:0628:000896</t>
  </si>
  <si>
    <t>21:0196:000761</t>
  </si>
  <si>
    <t>21:0196:000761:0001:0001:00</t>
  </si>
  <si>
    <t>115O  :861369:00:------:--</t>
  </si>
  <si>
    <t>21:0628:000897</t>
  </si>
  <si>
    <t>21:0196:000762</t>
  </si>
  <si>
    <t>21:0196:000762:0001:0001:00</t>
  </si>
  <si>
    <t>115O  :861370:00:------:--</t>
  </si>
  <si>
    <t>21:0628:000898</t>
  </si>
  <si>
    <t>21:0196:000763</t>
  </si>
  <si>
    <t>21:0196:000763:0001:0001:00</t>
  </si>
  <si>
    <t>115O  :861371:00:------:--</t>
  </si>
  <si>
    <t>21:0628:000899</t>
  </si>
  <si>
    <t>21:0196:000764</t>
  </si>
  <si>
    <t>21:0196:000764:0001:0001:00</t>
  </si>
  <si>
    <t>115O  :861372:00:------:--</t>
  </si>
  <si>
    <t>21:0628:000900</t>
  </si>
  <si>
    <t>21:0196:000765</t>
  </si>
  <si>
    <t>21:0196:000765:0001:0001:00</t>
  </si>
  <si>
    <t>115O  :861373:00:------:--</t>
  </si>
  <si>
    <t>21:0628:000901</t>
  </si>
  <si>
    <t>21:0196:000766</t>
  </si>
  <si>
    <t>21:0196:000766:0001:0001:00</t>
  </si>
  <si>
    <t>115O  :861374:00:------:--</t>
  </si>
  <si>
    <t>21:0628:000902</t>
  </si>
  <si>
    <t>21:0196:000767</t>
  </si>
  <si>
    <t>21:0196:000767:0001:0001:00</t>
  </si>
  <si>
    <t>115O  :861375:00:------:--</t>
  </si>
  <si>
    <t>21:0628:000903</t>
  </si>
  <si>
    <t>21:0196:000768</t>
  </si>
  <si>
    <t>21:0196:000768:0001:0001:00</t>
  </si>
  <si>
    <t>115O  :861376:00:------:--</t>
  </si>
  <si>
    <t>21:0628:000904</t>
  </si>
  <si>
    <t>21:0196:000769</t>
  </si>
  <si>
    <t>21:0196:000769:0001:0001:00</t>
  </si>
  <si>
    <t>115O  :861377:9Y:------:--</t>
  </si>
  <si>
    <t>21:0628:000905</t>
  </si>
  <si>
    <t>115O  :861378:00:------:--</t>
  </si>
  <si>
    <t>21:0628:000906</t>
  </si>
  <si>
    <t>21:0196:000770</t>
  </si>
  <si>
    <t>21:0196:000770:0001:0001:00</t>
  </si>
  <si>
    <t>115O  :861379:10:------:--</t>
  </si>
  <si>
    <t>21:0628:000907</t>
  </si>
  <si>
    <t>21:0196:000771:0001:0001:01</t>
  </si>
  <si>
    <t>115O  :861380:20:861379:10</t>
  </si>
  <si>
    <t>21:0628:000908</t>
  </si>
  <si>
    <t>21:0196:000771:0002:0001:00</t>
  </si>
  <si>
    <t>115O  :861381:80:861383:10</t>
  </si>
  <si>
    <t>21:0628:000909</t>
  </si>
  <si>
    <t>21:0196:000773</t>
  </si>
  <si>
    <t>21:0196:000773:0001:0001:02</t>
  </si>
  <si>
    <t>115O  :861382:00:------:--</t>
  </si>
  <si>
    <t>21:0628:000910</t>
  </si>
  <si>
    <t>21:0196:000772</t>
  </si>
  <si>
    <t>21:0196:000772:0001:0001:00</t>
  </si>
  <si>
    <t>115O  :861383:10:------:--</t>
  </si>
  <si>
    <t>21:0628:000911</t>
  </si>
  <si>
    <t>21:0196:000773:0001:0001:01</t>
  </si>
  <si>
    <t>115O  :861384:20:861383:10</t>
  </si>
  <si>
    <t>21:0628:000912</t>
  </si>
  <si>
    <t>21:0196:000773:0002:0001:00</t>
  </si>
  <si>
    <t>115O  :861385:00:------:--</t>
  </si>
  <si>
    <t>21:0628:000913</t>
  </si>
  <si>
    <t>21:0196:000774</t>
  </si>
  <si>
    <t>21:0196:000774:0001:0001:00</t>
  </si>
  <si>
    <t>115O  :861386:00:------:--</t>
  </si>
  <si>
    <t>21:0628:000914</t>
  </si>
  <si>
    <t>21:0196:000775</t>
  </si>
  <si>
    <t>21:0196:000775:0001:0001:00</t>
  </si>
  <si>
    <t>115O  :861387:00:------:--</t>
  </si>
  <si>
    <t>21:0628:000915</t>
  </si>
  <si>
    <t>21:0196:000776</t>
  </si>
  <si>
    <t>21:0196:000776:0001:0001:00</t>
  </si>
  <si>
    <t>115O  :861388:00:------:--</t>
  </si>
  <si>
    <t>21:0628:000916</t>
  </si>
  <si>
    <t>21:0196:000777</t>
  </si>
  <si>
    <t>21:0196:000777:0001:0001:00</t>
  </si>
  <si>
    <t>115O  :861389:00:------:--</t>
  </si>
  <si>
    <t>21:0628:000917</t>
  </si>
  <si>
    <t>21:0196:000778</t>
  </si>
  <si>
    <t>21:0196:000778:0001:0001:00</t>
  </si>
  <si>
    <t>115O  :861390:00:------:--</t>
  </si>
  <si>
    <t>21:0628:000918</t>
  </si>
  <si>
    <t>21:0196:000779</t>
  </si>
  <si>
    <t>21:0196:000779:0001:0001:00</t>
  </si>
  <si>
    <t>115O  :861391:00:------:--</t>
  </si>
  <si>
    <t>21:0628:000919</t>
  </si>
  <si>
    <t>21:0196:000780</t>
  </si>
  <si>
    <t>21:0196:000780:0001:0001:00</t>
  </si>
  <si>
    <t>115O  :861392:00:------:--</t>
  </si>
  <si>
    <t>21:0628:000920</t>
  </si>
  <si>
    <t>21:0196:000781</t>
  </si>
  <si>
    <t>21:0196:000781:0001:0001:00</t>
  </si>
  <si>
    <t>115O  :861393:00:------:--</t>
  </si>
  <si>
    <t>21:0628:000921</t>
  </si>
  <si>
    <t>21:0196:000782</t>
  </si>
  <si>
    <t>21:0196:000782:0001:0001:00</t>
  </si>
  <si>
    <t>115O  :861394:00:------:--</t>
  </si>
  <si>
    <t>21:0628:000922</t>
  </si>
  <si>
    <t>21:0196:000783</t>
  </si>
  <si>
    <t>21:0196:000783:0001:0001:00</t>
  </si>
  <si>
    <t>115O  :861395:00:------:--</t>
  </si>
  <si>
    <t>21:0628:000923</t>
  </si>
  <si>
    <t>21:0196:000784</t>
  </si>
  <si>
    <t>21:0196:000784:0001:0001:00</t>
  </si>
  <si>
    <t>115O  :861396:00:------:--</t>
  </si>
  <si>
    <t>21:0628:000924</t>
  </si>
  <si>
    <t>21:0196:000785</t>
  </si>
  <si>
    <t>21:0196:000785:0001:0001:00</t>
  </si>
  <si>
    <t>115O  :861397:00:------:--</t>
  </si>
  <si>
    <t>21:0628:000925</t>
  </si>
  <si>
    <t>21:0196:000786</t>
  </si>
  <si>
    <t>21:0196:000786:0001:0001:00</t>
  </si>
  <si>
    <t>115O  :861398:9W:------:--</t>
  </si>
  <si>
    <t>21:0628:000926</t>
  </si>
  <si>
    <t>115O  :861399:00:------:--</t>
  </si>
  <si>
    <t>21:0628:000927</t>
  </si>
  <si>
    <t>21:0196:000787</t>
  </si>
  <si>
    <t>21:0196:000787:0001:0001:00</t>
  </si>
  <si>
    <t>115O  :861400:00:------:--</t>
  </si>
  <si>
    <t>21:0628:000928</t>
  </si>
  <si>
    <t>21:0196:000788</t>
  </si>
  <si>
    <t>21:0196:000788:0001:0001:00</t>
  </si>
  <si>
    <t>115O  :861401:80:861411:20</t>
  </si>
  <si>
    <t>21:0628:000929</t>
  </si>
  <si>
    <t>21:0196:000797</t>
  </si>
  <si>
    <t>21:0196:000797:0002:0001:02</t>
  </si>
  <si>
    <t>115O  :861402:00:------:--</t>
  </si>
  <si>
    <t>21:0628:000930</t>
  </si>
  <si>
    <t>21:0196:000789</t>
  </si>
  <si>
    <t>21:0196:000789:0001:0001:00</t>
  </si>
  <si>
    <t>115O  :861403:00:------:--</t>
  </si>
  <si>
    <t>21:0628:000931</t>
  </si>
  <si>
    <t>21:0196:000790</t>
  </si>
  <si>
    <t>21:0196:000790:0001:0001:00</t>
  </si>
  <si>
    <t>115O  :861404:00:------:--</t>
  </si>
  <si>
    <t>21:0628:000932</t>
  </si>
  <si>
    <t>21:0196:000791</t>
  </si>
  <si>
    <t>21:0196:000791:0001:0001:00</t>
  </si>
  <si>
    <t>115O  :861405:00:------:--</t>
  </si>
  <si>
    <t>21:0628:000933</t>
  </si>
  <si>
    <t>21:0196:000792</t>
  </si>
  <si>
    <t>21:0196:000792:0001:0001:00</t>
  </si>
  <si>
    <t>115O  :861406:00:------:--</t>
  </si>
  <si>
    <t>21:0628:000934</t>
  </si>
  <si>
    <t>21:0196:000793</t>
  </si>
  <si>
    <t>21:0196:000793:0001:0001:00</t>
  </si>
  <si>
    <t>115O  :861407:00:------:--</t>
  </si>
  <si>
    <t>21:0628:000935</t>
  </si>
  <si>
    <t>21:0196:000794</t>
  </si>
  <si>
    <t>21:0196:000794:0001:0001:00</t>
  </si>
  <si>
    <t>115O  :861408:00:------:--</t>
  </si>
  <si>
    <t>21:0628:000936</t>
  </si>
  <si>
    <t>21:0196:000795</t>
  </si>
  <si>
    <t>21:0196:000795:0001:0001:00</t>
  </si>
  <si>
    <t>115O  :861409:00:------:--</t>
  </si>
  <si>
    <t>21:0628:000937</t>
  </si>
  <si>
    <t>21:0196:000796</t>
  </si>
  <si>
    <t>21:0196:000796:0001:0001:00</t>
  </si>
  <si>
    <t>115O  :861410:10:------:--</t>
  </si>
  <si>
    <t>21:0628:000938</t>
  </si>
  <si>
    <t>21:0196:000797:0001:0001:00</t>
  </si>
  <si>
    <t>115O  :861411:20:861410:10</t>
  </si>
  <si>
    <t>21:0628:000939</t>
  </si>
  <si>
    <t>21:0196:000797:0002:0001:01</t>
  </si>
  <si>
    <t>115O  :861412:9Y:------:--</t>
  </si>
  <si>
    <t>21:0628:000940</t>
  </si>
  <si>
    <t>115O  :861413:00:------:--</t>
  </si>
  <si>
    <t>21:0628:000941</t>
  </si>
  <si>
    <t>21:0196:000798</t>
  </si>
  <si>
    <t>21:0196:000798:0001:0001:00</t>
  </si>
  <si>
    <t>115O  :861414:00:------:--</t>
  </si>
  <si>
    <t>21:0628:000942</t>
  </si>
  <si>
    <t>21:0196:000799</t>
  </si>
  <si>
    <t>21:0196:000799:0001:0001:00</t>
  </si>
  <si>
    <t>115O  :861415:00:------:--</t>
  </si>
  <si>
    <t>21:0628:000943</t>
  </si>
  <si>
    <t>21:0196:000800</t>
  </si>
  <si>
    <t>21:0196:000800:0001:0001:00</t>
  </si>
  <si>
    <t>115O  :861416:00:------:--</t>
  </si>
  <si>
    <t>21:0628:000944</t>
  </si>
  <si>
    <t>21:0196:000801</t>
  </si>
  <si>
    <t>21:0196:000801:0001:0001:00</t>
  </si>
  <si>
    <t>115O  :861417:00:------:--</t>
  </si>
  <si>
    <t>21:0628:000945</t>
  </si>
  <si>
    <t>21:0196:000802</t>
  </si>
  <si>
    <t>21:0196:000802:0001:0001:00</t>
  </si>
  <si>
    <t>115O  :861418:00:------:--</t>
  </si>
  <si>
    <t>21:0628:000946</t>
  </si>
  <si>
    <t>21:0196:000803</t>
  </si>
  <si>
    <t>21:0196:000803:0001:0001:00</t>
  </si>
  <si>
    <t>115O  :861419:00:------:--</t>
  </si>
  <si>
    <t>21:0628:000947</t>
  </si>
  <si>
    <t>21:0196:000804</t>
  </si>
  <si>
    <t>21:0196:000804:0001:0001:00</t>
  </si>
  <si>
    <t>115O  :861420:00:------:--</t>
  </si>
  <si>
    <t>21:0628:000948</t>
  </si>
  <si>
    <t>21:0196:000805</t>
  </si>
  <si>
    <t>21:0196:000805:0001:0001:00</t>
  </si>
  <si>
    <t>115O  :861421:80:861425:20</t>
  </si>
  <si>
    <t>21:0628:000949</t>
  </si>
  <si>
    <t>21:0196:000808</t>
  </si>
  <si>
    <t>21:0196:000808:0002:0001:02</t>
  </si>
  <si>
    <t>115O  :861422:00:------:--</t>
  </si>
  <si>
    <t>21:0628:000950</t>
  </si>
  <si>
    <t>21:0196:000806</t>
  </si>
  <si>
    <t>21:0196:000806:0001:0001:00</t>
  </si>
  <si>
    <t>115O  :861423:00:------:--</t>
  </si>
  <si>
    <t>21:0628:000951</t>
  </si>
  <si>
    <t>21:0196:000807</t>
  </si>
  <si>
    <t>21:0196:000807:0001:0001:00</t>
  </si>
  <si>
    <t>115O  :861424:10:------:--</t>
  </si>
  <si>
    <t>21:0628:000952</t>
  </si>
  <si>
    <t>21:0196:000808:0001:0001:00</t>
  </si>
  <si>
    <t>115O  :861425:20:861424:10</t>
  </si>
  <si>
    <t>21:0628:000953</t>
  </si>
  <si>
    <t>21:0196:000808:0002:0001:01</t>
  </si>
  <si>
    <t>115O  :861426:00:------:--</t>
  </si>
  <si>
    <t>21:0628:000954</t>
  </si>
  <si>
    <t>21:0196:000809</t>
  </si>
  <si>
    <t>21:0196:000809:0001:0001:00</t>
  </si>
  <si>
    <t>115O  :861427:00:------:--</t>
  </si>
  <si>
    <t>21:0628:000955</t>
  </si>
  <si>
    <t>21:0196:000810</t>
  </si>
  <si>
    <t>21:0196:000810:0001:0001:00</t>
  </si>
  <si>
    <t>115O  :861428:00:------:--</t>
  </si>
  <si>
    <t>21:0628:000956</t>
  </si>
  <si>
    <t>21:0196:000811</t>
  </si>
  <si>
    <t>21:0196:000811:0001:0001:00</t>
  </si>
  <si>
    <t>115O  :861429:9X:------:--</t>
  </si>
  <si>
    <t>21:0628:000957</t>
  </si>
  <si>
    <t>115O  :861430:00:------:--</t>
  </si>
  <si>
    <t>21:0628:000958</t>
  </si>
  <si>
    <t>21:0196:000812</t>
  </si>
  <si>
    <t>21:0196:000812:0001:0001:00</t>
  </si>
  <si>
    <t>115O  :861431:00:------:--</t>
  </si>
  <si>
    <t>21:0628:000959</t>
  </si>
  <si>
    <t>21:0196:000813</t>
  </si>
  <si>
    <t>21:0196:000813:0001:0001:00</t>
  </si>
  <si>
    <t>115O  :861432:00:------:--</t>
  </si>
  <si>
    <t>21:0628:000960</t>
  </si>
  <si>
    <t>21:0196:000814</t>
  </si>
  <si>
    <t>21:0196:000814:0001:0001:00</t>
  </si>
  <si>
    <t>115O  :861433:00:------:--</t>
  </si>
  <si>
    <t>21:0628:000961</t>
  </si>
  <si>
    <t>21:0196:000815</t>
  </si>
  <si>
    <t>21:0196:000815:0001:0001:00</t>
  </si>
  <si>
    <t>115O  :861434:00:------:--</t>
  </si>
  <si>
    <t>21:0628:000962</t>
  </si>
  <si>
    <t>21:0196:000816</t>
  </si>
  <si>
    <t>21:0196:000816:0001:0001:00</t>
  </si>
  <si>
    <t>115O  :861435:00:------:--</t>
  </si>
  <si>
    <t>21:0628:000963</t>
  </si>
  <si>
    <t>21:0196:000817</t>
  </si>
  <si>
    <t>21:0196:000817:0001:0001:00</t>
  </si>
  <si>
    <t>115O  :861436:00:------:--</t>
  </si>
  <si>
    <t>21:0628:000964</t>
  </si>
  <si>
    <t>21:0196:000818</t>
  </si>
  <si>
    <t>21:0196:000818:0001:0001:00</t>
  </si>
  <si>
    <t>115O  :861437:00:------:--</t>
  </si>
  <si>
    <t>21:0628:000965</t>
  </si>
  <si>
    <t>21:0196:000819</t>
  </si>
  <si>
    <t>21:0196:000819:0001:0001:00</t>
  </si>
  <si>
    <t>115O  :861438:00:------:--</t>
  </si>
  <si>
    <t>21:0628:000966</t>
  </si>
  <si>
    <t>21:0196:000820</t>
  </si>
  <si>
    <t>21:0196:000820:0001:0001:00</t>
  </si>
  <si>
    <t>115O  :861439:00:------:--</t>
  </si>
  <si>
    <t>21:0628:000967</t>
  </si>
  <si>
    <t>21:0196:000821</t>
  </si>
  <si>
    <t>21:0196:000821:0001:0001:00</t>
  </si>
  <si>
    <t>115O  :861440:00:------:--</t>
  </si>
  <si>
    <t>21:0628:000968</t>
  </si>
  <si>
    <t>21:0196:000822</t>
  </si>
  <si>
    <t>21:0196:000822:0001:0001:00</t>
  </si>
  <si>
    <t>115O  :861441:80:861445:20</t>
  </si>
  <si>
    <t>21:0628:000969</t>
  </si>
  <si>
    <t>21:0196:000825</t>
  </si>
  <si>
    <t>21:0196:000825:0002:0001:02</t>
  </si>
  <si>
    <t>115O  :861442:00:------:--</t>
  </si>
  <si>
    <t>21:0628:000970</t>
  </si>
  <si>
    <t>21:0196:000823</t>
  </si>
  <si>
    <t>21:0196:000823:0001:0001:00</t>
  </si>
  <si>
    <t>115O  :861443:00:------:--</t>
  </si>
  <si>
    <t>21:0628:000971</t>
  </si>
  <si>
    <t>21:0196:000824</t>
  </si>
  <si>
    <t>21:0196:000824:0001:0001:00</t>
  </si>
  <si>
    <t>115O  :861444:10:------:--</t>
  </si>
  <si>
    <t>21:0628:000972</t>
  </si>
  <si>
    <t>21:0196:000825:0001:0001:00</t>
  </si>
  <si>
    <t>115O  :861445:20:861444:10</t>
  </si>
  <si>
    <t>21:0628:000973</t>
  </si>
  <si>
    <t>21:0196:000825:0002:0001:01</t>
  </si>
  <si>
    <t>115O  :861446:00:------:--</t>
  </si>
  <si>
    <t>21:0628:000974</t>
  </si>
  <si>
    <t>21:0196:000826</t>
  </si>
  <si>
    <t>21:0196:000826:0001:0001:00</t>
  </si>
  <si>
    <t>115O  :861447:00:------:--</t>
  </si>
  <si>
    <t>21:0628:000975</t>
  </si>
  <si>
    <t>21:0196:000827</t>
  </si>
  <si>
    <t>21:0196:000827:0001:0001:00</t>
  </si>
  <si>
    <t>115O  :861448:00:------:--</t>
  </si>
  <si>
    <t>21:0628:000976</t>
  </si>
  <si>
    <t>21:0196:000828</t>
  </si>
  <si>
    <t>21:0196:000828:0001:0001:00</t>
  </si>
  <si>
    <t>115O  :861449:00:------:--</t>
  </si>
  <si>
    <t>21:0628:000977</t>
  </si>
  <si>
    <t>21:0196:000829</t>
  </si>
  <si>
    <t>21:0196:000829:0001:0001:00</t>
  </si>
  <si>
    <t>115O  :861450:00:------:--</t>
  </si>
  <si>
    <t>21:0628:000978</t>
  </si>
  <si>
    <t>21:0196:000830</t>
  </si>
  <si>
    <t>21:0196:000830:0001:0001:00</t>
  </si>
  <si>
    <t>115O  :861451:00:------:--</t>
  </si>
  <si>
    <t>21:0628:000979</t>
  </si>
  <si>
    <t>21:0196:000831</t>
  </si>
  <si>
    <t>21:0196:000831:0001:0001:00</t>
  </si>
  <si>
    <t>115O  :861452:00:------:--</t>
  </si>
  <si>
    <t>21:0628:000980</t>
  </si>
  <si>
    <t>21:0196:000832</t>
  </si>
  <si>
    <t>21:0196:000832:0001:0001:00</t>
  </si>
  <si>
    <t>115O  :861453:00:------:--</t>
  </si>
  <si>
    <t>21:0628:000981</t>
  </si>
  <si>
    <t>21:0196:000833</t>
  </si>
  <si>
    <t>21:0196:000833:0001:0001:00</t>
  </si>
  <si>
    <t>115O  :861454:00:------:--</t>
  </si>
  <si>
    <t>21:0628:000982</t>
  </si>
  <si>
    <t>21:0196:000834</t>
  </si>
  <si>
    <t>21:0196:000834:0001:0001:00</t>
  </si>
  <si>
    <t>115O  :861455:00:------:--</t>
  </si>
  <si>
    <t>21:0628:000983</t>
  </si>
  <si>
    <t>21:0196:000835</t>
  </si>
  <si>
    <t>21:0196:000835:0001:0001:00</t>
  </si>
  <si>
    <t>115O  :861456:00:------:--</t>
  </si>
  <si>
    <t>21:0628:000984</t>
  </si>
  <si>
    <t>21:0196:000836</t>
  </si>
  <si>
    <t>21:0196:000836:0001:0001:00</t>
  </si>
  <si>
    <t>115O  :861457:00:------:--</t>
  </si>
  <si>
    <t>21:0628:000985</t>
  </si>
  <si>
    <t>21:0196:000837</t>
  </si>
  <si>
    <t>21:0196:000837:0001:0001:00</t>
  </si>
  <si>
    <t>115O  :861458:00:------:--</t>
  </si>
  <si>
    <t>21:0628:000986</t>
  </si>
  <si>
    <t>21:0196:000838</t>
  </si>
  <si>
    <t>21:0196:000838:0001:0001:00</t>
  </si>
  <si>
    <t>115O  :861459:9W:------:--</t>
  </si>
  <si>
    <t>21:0628:000987</t>
  </si>
  <si>
    <t>115O  :861460:00:------:--</t>
  </si>
  <si>
    <t>21:0628:000988</t>
  </si>
  <si>
    <t>21:0196:000839</t>
  </si>
  <si>
    <t>21:0196:000839:0001:0001:00</t>
  </si>
  <si>
    <t>115O  :861461:80:861471:10</t>
  </si>
  <si>
    <t>21:0628:000989</t>
  </si>
  <si>
    <t>21:0196:000848</t>
  </si>
  <si>
    <t>21:0196:000848:0001:0001:02</t>
  </si>
  <si>
    <t>115O  :861462:00:------:--</t>
  </si>
  <si>
    <t>21:0628:000990</t>
  </si>
  <si>
    <t>21:0196:000840</t>
  </si>
  <si>
    <t>21:0196:000840:0001:0001:00</t>
  </si>
  <si>
    <t>115O  :861463:00:------:--</t>
  </si>
  <si>
    <t>21:0628:000991</t>
  </si>
  <si>
    <t>21:0196:000841</t>
  </si>
  <si>
    <t>21:0196:000841:0001:0001:00</t>
  </si>
  <si>
    <t>115O  :861464:00:------:--</t>
  </si>
  <si>
    <t>21:0628:000992</t>
  </si>
  <si>
    <t>21:0196:000842</t>
  </si>
  <si>
    <t>21:0196:000842:0001:0001:00</t>
  </si>
  <si>
    <t>115O  :861465:00:------:--</t>
  </si>
  <si>
    <t>21:0628:000993</t>
  </si>
  <si>
    <t>21:0196:000843</t>
  </si>
  <si>
    <t>21:0196:000843:0001:0001:00</t>
  </si>
  <si>
    <t>115O  :861466:00:------:--</t>
  </si>
  <si>
    <t>21:0628:000994</t>
  </si>
  <si>
    <t>21:0196:000844</t>
  </si>
  <si>
    <t>21:0196:000844:0001:0001:00</t>
  </si>
  <si>
    <t>115O  :861467:00:------:--</t>
  </si>
  <si>
    <t>21:0628:000995</t>
  </si>
  <si>
    <t>21:0196:000845</t>
  </si>
  <si>
    <t>21:0196:000845:0001:0001:00</t>
  </si>
  <si>
    <t>115O  :861468:9Y:------:--</t>
  </si>
  <si>
    <t>21:0628:000996</t>
  </si>
  <si>
    <t>115O  :861469:00:------:--</t>
  </si>
  <si>
    <t>21:0628:000997</t>
  </si>
  <si>
    <t>21:0196:000846</t>
  </si>
  <si>
    <t>21:0196:000846:0001:0001:00</t>
  </si>
  <si>
    <t>115O  :861470:00:------:--</t>
  </si>
  <si>
    <t>21:0628:000998</t>
  </si>
  <si>
    <t>21:0196:000847</t>
  </si>
  <si>
    <t>21:0196:000847:0001:0001:00</t>
  </si>
  <si>
    <t>115O  :861471:10:------:--</t>
  </si>
  <si>
    <t>21:0628:000999</t>
  </si>
  <si>
    <t>21:0196:000848:0001:0001:01</t>
  </si>
  <si>
    <t>115O  :861472:20:861471:10</t>
  </si>
  <si>
    <t>21:0628:001000</t>
  </si>
  <si>
    <t>21:0196:000848:0002:0001:00</t>
  </si>
  <si>
    <t>115O  :861473:00:------:--</t>
  </si>
  <si>
    <t>21:0628:001001</t>
  </si>
  <si>
    <t>21:0196:000849</t>
  </si>
  <si>
    <t>21:0196:000849:0001:0001:00</t>
  </si>
  <si>
    <t>115O  :861474:00:------:--</t>
  </si>
  <si>
    <t>21:0628:001002</t>
  </si>
  <si>
    <t>21:0196:000850</t>
  </si>
  <si>
    <t>21:0196:000850:0001:0001:00</t>
  </si>
  <si>
    <t>115O  :861475:00:------:--</t>
  </si>
  <si>
    <t>21:0628:001003</t>
  </si>
  <si>
    <t>21:0196:000851</t>
  </si>
  <si>
    <t>21:0196:000851:0001:0001:00</t>
  </si>
  <si>
    <t>115O  :861476:00:------:--</t>
  </si>
  <si>
    <t>21:0628:001004</t>
  </si>
  <si>
    <t>21:0196:000852</t>
  </si>
  <si>
    <t>21:0196:000852:0001:0001:00</t>
  </si>
  <si>
    <t>115O  :861477:00:------:--</t>
  </si>
  <si>
    <t>21:0628:001005</t>
  </si>
  <si>
    <t>21:0196:000853</t>
  </si>
  <si>
    <t>21:0196:000853:0001:0001:00</t>
  </si>
  <si>
    <t>115O  :861478:00:------:--</t>
  </si>
  <si>
    <t>21:0628:001006</t>
  </si>
  <si>
    <t>21:0196:000854</t>
  </si>
  <si>
    <t>21:0196:000854:0001:0001:00</t>
  </si>
  <si>
    <t>115O  :861479:00:------:--</t>
  </si>
  <si>
    <t>21:0628:001007</t>
  </si>
  <si>
    <t>21:0196:000855</t>
  </si>
  <si>
    <t>21:0196:000855:0001:0001:00</t>
  </si>
  <si>
    <t>115O  :861480:00:------:--</t>
  </si>
  <si>
    <t>21:0628:001008</t>
  </si>
  <si>
    <t>21:0196:000856</t>
  </si>
  <si>
    <t>21:0196:000856:0001:0001:00</t>
  </si>
  <si>
    <t>115O  :861481:80:861482:10</t>
  </si>
  <si>
    <t>21:0628:001009</t>
  </si>
  <si>
    <t>21:0196:000857</t>
  </si>
  <si>
    <t>21:0196:000857:0001:0001:02</t>
  </si>
  <si>
    <t>115O  :861482:10:------:--</t>
  </si>
  <si>
    <t>21:0628:001010</t>
  </si>
  <si>
    <t>21:0196:000857:0001:0001:01</t>
  </si>
  <si>
    <t>115O  :861483:20:861482:10</t>
  </si>
  <si>
    <t>21:0628:001011</t>
  </si>
  <si>
    <t>21:0196:000857:0002:0001:00</t>
  </si>
  <si>
    <t>115O  :861484:00:------:--</t>
  </si>
  <si>
    <t>21:0628:001012</t>
  </si>
  <si>
    <t>21:0196:000858</t>
  </si>
  <si>
    <t>21:0196:000858:0001:0001:00</t>
  </si>
  <si>
    <t>115O  :861485:00:------:--</t>
  </si>
  <si>
    <t>21:0628:001013</t>
  </si>
  <si>
    <t>21:0196:000859</t>
  </si>
  <si>
    <t>21:0196:000859:0001:0001:00</t>
  </si>
  <si>
    <t>115O  :861486:00:------:--</t>
  </si>
  <si>
    <t>21:0628:001014</t>
  </si>
  <si>
    <t>21:0196:000860</t>
  </si>
  <si>
    <t>21:0196:000860:0001:0001:00</t>
  </si>
  <si>
    <t>115O  :861487:00:------:--</t>
  </si>
  <si>
    <t>21:0628:001015</t>
  </si>
  <si>
    <t>21:0196:000861</t>
  </si>
  <si>
    <t>21:0196:000861:0001:0001:00</t>
  </si>
  <si>
    <t>115O  :861488:00:------:--</t>
  </si>
  <si>
    <t>21:0628:001016</t>
  </si>
  <si>
    <t>21:0196:000862</t>
  </si>
  <si>
    <t>21:0196:000862:0001:0001:00</t>
  </si>
  <si>
    <t>115O  :861489:00:------:--</t>
  </si>
  <si>
    <t>21:0628:001017</t>
  </si>
  <si>
    <t>21:0196:000863</t>
  </si>
  <si>
    <t>21:0196:000863:0001:0001:00</t>
  </si>
  <si>
    <t>115O  :861490:00:------:--</t>
  </si>
  <si>
    <t>21:0628:001018</t>
  </si>
  <si>
    <t>21:0196:000864</t>
  </si>
  <si>
    <t>21:0196:000864:0001:0001:00</t>
  </si>
  <si>
    <t>115O  :861491:00:------:--</t>
  </si>
  <si>
    <t>21:0628:001019</t>
  </si>
  <si>
    <t>21:0196:000865</t>
  </si>
  <si>
    <t>21:0196:000865:0001:0001:00</t>
  </si>
  <si>
    <t>115O  :861492:00:------:--</t>
  </si>
  <si>
    <t>21:0628:001020</t>
  </si>
  <si>
    <t>21:0196:000866</t>
  </si>
  <si>
    <t>21:0196:000866:0001:0001:00</t>
  </si>
  <si>
    <t>115O  :861493:00:------:--</t>
  </si>
  <si>
    <t>21:0628:001021</t>
  </si>
  <si>
    <t>21:0196:000867</t>
  </si>
  <si>
    <t>21:0196:000867:0001:0001:00</t>
  </si>
  <si>
    <t>115O  :861495:00:------:--</t>
  </si>
  <si>
    <t>21:0628:001022</t>
  </si>
  <si>
    <t>21:0196:000868</t>
  </si>
  <si>
    <t>21:0196:000868:0001:0001:00</t>
  </si>
  <si>
    <t>115O  :861496:00:------:--</t>
  </si>
  <si>
    <t>21:0628:001023</t>
  </si>
  <si>
    <t>21:0196:000869</t>
  </si>
  <si>
    <t>21:0196:000869:0001:0001:00</t>
  </si>
  <si>
    <t>115O  :861497:9X:------:--</t>
  </si>
  <si>
    <t>21:0628:001024</t>
  </si>
  <si>
    <t>115O  :861498:00:------:--</t>
  </si>
  <si>
    <t>21:0628:001025</t>
  </si>
  <si>
    <t>21:0196:000870</t>
  </si>
  <si>
    <t>21:0196:000870:0001:0001:00</t>
  </si>
  <si>
    <t>115O  :861499:00:------:--</t>
  </si>
  <si>
    <t>21:0628:001026</t>
  </si>
  <si>
    <t>21:0196:000871</t>
  </si>
  <si>
    <t>21:0196:000871:0001:0001:00</t>
  </si>
  <si>
    <t>115O  :861500:00:------:--</t>
  </si>
  <si>
    <t>21:0628:001027</t>
  </si>
  <si>
    <t>21:0196:000872</t>
  </si>
  <si>
    <t>21:0196:000872:0001:0001:00</t>
  </si>
  <si>
    <t>115O  :861501:80:861505:00</t>
  </si>
  <si>
    <t>21:0628:001028</t>
  </si>
  <si>
    <t>21:0196:000874</t>
  </si>
  <si>
    <t>21:0196:000874:0001:0001:02</t>
  </si>
  <si>
    <t>115O  :861502:9X:------:--</t>
  </si>
  <si>
    <t>21:0628:001029</t>
  </si>
  <si>
    <t>115O  :861503:10:------:--</t>
  </si>
  <si>
    <t>21:0628:001030</t>
  </si>
  <si>
    <t>21:0196:000873</t>
  </si>
  <si>
    <t>21:0196:000873:0001:0001:00</t>
  </si>
  <si>
    <t>115O  :861504:20:861503:10</t>
  </si>
  <si>
    <t>21:0628:001031</t>
  </si>
  <si>
    <t>21:0196:000873:0002:0001:00</t>
  </si>
  <si>
    <t>115O  :861505:00:------:--</t>
  </si>
  <si>
    <t>21:0628:001032</t>
  </si>
  <si>
    <t>21:0196:000874:0001:0001:01</t>
  </si>
  <si>
    <t>115O  :861506:00:------:--</t>
  </si>
  <si>
    <t>21:0628:001033</t>
  </si>
  <si>
    <t>21:0196:000875</t>
  </si>
  <si>
    <t>21:0196:000875:0001:0001:00</t>
  </si>
  <si>
    <t>115O  :861507:00:------:--</t>
  </si>
  <si>
    <t>21:0628:001034</t>
  </si>
  <si>
    <t>21:0196:000876</t>
  </si>
  <si>
    <t>21:0196:000876:0001:0001:00</t>
  </si>
  <si>
    <t>115O  :861508:00:------:--</t>
  </si>
  <si>
    <t>21:0628:001035</t>
  </si>
  <si>
    <t>21:0196:000877</t>
  </si>
  <si>
    <t>21:0196:000877:0001:0001:00</t>
  </si>
  <si>
    <t>115O  :861509:00:------:--</t>
  </si>
  <si>
    <t>21:0628:001036</t>
  </si>
  <si>
    <t>21:0196:000878</t>
  </si>
  <si>
    <t>21:0196:000878:0001:0001:00</t>
  </si>
  <si>
    <t>115O  :861510:00:------:--</t>
  </si>
  <si>
    <t>21:0628:001037</t>
  </si>
  <si>
    <t>21:0196:000879</t>
  </si>
  <si>
    <t>21:0196:000879:0001:0001:00</t>
  </si>
  <si>
    <t>115O  :861511:00:------:--</t>
  </si>
  <si>
    <t>21:0628:001038</t>
  </si>
  <si>
    <t>21:0196:000880</t>
  </si>
  <si>
    <t>21:0196:000880:0001:0001:00</t>
  </si>
  <si>
    <t>115O  :861512:00:------:--</t>
  </si>
  <si>
    <t>21:0628:001039</t>
  </si>
  <si>
    <t>21:0196:000881</t>
  </si>
  <si>
    <t>21:0196:000881:0001:0001:00</t>
  </si>
  <si>
    <t>115O  :861513:00:------:--</t>
  </si>
  <si>
    <t>21:0628:001040</t>
  </si>
  <si>
    <t>21:0196:000882</t>
  </si>
  <si>
    <t>21:0196:000882:0001:0001:00</t>
  </si>
  <si>
    <t>115O  :861514:00:------:--</t>
  </si>
  <si>
    <t>21:0628:001041</t>
  </si>
  <si>
    <t>21:0196:000883</t>
  </si>
  <si>
    <t>21:0196:000883:0001:0001:00</t>
  </si>
  <si>
    <t>115O  :861515:00:------:--</t>
  </si>
  <si>
    <t>21:0628:001042</t>
  </si>
  <si>
    <t>21:0196:000884</t>
  </si>
  <si>
    <t>21:0196:000884:0001:0001:00</t>
  </si>
  <si>
    <t>115O  :861516:00:------:--</t>
  </si>
  <si>
    <t>21:0628:001043</t>
  </si>
  <si>
    <t>21:0196:000885</t>
  </si>
  <si>
    <t>21:0196:000885:0001:0001:00</t>
  </si>
  <si>
    <t>115O  :861517:00:------:--</t>
  </si>
  <si>
    <t>21:0628:001044</t>
  </si>
  <si>
    <t>21:0196:000886</t>
  </si>
  <si>
    <t>21:0196:000886:0001:0001:00</t>
  </si>
  <si>
    <t>115O  :861518:00:------:--</t>
  </si>
  <si>
    <t>21:0628:001045</t>
  </si>
  <si>
    <t>21:0196:000887</t>
  </si>
  <si>
    <t>21:0196:000887:0001:0001:00</t>
  </si>
  <si>
    <t>115O  :861519:00:------:--</t>
  </si>
  <si>
    <t>21:0628:001046</t>
  </si>
  <si>
    <t>21:0196:000888</t>
  </si>
  <si>
    <t>21:0196:000888:0001:0001:00</t>
  </si>
  <si>
    <t>115O  :861520:00:------:--</t>
  </si>
  <si>
    <t>21:0628:001047</t>
  </si>
  <si>
    <t>21:0196:000889</t>
  </si>
  <si>
    <t>21:0196:000889:0001:0001:00</t>
  </si>
  <si>
    <t>115O  :861521:80:861528:10</t>
  </si>
  <si>
    <t>21:0628:001048</t>
  </si>
  <si>
    <t>21:0196:000895</t>
  </si>
  <si>
    <t>21:0196:000895:0001:0001:02</t>
  </si>
  <si>
    <t>115O  :861522:00:------:--</t>
  </si>
  <si>
    <t>21:0628:001049</t>
  </si>
  <si>
    <t>21:0196:000890</t>
  </si>
  <si>
    <t>21:0196:000890:0001:0001:00</t>
  </si>
  <si>
    <t>115O  :861523:00:------:--</t>
  </si>
  <si>
    <t>21:0628:001050</t>
  </si>
  <si>
    <t>21:0196:000891</t>
  </si>
  <si>
    <t>21:0196:000891:0001:0001:00</t>
  </si>
  <si>
    <t>115O  :861524:9X:------:--</t>
  </si>
  <si>
    <t>21:0628:001051</t>
  </si>
  <si>
    <t>115O  :861525:00:------:--</t>
  </si>
  <si>
    <t>21:0628:001052</t>
  </si>
  <si>
    <t>21:0196:000892</t>
  </si>
  <si>
    <t>21:0196:000892:0001:0001:00</t>
  </si>
  <si>
    <t>115O  :861526:00:------:--</t>
  </si>
  <si>
    <t>21:0628:001053</t>
  </si>
  <si>
    <t>21:0196:000893</t>
  </si>
  <si>
    <t>21:0196:000893:0001:0001:00</t>
  </si>
  <si>
    <t>115O  :861527:00:------:--</t>
  </si>
  <si>
    <t>21:0628:001054</t>
  </si>
  <si>
    <t>21:0196:000894</t>
  </si>
  <si>
    <t>21:0196:000894:0001:0001:00</t>
  </si>
  <si>
    <t>115O  :861528:10:------:--</t>
  </si>
  <si>
    <t>21:0628:001055</t>
  </si>
  <si>
    <t>21:0196:000895:0001:0001:01</t>
  </si>
  <si>
    <t>115O  :861529:20:861528:10</t>
  </si>
  <si>
    <t>21:0628:001056</t>
  </si>
  <si>
    <t>21:0196:000895:0002:0001:00</t>
  </si>
  <si>
    <t>115O  :861530:00:------:--</t>
  </si>
  <si>
    <t>21:0628:001057</t>
  </si>
  <si>
    <t>21:0196:000896</t>
  </si>
  <si>
    <t>21:0196:000896:0001:0001:00</t>
  </si>
  <si>
    <t>115O  :861531:00:------:--</t>
  </si>
  <si>
    <t>21:0628:001058</t>
  </si>
  <si>
    <t>21:0196:000897</t>
  </si>
  <si>
    <t>21:0196:000897:0001:0001:00</t>
  </si>
  <si>
    <t>115O  :861532:00:------:--</t>
  </si>
  <si>
    <t>21:0628:001059</t>
  </si>
  <si>
    <t>21:0196:000898</t>
  </si>
  <si>
    <t>21:0196:000898:0001:0001:00</t>
  </si>
  <si>
    <t>115O  :861533:00:------:--</t>
  </si>
  <si>
    <t>21:0628:001060</t>
  </si>
  <si>
    <t>21:0196:000899</t>
  </si>
  <si>
    <t>21:0196:000899:0001:0001:00</t>
  </si>
  <si>
    <t>115O  :861534:00:------:--</t>
  </si>
  <si>
    <t>21:0628:001061</t>
  </si>
  <si>
    <t>21:0196:000900</t>
  </si>
  <si>
    <t>21:0196:000900:0001:0001:00</t>
  </si>
  <si>
    <t>115O  :861535:00:------:--</t>
  </si>
  <si>
    <t>21:0628:001062</t>
  </si>
  <si>
    <t>21:0196:000901</t>
  </si>
  <si>
    <t>21:0196:000901:0001:0001:00</t>
  </si>
  <si>
    <t>115O  :861536:00:------:--</t>
  </si>
  <si>
    <t>21:0628:001063</t>
  </si>
  <si>
    <t>21:0196:000902</t>
  </si>
  <si>
    <t>21:0196:000902:0001:0001:00</t>
  </si>
  <si>
    <t>115O  :861537:00:------:--</t>
  </si>
  <si>
    <t>21:0628:001064</t>
  </si>
  <si>
    <t>21:0196:000903</t>
  </si>
  <si>
    <t>21:0196:000903:0001:0001:00</t>
  </si>
  <si>
    <t>115O  :861538:00:------:--</t>
  </si>
  <si>
    <t>21:0628:001065</t>
  </si>
  <si>
    <t>21:0196:000904</t>
  </si>
  <si>
    <t>21:0196:000904:0001:0001:00</t>
  </si>
  <si>
    <t>115O  :861539:00:------:--</t>
  </si>
  <si>
    <t>21:0628:001066</t>
  </si>
  <si>
    <t>21:0196:000905</t>
  </si>
  <si>
    <t>21:0196:000905:0001:0001:00</t>
  </si>
  <si>
    <t>115O  :861540:00:------:--</t>
  </si>
  <si>
    <t>21:0628:001067</t>
  </si>
  <si>
    <t>21:0196:000906</t>
  </si>
  <si>
    <t>21:0196:000906:0001:0001:00</t>
  </si>
  <si>
    <t>115O  :861541:80:861548:10</t>
  </si>
  <si>
    <t>21:0628:001068</t>
  </si>
  <si>
    <t>21:0196:000913</t>
  </si>
  <si>
    <t>21:0196:000913:0001:0001:02</t>
  </si>
  <si>
    <t>115O  :861542:00:------:--</t>
  </si>
  <si>
    <t>21:0628:001069</t>
  </si>
  <si>
    <t>21:0196:000907</t>
  </si>
  <si>
    <t>21:0196:000907:0001:0001:00</t>
  </si>
  <si>
    <t>115O  :861543:00:------:--</t>
  </si>
  <si>
    <t>21:0628:001070</t>
  </si>
  <si>
    <t>21:0196:000908</t>
  </si>
  <si>
    <t>21:0196:000908:0001:0001:00</t>
  </si>
  <si>
    <t>115O  :861544:00:------:--</t>
  </si>
  <si>
    <t>21:0628:001071</t>
  </si>
  <si>
    <t>21:0196:000909</t>
  </si>
  <si>
    <t>21:0196:000909:0001:0001:00</t>
  </si>
  <si>
    <t>115O  :861545:00:------:--</t>
  </si>
  <si>
    <t>21:0628:001072</t>
  </si>
  <si>
    <t>21:0196:000910</t>
  </si>
  <si>
    <t>21:0196:000910:0001:0001:00</t>
  </si>
  <si>
    <t>115O  :861546:00:------:--</t>
  </si>
  <si>
    <t>21:0628:001073</t>
  </si>
  <si>
    <t>21:0196:000911</t>
  </si>
  <si>
    <t>21:0196:000911:0001:0001:00</t>
  </si>
  <si>
    <t>115O  :861547:00:------:--</t>
  </si>
  <si>
    <t>21:0628:001074</t>
  </si>
  <si>
    <t>21:0196:000912</t>
  </si>
  <si>
    <t>21:0196:000912:0001:0001:00</t>
  </si>
  <si>
    <t>115O  :861548:10:------:--</t>
  </si>
  <si>
    <t>21:0628:001075</t>
  </si>
  <si>
    <t>21:0196:000913:0001:0001:01</t>
  </si>
  <si>
    <t>115O  :861549:20:861548:10</t>
  </si>
  <si>
    <t>21:0628:001076</t>
  </si>
  <si>
    <t>21:0196:000913:0002:0001:00</t>
  </si>
  <si>
    <t>115O  :861550:00:------:--</t>
  </si>
  <si>
    <t>21:0628:001077</t>
  </si>
  <si>
    <t>21:0196:000914</t>
  </si>
  <si>
    <t>21:0196:000914:0001:0001:00</t>
  </si>
  <si>
    <t>115O  :861551:00:------:--</t>
  </si>
  <si>
    <t>21:0628:001078</t>
  </si>
  <si>
    <t>21:0196:000915</t>
  </si>
  <si>
    <t>21:0196:000915:0001:0001:00</t>
  </si>
  <si>
    <t>115O  :861552:00:------:--</t>
  </si>
  <si>
    <t>21:0628:001079</t>
  </si>
  <si>
    <t>21:0196:000916</t>
  </si>
  <si>
    <t>21:0196:000916:0001:0001:00</t>
  </si>
  <si>
    <t>115O  :861553:00:------:--</t>
  </si>
  <si>
    <t>21:0628:001080</t>
  </si>
  <si>
    <t>21:0196:000917</t>
  </si>
  <si>
    <t>21:0196:000917:0001:0001:00</t>
  </si>
  <si>
    <t>115O  :861554:9Y:------:--</t>
  </si>
  <si>
    <t>21:0628:001081</t>
  </si>
  <si>
    <t>115O  :861555:00:------:--</t>
  </si>
  <si>
    <t>21:0628:001082</t>
  </si>
  <si>
    <t>21:0196:000918</t>
  </si>
  <si>
    <t>21:0196:000918:0001:0001:00</t>
  </si>
  <si>
    <t>115O  :861556:00:------:--</t>
  </si>
  <si>
    <t>21:0628:001083</t>
  </si>
  <si>
    <t>21:0196:000919</t>
  </si>
  <si>
    <t>21:0196:000919:0001:0001:00</t>
  </si>
  <si>
    <t>115O  :861557:00:------:--</t>
  </si>
  <si>
    <t>21:0628:001084</t>
  </si>
  <si>
    <t>21:0196:000920</t>
  </si>
  <si>
    <t>21:0196:000920:0001:0001:00</t>
  </si>
  <si>
    <t>115O  :861558:00:------:--</t>
  </si>
  <si>
    <t>21:0628:001085</t>
  </si>
  <si>
    <t>21:0196:000921</t>
  </si>
  <si>
    <t>21:0196:000921:0001:0001:00</t>
  </si>
  <si>
    <t>115O  :861559:00:------:--</t>
  </si>
  <si>
    <t>21:0628:001086</t>
  </si>
  <si>
    <t>21:0196:000922</t>
  </si>
  <si>
    <t>21:0196:000922:0001:0001:00</t>
  </si>
  <si>
    <t>115O  :861560:00:------:--</t>
  </si>
  <si>
    <t>21:0628:001087</t>
  </si>
  <si>
    <t>21:0196:000923</t>
  </si>
  <si>
    <t>21:0196:000923:0001:0001:00</t>
  </si>
  <si>
    <t>115O  :861561:80:861562:10</t>
  </si>
  <si>
    <t>21:0628:001088</t>
  </si>
  <si>
    <t>21:0196:000924</t>
  </si>
  <si>
    <t>21:0196:000924:0001:0001:02</t>
  </si>
  <si>
    <t>115O  :861562:10:------:--</t>
  </si>
  <si>
    <t>21:0628:001089</t>
  </si>
  <si>
    <t>21:0196:000924:0001:0001:01</t>
  </si>
  <si>
    <t>115O  :861563:20:861562:10</t>
  </si>
  <si>
    <t>21:0628:001090</t>
  </si>
  <si>
    <t>21:0196:000924:0002:0001:00</t>
  </si>
  <si>
    <t>115O  :861564:00:------:--</t>
  </si>
  <si>
    <t>21:0628:001091</t>
  </si>
  <si>
    <t>21:0196:000925</t>
  </si>
  <si>
    <t>21:0196:000925:0001:0001:00</t>
  </si>
  <si>
    <t>115O  :861565:00:------:--</t>
  </si>
  <si>
    <t>21:0628:001092</t>
  </si>
  <si>
    <t>21:0196:000926</t>
  </si>
  <si>
    <t>21:0196:000926:0001:0001:00</t>
  </si>
  <si>
    <t>115O  :861566:00:------:--</t>
  </si>
  <si>
    <t>21:0628:001093</t>
  </si>
  <si>
    <t>21:0196:000927</t>
  </si>
  <si>
    <t>21:0196:000927:0001:0001:00</t>
  </si>
  <si>
    <t>115O  :861567:00:------:--</t>
  </si>
  <si>
    <t>21:0628:001094</t>
  </si>
  <si>
    <t>21:0196:000928</t>
  </si>
  <si>
    <t>21:0196:000928:0001:0001:00</t>
  </si>
  <si>
    <t>115O  :861568:00:------:--</t>
  </si>
  <si>
    <t>21:0628:001095</t>
  </si>
  <si>
    <t>21:0196:000929</t>
  </si>
  <si>
    <t>21:0196:000929:0001:0001:00</t>
  </si>
  <si>
    <t>115O  :861569:00:------:--</t>
  </si>
  <si>
    <t>21:0628:001096</t>
  </si>
  <si>
    <t>21:0196:000930</t>
  </si>
  <si>
    <t>21:0196:000930:0001:0001:00</t>
  </si>
  <si>
    <t>115O  :861570:00:------:--</t>
  </si>
  <si>
    <t>21:0628:001097</t>
  </si>
  <si>
    <t>21:0196:000931</t>
  </si>
  <si>
    <t>21:0196:000931:0001:0001:00</t>
  </si>
  <si>
    <t>115O  :861571:00:------:--</t>
  </si>
  <si>
    <t>21:0628:001098</t>
  </si>
  <si>
    <t>21:0196:000932</t>
  </si>
  <si>
    <t>21:0196:000932:0001:0001:00</t>
  </si>
  <si>
    <t>115O  :861572:00:------:--</t>
  </si>
  <si>
    <t>21:0628:001099</t>
  </si>
  <si>
    <t>21:0196:000933</t>
  </si>
  <si>
    <t>21:0196:000933:0001:0001:00</t>
  </si>
  <si>
    <t>115O  :861573:00:------:--</t>
  </si>
  <si>
    <t>21:0628:001100</t>
  </si>
  <si>
    <t>21:0196:000934</t>
  </si>
  <si>
    <t>21:0196:000934:0001:0001:00</t>
  </si>
  <si>
    <t>115O  :861574:9W:------:--</t>
  </si>
  <si>
    <t>21:0628:001101</t>
  </si>
  <si>
    <t>115O  :861575:00:------:--</t>
  </si>
  <si>
    <t>21:0628:001102</t>
  </si>
  <si>
    <t>21:0196:000935</t>
  </si>
  <si>
    <t>21:0196:000935:0001:0001:00</t>
  </si>
  <si>
    <t>115O  :861576:00:------:--</t>
  </si>
  <si>
    <t>21:0628:001103</t>
  </si>
  <si>
    <t>21:0196:000936</t>
  </si>
  <si>
    <t>21:0196:000936:0001:0001:00</t>
  </si>
  <si>
    <t>115O  :861577:00:------:--</t>
  </si>
  <si>
    <t>21:0628:001104</t>
  </si>
  <si>
    <t>21:0196:000937</t>
  </si>
  <si>
    <t>21:0196:000937:0001:0001:00</t>
  </si>
  <si>
    <t>115O  :861578:00:------:--</t>
  </si>
  <si>
    <t>21:0628:001105</t>
  </si>
  <si>
    <t>21:0196:000938</t>
  </si>
  <si>
    <t>21:0196:000938:0001:0001:00</t>
  </si>
  <si>
    <t>115O  :861579:00:------:--</t>
  </si>
  <si>
    <t>21:0628:001106</t>
  </si>
  <si>
    <t>21:0196:000939</t>
  </si>
  <si>
    <t>21:0196:000939:0001:0001:00</t>
  </si>
  <si>
    <t>115O  :861580:00:------:--</t>
  </si>
  <si>
    <t>21:0628:001107</t>
  </si>
  <si>
    <t>21:0196:000940</t>
  </si>
  <si>
    <t>21:0196:000940:0001:0001:00</t>
  </si>
  <si>
    <t>115O  :861581:80:861585:10</t>
  </si>
  <si>
    <t>21:0628:001108</t>
  </si>
  <si>
    <t>21:0196:000944</t>
  </si>
  <si>
    <t>21:0196:000944:0001:0001:02</t>
  </si>
  <si>
    <t>115O  :861582:00:------:--</t>
  </si>
  <si>
    <t>21:0628:001109</t>
  </si>
  <si>
    <t>21:0196:000941</t>
  </si>
  <si>
    <t>21:0196:000941:0001:0001:00</t>
  </si>
  <si>
    <t>115O  :861583:00:------:--</t>
  </si>
  <si>
    <t>21:0628:001110</t>
  </si>
  <si>
    <t>21:0196:000942</t>
  </si>
  <si>
    <t>21:0196:000942:0001:0001:00</t>
  </si>
  <si>
    <t>115O  :861584:00:------:--</t>
  </si>
  <si>
    <t>21:0628:001111</t>
  </si>
  <si>
    <t>21:0196:000943</t>
  </si>
  <si>
    <t>21:0196:000943:0001:0001:00</t>
  </si>
  <si>
    <t>115O  :861585:10:------:--</t>
  </si>
  <si>
    <t>21:0628:001112</t>
  </si>
  <si>
    <t>21:0196:000944:0001:0001:01</t>
  </si>
  <si>
    <t>115O  :861586:20:861585:10</t>
  </si>
  <si>
    <t>21:0628:001113</t>
  </si>
  <si>
    <t>21:0196:000944:0002:0001:00</t>
  </si>
  <si>
    <t>115O  :861587:9X:------:--</t>
  </si>
  <si>
    <t>21:0628:001114</t>
  </si>
  <si>
    <t>115O  :861588:00:------:--</t>
  </si>
  <si>
    <t>21:0628:001115</t>
  </si>
  <si>
    <t>21:0196:000945</t>
  </si>
  <si>
    <t>21:0196:000945:0001:0001:00</t>
  </si>
  <si>
    <t>115O  :861589:00:------:--</t>
  </si>
  <si>
    <t>21:0628:001116</t>
  </si>
  <si>
    <t>21:0196:000946</t>
  </si>
  <si>
    <t>21:0196:000946:0001:0001:00</t>
  </si>
  <si>
    <t>115O  :861590:00:------:--</t>
  </si>
  <si>
    <t>21:0628:001117</t>
  </si>
  <si>
    <t>21:0196:000947</t>
  </si>
  <si>
    <t>21:0196:000947:0001:0001:00</t>
  </si>
  <si>
    <t>115O  :861591:00:------:--</t>
  </si>
  <si>
    <t>21:0628:001118</t>
  </si>
  <si>
    <t>21:0196:000948</t>
  </si>
  <si>
    <t>21:0196:000948:0001:0001:00</t>
  </si>
  <si>
    <t>115O  :861592:00:------:--</t>
  </si>
  <si>
    <t>21:0628:001119</t>
  </si>
  <si>
    <t>21:0196:000949</t>
  </si>
  <si>
    <t>21:0196:000949:0001:0001:00</t>
  </si>
  <si>
    <t>115O  :861593:00:------:--</t>
  </si>
  <si>
    <t>21:0628:001120</t>
  </si>
  <si>
    <t>21:0196:000950</t>
  </si>
  <si>
    <t>21:0196:000950:0001:0001:00</t>
  </si>
  <si>
    <t>115O  :861594:00:------:--</t>
  </si>
  <si>
    <t>21:0628:001121</t>
  </si>
  <si>
    <t>21:0196:000951</t>
  </si>
  <si>
    <t>21:0196:000951:0001:0001:00</t>
  </si>
  <si>
    <t>115O  :861595:00:------:--</t>
  </si>
  <si>
    <t>21:0628:001122</t>
  </si>
  <si>
    <t>21:0196:000952</t>
  </si>
  <si>
    <t>21:0196:000952:0001:0001:00</t>
  </si>
  <si>
    <t>115O  :861596:00:------:--</t>
  </si>
  <si>
    <t>21:0628:001123</t>
  </si>
  <si>
    <t>21:0196:000953</t>
  </si>
  <si>
    <t>21:0196:000953:0001:0001:00</t>
  </si>
  <si>
    <t>115O  :861597:00:------:--</t>
  </si>
  <si>
    <t>21:0628:001124</t>
  </si>
  <si>
    <t>21:0196:000954</t>
  </si>
  <si>
    <t>21:0196:000954:0001:0001:00</t>
  </si>
  <si>
    <t>115O  :861598:00:------:--</t>
  </si>
  <si>
    <t>21:0628:001125</t>
  </si>
  <si>
    <t>21:0196:000955</t>
  </si>
  <si>
    <t>21:0196:000955:0001:0001:00</t>
  </si>
  <si>
    <t>115O  :861599:00:------:--</t>
  </si>
  <si>
    <t>21:0628:001126</t>
  </si>
  <si>
    <t>21:0196:000956</t>
  </si>
  <si>
    <t>21:0196:000956:0001:0001:00</t>
  </si>
  <si>
    <t>115O  :861600:00:------:--</t>
  </si>
  <si>
    <t>21:0628:001127</t>
  </si>
  <si>
    <t>21:0196:000957</t>
  </si>
  <si>
    <t>21:0196:000957:0001:0001:00</t>
  </si>
  <si>
    <t>115O  :861601:80:861606:10</t>
  </si>
  <si>
    <t>21:0628:001128</t>
  </si>
  <si>
    <t>21:0196:000962</t>
  </si>
  <si>
    <t>21:0196:000962:0001:0001:02</t>
  </si>
  <si>
    <t>115O  :861602:00:------:--</t>
  </si>
  <si>
    <t>21:0628:001129</t>
  </si>
  <si>
    <t>21:0196:000958</t>
  </si>
  <si>
    <t>21:0196:000958:0001:0001:00</t>
  </si>
  <si>
    <t>115O  :861603:00:------:--</t>
  </si>
  <si>
    <t>21:0628:001130</t>
  </si>
  <si>
    <t>21:0196:000959</t>
  </si>
  <si>
    <t>21:0196:000959:0001:0001:00</t>
  </si>
  <si>
    <t>115O  :861604:00:------:--</t>
  </si>
  <si>
    <t>21:0628:001131</t>
  </si>
  <si>
    <t>21:0196:000960</t>
  </si>
  <si>
    <t>21:0196:000960:0001:0001:00</t>
  </si>
  <si>
    <t>115O  :861605:00:------:--</t>
  </si>
  <si>
    <t>21:0628:001132</t>
  </si>
  <si>
    <t>21:0196:000961</t>
  </si>
  <si>
    <t>21:0196:000961:0001:0001:00</t>
  </si>
  <si>
    <t>115O  :861606:10:------:--</t>
  </si>
  <si>
    <t>21:0628:001133</t>
  </si>
  <si>
    <t>21:0196:000962:0001:0001:01</t>
  </si>
  <si>
    <t>115O  :861607:20:861606:10</t>
  </si>
  <si>
    <t>21:0628:001134</t>
  </si>
  <si>
    <t>21:0196:000962:0002:0001:00</t>
  </si>
  <si>
    <t>115O  :861608:00:------:--</t>
  </si>
  <si>
    <t>21:0628:001135</t>
  </si>
  <si>
    <t>21:0196:000963</t>
  </si>
  <si>
    <t>21:0196:000963:0001:0001:00</t>
  </si>
  <si>
    <t>115O  :861609:00:------:--</t>
  </si>
  <si>
    <t>21:0628:001136</t>
  </si>
  <si>
    <t>21:0196:000964</t>
  </si>
  <si>
    <t>21:0196:000964:0001:0001:00</t>
  </si>
  <si>
    <t>115O  :861610:9Y:------:--</t>
  </si>
  <si>
    <t>21:0628:001137</t>
  </si>
  <si>
    <t>115O  :861611:00:------:--</t>
  </si>
  <si>
    <t>21:0628:001138</t>
  </si>
  <si>
    <t>21:0196:000965</t>
  </si>
  <si>
    <t>21:0196:000965:0001:0001:00</t>
  </si>
  <si>
    <t>115O  :861612:00:------:--</t>
  </si>
  <si>
    <t>21:0628:001139</t>
  </si>
  <si>
    <t>21:0196:000966</t>
  </si>
  <si>
    <t>21:0196:000966:0001:0001:00</t>
  </si>
  <si>
    <t>115O  :861613:00:------:--</t>
  </si>
  <si>
    <t>21:0628:001140</t>
  </si>
  <si>
    <t>21:0196:000967</t>
  </si>
  <si>
    <t>21:0196:000967:0001:0001:00</t>
  </si>
  <si>
    <t>115O  :861614:00:------:--</t>
  </si>
  <si>
    <t>21:0628:001141</t>
  </si>
  <si>
    <t>21:0196:000968</t>
  </si>
  <si>
    <t>21:0196:000968:0001:0001:00</t>
  </si>
  <si>
    <t>115O  :861615:00:------:--</t>
  </si>
  <si>
    <t>21:0628:001142</t>
  </si>
  <si>
    <t>21:0196:000969</t>
  </si>
  <si>
    <t>21:0196:000969:0001:0001:00</t>
  </si>
  <si>
    <t>115O  :861616:00:------:--</t>
  </si>
  <si>
    <t>21:0628:001143</t>
  </si>
  <si>
    <t>21:0196:000970</t>
  </si>
  <si>
    <t>21:0196:000970:0001:0001:00</t>
  </si>
  <si>
    <t>115O  :861617:00:------:--</t>
  </si>
  <si>
    <t>21:0628:001144</t>
  </si>
  <si>
    <t>21:0196:000971</t>
  </si>
  <si>
    <t>21:0196:000971:0001:0001:00</t>
  </si>
  <si>
    <t>115O  :861618:00:------:--</t>
  </si>
  <si>
    <t>21:0628:001145</t>
  </si>
  <si>
    <t>21:0196:000972</t>
  </si>
  <si>
    <t>21:0196:000972:0001:0001:00</t>
  </si>
  <si>
    <t>115O  :861619:00:------:--</t>
  </si>
  <si>
    <t>21:0628:001146</t>
  </si>
  <si>
    <t>21:0196:000973</t>
  </si>
  <si>
    <t>21:0196:000973:0001:0001:00</t>
  </si>
  <si>
    <t>115O  :861620:00:------:--</t>
  </si>
  <si>
    <t>21:0628:001147</t>
  </si>
  <si>
    <t>21:0196:000974</t>
  </si>
  <si>
    <t>21:0196:000974:0001:0001:00</t>
  </si>
  <si>
    <t>115O  :861621:80:861631:20</t>
  </si>
  <si>
    <t>21:0628:001148</t>
  </si>
  <si>
    <t>21:0196:000983</t>
  </si>
  <si>
    <t>21:0196:000983:0002:0001:02</t>
  </si>
  <si>
    <t>115O  :861622:00:------:--</t>
  </si>
  <si>
    <t>21:0628:001149</t>
  </si>
  <si>
    <t>21:0196:000975</t>
  </si>
  <si>
    <t>21:0196:000975:0001:0001:00</t>
  </si>
  <si>
    <t>115O  :861623:00:------:--</t>
  </si>
  <si>
    <t>21:0628:001150</t>
  </si>
  <si>
    <t>21:0196:000976</t>
  </si>
  <si>
    <t>21:0196:000976:0001:0001:00</t>
  </si>
  <si>
    <t>115O  :861624:00:------:--</t>
  </si>
  <si>
    <t>21:0628:001151</t>
  </si>
  <si>
    <t>21:0196:000977</t>
  </si>
  <si>
    <t>21:0196:000977:0001:0001:00</t>
  </si>
  <si>
    <t>115O  :861625:00:------:--</t>
  </si>
  <si>
    <t>21:0628:001152</t>
  </si>
  <si>
    <t>21:0196:000978</t>
  </si>
  <si>
    <t>21:0196:000978:0001:0001:00</t>
  </si>
  <si>
    <t>115O  :861626:00:------:--</t>
  </si>
  <si>
    <t>21:0628:001153</t>
  </si>
  <si>
    <t>21:0196:000979</t>
  </si>
  <si>
    <t>21:0196:000979:0001:0001:00</t>
  </si>
  <si>
    <t>115O  :861627:00:------:--</t>
  </si>
  <si>
    <t>21:0628:001154</t>
  </si>
  <si>
    <t>21:0196:000980</t>
  </si>
  <si>
    <t>21:0196:000980:0001:0001:00</t>
  </si>
  <si>
    <t>115O  :861628:00:------:--</t>
  </si>
  <si>
    <t>21:0628:001155</t>
  </si>
  <si>
    <t>21:0196:000981</t>
  </si>
  <si>
    <t>21:0196:000981:0001:0001:00</t>
  </si>
  <si>
    <t>115O  :861629:00:------:--</t>
  </si>
  <si>
    <t>21:0628:001156</t>
  </si>
  <si>
    <t>21:0196:000982</t>
  </si>
  <si>
    <t>21:0196:000982:0001:0001:00</t>
  </si>
  <si>
    <t>115O  :861630:10:------:--</t>
  </si>
  <si>
    <t>21:0628:001157</t>
  </si>
  <si>
    <t>21:0196:000983:0001:0001:00</t>
  </si>
  <si>
    <t>115O  :861631:20:861630:10</t>
  </si>
  <si>
    <t>21:0628:001158</t>
  </si>
  <si>
    <t>21:0196:000983:0002:0001:01</t>
  </si>
  <si>
    <t>115O  :861632:00:------:--</t>
  </si>
  <si>
    <t>21:0628:001159</t>
  </si>
  <si>
    <t>21:0196:000984</t>
  </si>
  <si>
    <t>21:0196:000984:0001:0001:00</t>
  </si>
  <si>
    <t>115O  :861633:00:------:--</t>
  </si>
  <si>
    <t>21:0628:001160</t>
  </si>
  <si>
    <t>21:0196:000985</t>
  </si>
  <si>
    <t>21:0196:000985:0001:0001:00</t>
  </si>
  <si>
    <t>115O  :861634:00:------:--</t>
  </si>
  <si>
    <t>21:0628:001161</t>
  </si>
  <si>
    <t>21:0196:000986</t>
  </si>
  <si>
    <t>21:0196:000986:0001:0001:00</t>
  </si>
  <si>
    <t>115O  :861635:9X:------:--</t>
  </si>
  <si>
    <t>21:0628:001162</t>
  </si>
  <si>
    <t>115O  :861636:00:------:--</t>
  </si>
  <si>
    <t>21:0628:001163</t>
  </si>
  <si>
    <t>21:0196:000987</t>
  </si>
  <si>
    <t>21:0196:000987:0001:0001:00</t>
  </si>
  <si>
    <t>115O  :861637:00:------:--</t>
  </si>
  <si>
    <t>21:0628:001164</t>
  </si>
  <si>
    <t>21:0196:000988</t>
  </si>
  <si>
    <t>21:0196:000988:0001:0001:00</t>
  </si>
  <si>
    <t>115O  :861638:00:------:--</t>
  </si>
  <si>
    <t>21:0628:001165</t>
  </si>
  <si>
    <t>21:0196:000989</t>
  </si>
  <si>
    <t>21:0196:000989:0001:0001:00</t>
  </si>
  <si>
    <t>115O  :861639:00:------:--</t>
  </si>
  <si>
    <t>21:0628:001166</t>
  </si>
  <si>
    <t>21:0196:000990</t>
  </si>
  <si>
    <t>21:0196:000990:0001:0001:00</t>
  </si>
  <si>
    <t>115O  :861640:00:------:--</t>
  </si>
  <si>
    <t>21:0628:001167</t>
  </si>
  <si>
    <t>21:0196:000991</t>
  </si>
  <si>
    <t>21:0196:000991:0001:0001:00</t>
  </si>
  <si>
    <t>115O  :861641:80:861646:20</t>
  </si>
  <si>
    <t>21:0628:001168</t>
  </si>
  <si>
    <t>21:0196:000995</t>
  </si>
  <si>
    <t>21:0196:000995:0002:0001:02</t>
  </si>
  <si>
    <t>115O  :861642:00:------:--</t>
  </si>
  <si>
    <t>21:0628:001169</t>
  </si>
  <si>
    <t>21:0196:000992</t>
  </si>
  <si>
    <t>21:0196:000992:0001:0001:00</t>
  </si>
  <si>
    <t>115O  :861643:00:------:--</t>
  </si>
  <si>
    <t>21:0628:001170</t>
  </si>
  <si>
    <t>21:0196:000993</t>
  </si>
  <si>
    <t>21:0196:000993:0001:0001:00</t>
  </si>
  <si>
    <t>115O  :861644:00:------:--</t>
  </si>
  <si>
    <t>21:0628:001171</t>
  </si>
  <si>
    <t>21:0196:000994</t>
  </si>
  <si>
    <t>21:0196:000994:0001:0001:00</t>
  </si>
  <si>
    <t>115O  :861645:10:------:--</t>
  </si>
  <si>
    <t>21:0628:001172</t>
  </si>
  <si>
    <t>21:0196:000995:0001:0001:00</t>
  </si>
  <si>
    <t>115O  :861646:20:861645:10</t>
  </si>
  <si>
    <t>21:0628:001173</t>
  </si>
  <si>
    <t>21:0196:000995:0002:0001:01</t>
  </si>
  <si>
    <t>115O  :861647:00:------:--</t>
  </si>
  <si>
    <t>21:0628:001174</t>
  </si>
  <si>
    <t>21:0196:000996</t>
  </si>
  <si>
    <t>21:0196:000996:0001:0001:00</t>
  </si>
  <si>
    <t>115O  :861648:00:------:--</t>
  </si>
  <si>
    <t>21:0628:001175</t>
  </si>
  <si>
    <t>21:0196:000997</t>
  </si>
  <si>
    <t>21:0196:000997:0001:0001:00</t>
  </si>
  <si>
    <t>115O  :861649:00:------:--</t>
  </si>
  <si>
    <t>21:0628:001176</t>
  </si>
  <si>
    <t>21:0196:000998</t>
  </si>
  <si>
    <t>21:0196:000998:0001:0001:00</t>
  </si>
  <si>
    <t>115O  :861650:00:------:--</t>
  </si>
  <si>
    <t>21:0628:001177</t>
  </si>
  <si>
    <t>21:0196:000999</t>
  </si>
  <si>
    <t>21:0196:000999:0001:0001:00</t>
  </si>
  <si>
    <t>115O  :861651:00:------:--</t>
  </si>
  <si>
    <t>21:0628:001178</t>
  </si>
  <si>
    <t>21:0196:001000</t>
  </si>
  <si>
    <t>21:0196:001000:0001:0001:00</t>
  </si>
  <si>
    <t>115O  :861652:00:------:--</t>
  </si>
  <si>
    <t>21:0628:001179</t>
  </si>
  <si>
    <t>21:0196:001001</t>
  </si>
  <si>
    <t>21:0196:001001:0001:0001:00</t>
  </si>
  <si>
    <t>115O  :861653:00:------:--</t>
  </si>
  <si>
    <t>21:0628:001180</t>
  </si>
  <si>
    <t>21:0196:001002</t>
  </si>
  <si>
    <t>21:0196:001002:0001:0001:00</t>
  </si>
  <si>
    <t>115O  :861654:00:------:--</t>
  </si>
  <si>
    <t>21:0628:001181</t>
  </si>
  <si>
    <t>21:0196:001003</t>
  </si>
  <si>
    <t>21:0196:001003:0001:0001:00</t>
  </si>
  <si>
    <t>115O  :861655:9Y:------:--</t>
  </si>
  <si>
    <t>21:0628:001182</t>
  </si>
  <si>
    <t>115O  :861656:00:------:--</t>
  </si>
  <si>
    <t>21:0628:001183</t>
  </si>
  <si>
    <t>21:0196:001004</t>
  </si>
  <si>
    <t>21:0196:001004:0001:0001:00</t>
  </si>
  <si>
    <t>115O  :861657:00:------:--</t>
  </si>
  <si>
    <t>21:0628:001184</t>
  </si>
  <si>
    <t>21:0196:001005</t>
  </si>
  <si>
    <t>21:0196:001005:0001:0001:00</t>
  </si>
  <si>
    <t>115O  :861658:00:------:--</t>
  </si>
  <si>
    <t>21:0628:001185</t>
  </si>
  <si>
    <t>21:0196:001006</t>
  </si>
  <si>
    <t>21:0196:001006:0001:0001:00</t>
  </si>
  <si>
    <t>115O  :861659:00:------:--</t>
  </si>
  <si>
    <t>21:0628:001186</t>
  </si>
  <si>
    <t>21:0196:001007</t>
  </si>
  <si>
    <t>21:0196:001007:0001:0001:00</t>
  </si>
  <si>
    <t>115O  :861660:00:------:--</t>
  </si>
  <si>
    <t>21:0628:001187</t>
  </si>
  <si>
    <t>21:0196:001008</t>
  </si>
  <si>
    <t>21:0196:001008:0001:0001:00</t>
  </si>
  <si>
    <t>115O  :861661:80:861662:10</t>
  </si>
  <si>
    <t>21:0628:001188</t>
  </si>
  <si>
    <t>21:0196:001009</t>
  </si>
  <si>
    <t>21:0196:001009:0001:0001:02</t>
  </si>
  <si>
    <t>115O  :861662:10:------:--</t>
  </si>
  <si>
    <t>21:0628:001189</t>
  </si>
  <si>
    <t>21:0196:001009:0001:0001:01</t>
  </si>
  <si>
    <t>115O  :861663:20:861662:10</t>
  </si>
  <si>
    <t>21:0628:001190</t>
  </si>
  <si>
    <t>21:0196:001009:0002:0001:00</t>
  </si>
  <si>
    <t>115O  :861664:00:------:--</t>
  </si>
  <si>
    <t>21:0628:001191</t>
  </si>
  <si>
    <t>21:0196:001010</t>
  </si>
  <si>
    <t>21:0196:001010:0001:0001:00</t>
  </si>
  <si>
    <t>115O  :861665:00:------:--</t>
  </si>
  <si>
    <t>21:0628:001192</t>
  </si>
  <si>
    <t>21:0196:001011</t>
  </si>
  <si>
    <t>21:0196:001011:0001:0001:00</t>
  </si>
  <si>
    <t>115O  :861666:00:------:--</t>
  </si>
  <si>
    <t>21:0628:001193</t>
  </si>
  <si>
    <t>21:0196:001012</t>
  </si>
  <si>
    <t>21:0196:001012:0001:0001:00</t>
  </si>
  <si>
    <t>115O  :861667:00:------:--</t>
  </si>
  <si>
    <t>21:0628:001194</t>
  </si>
  <si>
    <t>21:0196:001013</t>
  </si>
  <si>
    <t>21:0196:001013:0001:0001:00</t>
  </si>
  <si>
    <t>115O  :861668:00:------:--</t>
  </si>
  <si>
    <t>21:0628:001195</t>
  </si>
  <si>
    <t>21:0196:001014</t>
  </si>
  <si>
    <t>21:0196:001014:0001:0001:00</t>
  </si>
  <si>
    <t>115O  :861669:00:------:--</t>
  </si>
  <si>
    <t>21:0628:001196</t>
  </si>
  <si>
    <t>21:0196:001015</t>
  </si>
  <si>
    <t>21:0196:001015:0001:0001:00</t>
  </si>
  <si>
    <t>115O  :861670:9X:------:--</t>
  </si>
  <si>
    <t>21:0628:001197</t>
  </si>
  <si>
    <t>115O  :861671:00:------:--</t>
  </si>
  <si>
    <t>21:0628:001198</t>
  </si>
  <si>
    <t>21:0196:001016</t>
  </si>
  <si>
    <t>21:0196:001016:0001:0001:00</t>
  </si>
  <si>
    <t>115O  :861672:00:------:--</t>
  </si>
  <si>
    <t>21:0628:001199</t>
  </si>
  <si>
    <t>21:0196:001017</t>
  </si>
  <si>
    <t>21:0196:001017:0001:0001:00</t>
  </si>
  <si>
    <t>115O  :861673:00:------:--</t>
  </si>
  <si>
    <t>21:0628:001200</t>
  </si>
  <si>
    <t>21:0196:001018</t>
  </si>
  <si>
    <t>21:0196:001018:0001:0001:00</t>
  </si>
  <si>
    <t>115O  :863001:80:863010:10</t>
  </si>
  <si>
    <t>21:0628:001201</t>
  </si>
  <si>
    <t>21:0196:001027</t>
  </si>
  <si>
    <t>21:0196:001027:0001:0001:02</t>
  </si>
  <si>
    <t>115O  :863002:00:------:--</t>
  </si>
  <si>
    <t>21:0628:001202</t>
  </si>
  <si>
    <t>21:0196:001019</t>
  </si>
  <si>
    <t>21:0196:001019:0001:0001:00</t>
  </si>
  <si>
    <t>115O  :863003:00:------:--</t>
  </si>
  <si>
    <t>21:0628:001203</t>
  </si>
  <si>
    <t>21:0196:001020</t>
  </si>
  <si>
    <t>21:0196:001020:0001:0001:00</t>
  </si>
  <si>
    <t>115O  :863004:00:------:--</t>
  </si>
  <si>
    <t>21:0628:001204</t>
  </si>
  <si>
    <t>21:0196:001021</t>
  </si>
  <si>
    <t>21:0196:001021:0001:0001:00</t>
  </si>
  <si>
    <t>115O  :863005:00:------:--</t>
  </si>
  <si>
    <t>21:0628:001205</t>
  </si>
  <si>
    <t>21:0196:001022</t>
  </si>
  <si>
    <t>21:0196:001022:0001:0001:00</t>
  </si>
  <si>
    <t>115O  :863006:00:------:--</t>
  </si>
  <si>
    <t>21:0628:001206</t>
  </si>
  <si>
    <t>21:0196:001023</t>
  </si>
  <si>
    <t>21:0196:001023:0001:0001:00</t>
  </si>
  <si>
    <t>115O  :863007:00:------:--</t>
  </si>
  <si>
    <t>21:0628:001207</t>
  </si>
  <si>
    <t>21:0196:001024</t>
  </si>
  <si>
    <t>21:0196:001024:0001:0001:00</t>
  </si>
  <si>
    <t>115O  :863008:00:------:--</t>
  </si>
  <si>
    <t>21:0628:001208</t>
  </si>
  <si>
    <t>21:0196:001025</t>
  </si>
  <si>
    <t>21:0196:001025:0001:0001:00</t>
  </si>
  <si>
    <t>115O  :863009:00:------:--</t>
  </si>
  <si>
    <t>21:0628:001209</t>
  </si>
  <si>
    <t>21:0196:001026</t>
  </si>
  <si>
    <t>21:0196:001026:0001:0001:00</t>
  </si>
  <si>
    <t>115O  :863010:10:------:--</t>
  </si>
  <si>
    <t>21:0628:001210</t>
  </si>
  <si>
    <t>21:0196:001027:0001:0001:01</t>
  </si>
  <si>
    <t>115O  :863011:20:863010:10</t>
  </si>
  <si>
    <t>21:0628:001211</t>
  </si>
  <si>
    <t>21:0196:001027:0002:0001:00</t>
  </si>
  <si>
    <t>115O  :863012:00:------:--</t>
  </si>
  <si>
    <t>21:0628:001212</t>
  </si>
  <si>
    <t>21:0196:001028</t>
  </si>
  <si>
    <t>21:0196:001028:0001:0001:00</t>
  </si>
  <si>
    <t>115O  :863013:00:------:--</t>
  </si>
  <si>
    <t>21:0628:001213</t>
  </si>
  <si>
    <t>21:0196:001029</t>
  </si>
  <si>
    <t>21:0196:001029:0001:0001:00</t>
  </si>
  <si>
    <t>115O  :863014:00:------:--</t>
  </si>
  <si>
    <t>21:0628:001214</t>
  </si>
  <si>
    <t>21:0196:001030</t>
  </si>
  <si>
    <t>21:0196:001030:0001:0001:00</t>
  </si>
  <si>
    <t>115O  :863015:9X:------:--</t>
  </si>
  <si>
    <t>21:0628:001215</t>
  </si>
  <si>
    <t>115O  :863016:00:------:--</t>
  </si>
  <si>
    <t>21:0628:001216</t>
  </si>
  <si>
    <t>21:0196:001031</t>
  </si>
  <si>
    <t>21:0196:001031:0001:0001:00</t>
  </si>
  <si>
    <t>115O  :863017:00:------:--</t>
  </si>
  <si>
    <t>21:0628:001217</t>
  </si>
  <si>
    <t>21:0196:001032</t>
  </si>
  <si>
    <t>21:0196:001032:0001:0001:00</t>
  </si>
  <si>
    <t>115O  :863018:00:------:--</t>
  </si>
  <si>
    <t>21:0628:001218</t>
  </si>
  <si>
    <t>21:0196:001033</t>
  </si>
  <si>
    <t>21:0196:001033:0001:0001:00</t>
  </si>
  <si>
    <t>115O  :863019:00:------:--</t>
  </si>
  <si>
    <t>21:0628:001219</t>
  </si>
  <si>
    <t>21:0196:001034</t>
  </si>
  <si>
    <t>21:0196:001034:0001:0001:00</t>
  </si>
  <si>
    <t>115O  :863020:00:------:--</t>
  </si>
  <si>
    <t>21:0628:001220</t>
  </si>
  <si>
    <t>21:0196:001035</t>
  </si>
  <si>
    <t>21:0196:001035:0001:0001:00</t>
  </si>
  <si>
    <t>115O  :863021:80:863028:10</t>
  </si>
  <si>
    <t>21:0628:001221</t>
  </si>
  <si>
    <t>21:0196:001042</t>
  </si>
  <si>
    <t>21:0196:001042:0001:0001:02</t>
  </si>
  <si>
    <t>115O  :863022:00:------:--</t>
  </si>
  <si>
    <t>21:0628:001222</t>
  </si>
  <si>
    <t>21:0196:001036</t>
  </si>
  <si>
    <t>21:0196:001036:0001:0001:00</t>
  </si>
  <si>
    <t>115O  :863023:00:------:--</t>
  </si>
  <si>
    <t>21:0628:001223</t>
  </si>
  <si>
    <t>21:0196:001037</t>
  </si>
  <si>
    <t>21:0196:001037:0001:0001:00</t>
  </si>
  <si>
    <t>115O  :863024:00:------:--</t>
  </si>
  <si>
    <t>21:0628:001224</t>
  </si>
  <si>
    <t>21:0196:001038</t>
  </si>
  <si>
    <t>21:0196:001038:0001:0001:00</t>
  </si>
  <si>
    <t>115O  :863025:00:------:--</t>
  </si>
  <si>
    <t>21:0628:001225</t>
  </si>
  <si>
    <t>21:0196:001039</t>
  </si>
  <si>
    <t>21:0196:001039:0001:0001:00</t>
  </si>
  <si>
    <t>115O  :863026:00:------:--</t>
  </si>
  <si>
    <t>21:0628:001226</t>
  </si>
  <si>
    <t>21:0196:001040</t>
  </si>
  <si>
    <t>21:0196:001040:0001:0001:00</t>
  </si>
  <si>
    <t>115O  :863027:00:------:--</t>
  </si>
  <si>
    <t>21:0628:001227</t>
  </si>
  <si>
    <t>21:0196:001041</t>
  </si>
  <si>
    <t>21:0196:001041:0001:0001:00</t>
  </si>
  <si>
    <t>115O  :863028:10:------:--</t>
  </si>
  <si>
    <t>21:0628:001228</t>
  </si>
  <si>
    <t>21:0196:001042:0001:0001:01</t>
  </si>
  <si>
    <t>115O  :863029:9Y:------:--</t>
  </si>
  <si>
    <t>21:0628:001229</t>
  </si>
  <si>
    <t>115O  :863030:20:863028:10</t>
  </si>
  <si>
    <t>21:0628:001230</t>
  </si>
  <si>
    <t>21:0196:001042:0002:0001:00</t>
  </si>
  <si>
    <t>115O  :863031:00:------:--</t>
  </si>
  <si>
    <t>21:0628:001231</t>
  </si>
  <si>
    <t>21:0196:001043</t>
  </si>
  <si>
    <t>21:0196:001043:0001:0001:00</t>
  </si>
  <si>
    <t>115O  :863032:00:------:--</t>
  </si>
  <si>
    <t>21:0628:001232</t>
  </si>
  <si>
    <t>21:0196:001044</t>
  </si>
  <si>
    <t>21:0196:001044:0001:0001:00</t>
  </si>
  <si>
    <t>115O  :863033:00:------:--</t>
  </si>
  <si>
    <t>21:0628:001233</t>
  </si>
  <si>
    <t>21:0196:001045</t>
  </si>
  <si>
    <t>21:0196:001045:0001:0001:00</t>
  </si>
  <si>
    <t>115O  :863034:00:------:--</t>
  </si>
  <si>
    <t>21:0628:001234</t>
  </si>
  <si>
    <t>21:0196:001046</t>
  </si>
  <si>
    <t>21:0196:001046:0001:0001:00</t>
  </si>
  <si>
    <t>115O  :863035:00:------:--</t>
  </si>
  <si>
    <t>21:0628:001235</t>
  </si>
  <si>
    <t>21:0196:001047</t>
  </si>
  <si>
    <t>21:0196:001047:0001:0001:00</t>
  </si>
  <si>
    <t>115O  :863036:00:------:--</t>
  </si>
  <si>
    <t>21:0628:001236</t>
  </si>
  <si>
    <t>21:0196:001048</t>
  </si>
  <si>
    <t>21:0196:001048:0001:0001:00</t>
  </si>
  <si>
    <t>115O  :863037:00:------:--</t>
  </si>
  <si>
    <t>21:0628:001237</t>
  </si>
  <si>
    <t>21:0196:001049</t>
  </si>
  <si>
    <t>21:0196:001049:0001:0001:00</t>
  </si>
  <si>
    <t>115O  :863038:00:------:--</t>
  </si>
  <si>
    <t>21:0628:001238</t>
  </si>
  <si>
    <t>21:0196:001050</t>
  </si>
  <si>
    <t>21:0196:001050:0001:0001:00</t>
  </si>
  <si>
    <t>115O  :863039:00:------:--</t>
  </si>
  <si>
    <t>21:0628:001239</t>
  </si>
  <si>
    <t>21:0196:001051</t>
  </si>
  <si>
    <t>21:0196:001051:0001:0001:00</t>
  </si>
  <si>
    <t>115O  :863040:00:------:--</t>
  </si>
  <si>
    <t>21:0628:001240</t>
  </si>
  <si>
    <t>21:0196:001052</t>
  </si>
  <si>
    <t>21:0196:001052:0001:0001:00</t>
  </si>
  <si>
    <t>115O  :863041:80:863051:20</t>
  </si>
  <si>
    <t>21:0628:001241</t>
  </si>
  <si>
    <t>21:0196:001060</t>
  </si>
  <si>
    <t>21:0196:001060:0002:0001:02</t>
  </si>
  <si>
    <t>115O  :863042:00:------:--</t>
  </si>
  <si>
    <t>21:0628:001242</t>
  </si>
  <si>
    <t>21:0196:001053</t>
  </si>
  <si>
    <t>21:0196:001053:0001:0001:00</t>
  </si>
  <si>
    <t>115O  :863043:00:------:--</t>
  </si>
  <si>
    <t>21:0628:001243</t>
  </si>
  <si>
    <t>21:0196:001054</t>
  </si>
  <si>
    <t>21:0196:001054:0001:0001:00</t>
  </si>
  <si>
    <t>115O  :863044:00:------:--</t>
  </si>
  <si>
    <t>21:0628:001244</t>
  </si>
  <si>
    <t>21:0196:001055</t>
  </si>
  <si>
    <t>21:0196:001055:0001:0001:00</t>
  </si>
  <si>
    <t>115O  :863045:00:------:--</t>
  </si>
  <si>
    <t>21:0628:001245</t>
  </si>
  <si>
    <t>21:0196:001056</t>
  </si>
  <si>
    <t>21:0196:001056:0001:0001:00</t>
  </si>
  <si>
    <t>115O  :863046:00:------:--</t>
  </si>
  <si>
    <t>21:0628:001246</t>
  </si>
  <si>
    <t>21:0196:001057</t>
  </si>
  <si>
    <t>21:0196:001057:0001:0001:00</t>
  </si>
  <si>
    <t>115O  :863047:00:------:--</t>
  </si>
  <si>
    <t>21:0628:001247</t>
  </si>
  <si>
    <t>21:0196:001058</t>
  </si>
  <si>
    <t>21:0196:001058:0001:0001:00</t>
  </si>
  <si>
    <t>115O  :863048:9Y:------:--</t>
  </si>
  <si>
    <t>21:0628:001248</t>
  </si>
  <si>
    <t>115O  :863049:00:------:--</t>
  </si>
  <si>
    <t>21:0628:001249</t>
  </si>
  <si>
    <t>21:0196:001059</t>
  </si>
  <si>
    <t>21:0196:001059:0001:0001:00</t>
  </si>
  <si>
    <t>115O  :863050:10:------:--</t>
  </si>
  <si>
    <t>21:0628:001250</t>
  </si>
  <si>
    <t>21:0196:001060:0001:0001:00</t>
  </si>
  <si>
    <t>115O  :863051:20:863050:10</t>
  </si>
  <si>
    <t>21:0628:001251</t>
  </si>
  <si>
    <t>21:0196:001060:0002:0001:01</t>
  </si>
  <si>
    <t>115O  :863052:00:------:--</t>
  </si>
  <si>
    <t>21:0628:001252</t>
  </si>
  <si>
    <t>21:0196:001061</t>
  </si>
  <si>
    <t>21:0196:001061:0001:0001:00</t>
  </si>
  <si>
    <t>115O  :863053:00:------:--</t>
  </si>
  <si>
    <t>21:0628:001253</t>
  </si>
  <si>
    <t>21:0196:001062</t>
  </si>
  <si>
    <t>21:0196:001062:0001:0001:00</t>
  </si>
  <si>
    <t>115O  :863054:00:------:--</t>
  </si>
  <si>
    <t>21:0628:001254</t>
  </si>
  <si>
    <t>21:0196:001063</t>
  </si>
  <si>
    <t>21:0196:001063:0001:0001:00</t>
  </si>
  <si>
    <t>115O  :863055:00:------:--</t>
  </si>
  <si>
    <t>21:0628:001255</t>
  </si>
  <si>
    <t>21:0196:001064</t>
  </si>
  <si>
    <t>21:0196:001064:0001:0001:00</t>
  </si>
  <si>
    <t>115O  :863056:00:------:--</t>
  </si>
  <si>
    <t>21:0628:001256</t>
  </si>
  <si>
    <t>21:0196:001065</t>
  </si>
  <si>
    <t>21:0196:001065:0001:0001:00</t>
  </si>
  <si>
    <t>115O  :863057:00:------:--</t>
  </si>
  <si>
    <t>21:0628:001257</t>
  </si>
  <si>
    <t>21:0196:001066</t>
  </si>
  <si>
    <t>21:0196:001066:0001:0001:00</t>
  </si>
  <si>
    <t>115O  :863058:00:------:--</t>
  </si>
  <si>
    <t>21:0628:001258</t>
  </si>
  <si>
    <t>21:0196:001067</t>
  </si>
  <si>
    <t>21:0196:001067:0001:0001:00</t>
  </si>
  <si>
    <t>115O  :863059:00:------:--</t>
  </si>
  <si>
    <t>21:0628:001259</t>
  </si>
  <si>
    <t>21:0196:001068</t>
  </si>
  <si>
    <t>21:0196:001068:0001:0001:00</t>
  </si>
  <si>
    <t>115O  :863060:00:------:--</t>
  </si>
  <si>
    <t>21:0628:001260</t>
  </si>
  <si>
    <t>21:0196:001069</t>
  </si>
  <si>
    <t>21:0196:001069:0001:0001:00</t>
  </si>
  <si>
    <t>115O  :863061:80:863071:20</t>
  </si>
  <si>
    <t>21:0628:001261</t>
  </si>
  <si>
    <t>21:0196:001078</t>
  </si>
  <si>
    <t>21:0196:001078:0002:0001:02</t>
  </si>
  <si>
    <t>115O  :863062:00:------:--</t>
  </si>
  <si>
    <t>21:0628:001262</t>
  </si>
  <si>
    <t>21:0196:001070</t>
  </si>
  <si>
    <t>21:0196:001070:0001:0001:00</t>
  </si>
  <si>
    <t>115O  :863063:00:------:--</t>
  </si>
  <si>
    <t>21:0628:001263</t>
  </si>
  <si>
    <t>21:0196:001071</t>
  </si>
  <si>
    <t>21:0196:001071:0001:0001:00</t>
  </si>
  <si>
    <t>115O  :863064:00:------:--</t>
  </si>
  <si>
    <t>21:0628:001264</t>
  </si>
  <si>
    <t>21:0196:001072</t>
  </si>
  <si>
    <t>21:0196:001072:0001:0001:00</t>
  </si>
  <si>
    <t>115O  :863065:00:------:--</t>
  </si>
  <si>
    <t>21:0628:001265</t>
  </si>
  <si>
    <t>21:0196:001073</t>
  </si>
  <si>
    <t>21:0196:001073:0001:0001:00</t>
  </si>
  <si>
    <t>115O  :863066:00:------:--</t>
  </si>
  <si>
    <t>21:0628:001266</t>
  </si>
  <si>
    <t>21:0196:001074</t>
  </si>
  <si>
    <t>21:0196:001074:0001:0001:00</t>
  </si>
  <si>
    <t>115O  :863067:00:------:--</t>
  </si>
  <si>
    <t>21:0628:001267</t>
  </si>
  <si>
    <t>21:0196:001075</t>
  </si>
  <si>
    <t>21:0196:001075:0001:0001:00</t>
  </si>
  <si>
    <t>115O  :863068:00:------:--</t>
  </si>
  <si>
    <t>21:0628:001268</t>
  </si>
  <si>
    <t>21:0196:001076</t>
  </si>
  <si>
    <t>21:0196:001076:0001:0001:00</t>
  </si>
  <si>
    <t>115O  :863069:00:------:--</t>
  </si>
  <si>
    <t>21:0628:001269</t>
  </si>
  <si>
    <t>21:0196:001077</t>
  </si>
  <si>
    <t>21:0196:001077:0001:0001:00</t>
  </si>
  <si>
    <t>115O  :863070:10:------:--</t>
  </si>
  <si>
    <t>21:0628:001270</t>
  </si>
  <si>
    <t>21:0196:001078:0001:0001:00</t>
  </si>
  <si>
    <t>115O  :863071:20:863070:10</t>
  </si>
  <si>
    <t>21:0628:001271</t>
  </si>
  <si>
    <t>21:0196:001078:0002:0001:01</t>
  </si>
  <si>
    <t>115O  :863072:00:------:--</t>
  </si>
  <si>
    <t>21:0628:001272</t>
  </si>
  <si>
    <t>21:0196:001079</t>
  </si>
  <si>
    <t>21:0196:001079:0001:0001:00</t>
  </si>
  <si>
    <t>115O  :863073:00:------:--</t>
  </si>
  <si>
    <t>21:0628:001273</t>
  </si>
  <si>
    <t>21:0196:001080</t>
  </si>
  <si>
    <t>21:0196:001080:0001:0001:00</t>
  </si>
  <si>
    <t>115O  :863074:00:------:--</t>
  </si>
  <si>
    <t>21:0628:001274</t>
  </si>
  <si>
    <t>21:0196:001081</t>
  </si>
  <si>
    <t>21:0196:001081:0001:0001:00</t>
  </si>
  <si>
    <t>115O  :863075:00:------:--</t>
  </si>
  <si>
    <t>21:0628:001275</t>
  </si>
  <si>
    <t>21:0196:001082</t>
  </si>
  <si>
    <t>21:0196:001082:0001:0001:00</t>
  </si>
  <si>
    <t>115O  :863076:9W:------:--</t>
  </si>
  <si>
    <t>21:0628:001276</t>
  </si>
  <si>
    <t>115O  :863077:00:------:--</t>
  </si>
  <si>
    <t>21:0628:001277</t>
  </si>
  <si>
    <t>21:0196:001083</t>
  </si>
  <si>
    <t>21:0196:001083:0001:0001:00</t>
  </si>
  <si>
    <t>115O  :863078:00:------:--</t>
  </si>
  <si>
    <t>21:0628:001278</t>
  </si>
  <si>
    <t>21:0196:001084</t>
  </si>
  <si>
    <t>21:0196:001084:0001:0001:00</t>
  </si>
  <si>
    <t>115O  :863079:00:------:--</t>
  </si>
  <si>
    <t>21:0628:001279</t>
  </si>
  <si>
    <t>21:0196:001085</t>
  </si>
  <si>
    <t>21:0196:001085:0001:0001:00</t>
  </si>
  <si>
    <t>115O  :863080:00:------:--</t>
  </si>
  <si>
    <t>21:0628:001280</t>
  </si>
  <si>
    <t>21:0196:001086</t>
  </si>
  <si>
    <t>21:0196:001086:0001:0001:00</t>
  </si>
  <si>
    <t>115O  :863081:80:863083:10</t>
  </si>
  <si>
    <t>21:0628:001281</t>
  </si>
  <si>
    <t>21:0196:001087</t>
  </si>
  <si>
    <t>21:0196:001087:0001:0001:02</t>
  </si>
  <si>
    <t>115O  :863082:9Y:------:--</t>
  </si>
  <si>
    <t>21:0628:001282</t>
  </si>
  <si>
    <t>115O  :863083:10:------:--</t>
  </si>
  <si>
    <t>21:0628:001283</t>
  </si>
  <si>
    <t>21:0196:001087:0001:0001:01</t>
  </si>
  <si>
    <t>115O  :863084:20:863083:10</t>
  </si>
  <si>
    <t>21:0628:001284</t>
  </si>
  <si>
    <t>21:0196:001087:0002:0001:00</t>
  </si>
  <si>
    <t>115O  :863085:00:------:--</t>
  </si>
  <si>
    <t>21:0628:001285</t>
  </si>
  <si>
    <t>21:0196:001088</t>
  </si>
  <si>
    <t>21:0196:001088:0001:0001:00</t>
  </si>
  <si>
    <t>115O  :863086:00:------:--</t>
  </si>
  <si>
    <t>21:0628:001286</t>
  </si>
  <si>
    <t>21:0196:001089</t>
  </si>
  <si>
    <t>21:0196:001089:0001:0001:00</t>
  </si>
  <si>
    <t>115O  :863087:00:------:--</t>
  </si>
  <si>
    <t>21:0628:001287</t>
  </si>
  <si>
    <t>21:0196:001090</t>
  </si>
  <si>
    <t>21:0196:001090:0001:0001:00</t>
  </si>
  <si>
    <t>115O  :863088:00:------:--</t>
  </si>
  <si>
    <t>21:0628:001288</t>
  </si>
  <si>
    <t>21:0196:001091</t>
  </si>
  <si>
    <t>21:0196:001091:0001:0001:00</t>
  </si>
  <si>
    <t>115O  :863089:00:------:--</t>
  </si>
  <si>
    <t>21:0628:001289</t>
  </si>
  <si>
    <t>21:0196:001092</t>
  </si>
  <si>
    <t>21:0196:001092:0001:0001:00</t>
  </si>
  <si>
    <t>115O  :863090:00:------:--</t>
  </si>
  <si>
    <t>21:0628:001290</t>
  </si>
  <si>
    <t>21:0196:001093</t>
  </si>
  <si>
    <t>21:0196:001093:0001:0001:00</t>
  </si>
  <si>
    <t>115O  :863091:00:------:--</t>
  </si>
  <si>
    <t>21:0628:001291</t>
  </si>
  <si>
    <t>21:0196:001094</t>
  </si>
  <si>
    <t>21:0196:001094:0001:0001:00</t>
  </si>
  <si>
    <t>115O  :863092:00:------:--</t>
  </si>
  <si>
    <t>21:0628:001292</t>
  </si>
  <si>
    <t>21:0196:001095</t>
  </si>
  <si>
    <t>21:0196:001095:0001:0001:00</t>
  </si>
  <si>
    <t>115O  :863093:00:------:--</t>
  </si>
  <si>
    <t>21:0628:001293</t>
  </si>
  <si>
    <t>21:0196:001096</t>
  </si>
  <si>
    <t>21:0196:001096:0001:0001:00</t>
  </si>
  <si>
    <t>115O  :863094:00:------:--</t>
  </si>
  <si>
    <t>21:0628:001294</t>
  </si>
  <si>
    <t>21:0196:001097</t>
  </si>
  <si>
    <t>21:0196:001097:0001:0001:00</t>
  </si>
  <si>
    <t>115O  :863095:00:------:--</t>
  </si>
  <si>
    <t>21:0628:001295</t>
  </si>
  <si>
    <t>21:0196:001098</t>
  </si>
  <si>
    <t>21:0196:001098:0001:0001:00</t>
  </si>
  <si>
    <t>115O  :863096:00:------:--</t>
  </si>
  <si>
    <t>21:0628:001296</t>
  </si>
  <si>
    <t>21:0196:001099</t>
  </si>
  <si>
    <t>21:0196:001099:0001:0001:00</t>
  </si>
  <si>
    <t>115O  :863097:00:------:--</t>
  </si>
  <si>
    <t>21:0628:001297</t>
  </si>
  <si>
    <t>21:0196:001100</t>
  </si>
  <si>
    <t>21:0196:001100:0001:0001:00</t>
  </si>
  <si>
    <t>115O  :863098:00:------:--</t>
  </si>
  <si>
    <t>21:0628:001298</t>
  </si>
  <si>
    <t>21:0196:001101</t>
  </si>
  <si>
    <t>21:0196:001101:0001:0001:00</t>
  </si>
  <si>
    <t>115O  :863099:00:------:--</t>
  </si>
  <si>
    <t>21:0628:001299</t>
  </si>
  <si>
    <t>21:0196:001102</t>
  </si>
  <si>
    <t>21:0196:001102:0001:0001:00</t>
  </si>
  <si>
    <t>115O  :863100:00:------:--</t>
  </si>
  <si>
    <t>21:0628:001300</t>
  </si>
  <si>
    <t>21:0196:001103</t>
  </si>
  <si>
    <t>21:0196:001103:0001:0001:00</t>
  </si>
  <si>
    <t>115O  :863101:80:863103:10</t>
  </si>
  <si>
    <t>21:0628:001301</t>
  </si>
  <si>
    <t>21:0196:001105</t>
  </si>
  <si>
    <t>21:0196:001105:0001:0001:02</t>
  </si>
  <si>
    <t>115O  :863102:00:------:--</t>
  </si>
  <si>
    <t>21:0628:001302</t>
  </si>
  <si>
    <t>21:0196:001104</t>
  </si>
  <si>
    <t>21:0196:001104:0001:0001:00</t>
  </si>
  <si>
    <t>115O  :863103:10:------:--</t>
  </si>
  <si>
    <t>21:0628:001303</t>
  </si>
  <si>
    <t>21:0196:001105:0001:0001:01</t>
  </si>
  <si>
    <t>115O  :863104:20:863103:10</t>
  </si>
  <si>
    <t>21:0628:001304</t>
  </si>
  <si>
    <t>21:0196:001105:0002:0001:00</t>
  </si>
  <si>
    <t>115O  :863105:00:------:--</t>
  </si>
  <si>
    <t>21:0628:001305</t>
  </si>
  <si>
    <t>21:0196:001106</t>
  </si>
  <si>
    <t>21:0196:001106:0001:0001:00</t>
  </si>
  <si>
    <t>115O  :863106:00:------:--</t>
  </si>
  <si>
    <t>21:0628:001306</t>
  </si>
  <si>
    <t>21:0196:001107</t>
  </si>
  <si>
    <t>21:0196:001107:0001:0001:00</t>
  </si>
  <si>
    <t>115O  :863107:00:------:--</t>
  </si>
  <si>
    <t>21:0628:001307</t>
  </si>
  <si>
    <t>21:0196:001108</t>
  </si>
  <si>
    <t>21:0196:001108:0001:0001:00</t>
  </si>
  <si>
    <t>115O  :863108:00:------:--</t>
  </si>
  <si>
    <t>21:0628:001308</t>
  </si>
  <si>
    <t>21:0196:001109</t>
  </si>
  <si>
    <t>21:0196:001109:0001:0001:00</t>
  </si>
  <si>
    <t>115O  :863109:00:------:--</t>
  </si>
  <si>
    <t>21:0628:001309</t>
  </si>
  <si>
    <t>21:0196:001110</t>
  </si>
  <si>
    <t>21:0196:001110:0001:0001:00</t>
  </si>
  <si>
    <t>115O  :863110:00:------:--</t>
  </si>
  <si>
    <t>21:0628:001310</t>
  </si>
  <si>
    <t>21:0196:001111</t>
  </si>
  <si>
    <t>21:0196:001111:0001:0001:00</t>
  </si>
  <si>
    <t>115O  :863111:00:------:--</t>
  </si>
  <si>
    <t>21:0628:001311</t>
  </si>
  <si>
    <t>21:0196:001112</t>
  </si>
  <si>
    <t>21:0196:001112:0001:0001:00</t>
  </si>
  <si>
    <t>115O  :863112:00:------:--</t>
  </si>
  <si>
    <t>21:0628:001312</t>
  </si>
  <si>
    <t>21:0196:001113</t>
  </si>
  <si>
    <t>21:0196:001113:0001:0001:00</t>
  </si>
  <si>
    <t>115O  :863113:00:------:--</t>
  </si>
  <si>
    <t>21:0628:001313</t>
  </si>
  <si>
    <t>21:0196:001114</t>
  </si>
  <si>
    <t>21:0196:001114:0001:0001:00</t>
  </si>
  <si>
    <t>115O  :863114:00:------:--</t>
  </si>
  <si>
    <t>21:0628:001314</t>
  </si>
  <si>
    <t>21:0196:001115</t>
  </si>
  <si>
    <t>21:0196:001115:0001:0001:00</t>
  </si>
  <si>
    <t>115O  :863115:00:------:--</t>
  </si>
  <si>
    <t>21:0628:001315</t>
  </si>
  <si>
    <t>21:0196:001116</t>
  </si>
  <si>
    <t>21:0196:001116:0001:0001:00</t>
  </si>
  <si>
    <t>115O  :863116:00:------:--</t>
  </si>
  <si>
    <t>21:0628:001316</t>
  </si>
  <si>
    <t>21:0196:001117</t>
  </si>
  <si>
    <t>21:0196:001117:0001:0001:00</t>
  </si>
  <si>
    <t>115O  :863117:00:------:--</t>
  </si>
  <si>
    <t>21:0628:001317</t>
  </si>
  <si>
    <t>21:0196:001118</t>
  </si>
  <si>
    <t>21:0196:001118:0001:0001:00</t>
  </si>
  <si>
    <t>115O  :863118:00:------:--</t>
  </si>
  <si>
    <t>21:0628:001318</t>
  </si>
  <si>
    <t>21:0196:001119</t>
  </si>
  <si>
    <t>21:0196:001119:0001:0001:00</t>
  </si>
  <si>
    <t>115O  :863119:00:------:--</t>
  </si>
  <si>
    <t>21:0628:001319</t>
  </si>
  <si>
    <t>21:0196:001120</t>
  </si>
  <si>
    <t>21:0196:001120:0001:0001:00</t>
  </si>
  <si>
    <t>115O  :863120:9Y:------:--</t>
  </si>
  <si>
    <t>21:0628:001320</t>
  </si>
  <si>
    <t>115O  :863121:80:863123:10</t>
  </si>
  <si>
    <t>21:0628:001321</t>
  </si>
  <si>
    <t>21:0196:001122</t>
  </si>
  <si>
    <t>21:0196:001122:0001:0001:02</t>
  </si>
  <si>
    <t>115O  :863122:00:------:--</t>
  </si>
  <si>
    <t>21:0628:001322</t>
  </si>
  <si>
    <t>21:0196:001121</t>
  </si>
  <si>
    <t>21:0196:001121:0001:0001:00</t>
  </si>
  <si>
    <t>115O  :863123:10:------:--</t>
  </si>
  <si>
    <t>21:0628:001323</t>
  </si>
  <si>
    <t>21:0196:001122:0001:0001:01</t>
  </si>
  <si>
    <t>115O  :863124:20:863123:10</t>
  </si>
  <si>
    <t>21:0628:001324</t>
  </si>
  <si>
    <t>21:0196:001122:0002:0001:00</t>
  </si>
  <si>
    <t>115O  :863125:00:------:--</t>
  </si>
  <si>
    <t>21:0628:001325</t>
  </si>
  <si>
    <t>21:0196:001123</t>
  </si>
  <si>
    <t>21:0196:001123:0001:0001:00</t>
  </si>
  <si>
    <t>115O  :863126:00:------:--</t>
  </si>
  <si>
    <t>21:0628:001326</t>
  </si>
  <si>
    <t>21:0196:001124</t>
  </si>
  <si>
    <t>21:0196:001124:0001:0001:00</t>
  </si>
  <si>
    <t>115O  :863127:00:------:--</t>
  </si>
  <si>
    <t>21:0628:001327</t>
  </si>
  <si>
    <t>21:0196:001125</t>
  </si>
  <si>
    <t>21:0196:001125:0001:0001:00</t>
  </si>
  <si>
    <t>115O  :863128:9W:------:--</t>
  </si>
  <si>
    <t>21:0628:001328</t>
  </si>
  <si>
    <t>115O  :863129:00:------:--</t>
  </si>
  <si>
    <t>21:0628:001329</t>
  </si>
  <si>
    <t>21:0196:001126</t>
  </si>
  <si>
    <t>21:0196:001126:0001:0001:00</t>
  </si>
  <si>
    <t>115O  :863130:00:------:--</t>
  </si>
  <si>
    <t>21:0628:001330</t>
  </si>
  <si>
    <t>21:0196:001127</t>
  </si>
  <si>
    <t>21:0196:001127:0001:0001:00</t>
  </si>
  <si>
    <t>115O  :863131:00:------:--</t>
  </si>
  <si>
    <t>21:0628:001331</t>
  </si>
  <si>
    <t>21:0196:001128</t>
  </si>
  <si>
    <t>21:0196:001128:0001:0001:00</t>
  </si>
  <si>
    <t>115O  :863132:00:------:--</t>
  </si>
  <si>
    <t>21:0628:001332</t>
  </si>
  <si>
    <t>21:0196:001129</t>
  </si>
  <si>
    <t>21:0196:001129:0001:0001:00</t>
  </si>
  <si>
    <t>115O  :863133:00:------:--</t>
  </si>
  <si>
    <t>21:0628:001333</t>
  </si>
  <si>
    <t>21:0196:001130</t>
  </si>
  <si>
    <t>21:0196:001130:0001:0001:00</t>
  </si>
  <si>
    <t>115O  :863134:00:------:--</t>
  </si>
  <si>
    <t>21:0628:001334</t>
  </si>
  <si>
    <t>21:0196:001131</t>
  </si>
  <si>
    <t>21:0196:001131:0001:0001:00</t>
  </si>
  <si>
    <t>115O  :863135:00:------:--</t>
  </si>
  <si>
    <t>21:0628:001335</t>
  </si>
  <si>
    <t>21:0196:001132</t>
  </si>
  <si>
    <t>21:0196:001132:0001:0001:00</t>
  </si>
  <si>
    <t>115O  :863136:00:------:--</t>
  </si>
  <si>
    <t>21:0628:001336</t>
  </si>
  <si>
    <t>21:0196:001133</t>
  </si>
  <si>
    <t>21:0196:001133:0001:0001:00</t>
  </si>
  <si>
    <t>115O  :863137:00:------:--</t>
  </si>
  <si>
    <t>21:0628:001337</t>
  </si>
  <si>
    <t>21:0196:001134</t>
  </si>
  <si>
    <t>21:0196:001134:0001:0001:00</t>
  </si>
  <si>
    <t>115O  :863138:00:------:--</t>
  </si>
  <si>
    <t>21:0628:001338</t>
  </si>
  <si>
    <t>21:0196:001135</t>
  </si>
  <si>
    <t>21:0196:001135:0001:0001:00</t>
  </si>
  <si>
    <t>115O  :863139:00:------:--</t>
  </si>
  <si>
    <t>21:0628:001339</t>
  </si>
  <si>
    <t>21:0196:001136</t>
  </si>
  <si>
    <t>21:0196:001136:0001:0001:00</t>
  </si>
  <si>
    <t>115O  :863140:00:------:--</t>
  </si>
  <si>
    <t>21:0628:001340</t>
  </si>
  <si>
    <t>21:0196:001137</t>
  </si>
  <si>
    <t>21:0196:001137:0001:0001:00</t>
  </si>
  <si>
    <t>115O  :863141:80:863142:10</t>
  </si>
  <si>
    <t>21:0628:001341</t>
  </si>
  <si>
    <t>21:0196:001138</t>
  </si>
  <si>
    <t>21:0196:001138:0001:0001:02</t>
  </si>
  <si>
    <t>115O  :863142:10:------:--</t>
  </si>
  <si>
    <t>21:0628:001342</t>
  </si>
  <si>
    <t>21:0196:001138:0001:0001:01</t>
  </si>
  <si>
    <t>115O  :863143:20:863142:10</t>
  </si>
  <si>
    <t>21:0628:001343</t>
  </si>
  <si>
    <t>21:0196:001138:0002:0001:00</t>
  </si>
  <si>
    <t>115O  :863144:00:------:--</t>
  </si>
  <si>
    <t>21:0628:001344</t>
  </si>
  <si>
    <t>21:0196:001139</t>
  </si>
  <si>
    <t>21:0196:001139:0001:0001:00</t>
  </si>
  <si>
    <t>115O  :863145:00:------:--</t>
  </si>
  <si>
    <t>21:0628:001345</t>
  </si>
  <si>
    <t>21:0196:001140</t>
  </si>
  <si>
    <t>21:0196:001140:0001:0001:00</t>
  </si>
  <si>
    <t>115O  :863146:00:------:--</t>
  </si>
  <si>
    <t>21:0628:001346</t>
  </si>
  <si>
    <t>21:0196:001141</t>
  </si>
  <si>
    <t>21:0196:001141:0001:0001:00</t>
  </si>
  <si>
    <t>115O  :863147:00:------:--</t>
  </si>
  <si>
    <t>21:0628:001347</t>
  </si>
  <si>
    <t>21:0196:001142</t>
  </si>
  <si>
    <t>21:0196:001142:0001:0001:00</t>
  </si>
  <si>
    <t>115O  :863148:00:------:--</t>
  </si>
  <si>
    <t>21:0628:001348</t>
  </si>
  <si>
    <t>21:0196:001143</t>
  </si>
  <si>
    <t>21:0196:001143:0001:0001:00</t>
  </si>
  <si>
    <t>115O  :863149:00:------:--</t>
  </si>
  <si>
    <t>21:0628:001349</t>
  </si>
  <si>
    <t>21:0196:001144</t>
  </si>
  <si>
    <t>21:0196:001144:0001:0001:00</t>
  </si>
  <si>
    <t>115O  :863150:00:------:--</t>
  </si>
  <si>
    <t>21:0628:001350</t>
  </si>
  <si>
    <t>21:0196:001145</t>
  </si>
  <si>
    <t>21:0196:001145:0001:0001:00</t>
  </si>
  <si>
    <t>115O  :863151:00:------:--</t>
  </si>
  <si>
    <t>21:0628:001351</t>
  </si>
  <si>
    <t>21:0196:001146</t>
  </si>
  <si>
    <t>21:0196:001146:0001:0001:00</t>
  </si>
  <si>
    <t>115O  :863152:00:------:--</t>
  </si>
  <si>
    <t>21:0628:001352</t>
  </si>
  <si>
    <t>21:0196:001147</t>
  </si>
  <si>
    <t>21:0196:001147:0001:0001:00</t>
  </si>
  <si>
    <t>115O  :863153:00:------:--</t>
  </si>
  <si>
    <t>21:0628:001353</t>
  </si>
  <si>
    <t>21:0196:001148</t>
  </si>
  <si>
    <t>21:0196:001148:0001:0001:00</t>
  </si>
  <si>
    <t>115O  :863154:00:------:--</t>
  </si>
  <si>
    <t>21:0628:001354</t>
  </si>
  <si>
    <t>21:0196:001149</t>
  </si>
  <si>
    <t>21:0196:001149:0001:0001:00</t>
  </si>
  <si>
    <t>115O  :863155:00:------:--</t>
  </si>
  <si>
    <t>21:0628:001355</t>
  </si>
  <si>
    <t>21:0196:001150</t>
  </si>
  <si>
    <t>21:0196:001150:0001:0001:00</t>
  </si>
  <si>
    <t>115O  :863156:00:------:--</t>
  </si>
  <si>
    <t>21:0628:001356</t>
  </si>
  <si>
    <t>21:0196:001151</t>
  </si>
  <si>
    <t>21:0196:001151:0001:0001:00</t>
  </si>
  <si>
    <t>115O  :863157:9Y:------:--</t>
  </si>
  <si>
    <t>21:0628:001357</t>
  </si>
  <si>
    <t>115O  :863158:00:------:--</t>
  </si>
  <si>
    <t>21:0628:001358</t>
  </si>
  <si>
    <t>21:0196:001152</t>
  </si>
  <si>
    <t>21:0196:001152:0001:0001:00</t>
  </si>
  <si>
    <t>115O  :863159:00:------:--</t>
  </si>
  <si>
    <t>21:0628:001359</t>
  </si>
  <si>
    <t>21:0196:001153</t>
  </si>
  <si>
    <t>21:0196:001153:0001:0001:00</t>
  </si>
  <si>
    <t>115O  :863160:00:------:--</t>
  </si>
  <si>
    <t>21:0628:001360</t>
  </si>
  <si>
    <t>21:0196:001154</t>
  </si>
  <si>
    <t>21:0196:001154:0001:0001:00</t>
  </si>
  <si>
    <t>115O  :863161:80:863167:10</t>
  </si>
  <si>
    <t>21:0628:001361</t>
  </si>
  <si>
    <t>21:0196:001160</t>
  </si>
  <si>
    <t>21:0196:001160:0001:0001:02</t>
  </si>
  <si>
    <t>115O  :863162:00:------:--</t>
  </si>
  <si>
    <t>21:0628:001362</t>
  </si>
  <si>
    <t>21:0196:001155</t>
  </si>
  <si>
    <t>21:0196:001155:0001:0001:00</t>
  </si>
  <si>
    <t>115O  :863163:00:------:--</t>
  </si>
  <si>
    <t>21:0628:001363</t>
  </si>
  <si>
    <t>21:0196:001156</t>
  </si>
  <si>
    <t>21:0196:001156:0001:0001:00</t>
  </si>
  <si>
    <t>115O  :863164:00:------:--</t>
  </si>
  <si>
    <t>21:0628:001364</t>
  </si>
  <si>
    <t>21:0196:001157</t>
  </si>
  <si>
    <t>21:0196:001157:0001:0001:00</t>
  </si>
  <si>
    <t>115O  :863165:00:------:--</t>
  </si>
  <si>
    <t>21:0628:001365</t>
  </si>
  <si>
    <t>21:0196:001158</t>
  </si>
  <si>
    <t>21:0196:001158:0001:0001:00</t>
  </si>
  <si>
    <t>115O  :863166:00:------:--</t>
  </si>
  <si>
    <t>21:0628:001366</t>
  </si>
  <si>
    <t>21:0196:001159</t>
  </si>
  <si>
    <t>21:0196:001159:0001:0001:00</t>
  </si>
  <si>
    <t>115O  :863167:10:------:--</t>
  </si>
  <si>
    <t>21:0628:001367</t>
  </si>
  <si>
    <t>21:0196:001160:0001:0001:01</t>
  </si>
  <si>
    <t>115O  :863168:20:863167:10</t>
  </si>
  <si>
    <t>21:0628:001368</t>
  </si>
  <si>
    <t>21:0196:001160:0002:0001:00</t>
  </si>
  <si>
    <t>115O  :863169:00:------:--</t>
  </si>
  <si>
    <t>21:0628:001369</t>
  </si>
  <si>
    <t>21:0196:001161</t>
  </si>
  <si>
    <t>21:0196:001161:0001:0001:00</t>
  </si>
  <si>
    <t>115O  :863170:00:------:--</t>
  </si>
  <si>
    <t>21:0628:001370</t>
  </si>
  <si>
    <t>21:0196:001162</t>
  </si>
  <si>
    <t>21:0196:001162:0001:0001:00</t>
  </si>
  <si>
    <t>115O  :863171:9X:------:--</t>
  </si>
  <si>
    <t>21:0628:001371</t>
  </si>
  <si>
    <t>115O  :863172:00:------:--</t>
  </si>
  <si>
    <t>21:0628:001372</t>
  </si>
  <si>
    <t>21:0196:001163</t>
  </si>
  <si>
    <t>21:0196:001163:0001:0001:00</t>
  </si>
  <si>
    <t>115O  :863173:00:------:--</t>
  </si>
  <si>
    <t>21:0628:001373</t>
  </si>
  <si>
    <t>21:0196:001164</t>
  </si>
  <si>
    <t>21:0196:001164:0001:0001:00</t>
  </si>
  <si>
    <t>115O  :863174:00:------:--</t>
  </si>
  <si>
    <t>21:0628:001374</t>
  </si>
  <si>
    <t>21:0196:001165</t>
  </si>
  <si>
    <t>21:0196:001165:0001:0001:00</t>
  </si>
  <si>
    <t>115O  :863175:00:------:--</t>
  </si>
  <si>
    <t>21:0628:001375</t>
  </si>
  <si>
    <t>21:0196:001166</t>
  </si>
  <si>
    <t>21:0196:001166:0001:0001:00</t>
  </si>
  <si>
    <t>115O  :863176:00:------:--</t>
  </si>
  <si>
    <t>21:0628:001376</t>
  </si>
  <si>
    <t>21:0196:001167</t>
  </si>
  <si>
    <t>21:0196:001167:0001:0001:00</t>
  </si>
  <si>
    <t>115O  :863177:00:------:--</t>
  </si>
  <si>
    <t>21:0628:001377</t>
  </si>
  <si>
    <t>21:0196:001168</t>
  </si>
  <si>
    <t>21:0196:001168:0001:0001:00</t>
  </si>
  <si>
    <t>115O  :863178:00:------:--</t>
  </si>
  <si>
    <t>21:0628:001378</t>
  </si>
  <si>
    <t>21:0196:001169</t>
  </si>
  <si>
    <t>21:0196:001169:0001:0001:00</t>
  </si>
  <si>
    <t>115O  :863179:00:------:--</t>
  </si>
  <si>
    <t>21:0628:001379</t>
  </si>
  <si>
    <t>21:0196:001170</t>
  </si>
  <si>
    <t>21:0196:001170:0001:0001:00</t>
  </si>
  <si>
    <t>115O  :863180:00:------:--</t>
  </si>
  <si>
    <t>21:0628:001380</t>
  </si>
  <si>
    <t>21:0196:001171</t>
  </si>
  <si>
    <t>21:0196:001171:0001:0001:00</t>
  </si>
  <si>
    <t>115O  :863181:80:863183:10</t>
  </si>
  <si>
    <t>21:0628:001381</t>
  </si>
  <si>
    <t>21:0196:001173</t>
  </si>
  <si>
    <t>21:0196:001173:0001:0001:02</t>
  </si>
  <si>
    <t>115O  :863182:00:------:--</t>
  </si>
  <si>
    <t>21:0628:001382</t>
  </si>
  <si>
    <t>21:0196:001172</t>
  </si>
  <si>
    <t>21:0196:001172:0001:0001:00</t>
  </si>
  <si>
    <t>115O  :863183:10:------:--</t>
  </si>
  <si>
    <t>21:0628:001383</t>
  </si>
  <si>
    <t>21:0196:001173:0001:0001:01</t>
  </si>
  <si>
    <t>115O  :863184:20:863183:10</t>
  </si>
  <si>
    <t>21:0628:001384</t>
  </si>
  <si>
    <t>21:0196:001173:0002:0001:00</t>
  </si>
  <si>
    <t>115O  :863185:00:------:--</t>
  </si>
  <si>
    <t>21:0628:001385</t>
  </si>
  <si>
    <t>21:0196:001174</t>
  </si>
  <si>
    <t>21:0196:001174:0001:0001:00</t>
  </si>
  <si>
    <t>115O  :863186:00:------:--</t>
  </si>
  <si>
    <t>21:0628:001386</t>
  </si>
  <si>
    <t>21:0196:001175</t>
  </si>
  <si>
    <t>21:0196:001175:0001:0001:00</t>
  </si>
  <si>
    <t>115O  :863187:00:------:--</t>
  </si>
  <si>
    <t>21:0628:001387</t>
  </si>
  <si>
    <t>21:0196:001176</t>
  </si>
  <si>
    <t>21:0196:001176:0001:0001:00</t>
  </si>
  <si>
    <t>115O  :863188:00:------:--</t>
  </si>
  <si>
    <t>21:0628:001388</t>
  </si>
  <si>
    <t>21:0196:001177</t>
  </si>
  <si>
    <t>21:0196:001177:0001:0001:00</t>
  </si>
  <si>
    <t>115O  :863189:00:------:--</t>
  </si>
  <si>
    <t>21:0628:001389</t>
  </si>
  <si>
    <t>21:0196:001178</t>
  </si>
  <si>
    <t>21:0196:001178:0001:0001:00</t>
  </si>
  <si>
    <t>115O  :863190:00:------:--</t>
  </si>
  <si>
    <t>21:0628:001390</t>
  </si>
  <si>
    <t>21:0196:001179</t>
  </si>
  <si>
    <t>21:0196:001179:0001:0001:00</t>
  </si>
  <si>
    <t>115O  :863191:00:------:--</t>
  </si>
  <si>
    <t>21:0628:001391</t>
  </si>
  <si>
    <t>21:0196:001180</t>
  </si>
  <si>
    <t>21:0196:001180:0001:0001:00</t>
  </si>
  <si>
    <t>115O  :863192:00:------:--</t>
  </si>
  <si>
    <t>21:0628:001392</t>
  </si>
  <si>
    <t>21:0196:001181</t>
  </si>
  <si>
    <t>21:0196:001181:0001:0001:00</t>
  </si>
  <si>
    <t>115O  :863193:00:------:--</t>
  </si>
  <si>
    <t>21:0628:001393</t>
  </si>
  <si>
    <t>21:0196:001182</t>
  </si>
  <si>
    <t>21:0196:001182:0001:0001:00</t>
  </si>
  <si>
    <t>115O  :863194:9Y:------:--</t>
  </si>
  <si>
    <t>21:0628:001394</t>
  </si>
  <si>
    <t>115O  :863195:00:------:--</t>
  </si>
  <si>
    <t>21:0628:001395</t>
  </si>
  <si>
    <t>21:0196:001183</t>
  </si>
  <si>
    <t>21:0196:001183:0001:0001:00</t>
  </si>
  <si>
    <t>115O  :863196:00:------:--</t>
  </si>
  <si>
    <t>21:0628:001396</t>
  </si>
  <si>
    <t>21:0196:001184</t>
  </si>
  <si>
    <t>21:0196:001184:0001:0001:00</t>
  </si>
  <si>
    <t>115O  :863197:00:------:--</t>
  </si>
  <si>
    <t>21:0628:001397</t>
  </si>
  <si>
    <t>21:0196:001185</t>
  </si>
  <si>
    <t>21:0196:001185:0001:0001:00</t>
  </si>
  <si>
    <t>115O  :863198:00:------:--</t>
  </si>
  <si>
    <t>21:0628:001398</t>
  </si>
  <si>
    <t>21:0196:001186</t>
  </si>
  <si>
    <t>21:0196:001186:0001:0001:00</t>
  </si>
  <si>
    <t>115O  :863199:00:------:--</t>
  </si>
  <si>
    <t>21:0628:001399</t>
  </si>
  <si>
    <t>21:0196:001187</t>
  </si>
  <si>
    <t>21:0196:001187:0001:0001:00</t>
  </si>
  <si>
    <t>115O  :863200:00:------:--</t>
  </si>
  <si>
    <t>21:0628:001400</t>
  </si>
  <si>
    <t>21:0196:001188</t>
  </si>
  <si>
    <t>21:0196:001188:0001:0001:00</t>
  </si>
  <si>
    <t>115O  :863201:80:863204:10</t>
  </si>
  <si>
    <t>21:0628:001401</t>
  </si>
  <si>
    <t>21:0196:001191</t>
  </si>
  <si>
    <t>21:0196:001191:0001:0001:02</t>
  </si>
  <si>
    <t>115O  :863202:00:------:--</t>
  </si>
  <si>
    <t>21:0628:001402</t>
  </si>
  <si>
    <t>21:0196:001189</t>
  </si>
  <si>
    <t>21:0196:001189:0001:0001:00</t>
  </si>
  <si>
    <t>115O  :863203:00:------:--</t>
  </si>
  <si>
    <t>21:0628:001403</t>
  </si>
  <si>
    <t>21:0196:001190</t>
  </si>
  <si>
    <t>21:0196:001190:0001:0001:00</t>
  </si>
  <si>
    <t>115O  :863204:10:------:--</t>
  </si>
  <si>
    <t>21:0628:001404</t>
  </si>
  <si>
    <t>21:0196:001191:0001:0001:01</t>
  </si>
  <si>
    <t>115O  :863205:20:863204:10</t>
  </si>
  <si>
    <t>21:0628:001405</t>
  </si>
  <si>
    <t>21:0196:001191:0002:0001:00</t>
  </si>
  <si>
    <t>115O  :863206:9X:------:--</t>
  </si>
  <si>
    <t>21:0628:001406</t>
  </si>
  <si>
    <t>115O  :863207:00:------:--</t>
  </si>
  <si>
    <t>21:0628:001407</t>
  </si>
  <si>
    <t>21:0196:001192</t>
  </si>
  <si>
    <t>21:0196:001192:0001:0001:00</t>
  </si>
  <si>
    <t>115O  :863208:00:------:--</t>
  </si>
  <si>
    <t>21:0628:001408</t>
  </si>
  <si>
    <t>21:0196:001193</t>
  </si>
  <si>
    <t>21:0196:001193:0001:0001:00</t>
  </si>
  <si>
    <t>115O  :863209:00:------:--</t>
  </si>
  <si>
    <t>21:0628:001409</t>
  </si>
  <si>
    <t>21:0196:001194</t>
  </si>
  <si>
    <t>21:0196:001194:0001:0001:00</t>
  </si>
  <si>
    <t>115O  :863210:00:------:--</t>
  </si>
  <si>
    <t>21:0628:001410</t>
  </si>
  <si>
    <t>21:0196:001195</t>
  </si>
  <si>
    <t>21:0196:001195:0001:0001:00</t>
  </si>
  <si>
    <t>115O  :863211:00:------:--</t>
  </si>
  <si>
    <t>21:0628:001411</t>
  </si>
  <si>
    <t>21:0196:001196</t>
  </si>
  <si>
    <t>21:0196:001196:0001:0001:00</t>
  </si>
  <si>
    <t>115O  :863212:00:------:--</t>
  </si>
  <si>
    <t>21:0628:001412</t>
  </si>
  <si>
    <t>21:0196:001197</t>
  </si>
  <si>
    <t>21:0196:001197:0001:0001:00</t>
  </si>
  <si>
    <t>115O  :863213:00:------:--</t>
  </si>
  <si>
    <t>21:0628:001413</t>
  </si>
  <si>
    <t>21:0196:001198</t>
  </si>
  <si>
    <t>21:0196:001198:0001:0001:00</t>
  </si>
  <si>
    <t>115O  :863214:00:------:--</t>
  </si>
  <si>
    <t>21:0628:001414</t>
  </si>
  <si>
    <t>21:0196:001199</t>
  </si>
  <si>
    <t>21:0196:001199:0001:0001:00</t>
  </si>
  <si>
    <t>115O  :863215:00:------:--</t>
  </si>
  <si>
    <t>21:0628:001415</t>
  </si>
  <si>
    <t>21:0196:001200</t>
  </si>
  <si>
    <t>21:0196:001200:0001:0001:00</t>
  </si>
  <si>
    <t>115O  :863216:00:------:--</t>
  </si>
  <si>
    <t>21:0628:001416</t>
  </si>
  <si>
    <t>21:0196:001201</t>
  </si>
  <si>
    <t>21:0196:001201:0001:0001:00</t>
  </si>
  <si>
    <t>115O  :863217:00:------:--</t>
  </si>
  <si>
    <t>21:0628:001417</t>
  </si>
  <si>
    <t>21:0196:001202</t>
  </si>
  <si>
    <t>21:0196:001202:0001:0001:00</t>
  </si>
  <si>
    <t>115O  :863218:00:------:--</t>
  </si>
  <si>
    <t>21:0628:001418</t>
  </si>
  <si>
    <t>21:0196:001203</t>
  </si>
  <si>
    <t>21:0196:001203:0001:0001:00</t>
  </si>
  <si>
    <t>115O  :863219:00:------:--</t>
  </si>
  <si>
    <t>21:0628:001419</t>
  </si>
  <si>
    <t>21:0196:001204</t>
  </si>
  <si>
    <t>21:0196:001204:0001:0001:00</t>
  </si>
  <si>
    <t>115O  :863220:00:------:--</t>
  </si>
  <si>
    <t>21:0628:001420</t>
  </si>
  <si>
    <t>21:0196:001205</t>
  </si>
  <si>
    <t>21:0196:001205:0001:0001:00</t>
  </si>
  <si>
    <t>115O  :863221:80:863222:10</t>
  </si>
  <si>
    <t>21:0628:001421</t>
  </si>
  <si>
    <t>21:0196:001206</t>
  </si>
  <si>
    <t>21:0196:001206:0001:0001:02</t>
  </si>
  <si>
    <t>115O  :863222:10:------:--</t>
  </si>
  <si>
    <t>21:0628:001422</t>
  </si>
  <si>
    <t>21:0196:001206:0001:0001:01</t>
  </si>
  <si>
    <t>115O  :863223:20:863222:10</t>
  </si>
  <si>
    <t>21:0628:001423</t>
  </si>
  <si>
    <t>21:0196:001206:0002:0001:00</t>
  </si>
  <si>
    <t>115O  :863224:00:------:--</t>
  </si>
  <si>
    <t>21:0628:001424</t>
  </si>
  <si>
    <t>21:0196:001207</t>
  </si>
  <si>
    <t>21:0196:001207:0001:0001:00</t>
  </si>
  <si>
    <t>115O  :863225:00:------:--</t>
  </si>
  <si>
    <t>21:0628:001425</t>
  </si>
  <si>
    <t>21:0196:001208</t>
  </si>
  <si>
    <t>21:0196:001208:0001:0001:00</t>
  </si>
  <si>
    <t>115O  :863226:00:------:--</t>
  </si>
  <si>
    <t>21:0628:001426</t>
  </si>
  <si>
    <t>21:0196:001209</t>
  </si>
  <si>
    <t>21:0196:001209:0001:0001:00</t>
  </si>
  <si>
    <t>115O  :863227:00:------:--</t>
  </si>
  <si>
    <t>21:0628:001427</t>
  </si>
  <si>
    <t>21:0196:001210</t>
  </si>
  <si>
    <t>21:0196:001210:0001:0001:00</t>
  </si>
  <si>
    <t>115O  :863228:00:------:--</t>
  </si>
  <si>
    <t>21:0628:001428</t>
  </si>
  <si>
    <t>21:0196:001211</t>
  </si>
  <si>
    <t>21:0196:001211:0001:0001:00</t>
  </si>
  <si>
    <t>115O  :863229:00:------:--</t>
  </si>
  <si>
    <t>21:0628:001429</t>
  </si>
  <si>
    <t>21:0196:001212</t>
  </si>
  <si>
    <t>21:0196:001212:0001:0001:00</t>
  </si>
  <si>
    <t>115O  :863230:00:------:--</t>
  </si>
  <si>
    <t>21:0628:001430</t>
  </si>
  <si>
    <t>21:0196:001213</t>
  </si>
  <si>
    <t>21:0196:001213:0001:0001:00</t>
  </si>
  <si>
    <t>115O  :863231:00:------:--</t>
  </si>
  <si>
    <t>21:0628:001431</t>
  </si>
  <si>
    <t>21:0196:001214</t>
  </si>
  <si>
    <t>21:0196:001214:0001:0001:00</t>
  </si>
  <si>
    <t>115O  :863232:00:------:--</t>
  </si>
  <si>
    <t>21:0628:001432</t>
  </si>
  <si>
    <t>21:0196:001215</t>
  </si>
  <si>
    <t>21:0196:001215:0001:0001:00</t>
  </si>
  <si>
    <t>115O  :863233:00:------:--</t>
  </si>
  <si>
    <t>21:0628:001433</t>
  </si>
  <si>
    <t>21:0196:001216</t>
  </si>
  <si>
    <t>21:0196:001216:0001:0001:00</t>
  </si>
  <si>
    <t>115O  :863234:00:------:--</t>
  </si>
  <si>
    <t>21:0628:001434</t>
  </si>
  <si>
    <t>21:0196:001217</t>
  </si>
  <si>
    <t>21:0196:001217:0001:0001:00</t>
  </si>
  <si>
    <t>115O  :863235:00:------:--</t>
  </si>
  <si>
    <t>21:0628:001435</t>
  </si>
  <si>
    <t>21:0196:001218</t>
  </si>
  <si>
    <t>21:0196:001218:0001:0001:00</t>
  </si>
  <si>
    <t>115O  :863236:9W:------:--</t>
  </si>
  <si>
    <t>21:0628:001436</t>
  </si>
  <si>
    <t>115O  :863237:00:------:--</t>
  </si>
  <si>
    <t>21:0628:001437</t>
  </si>
  <si>
    <t>21:0196:001219</t>
  </si>
  <si>
    <t>21:0196:001219:0001:0001:00</t>
  </si>
  <si>
    <t>115O  :863238:00:------:--</t>
  </si>
  <si>
    <t>21:0628:001438</t>
  </si>
  <si>
    <t>21:0196:001220</t>
  </si>
  <si>
    <t>21:0196:001220:0001:0001:00</t>
  </si>
  <si>
    <t>115O  :863239:00:------:--</t>
  </si>
  <si>
    <t>21:0628:001439</t>
  </si>
  <si>
    <t>21:0196:001221</t>
  </si>
  <si>
    <t>21:0196:001221:0001:0001:00</t>
  </si>
  <si>
    <t>115O  :863240:00:------:--</t>
  </si>
  <si>
    <t>21:0628:001440</t>
  </si>
  <si>
    <t>21:0196:001222</t>
  </si>
  <si>
    <t>21:0196:001222:0001:0001:00</t>
  </si>
  <si>
    <t>115O  :863241:80:863242:10</t>
  </si>
  <si>
    <t>21:0628:001441</t>
  </si>
  <si>
    <t>21:0196:001223</t>
  </si>
  <si>
    <t>21:0196:001223:0001:0001:02</t>
  </si>
  <si>
    <t>115O  :863242:10:------:--</t>
  </si>
  <si>
    <t>21:0628:001442</t>
  </si>
  <si>
    <t>21:0196:001223:0001:0001:01</t>
  </si>
  <si>
    <t>115O  :863243:20:863242:10</t>
  </si>
  <si>
    <t>21:0628:001443</t>
  </si>
  <si>
    <t>21:0196:001223:0002:0001:00</t>
  </si>
  <si>
    <t>115O  :863244:00:------:--</t>
  </si>
  <si>
    <t>21:0628:001444</t>
  </si>
  <si>
    <t>21:0196:001224</t>
  </si>
  <si>
    <t>21:0196:001224:0001:0001:00</t>
  </si>
  <si>
    <t>115O  :863245:00:------:--</t>
  </si>
  <si>
    <t>21:0628:001445</t>
  </si>
  <si>
    <t>21:0196:001225</t>
  </si>
  <si>
    <t>21:0196:001225:0001:0001:00</t>
  </si>
  <si>
    <t>115O  :863246:9W:------:--</t>
  </si>
  <si>
    <t>21:0628:001446</t>
  </si>
  <si>
    <t>115O  :863247:00:------:--</t>
  </si>
  <si>
    <t>21:0628:001447</t>
  </si>
  <si>
    <t>21:0196:001226</t>
  </si>
  <si>
    <t>21:0196:001226:0001:0001:00</t>
  </si>
  <si>
    <t>115O  :863248:00:------:--</t>
  </si>
  <si>
    <t>21:0628:001448</t>
  </si>
  <si>
    <t>21:0196:001227</t>
  </si>
  <si>
    <t>21:0196:001227:0001:0001:00</t>
  </si>
  <si>
    <t>115O  :863249:00:------:--</t>
  </si>
  <si>
    <t>21:0628:001449</t>
  </si>
  <si>
    <t>21:0196:001228</t>
  </si>
  <si>
    <t>21:0196:001228:0001:0001:00</t>
  </si>
  <si>
    <t>115O  :863250:00:------:--</t>
  </si>
  <si>
    <t>21:0628:001450</t>
  </si>
  <si>
    <t>21:0196:001229</t>
  </si>
  <si>
    <t>21:0196:001229:0001:0001:00</t>
  </si>
  <si>
    <t>115O  :863251:00:------:--</t>
  </si>
  <si>
    <t>21:0628:001451</t>
  </si>
  <si>
    <t>21:0196:001230</t>
  </si>
  <si>
    <t>21:0196:001230:0001:0001:00</t>
  </si>
  <si>
    <t>115O  :863252:00:------:--</t>
  </si>
  <si>
    <t>21:0628:001452</t>
  </si>
  <si>
    <t>21:0196:001231</t>
  </si>
  <si>
    <t>21:0196:001231:0001:0001:00</t>
  </si>
  <si>
    <t>115O  :863253:00:------:--</t>
  </si>
  <si>
    <t>21:0628:001453</t>
  </si>
  <si>
    <t>21:0196:001232</t>
  </si>
  <si>
    <t>21:0196:001232:0001:0001:00</t>
  </si>
  <si>
    <t>115O  :863254:00:------:--</t>
  </si>
  <si>
    <t>21:0628:001454</t>
  </si>
  <si>
    <t>21:0196:001233</t>
  </si>
  <si>
    <t>21:0196:001233:0001:0001:00</t>
  </si>
  <si>
    <t>115O  :863255:00:------:--</t>
  </si>
  <si>
    <t>21:0628:001455</t>
  </si>
  <si>
    <t>21:0196:001234</t>
  </si>
  <si>
    <t>21:0196:001234:0001:0001:00</t>
  </si>
  <si>
    <t>115O  :863256:00:------:--</t>
  </si>
  <si>
    <t>21:0628:001456</t>
  </si>
  <si>
    <t>21:0196:001235</t>
  </si>
  <si>
    <t>21:0196:001235:0001:0001:00</t>
  </si>
  <si>
    <t>115O  :863257:00:------:--</t>
  </si>
  <si>
    <t>21:0628:001457</t>
  </si>
  <si>
    <t>21:0196:001236</t>
  </si>
  <si>
    <t>21:0196:001236:0001:0001:00</t>
  </si>
  <si>
    <t>115O  :863258:00:------:--</t>
  </si>
  <si>
    <t>21:0628:001458</t>
  </si>
  <si>
    <t>21:0196:001237</t>
  </si>
  <si>
    <t>21:0196:001237:0001:0001:00</t>
  </si>
  <si>
    <t>115O  :863259:00:------:--</t>
  </si>
  <si>
    <t>21:0628:001459</t>
  </si>
  <si>
    <t>21:0196:001238</t>
  </si>
  <si>
    <t>21:0196:001238:0001:0001:00</t>
  </si>
  <si>
    <t>115O  :863260:00:------:--</t>
  </si>
  <si>
    <t>21:0628:001460</t>
  </si>
  <si>
    <t>21:0196:001239</t>
  </si>
  <si>
    <t>21:0196:001239:0001:0001:00</t>
  </si>
  <si>
    <t>115O  :863261:80:863271:00</t>
  </si>
  <si>
    <t>21:0628:001461</t>
  </si>
  <si>
    <t>21:0196:001249</t>
  </si>
  <si>
    <t>21:0196:001249:0001:0001:02</t>
  </si>
  <si>
    <t>115O  :863262:00:------:--</t>
  </si>
  <si>
    <t>21:0628:001462</t>
  </si>
  <si>
    <t>21:0196:001240</t>
  </si>
  <si>
    <t>21:0196:001240:0001:0001:00</t>
  </si>
  <si>
    <t>115O  :863263:00:------:--</t>
  </si>
  <si>
    <t>21:0628:001463</t>
  </si>
  <si>
    <t>21:0196:001241</t>
  </si>
  <si>
    <t>21:0196:001241:0001:0001:00</t>
  </si>
  <si>
    <t>115O  :863264:00:------:--</t>
  </si>
  <si>
    <t>21:0628:001464</t>
  </si>
  <si>
    <t>21:0196:001242</t>
  </si>
  <si>
    <t>21:0196:001242:0001:0001:00</t>
  </si>
  <si>
    <t>115O  :863265:00:------:--</t>
  </si>
  <si>
    <t>21:0628:001465</t>
  </si>
  <si>
    <t>21:0196:001243</t>
  </si>
  <si>
    <t>21:0196:001243:0001:0001:00</t>
  </si>
  <si>
    <t>115O  :863266:00:------:--</t>
  </si>
  <si>
    <t>21:0628:001466</t>
  </si>
  <si>
    <t>21:0196:001244</t>
  </si>
  <si>
    <t>21:0196:001244:0001:0001:00</t>
  </si>
  <si>
    <t>115O  :863267:00:------:--</t>
  </si>
  <si>
    <t>21:0628:001467</t>
  </si>
  <si>
    <t>21:0196:001245</t>
  </si>
  <si>
    <t>21:0196:001245:0001:0001:00</t>
  </si>
  <si>
    <t>115O  :863268:00:------:--</t>
  </si>
  <si>
    <t>21:0628:001468</t>
  </si>
  <si>
    <t>21:0196:001246</t>
  </si>
  <si>
    <t>21:0196:001246:0001:0001:00</t>
  </si>
  <si>
    <t>115O  :863269:00:------:--</t>
  </si>
  <si>
    <t>21:0628:001469</t>
  </si>
  <si>
    <t>21:0196:001247</t>
  </si>
  <si>
    <t>21:0196:001247:0001:0001:00</t>
  </si>
  <si>
    <t>115O  :863270:00:------:--</t>
  </si>
  <si>
    <t>21:0628:001470</t>
  </si>
  <si>
    <t>21:0196:001248</t>
  </si>
  <si>
    <t>21:0196:001248:0001:0001:00</t>
  </si>
  <si>
    <t>115O  :863271:00:------:--</t>
  </si>
  <si>
    <t>21:0628:001471</t>
  </si>
  <si>
    <t>21:0196:001249:0001:0001:01</t>
  </si>
  <si>
    <t>115O  :863272:00:------:--</t>
  </si>
  <si>
    <t>21:0628:001472</t>
  </si>
  <si>
    <t>21:0196:001250</t>
  </si>
  <si>
    <t>21:0196:001250:0001:0001:00</t>
  </si>
  <si>
    <t>115O  :863273:00:------:--</t>
  </si>
  <si>
    <t>21:0628:001473</t>
  </si>
  <si>
    <t>21:0196:001251</t>
  </si>
  <si>
    <t>21:0196:001251:0001:0001:00</t>
  </si>
  <si>
    <t>115O  :863274:00:------:--</t>
  </si>
  <si>
    <t>21:0628:001474</t>
  </si>
  <si>
    <t>21:0196:001252</t>
  </si>
  <si>
    <t>21:0196:001252:0001:0001:00</t>
  </si>
  <si>
    <t>115O  :863275:9W:------:--</t>
  </si>
  <si>
    <t>21:0628:001475</t>
  </si>
  <si>
    <t>115O  :863276:00:------:--</t>
  </si>
  <si>
    <t>21:0628:001476</t>
  </si>
  <si>
    <t>21:0196:001253</t>
  </si>
  <si>
    <t>21:0196:001253:0001:0001:00</t>
  </si>
  <si>
    <t>115O  :863277:00:------:--</t>
  </si>
  <si>
    <t>21:0628:001477</t>
  </si>
  <si>
    <t>21:0196:001254</t>
  </si>
  <si>
    <t>21:0196:001254:0001:0001:00</t>
  </si>
  <si>
    <t>115O  :863278:00:------:--</t>
  </si>
  <si>
    <t>21:0628:001478</t>
  </si>
  <si>
    <t>21:0196:001255</t>
  </si>
  <si>
    <t>21:0196:001255:0001:0001:00</t>
  </si>
  <si>
    <t>115O  :863279:00:------:--</t>
  </si>
  <si>
    <t>21:0628:001479</t>
  </si>
  <si>
    <t>21:0196:001256</t>
  </si>
  <si>
    <t>21:0196:001256:0001:0001:00</t>
  </si>
  <si>
    <t>115O  :863280:00:------:--</t>
  </si>
  <si>
    <t>21:0628:001480</t>
  </si>
  <si>
    <t>21:0196:001257</t>
  </si>
  <si>
    <t>21:0196:001257:0001:0001:00</t>
  </si>
  <si>
    <t>115O  :863281:80:863282:10</t>
  </si>
  <si>
    <t>21:0628:001481</t>
  </si>
  <si>
    <t>21:0196:001258</t>
  </si>
  <si>
    <t>21:0196:001258:0001:0001:02</t>
  </si>
  <si>
    <t>115O  :863282:10:------:--</t>
  </si>
  <si>
    <t>21:0628:001482</t>
  </si>
  <si>
    <t>21:0196:001258:0001:0001:01</t>
  </si>
  <si>
    <t>115O  :863283:20:863282:10</t>
  </si>
  <si>
    <t>21:0628:001483</t>
  </si>
  <si>
    <t>21:0196:001258:0002:0001:00</t>
  </si>
  <si>
    <t>115O  :863284:00:------:--</t>
  </si>
  <si>
    <t>21:0628:001484</t>
  </si>
  <si>
    <t>21:0196:001259</t>
  </si>
  <si>
    <t>21:0196:001259:0001:0001:00</t>
  </si>
  <si>
    <t>115O  :863285:00:------:--</t>
  </si>
  <si>
    <t>21:0628:001485</t>
  </si>
  <si>
    <t>21:0196:001260</t>
  </si>
  <si>
    <t>21:0196:001260:0001:0001:00</t>
  </si>
  <si>
    <t>115O  :863286:00:------:--</t>
  </si>
  <si>
    <t>21:0628:001486</t>
  </si>
  <si>
    <t>21:0196:001261</t>
  </si>
  <si>
    <t>21:0196:001261:0001:0001:00</t>
  </si>
  <si>
    <t>115O  :863287:00:------:--</t>
  </si>
  <si>
    <t>21:0628:001487</t>
  </si>
  <si>
    <t>21:0196:001262</t>
  </si>
  <si>
    <t>21:0196:001262:0001:0001:00</t>
  </si>
  <si>
    <t>115O  :863288:00:------:--</t>
  </si>
  <si>
    <t>21:0628:001488</t>
  </si>
  <si>
    <t>21:0196:001263</t>
  </si>
  <si>
    <t>21:0196:001263:0001:0001:00</t>
  </si>
  <si>
    <t>115O  :863289:00:------:--</t>
  </si>
  <si>
    <t>21:0628:001489</t>
  </si>
  <si>
    <t>21:0196:001264</t>
  </si>
  <si>
    <t>21:0196:001264:0001:0001:00</t>
  </si>
  <si>
    <t>115O  :863290:00:------:--</t>
  </si>
  <si>
    <t>21:0628:001490</t>
  </si>
  <si>
    <t>21:0196:001265</t>
  </si>
  <si>
    <t>21:0196:001265:0001:0001:00</t>
  </si>
  <si>
    <t>115O  :863291:00:------:--</t>
  </si>
  <si>
    <t>21:0628:001491</t>
  </si>
  <si>
    <t>21:0196:001266</t>
  </si>
  <si>
    <t>21:0196:001266:0001:0001:00</t>
  </si>
  <si>
    <t>115O  :863292:9X:------:--</t>
  </si>
  <si>
    <t>21:0628:001492</t>
  </si>
  <si>
    <t>115O  :863293:00:------:--</t>
  </si>
  <si>
    <t>21:0628:001493</t>
  </si>
  <si>
    <t>21:0196:001267</t>
  </si>
  <si>
    <t>21:0196:001267:0001:0001:00</t>
  </si>
  <si>
    <t>115O  :863294:00:------:--</t>
  </si>
  <si>
    <t>21:0628:001494</t>
  </si>
  <si>
    <t>21:0196:001268</t>
  </si>
  <si>
    <t>21:0196:001268:0001:0001:00</t>
  </si>
  <si>
    <t>115O  :863295:00:------:--</t>
  </si>
  <si>
    <t>21:0628:001495</t>
  </si>
  <si>
    <t>21:0196:001269</t>
  </si>
  <si>
    <t>21:0196:001269:0001:0001:00</t>
  </si>
  <si>
    <t>115O  :863296:00:------:--</t>
  </si>
  <si>
    <t>21:0628:001496</t>
  </si>
  <si>
    <t>21:0196:001270</t>
  </si>
  <si>
    <t>21:0196:001270:0001:0001:00</t>
  </si>
  <si>
    <t>115O  :863297:00:------:--</t>
  </si>
  <si>
    <t>21:0628:001497</t>
  </si>
  <si>
    <t>21:0196:001271</t>
  </si>
  <si>
    <t>21:0196:001271:0001:0001:00</t>
  </si>
  <si>
    <t>115O  :863298:00:------:--</t>
  </si>
  <si>
    <t>21:0628:001498</t>
  </si>
  <si>
    <t>21:0196:001272</t>
  </si>
  <si>
    <t>21:0196:001272:0001:0001:00</t>
  </si>
  <si>
    <t>115O  :863299:00:------:--</t>
  </si>
  <si>
    <t>21:0628:001499</t>
  </si>
  <si>
    <t>21:0196:001273</t>
  </si>
  <si>
    <t>21:0196:001273:0001:0001:00</t>
  </si>
  <si>
    <t>115O  :863300:00:------:--</t>
  </si>
  <si>
    <t>21:0628:001500</t>
  </si>
  <si>
    <t>21:0196:001274</t>
  </si>
  <si>
    <t>21:0196:001274:0001:0001:00</t>
  </si>
  <si>
    <t>115O  :863301:80:863303:10</t>
  </si>
  <si>
    <t>21:0628:001501</t>
  </si>
  <si>
    <t>21:0196:001276</t>
  </si>
  <si>
    <t>21:0196:001276:0001:0001:02</t>
  </si>
  <si>
    <t>115O  :863302:00:------:--</t>
  </si>
  <si>
    <t>21:0628:001502</t>
  </si>
  <si>
    <t>21:0196:001275</t>
  </si>
  <si>
    <t>21:0196:001275:0001:0001:00</t>
  </si>
  <si>
    <t>115O  :863303:10:------:--</t>
  </si>
  <si>
    <t>21:0628:001503</t>
  </si>
  <si>
    <t>21:0196:001276:0001:0001:01</t>
  </si>
  <si>
    <t>115O  :863304:20:863303:10</t>
  </si>
  <si>
    <t>21:0628:001504</t>
  </si>
  <si>
    <t>21:0196:001276:0002:0001:00</t>
  </si>
  <si>
    <t>115O  :863305:00:------:--</t>
  </si>
  <si>
    <t>21:0628:001505</t>
  </si>
  <si>
    <t>21:0196:001277</t>
  </si>
  <si>
    <t>21:0196:001277:0001:0001:00</t>
  </si>
  <si>
    <t>115O  :863306:00:------:--</t>
  </si>
  <si>
    <t>21:0628:001506</t>
  </si>
  <si>
    <t>21:0196:001278</t>
  </si>
  <si>
    <t>21:0196:001278:0001:0001:00</t>
  </si>
  <si>
    <t>115O  :863307:00:------:--</t>
  </si>
  <si>
    <t>21:0628:001507</t>
  </si>
  <si>
    <t>21:0196:001279</t>
  </si>
  <si>
    <t>21:0196:001279:0001:0001:00</t>
  </si>
  <si>
    <t>115O  :863308:00:------:--</t>
  </si>
  <si>
    <t>21:0628:001508</t>
  </si>
  <si>
    <t>21:0196:001280</t>
  </si>
  <si>
    <t>21:0196:001280:0001:0001:00</t>
  </si>
  <si>
    <t>115O  :863309:00:------:--</t>
  </si>
  <si>
    <t>21:0628:001509</t>
  </si>
  <si>
    <t>21:0196:001281</t>
  </si>
  <si>
    <t>21:0196:001281:0001:0001:00</t>
  </si>
  <si>
    <t>115O  :863310:00:------:--</t>
  </si>
  <si>
    <t>21:0628:001510</t>
  </si>
  <si>
    <t>21:0196:001282</t>
  </si>
  <si>
    <t>21:0196:001282:0001:0001:00</t>
  </si>
  <si>
    <t>115O  :863311:00:------:--</t>
  </si>
  <si>
    <t>21:0628:001511</t>
  </si>
  <si>
    <t>21:0196:001283</t>
  </si>
  <si>
    <t>21:0196:001283:0001:0001:00</t>
  </si>
  <si>
    <t>115O  :863312:9W:------:--</t>
  </si>
  <si>
    <t>21:0628:001512</t>
  </si>
  <si>
    <t>115O  :863313:00:------:--</t>
  </si>
  <si>
    <t>21:0628:001513</t>
  </si>
  <si>
    <t>21:0196:001284</t>
  </si>
  <si>
    <t>21:0196:001284:0001:0001:00</t>
  </si>
  <si>
    <t>115O  :863314:00:------:--</t>
  </si>
  <si>
    <t>21:0628:001514</t>
  </si>
  <si>
    <t>21:0196:001285</t>
  </si>
  <si>
    <t>21:0196:001285:0001:0001:00</t>
  </si>
  <si>
    <t>115O  :863315:00:------:--</t>
  </si>
  <si>
    <t>21:0628:001515</t>
  </si>
  <si>
    <t>21:0196:001286</t>
  </si>
  <si>
    <t>21:0196:001286:0001:0001:00</t>
  </si>
  <si>
    <t>115O  :863316:00:------:--</t>
  </si>
  <si>
    <t>21:0628:001516</t>
  </si>
  <si>
    <t>21:0196:001287</t>
  </si>
  <si>
    <t>21:0196:001287:0001:0001:00</t>
  </si>
  <si>
    <t>115O  :863317:00:------:--</t>
  </si>
  <si>
    <t>21:0628:001517</t>
  </si>
  <si>
    <t>21:0196:001288</t>
  </si>
  <si>
    <t>21:0196:001288:0001:0001:00</t>
  </si>
  <si>
    <t>115O  :863318:00:------:--</t>
  </si>
  <si>
    <t>21:0628:001518</t>
  </si>
  <si>
    <t>21:0196:001289</t>
  </si>
  <si>
    <t>21:0196:001289:0001:0001:00</t>
  </si>
  <si>
    <t>115O  :863319:00:------:--</t>
  </si>
  <si>
    <t>21:0628:001519</t>
  </si>
  <si>
    <t>21:0196:001290</t>
  </si>
  <si>
    <t>21:0196:001290:0001:0001:00</t>
  </si>
  <si>
    <t>115O  :863320:00:------:--</t>
  </si>
  <si>
    <t>21:0628:001520</t>
  </si>
  <si>
    <t>21:0196:001291</t>
  </si>
  <si>
    <t>21:0196:001291:0001:0001:00</t>
  </si>
  <si>
    <t>115O  :863321:80:863323:10</t>
  </si>
  <si>
    <t>21:0628:001521</t>
  </si>
  <si>
    <t>21:0196:001293</t>
  </si>
  <si>
    <t>21:0196:001293:0001:0001:02</t>
  </si>
  <si>
    <t>115O  :863322:00:------:--</t>
  </si>
  <si>
    <t>21:0628:001522</t>
  </si>
  <si>
    <t>21:0196:001292</t>
  </si>
  <si>
    <t>21:0196:001292:0001:0001:00</t>
  </si>
  <si>
    <t>115O  :863323:10:------:--</t>
  </si>
  <si>
    <t>21:0628:001523</t>
  </si>
  <si>
    <t>21:0196:001293:0001:0001:01</t>
  </si>
  <si>
    <t>115O  :863324:20:863323:10</t>
  </si>
  <si>
    <t>21:0628:001524</t>
  </si>
  <si>
    <t>21:0196:001293:0002:0001:00</t>
  </si>
  <si>
    <t>115O  :863325:00:------:--</t>
  </si>
  <si>
    <t>21:0628:001525</t>
  </si>
  <si>
    <t>21:0196:001294</t>
  </si>
  <si>
    <t>21:0196:001294:0001:0001:00</t>
  </si>
  <si>
    <t>115O  :863326:00:------:--</t>
  </si>
  <si>
    <t>21:0628:001526</t>
  </si>
  <si>
    <t>21:0196:001295</t>
  </si>
  <si>
    <t>21:0196:001295:0001:0001:00</t>
  </si>
  <si>
    <t>115O  :863327:00:------:--</t>
  </si>
  <si>
    <t>21:0628:001527</t>
  </si>
  <si>
    <t>21:0196:001296</t>
  </si>
  <si>
    <t>21:0196:001296:0001:0001:00</t>
  </si>
  <si>
    <t>115O  :863328:9W:------:--</t>
  </si>
  <si>
    <t>21:0628:001528</t>
  </si>
  <si>
    <t>115O  :863329:00:------:--</t>
  </si>
  <si>
    <t>21:0628:001529</t>
  </si>
  <si>
    <t>21:0196:001297</t>
  </si>
  <si>
    <t>21:0196:001297:0001:0001:00</t>
  </si>
  <si>
    <t>115O  :863330:00:------:--</t>
  </si>
  <si>
    <t>21:0628:001530</t>
  </si>
  <si>
    <t>21:0196:001298</t>
  </si>
  <si>
    <t>21:0196:001298:0001:0001:00</t>
  </si>
  <si>
    <t>115O  :863331:00:------:--</t>
  </si>
  <si>
    <t>21:0628:001531</t>
  </si>
  <si>
    <t>21:0196:001299</t>
  </si>
  <si>
    <t>21:0196:001299:0001:0001:00</t>
  </si>
  <si>
    <t>115O  :863332:00:------:--</t>
  </si>
  <si>
    <t>21:0628:001532</t>
  </si>
  <si>
    <t>21:0196:001300</t>
  </si>
  <si>
    <t>21:0196:001300:0001:0001:00</t>
  </si>
  <si>
    <t>115O  :863333:00:------:--</t>
  </si>
  <si>
    <t>21:0628:001533</t>
  </si>
  <si>
    <t>21:0196:001301</t>
  </si>
  <si>
    <t>21:0196:001301:0001:0001:00</t>
  </si>
  <si>
    <t>115O  :863334:00:------:--</t>
  </si>
  <si>
    <t>21:0628:001534</t>
  </si>
  <si>
    <t>21:0196:001302</t>
  </si>
  <si>
    <t>21:0196:001302:0001:0001:00</t>
  </si>
  <si>
    <t>115O  :863335:00:------:--</t>
  </si>
  <si>
    <t>21:0628:001535</t>
  </si>
  <si>
    <t>21:0196:001303</t>
  </si>
  <si>
    <t>21:0196:001303:0001:0001:00</t>
  </si>
  <si>
    <t>115O  :863336:00:------:--</t>
  </si>
  <si>
    <t>21:0628:001536</t>
  </si>
  <si>
    <t>21:0196:001304</t>
  </si>
  <si>
    <t>21:0196:001304:0001:0001:00</t>
  </si>
  <si>
    <t>115O  :863337:00:------:--</t>
  </si>
  <si>
    <t>21:0628:001537</t>
  </si>
  <si>
    <t>21:0196:001305</t>
  </si>
  <si>
    <t>21:0196:001305:0001:0001:00</t>
  </si>
  <si>
    <t>115O  :863338:00:------:--</t>
  </si>
  <si>
    <t>21:0628:001538</t>
  </si>
  <si>
    <t>21:0196:001306</t>
  </si>
  <si>
    <t>21:0196:001306:0001:0001:00</t>
  </si>
  <si>
    <t>115O  :863339:00:------:--</t>
  </si>
  <si>
    <t>21:0628:001539</t>
  </si>
  <si>
    <t>21:0196:001307</t>
  </si>
  <si>
    <t>21:0196:001307:0001:0001:00</t>
  </si>
  <si>
    <t>115O  :863340:00:------:--</t>
  </si>
  <si>
    <t>21:0628:001540</t>
  </si>
  <si>
    <t>21:0196:001308</t>
  </si>
  <si>
    <t>21:0196:001308:0001:0001:00</t>
  </si>
  <si>
    <t>115O  :863341:80:863346:10</t>
  </si>
  <si>
    <t>21:0628:001541</t>
  </si>
  <si>
    <t>21:0196:001313</t>
  </si>
  <si>
    <t>21:0196:001313:0001:0001:02</t>
  </si>
  <si>
    <t>115O  :863342:00:------:--</t>
  </si>
  <si>
    <t>21:0628:001542</t>
  </si>
  <si>
    <t>21:0196:001309</t>
  </si>
  <si>
    <t>21:0196:001309:0001:0001:00</t>
  </si>
  <si>
    <t>115O  :863343:00:------:--</t>
  </si>
  <si>
    <t>21:0628:001543</t>
  </si>
  <si>
    <t>21:0196:001310</t>
  </si>
  <si>
    <t>21:0196:001310:0001:0001:00</t>
  </si>
  <si>
    <t>115O  :863344:00:------:--</t>
  </si>
  <si>
    <t>21:0628:001544</t>
  </si>
  <si>
    <t>21:0196:001311</t>
  </si>
  <si>
    <t>21:0196:001311:0001:0001:00</t>
  </si>
  <si>
    <t>115O  :863345:00:------:--</t>
  </si>
  <si>
    <t>21:0628:001545</t>
  </si>
  <si>
    <t>21:0196:001312</t>
  </si>
  <si>
    <t>21:0196:001312:0001:0001:00</t>
  </si>
  <si>
    <t>115O  :863346:10:------:--</t>
  </si>
  <si>
    <t>21:0628:001546</t>
  </si>
  <si>
    <t>21:0196:001313:0001:0001:01</t>
  </si>
  <si>
    <t>115O  :863347:20:863346:10</t>
  </si>
  <si>
    <t>21:0628:001547</t>
  </si>
  <si>
    <t>21:0196:001313:0002:0001:00</t>
  </si>
  <si>
    <t>115O  :863348:00:------:--</t>
  </si>
  <si>
    <t>21:0628:001548</t>
  </si>
  <si>
    <t>21:0196:001314</t>
  </si>
  <si>
    <t>21:0196:001314:0001:0001:00</t>
  </si>
  <si>
    <t>115O  :863349:00:------:--</t>
  </si>
  <si>
    <t>21:0628:001549</t>
  </si>
  <si>
    <t>21:0196:001315</t>
  </si>
  <si>
    <t>21:0196:001315:0001:0001:00</t>
  </si>
  <si>
    <t>115O  :863350:00:------:--</t>
  </si>
  <si>
    <t>21:0628:001550</t>
  </si>
  <si>
    <t>21:0196:001316</t>
  </si>
  <si>
    <t>21:0196:001316:0001:0001:00</t>
  </si>
  <si>
    <t>115O  :863351:00:------:--</t>
  </si>
  <si>
    <t>21:0628:001551</t>
  </si>
  <si>
    <t>21:0196:001317</t>
  </si>
  <si>
    <t>21:0196:001317:0001:0001:00</t>
  </si>
  <si>
    <t>115O  :863352:00:------:--</t>
  </si>
  <si>
    <t>21:0628:001552</t>
  </si>
  <si>
    <t>21:0196:001318</t>
  </si>
  <si>
    <t>21:0196:001318:0001:0001:00</t>
  </si>
  <si>
    <t>115O  :863353:00:------:--</t>
  </si>
  <si>
    <t>21:0628:001553</t>
  </si>
  <si>
    <t>21:0196:001319</t>
  </si>
  <si>
    <t>21:0196:001319:0001:0001:00</t>
  </si>
  <si>
    <t>115O  :863354:00:------:--</t>
  </si>
  <si>
    <t>21:0628:001554</t>
  </si>
  <si>
    <t>21:0196:001320</t>
  </si>
  <si>
    <t>21:0196:001320:0001:0001:00</t>
  </si>
  <si>
    <t>115O  :863355:9Y:------:--</t>
  </si>
  <si>
    <t>21:0628:001555</t>
  </si>
  <si>
    <t>115O  :863356:00:------:--</t>
  </si>
  <si>
    <t>21:0628:001556</t>
  </si>
  <si>
    <t>21:0196:001321</t>
  </si>
  <si>
    <t>21:0196:001321:0001:0001:00</t>
  </si>
  <si>
    <t>115O  :863357:00:------:--</t>
  </si>
  <si>
    <t>21:0628:001557</t>
  </si>
  <si>
    <t>21:0196:001322</t>
  </si>
  <si>
    <t>21:0196:001322:0001:0001:00</t>
  </si>
  <si>
    <t>115O  :863358:00:------:--</t>
  </si>
  <si>
    <t>21:0628:001558</t>
  </si>
  <si>
    <t>21:0196:001323</t>
  </si>
  <si>
    <t>21:0196:001323:0001:0001:00</t>
  </si>
  <si>
    <t>115O  :863359:00:------:--</t>
  </si>
  <si>
    <t>21:0628:001559</t>
  </si>
  <si>
    <t>21:0196:001324</t>
  </si>
  <si>
    <t>21:0196:001324:0001:0001:00</t>
  </si>
  <si>
    <t>115O  :863360:00:------:--</t>
  </si>
  <si>
    <t>21:0628:001560</t>
  </si>
  <si>
    <t>21:0196:001325</t>
  </si>
  <si>
    <t>21:0196:001325:0001:0001:00</t>
  </si>
  <si>
    <t>115O  :863361:80:863364:10</t>
  </si>
  <si>
    <t>21:0628:001561</t>
  </si>
  <si>
    <t>21:0196:001328</t>
  </si>
  <si>
    <t>21:0196:001328:0001:0001:02</t>
  </si>
  <si>
    <t>115O  :863362:00:------:--</t>
  </si>
  <si>
    <t>21:0628:001562</t>
  </si>
  <si>
    <t>21:0196:001326</t>
  </si>
  <si>
    <t>21:0196:001326:0001:0001:00</t>
  </si>
  <si>
    <t>115O  :863363:00:------:--</t>
  </si>
  <si>
    <t>21:0628:001563</t>
  </si>
  <si>
    <t>21:0196:001327</t>
  </si>
  <si>
    <t>21:0196:001327:0001:0001:00</t>
  </si>
  <si>
    <t>115O  :863364:10:------:--</t>
  </si>
  <si>
    <t>21:0628:001564</t>
  </si>
  <si>
    <t>21:0196:001328:0001:0001:01</t>
  </si>
  <si>
    <t>115O  :863365:20:863364:10</t>
  </si>
  <si>
    <t>21:0628:001565</t>
  </si>
  <si>
    <t>21:0196:001328:0002:0001:00</t>
  </si>
  <si>
    <t>115O  :863366:00:------:--</t>
  </si>
  <si>
    <t>21:0628:001566</t>
  </si>
  <si>
    <t>21:0196:001329</t>
  </si>
  <si>
    <t>21:0196:001329:0001:0001:00</t>
  </si>
  <si>
    <t>115O  :863367:00:------:--</t>
  </si>
  <si>
    <t>21:0628:001567</t>
  </si>
  <si>
    <t>21:0196:001330</t>
  </si>
  <si>
    <t>21:0196:001330:0001:0001:00</t>
  </si>
  <si>
    <t>115O  :863368:00:------:--</t>
  </si>
  <si>
    <t>21:0628:001568</t>
  </si>
  <si>
    <t>21:0196:001331</t>
  </si>
  <si>
    <t>21:0196:001331:0001:0001:00</t>
  </si>
  <si>
    <t>115O  :863369:00:------:--</t>
  </si>
  <si>
    <t>21:0628:001569</t>
  </si>
  <si>
    <t>21:0196:001332</t>
  </si>
  <si>
    <t>21:0196:001332:0001:0001:00</t>
  </si>
  <si>
    <t>115O  :863370:00:------:--</t>
  </si>
  <si>
    <t>21:0628:001570</t>
  </si>
  <si>
    <t>21:0196:001333</t>
  </si>
  <si>
    <t>21:0196:001333:0001:0001:00</t>
  </si>
  <si>
    <t>115O  :863371:00:------:--</t>
  </si>
  <si>
    <t>21:0628:001571</t>
  </si>
  <si>
    <t>21:0196:001334</t>
  </si>
  <si>
    <t>21:0196:001334:0001:0001:00</t>
  </si>
  <si>
    <t>115O  :863372:00:------:--</t>
  </si>
  <si>
    <t>21:0628:001572</t>
  </si>
  <si>
    <t>21:0196:001335</t>
  </si>
  <si>
    <t>21:0196:001335:0001:0001:00</t>
  </si>
  <si>
    <t>115O  :863373:00:------:--</t>
  </si>
  <si>
    <t>21:0628:001573</t>
  </si>
  <si>
    <t>21:0196:001336</t>
  </si>
  <si>
    <t>21:0196:001336:0001:0001:00</t>
  </si>
  <si>
    <t>115O  :863374:00:------:--</t>
  </si>
  <si>
    <t>21:0628:001574</t>
  </si>
  <si>
    <t>21:0196:001337</t>
  </si>
  <si>
    <t>21:0196:001337:0001:0001:00</t>
  </si>
  <si>
    <t>115O  :863375:9Y:------:--</t>
  </si>
  <si>
    <t>21:0628:001575</t>
  </si>
  <si>
    <t>115O  :863376:00:------:--</t>
  </si>
  <si>
    <t>21:0628:001576</t>
  </si>
  <si>
    <t>21:0196:001338</t>
  </si>
  <si>
    <t>21:0196:001338:0001:0001:00</t>
  </si>
  <si>
    <t>115O  :863377:00:------:--</t>
  </si>
  <si>
    <t>21:0628:001577</t>
  </si>
  <si>
    <t>21:0196:001339</t>
  </si>
  <si>
    <t>21:0196:001339:0001:0001:00</t>
  </si>
  <si>
    <t>115O  :863378:00:------:--</t>
  </si>
  <si>
    <t>21:0628:001578</t>
  </si>
  <si>
    <t>21:0196:001340</t>
  </si>
  <si>
    <t>21:0196:001340:0001:0001:00</t>
  </si>
  <si>
    <t>115O  :863379:00:------:--</t>
  </si>
  <si>
    <t>21:0628:001579</t>
  </si>
  <si>
    <t>21:0196:001341</t>
  </si>
  <si>
    <t>21:0196:001341:0001:0001:00</t>
  </si>
  <si>
    <t>115O  :863380:00:------:--</t>
  </si>
  <si>
    <t>21:0628:001580</t>
  </si>
  <si>
    <t>21:0196:001342</t>
  </si>
  <si>
    <t>21:0196:001342:0001:0001:00</t>
  </si>
  <si>
    <t>115O  :863381:80:863382:10</t>
  </si>
  <si>
    <t>21:0628:001581</t>
  </si>
  <si>
    <t>21:0196:001343</t>
  </si>
  <si>
    <t>21:0196:001343:0001:0001:02</t>
  </si>
  <si>
    <t>115O  :863382:10:------:--</t>
  </si>
  <si>
    <t>21:0628:001582</t>
  </si>
  <si>
    <t>21:0196:001343:0001:0001:01</t>
  </si>
  <si>
    <t>115O  :863383:20:863382:10</t>
  </si>
  <si>
    <t>21:0628:001583</t>
  </si>
  <si>
    <t>21:0196:001343:0002:0001:00</t>
  </si>
  <si>
    <t>115O  :863384:00:------:--</t>
  </si>
  <si>
    <t>21:0628:001584</t>
  </si>
  <si>
    <t>21:0196:001344</t>
  </si>
  <si>
    <t>21:0196:001344:0001:0001:00</t>
  </si>
  <si>
    <t>115O  :863385:00:------:--</t>
  </si>
  <si>
    <t>21:0628:001585</t>
  </si>
  <si>
    <t>21:0196:001345</t>
  </si>
  <si>
    <t>21:0196:001345:0001:0001:00</t>
  </si>
  <si>
    <t>115O  :863386:00:------:--</t>
  </si>
  <si>
    <t>21:0628:001586</t>
  </si>
  <si>
    <t>21:0196:001346</t>
  </si>
  <si>
    <t>21:0196:001346:0001:0001:00</t>
  </si>
  <si>
    <t>115O  :863387:00:------:--</t>
  </si>
  <si>
    <t>21:0628:001587</t>
  </si>
  <si>
    <t>21:0196:001347</t>
  </si>
  <si>
    <t>21:0196:001347:0001:0001:00</t>
  </si>
  <si>
    <t>115O  :863388:00:------:--</t>
  </si>
  <si>
    <t>21:0628:001588</t>
  </si>
  <si>
    <t>21:0196:001348</t>
  </si>
  <si>
    <t>21:0196:001348:0001:0001:00</t>
  </si>
  <si>
    <t>115O  :863389:00:------:--</t>
  </si>
  <si>
    <t>21:0628:001589</t>
  </si>
  <si>
    <t>21:0196:001349</t>
  </si>
  <si>
    <t>21:0196:001349:0001:0001:00</t>
  </si>
  <si>
    <t>115O  :863390:00:------:--</t>
  </si>
  <si>
    <t>21:0628:001590</t>
  </si>
  <si>
    <t>21:0196:001350</t>
  </si>
  <si>
    <t>21:0196:001350:0001:0001:00</t>
  </si>
  <si>
    <t>115O  :863391:00:------:--</t>
  </si>
  <si>
    <t>21:0628:001591</t>
  </si>
  <si>
    <t>21:0196:001351</t>
  </si>
  <si>
    <t>21:0196:001351:0001:0001:00</t>
  </si>
  <si>
    <t>115O  :863392:00:------:--</t>
  </si>
  <si>
    <t>21:0628:001592</t>
  </si>
  <si>
    <t>21:0196:001352</t>
  </si>
  <si>
    <t>21:0196:001352:0001:0001:00</t>
  </si>
  <si>
    <t>115O  :863393:00:------:--</t>
  </si>
  <si>
    <t>21:0628:001593</t>
  </si>
  <si>
    <t>21:0196:001353</t>
  </si>
  <si>
    <t>21:0196:001353:0001:0001:00</t>
  </si>
  <si>
    <t>115O  :863394:00:------:--</t>
  </si>
  <si>
    <t>21:0628:001594</t>
  </si>
  <si>
    <t>21:0196:001354</t>
  </si>
  <si>
    <t>21:0196:001354:0001:0001:00</t>
  </si>
  <si>
    <t>115O  :863395:00:------:--</t>
  </si>
  <si>
    <t>21:0628:001595</t>
  </si>
  <si>
    <t>21:0196:001355</t>
  </si>
  <si>
    <t>21:0196:001355:0001:0001:00</t>
  </si>
  <si>
    <t>115O  :863396:00:------:--</t>
  </si>
  <si>
    <t>21:0628:001596</t>
  </si>
  <si>
    <t>21:0196:001356</t>
  </si>
  <si>
    <t>21:0196:001356:0001:0001:00</t>
  </si>
  <si>
    <t>115O  :863397:00:------:--</t>
  </si>
  <si>
    <t>21:0628:001597</t>
  </si>
  <si>
    <t>21:0196:001357</t>
  </si>
  <si>
    <t>21:0196:001357:0001:0001:00</t>
  </si>
  <si>
    <t>115O  :863398:9W:------:--</t>
  </si>
  <si>
    <t>21:0628:001598</t>
  </si>
  <si>
    <t>115O  :863399:00:------:--</t>
  </si>
  <si>
    <t>21:0628:001599</t>
  </si>
  <si>
    <t>21:0196:001358</t>
  </si>
  <si>
    <t>21:0196:001358:0001:0001:00</t>
  </si>
  <si>
    <t>115O  :863400:00:------:--</t>
  </si>
  <si>
    <t>21:0628:001600</t>
  </si>
  <si>
    <t>21:0196:001359</t>
  </si>
  <si>
    <t>21:0196:001359:0001:0001:00</t>
  </si>
  <si>
    <t>115O  :863401:80:863402:10</t>
  </si>
  <si>
    <t>21:0628:001601</t>
  </si>
  <si>
    <t>21:0196:001360</t>
  </si>
  <si>
    <t>21:0196:001360:0001:0001:02</t>
  </si>
  <si>
    <t>115O  :863402:10:------:--</t>
  </si>
  <si>
    <t>21:0628:001602</t>
  </si>
  <si>
    <t>21:0196:001360:0001:0001:01</t>
  </si>
  <si>
    <t>115O  :863403:20:863402:10</t>
  </si>
  <si>
    <t>21:0628:001603</t>
  </si>
  <si>
    <t>21:0196:001360:0002:0001:00</t>
  </si>
  <si>
    <t>115O  :863404:00:------:--</t>
  </si>
  <si>
    <t>21:0628:001604</t>
  </si>
  <si>
    <t>21:0196:001361</t>
  </si>
  <si>
    <t>21:0196:001361:0001:0001:00</t>
  </si>
  <si>
    <t>115O  :863405:00:------:--</t>
  </si>
  <si>
    <t>21:0628:001605</t>
  </si>
  <si>
    <t>21:0196:001362</t>
  </si>
  <si>
    <t>21:0196:001362:0001:0001:00</t>
  </si>
  <si>
    <t>115O  :863406:00:------:--</t>
  </si>
  <si>
    <t>21:0628:001606</t>
  </si>
  <si>
    <t>21:0196:001363</t>
  </si>
  <si>
    <t>21:0196:001363:0001:0001:00</t>
  </si>
  <si>
    <t>115O  :863407:00:------:--</t>
  </si>
  <si>
    <t>21:0628:001607</t>
  </si>
  <si>
    <t>21:0196:001364</t>
  </si>
  <si>
    <t>21:0196:001364:0001:0001:00</t>
  </si>
  <si>
    <t>115O  :863408:00:------:--</t>
  </si>
  <si>
    <t>21:0628:001608</t>
  </si>
  <si>
    <t>21:0196:001365</t>
  </si>
  <si>
    <t>21:0196:001365:0001:0001:00</t>
  </si>
  <si>
    <t>115O  :863409:00:------:--</t>
  </si>
  <si>
    <t>21:0628:001609</t>
  </si>
  <si>
    <t>21:0196:001366</t>
  </si>
  <si>
    <t>21:0196:001366:0001:0001:00</t>
  </si>
  <si>
    <t>115O  :863410:00:------:--</t>
  </si>
  <si>
    <t>21:0628:001610</t>
  </si>
  <si>
    <t>21:0196:001367</t>
  </si>
  <si>
    <t>21:0196:001367:0001:0001:00</t>
  </si>
  <si>
    <t>115O  :863411:00:------:--</t>
  </si>
  <si>
    <t>21:0628:001611</t>
  </si>
  <si>
    <t>21:0196:001368</t>
  </si>
  <si>
    <t>21:0196:001368:0001:0001:00</t>
  </si>
  <si>
    <t>115O  :863412:00:------:--</t>
  </si>
  <si>
    <t>21:0628:001612</t>
  </si>
  <si>
    <t>21:0196:001369</t>
  </si>
  <si>
    <t>21:0196:001369:0001:0001:00</t>
  </si>
  <si>
    <t>115O  :863413:00:------:--</t>
  </si>
  <si>
    <t>21:0628:001613</t>
  </si>
  <si>
    <t>21:0196:001370</t>
  </si>
  <si>
    <t>21:0196:001370:0001:0001:00</t>
  </si>
  <si>
    <t>115O  :863414:9X:------:--</t>
  </si>
  <si>
    <t>21:0628:001614</t>
  </si>
  <si>
    <t>115O  :863415:00:------:--</t>
  </si>
  <si>
    <t>21:0628:001615</t>
  </si>
  <si>
    <t>21:0196:001371</t>
  </si>
  <si>
    <t>21:0196:001371:0001:0001:00</t>
  </si>
  <si>
    <t>115O  :863416:00:------:--</t>
  </si>
  <si>
    <t>21:0628:001616</t>
  </si>
  <si>
    <t>21:0196:001372</t>
  </si>
  <si>
    <t>21:0196:001372:0001:0001:00</t>
  </si>
  <si>
    <t>115O  :863417:00:------:--</t>
  </si>
  <si>
    <t>21:0628:001617</t>
  </si>
  <si>
    <t>21:0196:001373</t>
  </si>
  <si>
    <t>21:0196:001373:0001:0001:00</t>
  </si>
  <si>
    <t>115O  :863418:00:------:--</t>
  </si>
  <si>
    <t>21:0628:001618</t>
  </si>
  <si>
    <t>21:0196:001374</t>
  </si>
  <si>
    <t>21:0196:001374:0001:0001:00</t>
  </si>
  <si>
    <t>115O  :863419:00:------:--</t>
  </si>
  <si>
    <t>21:0628:001619</t>
  </si>
  <si>
    <t>21:0196:001375</t>
  </si>
  <si>
    <t>21:0196:001375:0001:0001:00</t>
  </si>
  <si>
    <t>115O  :863420:00:------:--</t>
  </si>
  <si>
    <t>21:0628:001620</t>
  </si>
  <si>
    <t>21:0196:001376</t>
  </si>
  <si>
    <t>21:0196:001376:0001:0001:00</t>
  </si>
  <si>
    <t>115O  :863421:80:863422:10</t>
  </si>
  <si>
    <t>21:0628:001621</t>
  </si>
  <si>
    <t>21:0196:001377</t>
  </si>
  <si>
    <t>21:0196:001377:0001:0001:02</t>
  </si>
  <si>
    <t>115O  :863422:10:------:--</t>
  </si>
  <si>
    <t>21:0628:001622</t>
  </si>
  <si>
    <t>21:0196:001377:0001:0001:01</t>
  </si>
  <si>
    <t>115O  :863423:20:863422:10</t>
  </si>
  <si>
    <t>21:0628:001623</t>
  </si>
  <si>
    <t>21:0196:001377:0002:0001:00</t>
  </si>
  <si>
    <t>115O  :863424:00:------:--</t>
  </si>
  <si>
    <t>21:0628:001624</t>
  </si>
  <si>
    <t>21:0196:001378</t>
  </si>
  <si>
    <t>21:0196:001378:0001:0001:00</t>
  </si>
  <si>
    <t>115O  :863425:00:------:--</t>
  </si>
  <si>
    <t>21:0628:001625</t>
  </si>
  <si>
    <t>21:0196:001379</t>
  </si>
  <si>
    <t>21:0196:001379:0001:0001:00</t>
  </si>
  <si>
    <t>115O  :863426:00:------:--</t>
  </si>
  <si>
    <t>21:0628:001626</t>
  </si>
  <si>
    <t>21:0196:001380</t>
  </si>
  <si>
    <t>21:0196:001380:0001:0001:00</t>
  </si>
  <si>
    <t>115O  :863427:00:------:--</t>
  </si>
  <si>
    <t>21:0628:001627</t>
  </si>
  <si>
    <t>21:0196:001381</t>
  </si>
  <si>
    <t>21:0196:001381:0001:0001:00</t>
  </si>
  <si>
    <t>115O  :863428:00:------:--</t>
  </si>
  <si>
    <t>21:0628:001628</t>
  </si>
  <si>
    <t>21:0196:001382</t>
  </si>
  <si>
    <t>21:0196:001382:0001:0001:00</t>
  </si>
  <si>
    <t>115O  :863429:00:------:--</t>
  </si>
  <si>
    <t>21:0628:001629</t>
  </si>
  <si>
    <t>21:0196:001383</t>
  </si>
  <si>
    <t>21:0196:001383:0001:0001:00</t>
  </si>
  <si>
    <t>115O  :863430:00:------:--</t>
  </si>
  <si>
    <t>21:0628:001630</t>
  </si>
  <si>
    <t>21:0196:001384</t>
  </si>
  <si>
    <t>21:0196:001384:0001:0001:00</t>
  </si>
  <si>
    <t>115O  :863431:00:------:--</t>
  </si>
  <si>
    <t>21:0628:001631</t>
  </si>
  <si>
    <t>21:0196:001385</t>
  </si>
  <si>
    <t>21:0196:001385:0001:0001:00</t>
  </si>
  <si>
    <t>115O  :863432:9X:------:--</t>
  </si>
  <si>
    <t>21:0628:001632</t>
  </si>
  <si>
    <t>115O  :863433:00:------:--</t>
  </si>
  <si>
    <t>21:0628:001633</t>
  </si>
  <si>
    <t>21:0196:001386</t>
  </si>
  <si>
    <t>21:0196:001386:0001:0001:00</t>
  </si>
  <si>
    <t>115O  :863434:00:------:--</t>
  </si>
  <si>
    <t>21:0628:001634</t>
  </si>
  <si>
    <t>21:0196:001387</t>
  </si>
  <si>
    <t>21:0196:001387:0001:0001:00</t>
  </si>
  <si>
    <t>115O  :863435:00:------:--</t>
  </si>
  <si>
    <t>21:0628:001635</t>
  </si>
  <si>
    <t>21:0196:001388</t>
  </si>
  <si>
    <t>21:0196:001388:0001:0001:00</t>
  </si>
  <si>
    <t>115O  :863436:00:------:--</t>
  </si>
  <si>
    <t>21:0628:001636</t>
  </si>
  <si>
    <t>21:0196:001389</t>
  </si>
  <si>
    <t>21:0196:001389:0001:0001:00</t>
  </si>
  <si>
    <t>115O  :863437:00:------:--</t>
  </si>
  <si>
    <t>21:0628:001637</t>
  </si>
  <si>
    <t>21:0196:001390</t>
  </si>
  <si>
    <t>21:0196:001390:0001:0001:00</t>
  </si>
  <si>
    <t>115O  :863438:00:------:--</t>
  </si>
  <si>
    <t>21:0628:001638</t>
  </si>
  <si>
    <t>21:0196:001391</t>
  </si>
  <si>
    <t>21:0196:001391:0001:0001:00</t>
  </si>
  <si>
    <t>115O  :863439:00:------:--</t>
  </si>
  <si>
    <t>21:0628:001639</t>
  </si>
  <si>
    <t>21:0196:001392</t>
  </si>
  <si>
    <t>21:0196:001392:0001:0001:00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</si>
</sst>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7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34" width="14.7109375" customWidth="1"/>
  </cols>
  <sheetData>
    <row r="1" spans="1:34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</row>
    <row r="2" spans="1:34" hidden="1" x14ac:dyDescent="0.25">
      <c r="A2" t="s">
        <v>34</v>
      </c>
      <c r="B2" t="s">
        <v>35</v>
      </c>
      <c r="C2" s="1" t="str">
        <f t="shared" ref="C2:C65" si="0">HYPERLINK("http://geochem.nrcan.gc.ca/cdogs/content/bdl/bdl210584_e.htm", "21:0584")</f>
        <v>21:0584</v>
      </c>
      <c r="D2" s="1" t="str">
        <f t="shared" ref="D2:D8" si="1">HYPERLINK("http://geochem.nrcan.gc.ca/cdogs/content/svy/svy210186_e.htm", "21:0186")</f>
        <v>21:0186</v>
      </c>
      <c r="E2" t="s">
        <v>36</v>
      </c>
      <c r="F2" t="s">
        <v>37</v>
      </c>
      <c r="H2">
        <v>58.4740629</v>
      </c>
      <c r="I2">
        <v>-62.771096200000002</v>
      </c>
      <c r="J2" s="1" t="str">
        <f t="shared" ref="J2:J8" si="2">HYPERLINK("http://geochem.nrcan.gc.ca/cdogs/content/kwd/kwd020030_e.htm", "NGR bulk stream sediment")</f>
        <v>NGR bulk stream sediment</v>
      </c>
      <c r="K2" s="1" t="str">
        <f t="shared" ref="K2:K8" si="3">HYPERLINK("http://geochem.nrcan.gc.ca/cdogs/content/kwd/kwd080006_e.htm", "&lt;177 micron (NGR)")</f>
        <v>&lt;177 micron (NGR)</v>
      </c>
      <c r="L2">
        <v>1</v>
      </c>
      <c r="M2" t="s">
        <v>38</v>
      </c>
      <c r="N2">
        <v>1</v>
      </c>
      <c r="O2">
        <v>106</v>
      </c>
      <c r="P2">
        <v>61</v>
      </c>
      <c r="Q2">
        <v>26</v>
      </c>
      <c r="R2">
        <v>143</v>
      </c>
      <c r="S2">
        <v>30</v>
      </c>
      <c r="T2">
        <v>0.4</v>
      </c>
      <c r="U2">
        <v>380</v>
      </c>
      <c r="V2">
        <v>3.3</v>
      </c>
      <c r="W2">
        <v>-0.2</v>
      </c>
      <c r="X2">
        <v>2</v>
      </c>
      <c r="Y2">
        <v>-2</v>
      </c>
      <c r="Z2">
        <v>53</v>
      </c>
      <c r="AA2">
        <v>0.2</v>
      </c>
      <c r="AB2">
        <v>5</v>
      </c>
      <c r="AC2">
        <v>499</v>
      </c>
      <c r="AD2">
        <v>65</v>
      </c>
      <c r="AE2">
        <v>2</v>
      </c>
      <c r="AF2">
        <v>11.2</v>
      </c>
      <c r="AG2">
        <v>10.7</v>
      </c>
      <c r="AH2">
        <v>355</v>
      </c>
    </row>
    <row r="3" spans="1:34" hidden="1" x14ac:dyDescent="0.25">
      <c r="A3" t="s">
        <v>39</v>
      </c>
      <c r="B3" t="s">
        <v>40</v>
      </c>
      <c r="C3" s="1" t="str">
        <f t="shared" si="0"/>
        <v>21:0584</v>
      </c>
      <c r="D3" s="1" t="str">
        <f t="shared" si="1"/>
        <v>21:0186</v>
      </c>
      <c r="E3" t="s">
        <v>41</v>
      </c>
      <c r="F3" t="s">
        <v>42</v>
      </c>
      <c r="H3">
        <v>58.484727900000003</v>
      </c>
      <c r="I3">
        <v>-62.656655100000002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43</v>
      </c>
      <c r="N3">
        <v>2</v>
      </c>
      <c r="O3">
        <v>124</v>
      </c>
      <c r="P3">
        <v>62</v>
      </c>
      <c r="Q3">
        <v>31</v>
      </c>
      <c r="R3">
        <v>73</v>
      </c>
      <c r="S3">
        <v>17</v>
      </c>
      <c r="T3">
        <v>0.4</v>
      </c>
      <c r="U3">
        <v>410</v>
      </c>
      <c r="V3">
        <v>2.6</v>
      </c>
      <c r="W3">
        <v>0.3</v>
      </c>
      <c r="X3">
        <v>1</v>
      </c>
      <c r="Y3">
        <v>-2</v>
      </c>
      <c r="Z3">
        <v>44</v>
      </c>
      <c r="AA3">
        <v>0.3</v>
      </c>
      <c r="AB3">
        <v>2</v>
      </c>
      <c r="AC3">
        <v>547</v>
      </c>
      <c r="AD3">
        <v>105</v>
      </c>
      <c r="AE3">
        <v>2</v>
      </c>
      <c r="AF3">
        <v>13.6</v>
      </c>
      <c r="AG3">
        <v>3.7</v>
      </c>
      <c r="AH3">
        <v>355</v>
      </c>
    </row>
    <row r="4" spans="1:34" hidden="1" x14ac:dyDescent="0.25">
      <c r="A4" t="s">
        <v>44</v>
      </c>
      <c r="B4" t="s">
        <v>45</v>
      </c>
      <c r="C4" s="1" t="str">
        <f t="shared" si="0"/>
        <v>21:0584</v>
      </c>
      <c r="D4" s="1" t="str">
        <f t="shared" si="1"/>
        <v>21:0186</v>
      </c>
      <c r="E4" t="s">
        <v>36</v>
      </c>
      <c r="F4" t="s">
        <v>46</v>
      </c>
      <c r="H4">
        <v>58.4740629</v>
      </c>
      <c r="I4">
        <v>-62.771096200000002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47</v>
      </c>
      <c r="N4">
        <v>3</v>
      </c>
      <c r="O4">
        <v>118</v>
      </c>
      <c r="P4">
        <v>58</v>
      </c>
      <c r="Q4">
        <v>24</v>
      </c>
      <c r="R4">
        <v>151</v>
      </c>
      <c r="S4">
        <v>30</v>
      </c>
      <c r="T4">
        <v>0.3</v>
      </c>
      <c r="U4">
        <v>380</v>
      </c>
      <c r="V4">
        <v>3.2</v>
      </c>
      <c r="W4">
        <v>-0.2</v>
      </c>
      <c r="X4">
        <v>1</v>
      </c>
      <c r="Y4">
        <v>-2</v>
      </c>
      <c r="Z4">
        <v>53</v>
      </c>
      <c r="AA4">
        <v>0.3</v>
      </c>
      <c r="AB4">
        <v>4</v>
      </c>
      <c r="AC4">
        <v>473</v>
      </c>
      <c r="AD4">
        <v>50</v>
      </c>
      <c r="AE4">
        <v>2</v>
      </c>
      <c r="AF4">
        <v>11.6</v>
      </c>
      <c r="AG4">
        <v>10.5</v>
      </c>
      <c r="AH4">
        <v>455</v>
      </c>
    </row>
    <row r="5" spans="1:34" hidden="1" x14ac:dyDescent="0.25">
      <c r="A5" t="s">
        <v>48</v>
      </c>
      <c r="B5" t="s">
        <v>49</v>
      </c>
      <c r="C5" s="1" t="str">
        <f t="shared" si="0"/>
        <v>21:0584</v>
      </c>
      <c r="D5" s="1" t="str">
        <f t="shared" si="1"/>
        <v>21:0186</v>
      </c>
      <c r="E5" t="s">
        <v>36</v>
      </c>
      <c r="F5" t="s">
        <v>50</v>
      </c>
      <c r="H5">
        <v>58.4740629</v>
      </c>
      <c r="I5">
        <v>-62.771096200000002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51</v>
      </c>
      <c r="N5">
        <v>4</v>
      </c>
      <c r="O5">
        <v>113</v>
      </c>
      <c r="P5">
        <v>55</v>
      </c>
      <c r="Q5">
        <v>24</v>
      </c>
      <c r="R5">
        <v>145</v>
      </c>
      <c r="S5">
        <v>31</v>
      </c>
      <c r="T5">
        <v>0.3</v>
      </c>
      <c r="U5">
        <v>400</v>
      </c>
      <c r="V5">
        <v>3.2</v>
      </c>
      <c r="W5">
        <v>-0.2</v>
      </c>
      <c r="X5">
        <v>2</v>
      </c>
      <c r="Y5">
        <v>-2</v>
      </c>
      <c r="Z5">
        <v>51</v>
      </c>
      <c r="AA5">
        <v>0.2</v>
      </c>
      <c r="AB5">
        <v>3</v>
      </c>
      <c r="AC5">
        <v>482</v>
      </c>
      <c r="AD5">
        <v>60</v>
      </c>
      <c r="AE5">
        <v>2</v>
      </c>
      <c r="AF5">
        <v>13</v>
      </c>
      <c r="AG5">
        <v>12.5</v>
      </c>
      <c r="AH5">
        <v>420</v>
      </c>
    </row>
    <row r="6" spans="1:34" hidden="1" x14ac:dyDescent="0.25">
      <c r="A6" t="s">
        <v>52</v>
      </c>
      <c r="B6" t="s">
        <v>53</v>
      </c>
      <c r="C6" s="1" t="str">
        <f t="shared" si="0"/>
        <v>21:0584</v>
      </c>
      <c r="D6" s="1" t="str">
        <f t="shared" si="1"/>
        <v>21:0186</v>
      </c>
      <c r="E6" t="s">
        <v>54</v>
      </c>
      <c r="F6" t="s">
        <v>55</v>
      </c>
      <c r="H6">
        <v>58.440419200000001</v>
      </c>
      <c r="I6">
        <v>-62.7615877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56</v>
      </c>
      <c r="N6">
        <v>5</v>
      </c>
      <c r="O6">
        <v>98</v>
      </c>
      <c r="P6">
        <v>103</v>
      </c>
      <c r="Q6">
        <v>27</v>
      </c>
      <c r="R6">
        <v>136</v>
      </c>
      <c r="S6">
        <v>20</v>
      </c>
      <c r="T6">
        <v>0.3</v>
      </c>
      <c r="U6">
        <v>290</v>
      </c>
      <c r="V6">
        <v>3.35</v>
      </c>
      <c r="W6">
        <v>-0.2</v>
      </c>
      <c r="X6">
        <v>1</v>
      </c>
      <c r="Y6">
        <v>2</v>
      </c>
      <c r="Z6">
        <v>66</v>
      </c>
      <c r="AA6">
        <v>-0.2</v>
      </c>
      <c r="AB6">
        <v>2</v>
      </c>
      <c r="AC6">
        <v>479</v>
      </c>
      <c r="AD6">
        <v>80</v>
      </c>
      <c r="AE6">
        <v>2</v>
      </c>
      <c r="AF6">
        <v>17</v>
      </c>
      <c r="AG6">
        <v>6.6</v>
      </c>
      <c r="AH6">
        <v>305</v>
      </c>
    </row>
    <row r="7" spans="1:34" hidden="1" x14ac:dyDescent="0.25">
      <c r="A7" t="s">
        <v>57</v>
      </c>
      <c r="B7" t="s">
        <v>58</v>
      </c>
      <c r="C7" s="1" t="str">
        <f t="shared" si="0"/>
        <v>21:0584</v>
      </c>
      <c r="D7" s="1" t="str">
        <f t="shared" si="1"/>
        <v>21:0186</v>
      </c>
      <c r="E7" t="s">
        <v>59</v>
      </c>
      <c r="F7" t="s">
        <v>60</v>
      </c>
      <c r="H7">
        <v>58.482018099999998</v>
      </c>
      <c r="I7">
        <v>-62.7162036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61</v>
      </c>
      <c r="N7">
        <v>6</v>
      </c>
      <c r="O7">
        <v>72</v>
      </c>
      <c r="P7">
        <v>70</v>
      </c>
      <c r="Q7">
        <v>14</v>
      </c>
      <c r="R7">
        <v>104</v>
      </c>
      <c r="S7">
        <v>17</v>
      </c>
      <c r="T7">
        <v>0.3</v>
      </c>
      <c r="U7">
        <v>250</v>
      </c>
      <c r="V7">
        <v>2.5</v>
      </c>
      <c r="W7">
        <v>-0.2</v>
      </c>
      <c r="X7">
        <v>7</v>
      </c>
      <c r="Y7">
        <v>2</v>
      </c>
      <c r="Z7">
        <v>44</v>
      </c>
      <c r="AA7">
        <v>-0.2</v>
      </c>
      <c r="AB7">
        <v>2</v>
      </c>
      <c r="AC7">
        <v>459</v>
      </c>
      <c r="AD7">
        <v>105</v>
      </c>
      <c r="AE7">
        <v>2</v>
      </c>
      <c r="AF7">
        <v>25.2</v>
      </c>
      <c r="AG7">
        <v>14.7</v>
      </c>
      <c r="AH7">
        <v>295</v>
      </c>
    </row>
    <row r="8" spans="1:34" hidden="1" x14ac:dyDescent="0.25">
      <c r="A8" t="s">
        <v>62</v>
      </c>
      <c r="B8" t="s">
        <v>63</v>
      </c>
      <c r="C8" s="1" t="str">
        <f t="shared" si="0"/>
        <v>21:0584</v>
      </c>
      <c r="D8" s="1" t="str">
        <f t="shared" si="1"/>
        <v>21:0186</v>
      </c>
      <c r="E8" t="s">
        <v>64</v>
      </c>
      <c r="F8" t="s">
        <v>65</v>
      </c>
      <c r="H8">
        <v>58.460247099999997</v>
      </c>
      <c r="I8">
        <v>-62.587638099999999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66</v>
      </c>
      <c r="N8">
        <v>7</v>
      </c>
      <c r="O8">
        <v>99</v>
      </c>
      <c r="P8">
        <v>105</v>
      </c>
      <c r="Q8">
        <v>36</v>
      </c>
      <c r="R8">
        <v>79</v>
      </c>
      <c r="S8">
        <v>24</v>
      </c>
      <c r="T8">
        <v>0.5</v>
      </c>
      <c r="U8">
        <v>610</v>
      </c>
      <c r="V8">
        <v>3.4</v>
      </c>
      <c r="W8">
        <v>-0.2</v>
      </c>
      <c r="X8">
        <v>1</v>
      </c>
      <c r="Y8">
        <v>7</v>
      </c>
      <c r="Z8">
        <v>53</v>
      </c>
      <c r="AA8">
        <v>-0.2</v>
      </c>
      <c r="AB8">
        <v>2</v>
      </c>
      <c r="AC8">
        <v>408</v>
      </c>
      <c r="AD8">
        <v>120</v>
      </c>
      <c r="AE8">
        <v>2</v>
      </c>
      <c r="AF8">
        <v>22.2</v>
      </c>
      <c r="AG8">
        <v>12.9</v>
      </c>
      <c r="AH8">
        <v>355</v>
      </c>
    </row>
    <row r="9" spans="1:34" hidden="1" x14ac:dyDescent="0.25">
      <c r="A9" t="s">
        <v>67</v>
      </c>
      <c r="B9" t="s">
        <v>68</v>
      </c>
      <c r="C9" s="1" t="str">
        <f t="shared" si="0"/>
        <v>21:0584</v>
      </c>
      <c r="D9" s="1" t="str">
        <f>HYPERLINK("http://geochem.nrcan.gc.ca/cdogs/content/svy/svy_e.htm", "")</f>
        <v/>
      </c>
      <c r="G9" s="1" t="str">
        <f>HYPERLINK("http://geochem.nrcan.gc.ca/cdogs/content/cr_/cr_00077_e.htm", "77")</f>
        <v>77</v>
      </c>
      <c r="J9" t="s">
        <v>69</v>
      </c>
      <c r="K9" t="s">
        <v>70</v>
      </c>
      <c r="L9">
        <v>1</v>
      </c>
      <c r="M9" t="s">
        <v>71</v>
      </c>
      <c r="N9">
        <v>8</v>
      </c>
      <c r="O9">
        <v>148</v>
      </c>
      <c r="P9">
        <v>53</v>
      </c>
      <c r="Q9">
        <v>29</v>
      </c>
      <c r="R9">
        <v>294</v>
      </c>
      <c r="S9">
        <v>29</v>
      </c>
      <c r="T9">
        <v>0.4</v>
      </c>
      <c r="U9">
        <v>550</v>
      </c>
      <c r="V9">
        <v>3</v>
      </c>
      <c r="W9">
        <v>0.7</v>
      </c>
      <c r="X9">
        <v>19</v>
      </c>
      <c r="Y9">
        <v>2</v>
      </c>
      <c r="Z9">
        <v>57</v>
      </c>
      <c r="AA9">
        <v>0.8</v>
      </c>
      <c r="AB9">
        <v>6</v>
      </c>
      <c r="AC9">
        <v>777</v>
      </c>
      <c r="AD9">
        <v>45</v>
      </c>
      <c r="AE9">
        <v>20</v>
      </c>
      <c r="AF9">
        <v>3</v>
      </c>
      <c r="AG9">
        <v>18.5</v>
      </c>
      <c r="AH9">
        <v>530</v>
      </c>
    </row>
    <row r="10" spans="1:34" hidden="1" x14ac:dyDescent="0.25">
      <c r="A10" t="s">
        <v>72</v>
      </c>
      <c r="B10" t="s">
        <v>73</v>
      </c>
      <c r="C10" s="1" t="str">
        <f t="shared" si="0"/>
        <v>21:0584</v>
      </c>
      <c r="D10" s="1" t="str">
        <f t="shared" ref="D10:D25" si="4">HYPERLINK("http://geochem.nrcan.gc.ca/cdogs/content/svy/svy210186_e.htm", "21:0186")</f>
        <v>21:0186</v>
      </c>
      <c r="E10" t="s">
        <v>74</v>
      </c>
      <c r="F10" t="s">
        <v>75</v>
      </c>
      <c r="H10">
        <v>58.433241299999999</v>
      </c>
      <c r="I10">
        <v>-62.635080199999997</v>
      </c>
      <c r="J10" s="1" t="str">
        <f t="shared" ref="J10:J25" si="5">HYPERLINK("http://geochem.nrcan.gc.ca/cdogs/content/kwd/kwd020030_e.htm", "NGR bulk stream sediment")</f>
        <v>NGR bulk stream sediment</v>
      </c>
      <c r="K10" s="1" t="str">
        <f t="shared" ref="K10:K25" si="6">HYPERLINK("http://geochem.nrcan.gc.ca/cdogs/content/kwd/kwd080006_e.htm", "&lt;177 micron (NGR)")</f>
        <v>&lt;177 micron (NGR)</v>
      </c>
      <c r="L10">
        <v>1</v>
      </c>
      <c r="M10" t="s">
        <v>76</v>
      </c>
      <c r="N10">
        <v>9</v>
      </c>
      <c r="O10">
        <v>148</v>
      </c>
      <c r="P10">
        <v>134</v>
      </c>
      <c r="Q10">
        <v>31</v>
      </c>
      <c r="R10">
        <v>193</v>
      </c>
      <c r="S10">
        <v>35</v>
      </c>
      <c r="T10">
        <v>0.4</v>
      </c>
      <c r="U10">
        <v>900</v>
      </c>
      <c r="V10">
        <v>3.5</v>
      </c>
      <c r="W10">
        <v>-0.2</v>
      </c>
      <c r="X10">
        <v>2</v>
      </c>
      <c r="Y10">
        <v>2</v>
      </c>
      <c r="Z10">
        <v>66</v>
      </c>
      <c r="AA10">
        <v>-0.2</v>
      </c>
      <c r="AB10">
        <v>2</v>
      </c>
      <c r="AC10">
        <v>414</v>
      </c>
      <c r="AD10">
        <v>90</v>
      </c>
      <c r="AE10">
        <v>2</v>
      </c>
      <c r="AF10">
        <v>20</v>
      </c>
      <c r="AG10">
        <v>11.1</v>
      </c>
      <c r="AH10">
        <v>345</v>
      </c>
    </row>
    <row r="11" spans="1:34" hidden="1" x14ac:dyDescent="0.25">
      <c r="A11" t="s">
        <v>77</v>
      </c>
      <c r="B11" t="s">
        <v>78</v>
      </c>
      <c r="C11" s="1" t="str">
        <f t="shared" si="0"/>
        <v>21:0584</v>
      </c>
      <c r="D11" s="1" t="str">
        <f t="shared" si="4"/>
        <v>21:0186</v>
      </c>
      <c r="E11" t="s">
        <v>79</v>
      </c>
      <c r="F11" t="s">
        <v>80</v>
      </c>
      <c r="H11">
        <v>58.431486999999997</v>
      </c>
      <c r="I11">
        <v>-62.650134000000001</v>
      </c>
      <c r="J11" s="1" t="str">
        <f t="shared" si="5"/>
        <v>NGR bulk stream sediment</v>
      </c>
      <c r="K11" s="1" t="str">
        <f t="shared" si="6"/>
        <v>&lt;177 micron (NGR)</v>
      </c>
      <c r="L11">
        <v>1</v>
      </c>
      <c r="M11" t="s">
        <v>81</v>
      </c>
      <c r="N11">
        <v>10</v>
      </c>
      <c r="O11">
        <v>88</v>
      </c>
      <c r="P11">
        <v>76</v>
      </c>
      <c r="Q11">
        <v>21</v>
      </c>
      <c r="R11">
        <v>158</v>
      </c>
      <c r="S11">
        <v>21</v>
      </c>
      <c r="T11">
        <v>0.4</v>
      </c>
      <c r="U11">
        <v>410</v>
      </c>
      <c r="V11">
        <v>3.25</v>
      </c>
      <c r="W11">
        <v>-0.2</v>
      </c>
      <c r="X11">
        <v>3</v>
      </c>
      <c r="Y11">
        <v>3</v>
      </c>
      <c r="Z11">
        <v>66</v>
      </c>
      <c r="AA11">
        <v>-0.2</v>
      </c>
      <c r="AB11">
        <v>1</v>
      </c>
      <c r="AC11">
        <v>524</v>
      </c>
      <c r="AD11">
        <v>75</v>
      </c>
      <c r="AE11">
        <v>2</v>
      </c>
      <c r="AF11">
        <v>15.6</v>
      </c>
      <c r="AG11">
        <v>8.3000000000000007</v>
      </c>
      <c r="AH11">
        <v>310</v>
      </c>
    </row>
    <row r="12" spans="1:34" hidden="1" x14ac:dyDescent="0.25">
      <c r="A12" t="s">
        <v>82</v>
      </c>
      <c r="B12" t="s">
        <v>83</v>
      </c>
      <c r="C12" s="1" t="str">
        <f t="shared" si="0"/>
        <v>21:0584</v>
      </c>
      <c r="D12" s="1" t="str">
        <f t="shared" si="4"/>
        <v>21:0186</v>
      </c>
      <c r="E12" t="s">
        <v>84</v>
      </c>
      <c r="F12" t="s">
        <v>85</v>
      </c>
      <c r="H12">
        <v>58.420070799999998</v>
      </c>
      <c r="I12">
        <v>-62.677227000000002</v>
      </c>
      <c r="J12" s="1" t="str">
        <f t="shared" si="5"/>
        <v>NGR bulk stream sediment</v>
      </c>
      <c r="K12" s="1" t="str">
        <f t="shared" si="6"/>
        <v>&lt;177 micron (NGR)</v>
      </c>
      <c r="L12">
        <v>1</v>
      </c>
      <c r="M12" t="s">
        <v>86</v>
      </c>
      <c r="N12">
        <v>11</v>
      </c>
      <c r="O12">
        <v>85</v>
      </c>
      <c r="P12">
        <v>87</v>
      </c>
      <c r="Q12">
        <v>26</v>
      </c>
      <c r="R12">
        <v>114</v>
      </c>
      <c r="S12">
        <v>29</v>
      </c>
      <c r="T12">
        <v>0.4</v>
      </c>
      <c r="U12">
        <v>790</v>
      </c>
      <c r="V12">
        <v>2.65</v>
      </c>
      <c r="W12">
        <v>-0.2</v>
      </c>
      <c r="X12">
        <v>1</v>
      </c>
      <c r="Y12">
        <v>2</v>
      </c>
      <c r="Z12">
        <v>48</v>
      </c>
      <c r="AA12">
        <v>-0.2</v>
      </c>
      <c r="AB12">
        <v>-1</v>
      </c>
      <c r="AC12">
        <v>371</v>
      </c>
      <c r="AD12">
        <v>220</v>
      </c>
      <c r="AE12">
        <v>2</v>
      </c>
      <c r="AF12">
        <v>35.200000000000003</v>
      </c>
      <c r="AG12">
        <v>7.7</v>
      </c>
      <c r="AH12">
        <v>250</v>
      </c>
    </row>
    <row r="13" spans="1:34" hidden="1" x14ac:dyDescent="0.25">
      <c r="A13" t="s">
        <v>87</v>
      </c>
      <c r="B13" t="s">
        <v>88</v>
      </c>
      <c r="C13" s="1" t="str">
        <f t="shared" si="0"/>
        <v>21:0584</v>
      </c>
      <c r="D13" s="1" t="str">
        <f t="shared" si="4"/>
        <v>21:0186</v>
      </c>
      <c r="E13" t="s">
        <v>89</v>
      </c>
      <c r="F13" t="s">
        <v>90</v>
      </c>
      <c r="H13">
        <v>58.377560799999998</v>
      </c>
      <c r="I13">
        <v>-62.553522000000001</v>
      </c>
      <c r="J13" s="1" t="str">
        <f t="shared" si="5"/>
        <v>NGR bulk stream sediment</v>
      </c>
      <c r="K13" s="1" t="str">
        <f t="shared" si="6"/>
        <v>&lt;177 micron (NGR)</v>
      </c>
      <c r="L13">
        <v>1</v>
      </c>
      <c r="M13" t="s">
        <v>91</v>
      </c>
      <c r="N13">
        <v>12</v>
      </c>
      <c r="O13">
        <v>41</v>
      </c>
      <c r="P13">
        <v>22</v>
      </c>
      <c r="Q13">
        <v>11</v>
      </c>
      <c r="R13">
        <v>13</v>
      </c>
      <c r="S13">
        <v>4</v>
      </c>
      <c r="T13">
        <v>-0.2</v>
      </c>
      <c r="U13">
        <v>76</v>
      </c>
      <c r="V13">
        <v>2.2000000000000002</v>
      </c>
      <c r="W13">
        <v>-0.2</v>
      </c>
      <c r="X13">
        <v>-1</v>
      </c>
      <c r="Y13">
        <v>-2</v>
      </c>
      <c r="Z13">
        <v>24</v>
      </c>
      <c r="AA13">
        <v>-0.2</v>
      </c>
      <c r="AB13">
        <v>-1</v>
      </c>
      <c r="AC13">
        <v>410</v>
      </c>
      <c r="AD13">
        <v>65</v>
      </c>
      <c r="AE13">
        <v>2</v>
      </c>
      <c r="AF13">
        <v>16.2</v>
      </c>
      <c r="AG13">
        <v>1.5</v>
      </c>
      <c r="AH13">
        <v>160</v>
      </c>
    </row>
    <row r="14" spans="1:34" hidden="1" x14ac:dyDescent="0.25">
      <c r="A14" t="s">
        <v>92</v>
      </c>
      <c r="B14" t="s">
        <v>93</v>
      </c>
      <c r="C14" s="1" t="str">
        <f t="shared" si="0"/>
        <v>21:0584</v>
      </c>
      <c r="D14" s="1" t="str">
        <f t="shared" si="4"/>
        <v>21:0186</v>
      </c>
      <c r="E14" t="s">
        <v>94</v>
      </c>
      <c r="F14" t="s">
        <v>95</v>
      </c>
      <c r="H14">
        <v>58.368400200000004</v>
      </c>
      <c r="I14">
        <v>-62.561432199999999</v>
      </c>
      <c r="J14" s="1" t="str">
        <f t="shared" si="5"/>
        <v>NGR bulk stream sediment</v>
      </c>
      <c r="K14" s="1" t="str">
        <f t="shared" si="6"/>
        <v>&lt;177 micron (NGR)</v>
      </c>
      <c r="L14">
        <v>1</v>
      </c>
      <c r="M14" t="s">
        <v>96</v>
      </c>
      <c r="N14">
        <v>13</v>
      </c>
      <c r="O14">
        <v>55</v>
      </c>
      <c r="P14">
        <v>42</v>
      </c>
      <c r="Q14">
        <v>17</v>
      </c>
      <c r="R14">
        <v>26</v>
      </c>
      <c r="S14">
        <v>5</v>
      </c>
      <c r="T14">
        <v>0.3</v>
      </c>
      <c r="U14">
        <v>100</v>
      </c>
      <c r="V14">
        <v>2</v>
      </c>
      <c r="W14">
        <v>0.4</v>
      </c>
      <c r="X14">
        <v>-1</v>
      </c>
      <c r="Y14">
        <v>2</v>
      </c>
      <c r="Z14">
        <v>26</v>
      </c>
      <c r="AA14">
        <v>-0.2</v>
      </c>
      <c r="AB14">
        <v>-1</v>
      </c>
      <c r="AC14">
        <v>348</v>
      </c>
      <c r="AD14">
        <v>85</v>
      </c>
      <c r="AE14">
        <v>2</v>
      </c>
      <c r="AF14">
        <v>34.200000000000003</v>
      </c>
      <c r="AG14">
        <v>1.8</v>
      </c>
      <c r="AH14">
        <v>205</v>
      </c>
    </row>
    <row r="15" spans="1:34" hidden="1" x14ac:dyDescent="0.25">
      <c r="A15" t="s">
        <v>97</v>
      </c>
      <c r="B15" t="s">
        <v>98</v>
      </c>
      <c r="C15" s="1" t="str">
        <f t="shared" si="0"/>
        <v>21:0584</v>
      </c>
      <c r="D15" s="1" t="str">
        <f t="shared" si="4"/>
        <v>21:0186</v>
      </c>
      <c r="E15" t="s">
        <v>99</v>
      </c>
      <c r="F15" t="s">
        <v>100</v>
      </c>
      <c r="H15">
        <v>58.3087363</v>
      </c>
      <c r="I15">
        <v>-62.582718499999999</v>
      </c>
      <c r="J15" s="1" t="str">
        <f t="shared" si="5"/>
        <v>NGR bulk stream sediment</v>
      </c>
      <c r="K15" s="1" t="str">
        <f t="shared" si="6"/>
        <v>&lt;177 micron (NGR)</v>
      </c>
      <c r="L15">
        <v>1</v>
      </c>
      <c r="M15" t="s">
        <v>101</v>
      </c>
      <c r="N15">
        <v>14</v>
      </c>
      <c r="O15">
        <v>79</v>
      </c>
      <c r="P15">
        <v>41</v>
      </c>
      <c r="Q15">
        <v>30</v>
      </c>
      <c r="R15">
        <v>126</v>
      </c>
      <c r="S15">
        <v>14</v>
      </c>
      <c r="T15">
        <v>0.3</v>
      </c>
      <c r="U15">
        <v>170</v>
      </c>
      <c r="V15">
        <v>2.8</v>
      </c>
      <c r="W15">
        <v>-0.2</v>
      </c>
      <c r="X15">
        <v>1</v>
      </c>
      <c r="Y15">
        <v>-2</v>
      </c>
      <c r="Z15">
        <v>51</v>
      </c>
      <c r="AA15">
        <v>-0.2</v>
      </c>
      <c r="AB15">
        <v>-1</v>
      </c>
      <c r="AC15">
        <v>490</v>
      </c>
      <c r="AD15">
        <v>85</v>
      </c>
      <c r="AE15">
        <v>2</v>
      </c>
      <c r="AF15">
        <v>10.6</v>
      </c>
      <c r="AG15">
        <v>1.9</v>
      </c>
      <c r="AH15">
        <v>500</v>
      </c>
    </row>
    <row r="16" spans="1:34" hidden="1" x14ac:dyDescent="0.25">
      <c r="A16" t="s">
        <v>102</v>
      </c>
      <c r="B16" t="s">
        <v>103</v>
      </c>
      <c r="C16" s="1" t="str">
        <f t="shared" si="0"/>
        <v>21:0584</v>
      </c>
      <c r="D16" s="1" t="str">
        <f t="shared" si="4"/>
        <v>21:0186</v>
      </c>
      <c r="E16" t="s">
        <v>104</v>
      </c>
      <c r="F16" t="s">
        <v>105</v>
      </c>
      <c r="H16">
        <v>58.305016600000002</v>
      </c>
      <c r="I16">
        <v>-62.625970100000004</v>
      </c>
      <c r="J16" s="1" t="str">
        <f t="shared" si="5"/>
        <v>NGR bulk stream sediment</v>
      </c>
      <c r="K16" s="1" t="str">
        <f t="shared" si="6"/>
        <v>&lt;177 micron (NGR)</v>
      </c>
      <c r="L16">
        <v>1</v>
      </c>
      <c r="M16" t="s">
        <v>106</v>
      </c>
      <c r="N16">
        <v>15</v>
      </c>
      <c r="O16">
        <v>54</v>
      </c>
      <c r="P16">
        <v>58</v>
      </c>
      <c r="Q16">
        <v>12</v>
      </c>
      <c r="R16">
        <v>107</v>
      </c>
      <c r="S16">
        <v>18</v>
      </c>
      <c r="T16">
        <v>-0.2</v>
      </c>
      <c r="U16">
        <v>150</v>
      </c>
      <c r="V16">
        <v>2.2999999999999998</v>
      </c>
      <c r="W16">
        <v>-0.2</v>
      </c>
      <c r="X16">
        <v>-1</v>
      </c>
      <c r="Y16">
        <v>2</v>
      </c>
      <c r="Z16">
        <v>44</v>
      </c>
      <c r="AA16">
        <v>-0.2</v>
      </c>
      <c r="AB16">
        <v>1</v>
      </c>
      <c r="AC16">
        <v>459</v>
      </c>
      <c r="AD16">
        <v>45</v>
      </c>
      <c r="AE16">
        <v>2</v>
      </c>
      <c r="AF16">
        <v>13.2</v>
      </c>
      <c r="AG16">
        <v>2.5</v>
      </c>
      <c r="AH16">
        <v>355</v>
      </c>
    </row>
    <row r="17" spans="1:34" hidden="1" x14ac:dyDescent="0.25">
      <c r="A17" t="s">
        <v>107</v>
      </c>
      <c r="B17" t="s">
        <v>108</v>
      </c>
      <c r="C17" s="1" t="str">
        <f t="shared" si="0"/>
        <v>21:0584</v>
      </c>
      <c r="D17" s="1" t="str">
        <f t="shared" si="4"/>
        <v>21:0186</v>
      </c>
      <c r="E17" t="s">
        <v>109</v>
      </c>
      <c r="F17" t="s">
        <v>110</v>
      </c>
      <c r="H17">
        <v>58.2228043</v>
      </c>
      <c r="I17">
        <v>-62.6186176</v>
      </c>
      <c r="J17" s="1" t="str">
        <f t="shared" si="5"/>
        <v>NGR bulk stream sediment</v>
      </c>
      <c r="K17" s="1" t="str">
        <f t="shared" si="6"/>
        <v>&lt;177 micron (NGR)</v>
      </c>
      <c r="L17">
        <v>1</v>
      </c>
      <c r="M17" t="s">
        <v>111</v>
      </c>
      <c r="N17">
        <v>16</v>
      </c>
      <c r="O17">
        <v>29</v>
      </c>
      <c r="P17">
        <v>48</v>
      </c>
      <c r="Q17">
        <v>7</v>
      </c>
      <c r="R17">
        <v>21</v>
      </c>
      <c r="S17">
        <v>3</v>
      </c>
      <c r="T17">
        <v>0.2</v>
      </c>
      <c r="U17">
        <v>78</v>
      </c>
      <c r="V17">
        <v>1</v>
      </c>
      <c r="W17">
        <v>-0.2</v>
      </c>
      <c r="X17">
        <v>-1</v>
      </c>
      <c r="Y17">
        <v>-2</v>
      </c>
      <c r="Z17">
        <v>18</v>
      </c>
      <c r="AA17">
        <v>-0.2</v>
      </c>
      <c r="AB17">
        <v>1</v>
      </c>
      <c r="AC17">
        <v>362</v>
      </c>
      <c r="AD17">
        <v>40</v>
      </c>
      <c r="AE17">
        <v>2</v>
      </c>
      <c r="AF17">
        <v>9.1999999999999993</v>
      </c>
      <c r="AG17">
        <v>3.5</v>
      </c>
      <c r="AH17">
        <v>260</v>
      </c>
    </row>
    <row r="18" spans="1:34" hidden="1" x14ac:dyDescent="0.25">
      <c r="A18" t="s">
        <v>112</v>
      </c>
      <c r="B18" t="s">
        <v>113</v>
      </c>
      <c r="C18" s="1" t="str">
        <f t="shared" si="0"/>
        <v>21:0584</v>
      </c>
      <c r="D18" s="1" t="str">
        <f t="shared" si="4"/>
        <v>21:0186</v>
      </c>
      <c r="E18" t="s">
        <v>114</v>
      </c>
      <c r="F18" t="s">
        <v>115</v>
      </c>
      <c r="H18">
        <v>58.200782099999998</v>
      </c>
      <c r="I18">
        <v>-62.523129099999998</v>
      </c>
      <c r="J18" s="1" t="str">
        <f t="shared" si="5"/>
        <v>NGR bulk stream sediment</v>
      </c>
      <c r="K18" s="1" t="str">
        <f t="shared" si="6"/>
        <v>&lt;177 micron (NGR)</v>
      </c>
      <c r="L18">
        <v>1</v>
      </c>
      <c r="M18" t="s">
        <v>116</v>
      </c>
      <c r="N18">
        <v>17</v>
      </c>
      <c r="O18">
        <v>47</v>
      </c>
      <c r="P18">
        <v>40</v>
      </c>
      <c r="Q18">
        <v>10</v>
      </c>
      <c r="R18">
        <v>32</v>
      </c>
      <c r="S18">
        <v>7</v>
      </c>
      <c r="T18">
        <v>-0.2</v>
      </c>
      <c r="U18">
        <v>90</v>
      </c>
      <c r="V18">
        <v>2.4500000000000002</v>
      </c>
      <c r="W18">
        <v>-0.2</v>
      </c>
      <c r="X18">
        <v>-1</v>
      </c>
      <c r="Y18">
        <v>7</v>
      </c>
      <c r="Z18">
        <v>44</v>
      </c>
      <c r="AA18">
        <v>-0.2</v>
      </c>
      <c r="AB18">
        <v>2</v>
      </c>
      <c r="AC18">
        <v>733</v>
      </c>
      <c r="AD18">
        <v>45</v>
      </c>
      <c r="AE18">
        <v>2</v>
      </c>
      <c r="AF18">
        <v>18.399999999999999</v>
      </c>
      <c r="AG18">
        <v>6.3</v>
      </c>
      <c r="AH18">
        <v>320</v>
      </c>
    </row>
    <row r="19" spans="1:34" hidden="1" x14ac:dyDescent="0.25">
      <c r="A19" t="s">
        <v>117</v>
      </c>
      <c r="B19" t="s">
        <v>118</v>
      </c>
      <c r="C19" s="1" t="str">
        <f t="shared" si="0"/>
        <v>21:0584</v>
      </c>
      <c r="D19" s="1" t="str">
        <f t="shared" si="4"/>
        <v>21:0186</v>
      </c>
      <c r="E19" t="s">
        <v>119</v>
      </c>
      <c r="F19" t="s">
        <v>120</v>
      </c>
      <c r="H19">
        <v>58.158906600000002</v>
      </c>
      <c r="I19">
        <v>-62.461860999999999</v>
      </c>
      <c r="J19" s="1" t="str">
        <f t="shared" si="5"/>
        <v>NGR bulk stream sediment</v>
      </c>
      <c r="K19" s="1" t="str">
        <f t="shared" si="6"/>
        <v>&lt;177 micron (NGR)</v>
      </c>
      <c r="L19">
        <v>1</v>
      </c>
      <c r="M19" t="s">
        <v>121</v>
      </c>
      <c r="N19">
        <v>18</v>
      </c>
      <c r="O19">
        <v>153</v>
      </c>
      <c r="P19">
        <v>308</v>
      </c>
      <c r="Q19">
        <v>27</v>
      </c>
      <c r="R19">
        <v>116</v>
      </c>
      <c r="S19">
        <v>45</v>
      </c>
      <c r="T19">
        <v>0.9</v>
      </c>
      <c r="U19">
        <v>4100</v>
      </c>
      <c r="V19">
        <v>1.6</v>
      </c>
      <c r="W19">
        <v>1.8</v>
      </c>
      <c r="X19">
        <v>2</v>
      </c>
      <c r="Y19">
        <v>2</v>
      </c>
      <c r="Z19">
        <v>40</v>
      </c>
      <c r="AA19">
        <v>-0.2</v>
      </c>
      <c r="AB19">
        <v>3</v>
      </c>
      <c r="AC19">
        <v>306</v>
      </c>
      <c r="AD19">
        <v>275</v>
      </c>
      <c r="AE19">
        <v>2</v>
      </c>
      <c r="AF19">
        <v>56.6</v>
      </c>
      <c r="AG19">
        <v>3.9</v>
      </c>
      <c r="AH19">
        <v>190</v>
      </c>
    </row>
    <row r="20" spans="1:34" hidden="1" x14ac:dyDescent="0.25">
      <c r="A20" t="s">
        <v>122</v>
      </c>
      <c r="B20" t="s">
        <v>123</v>
      </c>
      <c r="C20" s="1" t="str">
        <f t="shared" si="0"/>
        <v>21:0584</v>
      </c>
      <c r="D20" s="1" t="str">
        <f t="shared" si="4"/>
        <v>21:0186</v>
      </c>
      <c r="E20" t="s">
        <v>124</v>
      </c>
      <c r="F20" t="s">
        <v>125</v>
      </c>
      <c r="H20">
        <v>58.131570699999997</v>
      </c>
      <c r="I20">
        <v>-62.414198300000002</v>
      </c>
      <c r="J20" s="1" t="str">
        <f t="shared" si="5"/>
        <v>NGR bulk stream sediment</v>
      </c>
      <c r="K20" s="1" t="str">
        <f t="shared" si="6"/>
        <v>&lt;177 micron (NGR)</v>
      </c>
      <c r="L20">
        <v>1</v>
      </c>
      <c r="M20" t="s">
        <v>126</v>
      </c>
      <c r="N20">
        <v>19</v>
      </c>
      <c r="O20">
        <v>63</v>
      </c>
      <c r="P20">
        <v>63</v>
      </c>
      <c r="Q20">
        <v>9</v>
      </c>
      <c r="R20">
        <v>54</v>
      </c>
      <c r="S20">
        <v>12</v>
      </c>
      <c r="T20">
        <v>0.3</v>
      </c>
      <c r="U20">
        <v>160</v>
      </c>
      <c r="V20">
        <v>2.4500000000000002</v>
      </c>
      <c r="W20">
        <v>-0.2</v>
      </c>
      <c r="X20">
        <v>-1</v>
      </c>
      <c r="Y20">
        <v>2</v>
      </c>
      <c r="Z20">
        <v>42</v>
      </c>
      <c r="AA20">
        <v>-0.2</v>
      </c>
      <c r="AB20">
        <v>1</v>
      </c>
      <c r="AC20">
        <v>623</v>
      </c>
      <c r="AD20">
        <v>50</v>
      </c>
      <c r="AE20">
        <v>2</v>
      </c>
      <c r="AF20">
        <v>13.8</v>
      </c>
      <c r="AG20">
        <v>0.8</v>
      </c>
      <c r="AH20">
        <v>270</v>
      </c>
    </row>
    <row r="21" spans="1:34" hidden="1" x14ac:dyDescent="0.25">
      <c r="A21" t="s">
        <v>127</v>
      </c>
      <c r="B21" t="s">
        <v>128</v>
      </c>
      <c r="C21" s="1" t="str">
        <f t="shared" si="0"/>
        <v>21:0584</v>
      </c>
      <c r="D21" s="1" t="str">
        <f t="shared" si="4"/>
        <v>21:0186</v>
      </c>
      <c r="E21" t="s">
        <v>129</v>
      </c>
      <c r="F21" t="s">
        <v>130</v>
      </c>
      <c r="H21">
        <v>58.097220299999996</v>
      </c>
      <c r="I21">
        <v>-62.405787799999999</v>
      </c>
      <c r="J21" s="1" t="str">
        <f t="shared" si="5"/>
        <v>NGR bulk stream sediment</v>
      </c>
      <c r="K21" s="1" t="str">
        <f t="shared" si="6"/>
        <v>&lt;177 micron (NGR)</v>
      </c>
      <c r="L21">
        <v>1</v>
      </c>
      <c r="M21" t="s">
        <v>131</v>
      </c>
      <c r="N21">
        <v>20</v>
      </c>
      <c r="O21">
        <v>43</v>
      </c>
      <c r="P21">
        <v>37</v>
      </c>
      <c r="Q21">
        <v>11</v>
      </c>
      <c r="R21">
        <v>56</v>
      </c>
      <c r="S21">
        <v>12</v>
      </c>
      <c r="T21">
        <v>0.3</v>
      </c>
      <c r="U21">
        <v>150</v>
      </c>
      <c r="V21">
        <v>1.7</v>
      </c>
      <c r="W21">
        <v>-0.2</v>
      </c>
      <c r="X21">
        <v>-1</v>
      </c>
      <c r="Y21">
        <v>-2</v>
      </c>
      <c r="Z21">
        <v>35</v>
      </c>
      <c r="AA21">
        <v>-0.2</v>
      </c>
      <c r="AB21">
        <v>1</v>
      </c>
      <c r="AC21">
        <v>566</v>
      </c>
      <c r="AD21">
        <v>80</v>
      </c>
      <c r="AE21">
        <v>2</v>
      </c>
      <c r="AF21">
        <v>19.600000000000001</v>
      </c>
      <c r="AG21">
        <v>1.3</v>
      </c>
      <c r="AH21">
        <v>280</v>
      </c>
    </row>
    <row r="22" spans="1:34" hidden="1" x14ac:dyDescent="0.25">
      <c r="A22" t="s">
        <v>132</v>
      </c>
      <c r="B22" t="s">
        <v>133</v>
      </c>
      <c r="C22" s="1" t="str">
        <f t="shared" si="0"/>
        <v>21:0584</v>
      </c>
      <c r="D22" s="1" t="str">
        <f t="shared" si="4"/>
        <v>21:0186</v>
      </c>
      <c r="E22" t="s">
        <v>134</v>
      </c>
      <c r="F22" t="s">
        <v>135</v>
      </c>
      <c r="H22">
        <v>58.046154399999999</v>
      </c>
      <c r="I22">
        <v>-62.375210000000003</v>
      </c>
      <c r="J22" s="1" t="str">
        <f t="shared" si="5"/>
        <v>NGR bulk stream sediment</v>
      </c>
      <c r="K22" s="1" t="str">
        <f t="shared" si="6"/>
        <v>&lt;177 micron (NGR)</v>
      </c>
      <c r="L22">
        <v>2</v>
      </c>
      <c r="M22" t="s">
        <v>38</v>
      </c>
      <c r="N22">
        <v>21</v>
      </c>
      <c r="O22">
        <v>35</v>
      </c>
      <c r="P22">
        <v>31</v>
      </c>
      <c r="Q22">
        <v>4</v>
      </c>
      <c r="R22">
        <v>38</v>
      </c>
      <c r="S22">
        <v>7</v>
      </c>
      <c r="T22">
        <v>-0.2</v>
      </c>
      <c r="U22">
        <v>78</v>
      </c>
      <c r="V22">
        <v>1.6</v>
      </c>
      <c r="W22">
        <v>-0.2</v>
      </c>
      <c r="X22">
        <v>1</v>
      </c>
      <c r="Y22">
        <v>-2</v>
      </c>
      <c r="Z22">
        <v>31</v>
      </c>
      <c r="AA22">
        <v>-0.2</v>
      </c>
      <c r="AB22">
        <v>1</v>
      </c>
      <c r="AC22">
        <v>463</v>
      </c>
      <c r="AD22">
        <v>45</v>
      </c>
      <c r="AE22">
        <v>2</v>
      </c>
      <c r="AF22">
        <v>11.2</v>
      </c>
      <c r="AG22">
        <v>1.4</v>
      </c>
      <c r="AH22">
        <v>220</v>
      </c>
    </row>
    <row r="23" spans="1:34" hidden="1" x14ac:dyDescent="0.25">
      <c r="A23" t="s">
        <v>136</v>
      </c>
      <c r="B23" t="s">
        <v>137</v>
      </c>
      <c r="C23" s="1" t="str">
        <f t="shared" si="0"/>
        <v>21:0584</v>
      </c>
      <c r="D23" s="1" t="str">
        <f t="shared" si="4"/>
        <v>21:0186</v>
      </c>
      <c r="E23" t="s">
        <v>138</v>
      </c>
      <c r="F23" t="s">
        <v>139</v>
      </c>
      <c r="H23">
        <v>58.074357300000003</v>
      </c>
      <c r="I23">
        <v>-62.389840900000003</v>
      </c>
      <c r="J23" s="1" t="str">
        <f t="shared" si="5"/>
        <v>NGR bulk stream sediment</v>
      </c>
      <c r="K23" s="1" t="str">
        <f t="shared" si="6"/>
        <v>&lt;177 micron (NGR)</v>
      </c>
      <c r="L23">
        <v>2</v>
      </c>
      <c r="M23" t="s">
        <v>43</v>
      </c>
      <c r="N23">
        <v>22</v>
      </c>
      <c r="O23">
        <v>112</v>
      </c>
      <c r="P23">
        <v>89</v>
      </c>
      <c r="Q23">
        <v>54</v>
      </c>
      <c r="R23">
        <v>82</v>
      </c>
      <c r="S23">
        <v>84</v>
      </c>
      <c r="T23">
        <v>0.6</v>
      </c>
      <c r="U23">
        <v>3800</v>
      </c>
      <c r="V23">
        <v>1.6</v>
      </c>
      <c r="W23">
        <v>0.8</v>
      </c>
      <c r="X23">
        <v>2</v>
      </c>
      <c r="Y23">
        <v>4</v>
      </c>
      <c r="Z23">
        <v>44</v>
      </c>
      <c r="AA23">
        <v>-0.2</v>
      </c>
      <c r="AB23">
        <v>-1</v>
      </c>
      <c r="AC23">
        <v>257</v>
      </c>
      <c r="AD23">
        <v>300</v>
      </c>
      <c r="AE23">
        <v>2</v>
      </c>
      <c r="AF23">
        <v>64.400000000000006</v>
      </c>
      <c r="AG23">
        <v>4.7</v>
      </c>
      <c r="AH23">
        <v>150</v>
      </c>
    </row>
    <row r="24" spans="1:34" hidden="1" x14ac:dyDescent="0.25">
      <c r="A24" t="s">
        <v>140</v>
      </c>
      <c r="B24" t="s">
        <v>141</v>
      </c>
      <c r="C24" s="1" t="str">
        <f t="shared" si="0"/>
        <v>21:0584</v>
      </c>
      <c r="D24" s="1" t="str">
        <f t="shared" si="4"/>
        <v>21:0186</v>
      </c>
      <c r="E24" t="s">
        <v>134</v>
      </c>
      <c r="F24" t="s">
        <v>142</v>
      </c>
      <c r="H24">
        <v>58.046154399999999</v>
      </c>
      <c r="I24">
        <v>-62.375210000000003</v>
      </c>
      <c r="J24" s="1" t="str">
        <f t="shared" si="5"/>
        <v>NGR bulk stream sediment</v>
      </c>
      <c r="K24" s="1" t="str">
        <f t="shared" si="6"/>
        <v>&lt;177 micron (NGR)</v>
      </c>
      <c r="L24">
        <v>2</v>
      </c>
      <c r="M24" t="s">
        <v>47</v>
      </c>
      <c r="N24">
        <v>23</v>
      </c>
      <c r="O24">
        <v>36</v>
      </c>
      <c r="P24">
        <v>32</v>
      </c>
      <c r="Q24">
        <v>5</v>
      </c>
      <c r="R24">
        <v>39</v>
      </c>
      <c r="S24">
        <v>8</v>
      </c>
      <c r="T24">
        <v>0.2</v>
      </c>
      <c r="U24">
        <v>82</v>
      </c>
      <c r="V24">
        <v>1.65</v>
      </c>
      <c r="W24">
        <v>-0.2</v>
      </c>
      <c r="X24">
        <v>1</v>
      </c>
      <c r="Y24">
        <v>-2</v>
      </c>
      <c r="Z24">
        <v>26</v>
      </c>
      <c r="AA24">
        <v>-0.2</v>
      </c>
      <c r="AB24">
        <v>-1</v>
      </c>
      <c r="AC24">
        <v>423</v>
      </c>
      <c r="AD24">
        <v>35</v>
      </c>
      <c r="AE24">
        <v>2</v>
      </c>
      <c r="AF24">
        <v>12.4</v>
      </c>
      <c r="AG24">
        <v>1.4</v>
      </c>
      <c r="AH24">
        <v>190</v>
      </c>
    </row>
    <row r="25" spans="1:34" hidden="1" x14ac:dyDescent="0.25">
      <c r="A25" t="s">
        <v>143</v>
      </c>
      <c r="B25" t="s">
        <v>144</v>
      </c>
      <c r="C25" s="1" t="str">
        <f t="shared" si="0"/>
        <v>21:0584</v>
      </c>
      <c r="D25" s="1" t="str">
        <f t="shared" si="4"/>
        <v>21:0186</v>
      </c>
      <c r="E25" t="s">
        <v>134</v>
      </c>
      <c r="F25" t="s">
        <v>145</v>
      </c>
      <c r="H25">
        <v>58.046154399999999</v>
      </c>
      <c r="I25">
        <v>-62.375210000000003</v>
      </c>
      <c r="J25" s="1" t="str">
        <f t="shared" si="5"/>
        <v>NGR bulk stream sediment</v>
      </c>
      <c r="K25" s="1" t="str">
        <f t="shared" si="6"/>
        <v>&lt;177 micron (NGR)</v>
      </c>
      <c r="L25">
        <v>2</v>
      </c>
      <c r="M25" t="s">
        <v>51</v>
      </c>
      <c r="N25">
        <v>24</v>
      </c>
      <c r="O25">
        <v>43</v>
      </c>
      <c r="P25">
        <v>30</v>
      </c>
      <c r="Q25">
        <v>10</v>
      </c>
      <c r="R25">
        <v>40</v>
      </c>
      <c r="S25">
        <v>8</v>
      </c>
      <c r="T25">
        <v>0.3</v>
      </c>
      <c r="U25">
        <v>94</v>
      </c>
      <c r="V25">
        <v>1.7</v>
      </c>
      <c r="W25">
        <v>-0.2</v>
      </c>
      <c r="X25">
        <v>1</v>
      </c>
      <c r="Y25">
        <v>-2</v>
      </c>
      <c r="Z25">
        <v>31</v>
      </c>
      <c r="AA25">
        <v>-0.2</v>
      </c>
      <c r="AB25">
        <v>-1</v>
      </c>
      <c r="AC25">
        <v>466</v>
      </c>
      <c r="AD25">
        <v>55</v>
      </c>
      <c r="AE25">
        <v>2</v>
      </c>
      <c r="AF25">
        <v>12.6</v>
      </c>
      <c r="AG25">
        <v>1.5</v>
      </c>
      <c r="AH25">
        <v>230</v>
      </c>
    </row>
    <row r="26" spans="1:34" hidden="1" x14ac:dyDescent="0.25">
      <c r="A26" t="s">
        <v>146</v>
      </c>
      <c r="B26" t="s">
        <v>147</v>
      </c>
      <c r="C26" s="1" t="str">
        <f t="shared" si="0"/>
        <v>21:0584</v>
      </c>
      <c r="D26" s="1" t="str">
        <f>HYPERLINK("http://geochem.nrcan.gc.ca/cdogs/content/svy/svy_e.htm", "")</f>
        <v/>
      </c>
      <c r="G26" s="1" t="str">
        <f>HYPERLINK("http://geochem.nrcan.gc.ca/cdogs/content/cr_/cr_00077_e.htm", "77")</f>
        <v>77</v>
      </c>
      <c r="J26" t="s">
        <v>69</v>
      </c>
      <c r="K26" t="s">
        <v>70</v>
      </c>
      <c r="L26">
        <v>2</v>
      </c>
      <c r="M26" t="s">
        <v>71</v>
      </c>
      <c r="N26">
        <v>25</v>
      </c>
      <c r="O26">
        <v>135</v>
      </c>
      <c r="P26">
        <v>48</v>
      </c>
      <c r="Q26">
        <v>35</v>
      </c>
      <c r="R26">
        <v>307</v>
      </c>
      <c r="S26">
        <v>28</v>
      </c>
      <c r="T26">
        <v>0.7</v>
      </c>
      <c r="U26">
        <v>540</v>
      </c>
      <c r="V26">
        <v>3.2</v>
      </c>
      <c r="W26">
        <v>0.4</v>
      </c>
      <c r="X26">
        <v>19</v>
      </c>
      <c r="Y26">
        <v>2</v>
      </c>
      <c r="Z26">
        <v>57</v>
      </c>
      <c r="AA26">
        <v>-0.2</v>
      </c>
      <c r="AB26">
        <v>13</v>
      </c>
      <c r="AC26">
        <v>721</v>
      </c>
      <c r="AD26">
        <v>40</v>
      </c>
      <c r="AE26">
        <v>18</v>
      </c>
      <c r="AF26">
        <v>3.2</v>
      </c>
      <c r="AG26">
        <v>17.5</v>
      </c>
      <c r="AH26">
        <v>500</v>
      </c>
    </row>
    <row r="27" spans="1:34" hidden="1" x14ac:dyDescent="0.25">
      <c r="A27" t="s">
        <v>148</v>
      </c>
      <c r="B27" t="s">
        <v>149</v>
      </c>
      <c r="C27" s="1" t="str">
        <f t="shared" si="0"/>
        <v>21:0584</v>
      </c>
      <c r="D27" s="1" t="str">
        <f t="shared" ref="D27:D56" si="7">HYPERLINK("http://geochem.nrcan.gc.ca/cdogs/content/svy/svy210186_e.htm", "21:0186")</f>
        <v>21:0186</v>
      </c>
      <c r="E27" t="s">
        <v>150</v>
      </c>
      <c r="F27" t="s">
        <v>151</v>
      </c>
      <c r="H27">
        <v>58.039002099999998</v>
      </c>
      <c r="I27">
        <v>-62.378383499999998</v>
      </c>
      <c r="J27" s="1" t="str">
        <f t="shared" ref="J27:J56" si="8">HYPERLINK("http://geochem.nrcan.gc.ca/cdogs/content/kwd/kwd020030_e.htm", "NGR bulk stream sediment")</f>
        <v>NGR bulk stream sediment</v>
      </c>
      <c r="K27" s="1" t="str">
        <f t="shared" ref="K27:K56" si="9">HYPERLINK("http://geochem.nrcan.gc.ca/cdogs/content/kwd/kwd080006_e.htm", "&lt;177 micron (NGR)")</f>
        <v>&lt;177 micron (NGR)</v>
      </c>
      <c r="L27">
        <v>2</v>
      </c>
      <c r="M27" t="s">
        <v>56</v>
      </c>
      <c r="N27">
        <v>26</v>
      </c>
      <c r="O27">
        <v>46</v>
      </c>
      <c r="P27">
        <v>29</v>
      </c>
      <c r="Q27">
        <v>9</v>
      </c>
      <c r="R27">
        <v>44</v>
      </c>
      <c r="S27">
        <v>10</v>
      </c>
      <c r="T27">
        <v>-0.2</v>
      </c>
      <c r="U27">
        <v>150</v>
      </c>
      <c r="V27">
        <v>1.3</v>
      </c>
      <c r="W27">
        <v>-0.2</v>
      </c>
      <c r="X27">
        <v>-1</v>
      </c>
      <c r="Y27">
        <v>-2</v>
      </c>
      <c r="Z27">
        <v>26</v>
      </c>
      <c r="AA27">
        <v>-0.2</v>
      </c>
      <c r="AB27">
        <v>-1</v>
      </c>
      <c r="AC27">
        <v>489</v>
      </c>
      <c r="AD27">
        <v>40</v>
      </c>
      <c r="AE27">
        <v>2</v>
      </c>
      <c r="AF27">
        <v>10.8</v>
      </c>
      <c r="AG27">
        <v>0.7</v>
      </c>
      <c r="AH27">
        <v>250</v>
      </c>
    </row>
    <row r="28" spans="1:34" hidden="1" x14ac:dyDescent="0.25">
      <c r="A28" t="s">
        <v>152</v>
      </c>
      <c r="B28" t="s">
        <v>153</v>
      </c>
      <c r="C28" s="1" t="str">
        <f t="shared" si="0"/>
        <v>21:0584</v>
      </c>
      <c r="D28" s="1" t="str">
        <f t="shared" si="7"/>
        <v>21:0186</v>
      </c>
      <c r="E28" t="s">
        <v>154</v>
      </c>
      <c r="F28" t="s">
        <v>155</v>
      </c>
      <c r="H28">
        <v>58.023799799999999</v>
      </c>
      <c r="I28">
        <v>-62.343482899999998</v>
      </c>
      <c r="J28" s="1" t="str">
        <f t="shared" si="8"/>
        <v>NGR bulk stream sediment</v>
      </c>
      <c r="K28" s="1" t="str">
        <f t="shared" si="9"/>
        <v>&lt;177 micron (NGR)</v>
      </c>
      <c r="L28">
        <v>2</v>
      </c>
      <c r="M28" t="s">
        <v>61</v>
      </c>
      <c r="N28">
        <v>27</v>
      </c>
      <c r="O28">
        <v>45</v>
      </c>
      <c r="P28">
        <v>31</v>
      </c>
      <c r="Q28">
        <v>9</v>
      </c>
      <c r="R28">
        <v>54</v>
      </c>
      <c r="S28">
        <v>14</v>
      </c>
      <c r="T28">
        <v>0.4</v>
      </c>
      <c r="U28">
        <v>260</v>
      </c>
      <c r="V28">
        <v>2.1</v>
      </c>
      <c r="W28">
        <v>-0.2</v>
      </c>
      <c r="X28">
        <v>-1</v>
      </c>
      <c r="Y28">
        <v>-2</v>
      </c>
      <c r="Z28">
        <v>40</v>
      </c>
      <c r="AA28">
        <v>-0.2</v>
      </c>
      <c r="AB28">
        <v>-1</v>
      </c>
      <c r="AC28">
        <v>551</v>
      </c>
      <c r="AD28">
        <v>40</v>
      </c>
      <c r="AE28">
        <v>2</v>
      </c>
      <c r="AF28">
        <v>10.199999999999999</v>
      </c>
      <c r="AG28">
        <v>-0.5</v>
      </c>
      <c r="AH28">
        <v>220</v>
      </c>
    </row>
    <row r="29" spans="1:34" hidden="1" x14ac:dyDescent="0.25">
      <c r="A29" t="s">
        <v>156</v>
      </c>
      <c r="B29" t="s">
        <v>157</v>
      </c>
      <c r="C29" s="1" t="str">
        <f t="shared" si="0"/>
        <v>21:0584</v>
      </c>
      <c r="D29" s="1" t="str">
        <f t="shared" si="7"/>
        <v>21:0186</v>
      </c>
      <c r="E29" t="s">
        <v>158</v>
      </c>
      <c r="F29" t="s">
        <v>159</v>
      </c>
      <c r="H29">
        <v>58.018631200000002</v>
      </c>
      <c r="I29">
        <v>-62.371203899999998</v>
      </c>
      <c r="J29" s="1" t="str">
        <f t="shared" si="8"/>
        <v>NGR bulk stream sediment</v>
      </c>
      <c r="K29" s="1" t="str">
        <f t="shared" si="9"/>
        <v>&lt;177 micron (NGR)</v>
      </c>
      <c r="L29">
        <v>2</v>
      </c>
      <c r="M29" t="s">
        <v>66</v>
      </c>
      <c r="N29">
        <v>28</v>
      </c>
      <c r="O29">
        <v>24</v>
      </c>
      <c r="P29">
        <v>15</v>
      </c>
      <c r="Q29">
        <v>6</v>
      </c>
      <c r="R29">
        <v>41</v>
      </c>
      <c r="S29">
        <v>5</v>
      </c>
      <c r="T29">
        <v>0.3</v>
      </c>
      <c r="U29">
        <v>82</v>
      </c>
      <c r="V29">
        <v>1.1000000000000001</v>
      </c>
      <c r="W29">
        <v>-0.2</v>
      </c>
      <c r="X29">
        <v>-1</v>
      </c>
      <c r="Y29">
        <v>-2</v>
      </c>
      <c r="Z29">
        <v>44</v>
      </c>
      <c r="AA29">
        <v>-0.2</v>
      </c>
      <c r="AB29">
        <v>-1</v>
      </c>
      <c r="AC29">
        <v>421</v>
      </c>
      <c r="AD29">
        <v>20</v>
      </c>
      <c r="AE29">
        <v>2</v>
      </c>
      <c r="AF29">
        <v>2.6</v>
      </c>
      <c r="AG29">
        <v>0.8</v>
      </c>
      <c r="AH29">
        <v>250</v>
      </c>
    </row>
    <row r="30" spans="1:34" hidden="1" x14ac:dyDescent="0.25">
      <c r="A30" t="s">
        <v>160</v>
      </c>
      <c r="B30" t="s">
        <v>161</v>
      </c>
      <c r="C30" s="1" t="str">
        <f t="shared" si="0"/>
        <v>21:0584</v>
      </c>
      <c r="D30" s="1" t="str">
        <f t="shared" si="7"/>
        <v>21:0186</v>
      </c>
      <c r="E30" t="s">
        <v>162</v>
      </c>
      <c r="F30" t="s">
        <v>163</v>
      </c>
      <c r="H30">
        <v>58.014311999999997</v>
      </c>
      <c r="I30">
        <v>-62.432652500000003</v>
      </c>
      <c r="J30" s="1" t="str">
        <f t="shared" si="8"/>
        <v>NGR bulk stream sediment</v>
      </c>
      <c r="K30" s="1" t="str">
        <f t="shared" si="9"/>
        <v>&lt;177 micron (NGR)</v>
      </c>
      <c r="L30">
        <v>2</v>
      </c>
      <c r="M30" t="s">
        <v>76</v>
      </c>
      <c r="N30">
        <v>29</v>
      </c>
      <c r="O30">
        <v>59</v>
      </c>
      <c r="P30">
        <v>36</v>
      </c>
      <c r="Q30">
        <v>11</v>
      </c>
      <c r="R30">
        <v>71</v>
      </c>
      <c r="S30">
        <v>13</v>
      </c>
      <c r="T30">
        <v>-0.2</v>
      </c>
      <c r="U30">
        <v>130</v>
      </c>
      <c r="V30">
        <v>1.8</v>
      </c>
      <c r="W30">
        <v>-0.2</v>
      </c>
      <c r="X30">
        <v>-1</v>
      </c>
      <c r="Y30">
        <v>2</v>
      </c>
      <c r="Z30">
        <v>40</v>
      </c>
      <c r="AA30">
        <v>-0.2</v>
      </c>
      <c r="AB30">
        <v>-1</v>
      </c>
      <c r="AC30">
        <v>634</v>
      </c>
      <c r="AD30">
        <v>75</v>
      </c>
      <c r="AE30">
        <v>2</v>
      </c>
      <c r="AF30">
        <v>12.4</v>
      </c>
      <c r="AG30">
        <v>1.1000000000000001</v>
      </c>
      <c r="AH30">
        <v>305</v>
      </c>
    </row>
    <row r="31" spans="1:34" hidden="1" x14ac:dyDescent="0.25">
      <c r="A31" t="s">
        <v>164</v>
      </c>
      <c r="B31" t="s">
        <v>165</v>
      </c>
      <c r="C31" s="1" t="str">
        <f t="shared" si="0"/>
        <v>21:0584</v>
      </c>
      <c r="D31" s="1" t="str">
        <f t="shared" si="7"/>
        <v>21:0186</v>
      </c>
      <c r="E31" t="s">
        <v>166</v>
      </c>
      <c r="F31" t="s">
        <v>167</v>
      </c>
      <c r="H31">
        <v>58.0398505</v>
      </c>
      <c r="I31">
        <v>-62.4211709</v>
      </c>
      <c r="J31" s="1" t="str">
        <f t="shared" si="8"/>
        <v>NGR bulk stream sediment</v>
      </c>
      <c r="K31" s="1" t="str">
        <f t="shared" si="9"/>
        <v>&lt;177 micron (NGR)</v>
      </c>
      <c r="L31">
        <v>2</v>
      </c>
      <c r="M31" t="s">
        <v>81</v>
      </c>
      <c r="N31">
        <v>30</v>
      </c>
      <c r="O31">
        <v>128</v>
      </c>
      <c r="P31">
        <v>51</v>
      </c>
      <c r="Q31">
        <v>21</v>
      </c>
      <c r="R31">
        <v>106</v>
      </c>
      <c r="S31">
        <v>22</v>
      </c>
      <c r="T31">
        <v>-0.2</v>
      </c>
      <c r="U31">
        <v>380</v>
      </c>
      <c r="V31">
        <v>3.1</v>
      </c>
      <c r="W31">
        <v>-0.2</v>
      </c>
      <c r="X31">
        <v>-1</v>
      </c>
      <c r="Y31">
        <v>2</v>
      </c>
      <c r="Z31">
        <v>46</v>
      </c>
      <c r="AA31">
        <v>-0.2</v>
      </c>
      <c r="AB31">
        <v>-1</v>
      </c>
      <c r="AC31">
        <v>475</v>
      </c>
      <c r="AD31">
        <v>85</v>
      </c>
      <c r="AE31">
        <v>2</v>
      </c>
      <c r="AF31">
        <v>18.8</v>
      </c>
      <c r="AG31">
        <v>1.5</v>
      </c>
      <c r="AH31">
        <v>400</v>
      </c>
    </row>
    <row r="32" spans="1:34" hidden="1" x14ac:dyDescent="0.25">
      <c r="A32" t="s">
        <v>168</v>
      </c>
      <c r="B32" t="s">
        <v>169</v>
      </c>
      <c r="C32" s="1" t="str">
        <f t="shared" si="0"/>
        <v>21:0584</v>
      </c>
      <c r="D32" s="1" t="str">
        <f t="shared" si="7"/>
        <v>21:0186</v>
      </c>
      <c r="E32" t="s">
        <v>170</v>
      </c>
      <c r="F32" t="s">
        <v>171</v>
      </c>
      <c r="H32">
        <v>58.060737099999997</v>
      </c>
      <c r="I32">
        <v>-62.417918299999997</v>
      </c>
      <c r="J32" s="1" t="str">
        <f t="shared" si="8"/>
        <v>NGR bulk stream sediment</v>
      </c>
      <c r="K32" s="1" t="str">
        <f t="shared" si="9"/>
        <v>&lt;177 micron (NGR)</v>
      </c>
      <c r="L32">
        <v>2</v>
      </c>
      <c r="M32" t="s">
        <v>86</v>
      </c>
      <c r="N32">
        <v>31</v>
      </c>
      <c r="O32">
        <v>104</v>
      </c>
      <c r="P32">
        <v>57</v>
      </c>
      <c r="Q32">
        <v>30</v>
      </c>
      <c r="R32">
        <v>91</v>
      </c>
      <c r="S32">
        <v>19</v>
      </c>
      <c r="T32">
        <v>0.3</v>
      </c>
      <c r="U32">
        <v>720</v>
      </c>
      <c r="V32">
        <v>2.2999999999999998</v>
      </c>
      <c r="W32">
        <v>0.3</v>
      </c>
      <c r="X32">
        <v>1</v>
      </c>
      <c r="Y32">
        <v>-2</v>
      </c>
      <c r="Z32">
        <v>33</v>
      </c>
      <c r="AA32">
        <v>-0.2</v>
      </c>
      <c r="AB32">
        <v>1</v>
      </c>
      <c r="AC32">
        <v>426</v>
      </c>
      <c r="AD32">
        <v>110</v>
      </c>
      <c r="AE32">
        <v>2</v>
      </c>
      <c r="AF32">
        <v>35.4</v>
      </c>
      <c r="AG32">
        <v>1</v>
      </c>
      <c r="AH32">
        <v>330</v>
      </c>
    </row>
    <row r="33" spans="1:34" hidden="1" x14ac:dyDescent="0.25">
      <c r="A33" t="s">
        <v>172</v>
      </c>
      <c r="B33" t="s">
        <v>173</v>
      </c>
      <c r="C33" s="1" t="str">
        <f t="shared" si="0"/>
        <v>21:0584</v>
      </c>
      <c r="D33" s="1" t="str">
        <f t="shared" si="7"/>
        <v>21:0186</v>
      </c>
      <c r="E33" t="s">
        <v>174</v>
      </c>
      <c r="F33" t="s">
        <v>175</v>
      </c>
      <c r="H33">
        <v>58.099472400000003</v>
      </c>
      <c r="I33">
        <v>-62.470459400000003</v>
      </c>
      <c r="J33" s="1" t="str">
        <f t="shared" si="8"/>
        <v>NGR bulk stream sediment</v>
      </c>
      <c r="K33" s="1" t="str">
        <f t="shared" si="9"/>
        <v>&lt;177 micron (NGR)</v>
      </c>
      <c r="L33">
        <v>2</v>
      </c>
      <c r="M33" t="s">
        <v>91</v>
      </c>
      <c r="N33">
        <v>32</v>
      </c>
      <c r="O33">
        <v>85</v>
      </c>
      <c r="P33">
        <v>118</v>
      </c>
      <c r="Q33">
        <v>14</v>
      </c>
      <c r="R33">
        <v>102</v>
      </c>
      <c r="S33">
        <v>19</v>
      </c>
      <c r="T33">
        <v>0.2</v>
      </c>
      <c r="U33">
        <v>220</v>
      </c>
      <c r="V33">
        <v>3.1</v>
      </c>
      <c r="W33">
        <v>-0.2</v>
      </c>
      <c r="X33">
        <v>-1</v>
      </c>
      <c r="Y33">
        <v>3</v>
      </c>
      <c r="Z33">
        <v>51</v>
      </c>
      <c r="AA33">
        <v>-0.2</v>
      </c>
      <c r="AB33">
        <v>-1</v>
      </c>
      <c r="AC33">
        <v>534</v>
      </c>
      <c r="AD33">
        <v>40</v>
      </c>
      <c r="AE33">
        <v>2</v>
      </c>
      <c r="AF33">
        <v>14.2</v>
      </c>
      <c r="AG33">
        <v>6.8</v>
      </c>
      <c r="AH33">
        <v>320</v>
      </c>
    </row>
    <row r="34" spans="1:34" hidden="1" x14ac:dyDescent="0.25">
      <c r="A34" t="s">
        <v>176</v>
      </c>
      <c r="B34" t="s">
        <v>177</v>
      </c>
      <c r="C34" s="1" t="str">
        <f t="shared" si="0"/>
        <v>21:0584</v>
      </c>
      <c r="D34" s="1" t="str">
        <f t="shared" si="7"/>
        <v>21:0186</v>
      </c>
      <c r="E34" t="s">
        <v>178</v>
      </c>
      <c r="F34" t="s">
        <v>179</v>
      </c>
      <c r="H34">
        <v>58.127150700000001</v>
      </c>
      <c r="I34">
        <v>-62.502802099999997</v>
      </c>
      <c r="J34" s="1" t="str">
        <f t="shared" si="8"/>
        <v>NGR bulk stream sediment</v>
      </c>
      <c r="K34" s="1" t="str">
        <f t="shared" si="9"/>
        <v>&lt;177 micron (NGR)</v>
      </c>
      <c r="L34">
        <v>2</v>
      </c>
      <c r="M34" t="s">
        <v>96</v>
      </c>
      <c r="N34">
        <v>33</v>
      </c>
      <c r="O34">
        <v>92</v>
      </c>
      <c r="P34">
        <v>84</v>
      </c>
      <c r="Q34">
        <v>25</v>
      </c>
      <c r="R34">
        <v>85</v>
      </c>
      <c r="S34">
        <v>16</v>
      </c>
      <c r="T34">
        <v>0.3</v>
      </c>
      <c r="U34">
        <v>260</v>
      </c>
      <c r="V34">
        <v>4.5</v>
      </c>
      <c r="W34">
        <v>-0.2</v>
      </c>
      <c r="X34">
        <v>2</v>
      </c>
      <c r="Y34">
        <v>3</v>
      </c>
      <c r="Z34">
        <v>44</v>
      </c>
      <c r="AA34">
        <v>-0.2</v>
      </c>
      <c r="AB34">
        <v>-1</v>
      </c>
      <c r="AC34">
        <v>389</v>
      </c>
      <c r="AD34">
        <v>145</v>
      </c>
      <c r="AE34">
        <v>2</v>
      </c>
      <c r="AF34">
        <v>35.4</v>
      </c>
      <c r="AG34">
        <v>2.2000000000000002</v>
      </c>
      <c r="AH34">
        <v>320</v>
      </c>
    </row>
    <row r="35" spans="1:34" hidden="1" x14ac:dyDescent="0.25">
      <c r="A35" t="s">
        <v>180</v>
      </c>
      <c r="B35" t="s">
        <v>181</v>
      </c>
      <c r="C35" s="1" t="str">
        <f t="shared" si="0"/>
        <v>21:0584</v>
      </c>
      <c r="D35" s="1" t="str">
        <f t="shared" si="7"/>
        <v>21:0186</v>
      </c>
      <c r="E35" t="s">
        <v>182</v>
      </c>
      <c r="F35" t="s">
        <v>183</v>
      </c>
      <c r="H35">
        <v>58.1516941</v>
      </c>
      <c r="I35">
        <v>-62.499350800000002</v>
      </c>
      <c r="J35" s="1" t="str">
        <f t="shared" si="8"/>
        <v>NGR bulk stream sediment</v>
      </c>
      <c r="K35" s="1" t="str">
        <f t="shared" si="9"/>
        <v>&lt;177 micron (NGR)</v>
      </c>
      <c r="L35">
        <v>2</v>
      </c>
      <c r="M35" t="s">
        <v>101</v>
      </c>
      <c r="N35">
        <v>34</v>
      </c>
      <c r="O35">
        <v>64</v>
      </c>
      <c r="P35">
        <v>48</v>
      </c>
      <c r="Q35">
        <v>9</v>
      </c>
      <c r="R35">
        <v>67</v>
      </c>
      <c r="S35">
        <v>12</v>
      </c>
      <c r="T35">
        <v>0.4</v>
      </c>
      <c r="U35">
        <v>140</v>
      </c>
      <c r="V35">
        <v>2.4</v>
      </c>
      <c r="W35">
        <v>-0.2</v>
      </c>
      <c r="X35">
        <v>1</v>
      </c>
      <c r="Y35">
        <v>-2</v>
      </c>
      <c r="Z35">
        <v>42</v>
      </c>
      <c r="AA35">
        <v>-0.2</v>
      </c>
      <c r="AB35">
        <v>-1</v>
      </c>
      <c r="AC35">
        <v>520</v>
      </c>
      <c r="AD35">
        <v>40</v>
      </c>
      <c r="AE35">
        <v>2</v>
      </c>
      <c r="AF35">
        <v>11.6</v>
      </c>
      <c r="AG35">
        <v>1.4</v>
      </c>
      <c r="AH35">
        <v>330</v>
      </c>
    </row>
    <row r="36" spans="1:34" hidden="1" x14ac:dyDescent="0.25">
      <c r="A36" t="s">
        <v>184</v>
      </c>
      <c r="B36" t="s">
        <v>185</v>
      </c>
      <c r="C36" s="1" t="str">
        <f t="shared" si="0"/>
        <v>21:0584</v>
      </c>
      <c r="D36" s="1" t="str">
        <f t="shared" si="7"/>
        <v>21:0186</v>
      </c>
      <c r="E36" t="s">
        <v>186</v>
      </c>
      <c r="F36" t="s">
        <v>187</v>
      </c>
      <c r="H36">
        <v>58.172330199999998</v>
      </c>
      <c r="I36">
        <v>-62.528762</v>
      </c>
      <c r="J36" s="1" t="str">
        <f t="shared" si="8"/>
        <v>NGR bulk stream sediment</v>
      </c>
      <c r="K36" s="1" t="str">
        <f t="shared" si="9"/>
        <v>&lt;177 micron (NGR)</v>
      </c>
      <c r="L36">
        <v>2</v>
      </c>
      <c r="M36" t="s">
        <v>106</v>
      </c>
      <c r="N36">
        <v>35</v>
      </c>
      <c r="O36">
        <v>185</v>
      </c>
      <c r="P36">
        <v>93</v>
      </c>
      <c r="Q36">
        <v>28</v>
      </c>
      <c r="R36">
        <v>191</v>
      </c>
      <c r="S36">
        <v>47</v>
      </c>
      <c r="T36">
        <v>-0.2</v>
      </c>
      <c r="U36">
        <v>2000</v>
      </c>
      <c r="V36">
        <v>4.5999999999999996</v>
      </c>
      <c r="W36">
        <v>1.2</v>
      </c>
      <c r="X36">
        <v>1</v>
      </c>
      <c r="Y36">
        <v>2</v>
      </c>
      <c r="Z36">
        <v>73</v>
      </c>
      <c r="AA36">
        <v>0.3</v>
      </c>
      <c r="AB36">
        <v>-1</v>
      </c>
      <c r="AC36">
        <v>522</v>
      </c>
      <c r="AD36">
        <v>130</v>
      </c>
      <c r="AE36">
        <v>2</v>
      </c>
      <c r="AF36">
        <v>26.8</v>
      </c>
      <c r="AG36">
        <v>2.2999999999999998</v>
      </c>
      <c r="AH36">
        <v>330</v>
      </c>
    </row>
    <row r="37" spans="1:34" hidden="1" x14ac:dyDescent="0.25">
      <c r="A37" t="s">
        <v>188</v>
      </c>
      <c r="B37" t="s">
        <v>189</v>
      </c>
      <c r="C37" s="1" t="str">
        <f t="shared" si="0"/>
        <v>21:0584</v>
      </c>
      <c r="D37" s="1" t="str">
        <f t="shared" si="7"/>
        <v>21:0186</v>
      </c>
      <c r="E37" t="s">
        <v>190</v>
      </c>
      <c r="F37" t="s">
        <v>191</v>
      </c>
      <c r="H37">
        <v>58.211872700000001</v>
      </c>
      <c r="I37">
        <v>-62.640042999999999</v>
      </c>
      <c r="J37" s="1" t="str">
        <f t="shared" si="8"/>
        <v>NGR bulk stream sediment</v>
      </c>
      <c r="K37" s="1" t="str">
        <f t="shared" si="9"/>
        <v>&lt;177 micron (NGR)</v>
      </c>
      <c r="L37">
        <v>2</v>
      </c>
      <c r="M37" t="s">
        <v>111</v>
      </c>
      <c r="N37">
        <v>36</v>
      </c>
      <c r="O37">
        <v>86</v>
      </c>
      <c r="P37">
        <v>49</v>
      </c>
      <c r="Q37">
        <v>14</v>
      </c>
      <c r="R37">
        <v>72</v>
      </c>
      <c r="S37">
        <v>13</v>
      </c>
      <c r="T37">
        <v>-0.2</v>
      </c>
      <c r="U37">
        <v>210</v>
      </c>
      <c r="V37">
        <v>2.2000000000000002</v>
      </c>
      <c r="W37">
        <v>-0.2</v>
      </c>
      <c r="X37">
        <v>1</v>
      </c>
      <c r="Y37">
        <v>4</v>
      </c>
      <c r="Z37">
        <v>48</v>
      </c>
      <c r="AA37">
        <v>-0.2</v>
      </c>
      <c r="AB37">
        <v>-1</v>
      </c>
      <c r="AC37">
        <v>634</v>
      </c>
      <c r="AD37">
        <v>40</v>
      </c>
      <c r="AE37">
        <v>2</v>
      </c>
      <c r="AF37">
        <v>9.1999999999999993</v>
      </c>
      <c r="AG37">
        <v>2</v>
      </c>
      <c r="AH37">
        <v>345</v>
      </c>
    </row>
    <row r="38" spans="1:34" hidden="1" x14ac:dyDescent="0.25">
      <c r="A38" t="s">
        <v>192</v>
      </c>
      <c r="B38" t="s">
        <v>193</v>
      </c>
      <c r="C38" s="1" t="str">
        <f t="shared" si="0"/>
        <v>21:0584</v>
      </c>
      <c r="D38" s="1" t="str">
        <f t="shared" si="7"/>
        <v>21:0186</v>
      </c>
      <c r="E38" t="s">
        <v>194</v>
      </c>
      <c r="F38" t="s">
        <v>195</v>
      </c>
      <c r="H38">
        <v>58.221699299999997</v>
      </c>
      <c r="I38">
        <v>-62.6631985</v>
      </c>
      <c r="J38" s="1" t="str">
        <f t="shared" si="8"/>
        <v>NGR bulk stream sediment</v>
      </c>
      <c r="K38" s="1" t="str">
        <f t="shared" si="9"/>
        <v>&lt;177 micron (NGR)</v>
      </c>
      <c r="L38">
        <v>2</v>
      </c>
      <c r="M38" t="s">
        <v>116</v>
      </c>
      <c r="N38">
        <v>37</v>
      </c>
      <c r="O38">
        <v>94</v>
      </c>
      <c r="P38">
        <v>91</v>
      </c>
      <c r="Q38">
        <v>15</v>
      </c>
      <c r="R38">
        <v>124</v>
      </c>
      <c r="S38">
        <v>15</v>
      </c>
      <c r="T38">
        <v>-0.2</v>
      </c>
      <c r="U38">
        <v>180</v>
      </c>
      <c r="V38">
        <v>1.7</v>
      </c>
      <c r="W38">
        <v>0.3</v>
      </c>
      <c r="X38">
        <v>8</v>
      </c>
      <c r="Y38">
        <v>-2</v>
      </c>
      <c r="Z38">
        <v>33</v>
      </c>
      <c r="AA38">
        <v>-0.2</v>
      </c>
      <c r="AB38">
        <v>-1</v>
      </c>
      <c r="AC38">
        <v>537</v>
      </c>
      <c r="AD38">
        <v>80</v>
      </c>
      <c r="AE38">
        <v>2</v>
      </c>
      <c r="AF38">
        <v>19.2</v>
      </c>
      <c r="AG38">
        <v>6.1</v>
      </c>
      <c r="AH38">
        <v>250</v>
      </c>
    </row>
    <row r="39" spans="1:34" hidden="1" x14ac:dyDescent="0.25">
      <c r="A39" t="s">
        <v>196</v>
      </c>
      <c r="B39" t="s">
        <v>197</v>
      </c>
      <c r="C39" s="1" t="str">
        <f t="shared" si="0"/>
        <v>21:0584</v>
      </c>
      <c r="D39" s="1" t="str">
        <f t="shared" si="7"/>
        <v>21:0186</v>
      </c>
      <c r="E39" t="s">
        <v>198</v>
      </c>
      <c r="F39" t="s">
        <v>199</v>
      </c>
      <c r="H39">
        <v>58.298478199999998</v>
      </c>
      <c r="I39">
        <v>-62.682630899999999</v>
      </c>
      <c r="J39" s="1" t="str">
        <f t="shared" si="8"/>
        <v>NGR bulk stream sediment</v>
      </c>
      <c r="K39" s="1" t="str">
        <f t="shared" si="9"/>
        <v>&lt;177 micron (NGR)</v>
      </c>
      <c r="L39">
        <v>2</v>
      </c>
      <c r="M39" t="s">
        <v>121</v>
      </c>
      <c r="N39">
        <v>38</v>
      </c>
      <c r="O39">
        <v>93</v>
      </c>
      <c r="P39">
        <v>68</v>
      </c>
      <c r="Q39">
        <v>16</v>
      </c>
      <c r="R39">
        <v>123</v>
      </c>
      <c r="S39">
        <v>22</v>
      </c>
      <c r="T39">
        <v>-0.2</v>
      </c>
      <c r="U39">
        <v>410</v>
      </c>
      <c r="V39">
        <v>2.6</v>
      </c>
      <c r="W39">
        <v>0.3</v>
      </c>
      <c r="X39">
        <v>1</v>
      </c>
      <c r="Y39">
        <v>-2</v>
      </c>
      <c r="Z39">
        <v>57</v>
      </c>
      <c r="AA39">
        <v>-0.2</v>
      </c>
      <c r="AB39">
        <v>-1</v>
      </c>
      <c r="AC39">
        <v>433</v>
      </c>
      <c r="AD39">
        <v>40</v>
      </c>
      <c r="AE39">
        <v>2</v>
      </c>
      <c r="AF39">
        <v>8</v>
      </c>
      <c r="AG39">
        <v>18.2</v>
      </c>
      <c r="AH39">
        <v>370</v>
      </c>
    </row>
    <row r="40" spans="1:34" hidden="1" x14ac:dyDescent="0.25">
      <c r="A40" t="s">
        <v>200</v>
      </c>
      <c r="B40" t="s">
        <v>201</v>
      </c>
      <c r="C40" s="1" t="str">
        <f t="shared" si="0"/>
        <v>21:0584</v>
      </c>
      <c r="D40" s="1" t="str">
        <f t="shared" si="7"/>
        <v>21:0186</v>
      </c>
      <c r="E40" t="s">
        <v>202</v>
      </c>
      <c r="F40" t="s">
        <v>203</v>
      </c>
      <c r="H40">
        <v>58.322921399999998</v>
      </c>
      <c r="I40">
        <v>-62.653369699999999</v>
      </c>
      <c r="J40" s="1" t="str">
        <f t="shared" si="8"/>
        <v>NGR bulk stream sediment</v>
      </c>
      <c r="K40" s="1" t="str">
        <f t="shared" si="9"/>
        <v>&lt;177 micron (NGR)</v>
      </c>
      <c r="L40">
        <v>2</v>
      </c>
      <c r="M40" t="s">
        <v>126</v>
      </c>
      <c r="N40">
        <v>39</v>
      </c>
      <c r="O40">
        <v>26</v>
      </c>
      <c r="P40">
        <v>42</v>
      </c>
      <c r="Q40">
        <v>6</v>
      </c>
      <c r="R40">
        <v>27</v>
      </c>
      <c r="S40">
        <v>5</v>
      </c>
      <c r="T40">
        <v>-0.2</v>
      </c>
      <c r="U40">
        <v>68</v>
      </c>
      <c r="V40">
        <v>0.75</v>
      </c>
      <c r="W40">
        <v>-0.2</v>
      </c>
      <c r="X40">
        <v>-1</v>
      </c>
      <c r="Y40">
        <v>-2</v>
      </c>
      <c r="Z40">
        <v>22</v>
      </c>
      <c r="AA40">
        <v>-0.2</v>
      </c>
      <c r="AB40">
        <v>-1</v>
      </c>
      <c r="AC40">
        <v>551</v>
      </c>
      <c r="AD40">
        <v>25</v>
      </c>
      <c r="AE40">
        <v>2</v>
      </c>
      <c r="AF40">
        <v>10.199999999999999</v>
      </c>
      <c r="AG40">
        <v>7.1</v>
      </c>
      <c r="AH40">
        <v>215</v>
      </c>
    </row>
    <row r="41" spans="1:34" hidden="1" x14ac:dyDescent="0.25">
      <c r="A41" t="s">
        <v>204</v>
      </c>
      <c r="B41" t="s">
        <v>205</v>
      </c>
      <c r="C41" s="1" t="str">
        <f t="shared" si="0"/>
        <v>21:0584</v>
      </c>
      <c r="D41" s="1" t="str">
        <f t="shared" si="7"/>
        <v>21:0186</v>
      </c>
      <c r="E41" t="s">
        <v>206</v>
      </c>
      <c r="F41" t="s">
        <v>207</v>
      </c>
      <c r="H41">
        <v>58.372878200000002</v>
      </c>
      <c r="I41">
        <v>-62.622517100000003</v>
      </c>
      <c r="J41" s="1" t="str">
        <f t="shared" si="8"/>
        <v>NGR bulk stream sediment</v>
      </c>
      <c r="K41" s="1" t="str">
        <f t="shared" si="9"/>
        <v>&lt;177 micron (NGR)</v>
      </c>
      <c r="L41">
        <v>2</v>
      </c>
      <c r="M41" t="s">
        <v>131</v>
      </c>
      <c r="N41">
        <v>40</v>
      </c>
      <c r="O41">
        <v>39</v>
      </c>
      <c r="P41">
        <v>20</v>
      </c>
      <c r="Q41">
        <v>17</v>
      </c>
      <c r="R41">
        <v>26</v>
      </c>
      <c r="S41">
        <v>7</v>
      </c>
      <c r="T41">
        <v>-0.2</v>
      </c>
      <c r="U41">
        <v>120</v>
      </c>
      <c r="V41">
        <v>2</v>
      </c>
      <c r="W41">
        <v>-0.2</v>
      </c>
      <c r="X41">
        <v>-1</v>
      </c>
      <c r="Y41">
        <v>-2</v>
      </c>
      <c r="Z41">
        <v>53</v>
      </c>
      <c r="AA41">
        <v>-0.2</v>
      </c>
      <c r="AB41">
        <v>-1</v>
      </c>
      <c r="AC41">
        <v>604</v>
      </c>
      <c r="AD41">
        <v>40</v>
      </c>
      <c r="AE41">
        <v>2</v>
      </c>
      <c r="AF41">
        <v>10.8</v>
      </c>
      <c r="AG41">
        <v>2.1</v>
      </c>
      <c r="AH41">
        <v>220</v>
      </c>
    </row>
    <row r="42" spans="1:34" hidden="1" x14ac:dyDescent="0.25">
      <c r="A42" t="s">
        <v>208</v>
      </c>
      <c r="B42" t="s">
        <v>209</v>
      </c>
      <c r="C42" s="1" t="str">
        <f t="shared" si="0"/>
        <v>21:0584</v>
      </c>
      <c r="D42" s="1" t="str">
        <f t="shared" si="7"/>
        <v>21:0186</v>
      </c>
      <c r="E42" t="s">
        <v>210</v>
      </c>
      <c r="F42" t="s">
        <v>211</v>
      </c>
      <c r="H42">
        <v>58.182141199999997</v>
      </c>
      <c r="I42">
        <v>-63.622201400000002</v>
      </c>
      <c r="J42" s="1" t="str">
        <f t="shared" si="8"/>
        <v>NGR bulk stream sediment</v>
      </c>
      <c r="K42" s="1" t="str">
        <f t="shared" si="9"/>
        <v>&lt;177 micron (NGR)</v>
      </c>
      <c r="L42">
        <v>3</v>
      </c>
      <c r="M42" t="s">
        <v>212</v>
      </c>
      <c r="N42">
        <v>41</v>
      </c>
      <c r="O42">
        <v>22</v>
      </c>
      <c r="P42">
        <v>15</v>
      </c>
      <c r="Q42">
        <v>7</v>
      </c>
      <c r="R42">
        <v>15</v>
      </c>
      <c r="S42">
        <v>5</v>
      </c>
      <c r="T42">
        <v>-0.2</v>
      </c>
      <c r="U42">
        <v>58</v>
      </c>
      <c r="V42">
        <v>1.3</v>
      </c>
      <c r="W42">
        <v>-0.2</v>
      </c>
      <c r="X42">
        <v>-1</v>
      </c>
      <c r="Y42">
        <v>-2</v>
      </c>
      <c r="Z42">
        <v>35</v>
      </c>
      <c r="AA42">
        <v>-0.2</v>
      </c>
      <c r="AB42">
        <v>-1</v>
      </c>
      <c r="AC42">
        <v>799</v>
      </c>
      <c r="AD42">
        <v>-10</v>
      </c>
      <c r="AE42">
        <v>2</v>
      </c>
      <c r="AF42">
        <v>1.4</v>
      </c>
      <c r="AG42">
        <v>2.6</v>
      </c>
      <c r="AH42">
        <v>280</v>
      </c>
    </row>
    <row r="43" spans="1:34" hidden="1" x14ac:dyDescent="0.25">
      <c r="A43" t="s">
        <v>213</v>
      </c>
      <c r="B43" t="s">
        <v>214</v>
      </c>
      <c r="C43" s="1" t="str">
        <f t="shared" si="0"/>
        <v>21:0584</v>
      </c>
      <c r="D43" s="1" t="str">
        <f t="shared" si="7"/>
        <v>21:0186</v>
      </c>
      <c r="E43" t="s">
        <v>215</v>
      </c>
      <c r="F43" t="s">
        <v>216</v>
      </c>
      <c r="H43">
        <v>58.387516400000003</v>
      </c>
      <c r="I43">
        <v>-62.634557299999997</v>
      </c>
      <c r="J43" s="1" t="str">
        <f t="shared" si="8"/>
        <v>NGR bulk stream sediment</v>
      </c>
      <c r="K43" s="1" t="str">
        <f t="shared" si="9"/>
        <v>&lt;177 micron (NGR)</v>
      </c>
      <c r="L43">
        <v>3</v>
      </c>
      <c r="M43" t="s">
        <v>217</v>
      </c>
      <c r="N43">
        <v>42</v>
      </c>
      <c r="O43">
        <v>24</v>
      </c>
      <c r="P43">
        <v>58</v>
      </c>
      <c r="Q43">
        <v>8</v>
      </c>
      <c r="R43">
        <v>30</v>
      </c>
      <c r="S43">
        <v>2</v>
      </c>
      <c r="T43">
        <v>-0.2</v>
      </c>
      <c r="U43">
        <v>22</v>
      </c>
      <c r="V43">
        <v>0.5</v>
      </c>
      <c r="W43">
        <v>0.2</v>
      </c>
      <c r="X43">
        <v>-1</v>
      </c>
      <c r="Y43">
        <v>2</v>
      </c>
      <c r="Z43">
        <v>9</v>
      </c>
      <c r="AA43">
        <v>-0.2</v>
      </c>
      <c r="AB43">
        <v>-1</v>
      </c>
      <c r="AC43">
        <v>203</v>
      </c>
      <c r="AD43">
        <v>125</v>
      </c>
      <c r="AE43">
        <v>2</v>
      </c>
      <c r="AF43">
        <v>78.400000000000006</v>
      </c>
      <c r="AG43">
        <v>3.6</v>
      </c>
      <c r="AH43">
        <v>125</v>
      </c>
    </row>
    <row r="44" spans="1:34" hidden="1" x14ac:dyDescent="0.25">
      <c r="A44" t="s">
        <v>218</v>
      </c>
      <c r="B44" t="s">
        <v>219</v>
      </c>
      <c r="C44" s="1" t="str">
        <f t="shared" si="0"/>
        <v>21:0584</v>
      </c>
      <c r="D44" s="1" t="str">
        <f t="shared" si="7"/>
        <v>21:0186</v>
      </c>
      <c r="E44" t="s">
        <v>215</v>
      </c>
      <c r="F44" t="s">
        <v>220</v>
      </c>
      <c r="H44">
        <v>58.387516400000003</v>
      </c>
      <c r="I44">
        <v>-62.634557299999997</v>
      </c>
      <c r="J44" s="1" t="str">
        <f t="shared" si="8"/>
        <v>NGR bulk stream sediment</v>
      </c>
      <c r="K44" s="1" t="str">
        <f t="shared" si="9"/>
        <v>&lt;177 micron (NGR)</v>
      </c>
      <c r="L44">
        <v>3</v>
      </c>
      <c r="M44" t="s">
        <v>221</v>
      </c>
      <c r="N44">
        <v>43</v>
      </c>
      <c r="O44">
        <v>35</v>
      </c>
      <c r="P44">
        <v>86</v>
      </c>
      <c r="Q44">
        <v>11</v>
      </c>
      <c r="R44">
        <v>35</v>
      </c>
      <c r="S44">
        <v>-2</v>
      </c>
      <c r="T44">
        <v>-0.2</v>
      </c>
      <c r="U44">
        <v>36</v>
      </c>
      <c r="V44">
        <v>0.6</v>
      </c>
      <c r="W44">
        <v>-0.2</v>
      </c>
      <c r="X44">
        <v>-1</v>
      </c>
      <c r="Y44">
        <v>-2</v>
      </c>
      <c r="Z44">
        <v>9</v>
      </c>
      <c r="AA44">
        <v>-0.2</v>
      </c>
      <c r="AB44">
        <v>-1</v>
      </c>
      <c r="AC44">
        <v>194</v>
      </c>
      <c r="AD44">
        <v>145</v>
      </c>
      <c r="AE44">
        <v>2</v>
      </c>
      <c r="AF44">
        <v>77.8</v>
      </c>
      <c r="AG44">
        <v>6.7</v>
      </c>
      <c r="AH44">
        <v>74</v>
      </c>
    </row>
    <row r="45" spans="1:34" hidden="1" x14ac:dyDescent="0.25">
      <c r="A45" t="s">
        <v>222</v>
      </c>
      <c r="B45" t="s">
        <v>223</v>
      </c>
      <c r="C45" s="1" t="str">
        <f t="shared" si="0"/>
        <v>21:0584</v>
      </c>
      <c r="D45" s="1" t="str">
        <f t="shared" si="7"/>
        <v>21:0186</v>
      </c>
      <c r="E45" t="s">
        <v>224</v>
      </c>
      <c r="F45" t="s">
        <v>225</v>
      </c>
      <c r="H45">
        <v>58.394928200000003</v>
      </c>
      <c r="I45">
        <v>-62.668542700000003</v>
      </c>
      <c r="J45" s="1" t="str">
        <f t="shared" si="8"/>
        <v>NGR bulk stream sediment</v>
      </c>
      <c r="K45" s="1" t="str">
        <f t="shared" si="9"/>
        <v>&lt;177 micron (NGR)</v>
      </c>
      <c r="L45">
        <v>3</v>
      </c>
      <c r="M45" t="s">
        <v>43</v>
      </c>
      <c r="N45">
        <v>44</v>
      </c>
      <c r="O45">
        <v>154</v>
      </c>
      <c r="P45">
        <v>120</v>
      </c>
      <c r="Q45">
        <v>17</v>
      </c>
      <c r="R45">
        <v>308</v>
      </c>
      <c r="S45">
        <v>59</v>
      </c>
      <c r="T45">
        <v>-0.2</v>
      </c>
      <c r="U45">
        <v>880</v>
      </c>
      <c r="V45">
        <v>1.3</v>
      </c>
      <c r="W45">
        <v>0.4</v>
      </c>
      <c r="X45">
        <v>4</v>
      </c>
      <c r="Y45">
        <v>2</v>
      </c>
      <c r="Z45">
        <v>57</v>
      </c>
      <c r="AA45">
        <v>-0.2</v>
      </c>
      <c r="AB45">
        <v>1</v>
      </c>
      <c r="AC45">
        <v>276</v>
      </c>
      <c r="AD45">
        <v>165</v>
      </c>
      <c r="AE45">
        <v>2</v>
      </c>
      <c r="AF45">
        <v>52.6</v>
      </c>
      <c r="AG45">
        <v>62.4</v>
      </c>
      <c r="AH45">
        <v>205</v>
      </c>
    </row>
    <row r="46" spans="1:34" hidden="1" x14ac:dyDescent="0.25">
      <c r="A46" t="s">
        <v>226</v>
      </c>
      <c r="B46" t="s">
        <v>227</v>
      </c>
      <c r="C46" s="1" t="str">
        <f t="shared" si="0"/>
        <v>21:0584</v>
      </c>
      <c r="D46" s="1" t="str">
        <f t="shared" si="7"/>
        <v>21:0186</v>
      </c>
      <c r="E46" t="s">
        <v>228</v>
      </c>
      <c r="F46" t="s">
        <v>229</v>
      </c>
      <c r="H46">
        <v>58.326357299999998</v>
      </c>
      <c r="I46">
        <v>-63.240079299999998</v>
      </c>
      <c r="J46" s="1" t="str">
        <f t="shared" si="8"/>
        <v>NGR bulk stream sediment</v>
      </c>
      <c r="K46" s="1" t="str">
        <f t="shared" si="9"/>
        <v>&lt;177 micron (NGR)</v>
      </c>
      <c r="L46">
        <v>3</v>
      </c>
      <c r="M46" t="s">
        <v>56</v>
      </c>
      <c r="N46">
        <v>45</v>
      </c>
      <c r="O46">
        <v>61</v>
      </c>
      <c r="P46">
        <v>36</v>
      </c>
      <c r="Q46">
        <v>8</v>
      </c>
      <c r="R46">
        <v>57</v>
      </c>
      <c r="S46">
        <v>17</v>
      </c>
      <c r="T46">
        <v>-0.2</v>
      </c>
      <c r="U46">
        <v>150</v>
      </c>
      <c r="V46">
        <v>1.45</v>
      </c>
      <c r="W46">
        <v>-0.2</v>
      </c>
      <c r="X46">
        <v>-1</v>
      </c>
      <c r="Y46">
        <v>-2</v>
      </c>
      <c r="Z46">
        <v>33</v>
      </c>
      <c r="AA46">
        <v>-0.2</v>
      </c>
      <c r="AB46">
        <v>-1</v>
      </c>
      <c r="AC46">
        <v>528</v>
      </c>
      <c r="AD46">
        <v>15</v>
      </c>
      <c r="AE46">
        <v>2</v>
      </c>
      <c r="AF46">
        <v>1.4</v>
      </c>
      <c r="AG46">
        <v>1.5</v>
      </c>
      <c r="AH46">
        <v>295</v>
      </c>
    </row>
    <row r="47" spans="1:34" hidden="1" x14ac:dyDescent="0.25">
      <c r="A47" t="s">
        <v>230</v>
      </c>
      <c r="B47" t="s">
        <v>231</v>
      </c>
      <c r="C47" s="1" t="str">
        <f t="shared" si="0"/>
        <v>21:0584</v>
      </c>
      <c r="D47" s="1" t="str">
        <f t="shared" si="7"/>
        <v>21:0186</v>
      </c>
      <c r="E47" t="s">
        <v>232</v>
      </c>
      <c r="F47" t="s">
        <v>233</v>
      </c>
      <c r="H47">
        <v>58.307718399999999</v>
      </c>
      <c r="I47">
        <v>-63.255072499999997</v>
      </c>
      <c r="J47" s="1" t="str">
        <f t="shared" si="8"/>
        <v>NGR bulk stream sediment</v>
      </c>
      <c r="K47" s="1" t="str">
        <f t="shared" si="9"/>
        <v>&lt;177 micron (NGR)</v>
      </c>
      <c r="L47">
        <v>3</v>
      </c>
      <c r="M47" t="s">
        <v>61</v>
      </c>
      <c r="N47">
        <v>46</v>
      </c>
      <c r="O47">
        <v>25</v>
      </c>
      <c r="P47">
        <v>16</v>
      </c>
      <c r="Q47">
        <v>5</v>
      </c>
      <c r="R47">
        <v>15</v>
      </c>
      <c r="S47">
        <v>4</v>
      </c>
      <c r="T47">
        <v>-0.2</v>
      </c>
      <c r="U47">
        <v>34</v>
      </c>
      <c r="V47">
        <v>0.7</v>
      </c>
      <c r="W47">
        <v>-0.2</v>
      </c>
      <c r="X47">
        <v>-1</v>
      </c>
      <c r="Y47">
        <v>-2</v>
      </c>
      <c r="Z47">
        <v>21</v>
      </c>
      <c r="AA47">
        <v>-0.2</v>
      </c>
      <c r="AB47">
        <v>-1</v>
      </c>
      <c r="AC47">
        <v>805</v>
      </c>
      <c r="AD47">
        <v>15</v>
      </c>
      <c r="AE47">
        <v>2</v>
      </c>
      <c r="AF47">
        <v>-1</v>
      </c>
      <c r="AG47">
        <v>1.2</v>
      </c>
      <c r="AH47">
        <v>250</v>
      </c>
    </row>
    <row r="48" spans="1:34" hidden="1" x14ac:dyDescent="0.25">
      <c r="A48" t="s">
        <v>234</v>
      </c>
      <c r="B48" t="s">
        <v>235</v>
      </c>
      <c r="C48" s="1" t="str">
        <f t="shared" si="0"/>
        <v>21:0584</v>
      </c>
      <c r="D48" s="1" t="str">
        <f t="shared" si="7"/>
        <v>21:0186</v>
      </c>
      <c r="E48" t="s">
        <v>236</v>
      </c>
      <c r="F48" t="s">
        <v>237</v>
      </c>
      <c r="H48">
        <v>58.267875099999998</v>
      </c>
      <c r="I48">
        <v>-63.304661400000001</v>
      </c>
      <c r="J48" s="1" t="str">
        <f t="shared" si="8"/>
        <v>NGR bulk stream sediment</v>
      </c>
      <c r="K48" s="1" t="str">
        <f t="shared" si="9"/>
        <v>&lt;177 micron (NGR)</v>
      </c>
      <c r="L48">
        <v>3</v>
      </c>
      <c r="M48" t="s">
        <v>66</v>
      </c>
      <c r="N48">
        <v>47</v>
      </c>
      <c r="O48">
        <v>22</v>
      </c>
      <c r="P48">
        <v>20</v>
      </c>
      <c r="Q48">
        <v>6</v>
      </c>
      <c r="R48">
        <v>30</v>
      </c>
      <c r="S48">
        <v>5</v>
      </c>
      <c r="T48">
        <v>-0.2</v>
      </c>
      <c r="U48">
        <v>28</v>
      </c>
      <c r="V48">
        <v>0.9</v>
      </c>
      <c r="W48">
        <v>-0.2</v>
      </c>
      <c r="X48">
        <v>-1</v>
      </c>
      <c r="Y48">
        <v>-2</v>
      </c>
      <c r="Z48">
        <v>24</v>
      </c>
      <c r="AA48">
        <v>-0.2</v>
      </c>
      <c r="AB48">
        <v>-1</v>
      </c>
      <c r="AC48">
        <v>742</v>
      </c>
      <c r="AD48">
        <v>20</v>
      </c>
      <c r="AE48">
        <v>2</v>
      </c>
      <c r="AF48">
        <v>3.4</v>
      </c>
      <c r="AG48">
        <v>2</v>
      </c>
      <c r="AH48">
        <v>190</v>
      </c>
    </row>
    <row r="49" spans="1:34" hidden="1" x14ac:dyDescent="0.25">
      <c r="A49" t="s">
        <v>238</v>
      </c>
      <c r="B49" t="s">
        <v>239</v>
      </c>
      <c r="C49" s="1" t="str">
        <f t="shared" si="0"/>
        <v>21:0584</v>
      </c>
      <c r="D49" s="1" t="str">
        <f t="shared" si="7"/>
        <v>21:0186</v>
      </c>
      <c r="E49" t="s">
        <v>240</v>
      </c>
      <c r="F49" t="s">
        <v>241</v>
      </c>
      <c r="H49">
        <v>58.2606167</v>
      </c>
      <c r="I49">
        <v>-63.350748500000002</v>
      </c>
      <c r="J49" s="1" t="str">
        <f t="shared" si="8"/>
        <v>NGR bulk stream sediment</v>
      </c>
      <c r="K49" s="1" t="str">
        <f t="shared" si="9"/>
        <v>&lt;177 micron (NGR)</v>
      </c>
      <c r="L49">
        <v>3</v>
      </c>
      <c r="M49" t="s">
        <v>76</v>
      </c>
      <c r="N49">
        <v>48</v>
      </c>
      <c r="O49">
        <v>43</v>
      </c>
      <c r="P49">
        <v>42</v>
      </c>
      <c r="Q49">
        <v>8</v>
      </c>
      <c r="R49">
        <v>36</v>
      </c>
      <c r="S49">
        <v>15</v>
      </c>
      <c r="T49">
        <v>-0.2</v>
      </c>
      <c r="U49">
        <v>120</v>
      </c>
      <c r="V49">
        <v>1.2</v>
      </c>
      <c r="W49">
        <v>-0.2</v>
      </c>
      <c r="X49">
        <v>-1</v>
      </c>
      <c r="Y49">
        <v>-2</v>
      </c>
      <c r="Z49">
        <v>26</v>
      </c>
      <c r="AA49">
        <v>-0.2</v>
      </c>
      <c r="AB49">
        <v>1</v>
      </c>
      <c r="AC49">
        <v>548</v>
      </c>
      <c r="AD49">
        <v>20</v>
      </c>
      <c r="AE49">
        <v>2</v>
      </c>
      <c r="AF49">
        <v>2.8</v>
      </c>
      <c r="AG49">
        <v>2.1</v>
      </c>
      <c r="AH49">
        <v>230</v>
      </c>
    </row>
    <row r="50" spans="1:34" hidden="1" x14ac:dyDescent="0.25">
      <c r="A50" t="s">
        <v>242</v>
      </c>
      <c r="B50" t="s">
        <v>243</v>
      </c>
      <c r="C50" s="1" t="str">
        <f t="shared" si="0"/>
        <v>21:0584</v>
      </c>
      <c r="D50" s="1" t="str">
        <f t="shared" si="7"/>
        <v>21:0186</v>
      </c>
      <c r="E50" t="s">
        <v>244</v>
      </c>
      <c r="F50" t="s">
        <v>245</v>
      </c>
      <c r="H50">
        <v>58.247659599999999</v>
      </c>
      <c r="I50">
        <v>-63.383874499999997</v>
      </c>
      <c r="J50" s="1" t="str">
        <f t="shared" si="8"/>
        <v>NGR bulk stream sediment</v>
      </c>
      <c r="K50" s="1" t="str">
        <f t="shared" si="9"/>
        <v>&lt;177 micron (NGR)</v>
      </c>
      <c r="L50">
        <v>3</v>
      </c>
      <c r="M50" t="s">
        <v>81</v>
      </c>
      <c r="N50">
        <v>49</v>
      </c>
      <c r="O50">
        <v>30</v>
      </c>
      <c r="P50">
        <v>38</v>
      </c>
      <c r="Q50">
        <v>8</v>
      </c>
      <c r="R50">
        <v>30</v>
      </c>
      <c r="S50">
        <v>3</v>
      </c>
      <c r="T50">
        <v>-0.2</v>
      </c>
      <c r="U50">
        <v>27</v>
      </c>
      <c r="V50">
        <v>1.35</v>
      </c>
      <c r="W50">
        <v>-0.2</v>
      </c>
      <c r="X50">
        <v>-1</v>
      </c>
      <c r="Y50">
        <v>-2</v>
      </c>
      <c r="Z50">
        <v>31</v>
      </c>
      <c r="AA50">
        <v>-0.2</v>
      </c>
      <c r="AB50">
        <v>-1</v>
      </c>
      <c r="AC50">
        <v>719</v>
      </c>
      <c r="AD50">
        <v>25</v>
      </c>
      <c r="AE50">
        <v>2</v>
      </c>
      <c r="AF50">
        <v>67.599999999999994</v>
      </c>
      <c r="AG50">
        <v>1.2</v>
      </c>
      <c r="AH50">
        <v>270</v>
      </c>
    </row>
    <row r="51" spans="1:34" hidden="1" x14ac:dyDescent="0.25">
      <c r="A51" t="s">
        <v>246</v>
      </c>
      <c r="B51" t="s">
        <v>247</v>
      </c>
      <c r="C51" s="1" t="str">
        <f t="shared" si="0"/>
        <v>21:0584</v>
      </c>
      <c r="D51" s="1" t="str">
        <f t="shared" si="7"/>
        <v>21:0186</v>
      </c>
      <c r="E51" t="s">
        <v>248</v>
      </c>
      <c r="F51" t="s">
        <v>249</v>
      </c>
      <c r="H51">
        <v>58.2218874</v>
      </c>
      <c r="I51">
        <v>-63.475710200000002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86</v>
      </c>
      <c r="N51">
        <v>50</v>
      </c>
      <c r="O51">
        <v>45</v>
      </c>
      <c r="P51">
        <v>25</v>
      </c>
      <c r="Q51">
        <v>8</v>
      </c>
      <c r="R51">
        <v>29</v>
      </c>
      <c r="S51">
        <v>16</v>
      </c>
      <c r="T51">
        <v>-0.2</v>
      </c>
      <c r="U51">
        <v>160</v>
      </c>
      <c r="V51">
        <v>1.3</v>
      </c>
      <c r="W51">
        <v>-0.2</v>
      </c>
      <c r="X51">
        <v>-1</v>
      </c>
      <c r="Y51">
        <v>-2</v>
      </c>
      <c r="Z51">
        <v>29</v>
      </c>
      <c r="AA51">
        <v>-0.2</v>
      </c>
      <c r="AB51">
        <v>-1</v>
      </c>
      <c r="AC51">
        <v>830</v>
      </c>
      <c r="AD51">
        <v>30</v>
      </c>
      <c r="AE51">
        <v>2</v>
      </c>
      <c r="AF51">
        <v>6.4</v>
      </c>
      <c r="AG51">
        <v>1.5</v>
      </c>
      <c r="AH51">
        <v>270</v>
      </c>
    </row>
    <row r="52" spans="1:34" hidden="1" x14ac:dyDescent="0.25">
      <c r="A52" t="s">
        <v>250</v>
      </c>
      <c r="B52" t="s">
        <v>251</v>
      </c>
      <c r="C52" s="1" t="str">
        <f t="shared" si="0"/>
        <v>21:0584</v>
      </c>
      <c r="D52" s="1" t="str">
        <f t="shared" si="7"/>
        <v>21:0186</v>
      </c>
      <c r="E52" t="s">
        <v>252</v>
      </c>
      <c r="F52" t="s">
        <v>253</v>
      </c>
      <c r="H52">
        <v>58.223623000000003</v>
      </c>
      <c r="I52">
        <v>-63.521205399999999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91</v>
      </c>
      <c r="N52">
        <v>51</v>
      </c>
      <c r="O52">
        <v>87</v>
      </c>
      <c r="P52">
        <v>153</v>
      </c>
      <c r="Q52">
        <v>13</v>
      </c>
      <c r="R52">
        <v>72</v>
      </c>
      <c r="S52">
        <v>14</v>
      </c>
      <c r="T52">
        <v>-0.2</v>
      </c>
      <c r="U52">
        <v>68</v>
      </c>
      <c r="V52">
        <v>2.0499999999999998</v>
      </c>
      <c r="W52">
        <v>-0.2</v>
      </c>
      <c r="X52">
        <v>1</v>
      </c>
      <c r="Y52">
        <v>2</v>
      </c>
      <c r="Z52">
        <v>40</v>
      </c>
      <c r="AA52">
        <v>-0.2</v>
      </c>
      <c r="AB52">
        <v>1</v>
      </c>
      <c r="AC52">
        <v>596</v>
      </c>
      <c r="AD52">
        <v>65</v>
      </c>
      <c r="AE52">
        <v>2</v>
      </c>
      <c r="AF52">
        <v>19.600000000000001</v>
      </c>
      <c r="AG52">
        <v>2.5</v>
      </c>
      <c r="AH52">
        <v>355</v>
      </c>
    </row>
    <row r="53" spans="1:34" hidden="1" x14ac:dyDescent="0.25">
      <c r="A53" t="s">
        <v>254</v>
      </c>
      <c r="B53" t="s">
        <v>255</v>
      </c>
      <c r="C53" s="1" t="str">
        <f t="shared" si="0"/>
        <v>21:0584</v>
      </c>
      <c r="D53" s="1" t="str">
        <f t="shared" si="7"/>
        <v>21:0186</v>
      </c>
      <c r="E53" t="s">
        <v>256</v>
      </c>
      <c r="F53" t="s">
        <v>257</v>
      </c>
      <c r="H53">
        <v>58.202454899999999</v>
      </c>
      <c r="I53">
        <v>-63.586911100000002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96</v>
      </c>
      <c r="N53">
        <v>52</v>
      </c>
      <c r="O53">
        <v>38</v>
      </c>
      <c r="P53">
        <v>17</v>
      </c>
      <c r="Q53">
        <v>8</v>
      </c>
      <c r="R53">
        <v>23</v>
      </c>
      <c r="S53">
        <v>8</v>
      </c>
      <c r="T53">
        <v>-0.2</v>
      </c>
      <c r="U53">
        <v>120</v>
      </c>
      <c r="V53">
        <v>1.35</v>
      </c>
      <c r="W53">
        <v>-0.2</v>
      </c>
      <c r="X53">
        <v>-1</v>
      </c>
      <c r="Y53">
        <v>-2</v>
      </c>
      <c r="Z53">
        <v>40</v>
      </c>
      <c r="AA53">
        <v>-0.2</v>
      </c>
      <c r="AB53">
        <v>-1</v>
      </c>
      <c r="AC53">
        <v>784</v>
      </c>
      <c r="AD53">
        <v>20</v>
      </c>
      <c r="AE53">
        <v>2</v>
      </c>
      <c r="AF53">
        <v>8.1999999999999993</v>
      </c>
      <c r="AG53">
        <v>1.8</v>
      </c>
      <c r="AH53">
        <v>430</v>
      </c>
    </row>
    <row r="54" spans="1:34" hidden="1" x14ac:dyDescent="0.25">
      <c r="A54" t="s">
        <v>258</v>
      </c>
      <c r="B54" t="s">
        <v>259</v>
      </c>
      <c r="C54" s="1" t="str">
        <f t="shared" si="0"/>
        <v>21:0584</v>
      </c>
      <c r="D54" s="1" t="str">
        <f t="shared" si="7"/>
        <v>21:0186</v>
      </c>
      <c r="E54" t="s">
        <v>210</v>
      </c>
      <c r="F54" t="s">
        <v>260</v>
      </c>
      <c r="H54">
        <v>58.182141199999997</v>
      </c>
      <c r="I54">
        <v>-63.622201400000002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261</v>
      </c>
      <c r="N54">
        <v>53</v>
      </c>
      <c r="O54">
        <v>21</v>
      </c>
      <c r="P54">
        <v>15</v>
      </c>
      <c r="Q54">
        <v>7</v>
      </c>
      <c r="R54">
        <v>14</v>
      </c>
      <c r="S54">
        <v>5</v>
      </c>
      <c r="T54">
        <v>-0.2</v>
      </c>
      <c r="U54">
        <v>56</v>
      </c>
      <c r="V54">
        <v>1.2</v>
      </c>
      <c r="W54">
        <v>-0.2</v>
      </c>
      <c r="X54">
        <v>-1</v>
      </c>
      <c r="Y54">
        <v>-2</v>
      </c>
      <c r="Z54">
        <v>33</v>
      </c>
      <c r="AA54">
        <v>-0.2</v>
      </c>
      <c r="AB54">
        <v>-1</v>
      </c>
      <c r="AC54">
        <v>839</v>
      </c>
      <c r="AD54">
        <v>-10</v>
      </c>
      <c r="AE54">
        <v>2</v>
      </c>
      <c r="AF54">
        <v>-1</v>
      </c>
      <c r="AG54">
        <v>2.2000000000000002</v>
      </c>
      <c r="AH54">
        <v>415</v>
      </c>
    </row>
    <row r="55" spans="1:34" hidden="1" x14ac:dyDescent="0.25">
      <c r="A55" t="s">
        <v>262</v>
      </c>
      <c r="B55" t="s">
        <v>263</v>
      </c>
      <c r="C55" s="1" t="str">
        <f t="shared" si="0"/>
        <v>21:0584</v>
      </c>
      <c r="D55" s="1" t="str">
        <f t="shared" si="7"/>
        <v>21:0186</v>
      </c>
      <c r="E55" t="s">
        <v>264</v>
      </c>
      <c r="F55" t="s">
        <v>265</v>
      </c>
      <c r="H55">
        <v>58.169528100000001</v>
      </c>
      <c r="I55">
        <v>-63.718313199999997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101</v>
      </c>
      <c r="N55">
        <v>54</v>
      </c>
      <c r="O55">
        <v>81</v>
      </c>
      <c r="P55">
        <v>33</v>
      </c>
      <c r="Q55">
        <v>11</v>
      </c>
      <c r="R55">
        <v>43</v>
      </c>
      <c r="S55">
        <v>17</v>
      </c>
      <c r="T55">
        <v>-0.2</v>
      </c>
      <c r="U55">
        <v>180</v>
      </c>
      <c r="V55">
        <v>2.5</v>
      </c>
      <c r="W55">
        <v>0.2</v>
      </c>
      <c r="X55">
        <v>-1</v>
      </c>
      <c r="Y55">
        <v>-2</v>
      </c>
      <c r="Z55">
        <v>51</v>
      </c>
      <c r="AA55">
        <v>-0.2</v>
      </c>
      <c r="AB55">
        <v>-1</v>
      </c>
      <c r="AC55">
        <v>910</v>
      </c>
      <c r="AD55">
        <v>35</v>
      </c>
      <c r="AE55">
        <v>2</v>
      </c>
      <c r="AF55">
        <v>10.4</v>
      </c>
      <c r="AG55">
        <v>1.3</v>
      </c>
      <c r="AH55">
        <v>620</v>
      </c>
    </row>
    <row r="56" spans="1:34" hidden="1" x14ac:dyDescent="0.25">
      <c r="A56" t="s">
        <v>266</v>
      </c>
      <c r="B56" t="s">
        <v>267</v>
      </c>
      <c r="C56" s="1" t="str">
        <f t="shared" si="0"/>
        <v>21:0584</v>
      </c>
      <c r="D56" s="1" t="str">
        <f t="shared" si="7"/>
        <v>21:0186</v>
      </c>
      <c r="E56" t="s">
        <v>268</v>
      </c>
      <c r="F56" t="s">
        <v>269</v>
      </c>
      <c r="H56">
        <v>58.1717534</v>
      </c>
      <c r="I56">
        <v>-63.770989800000002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106</v>
      </c>
      <c r="N56">
        <v>55</v>
      </c>
      <c r="O56">
        <v>43</v>
      </c>
      <c r="P56">
        <v>24</v>
      </c>
      <c r="Q56">
        <v>13</v>
      </c>
      <c r="R56">
        <v>14</v>
      </c>
      <c r="S56">
        <v>21</v>
      </c>
      <c r="T56">
        <v>-0.2</v>
      </c>
      <c r="U56">
        <v>780</v>
      </c>
      <c r="V56">
        <v>1.4</v>
      </c>
      <c r="W56">
        <v>0.2</v>
      </c>
      <c r="X56">
        <v>-1</v>
      </c>
      <c r="Y56">
        <v>-2</v>
      </c>
      <c r="Z56">
        <v>35</v>
      </c>
      <c r="AA56">
        <v>-0.2</v>
      </c>
      <c r="AB56">
        <v>-1</v>
      </c>
      <c r="AC56">
        <v>478</v>
      </c>
      <c r="AD56">
        <v>65</v>
      </c>
      <c r="AE56">
        <v>2</v>
      </c>
      <c r="AF56">
        <v>27.8</v>
      </c>
      <c r="AG56">
        <v>1.1000000000000001</v>
      </c>
      <c r="AH56">
        <v>265</v>
      </c>
    </row>
    <row r="57" spans="1:34" hidden="1" x14ac:dyDescent="0.25">
      <c r="A57" t="s">
        <v>270</v>
      </c>
      <c r="B57" t="s">
        <v>271</v>
      </c>
      <c r="C57" s="1" t="str">
        <f t="shared" si="0"/>
        <v>21:0584</v>
      </c>
      <c r="D57" s="1" t="str">
        <f>HYPERLINK("http://geochem.nrcan.gc.ca/cdogs/content/svy/svy_e.htm", "")</f>
        <v/>
      </c>
      <c r="G57" s="1" t="str">
        <f>HYPERLINK("http://geochem.nrcan.gc.ca/cdogs/content/cr_/cr_00077_e.htm", "77")</f>
        <v>77</v>
      </c>
      <c r="J57" t="s">
        <v>69</v>
      </c>
      <c r="K57" t="s">
        <v>70</v>
      </c>
      <c r="L57">
        <v>3</v>
      </c>
      <c r="M57" t="s">
        <v>71</v>
      </c>
      <c r="N57">
        <v>56</v>
      </c>
      <c r="O57">
        <v>138</v>
      </c>
      <c r="P57">
        <v>53</v>
      </c>
      <c r="Q57">
        <v>33</v>
      </c>
      <c r="R57">
        <v>288</v>
      </c>
      <c r="S57">
        <v>28</v>
      </c>
      <c r="T57">
        <v>-0.2</v>
      </c>
      <c r="U57">
        <v>520</v>
      </c>
      <c r="V57">
        <v>3</v>
      </c>
      <c r="W57">
        <v>1</v>
      </c>
      <c r="X57">
        <v>16</v>
      </c>
      <c r="Y57">
        <v>-2</v>
      </c>
      <c r="Z57">
        <v>57</v>
      </c>
      <c r="AA57">
        <v>1.1000000000000001</v>
      </c>
      <c r="AB57">
        <v>12</v>
      </c>
      <c r="AC57">
        <v>713</v>
      </c>
      <c r="AD57">
        <v>25</v>
      </c>
      <c r="AE57">
        <v>16</v>
      </c>
      <c r="AF57">
        <v>3</v>
      </c>
      <c r="AG57">
        <v>18.3</v>
      </c>
      <c r="AH57">
        <v>620</v>
      </c>
    </row>
    <row r="58" spans="1:34" hidden="1" x14ac:dyDescent="0.25">
      <c r="A58" t="s">
        <v>272</v>
      </c>
      <c r="B58" t="s">
        <v>273</v>
      </c>
      <c r="C58" s="1" t="str">
        <f t="shared" si="0"/>
        <v>21:0584</v>
      </c>
      <c r="D58" s="1" t="str">
        <f t="shared" ref="D58:D76" si="10">HYPERLINK("http://geochem.nrcan.gc.ca/cdogs/content/svy/svy210186_e.htm", "21:0186")</f>
        <v>21:0186</v>
      </c>
      <c r="E58" t="s">
        <v>274</v>
      </c>
      <c r="F58" t="s">
        <v>275</v>
      </c>
      <c r="H58">
        <v>58.142049200000002</v>
      </c>
      <c r="I58">
        <v>-63.785754300000001</v>
      </c>
      <c r="J58" s="1" t="str">
        <f t="shared" ref="J58:J76" si="11">HYPERLINK("http://geochem.nrcan.gc.ca/cdogs/content/kwd/kwd020030_e.htm", "NGR bulk stream sediment")</f>
        <v>NGR bulk stream sediment</v>
      </c>
      <c r="K58" s="1" t="str">
        <f t="shared" ref="K58:K76" si="12">HYPERLINK("http://geochem.nrcan.gc.ca/cdogs/content/kwd/kwd080006_e.htm", "&lt;177 micron (NGR)")</f>
        <v>&lt;177 micron (NGR)</v>
      </c>
      <c r="L58">
        <v>3</v>
      </c>
      <c r="M58" t="s">
        <v>111</v>
      </c>
      <c r="N58">
        <v>57</v>
      </c>
      <c r="O58">
        <v>27</v>
      </c>
      <c r="P58">
        <v>14</v>
      </c>
      <c r="Q58">
        <v>7</v>
      </c>
      <c r="R58">
        <v>11</v>
      </c>
      <c r="S58">
        <v>7</v>
      </c>
      <c r="T58">
        <v>-0.2</v>
      </c>
      <c r="U58">
        <v>130</v>
      </c>
      <c r="V58">
        <v>1.1000000000000001</v>
      </c>
      <c r="W58">
        <v>-0.2</v>
      </c>
      <c r="X58">
        <v>-1</v>
      </c>
      <c r="Y58">
        <v>-2</v>
      </c>
      <c r="Z58">
        <v>24</v>
      </c>
      <c r="AA58">
        <v>-0.2</v>
      </c>
      <c r="AB58">
        <v>-1</v>
      </c>
      <c r="AC58">
        <v>738</v>
      </c>
      <c r="AD58">
        <v>15</v>
      </c>
      <c r="AE58">
        <v>2</v>
      </c>
      <c r="AF58">
        <v>5</v>
      </c>
      <c r="AG58">
        <v>0.7</v>
      </c>
      <c r="AH58">
        <v>290</v>
      </c>
    </row>
    <row r="59" spans="1:34" hidden="1" x14ac:dyDescent="0.25">
      <c r="A59" t="s">
        <v>276</v>
      </c>
      <c r="B59" t="s">
        <v>277</v>
      </c>
      <c r="C59" s="1" t="str">
        <f t="shared" si="0"/>
        <v>21:0584</v>
      </c>
      <c r="D59" s="1" t="str">
        <f t="shared" si="10"/>
        <v>21:0186</v>
      </c>
      <c r="E59" t="s">
        <v>278</v>
      </c>
      <c r="F59" t="s">
        <v>279</v>
      </c>
      <c r="H59">
        <v>58.147880600000001</v>
      </c>
      <c r="I59">
        <v>-63.841741399999997</v>
      </c>
      <c r="J59" s="1" t="str">
        <f t="shared" si="11"/>
        <v>NGR bulk stream sediment</v>
      </c>
      <c r="K59" s="1" t="str">
        <f t="shared" si="12"/>
        <v>&lt;177 micron (NGR)</v>
      </c>
      <c r="L59">
        <v>3</v>
      </c>
      <c r="M59" t="s">
        <v>116</v>
      </c>
      <c r="N59">
        <v>58</v>
      </c>
      <c r="O59">
        <v>19</v>
      </c>
      <c r="P59">
        <v>9</v>
      </c>
      <c r="Q59">
        <v>5</v>
      </c>
      <c r="R59">
        <v>8</v>
      </c>
      <c r="S59">
        <v>4</v>
      </c>
      <c r="T59">
        <v>-0.2</v>
      </c>
      <c r="U59">
        <v>76</v>
      </c>
      <c r="V59">
        <v>0.7</v>
      </c>
      <c r="W59">
        <v>-0.2</v>
      </c>
      <c r="X59">
        <v>-1</v>
      </c>
      <c r="Y59">
        <v>-2</v>
      </c>
      <c r="Z59">
        <v>18</v>
      </c>
      <c r="AA59">
        <v>-0.2</v>
      </c>
      <c r="AB59">
        <v>-1</v>
      </c>
      <c r="AC59">
        <v>747</v>
      </c>
      <c r="AD59">
        <v>25</v>
      </c>
      <c r="AE59">
        <v>2</v>
      </c>
      <c r="AF59">
        <v>1.4</v>
      </c>
      <c r="AG59">
        <v>1.1000000000000001</v>
      </c>
      <c r="AH59">
        <v>325</v>
      </c>
    </row>
    <row r="60" spans="1:34" hidden="1" x14ac:dyDescent="0.25">
      <c r="A60" t="s">
        <v>280</v>
      </c>
      <c r="B60" t="s">
        <v>281</v>
      </c>
      <c r="C60" s="1" t="str">
        <f t="shared" si="0"/>
        <v>21:0584</v>
      </c>
      <c r="D60" s="1" t="str">
        <f t="shared" si="10"/>
        <v>21:0186</v>
      </c>
      <c r="E60" t="s">
        <v>282</v>
      </c>
      <c r="F60" t="s">
        <v>283</v>
      </c>
      <c r="H60">
        <v>58.128928000000002</v>
      </c>
      <c r="I60">
        <v>-63.876408499999997</v>
      </c>
      <c r="J60" s="1" t="str">
        <f t="shared" si="11"/>
        <v>NGR bulk stream sediment</v>
      </c>
      <c r="K60" s="1" t="str">
        <f t="shared" si="12"/>
        <v>&lt;177 micron (NGR)</v>
      </c>
      <c r="L60">
        <v>3</v>
      </c>
      <c r="M60" t="s">
        <v>121</v>
      </c>
      <c r="N60">
        <v>59</v>
      </c>
      <c r="O60">
        <v>34</v>
      </c>
      <c r="P60">
        <v>18</v>
      </c>
      <c r="Q60">
        <v>8</v>
      </c>
      <c r="R60">
        <v>14</v>
      </c>
      <c r="S60">
        <v>8</v>
      </c>
      <c r="T60">
        <v>-0.2</v>
      </c>
      <c r="U60">
        <v>140</v>
      </c>
      <c r="V60">
        <v>1.35</v>
      </c>
      <c r="W60">
        <v>0.2</v>
      </c>
      <c r="X60">
        <v>-1</v>
      </c>
      <c r="Y60">
        <v>-2</v>
      </c>
      <c r="Z60">
        <v>33</v>
      </c>
      <c r="AA60">
        <v>-0.2</v>
      </c>
      <c r="AB60">
        <v>-1</v>
      </c>
      <c r="AC60">
        <v>764</v>
      </c>
      <c r="AD60">
        <v>20</v>
      </c>
      <c r="AE60">
        <v>2</v>
      </c>
      <c r="AF60">
        <v>7.4</v>
      </c>
      <c r="AG60">
        <v>1.1000000000000001</v>
      </c>
      <c r="AH60">
        <v>600</v>
      </c>
    </row>
    <row r="61" spans="1:34" hidden="1" x14ac:dyDescent="0.25">
      <c r="A61" t="s">
        <v>284</v>
      </c>
      <c r="B61" t="s">
        <v>285</v>
      </c>
      <c r="C61" s="1" t="str">
        <f t="shared" si="0"/>
        <v>21:0584</v>
      </c>
      <c r="D61" s="1" t="str">
        <f t="shared" si="10"/>
        <v>21:0186</v>
      </c>
      <c r="E61" t="s">
        <v>286</v>
      </c>
      <c r="F61" t="s">
        <v>287</v>
      </c>
      <c r="H61">
        <v>58.152597800000002</v>
      </c>
      <c r="I61">
        <v>-63.910802099999998</v>
      </c>
      <c r="J61" s="1" t="str">
        <f t="shared" si="11"/>
        <v>NGR bulk stream sediment</v>
      </c>
      <c r="K61" s="1" t="str">
        <f t="shared" si="12"/>
        <v>&lt;177 micron (NGR)</v>
      </c>
      <c r="L61">
        <v>3</v>
      </c>
      <c r="M61" t="s">
        <v>126</v>
      </c>
      <c r="N61">
        <v>60</v>
      </c>
      <c r="O61">
        <v>67</v>
      </c>
      <c r="P61">
        <v>21</v>
      </c>
      <c r="Q61">
        <v>16</v>
      </c>
      <c r="R61">
        <v>20</v>
      </c>
      <c r="S61">
        <v>13</v>
      </c>
      <c r="T61">
        <v>-0.2</v>
      </c>
      <c r="U61">
        <v>310</v>
      </c>
      <c r="V61">
        <v>1.8</v>
      </c>
      <c r="W61">
        <v>0.2</v>
      </c>
      <c r="X61">
        <v>-1</v>
      </c>
      <c r="Y61">
        <v>-2</v>
      </c>
      <c r="Z61">
        <v>37</v>
      </c>
      <c r="AA61">
        <v>-0.2</v>
      </c>
      <c r="AB61">
        <v>-1</v>
      </c>
      <c r="AC61">
        <v>621</v>
      </c>
      <c r="AD61">
        <v>40</v>
      </c>
      <c r="AE61">
        <v>2</v>
      </c>
      <c r="AF61">
        <v>11.2</v>
      </c>
      <c r="AG61">
        <v>1.9</v>
      </c>
      <c r="AH61">
        <v>415</v>
      </c>
    </row>
    <row r="62" spans="1:34" hidden="1" x14ac:dyDescent="0.25">
      <c r="A62" t="s">
        <v>288</v>
      </c>
      <c r="B62" t="s">
        <v>289</v>
      </c>
      <c r="C62" s="1" t="str">
        <f t="shared" si="0"/>
        <v>21:0584</v>
      </c>
      <c r="D62" s="1" t="str">
        <f t="shared" si="10"/>
        <v>21:0186</v>
      </c>
      <c r="E62" t="s">
        <v>290</v>
      </c>
      <c r="F62" t="s">
        <v>291</v>
      </c>
      <c r="H62">
        <v>58.113120700000003</v>
      </c>
      <c r="I62">
        <v>-63.9680611</v>
      </c>
      <c r="J62" s="1" t="str">
        <f t="shared" si="11"/>
        <v>NGR bulk stream sediment</v>
      </c>
      <c r="K62" s="1" t="str">
        <f t="shared" si="12"/>
        <v>&lt;177 micron (NGR)</v>
      </c>
      <c r="L62">
        <v>4</v>
      </c>
      <c r="M62" t="s">
        <v>38</v>
      </c>
      <c r="N62">
        <v>61</v>
      </c>
      <c r="O62">
        <v>35</v>
      </c>
      <c r="P62">
        <v>14</v>
      </c>
      <c r="Q62">
        <v>9</v>
      </c>
      <c r="R62">
        <v>15</v>
      </c>
      <c r="S62">
        <v>8</v>
      </c>
      <c r="T62">
        <v>-0.2</v>
      </c>
      <c r="U62">
        <v>140</v>
      </c>
      <c r="V62">
        <v>1.45</v>
      </c>
      <c r="W62">
        <v>-0.2</v>
      </c>
      <c r="X62">
        <v>-1</v>
      </c>
      <c r="Y62">
        <v>-2</v>
      </c>
      <c r="Z62">
        <v>31</v>
      </c>
      <c r="AA62">
        <v>-0.2</v>
      </c>
      <c r="AB62">
        <v>-1</v>
      </c>
      <c r="AC62">
        <v>615</v>
      </c>
      <c r="AD62">
        <v>40</v>
      </c>
      <c r="AE62">
        <v>2</v>
      </c>
      <c r="AF62">
        <v>15.4</v>
      </c>
      <c r="AG62">
        <v>1.4</v>
      </c>
      <c r="AH62">
        <v>325</v>
      </c>
    </row>
    <row r="63" spans="1:34" hidden="1" x14ac:dyDescent="0.25">
      <c r="A63" t="s">
        <v>292</v>
      </c>
      <c r="B63" t="s">
        <v>293</v>
      </c>
      <c r="C63" s="1" t="str">
        <f t="shared" si="0"/>
        <v>21:0584</v>
      </c>
      <c r="D63" s="1" t="str">
        <f t="shared" si="10"/>
        <v>21:0186</v>
      </c>
      <c r="E63" t="s">
        <v>294</v>
      </c>
      <c r="F63" t="s">
        <v>295</v>
      </c>
      <c r="H63">
        <v>58.136777100000003</v>
      </c>
      <c r="I63">
        <v>-63.928638499999998</v>
      </c>
      <c r="J63" s="1" t="str">
        <f t="shared" si="11"/>
        <v>NGR bulk stream sediment</v>
      </c>
      <c r="K63" s="1" t="str">
        <f t="shared" si="12"/>
        <v>&lt;177 micron (NGR)</v>
      </c>
      <c r="L63">
        <v>4</v>
      </c>
      <c r="M63" t="s">
        <v>43</v>
      </c>
      <c r="N63">
        <v>62</v>
      </c>
      <c r="O63">
        <v>162</v>
      </c>
      <c r="P63">
        <v>142</v>
      </c>
      <c r="Q63">
        <v>20</v>
      </c>
      <c r="R63">
        <v>60</v>
      </c>
      <c r="S63">
        <v>53</v>
      </c>
      <c r="T63">
        <v>-0.2</v>
      </c>
      <c r="U63">
        <v>1000</v>
      </c>
      <c r="V63">
        <v>5.5</v>
      </c>
      <c r="W63">
        <v>-0.2</v>
      </c>
      <c r="X63">
        <v>-1</v>
      </c>
      <c r="Y63">
        <v>2</v>
      </c>
      <c r="Z63">
        <v>101</v>
      </c>
      <c r="AA63">
        <v>-0.2</v>
      </c>
      <c r="AB63">
        <v>1</v>
      </c>
      <c r="AC63">
        <v>809</v>
      </c>
      <c r="AD63">
        <v>65</v>
      </c>
      <c r="AE63">
        <v>2</v>
      </c>
      <c r="AF63">
        <v>11.4</v>
      </c>
      <c r="AG63">
        <v>3.4</v>
      </c>
      <c r="AH63">
        <v>1000</v>
      </c>
    </row>
    <row r="64" spans="1:34" hidden="1" x14ac:dyDescent="0.25">
      <c r="A64" t="s">
        <v>296</v>
      </c>
      <c r="B64" t="s">
        <v>297</v>
      </c>
      <c r="C64" s="1" t="str">
        <f t="shared" si="0"/>
        <v>21:0584</v>
      </c>
      <c r="D64" s="1" t="str">
        <f t="shared" si="10"/>
        <v>21:0186</v>
      </c>
      <c r="E64" t="s">
        <v>290</v>
      </c>
      <c r="F64" t="s">
        <v>298</v>
      </c>
      <c r="H64">
        <v>58.113120700000003</v>
      </c>
      <c r="I64">
        <v>-63.9680611</v>
      </c>
      <c r="J64" s="1" t="str">
        <f t="shared" si="11"/>
        <v>NGR bulk stream sediment</v>
      </c>
      <c r="K64" s="1" t="str">
        <f t="shared" si="12"/>
        <v>&lt;177 micron (NGR)</v>
      </c>
      <c r="L64">
        <v>4</v>
      </c>
      <c r="M64" t="s">
        <v>47</v>
      </c>
      <c r="N64">
        <v>63</v>
      </c>
      <c r="O64">
        <v>33</v>
      </c>
      <c r="P64">
        <v>15</v>
      </c>
      <c r="Q64">
        <v>11</v>
      </c>
      <c r="R64">
        <v>15</v>
      </c>
      <c r="S64">
        <v>7</v>
      </c>
      <c r="T64">
        <v>-0.2</v>
      </c>
      <c r="U64">
        <v>130</v>
      </c>
      <c r="V64">
        <v>1.4</v>
      </c>
      <c r="W64">
        <v>-0.2</v>
      </c>
      <c r="X64">
        <v>-1</v>
      </c>
      <c r="Y64">
        <v>-2</v>
      </c>
      <c r="Z64">
        <v>33</v>
      </c>
      <c r="AA64">
        <v>-0.2</v>
      </c>
      <c r="AB64">
        <v>-1</v>
      </c>
      <c r="AC64">
        <v>570</v>
      </c>
      <c r="AD64">
        <v>40</v>
      </c>
      <c r="AE64">
        <v>2</v>
      </c>
      <c r="AF64">
        <v>15.2</v>
      </c>
      <c r="AG64">
        <v>1.5</v>
      </c>
      <c r="AH64">
        <v>340</v>
      </c>
    </row>
    <row r="65" spans="1:34" hidden="1" x14ac:dyDescent="0.25">
      <c r="A65" t="s">
        <v>299</v>
      </c>
      <c r="B65" t="s">
        <v>300</v>
      </c>
      <c r="C65" s="1" t="str">
        <f t="shared" si="0"/>
        <v>21:0584</v>
      </c>
      <c r="D65" s="1" t="str">
        <f t="shared" si="10"/>
        <v>21:0186</v>
      </c>
      <c r="E65" t="s">
        <v>290</v>
      </c>
      <c r="F65" t="s">
        <v>301</v>
      </c>
      <c r="H65">
        <v>58.113120700000003</v>
      </c>
      <c r="I65">
        <v>-63.9680611</v>
      </c>
      <c r="J65" s="1" t="str">
        <f t="shared" si="11"/>
        <v>NGR bulk stream sediment</v>
      </c>
      <c r="K65" s="1" t="str">
        <f t="shared" si="12"/>
        <v>&lt;177 micron (NGR)</v>
      </c>
      <c r="L65">
        <v>4</v>
      </c>
      <c r="M65" t="s">
        <v>51</v>
      </c>
      <c r="N65">
        <v>64</v>
      </c>
      <c r="O65">
        <v>31</v>
      </c>
      <c r="P65">
        <v>13</v>
      </c>
      <c r="Q65">
        <v>8</v>
      </c>
      <c r="R65">
        <v>14</v>
      </c>
      <c r="S65">
        <v>7</v>
      </c>
      <c r="T65">
        <v>-0.2</v>
      </c>
      <c r="U65">
        <v>140</v>
      </c>
      <c r="V65">
        <v>1.45</v>
      </c>
      <c r="W65">
        <v>-0.2</v>
      </c>
      <c r="X65">
        <v>-1</v>
      </c>
      <c r="Y65">
        <v>-2</v>
      </c>
      <c r="Z65">
        <v>31</v>
      </c>
      <c r="AA65">
        <v>-0.2</v>
      </c>
      <c r="AB65">
        <v>-1</v>
      </c>
      <c r="AC65">
        <v>593</v>
      </c>
      <c r="AD65">
        <v>40</v>
      </c>
      <c r="AE65">
        <v>2</v>
      </c>
      <c r="AF65">
        <v>16.600000000000001</v>
      </c>
      <c r="AG65">
        <v>1.5</v>
      </c>
      <c r="AH65">
        <v>340</v>
      </c>
    </row>
    <row r="66" spans="1:34" hidden="1" x14ac:dyDescent="0.25">
      <c r="A66" t="s">
        <v>302</v>
      </c>
      <c r="B66" t="s">
        <v>303</v>
      </c>
      <c r="C66" s="1" t="str">
        <f t="shared" ref="C66:C129" si="13">HYPERLINK("http://geochem.nrcan.gc.ca/cdogs/content/bdl/bdl210584_e.htm", "21:0584")</f>
        <v>21:0584</v>
      </c>
      <c r="D66" s="1" t="str">
        <f t="shared" si="10"/>
        <v>21:0186</v>
      </c>
      <c r="E66" t="s">
        <v>304</v>
      </c>
      <c r="F66" t="s">
        <v>305</v>
      </c>
      <c r="H66">
        <v>58.050895099999998</v>
      </c>
      <c r="I66">
        <v>-63.983812800000003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56</v>
      </c>
      <c r="N66">
        <v>65</v>
      </c>
      <c r="O66">
        <v>187</v>
      </c>
      <c r="P66">
        <v>84</v>
      </c>
      <c r="Q66">
        <v>19</v>
      </c>
      <c r="R66">
        <v>52</v>
      </c>
      <c r="S66">
        <v>20</v>
      </c>
      <c r="T66">
        <v>-0.2</v>
      </c>
      <c r="U66">
        <v>280</v>
      </c>
      <c r="V66">
        <v>3.8</v>
      </c>
      <c r="W66">
        <v>-0.2</v>
      </c>
      <c r="X66">
        <v>1</v>
      </c>
      <c r="Y66">
        <v>3</v>
      </c>
      <c r="Z66">
        <v>62</v>
      </c>
      <c r="AA66">
        <v>-0.2</v>
      </c>
      <c r="AB66">
        <v>1</v>
      </c>
      <c r="AC66">
        <v>664</v>
      </c>
      <c r="AD66">
        <v>65</v>
      </c>
      <c r="AE66">
        <v>2</v>
      </c>
      <c r="AF66">
        <v>19.2</v>
      </c>
      <c r="AG66">
        <v>3.1</v>
      </c>
      <c r="AH66">
        <v>930</v>
      </c>
    </row>
    <row r="67" spans="1:34" hidden="1" x14ac:dyDescent="0.25">
      <c r="A67" t="s">
        <v>306</v>
      </c>
      <c r="B67" t="s">
        <v>307</v>
      </c>
      <c r="C67" s="1" t="str">
        <f t="shared" si="13"/>
        <v>21:0584</v>
      </c>
      <c r="D67" s="1" t="str">
        <f t="shared" si="10"/>
        <v>21:0186</v>
      </c>
      <c r="E67" t="s">
        <v>308</v>
      </c>
      <c r="F67" t="s">
        <v>309</v>
      </c>
      <c r="H67">
        <v>58.084806</v>
      </c>
      <c r="I67">
        <v>-63.924812799999998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61</v>
      </c>
      <c r="N67">
        <v>66</v>
      </c>
      <c r="O67">
        <v>64</v>
      </c>
      <c r="P67">
        <v>64</v>
      </c>
      <c r="Q67">
        <v>10</v>
      </c>
      <c r="R67">
        <v>27</v>
      </c>
      <c r="S67">
        <v>19</v>
      </c>
      <c r="T67">
        <v>-0.2</v>
      </c>
      <c r="U67">
        <v>300</v>
      </c>
      <c r="V67">
        <v>2.2000000000000002</v>
      </c>
      <c r="W67">
        <v>-0.2</v>
      </c>
      <c r="X67">
        <v>-1</v>
      </c>
      <c r="Y67">
        <v>4</v>
      </c>
      <c r="Z67">
        <v>40</v>
      </c>
      <c r="AA67">
        <v>-0.2</v>
      </c>
      <c r="AB67">
        <v>-1</v>
      </c>
      <c r="AC67">
        <v>590</v>
      </c>
      <c r="AD67">
        <v>45</v>
      </c>
      <c r="AE67">
        <v>2</v>
      </c>
      <c r="AF67">
        <v>17</v>
      </c>
      <c r="AG67">
        <v>7.2</v>
      </c>
      <c r="AH67">
        <v>415</v>
      </c>
    </row>
    <row r="68" spans="1:34" hidden="1" x14ac:dyDescent="0.25">
      <c r="A68" t="s">
        <v>310</v>
      </c>
      <c r="B68" t="s">
        <v>311</v>
      </c>
      <c r="C68" s="1" t="str">
        <f t="shared" si="13"/>
        <v>21:0584</v>
      </c>
      <c r="D68" s="1" t="str">
        <f t="shared" si="10"/>
        <v>21:0186</v>
      </c>
      <c r="E68" t="s">
        <v>312</v>
      </c>
      <c r="F68" t="s">
        <v>313</v>
      </c>
      <c r="H68">
        <v>58.081771600000003</v>
      </c>
      <c r="I68">
        <v>-63.889259600000003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66</v>
      </c>
      <c r="N68">
        <v>67</v>
      </c>
      <c r="O68">
        <v>50</v>
      </c>
      <c r="P68">
        <v>29</v>
      </c>
      <c r="Q68">
        <v>8</v>
      </c>
      <c r="R68">
        <v>18</v>
      </c>
      <c r="S68">
        <v>11</v>
      </c>
      <c r="T68">
        <v>-0.2</v>
      </c>
      <c r="U68">
        <v>230</v>
      </c>
      <c r="V68">
        <v>2.25</v>
      </c>
      <c r="W68">
        <v>-0.2</v>
      </c>
      <c r="X68">
        <v>-1</v>
      </c>
      <c r="Y68">
        <v>-2</v>
      </c>
      <c r="Z68">
        <v>40</v>
      </c>
      <c r="AA68">
        <v>-0.2</v>
      </c>
      <c r="AB68">
        <v>1</v>
      </c>
      <c r="AC68">
        <v>880</v>
      </c>
      <c r="AD68">
        <v>40</v>
      </c>
      <c r="AE68">
        <v>2</v>
      </c>
      <c r="AF68">
        <v>10.4</v>
      </c>
      <c r="AG68">
        <v>1.8</v>
      </c>
      <c r="AH68">
        <v>490</v>
      </c>
    </row>
    <row r="69" spans="1:34" hidden="1" x14ac:dyDescent="0.25">
      <c r="A69" t="s">
        <v>314</v>
      </c>
      <c r="B69" t="s">
        <v>315</v>
      </c>
      <c r="C69" s="1" t="str">
        <f t="shared" si="13"/>
        <v>21:0584</v>
      </c>
      <c r="D69" s="1" t="str">
        <f t="shared" si="10"/>
        <v>21:0186</v>
      </c>
      <c r="E69" t="s">
        <v>316</v>
      </c>
      <c r="F69" t="s">
        <v>317</v>
      </c>
      <c r="H69">
        <v>58.096798399999997</v>
      </c>
      <c r="I69">
        <v>-63.859267000000003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76</v>
      </c>
      <c r="N69">
        <v>68</v>
      </c>
      <c r="O69">
        <v>37</v>
      </c>
      <c r="P69">
        <v>14</v>
      </c>
      <c r="Q69">
        <v>7</v>
      </c>
      <c r="R69">
        <v>12</v>
      </c>
      <c r="S69">
        <v>5</v>
      </c>
      <c r="T69">
        <v>-0.2</v>
      </c>
      <c r="U69">
        <v>100</v>
      </c>
      <c r="V69">
        <v>1.4</v>
      </c>
      <c r="W69">
        <v>0.3</v>
      </c>
      <c r="X69">
        <v>-1</v>
      </c>
      <c r="Y69">
        <v>-2</v>
      </c>
      <c r="Z69">
        <v>35</v>
      </c>
      <c r="AA69">
        <v>-0.2</v>
      </c>
      <c r="AB69">
        <v>-1</v>
      </c>
      <c r="AC69">
        <v>657</v>
      </c>
      <c r="AD69">
        <v>20</v>
      </c>
      <c r="AE69">
        <v>2</v>
      </c>
      <c r="AF69">
        <v>8.4</v>
      </c>
      <c r="AG69">
        <v>1.3</v>
      </c>
      <c r="AH69">
        <v>380</v>
      </c>
    </row>
    <row r="70" spans="1:34" hidden="1" x14ac:dyDescent="0.25">
      <c r="A70" t="s">
        <v>318</v>
      </c>
      <c r="B70" t="s">
        <v>319</v>
      </c>
      <c r="C70" s="1" t="str">
        <f t="shared" si="13"/>
        <v>21:0584</v>
      </c>
      <c r="D70" s="1" t="str">
        <f t="shared" si="10"/>
        <v>21:0186</v>
      </c>
      <c r="E70" t="s">
        <v>320</v>
      </c>
      <c r="F70" t="s">
        <v>321</v>
      </c>
      <c r="H70">
        <v>58.128262200000002</v>
      </c>
      <c r="I70">
        <v>-63.709078400000003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81</v>
      </c>
      <c r="N70">
        <v>69</v>
      </c>
      <c r="O70">
        <v>19</v>
      </c>
      <c r="P70">
        <v>8</v>
      </c>
      <c r="Q70">
        <v>2</v>
      </c>
      <c r="R70">
        <v>10</v>
      </c>
      <c r="S70">
        <v>3</v>
      </c>
      <c r="T70">
        <v>-0.2</v>
      </c>
      <c r="U70">
        <v>26</v>
      </c>
      <c r="V70">
        <v>0.8</v>
      </c>
      <c r="W70">
        <v>-0.2</v>
      </c>
      <c r="X70">
        <v>-1</v>
      </c>
      <c r="Y70">
        <v>-2</v>
      </c>
      <c r="Z70">
        <v>18</v>
      </c>
      <c r="AA70">
        <v>-0.2</v>
      </c>
      <c r="AB70">
        <v>-1</v>
      </c>
      <c r="AC70">
        <v>661</v>
      </c>
      <c r="AD70">
        <v>-10</v>
      </c>
      <c r="AE70">
        <v>2</v>
      </c>
      <c r="AF70">
        <v>2.4</v>
      </c>
      <c r="AG70">
        <v>1</v>
      </c>
      <c r="AH70">
        <v>265</v>
      </c>
    </row>
    <row r="71" spans="1:34" hidden="1" x14ac:dyDescent="0.25">
      <c r="A71" t="s">
        <v>322</v>
      </c>
      <c r="B71" t="s">
        <v>323</v>
      </c>
      <c r="C71" s="1" t="str">
        <f t="shared" si="13"/>
        <v>21:0584</v>
      </c>
      <c r="D71" s="1" t="str">
        <f t="shared" si="10"/>
        <v>21:0186</v>
      </c>
      <c r="E71" t="s">
        <v>324</v>
      </c>
      <c r="F71" t="s">
        <v>325</v>
      </c>
      <c r="H71">
        <v>58.147344500000003</v>
      </c>
      <c r="I71">
        <v>-63.670112799999998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86</v>
      </c>
      <c r="N71">
        <v>70</v>
      </c>
      <c r="O71">
        <v>30</v>
      </c>
      <c r="P71">
        <v>20</v>
      </c>
      <c r="Q71">
        <v>2</v>
      </c>
      <c r="R71">
        <v>20</v>
      </c>
      <c r="S71">
        <v>13</v>
      </c>
      <c r="T71">
        <v>-0.2</v>
      </c>
      <c r="U71">
        <v>160</v>
      </c>
      <c r="V71">
        <v>1.3</v>
      </c>
      <c r="W71">
        <v>-0.2</v>
      </c>
      <c r="X71">
        <v>-1</v>
      </c>
      <c r="Y71">
        <v>-2</v>
      </c>
      <c r="Z71">
        <v>31</v>
      </c>
      <c r="AA71">
        <v>-0.2</v>
      </c>
      <c r="AB71">
        <v>1</v>
      </c>
      <c r="AC71">
        <v>796</v>
      </c>
      <c r="AD71">
        <v>-10</v>
      </c>
      <c r="AE71">
        <v>2</v>
      </c>
      <c r="AF71">
        <v>2</v>
      </c>
      <c r="AG71">
        <v>1.3</v>
      </c>
      <c r="AH71">
        <v>380</v>
      </c>
    </row>
    <row r="72" spans="1:34" hidden="1" x14ac:dyDescent="0.25">
      <c r="A72" t="s">
        <v>326</v>
      </c>
      <c r="B72" t="s">
        <v>327</v>
      </c>
      <c r="C72" s="1" t="str">
        <f t="shared" si="13"/>
        <v>21:0584</v>
      </c>
      <c r="D72" s="1" t="str">
        <f t="shared" si="10"/>
        <v>21:0186</v>
      </c>
      <c r="E72" t="s">
        <v>328</v>
      </c>
      <c r="F72" t="s">
        <v>329</v>
      </c>
      <c r="H72">
        <v>58.195040800000001</v>
      </c>
      <c r="I72">
        <v>-63.5410471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91</v>
      </c>
      <c r="N72">
        <v>71</v>
      </c>
      <c r="O72">
        <v>44</v>
      </c>
      <c r="P72">
        <v>24</v>
      </c>
      <c r="Q72">
        <v>5</v>
      </c>
      <c r="R72">
        <v>28</v>
      </c>
      <c r="S72">
        <v>5</v>
      </c>
      <c r="T72">
        <v>-0.2</v>
      </c>
      <c r="U72">
        <v>46</v>
      </c>
      <c r="V72">
        <v>1.9</v>
      </c>
      <c r="W72">
        <v>-0.2</v>
      </c>
      <c r="X72">
        <v>-1</v>
      </c>
      <c r="Y72">
        <v>-2</v>
      </c>
      <c r="Z72">
        <v>33</v>
      </c>
      <c r="AA72">
        <v>-0.2</v>
      </c>
      <c r="AB72">
        <v>-1</v>
      </c>
      <c r="AC72">
        <v>773</v>
      </c>
      <c r="AD72">
        <v>20</v>
      </c>
      <c r="AE72">
        <v>2</v>
      </c>
      <c r="AF72">
        <v>6</v>
      </c>
      <c r="AG72">
        <v>1</v>
      </c>
      <c r="AH72">
        <v>350</v>
      </c>
    </row>
    <row r="73" spans="1:34" hidden="1" x14ac:dyDescent="0.25">
      <c r="A73" t="s">
        <v>330</v>
      </c>
      <c r="B73" t="s">
        <v>331</v>
      </c>
      <c r="C73" s="1" t="str">
        <f t="shared" si="13"/>
        <v>21:0584</v>
      </c>
      <c r="D73" s="1" t="str">
        <f t="shared" si="10"/>
        <v>21:0186</v>
      </c>
      <c r="E73" t="s">
        <v>332</v>
      </c>
      <c r="F73" t="s">
        <v>333</v>
      </c>
      <c r="H73">
        <v>58.213428800000003</v>
      </c>
      <c r="I73">
        <v>-63.396014600000001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96</v>
      </c>
      <c r="N73">
        <v>72</v>
      </c>
      <c r="O73">
        <v>42</v>
      </c>
      <c r="P73">
        <v>92</v>
      </c>
      <c r="Q73">
        <v>9</v>
      </c>
      <c r="R73">
        <v>31</v>
      </c>
      <c r="S73">
        <v>4</v>
      </c>
      <c r="T73">
        <v>0.5</v>
      </c>
      <c r="U73">
        <v>32</v>
      </c>
      <c r="V73">
        <v>3.6</v>
      </c>
      <c r="W73">
        <v>-0.2</v>
      </c>
      <c r="X73">
        <v>1</v>
      </c>
      <c r="Y73">
        <v>2</v>
      </c>
      <c r="Z73">
        <v>40</v>
      </c>
      <c r="AA73">
        <v>-0.2</v>
      </c>
      <c r="AB73">
        <v>-1</v>
      </c>
      <c r="AC73">
        <v>606</v>
      </c>
      <c r="AD73">
        <v>65</v>
      </c>
      <c r="AE73">
        <v>2</v>
      </c>
      <c r="AF73">
        <v>22.8</v>
      </c>
      <c r="AG73">
        <v>1.2</v>
      </c>
      <c r="AH73">
        <v>300</v>
      </c>
    </row>
    <row r="74" spans="1:34" hidden="1" x14ac:dyDescent="0.25">
      <c r="A74" t="s">
        <v>334</v>
      </c>
      <c r="B74" t="s">
        <v>335</v>
      </c>
      <c r="C74" s="1" t="str">
        <f t="shared" si="13"/>
        <v>21:0584</v>
      </c>
      <c r="D74" s="1" t="str">
        <f t="shared" si="10"/>
        <v>21:0186</v>
      </c>
      <c r="E74" t="s">
        <v>336</v>
      </c>
      <c r="F74" t="s">
        <v>337</v>
      </c>
      <c r="H74">
        <v>58.209764200000002</v>
      </c>
      <c r="I74">
        <v>-63.375144400000003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101</v>
      </c>
      <c r="N74">
        <v>73</v>
      </c>
      <c r="O74">
        <v>55</v>
      </c>
      <c r="P74">
        <v>40</v>
      </c>
      <c r="Q74">
        <v>9</v>
      </c>
      <c r="R74">
        <v>54</v>
      </c>
      <c r="S74">
        <v>14</v>
      </c>
      <c r="T74">
        <v>-0.2</v>
      </c>
      <c r="U74">
        <v>84</v>
      </c>
      <c r="V74">
        <v>3.8</v>
      </c>
      <c r="W74">
        <v>-0.2</v>
      </c>
      <c r="X74">
        <v>-1</v>
      </c>
      <c r="Y74">
        <v>-2</v>
      </c>
      <c r="Z74">
        <v>35</v>
      </c>
      <c r="AA74">
        <v>-0.2</v>
      </c>
      <c r="AB74">
        <v>-1</v>
      </c>
      <c r="AC74">
        <v>606</v>
      </c>
      <c r="AD74">
        <v>25</v>
      </c>
      <c r="AE74">
        <v>2</v>
      </c>
      <c r="AF74">
        <v>11.6</v>
      </c>
      <c r="AG74">
        <v>1.6</v>
      </c>
      <c r="AH74">
        <v>265</v>
      </c>
    </row>
    <row r="75" spans="1:34" hidden="1" x14ac:dyDescent="0.25">
      <c r="A75" t="s">
        <v>338</v>
      </c>
      <c r="B75" t="s">
        <v>339</v>
      </c>
      <c r="C75" s="1" t="str">
        <f t="shared" si="13"/>
        <v>21:0584</v>
      </c>
      <c r="D75" s="1" t="str">
        <f t="shared" si="10"/>
        <v>21:0186</v>
      </c>
      <c r="E75" t="s">
        <v>340</v>
      </c>
      <c r="F75" t="s">
        <v>341</v>
      </c>
      <c r="H75">
        <v>58.247440099999999</v>
      </c>
      <c r="I75">
        <v>-63.312697800000002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106</v>
      </c>
      <c r="N75">
        <v>74</v>
      </c>
      <c r="O75">
        <v>35</v>
      </c>
      <c r="P75">
        <v>54</v>
      </c>
      <c r="Q75">
        <v>3</v>
      </c>
      <c r="R75">
        <v>39</v>
      </c>
      <c r="S75">
        <v>6</v>
      </c>
      <c r="T75">
        <v>0.2</v>
      </c>
      <c r="U75">
        <v>32</v>
      </c>
      <c r="V75">
        <v>1.4</v>
      </c>
      <c r="W75">
        <v>-0.2</v>
      </c>
      <c r="X75">
        <v>-1</v>
      </c>
      <c r="Y75">
        <v>-2</v>
      </c>
      <c r="Z75">
        <v>33</v>
      </c>
      <c r="AA75">
        <v>-0.2</v>
      </c>
      <c r="AB75">
        <v>-1</v>
      </c>
      <c r="AC75">
        <v>770</v>
      </c>
      <c r="AD75">
        <v>10</v>
      </c>
      <c r="AE75">
        <v>2</v>
      </c>
      <c r="AF75">
        <v>6.8</v>
      </c>
      <c r="AG75">
        <v>1.7</v>
      </c>
      <c r="AH75">
        <v>275</v>
      </c>
    </row>
    <row r="76" spans="1:34" hidden="1" x14ac:dyDescent="0.25">
      <c r="A76" t="s">
        <v>342</v>
      </c>
      <c r="B76" t="s">
        <v>343</v>
      </c>
      <c r="C76" s="1" t="str">
        <f t="shared" si="13"/>
        <v>21:0584</v>
      </c>
      <c r="D76" s="1" t="str">
        <f t="shared" si="10"/>
        <v>21:0186</v>
      </c>
      <c r="E76" t="s">
        <v>344</v>
      </c>
      <c r="F76" t="s">
        <v>345</v>
      </c>
      <c r="H76">
        <v>58.328030900000002</v>
      </c>
      <c r="I76">
        <v>-63.189637300000001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111</v>
      </c>
      <c r="N76">
        <v>75</v>
      </c>
      <c r="O76">
        <v>29</v>
      </c>
      <c r="P76">
        <v>22</v>
      </c>
      <c r="Q76">
        <v>-2</v>
      </c>
      <c r="R76">
        <v>24</v>
      </c>
      <c r="S76">
        <v>7</v>
      </c>
      <c r="T76">
        <v>-0.2</v>
      </c>
      <c r="U76">
        <v>40</v>
      </c>
      <c r="V76">
        <v>1</v>
      </c>
      <c r="W76">
        <v>-0.2</v>
      </c>
      <c r="X76">
        <v>-1</v>
      </c>
      <c r="Y76">
        <v>-2</v>
      </c>
      <c r="Z76">
        <v>21</v>
      </c>
      <c r="AA76">
        <v>-0.2</v>
      </c>
      <c r="AB76">
        <v>-1</v>
      </c>
      <c r="AC76">
        <v>838</v>
      </c>
      <c r="AD76">
        <v>-10</v>
      </c>
      <c r="AE76">
        <v>2</v>
      </c>
      <c r="AF76">
        <v>-1</v>
      </c>
      <c r="AG76">
        <v>1.1000000000000001</v>
      </c>
      <c r="AH76">
        <v>225</v>
      </c>
    </row>
    <row r="77" spans="1:34" hidden="1" x14ac:dyDescent="0.25">
      <c r="A77" t="s">
        <v>346</v>
      </c>
      <c r="B77" t="s">
        <v>347</v>
      </c>
      <c r="C77" s="1" t="str">
        <f t="shared" si="13"/>
        <v>21:0584</v>
      </c>
      <c r="D77" s="1" t="str">
        <f>HYPERLINK("http://geochem.nrcan.gc.ca/cdogs/content/svy/svy_e.htm", "")</f>
        <v/>
      </c>
      <c r="G77" s="1" t="str">
        <f>HYPERLINK("http://geochem.nrcan.gc.ca/cdogs/content/cr_/cr_00078_e.htm", "78")</f>
        <v>78</v>
      </c>
      <c r="J77" t="s">
        <v>69</v>
      </c>
      <c r="K77" t="s">
        <v>70</v>
      </c>
      <c r="L77">
        <v>4</v>
      </c>
      <c r="M77" t="s">
        <v>71</v>
      </c>
      <c r="N77">
        <v>76</v>
      </c>
      <c r="O77">
        <v>88</v>
      </c>
      <c r="P77">
        <v>32</v>
      </c>
      <c r="Q77">
        <v>17</v>
      </c>
      <c r="R77">
        <v>243</v>
      </c>
      <c r="S77">
        <v>22</v>
      </c>
      <c r="T77">
        <v>-0.2</v>
      </c>
      <c r="U77">
        <v>420</v>
      </c>
      <c r="V77">
        <v>2.8</v>
      </c>
      <c r="W77">
        <v>0.4</v>
      </c>
      <c r="X77">
        <v>20</v>
      </c>
      <c r="Y77">
        <v>2</v>
      </c>
      <c r="Z77">
        <v>44</v>
      </c>
      <c r="AA77">
        <v>0.8</v>
      </c>
      <c r="AB77">
        <v>6</v>
      </c>
      <c r="AC77">
        <v>712</v>
      </c>
      <c r="AD77">
        <v>20</v>
      </c>
      <c r="AE77">
        <v>12</v>
      </c>
      <c r="AF77">
        <v>2.6</v>
      </c>
      <c r="AG77">
        <v>11.9</v>
      </c>
      <c r="AH77">
        <v>510</v>
      </c>
    </row>
    <row r="78" spans="1:34" hidden="1" x14ac:dyDescent="0.25">
      <c r="A78" t="s">
        <v>348</v>
      </c>
      <c r="B78" t="s">
        <v>349</v>
      </c>
      <c r="C78" s="1" t="str">
        <f t="shared" si="13"/>
        <v>21:0584</v>
      </c>
      <c r="D78" s="1" t="str">
        <f t="shared" ref="D78:D95" si="14">HYPERLINK("http://geochem.nrcan.gc.ca/cdogs/content/svy/svy210186_e.htm", "21:0186")</f>
        <v>21:0186</v>
      </c>
      <c r="E78" t="s">
        <v>350</v>
      </c>
      <c r="F78" t="s">
        <v>351</v>
      </c>
      <c r="H78">
        <v>58.275790299999997</v>
      </c>
      <c r="I78">
        <v>-63.209067900000001</v>
      </c>
      <c r="J78" s="1" t="str">
        <f t="shared" ref="J78:J95" si="15">HYPERLINK("http://geochem.nrcan.gc.ca/cdogs/content/kwd/kwd020030_e.htm", "NGR bulk stream sediment")</f>
        <v>NGR bulk stream sediment</v>
      </c>
      <c r="K78" s="1" t="str">
        <f t="shared" ref="K78:K95" si="16">HYPERLINK("http://geochem.nrcan.gc.ca/cdogs/content/kwd/kwd080006_e.htm", "&lt;177 micron (NGR)")</f>
        <v>&lt;177 micron (NGR)</v>
      </c>
      <c r="L78">
        <v>4</v>
      </c>
      <c r="M78" t="s">
        <v>116</v>
      </c>
      <c r="N78">
        <v>77</v>
      </c>
      <c r="O78">
        <v>19</v>
      </c>
      <c r="P78">
        <v>5</v>
      </c>
      <c r="Q78">
        <v>-2</v>
      </c>
      <c r="R78">
        <v>11</v>
      </c>
      <c r="S78">
        <v>3</v>
      </c>
      <c r="T78">
        <v>-0.2</v>
      </c>
      <c r="U78">
        <v>36</v>
      </c>
      <c r="V78">
        <v>0.6</v>
      </c>
      <c r="W78">
        <v>-0.2</v>
      </c>
      <c r="X78">
        <v>-1</v>
      </c>
      <c r="Y78">
        <v>-2</v>
      </c>
      <c r="Z78">
        <v>11</v>
      </c>
      <c r="AA78">
        <v>-0.2</v>
      </c>
      <c r="AB78">
        <v>-1</v>
      </c>
      <c r="AC78">
        <v>554</v>
      </c>
      <c r="AD78">
        <v>-10</v>
      </c>
      <c r="AE78">
        <v>2</v>
      </c>
      <c r="AF78">
        <v>-1</v>
      </c>
      <c r="AG78">
        <v>2</v>
      </c>
      <c r="AH78">
        <v>190</v>
      </c>
    </row>
    <row r="79" spans="1:34" hidden="1" x14ac:dyDescent="0.25">
      <c r="A79" t="s">
        <v>352</v>
      </c>
      <c r="B79" t="s">
        <v>353</v>
      </c>
      <c r="C79" s="1" t="str">
        <f t="shared" si="13"/>
        <v>21:0584</v>
      </c>
      <c r="D79" s="1" t="str">
        <f t="shared" si="14"/>
        <v>21:0186</v>
      </c>
      <c r="E79" t="s">
        <v>354</v>
      </c>
      <c r="F79" t="s">
        <v>355</v>
      </c>
      <c r="H79">
        <v>58.263053300000003</v>
      </c>
      <c r="I79">
        <v>-63.203965599999997</v>
      </c>
      <c r="J79" s="1" t="str">
        <f t="shared" si="15"/>
        <v>NGR bulk stream sediment</v>
      </c>
      <c r="K79" s="1" t="str">
        <f t="shared" si="16"/>
        <v>&lt;177 micron (NGR)</v>
      </c>
      <c r="L79">
        <v>4</v>
      </c>
      <c r="M79" t="s">
        <v>121</v>
      </c>
      <c r="N79">
        <v>78</v>
      </c>
      <c r="O79">
        <v>37</v>
      </c>
      <c r="P79">
        <v>20</v>
      </c>
      <c r="Q79">
        <v>-2</v>
      </c>
      <c r="R79">
        <v>28</v>
      </c>
      <c r="S79">
        <v>9</v>
      </c>
      <c r="T79">
        <v>-0.2</v>
      </c>
      <c r="U79">
        <v>180</v>
      </c>
      <c r="V79">
        <v>1.5</v>
      </c>
      <c r="W79">
        <v>-0.2</v>
      </c>
      <c r="X79">
        <v>-1</v>
      </c>
      <c r="Y79">
        <v>2</v>
      </c>
      <c r="Z79">
        <v>31</v>
      </c>
      <c r="AA79">
        <v>-0.2</v>
      </c>
      <c r="AB79">
        <v>-1</v>
      </c>
      <c r="AC79">
        <v>744</v>
      </c>
      <c r="AD79">
        <v>35</v>
      </c>
      <c r="AE79">
        <v>2</v>
      </c>
      <c r="AF79">
        <v>11.6</v>
      </c>
      <c r="AG79">
        <v>1.3</v>
      </c>
      <c r="AH79">
        <v>275</v>
      </c>
    </row>
    <row r="80" spans="1:34" hidden="1" x14ac:dyDescent="0.25">
      <c r="A80" t="s">
        <v>356</v>
      </c>
      <c r="B80" t="s">
        <v>357</v>
      </c>
      <c r="C80" s="1" t="str">
        <f t="shared" si="13"/>
        <v>21:0584</v>
      </c>
      <c r="D80" s="1" t="str">
        <f t="shared" si="14"/>
        <v>21:0186</v>
      </c>
      <c r="E80" t="s">
        <v>358</v>
      </c>
      <c r="F80" t="s">
        <v>359</v>
      </c>
      <c r="H80">
        <v>58.236070300000002</v>
      </c>
      <c r="I80">
        <v>-63.241464200000003</v>
      </c>
      <c r="J80" s="1" t="str">
        <f t="shared" si="15"/>
        <v>NGR bulk stream sediment</v>
      </c>
      <c r="K80" s="1" t="str">
        <f t="shared" si="16"/>
        <v>&lt;177 micron (NGR)</v>
      </c>
      <c r="L80">
        <v>4</v>
      </c>
      <c r="M80" t="s">
        <v>126</v>
      </c>
      <c r="N80">
        <v>79</v>
      </c>
      <c r="O80">
        <v>33</v>
      </c>
      <c r="P80">
        <v>27</v>
      </c>
      <c r="Q80">
        <v>5</v>
      </c>
      <c r="R80">
        <v>29</v>
      </c>
      <c r="S80">
        <v>5</v>
      </c>
      <c r="T80">
        <v>-0.2</v>
      </c>
      <c r="U80">
        <v>44</v>
      </c>
      <c r="V80">
        <v>1.4</v>
      </c>
      <c r="W80">
        <v>-0.2</v>
      </c>
      <c r="X80">
        <v>-1</v>
      </c>
      <c r="Y80">
        <v>-2</v>
      </c>
      <c r="Z80">
        <v>29</v>
      </c>
      <c r="AA80">
        <v>-0.2</v>
      </c>
      <c r="AB80">
        <v>-1</v>
      </c>
      <c r="AC80">
        <v>825</v>
      </c>
      <c r="AD80">
        <v>15</v>
      </c>
      <c r="AE80">
        <v>2</v>
      </c>
      <c r="AF80">
        <v>5.6</v>
      </c>
      <c r="AG80">
        <v>1.5</v>
      </c>
      <c r="AH80">
        <v>300</v>
      </c>
    </row>
    <row r="81" spans="1:34" hidden="1" x14ac:dyDescent="0.25">
      <c r="A81" t="s">
        <v>360</v>
      </c>
      <c r="B81" t="s">
        <v>361</v>
      </c>
      <c r="C81" s="1" t="str">
        <f t="shared" si="13"/>
        <v>21:0584</v>
      </c>
      <c r="D81" s="1" t="str">
        <f t="shared" si="14"/>
        <v>21:0186</v>
      </c>
      <c r="E81" t="s">
        <v>362</v>
      </c>
      <c r="F81" t="s">
        <v>363</v>
      </c>
      <c r="H81">
        <v>58.203344299999998</v>
      </c>
      <c r="I81">
        <v>-63.271102599999999</v>
      </c>
      <c r="J81" s="1" t="str">
        <f t="shared" si="15"/>
        <v>NGR bulk stream sediment</v>
      </c>
      <c r="K81" s="1" t="str">
        <f t="shared" si="16"/>
        <v>&lt;177 micron (NGR)</v>
      </c>
      <c r="L81">
        <v>4</v>
      </c>
      <c r="M81" t="s">
        <v>131</v>
      </c>
      <c r="N81">
        <v>80</v>
      </c>
      <c r="O81">
        <v>69</v>
      </c>
      <c r="P81">
        <v>74</v>
      </c>
      <c r="Q81">
        <v>6</v>
      </c>
      <c r="R81">
        <v>76</v>
      </c>
      <c r="S81">
        <v>14</v>
      </c>
      <c r="T81">
        <v>-0.2</v>
      </c>
      <c r="U81">
        <v>92</v>
      </c>
      <c r="V81">
        <v>2.2000000000000002</v>
      </c>
      <c r="W81">
        <v>-0.2</v>
      </c>
      <c r="X81">
        <v>-1</v>
      </c>
      <c r="Y81">
        <v>2</v>
      </c>
      <c r="Z81">
        <v>44</v>
      </c>
      <c r="AA81">
        <v>-0.2</v>
      </c>
      <c r="AB81">
        <v>-1</v>
      </c>
      <c r="AC81">
        <v>793</v>
      </c>
      <c r="AD81">
        <v>20</v>
      </c>
      <c r="AE81">
        <v>-2</v>
      </c>
      <c r="AF81">
        <v>10</v>
      </c>
      <c r="AG81">
        <v>1.7</v>
      </c>
      <c r="AH81">
        <v>325</v>
      </c>
    </row>
    <row r="82" spans="1:34" hidden="1" x14ac:dyDescent="0.25">
      <c r="A82" t="s">
        <v>364</v>
      </c>
      <c r="B82" t="s">
        <v>365</v>
      </c>
      <c r="C82" s="1" t="str">
        <f t="shared" si="13"/>
        <v>21:0584</v>
      </c>
      <c r="D82" s="1" t="str">
        <f t="shared" si="14"/>
        <v>21:0186</v>
      </c>
      <c r="E82" t="s">
        <v>366</v>
      </c>
      <c r="F82" t="s">
        <v>367</v>
      </c>
      <c r="H82">
        <v>58.190147899999999</v>
      </c>
      <c r="I82">
        <v>-63.484590099999998</v>
      </c>
      <c r="J82" s="1" t="str">
        <f t="shared" si="15"/>
        <v>NGR bulk stream sediment</v>
      </c>
      <c r="K82" s="1" t="str">
        <f t="shared" si="16"/>
        <v>&lt;177 micron (NGR)</v>
      </c>
      <c r="L82">
        <v>5</v>
      </c>
      <c r="M82" t="s">
        <v>38</v>
      </c>
      <c r="N82">
        <v>81</v>
      </c>
      <c r="O82">
        <v>27</v>
      </c>
      <c r="P82">
        <v>15</v>
      </c>
      <c r="Q82">
        <v>3</v>
      </c>
      <c r="R82">
        <v>15</v>
      </c>
      <c r="S82">
        <v>5</v>
      </c>
      <c r="T82">
        <v>0.2</v>
      </c>
      <c r="U82">
        <v>68</v>
      </c>
      <c r="V82">
        <v>1.1499999999999999</v>
      </c>
      <c r="W82">
        <v>-0.2</v>
      </c>
      <c r="X82">
        <v>-1</v>
      </c>
      <c r="Y82">
        <v>-2</v>
      </c>
      <c r="Z82">
        <v>22</v>
      </c>
      <c r="AA82">
        <v>-0.2</v>
      </c>
      <c r="AB82">
        <v>-1</v>
      </c>
      <c r="AC82">
        <v>843</v>
      </c>
      <c r="AD82">
        <v>15</v>
      </c>
      <c r="AE82">
        <v>-2</v>
      </c>
      <c r="AF82">
        <v>4.2</v>
      </c>
      <c r="AG82">
        <v>1.5</v>
      </c>
      <c r="AH82">
        <v>310</v>
      </c>
    </row>
    <row r="83" spans="1:34" hidden="1" x14ac:dyDescent="0.25">
      <c r="A83" t="s">
        <v>368</v>
      </c>
      <c r="B83" t="s">
        <v>369</v>
      </c>
      <c r="C83" s="1" t="str">
        <f t="shared" si="13"/>
        <v>21:0584</v>
      </c>
      <c r="D83" s="1" t="str">
        <f t="shared" si="14"/>
        <v>21:0186</v>
      </c>
      <c r="E83" t="s">
        <v>370</v>
      </c>
      <c r="F83" t="s">
        <v>371</v>
      </c>
      <c r="H83">
        <v>58.178615200000003</v>
      </c>
      <c r="I83">
        <v>-63.322397799999997</v>
      </c>
      <c r="J83" s="1" t="str">
        <f t="shared" si="15"/>
        <v>NGR bulk stream sediment</v>
      </c>
      <c r="K83" s="1" t="str">
        <f t="shared" si="16"/>
        <v>&lt;177 micron (NGR)</v>
      </c>
      <c r="L83">
        <v>5</v>
      </c>
      <c r="M83" t="s">
        <v>43</v>
      </c>
      <c r="N83">
        <v>82</v>
      </c>
      <c r="O83">
        <v>46</v>
      </c>
      <c r="P83">
        <v>50</v>
      </c>
      <c r="Q83">
        <v>4</v>
      </c>
      <c r="R83">
        <v>35</v>
      </c>
      <c r="S83">
        <v>17</v>
      </c>
      <c r="T83">
        <v>0.3</v>
      </c>
      <c r="U83">
        <v>110</v>
      </c>
      <c r="V83">
        <v>1.3</v>
      </c>
      <c r="W83">
        <v>-0.2</v>
      </c>
      <c r="X83">
        <v>-1</v>
      </c>
      <c r="Y83">
        <v>-2</v>
      </c>
      <c r="Z83">
        <v>22</v>
      </c>
      <c r="AA83">
        <v>-0.2</v>
      </c>
      <c r="AB83">
        <v>-1</v>
      </c>
      <c r="AC83">
        <v>679</v>
      </c>
      <c r="AD83">
        <v>25</v>
      </c>
      <c r="AE83">
        <v>-2</v>
      </c>
      <c r="AF83">
        <v>4.5999999999999996</v>
      </c>
      <c r="AG83">
        <v>2</v>
      </c>
      <c r="AH83">
        <v>255</v>
      </c>
    </row>
    <row r="84" spans="1:34" hidden="1" x14ac:dyDescent="0.25">
      <c r="A84" t="s">
        <v>372</v>
      </c>
      <c r="B84" t="s">
        <v>373</v>
      </c>
      <c r="C84" s="1" t="str">
        <f t="shared" si="13"/>
        <v>21:0584</v>
      </c>
      <c r="D84" s="1" t="str">
        <f t="shared" si="14"/>
        <v>21:0186</v>
      </c>
      <c r="E84" t="s">
        <v>374</v>
      </c>
      <c r="F84" t="s">
        <v>375</v>
      </c>
      <c r="H84">
        <v>58.163182200000001</v>
      </c>
      <c r="I84">
        <v>-63.326779100000003</v>
      </c>
      <c r="J84" s="1" t="str">
        <f t="shared" si="15"/>
        <v>NGR bulk stream sediment</v>
      </c>
      <c r="K84" s="1" t="str">
        <f t="shared" si="16"/>
        <v>&lt;177 micron (NGR)</v>
      </c>
      <c r="L84">
        <v>5</v>
      </c>
      <c r="M84" t="s">
        <v>56</v>
      </c>
      <c r="N84">
        <v>83</v>
      </c>
      <c r="O84">
        <v>29</v>
      </c>
      <c r="P84">
        <v>36</v>
      </c>
      <c r="Q84">
        <v>2</v>
      </c>
      <c r="R84">
        <v>37</v>
      </c>
      <c r="S84">
        <v>5</v>
      </c>
      <c r="T84">
        <v>-0.2</v>
      </c>
      <c r="U84">
        <v>44</v>
      </c>
      <c r="V84">
        <v>1.1000000000000001</v>
      </c>
      <c r="W84">
        <v>-0.2</v>
      </c>
      <c r="X84">
        <v>-1</v>
      </c>
      <c r="Y84">
        <v>-2</v>
      </c>
      <c r="Z84">
        <v>22</v>
      </c>
      <c r="AA84">
        <v>-0.2</v>
      </c>
      <c r="AB84">
        <v>-1</v>
      </c>
      <c r="AC84">
        <v>603</v>
      </c>
      <c r="AD84">
        <v>10</v>
      </c>
      <c r="AE84">
        <v>2</v>
      </c>
      <c r="AF84">
        <v>2.2000000000000002</v>
      </c>
      <c r="AG84">
        <v>2.6</v>
      </c>
      <c r="AH84">
        <v>225</v>
      </c>
    </row>
    <row r="85" spans="1:34" hidden="1" x14ac:dyDescent="0.25">
      <c r="A85" t="s">
        <v>376</v>
      </c>
      <c r="B85" t="s">
        <v>377</v>
      </c>
      <c r="C85" s="1" t="str">
        <f t="shared" si="13"/>
        <v>21:0584</v>
      </c>
      <c r="D85" s="1" t="str">
        <f t="shared" si="14"/>
        <v>21:0186</v>
      </c>
      <c r="E85" t="s">
        <v>378</v>
      </c>
      <c r="F85" t="s">
        <v>379</v>
      </c>
      <c r="H85">
        <v>58.167645399999998</v>
      </c>
      <c r="I85">
        <v>-63.369908199999998</v>
      </c>
      <c r="J85" s="1" t="str">
        <f t="shared" si="15"/>
        <v>NGR bulk stream sediment</v>
      </c>
      <c r="K85" s="1" t="str">
        <f t="shared" si="16"/>
        <v>&lt;177 micron (NGR)</v>
      </c>
      <c r="L85">
        <v>5</v>
      </c>
      <c r="M85" t="s">
        <v>61</v>
      </c>
      <c r="N85">
        <v>84</v>
      </c>
      <c r="O85">
        <v>46</v>
      </c>
      <c r="P85">
        <v>36</v>
      </c>
      <c r="Q85">
        <v>2</v>
      </c>
      <c r="R85">
        <v>33</v>
      </c>
      <c r="S85">
        <v>8</v>
      </c>
      <c r="T85">
        <v>-0.2</v>
      </c>
      <c r="U85">
        <v>58</v>
      </c>
      <c r="V85">
        <v>1.6</v>
      </c>
      <c r="W85">
        <v>-0.2</v>
      </c>
      <c r="X85">
        <v>1</v>
      </c>
      <c r="Y85">
        <v>-2</v>
      </c>
      <c r="Z85">
        <v>35</v>
      </c>
      <c r="AA85">
        <v>-0.2</v>
      </c>
      <c r="AB85">
        <v>-1</v>
      </c>
      <c r="AC85">
        <v>541</v>
      </c>
      <c r="AD85">
        <v>10</v>
      </c>
      <c r="AE85">
        <v>-2</v>
      </c>
      <c r="AF85">
        <v>2.8</v>
      </c>
      <c r="AG85">
        <v>3.8</v>
      </c>
      <c r="AH85">
        <v>225</v>
      </c>
    </row>
    <row r="86" spans="1:34" hidden="1" x14ac:dyDescent="0.25">
      <c r="A86" t="s">
        <v>380</v>
      </c>
      <c r="B86" t="s">
        <v>381</v>
      </c>
      <c r="C86" s="1" t="str">
        <f t="shared" si="13"/>
        <v>21:0584</v>
      </c>
      <c r="D86" s="1" t="str">
        <f t="shared" si="14"/>
        <v>21:0186</v>
      </c>
      <c r="E86" t="s">
        <v>382</v>
      </c>
      <c r="F86" t="s">
        <v>383</v>
      </c>
      <c r="H86">
        <v>58.173473799999996</v>
      </c>
      <c r="I86">
        <v>-63.419609299999998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66</v>
      </c>
      <c r="N86">
        <v>85</v>
      </c>
      <c r="O86">
        <v>46</v>
      </c>
      <c r="P86">
        <v>33</v>
      </c>
      <c r="Q86">
        <v>4</v>
      </c>
      <c r="R86">
        <v>28</v>
      </c>
      <c r="S86">
        <v>10</v>
      </c>
      <c r="T86">
        <v>-0.2</v>
      </c>
      <c r="U86">
        <v>80</v>
      </c>
      <c r="V86">
        <v>1.7</v>
      </c>
      <c r="W86">
        <v>-0.2</v>
      </c>
      <c r="X86">
        <v>1</v>
      </c>
      <c r="Y86">
        <v>-2</v>
      </c>
      <c r="Z86">
        <v>33</v>
      </c>
      <c r="AA86">
        <v>-0.2</v>
      </c>
      <c r="AB86">
        <v>-1</v>
      </c>
      <c r="AC86">
        <v>890</v>
      </c>
      <c r="AD86">
        <v>15</v>
      </c>
      <c r="AE86">
        <v>-2</v>
      </c>
      <c r="AF86">
        <v>5</v>
      </c>
      <c r="AG86">
        <v>1.3</v>
      </c>
      <c r="AH86">
        <v>380</v>
      </c>
    </row>
    <row r="87" spans="1:34" hidden="1" x14ac:dyDescent="0.25">
      <c r="A87" t="s">
        <v>384</v>
      </c>
      <c r="B87" t="s">
        <v>385</v>
      </c>
      <c r="C87" s="1" t="str">
        <f t="shared" si="13"/>
        <v>21:0584</v>
      </c>
      <c r="D87" s="1" t="str">
        <f t="shared" si="14"/>
        <v>21:0186</v>
      </c>
      <c r="E87" t="s">
        <v>386</v>
      </c>
      <c r="F87" t="s">
        <v>387</v>
      </c>
      <c r="H87">
        <v>58.1776233</v>
      </c>
      <c r="I87">
        <v>-63.435776199999999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76</v>
      </c>
      <c r="N87">
        <v>86</v>
      </c>
      <c r="O87">
        <v>28</v>
      </c>
      <c r="P87">
        <v>57</v>
      </c>
      <c r="Q87">
        <v>8</v>
      </c>
      <c r="R87">
        <v>22</v>
      </c>
      <c r="S87">
        <v>4</v>
      </c>
      <c r="T87">
        <v>-0.2</v>
      </c>
      <c r="U87">
        <v>34</v>
      </c>
      <c r="V87">
        <v>1.4</v>
      </c>
      <c r="W87">
        <v>-0.2</v>
      </c>
      <c r="X87">
        <v>-1</v>
      </c>
      <c r="Y87">
        <v>2</v>
      </c>
      <c r="Z87">
        <v>26</v>
      </c>
      <c r="AA87">
        <v>-0.2</v>
      </c>
      <c r="AB87">
        <v>-1</v>
      </c>
      <c r="AC87">
        <v>840</v>
      </c>
      <c r="AD87">
        <v>20</v>
      </c>
      <c r="AE87">
        <v>2</v>
      </c>
      <c r="AF87">
        <v>10.6</v>
      </c>
      <c r="AG87">
        <v>1.5</v>
      </c>
      <c r="AH87">
        <v>290</v>
      </c>
    </row>
    <row r="88" spans="1:34" hidden="1" x14ac:dyDescent="0.25">
      <c r="A88" t="s">
        <v>388</v>
      </c>
      <c r="B88" t="s">
        <v>389</v>
      </c>
      <c r="C88" s="1" t="str">
        <f t="shared" si="13"/>
        <v>21:0584</v>
      </c>
      <c r="D88" s="1" t="str">
        <f t="shared" si="14"/>
        <v>21:0186</v>
      </c>
      <c r="E88" t="s">
        <v>366</v>
      </c>
      <c r="F88" t="s">
        <v>390</v>
      </c>
      <c r="H88">
        <v>58.190147899999999</v>
      </c>
      <c r="I88">
        <v>-63.484590099999998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47</v>
      </c>
      <c r="N88">
        <v>87</v>
      </c>
      <c r="O88">
        <v>26</v>
      </c>
      <c r="P88">
        <v>17</v>
      </c>
      <c r="Q88">
        <v>5</v>
      </c>
      <c r="R88">
        <v>14</v>
      </c>
      <c r="S88">
        <v>4</v>
      </c>
      <c r="T88">
        <v>-0.2</v>
      </c>
      <c r="U88">
        <v>68</v>
      </c>
      <c r="V88">
        <v>1.1000000000000001</v>
      </c>
      <c r="W88">
        <v>-0.2</v>
      </c>
      <c r="X88">
        <v>-1</v>
      </c>
      <c r="Y88">
        <v>-2</v>
      </c>
      <c r="Z88">
        <v>26</v>
      </c>
      <c r="AA88">
        <v>-0.2</v>
      </c>
      <c r="AB88">
        <v>-1</v>
      </c>
      <c r="AC88">
        <v>843</v>
      </c>
      <c r="AD88">
        <v>15</v>
      </c>
      <c r="AE88">
        <v>2</v>
      </c>
      <c r="AF88">
        <v>3.2</v>
      </c>
      <c r="AG88">
        <v>1.3</v>
      </c>
      <c r="AH88">
        <v>300</v>
      </c>
    </row>
    <row r="89" spans="1:34" hidden="1" x14ac:dyDescent="0.25">
      <c r="A89" t="s">
        <v>391</v>
      </c>
      <c r="B89" t="s">
        <v>392</v>
      </c>
      <c r="C89" s="1" t="str">
        <f t="shared" si="13"/>
        <v>21:0584</v>
      </c>
      <c r="D89" s="1" t="str">
        <f t="shared" si="14"/>
        <v>21:0186</v>
      </c>
      <c r="E89" t="s">
        <v>366</v>
      </c>
      <c r="F89" t="s">
        <v>393</v>
      </c>
      <c r="H89">
        <v>58.190147899999999</v>
      </c>
      <c r="I89">
        <v>-63.484590099999998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51</v>
      </c>
      <c r="N89">
        <v>88</v>
      </c>
      <c r="O89">
        <v>29</v>
      </c>
      <c r="P89">
        <v>17</v>
      </c>
      <c r="Q89">
        <v>8</v>
      </c>
      <c r="R89">
        <v>16</v>
      </c>
      <c r="S89">
        <v>5</v>
      </c>
      <c r="T89">
        <v>-0.2</v>
      </c>
      <c r="U89">
        <v>68</v>
      </c>
      <c r="V89">
        <v>1.2</v>
      </c>
      <c r="W89">
        <v>-0.2</v>
      </c>
      <c r="X89">
        <v>-1</v>
      </c>
      <c r="Y89">
        <v>-2</v>
      </c>
      <c r="Z89">
        <v>22</v>
      </c>
      <c r="AA89">
        <v>-0.2</v>
      </c>
      <c r="AB89">
        <v>-1</v>
      </c>
      <c r="AC89">
        <v>793</v>
      </c>
      <c r="AD89">
        <v>20</v>
      </c>
      <c r="AE89">
        <v>2</v>
      </c>
      <c r="AF89">
        <v>4.8</v>
      </c>
      <c r="AG89">
        <v>2.4</v>
      </c>
      <c r="AH89">
        <v>265</v>
      </c>
    </row>
    <row r="90" spans="1:34" hidden="1" x14ac:dyDescent="0.25">
      <c r="A90" t="s">
        <v>394</v>
      </c>
      <c r="B90" t="s">
        <v>395</v>
      </c>
      <c r="C90" s="1" t="str">
        <f t="shared" si="13"/>
        <v>21:0584</v>
      </c>
      <c r="D90" s="1" t="str">
        <f t="shared" si="14"/>
        <v>21:0186</v>
      </c>
      <c r="E90" t="s">
        <v>396</v>
      </c>
      <c r="F90" t="s">
        <v>397</v>
      </c>
      <c r="H90">
        <v>58.138208599999999</v>
      </c>
      <c r="I90">
        <v>-63.541798999999997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81</v>
      </c>
      <c r="N90">
        <v>89</v>
      </c>
      <c r="O90">
        <v>32</v>
      </c>
      <c r="P90">
        <v>26</v>
      </c>
      <c r="Q90">
        <v>9</v>
      </c>
      <c r="R90">
        <v>32</v>
      </c>
      <c r="S90">
        <v>7</v>
      </c>
      <c r="T90">
        <v>-0.2</v>
      </c>
      <c r="U90">
        <v>40</v>
      </c>
      <c r="V90">
        <v>1.4</v>
      </c>
      <c r="W90">
        <v>-0.2</v>
      </c>
      <c r="X90">
        <v>-1</v>
      </c>
      <c r="Y90">
        <v>-2</v>
      </c>
      <c r="Z90">
        <v>26</v>
      </c>
      <c r="AA90">
        <v>-0.2</v>
      </c>
      <c r="AB90">
        <v>-1</v>
      </c>
      <c r="AC90">
        <v>991</v>
      </c>
      <c r="AD90">
        <v>20</v>
      </c>
      <c r="AE90">
        <v>2</v>
      </c>
      <c r="AF90">
        <v>4</v>
      </c>
      <c r="AG90">
        <v>1.2</v>
      </c>
      <c r="AH90">
        <v>400</v>
      </c>
    </row>
    <row r="91" spans="1:34" hidden="1" x14ac:dyDescent="0.25">
      <c r="A91" t="s">
        <v>398</v>
      </c>
      <c r="B91" t="s">
        <v>399</v>
      </c>
      <c r="C91" s="1" t="str">
        <f t="shared" si="13"/>
        <v>21:0584</v>
      </c>
      <c r="D91" s="1" t="str">
        <f t="shared" si="14"/>
        <v>21:0186</v>
      </c>
      <c r="E91" t="s">
        <v>400</v>
      </c>
      <c r="F91" t="s">
        <v>401</v>
      </c>
      <c r="H91">
        <v>58.099194400000002</v>
      </c>
      <c r="I91">
        <v>-63.7516617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86</v>
      </c>
      <c r="N91">
        <v>90</v>
      </c>
      <c r="O91">
        <v>70</v>
      </c>
      <c r="P91">
        <v>27</v>
      </c>
      <c r="Q91">
        <v>9</v>
      </c>
      <c r="R91">
        <v>21</v>
      </c>
      <c r="S91">
        <v>14</v>
      </c>
      <c r="T91">
        <v>-0.2</v>
      </c>
      <c r="U91">
        <v>380</v>
      </c>
      <c r="V91">
        <v>2</v>
      </c>
      <c r="W91">
        <v>-0.2</v>
      </c>
      <c r="X91">
        <v>-1</v>
      </c>
      <c r="Y91">
        <v>-2</v>
      </c>
      <c r="Z91">
        <v>48</v>
      </c>
      <c r="AA91">
        <v>-0.2</v>
      </c>
      <c r="AB91">
        <v>-1</v>
      </c>
      <c r="AC91">
        <v>1060</v>
      </c>
      <c r="AD91">
        <v>10</v>
      </c>
      <c r="AE91">
        <v>2</v>
      </c>
      <c r="AF91">
        <v>4.2</v>
      </c>
      <c r="AG91">
        <v>2.2000000000000002</v>
      </c>
      <c r="AH91">
        <v>415</v>
      </c>
    </row>
    <row r="92" spans="1:34" hidden="1" x14ac:dyDescent="0.25">
      <c r="A92" t="s">
        <v>402</v>
      </c>
      <c r="B92" t="s">
        <v>403</v>
      </c>
      <c r="C92" s="1" t="str">
        <f t="shared" si="13"/>
        <v>21:0584</v>
      </c>
      <c r="D92" s="1" t="str">
        <f t="shared" si="14"/>
        <v>21:0186</v>
      </c>
      <c r="E92" t="s">
        <v>404</v>
      </c>
      <c r="F92" t="s">
        <v>405</v>
      </c>
      <c r="H92">
        <v>58.082826799999999</v>
      </c>
      <c r="I92">
        <v>-63.778907799999999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91</v>
      </c>
      <c r="N92">
        <v>91</v>
      </c>
      <c r="O92">
        <v>43</v>
      </c>
      <c r="P92">
        <v>35</v>
      </c>
      <c r="Q92">
        <v>10</v>
      </c>
      <c r="R92">
        <v>26</v>
      </c>
      <c r="S92">
        <v>14</v>
      </c>
      <c r="T92">
        <v>-0.2</v>
      </c>
      <c r="U92">
        <v>160</v>
      </c>
      <c r="V92">
        <v>1.9</v>
      </c>
      <c r="W92">
        <v>-0.2</v>
      </c>
      <c r="X92">
        <v>1</v>
      </c>
      <c r="Y92">
        <v>-2</v>
      </c>
      <c r="Z92">
        <v>44</v>
      </c>
      <c r="AA92">
        <v>-0.2</v>
      </c>
      <c r="AB92">
        <v>-1</v>
      </c>
      <c r="AC92">
        <v>991</v>
      </c>
      <c r="AD92">
        <v>20</v>
      </c>
      <c r="AE92">
        <v>2</v>
      </c>
      <c r="AF92">
        <v>2</v>
      </c>
      <c r="AG92">
        <v>1.1000000000000001</v>
      </c>
      <c r="AH92">
        <v>730</v>
      </c>
    </row>
    <row r="93" spans="1:34" hidden="1" x14ac:dyDescent="0.25">
      <c r="A93" t="s">
        <v>406</v>
      </c>
      <c r="B93" t="s">
        <v>407</v>
      </c>
      <c r="C93" s="1" t="str">
        <f t="shared" si="13"/>
        <v>21:0584</v>
      </c>
      <c r="D93" s="1" t="str">
        <f t="shared" si="14"/>
        <v>21:0186</v>
      </c>
      <c r="E93" t="s">
        <v>408</v>
      </c>
      <c r="F93" t="s">
        <v>409</v>
      </c>
      <c r="H93">
        <v>58.097980800000002</v>
      </c>
      <c r="I93">
        <v>-63.7947439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96</v>
      </c>
      <c r="N93">
        <v>92</v>
      </c>
      <c r="O93">
        <v>49</v>
      </c>
      <c r="P93">
        <v>24</v>
      </c>
      <c r="Q93">
        <v>7</v>
      </c>
      <c r="R93">
        <v>21</v>
      </c>
      <c r="S93">
        <v>9</v>
      </c>
      <c r="T93">
        <v>-0.2</v>
      </c>
      <c r="U93">
        <v>160</v>
      </c>
      <c r="V93">
        <v>1.9</v>
      </c>
      <c r="W93">
        <v>-0.2</v>
      </c>
      <c r="X93">
        <v>1</v>
      </c>
      <c r="Y93">
        <v>-2</v>
      </c>
      <c r="Z93">
        <v>51</v>
      </c>
      <c r="AA93">
        <v>-0.2</v>
      </c>
      <c r="AB93">
        <v>1</v>
      </c>
      <c r="AC93">
        <v>845</v>
      </c>
      <c r="AD93">
        <v>10</v>
      </c>
      <c r="AE93">
        <v>2</v>
      </c>
      <c r="AF93">
        <v>4.5999999999999996</v>
      </c>
      <c r="AG93">
        <v>1.8</v>
      </c>
      <c r="AH93">
        <v>470</v>
      </c>
    </row>
    <row r="94" spans="1:34" hidden="1" x14ac:dyDescent="0.25">
      <c r="A94" t="s">
        <v>410</v>
      </c>
      <c r="B94" t="s">
        <v>411</v>
      </c>
      <c r="C94" s="1" t="str">
        <f t="shared" si="13"/>
        <v>21:0584</v>
      </c>
      <c r="D94" s="1" t="str">
        <f t="shared" si="14"/>
        <v>21:0186</v>
      </c>
      <c r="E94" t="s">
        <v>412</v>
      </c>
      <c r="F94" t="s">
        <v>413</v>
      </c>
      <c r="H94">
        <v>58.050406199999998</v>
      </c>
      <c r="I94">
        <v>-63.849665399999999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101</v>
      </c>
      <c r="N94">
        <v>93</v>
      </c>
      <c r="O94">
        <v>56</v>
      </c>
      <c r="P94">
        <v>24</v>
      </c>
      <c r="Q94">
        <v>11</v>
      </c>
      <c r="R94">
        <v>21</v>
      </c>
      <c r="S94">
        <v>12</v>
      </c>
      <c r="T94">
        <v>-0.2</v>
      </c>
      <c r="U94">
        <v>370</v>
      </c>
      <c r="V94">
        <v>1.8</v>
      </c>
      <c r="W94">
        <v>-0.2</v>
      </c>
      <c r="X94">
        <v>1</v>
      </c>
      <c r="Y94">
        <v>-2</v>
      </c>
      <c r="Z94">
        <v>37</v>
      </c>
      <c r="AA94">
        <v>-0.2</v>
      </c>
      <c r="AB94">
        <v>-1</v>
      </c>
      <c r="AC94">
        <v>1020</v>
      </c>
      <c r="AD94">
        <v>40</v>
      </c>
      <c r="AE94">
        <v>2</v>
      </c>
      <c r="AF94">
        <v>1.2</v>
      </c>
      <c r="AG94">
        <v>1.9</v>
      </c>
      <c r="AH94">
        <v>860</v>
      </c>
    </row>
    <row r="95" spans="1:34" hidden="1" x14ac:dyDescent="0.25">
      <c r="A95" t="s">
        <v>414</v>
      </c>
      <c r="B95" t="s">
        <v>415</v>
      </c>
      <c r="C95" s="1" t="str">
        <f t="shared" si="13"/>
        <v>21:0584</v>
      </c>
      <c r="D95" s="1" t="str">
        <f t="shared" si="14"/>
        <v>21:0186</v>
      </c>
      <c r="E95" t="s">
        <v>416</v>
      </c>
      <c r="F95" t="s">
        <v>417</v>
      </c>
      <c r="H95">
        <v>58.054670700000003</v>
      </c>
      <c r="I95">
        <v>-63.863339099999997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106</v>
      </c>
      <c r="N95">
        <v>94</v>
      </c>
      <c r="O95">
        <v>105</v>
      </c>
      <c r="P95">
        <v>61</v>
      </c>
      <c r="Q95">
        <v>18</v>
      </c>
      <c r="R95">
        <v>32</v>
      </c>
      <c r="S95">
        <v>14</v>
      </c>
      <c r="T95">
        <v>-0.2</v>
      </c>
      <c r="U95">
        <v>160</v>
      </c>
      <c r="V95">
        <v>4.0999999999999996</v>
      </c>
      <c r="W95">
        <v>0.2</v>
      </c>
      <c r="X95">
        <v>-1</v>
      </c>
      <c r="Y95">
        <v>7</v>
      </c>
      <c r="Z95">
        <v>66</v>
      </c>
      <c r="AA95">
        <v>0.6</v>
      </c>
      <c r="AB95">
        <v>1</v>
      </c>
      <c r="AC95">
        <v>802</v>
      </c>
      <c r="AD95">
        <v>25</v>
      </c>
      <c r="AE95">
        <v>-2</v>
      </c>
      <c r="AF95">
        <v>14.8</v>
      </c>
      <c r="AG95">
        <v>3.2</v>
      </c>
      <c r="AH95">
        <v>980</v>
      </c>
    </row>
    <row r="96" spans="1:34" hidden="1" x14ac:dyDescent="0.25">
      <c r="A96" t="s">
        <v>418</v>
      </c>
      <c r="B96" t="s">
        <v>419</v>
      </c>
      <c r="C96" s="1" t="str">
        <f t="shared" si="13"/>
        <v>21:0584</v>
      </c>
      <c r="D96" s="1" t="str">
        <f>HYPERLINK("http://geochem.nrcan.gc.ca/cdogs/content/svy/svy_e.htm", "")</f>
        <v/>
      </c>
      <c r="G96" s="1" t="str">
        <f>HYPERLINK("http://geochem.nrcan.gc.ca/cdogs/content/cr_/cr_00077_e.htm", "77")</f>
        <v>77</v>
      </c>
      <c r="J96" t="s">
        <v>69</v>
      </c>
      <c r="K96" t="s">
        <v>70</v>
      </c>
      <c r="L96">
        <v>5</v>
      </c>
      <c r="M96" t="s">
        <v>71</v>
      </c>
      <c r="N96">
        <v>95</v>
      </c>
      <c r="O96">
        <v>146</v>
      </c>
      <c r="P96">
        <v>53</v>
      </c>
      <c r="Q96">
        <v>41</v>
      </c>
      <c r="R96">
        <v>303</v>
      </c>
      <c r="S96">
        <v>28</v>
      </c>
      <c r="T96">
        <v>0.2</v>
      </c>
      <c r="U96">
        <v>540</v>
      </c>
      <c r="V96">
        <v>3.15</v>
      </c>
      <c r="W96">
        <v>0.9</v>
      </c>
      <c r="X96">
        <v>20</v>
      </c>
      <c r="Y96">
        <v>-2</v>
      </c>
      <c r="Z96">
        <v>53</v>
      </c>
      <c r="AA96">
        <v>1</v>
      </c>
      <c r="AB96">
        <v>7</v>
      </c>
      <c r="AC96">
        <v>768</v>
      </c>
      <c r="AD96">
        <v>40</v>
      </c>
      <c r="AE96">
        <v>16</v>
      </c>
      <c r="AF96">
        <v>3.2</v>
      </c>
      <c r="AG96">
        <v>18.7</v>
      </c>
      <c r="AH96">
        <v>470</v>
      </c>
    </row>
    <row r="97" spans="1:34" hidden="1" x14ac:dyDescent="0.25">
      <c r="A97" t="s">
        <v>420</v>
      </c>
      <c r="B97" t="s">
        <v>421</v>
      </c>
      <c r="C97" s="1" t="str">
        <f t="shared" si="13"/>
        <v>21:0584</v>
      </c>
      <c r="D97" s="1" t="str">
        <f t="shared" ref="D97:D107" si="17">HYPERLINK("http://geochem.nrcan.gc.ca/cdogs/content/svy/svy210186_e.htm", "21:0186")</f>
        <v>21:0186</v>
      </c>
      <c r="E97" t="s">
        <v>422</v>
      </c>
      <c r="F97" t="s">
        <v>423</v>
      </c>
      <c r="H97">
        <v>58.046269700000003</v>
      </c>
      <c r="I97">
        <v>-63.880737799999999</v>
      </c>
      <c r="J97" s="1" t="str">
        <f t="shared" ref="J97:J107" si="18">HYPERLINK("http://geochem.nrcan.gc.ca/cdogs/content/kwd/kwd020030_e.htm", "NGR bulk stream sediment")</f>
        <v>NGR bulk stream sediment</v>
      </c>
      <c r="K97" s="1" t="str">
        <f t="shared" ref="K97:K107" si="19">HYPERLINK("http://geochem.nrcan.gc.ca/cdogs/content/kwd/kwd080006_e.htm", "&lt;177 micron (NGR)")</f>
        <v>&lt;177 micron (NGR)</v>
      </c>
      <c r="L97">
        <v>5</v>
      </c>
      <c r="M97" t="s">
        <v>111</v>
      </c>
      <c r="N97">
        <v>96</v>
      </c>
      <c r="O97">
        <v>59</v>
      </c>
      <c r="P97">
        <v>36</v>
      </c>
      <c r="Q97">
        <v>17</v>
      </c>
      <c r="R97">
        <v>18</v>
      </c>
      <c r="S97">
        <v>8</v>
      </c>
      <c r="T97">
        <v>-0.2</v>
      </c>
      <c r="U97">
        <v>120</v>
      </c>
      <c r="V97">
        <v>1.9</v>
      </c>
      <c r="W97">
        <v>-0.2</v>
      </c>
      <c r="X97">
        <v>-1</v>
      </c>
      <c r="Y97">
        <v>2</v>
      </c>
      <c r="Z97">
        <v>31</v>
      </c>
      <c r="AA97">
        <v>-0.2</v>
      </c>
      <c r="AB97">
        <v>-1</v>
      </c>
      <c r="AC97">
        <v>683</v>
      </c>
      <c r="AD97">
        <v>80</v>
      </c>
      <c r="AE97">
        <v>2</v>
      </c>
      <c r="AF97">
        <v>16.399999999999999</v>
      </c>
      <c r="AG97">
        <v>2.8</v>
      </c>
      <c r="AH97">
        <v>430</v>
      </c>
    </row>
    <row r="98" spans="1:34" hidden="1" x14ac:dyDescent="0.25">
      <c r="A98" t="s">
        <v>424</v>
      </c>
      <c r="B98" t="s">
        <v>425</v>
      </c>
      <c r="C98" s="1" t="str">
        <f t="shared" si="13"/>
        <v>21:0584</v>
      </c>
      <c r="D98" s="1" t="str">
        <f t="shared" si="17"/>
        <v>21:0186</v>
      </c>
      <c r="E98" t="s">
        <v>426</v>
      </c>
      <c r="F98" t="s">
        <v>427</v>
      </c>
      <c r="H98">
        <v>58.022494999999999</v>
      </c>
      <c r="I98">
        <v>-63.9635137</v>
      </c>
      <c r="J98" s="1" t="str">
        <f t="shared" si="18"/>
        <v>NGR bulk stream sediment</v>
      </c>
      <c r="K98" s="1" t="str">
        <f t="shared" si="19"/>
        <v>&lt;177 micron (NGR)</v>
      </c>
      <c r="L98">
        <v>5</v>
      </c>
      <c r="M98" t="s">
        <v>116</v>
      </c>
      <c r="N98">
        <v>97</v>
      </c>
      <c r="O98">
        <v>264</v>
      </c>
      <c r="P98">
        <v>144</v>
      </c>
      <c r="Q98">
        <v>25</v>
      </c>
      <c r="R98">
        <v>76</v>
      </c>
      <c r="S98">
        <v>24</v>
      </c>
      <c r="T98">
        <v>-0.2</v>
      </c>
      <c r="U98">
        <v>400</v>
      </c>
      <c r="V98">
        <v>5.75</v>
      </c>
      <c r="W98">
        <v>-0.2</v>
      </c>
      <c r="X98">
        <v>1</v>
      </c>
      <c r="Y98">
        <v>4</v>
      </c>
      <c r="Z98">
        <v>81</v>
      </c>
      <c r="AA98">
        <v>-0.2</v>
      </c>
      <c r="AB98">
        <v>2</v>
      </c>
      <c r="AC98">
        <v>728</v>
      </c>
      <c r="AD98">
        <v>115</v>
      </c>
      <c r="AE98">
        <v>-2</v>
      </c>
      <c r="AF98">
        <v>22.2</v>
      </c>
      <c r="AG98">
        <v>5.6</v>
      </c>
      <c r="AH98">
        <v>770</v>
      </c>
    </row>
    <row r="99" spans="1:34" hidden="1" x14ac:dyDescent="0.25">
      <c r="A99" t="s">
        <v>428</v>
      </c>
      <c r="B99" t="s">
        <v>429</v>
      </c>
      <c r="C99" s="1" t="str">
        <f t="shared" si="13"/>
        <v>21:0584</v>
      </c>
      <c r="D99" s="1" t="str">
        <f t="shared" si="17"/>
        <v>21:0186</v>
      </c>
      <c r="E99" t="s">
        <v>430</v>
      </c>
      <c r="F99" t="s">
        <v>431</v>
      </c>
      <c r="H99">
        <v>58.010221100000003</v>
      </c>
      <c r="I99">
        <v>-63.901548499999997</v>
      </c>
      <c r="J99" s="1" t="str">
        <f t="shared" si="18"/>
        <v>NGR bulk stream sediment</v>
      </c>
      <c r="K99" s="1" t="str">
        <f t="shared" si="19"/>
        <v>&lt;177 micron (NGR)</v>
      </c>
      <c r="L99">
        <v>5</v>
      </c>
      <c r="M99" t="s">
        <v>121</v>
      </c>
      <c r="N99">
        <v>98</v>
      </c>
      <c r="O99">
        <v>86</v>
      </c>
      <c r="P99">
        <v>204</v>
      </c>
      <c r="Q99">
        <v>23</v>
      </c>
      <c r="R99">
        <v>34</v>
      </c>
      <c r="S99">
        <v>10</v>
      </c>
      <c r="T99">
        <v>0.2</v>
      </c>
      <c r="U99">
        <v>160</v>
      </c>
      <c r="V99">
        <v>2.7</v>
      </c>
      <c r="W99">
        <v>-0.2</v>
      </c>
      <c r="X99">
        <v>1</v>
      </c>
      <c r="Y99">
        <v>-2</v>
      </c>
      <c r="Z99">
        <v>35</v>
      </c>
      <c r="AA99">
        <v>-0.2</v>
      </c>
      <c r="AB99">
        <v>-1</v>
      </c>
      <c r="AC99">
        <v>545</v>
      </c>
      <c r="AD99">
        <v>15</v>
      </c>
      <c r="AE99">
        <v>2</v>
      </c>
      <c r="AF99">
        <v>34.799999999999997</v>
      </c>
      <c r="AG99">
        <v>2.8</v>
      </c>
      <c r="AH99">
        <v>510</v>
      </c>
    </row>
    <row r="100" spans="1:34" hidden="1" x14ac:dyDescent="0.25">
      <c r="A100" t="s">
        <v>432</v>
      </c>
      <c r="B100" t="s">
        <v>433</v>
      </c>
      <c r="C100" s="1" t="str">
        <f t="shared" si="13"/>
        <v>21:0584</v>
      </c>
      <c r="D100" s="1" t="str">
        <f t="shared" si="17"/>
        <v>21:0186</v>
      </c>
      <c r="E100" t="s">
        <v>434</v>
      </c>
      <c r="F100" t="s">
        <v>435</v>
      </c>
      <c r="H100">
        <v>58.008166099999997</v>
      </c>
      <c r="I100">
        <v>-63.847716900000002</v>
      </c>
      <c r="J100" s="1" t="str">
        <f t="shared" si="18"/>
        <v>NGR bulk stream sediment</v>
      </c>
      <c r="K100" s="1" t="str">
        <f t="shared" si="19"/>
        <v>&lt;177 micron (NGR)</v>
      </c>
      <c r="L100">
        <v>5</v>
      </c>
      <c r="M100" t="s">
        <v>126</v>
      </c>
      <c r="N100">
        <v>99</v>
      </c>
      <c r="O100">
        <v>77</v>
      </c>
      <c r="P100">
        <v>41</v>
      </c>
      <c r="Q100">
        <v>9</v>
      </c>
      <c r="R100">
        <v>33</v>
      </c>
      <c r="S100">
        <v>20</v>
      </c>
      <c r="T100">
        <v>-0.2</v>
      </c>
      <c r="U100">
        <v>290</v>
      </c>
      <c r="V100">
        <v>3.05</v>
      </c>
      <c r="W100">
        <v>-0.2</v>
      </c>
      <c r="X100">
        <v>-1</v>
      </c>
      <c r="Y100">
        <v>-2</v>
      </c>
      <c r="Z100">
        <v>73</v>
      </c>
      <c r="AA100">
        <v>-0.2</v>
      </c>
      <c r="AB100">
        <v>2</v>
      </c>
      <c r="AC100">
        <v>1180</v>
      </c>
      <c r="AD100">
        <v>10</v>
      </c>
      <c r="AE100">
        <v>2</v>
      </c>
      <c r="AF100">
        <v>3.4</v>
      </c>
      <c r="AG100">
        <v>2.4</v>
      </c>
      <c r="AH100">
        <v>860</v>
      </c>
    </row>
    <row r="101" spans="1:34" hidden="1" x14ac:dyDescent="0.25">
      <c r="A101" t="s">
        <v>436</v>
      </c>
      <c r="B101" t="s">
        <v>437</v>
      </c>
      <c r="C101" s="1" t="str">
        <f t="shared" si="13"/>
        <v>21:0584</v>
      </c>
      <c r="D101" s="1" t="str">
        <f t="shared" si="17"/>
        <v>21:0186</v>
      </c>
      <c r="E101" t="s">
        <v>438</v>
      </c>
      <c r="F101" t="s">
        <v>439</v>
      </c>
      <c r="H101">
        <v>58.006962999999999</v>
      </c>
      <c r="I101">
        <v>-63.750353799999999</v>
      </c>
      <c r="J101" s="1" t="str">
        <f t="shared" si="18"/>
        <v>NGR bulk stream sediment</v>
      </c>
      <c r="K101" s="1" t="str">
        <f t="shared" si="19"/>
        <v>&lt;177 micron (NGR)</v>
      </c>
      <c r="L101">
        <v>5</v>
      </c>
      <c r="M101" t="s">
        <v>131</v>
      </c>
      <c r="N101">
        <v>100</v>
      </c>
      <c r="O101">
        <v>28</v>
      </c>
      <c r="P101">
        <v>10</v>
      </c>
      <c r="Q101">
        <v>9</v>
      </c>
      <c r="R101">
        <v>11</v>
      </c>
      <c r="S101">
        <v>5</v>
      </c>
      <c r="T101">
        <v>-0.2</v>
      </c>
      <c r="U101">
        <v>70</v>
      </c>
      <c r="V101">
        <v>1.4</v>
      </c>
      <c r="W101">
        <v>-0.2</v>
      </c>
      <c r="X101">
        <v>-1</v>
      </c>
      <c r="Y101">
        <v>-2</v>
      </c>
      <c r="Z101">
        <v>35</v>
      </c>
      <c r="AA101">
        <v>-0.2</v>
      </c>
      <c r="AB101">
        <v>1</v>
      </c>
      <c r="AC101">
        <v>866</v>
      </c>
      <c r="AD101">
        <v>30</v>
      </c>
      <c r="AE101">
        <v>2</v>
      </c>
      <c r="AF101">
        <v>1.8</v>
      </c>
      <c r="AG101">
        <v>1.6</v>
      </c>
      <c r="AH101">
        <v>550</v>
      </c>
    </row>
    <row r="102" spans="1:34" hidden="1" x14ac:dyDescent="0.25">
      <c r="A102" t="s">
        <v>440</v>
      </c>
      <c r="B102" t="s">
        <v>441</v>
      </c>
      <c r="C102" s="1" t="str">
        <f t="shared" si="13"/>
        <v>21:0584</v>
      </c>
      <c r="D102" s="1" t="str">
        <f t="shared" si="17"/>
        <v>21:0186</v>
      </c>
      <c r="E102" t="s">
        <v>442</v>
      </c>
      <c r="F102" t="s">
        <v>443</v>
      </c>
      <c r="H102">
        <v>58.122239800000003</v>
      </c>
      <c r="I102">
        <v>-63.36112</v>
      </c>
      <c r="J102" s="1" t="str">
        <f t="shared" si="18"/>
        <v>NGR bulk stream sediment</v>
      </c>
      <c r="K102" s="1" t="str">
        <f t="shared" si="19"/>
        <v>&lt;177 micron (NGR)</v>
      </c>
      <c r="L102">
        <v>6</v>
      </c>
      <c r="M102" t="s">
        <v>38</v>
      </c>
      <c r="N102">
        <v>101</v>
      </c>
      <c r="O102">
        <v>62</v>
      </c>
      <c r="P102">
        <v>144</v>
      </c>
      <c r="Q102">
        <v>7</v>
      </c>
      <c r="R102">
        <v>35</v>
      </c>
      <c r="S102">
        <v>5</v>
      </c>
      <c r="T102">
        <v>0.6</v>
      </c>
      <c r="U102">
        <v>16</v>
      </c>
      <c r="V102">
        <v>3.9</v>
      </c>
      <c r="W102">
        <v>-0.2</v>
      </c>
      <c r="X102">
        <v>1</v>
      </c>
      <c r="Y102">
        <v>11</v>
      </c>
      <c r="Z102">
        <v>79</v>
      </c>
      <c r="AA102">
        <v>-0.2</v>
      </c>
      <c r="AB102">
        <v>3</v>
      </c>
      <c r="AC102">
        <v>723</v>
      </c>
      <c r="AD102">
        <v>15</v>
      </c>
      <c r="AE102">
        <v>2</v>
      </c>
      <c r="AF102">
        <v>14.2</v>
      </c>
      <c r="AG102">
        <v>1.2</v>
      </c>
      <c r="AH102">
        <v>400</v>
      </c>
    </row>
    <row r="103" spans="1:34" hidden="1" x14ac:dyDescent="0.25">
      <c r="A103" t="s">
        <v>444</v>
      </c>
      <c r="B103" t="s">
        <v>445</v>
      </c>
      <c r="C103" s="1" t="str">
        <f t="shared" si="13"/>
        <v>21:0584</v>
      </c>
      <c r="D103" s="1" t="str">
        <f t="shared" si="17"/>
        <v>21:0186</v>
      </c>
      <c r="E103" t="s">
        <v>446</v>
      </c>
      <c r="F103" t="s">
        <v>447</v>
      </c>
      <c r="H103">
        <v>58.028111500000001</v>
      </c>
      <c r="I103">
        <v>-63.723265599999998</v>
      </c>
      <c r="J103" s="1" t="str">
        <f t="shared" si="18"/>
        <v>NGR bulk stream sediment</v>
      </c>
      <c r="K103" s="1" t="str">
        <f t="shared" si="19"/>
        <v>&lt;177 micron (NGR)</v>
      </c>
      <c r="L103">
        <v>6</v>
      </c>
      <c r="M103" t="s">
        <v>43</v>
      </c>
      <c r="N103">
        <v>102</v>
      </c>
      <c r="O103">
        <v>36</v>
      </c>
      <c r="P103">
        <v>16</v>
      </c>
      <c r="Q103">
        <v>11</v>
      </c>
      <c r="R103">
        <v>12</v>
      </c>
      <c r="S103">
        <v>7</v>
      </c>
      <c r="T103">
        <v>0.2</v>
      </c>
      <c r="U103">
        <v>92</v>
      </c>
      <c r="V103">
        <v>1.5</v>
      </c>
      <c r="W103">
        <v>-0.2</v>
      </c>
      <c r="X103">
        <v>-1</v>
      </c>
      <c r="Y103">
        <v>-2</v>
      </c>
      <c r="Z103">
        <v>35</v>
      </c>
      <c r="AA103">
        <v>-0.2</v>
      </c>
      <c r="AB103">
        <v>1</v>
      </c>
      <c r="AC103">
        <v>957</v>
      </c>
      <c r="AD103">
        <v>20</v>
      </c>
      <c r="AE103">
        <v>2</v>
      </c>
      <c r="AF103">
        <v>4</v>
      </c>
      <c r="AG103">
        <v>1.5</v>
      </c>
      <c r="AH103">
        <v>300</v>
      </c>
    </row>
    <row r="104" spans="1:34" hidden="1" x14ac:dyDescent="0.25">
      <c r="A104" t="s">
        <v>448</v>
      </c>
      <c r="B104" t="s">
        <v>449</v>
      </c>
      <c r="C104" s="1" t="str">
        <f t="shared" si="13"/>
        <v>21:0584</v>
      </c>
      <c r="D104" s="1" t="str">
        <f t="shared" si="17"/>
        <v>21:0186</v>
      </c>
      <c r="E104" t="s">
        <v>450</v>
      </c>
      <c r="F104" t="s">
        <v>451</v>
      </c>
      <c r="H104">
        <v>58.060825000000001</v>
      </c>
      <c r="I104">
        <v>-63.700759900000001</v>
      </c>
      <c r="J104" s="1" t="str">
        <f t="shared" si="18"/>
        <v>NGR bulk stream sediment</v>
      </c>
      <c r="K104" s="1" t="str">
        <f t="shared" si="19"/>
        <v>&lt;177 micron (NGR)</v>
      </c>
      <c r="L104">
        <v>6</v>
      </c>
      <c r="M104" t="s">
        <v>56</v>
      </c>
      <c r="N104">
        <v>103</v>
      </c>
      <c r="O104">
        <v>46</v>
      </c>
      <c r="P104">
        <v>38</v>
      </c>
      <c r="Q104">
        <v>4</v>
      </c>
      <c r="R104">
        <v>26</v>
      </c>
      <c r="S104">
        <v>14</v>
      </c>
      <c r="T104">
        <v>-0.2</v>
      </c>
      <c r="U104">
        <v>120</v>
      </c>
      <c r="V104">
        <v>1.9</v>
      </c>
      <c r="W104">
        <v>-0.2</v>
      </c>
      <c r="X104">
        <v>-1</v>
      </c>
      <c r="Y104">
        <v>2</v>
      </c>
      <c r="Z104">
        <v>57</v>
      </c>
      <c r="AA104">
        <v>-0.2</v>
      </c>
      <c r="AB104">
        <v>1</v>
      </c>
      <c r="AC104">
        <v>969</v>
      </c>
      <c r="AD104">
        <v>15</v>
      </c>
      <c r="AE104">
        <v>2</v>
      </c>
      <c r="AF104">
        <v>2.6</v>
      </c>
      <c r="AG104">
        <v>1.8</v>
      </c>
      <c r="AH104">
        <v>485</v>
      </c>
    </row>
    <row r="105" spans="1:34" hidden="1" x14ac:dyDescent="0.25">
      <c r="A105" t="s">
        <v>452</v>
      </c>
      <c r="B105" t="s">
        <v>453</v>
      </c>
      <c r="C105" s="1" t="str">
        <f t="shared" si="13"/>
        <v>21:0584</v>
      </c>
      <c r="D105" s="1" t="str">
        <f t="shared" si="17"/>
        <v>21:0186</v>
      </c>
      <c r="E105" t="s">
        <v>454</v>
      </c>
      <c r="F105" t="s">
        <v>455</v>
      </c>
      <c r="H105">
        <v>58.0660466</v>
      </c>
      <c r="I105">
        <v>-63.652861000000001</v>
      </c>
      <c r="J105" s="1" t="str">
        <f t="shared" si="18"/>
        <v>NGR bulk stream sediment</v>
      </c>
      <c r="K105" s="1" t="str">
        <f t="shared" si="19"/>
        <v>&lt;177 micron (NGR)</v>
      </c>
      <c r="L105">
        <v>6</v>
      </c>
      <c r="M105" t="s">
        <v>61</v>
      </c>
      <c r="N105">
        <v>104</v>
      </c>
      <c r="O105">
        <v>52</v>
      </c>
      <c r="P105">
        <v>52</v>
      </c>
      <c r="Q105">
        <v>6</v>
      </c>
      <c r="R105">
        <v>36</v>
      </c>
      <c r="S105">
        <v>13</v>
      </c>
      <c r="T105">
        <v>-0.2</v>
      </c>
      <c r="U105">
        <v>110</v>
      </c>
      <c r="V105">
        <v>2.5</v>
      </c>
      <c r="W105">
        <v>-0.2</v>
      </c>
      <c r="X105">
        <v>-1</v>
      </c>
      <c r="Y105">
        <v>-2</v>
      </c>
      <c r="Z105">
        <v>70</v>
      </c>
      <c r="AA105">
        <v>-0.2</v>
      </c>
      <c r="AB105">
        <v>1</v>
      </c>
      <c r="AC105">
        <v>840</v>
      </c>
      <c r="AD105">
        <v>15</v>
      </c>
      <c r="AE105">
        <v>2</v>
      </c>
      <c r="AF105">
        <v>1</v>
      </c>
      <c r="AG105">
        <v>1.8</v>
      </c>
      <c r="AH105">
        <v>450</v>
      </c>
    </row>
    <row r="106" spans="1:34" hidden="1" x14ac:dyDescent="0.25">
      <c r="A106" t="s">
        <v>456</v>
      </c>
      <c r="B106" t="s">
        <v>457</v>
      </c>
      <c r="C106" s="1" t="str">
        <f t="shared" si="13"/>
        <v>21:0584</v>
      </c>
      <c r="D106" s="1" t="str">
        <f t="shared" si="17"/>
        <v>21:0186</v>
      </c>
      <c r="E106" t="s">
        <v>458</v>
      </c>
      <c r="F106" t="s">
        <v>459</v>
      </c>
      <c r="H106">
        <v>58.091647500000001</v>
      </c>
      <c r="I106">
        <v>-63.591825499999999</v>
      </c>
      <c r="J106" s="1" t="str">
        <f t="shared" si="18"/>
        <v>NGR bulk stream sediment</v>
      </c>
      <c r="K106" s="1" t="str">
        <f t="shared" si="19"/>
        <v>&lt;177 micron (NGR)</v>
      </c>
      <c r="L106">
        <v>6</v>
      </c>
      <c r="M106" t="s">
        <v>66</v>
      </c>
      <c r="N106">
        <v>105</v>
      </c>
      <c r="O106">
        <v>46</v>
      </c>
      <c r="P106">
        <v>14</v>
      </c>
      <c r="Q106">
        <v>6</v>
      </c>
      <c r="R106">
        <v>18</v>
      </c>
      <c r="S106">
        <v>6</v>
      </c>
      <c r="T106">
        <v>-0.4</v>
      </c>
      <c r="U106">
        <v>116</v>
      </c>
      <c r="V106">
        <v>1.8</v>
      </c>
      <c r="W106">
        <v>-0.4</v>
      </c>
      <c r="X106">
        <v>-1</v>
      </c>
      <c r="Y106">
        <v>-4</v>
      </c>
      <c r="Z106">
        <v>44</v>
      </c>
      <c r="AA106">
        <v>-0.2</v>
      </c>
      <c r="AB106">
        <v>-1</v>
      </c>
      <c r="AC106">
        <v>799</v>
      </c>
      <c r="AD106">
        <v>15</v>
      </c>
      <c r="AE106">
        <v>2</v>
      </c>
      <c r="AH106">
        <v>430</v>
      </c>
    </row>
    <row r="107" spans="1:34" hidden="1" x14ac:dyDescent="0.25">
      <c r="A107" t="s">
        <v>460</v>
      </c>
      <c r="B107" t="s">
        <v>461</v>
      </c>
      <c r="C107" s="1" t="str">
        <f t="shared" si="13"/>
        <v>21:0584</v>
      </c>
      <c r="D107" s="1" t="str">
        <f t="shared" si="17"/>
        <v>21:0186</v>
      </c>
      <c r="E107" t="s">
        <v>462</v>
      </c>
      <c r="F107" t="s">
        <v>463</v>
      </c>
      <c r="H107">
        <v>58.089833200000001</v>
      </c>
      <c r="I107">
        <v>-63.553820299999998</v>
      </c>
      <c r="J107" s="1" t="str">
        <f t="shared" si="18"/>
        <v>NGR bulk stream sediment</v>
      </c>
      <c r="K107" s="1" t="str">
        <f t="shared" si="19"/>
        <v>&lt;177 micron (NGR)</v>
      </c>
      <c r="L107">
        <v>6</v>
      </c>
      <c r="M107" t="s">
        <v>76</v>
      </c>
      <c r="N107">
        <v>106</v>
      </c>
      <c r="O107">
        <v>78</v>
      </c>
      <c r="P107">
        <v>34</v>
      </c>
      <c r="Q107">
        <v>9</v>
      </c>
      <c r="R107">
        <v>35</v>
      </c>
      <c r="S107">
        <v>37</v>
      </c>
      <c r="T107">
        <v>-0.2</v>
      </c>
      <c r="U107">
        <v>720</v>
      </c>
      <c r="V107">
        <v>3.4</v>
      </c>
      <c r="W107">
        <v>-0.2</v>
      </c>
      <c r="X107">
        <v>1</v>
      </c>
      <c r="Y107">
        <v>4</v>
      </c>
      <c r="Z107">
        <v>66</v>
      </c>
      <c r="AA107">
        <v>-0.2</v>
      </c>
      <c r="AB107">
        <v>2</v>
      </c>
      <c r="AC107">
        <v>896</v>
      </c>
      <c r="AD107">
        <v>30</v>
      </c>
      <c r="AE107">
        <v>2</v>
      </c>
      <c r="AF107">
        <v>6.4</v>
      </c>
      <c r="AG107">
        <v>1.3</v>
      </c>
      <c r="AH107">
        <v>340</v>
      </c>
    </row>
    <row r="108" spans="1:34" hidden="1" x14ac:dyDescent="0.25">
      <c r="A108" t="s">
        <v>464</v>
      </c>
      <c r="B108" t="s">
        <v>465</v>
      </c>
      <c r="C108" s="1" t="str">
        <f t="shared" si="13"/>
        <v>21:0584</v>
      </c>
      <c r="D108" s="1" t="str">
        <f>HYPERLINK("http://geochem.nrcan.gc.ca/cdogs/content/svy/svy_e.htm", "")</f>
        <v/>
      </c>
      <c r="G108" s="1" t="str">
        <f>HYPERLINK("http://geochem.nrcan.gc.ca/cdogs/content/cr_/cr_00078_e.htm", "78")</f>
        <v>78</v>
      </c>
      <c r="J108" t="s">
        <v>69</v>
      </c>
      <c r="K108" t="s">
        <v>70</v>
      </c>
      <c r="L108">
        <v>6</v>
      </c>
      <c r="M108" t="s">
        <v>71</v>
      </c>
      <c r="N108">
        <v>107</v>
      </c>
      <c r="O108">
        <v>91</v>
      </c>
      <c r="P108">
        <v>33</v>
      </c>
      <c r="Q108">
        <v>15</v>
      </c>
      <c r="R108">
        <v>245</v>
      </c>
      <c r="S108">
        <v>24</v>
      </c>
      <c r="T108">
        <v>-0.2</v>
      </c>
      <c r="U108">
        <v>420</v>
      </c>
      <c r="V108">
        <v>2.7</v>
      </c>
      <c r="W108">
        <v>-0.2</v>
      </c>
      <c r="X108">
        <v>20</v>
      </c>
      <c r="Y108">
        <v>2</v>
      </c>
      <c r="Z108">
        <v>44</v>
      </c>
      <c r="AA108">
        <v>0.7</v>
      </c>
      <c r="AB108">
        <v>7</v>
      </c>
      <c r="AC108">
        <v>688</v>
      </c>
      <c r="AD108">
        <v>25</v>
      </c>
      <c r="AE108">
        <v>20</v>
      </c>
      <c r="AF108">
        <v>3.4</v>
      </c>
      <c r="AG108">
        <v>11.9</v>
      </c>
      <c r="AH108">
        <v>385</v>
      </c>
    </row>
    <row r="109" spans="1:34" hidden="1" x14ac:dyDescent="0.25">
      <c r="A109" t="s">
        <v>466</v>
      </c>
      <c r="B109" t="s">
        <v>467</v>
      </c>
      <c r="C109" s="1" t="str">
        <f t="shared" si="13"/>
        <v>21:0584</v>
      </c>
      <c r="D109" s="1" t="str">
        <f t="shared" ref="D109:D136" si="20">HYPERLINK("http://geochem.nrcan.gc.ca/cdogs/content/svy/svy210186_e.htm", "21:0186")</f>
        <v>21:0186</v>
      </c>
      <c r="E109" t="s">
        <v>468</v>
      </c>
      <c r="F109" t="s">
        <v>469</v>
      </c>
      <c r="H109">
        <v>58.110866700000003</v>
      </c>
      <c r="I109">
        <v>-63.556505199999997</v>
      </c>
      <c r="J109" s="1" t="str">
        <f t="shared" ref="J109:J136" si="21">HYPERLINK("http://geochem.nrcan.gc.ca/cdogs/content/kwd/kwd020030_e.htm", "NGR bulk stream sediment")</f>
        <v>NGR bulk stream sediment</v>
      </c>
      <c r="K109" s="1" t="str">
        <f t="shared" ref="K109:K136" si="22">HYPERLINK("http://geochem.nrcan.gc.ca/cdogs/content/kwd/kwd080006_e.htm", "&lt;177 micron (NGR)")</f>
        <v>&lt;177 micron (NGR)</v>
      </c>
      <c r="L109">
        <v>6</v>
      </c>
      <c r="M109" t="s">
        <v>81</v>
      </c>
      <c r="N109">
        <v>108</v>
      </c>
      <c r="O109">
        <v>84</v>
      </c>
      <c r="P109">
        <v>57</v>
      </c>
      <c r="Q109">
        <v>14</v>
      </c>
      <c r="R109">
        <v>86</v>
      </c>
      <c r="S109">
        <v>32</v>
      </c>
      <c r="T109">
        <v>-0.2</v>
      </c>
      <c r="U109">
        <v>560</v>
      </c>
      <c r="V109">
        <v>3.3</v>
      </c>
      <c r="W109">
        <v>-0.2</v>
      </c>
      <c r="X109">
        <v>3</v>
      </c>
      <c r="Y109">
        <v>2</v>
      </c>
      <c r="Z109">
        <v>59</v>
      </c>
      <c r="AA109">
        <v>0.2</v>
      </c>
      <c r="AB109">
        <v>5</v>
      </c>
      <c r="AC109">
        <v>543</v>
      </c>
      <c r="AD109">
        <v>85</v>
      </c>
      <c r="AE109">
        <v>2</v>
      </c>
      <c r="AF109">
        <v>32.799999999999997</v>
      </c>
      <c r="AG109">
        <v>1.1000000000000001</v>
      </c>
      <c r="AH109">
        <v>555</v>
      </c>
    </row>
    <row r="110" spans="1:34" hidden="1" x14ac:dyDescent="0.25">
      <c r="A110" t="s">
        <v>470</v>
      </c>
      <c r="B110" t="s">
        <v>471</v>
      </c>
      <c r="C110" s="1" t="str">
        <f t="shared" si="13"/>
        <v>21:0584</v>
      </c>
      <c r="D110" s="1" t="str">
        <f t="shared" si="20"/>
        <v>21:0186</v>
      </c>
      <c r="E110" t="s">
        <v>472</v>
      </c>
      <c r="F110" t="s">
        <v>473</v>
      </c>
      <c r="H110">
        <v>58.137555900000002</v>
      </c>
      <c r="I110">
        <v>-63.438055200000001</v>
      </c>
      <c r="J110" s="1" t="str">
        <f t="shared" si="21"/>
        <v>NGR bulk stream sediment</v>
      </c>
      <c r="K110" s="1" t="str">
        <f t="shared" si="22"/>
        <v>&lt;177 micron (NGR)</v>
      </c>
      <c r="L110">
        <v>6</v>
      </c>
      <c r="M110" t="s">
        <v>86</v>
      </c>
      <c r="N110">
        <v>109</v>
      </c>
      <c r="O110">
        <v>54</v>
      </c>
      <c r="P110">
        <v>78</v>
      </c>
      <c r="Q110">
        <v>7</v>
      </c>
      <c r="R110">
        <v>31</v>
      </c>
      <c r="S110">
        <v>6</v>
      </c>
      <c r="T110">
        <v>-0.2</v>
      </c>
      <c r="U110">
        <v>41</v>
      </c>
      <c r="V110">
        <v>3.15</v>
      </c>
      <c r="W110">
        <v>-0.2</v>
      </c>
      <c r="X110">
        <v>1</v>
      </c>
      <c r="Y110">
        <v>9</v>
      </c>
      <c r="Z110">
        <v>72</v>
      </c>
      <c r="AA110">
        <v>-0.2</v>
      </c>
      <c r="AB110">
        <v>4</v>
      </c>
      <c r="AC110">
        <v>640</v>
      </c>
      <c r="AD110">
        <v>45</v>
      </c>
      <c r="AE110">
        <v>2</v>
      </c>
      <c r="AF110">
        <v>10.4</v>
      </c>
      <c r="AG110">
        <v>2.5</v>
      </c>
      <c r="AH110">
        <v>375</v>
      </c>
    </row>
    <row r="111" spans="1:34" hidden="1" x14ac:dyDescent="0.25">
      <c r="A111" t="s">
        <v>474</v>
      </c>
      <c r="B111" t="s">
        <v>475</v>
      </c>
      <c r="C111" s="1" t="str">
        <f t="shared" si="13"/>
        <v>21:0584</v>
      </c>
      <c r="D111" s="1" t="str">
        <f t="shared" si="20"/>
        <v>21:0186</v>
      </c>
      <c r="E111" t="s">
        <v>442</v>
      </c>
      <c r="F111" t="s">
        <v>476</v>
      </c>
      <c r="H111">
        <v>58.122239800000003</v>
      </c>
      <c r="I111">
        <v>-63.36112</v>
      </c>
      <c r="J111" s="1" t="str">
        <f t="shared" si="21"/>
        <v>NGR bulk stream sediment</v>
      </c>
      <c r="K111" s="1" t="str">
        <f t="shared" si="22"/>
        <v>&lt;177 micron (NGR)</v>
      </c>
      <c r="L111">
        <v>6</v>
      </c>
      <c r="M111" t="s">
        <v>47</v>
      </c>
      <c r="N111">
        <v>110</v>
      </c>
      <c r="O111">
        <v>60</v>
      </c>
      <c r="P111">
        <v>145</v>
      </c>
      <c r="Q111">
        <v>4</v>
      </c>
      <c r="R111">
        <v>30</v>
      </c>
      <c r="S111">
        <v>5</v>
      </c>
      <c r="T111">
        <v>-0.2</v>
      </c>
      <c r="U111">
        <v>19</v>
      </c>
      <c r="V111">
        <v>3.35</v>
      </c>
      <c r="W111">
        <v>-0.2</v>
      </c>
      <c r="X111">
        <v>1</v>
      </c>
      <c r="Y111">
        <v>9</v>
      </c>
      <c r="Z111">
        <v>81</v>
      </c>
      <c r="AA111">
        <v>-0.2</v>
      </c>
      <c r="AB111">
        <v>5</v>
      </c>
      <c r="AC111">
        <v>671</v>
      </c>
      <c r="AD111">
        <v>30</v>
      </c>
      <c r="AE111">
        <v>2</v>
      </c>
      <c r="AF111">
        <v>14.4</v>
      </c>
      <c r="AG111">
        <v>1.1000000000000001</v>
      </c>
      <c r="AH111">
        <v>250</v>
      </c>
    </row>
    <row r="112" spans="1:34" hidden="1" x14ac:dyDescent="0.25">
      <c r="A112" t="s">
        <v>477</v>
      </c>
      <c r="B112" t="s">
        <v>478</v>
      </c>
      <c r="C112" s="1" t="str">
        <f t="shared" si="13"/>
        <v>21:0584</v>
      </c>
      <c r="D112" s="1" t="str">
        <f t="shared" si="20"/>
        <v>21:0186</v>
      </c>
      <c r="E112" t="s">
        <v>442</v>
      </c>
      <c r="F112" t="s">
        <v>479</v>
      </c>
      <c r="H112">
        <v>58.122239800000003</v>
      </c>
      <c r="I112">
        <v>-63.36112</v>
      </c>
      <c r="J112" s="1" t="str">
        <f t="shared" si="21"/>
        <v>NGR bulk stream sediment</v>
      </c>
      <c r="K112" s="1" t="str">
        <f t="shared" si="22"/>
        <v>&lt;177 micron (NGR)</v>
      </c>
      <c r="L112">
        <v>6</v>
      </c>
      <c r="M112" t="s">
        <v>51</v>
      </c>
      <c r="N112">
        <v>111</v>
      </c>
      <c r="O112">
        <v>61</v>
      </c>
      <c r="P112">
        <v>152</v>
      </c>
      <c r="Q112">
        <v>4</v>
      </c>
      <c r="R112">
        <v>36</v>
      </c>
      <c r="S112">
        <v>7</v>
      </c>
      <c r="T112">
        <v>0.2</v>
      </c>
      <c r="U112">
        <v>18</v>
      </c>
      <c r="V112">
        <v>3.35</v>
      </c>
      <c r="W112">
        <v>-0.2</v>
      </c>
      <c r="X112">
        <v>1</v>
      </c>
      <c r="Y112">
        <v>11</v>
      </c>
      <c r="Z112">
        <v>81</v>
      </c>
      <c r="AA112">
        <v>-0.2</v>
      </c>
      <c r="AB112">
        <v>3</v>
      </c>
      <c r="AC112">
        <v>676</v>
      </c>
      <c r="AD112">
        <v>30</v>
      </c>
      <c r="AE112">
        <v>-2</v>
      </c>
      <c r="AF112">
        <v>15.8</v>
      </c>
      <c r="AG112">
        <v>1.3</v>
      </c>
      <c r="AH112">
        <v>235</v>
      </c>
    </row>
    <row r="113" spans="1:34" hidden="1" x14ac:dyDescent="0.25">
      <c r="A113" t="s">
        <v>480</v>
      </c>
      <c r="B113" t="s">
        <v>481</v>
      </c>
      <c r="C113" s="1" t="str">
        <f t="shared" si="13"/>
        <v>21:0584</v>
      </c>
      <c r="D113" s="1" t="str">
        <f t="shared" si="20"/>
        <v>21:0186</v>
      </c>
      <c r="E113" t="s">
        <v>482</v>
      </c>
      <c r="F113" t="s">
        <v>483</v>
      </c>
      <c r="H113">
        <v>58.130656899999998</v>
      </c>
      <c r="I113">
        <v>-63.316701600000002</v>
      </c>
      <c r="J113" s="1" t="str">
        <f t="shared" si="21"/>
        <v>NGR bulk stream sediment</v>
      </c>
      <c r="K113" s="1" t="str">
        <f t="shared" si="22"/>
        <v>&lt;177 micron (NGR)</v>
      </c>
      <c r="L113">
        <v>6</v>
      </c>
      <c r="M113" t="s">
        <v>91</v>
      </c>
      <c r="N113">
        <v>112</v>
      </c>
      <c r="O113">
        <v>35</v>
      </c>
      <c r="P113">
        <v>49</v>
      </c>
      <c r="Q113">
        <v>5</v>
      </c>
      <c r="R113">
        <v>22</v>
      </c>
      <c r="S113">
        <v>5</v>
      </c>
      <c r="T113">
        <v>-0.2</v>
      </c>
      <c r="U113">
        <v>42</v>
      </c>
      <c r="V113">
        <v>1.45</v>
      </c>
      <c r="W113">
        <v>0.3</v>
      </c>
      <c r="X113">
        <v>-1</v>
      </c>
      <c r="Y113">
        <v>2</v>
      </c>
      <c r="Z113">
        <v>33</v>
      </c>
      <c r="AA113">
        <v>-0.2</v>
      </c>
      <c r="AB113">
        <v>1</v>
      </c>
      <c r="AC113">
        <v>654</v>
      </c>
      <c r="AD113">
        <v>20</v>
      </c>
      <c r="AE113">
        <v>-2</v>
      </c>
      <c r="AF113">
        <v>2.8</v>
      </c>
      <c r="AG113">
        <v>2.9</v>
      </c>
      <c r="AH113">
        <v>160</v>
      </c>
    </row>
    <row r="114" spans="1:34" hidden="1" x14ac:dyDescent="0.25">
      <c r="A114" t="s">
        <v>484</v>
      </c>
      <c r="B114" t="s">
        <v>485</v>
      </c>
      <c r="C114" s="1" t="str">
        <f t="shared" si="13"/>
        <v>21:0584</v>
      </c>
      <c r="D114" s="1" t="str">
        <f t="shared" si="20"/>
        <v>21:0186</v>
      </c>
      <c r="E114" t="s">
        <v>486</v>
      </c>
      <c r="F114" t="s">
        <v>487</v>
      </c>
      <c r="H114">
        <v>58.1656215</v>
      </c>
      <c r="I114">
        <v>-63.257457600000002</v>
      </c>
      <c r="J114" s="1" t="str">
        <f t="shared" si="21"/>
        <v>NGR bulk stream sediment</v>
      </c>
      <c r="K114" s="1" t="str">
        <f t="shared" si="22"/>
        <v>&lt;177 micron (NGR)</v>
      </c>
      <c r="L114">
        <v>6</v>
      </c>
      <c r="M114" t="s">
        <v>96</v>
      </c>
      <c r="N114">
        <v>113</v>
      </c>
      <c r="O114">
        <v>31</v>
      </c>
      <c r="P114">
        <v>42</v>
      </c>
      <c r="Q114">
        <v>3</v>
      </c>
      <c r="R114">
        <v>27</v>
      </c>
      <c r="S114">
        <v>6</v>
      </c>
      <c r="T114">
        <v>-0.2</v>
      </c>
      <c r="U114">
        <v>45</v>
      </c>
      <c r="V114">
        <v>1.1000000000000001</v>
      </c>
      <c r="W114">
        <v>-0.2</v>
      </c>
      <c r="X114">
        <v>-1</v>
      </c>
      <c r="Y114">
        <v>-2</v>
      </c>
      <c r="Z114">
        <v>31</v>
      </c>
      <c r="AA114">
        <v>-0.2</v>
      </c>
      <c r="AB114">
        <v>1</v>
      </c>
      <c r="AC114">
        <v>713</v>
      </c>
      <c r="AD114">
        <v>15</v>
      </c>
      <c r="AE114">
        <v>-2</v>
      </c>
      <c r="AF114">
        <v>2.6</v>
      </c>
      <c r="AG114">
        <v>2.1</v>
      </c>
      <c r="AH114">
        <v>170</v>
      </c>
    </row>
    <row r="115" spans="1:34" hidden="1" x14ac:dyDescent="0.25">
      <c r="A115" t="s">
        <v>488</v>
      </c>
      <c r="B115" t="s">
        <v>489</v>
      </c>
      <c r="C115" s="1" t="str">
        <f t="shared" si="13"/>
        <v>21:0584</v>
      </c>
      <c r="D115" s="1" t="str">
        <f t="shared" si="20"/>
        <v>21:0186</v>
      </c>
      <c r="E115" t="s">
        <v>490</v>
      </c>
      <c r="F115" t="s">
        <v>491</v>
      </c>
      <c r="H115">
        <v>58.2125992</v>
      </c>
      <c r="I115">
        <v>-63.188513800000003</v>
      </c>
      <c r="J115" s="1" t="str">
        <f t="shared" si="21"/>
        <v>NGR bulk stream sediment</v>
      </c>
      <c r="K115" s="1" t="str">
        <f t="shared" si="22"/>
        <v>&lt;177 micron (NGR)</v>
      </c>
      <c r="L115">
        <v>6</v>
      </c>
      <c r="M115" t="s">
        <v>101</v>
      </c>
      <c r="N115">
        <v>114</v>
      </c>
      <c r="O115">
        <v>62</v>
      </c>
      <c r="P115">
        <v>38</v>
      </c>
      <c r="Q115">
        <v>4</v>
      </c>
      <c r="R115">
        <v>54</v>
      </c>
      <c r="S115">
        <v>15</v>
      </c>
      <c r="T115">
        <v>-0.2</v>
      </c>
      <c r="U115">
        <v>140</v>
      </c>
      <c r="V115">
        <v>1.9</v>
      </c>
      <c r="W115">
        <v>-0.2</v>
      </c>
      <c r="X115">
        <v>-1</v>
      </c>
      <c r="Y115">
        <v>-2</v>
      </c>
      <c r="Z115">
        <v>48</v>
      </c>
      <c r="AA115">
        <v>-0.2</v>
      </c>
      <c r="AB115">
        <v>-1</v>
      </c>
      <c r="AC115">
        <v>436</v>
      </c>
      <c r="AD115">
        <v>20</v>
      </c>
      <c r="AE115">
        <v>-2</v>
      </c>
      <c r="AF115">
        <v>2.8</v>
      </c>
      <c r="AG115">
        <v>4.2</v>
      </c>
      <c r="AH115">
        <v>555</v>
      </c>
    </row>
    <row r="116" spans="1:34" hidden="1" x14ac:dyDescent="0.25">
      <c r="A116" t="s">
        <v>492</v>
      </c>
      <c r="B116" t="s">
        <v>493</v>
      </c>
      <c r="C116" s="1" t="str">
        <f t="shared" si="13"/>
        <v>21:0584</v>
      </c>
      <c r="D116" s="1" t="str">
        <f t="shared" si="20"/>
        <v>21:0186</v>
      </c>
      <c r="E116" t="s">
        <v>494</v>
      </c>
      <c r="F116" t="s">
        <v>495</v>
      </c>
      <c r="H116">
        <v>58.229700700000002</v>
      </c>
      <c r="I116">
        <v>-63.175595800000004</v>
      </c>
      <c r="J116" s="1" t="str">
        <f t="shared" si="21"/>
        <v>NGR bulk stream sediment</v>
      </c>
      <c r="K116" s="1" t="str">
        <f t="shared" si="22"/>
        <v>&lt;177 micron (NGR)</v>
      </c>
      <c r="L116">
        <v>6</v>
      </c>
      <c r="M116" t="s">
        <v>106</v>
      </c>
      <c r="N116">
        <v>115</v>
      </c>
      <c r="O116">
        <v>52</v>
      </c>
      <c r="P116">
        <v>36</v>
      </c>
      <c r="Q116">
        <v>4</v>
      </c>
      <c r="R116">
        <v>45</v>
      </c>
      <c r="S116">
        <v>19</v>
      </c>
      <c r="T116">
        <v>-0.2</v>
      </c>
      <c r="U116">
        <v>200</v>
      </c>
      <c r="V116">
        <v>3.05</v>
      </c>
      <c r="W116">
        <v>-0.2</v>
      </c>
      <c r="X116">
        <v>-1</v>
      </c>
      <c r="Y116">
        <v>-2</v>
      </c>
      <c r="Z116">
        <v>53</v>
      </c>
      <c r="AA116">
        <v>-0.2</v>
      </c>
      <c r="AB116">
        <v>2</v>
      </c>
      <c r="AC116">
        <v>781</v>
      </c>
      <c r="AD116">
        <v>40</v>
      </c>
      <c r="AE116">
        <v>2</v>
      </c>
      <c r="AF116">
        <v>11</v>
      </c>
      <c r="AG116">
        <v>1.9</v>
      </c>
      <c r="AH116">
        <v>435</v>
      </c>
    </row>
    <row r="117" spans="1:34" hidden="1" x14ac:dyDescent="0.25">
      <c r="A117" t="s">
        <v>496</v>
      </c>
      <c r="B117" t="s">
        <v>497</v>
      </c>
      <c r="C117" s="1" t="str">
        <f t="shared" si="13"/>
        <v>21:0584</v>
      </c>
      <c r="D117" s="1" t="str">
        <f t="shared" si="20"/>
        <v>21:0186</v>
      </c>
      <c r="E117" t="s">
        <v>498</v>
      </c>
      <c r="F117" t="s">
        <v>499</v>
      </c>
      <c r="H117">
        <v>58.265157299999998</v>
      </c>
      <c r="I117">
        <v>-63.149812799999999</v>
      </c>
      <c r="J117" s="1" t="str">
        <f t="shared" si="21"/>
        <v>NGR bulk stream sediment</v>
      </c>
      <c r="K117" s="1" t="str">
        <f t="shared" si="22"/>
        <v>&lt;177 micron (NGR)</v>
      </c>
      <c r="L117">
        <v>6</v>
      </c>
      <c r="M117" t="s">
        <v>111</v>
      </c>
      <c r="N117">
        <v>116</v>
      </c>
      <c r="O117">
        <v>80</v>
      </c>
      <c r="P117">
        <v>39</v>
      </c>
      <c r="Q117">
        <v>5</v>
      </c>
      <c r="R117">
        <v>51</v>
      </c>
      <c r="S117">
        <v>14</v>
      </c>
      <c r="T117">
        <v>-0.2</v>
      </c>
      <c r="U117">
        <v>190</v>
      </c>
      <c r="V117">
        <v>2.7</v>
      </c>
      <c r="W117">
        <v>-0.2</v>
      </c>
      <c r="X117">
        <v>-1</v>
      </c>
      <c r="Y117">
        <v>-2</v>
      </c>
      <c r="Z117">
        <v>48</v>
      </c>
      <c r="AA117">
        <v>-0.2</v>
      </c>
      <c r="AB117">
        <v>2</v>
      </c>
      <c r="AC117">
        <v>543</v>
      </c>
      <c r="AD117">
        <v>30</v>
      </c>
      <c r="AE117">
        <v>2</v>
      </c>
      <c r="AF117">
        <v>6.8</v>
      </c>
      <c r="AG117">
        <v>3.9</v>
      </c>
      <c r="AH117">
        <v>230</v>
      </c>
    </row>
    <row r="118" spans="1:34" hidden="1" x14ac:dyDescent="0.25">
      <c r="A118" t="s">
        <v>500</v>
      </c>
      <c r="B118" t="s">
        <v>501</v>
      </c>
      <c r="C118" s="1" t="str">
        <f t="shared" si="13"/>
        <v>21:0584</v>
      </c>
      <c r="D118" s="1" t="str">
        <f t="shared" si="20"/>
        <v>21:0186</v>
      </c>
      <c r="E118" t="s">
        <v>502</v>
      </c>
      <c r="F118" t="s">
        <v>503</v>
      </c>
      <c r="H118">
        <v>58.2955653</v>
      </c>
      <c r="I118">
        <v>-63.167715299999998</v>
      </c>
      <c r="J118" s="1" t="str">
        <f t="shared" si="21"/>
        <v>NGR bulk stream sediment</v>
      </c>
      <c r="K118" s="1" t="str">
        <f t="shared" si="22"/>
        <v>&lt;177 micron (NGR)</v>
      </c>
      <c r="L118">
        <v>6</v>
      </c>
      <c r="M118" t="s">
        <v>116</v>
      </c>
      <c r="N118">
        <v>117</v>
      </c>
      <c r="O118">
        <v>44</v>
      </c>
      <c r="P118">
        <v>33</v>
      </c>
      <c r="Q118">
        <v>3</v>
      </c>
      <c r="R118">
        <v>37</v>
      </c>
      <c r="S118">
        <v>9</v>
      </c>
      <c r="T118">
        <v>-0.2</v>
      </c>
      <c r="U118">
        <v>86</v>
      </c>
      <c r="V118">
        <v>1.2</v>
      </c>
      <c r="W118">
        <v>-0.2</v>
      </c>
      <c r="X118">
        <v>-1</v>
      </c>
      <c r="Y118">
        <v>-2</v>
      </c>
      <c r="Z118">
        <v>35</v>
      </c>
      <c r="AA118">
        <v>-0.2</v>
      </c>
      <c r="AB118">
        <v>1</v>
      </c>
      <c r="AC118">
        <v>594</v>
      </c>
      <c r="AD118">
        <v>25</v>
      </c>
      <c r="AE118">
        <v>2</v>
      </c>
      <c r="AF118">
        <v>8</v>
      </c>
      <c r="AG118">
        <v>2.7</v>
      </c>
      <c r="AH118">
        <v>360</v>
      </c>
    </row>
    <row r="119" spans="1:34" hidden="1" x14ac:dyDescent="0.25">
      <c r="A119" t="s">
        <v>504</v>
      </c>
      <c r="B119" t="s">
        <v>505</v>
      </c>
      <c r="C119" s="1" t="str">
        <f t="shared" si="13"/>
        <v>21:0584</v>
      </c>
      <c r="D119" s="1" t="str">
        <f t="shared" si="20"/>
        <v>21:0186</v>
      </c>
      <c r="E119" t="s">
        <v>506</v>
      </c>
      <c r="F119" t="s">
        <v>507</v>
      </c>
      <c r="H119">
        <v>58.234611899999997</v>
      </c>
      <c r="I119">
        <v>-63.1404888</v>
      </c>
      <c r="J119" s="1" t="str">
        <f t="shared" si="21"/>
        <v>NGR bulk stream sediment</v>
      </c>
      <c r="K119" s="1" t="str">
        <f t="shared" si="22"/>
        <v>&lt;177 micron (NGR)</v>
      </c>
      <c r="L119">
        <v>6</v>
      </c>
      <c r="M119" t="s">
        <v>121</v>
      </c>
      <c r="N119">
        <v>118</v>
      </c>
      <c r="O119">
        <v>94</v>
      </c>
      <c r="P119">
        <v>69</v>
      </c>
      <c r="Q119">
        <v>11</v>
      </c>
      <c r="R119">
        <v>98</v>
      </c>
      <c r="S119">
        <v>24</v>
      </c>
      <c r="T119">
        <v>-0.2</v>
      </c>
      <c r="U119">
        <v>320</v>
      </c>
      <c r="V119">
        <v>3.3</v>
      </c>
      <c r="W119">
        <v>-0.2</v>
      </c>
      <c r="X119">
        <v>-1</v>
      </c>
      <c r="Y119">
        <v>4</v>
      </c>
      <c r="Z119">
        <v>62</v>
      </c>
      <c r="AA119">
        <v>-0.2</v>
      </c>
      <c r="AB119">
        <v>3</v>
      </c>
      <c r="AC119">
        <v>676</v>
      </c>
      <c r="AD119">
        <v>75</v>
      </c>
      <c r="AE119">
        <v>2</v>
      </c>
      <c r="AF119">
        <v>23</v>
      </c>
      <c r="AG119">
        <v>3.7</v>
      </c>
      <c r="AH119">
        <v>175</v>
      </c>
    </row>
    <row r="120" spans="1:34" hidden="1" x14ac:dyDescent="0.25">
      <c r="A120" t="s">
        <v>508</v>
      </c>
      <c r="B120" t="s">
        <v>509</v>
      </c>
      <c r="C120" s="1" t="str">
        <f t="shared" si="13"/>
        <v>21:0584</v>
      </c>
      <c r="D120" s="1" t="str">
        <f t="shared" si="20"/>
        <v>21:0186</v>
      </c>
      <c r="E120" t="s">
        <v>510</v>
      </c>
      <c r="F120" t="s">
        <v>511</v>
      </c>
      <c r="H120">
        <v>58.198193500000002</v>
      </c>
      <c r="I120">
        <v>-63.153733600000002</v>
      </c>
      <c r="J120" s="1" t="str">
        <f t="shared" si="21"/>
        <v>NGR bulk stream sediment</v>
      </c>
      <c r="K120" s="1" t="str">
        <f t="shared" si="22"/>
        <v>&lt;177 micron (NGR)</v>
      </c>
      <c r="L120">
        <v>6</v>
      </c>
      <c r="M120" t="s">
        <v>126</v>
      </c>
      <c r="N120">
        <v>119</v>
      </c>
      <c r="O120">
        <v>67</v>
      </c>
      <c r="P120">
        <v>36</v>
      </c>
      <c r="Q120">
        <v>7</v>
      </c>
      <c r="R120">
        <v>39</v>
      </c>
      <c r="S120">
        <v>10</v>
      </c>
      <c r="T120">
        <v>-0.2</v>
      </c>
      <c r="U120">
        <v>100</v>
      </c>
      <c r="V120">
        <v>2.6</v>
      </c>
      <c r="W120">
        <v>0.3</v>
      </c>
      <c r="X120">
        <v>-1</v>
      </c>
      <c r="Y120">
        <v>-2</v>
      </c>
      <c r="Z120">
        <v>35</v>
      </c>
      <c r="AA120">
        <v>-0.2</v>
      </c>
      <c r="AB120">
        <v>2</v>
      </c>
      <c r="AC120">
        <v>690</v>
      </c>
      <c r="AD120">
        <v>60</v>
      </c>
      <c r="AE120">
        <v>2</v>
      </c>
      <c r="AF120">
        <v>12</v>
      </c>
      <c r="AG120">
        <v>6.2</v>
      </c>
      <c r="AH120">
        <v>305</v>
      </c>
    </row>
    <row r="121" spans="1:34" hidden="1" x14ac:dyDescent="0.25">
      <c r="A121" t="s">
        <v>512</v>
      </c>
      <c r="B121" t="s">
        <v>513</v>
      </c>
      <c r="C121" s="1" t="str">
        <f t="shared" si="13"/>
        <v>21:0584</v>
      </c>
      <c r="D121" s="1" t="str">
        <f t="shared" si="20"/>
        <v>21:0186</v>
      </c>
      <c r="E121" t="s">
        <v>514</v>
      </c>
      <c r="F121" t="s">
        <v>515</v>
      </c>
      <c r="H121">
        <v>58.194876200000003</v>
      </c>
      <c r="I121">
        <v>-63.177125500000002</v>
      </c>
      <c r="J121" s="1" t="str">
        <f t="shared" si="21"/>
        <v>NGR bulk stream sediment</v>
      </c>
      <c r="K121" s="1" t="str">
        <f t="shared" si="22"/>
        <v>&lt;177 micron (NGR)</v>
      </c>
      <c r="L121">
        <v>6</v>
      </c>
      <c r="M121" t="s">
        <v>131</v>
      </c>
      <c r="N121">
        <v>120</v>
      </c>
      <c r="O121">
        <v>125</v>
      </c>
      <c r="P121">
        <v>50</v>
      </c>
      <c r="Q121">
        <v>9</v>
      </c>
      <c r="R121">
        <v>169</v>
      </c>
      <c r="S121">
        <v>110</v>
      </c>
      <c r="T121">
        <v>-0.2</v>
      </c>
      <c r="U121">
        <v>1300</v>
      </c>
      <c r="V121">
        <v>2.8</v>
      </c>
      <c r="W121">
        <v>0.6</v>
      </c>
      <c r="X121">
        <v>-1</v>
      </c>
      <c r="Y121">
        <v>4</v>
      </c>
      <c r="Z121">
        <v>44</v>
      </c>
      <c r="AA121">
        <v>-0.2</v>
      </c>
      <c r="AB121">
        <v>-1</v>
      </c>
      <c r="AC121">
        <v>709</v>
      </c>
      <c r="AD121">
        <v>65</v>
      </c>
      <c r="AE121">
        <v>2</v>
      </c>
      <c r="AF121">
        <v>16.399999999999999</v>
      </c>
      <c r="AG121">
        <v>1.2</v>
      </c>
      <c r="AH121">
        <v>250</v>
      </c>
    </row>
    <row r="122" spans="1:34" hidden="1" x14ac:dyDescent="0.25">
      <c r="A122" t="s">
        <v>516</v>
      </c>
      <c r="B122" t="s">
        <v>517</v>
      </c>
      <c r="C122" s="1" t="str">
        <f t="shared" si="13"/>
        <v>21:0584</v>
      </c>
      <c r="D122" s="1" t="str">
        <f t="shared" si="20"/>
        <v>21:0186</v>
      </c>
      <c r="E122" t="s">
        <v>518</v>
      </c>
      <c r="F122" t="s">
        <v>519</v>
      </c>
      <c r="H122">
        <v>58.165789099999998</v>
      </c>
      <c r="I122">
        <v>-63.173378</v>
      </c>
      <c r="J122" s="1" t="str">
        <f t="shared" si="21"/>
        <v>NGR bulk stream sediment</v>
      </c>
      <c r="K122" s="1" t="str">
        <f t="shared" si="22"/>
        <v>&lt;177 micron (NGR)</v>
      </c>
      <c r="L122">
        <v>7</v>
      </c>
      <c r="M122" t="s">
        <v>38</v>
      </c>
      <c r="N122">
        <v>121</v>
      </c>
      <c r="O122">
        <v>30</v>
      </c>
      <c r="P122">
        <v>21</v>
      </c>
      <c r="Q122">
        <v>4</v>
      </c>
      <c r="R122">
        <v>18</v>
      </c>
      <c r="S122">
        <v>9</v>
      </c>
      <c r="T122">
        <v>-0.2</v>
      </c>
      <c r="U122">
        <v>96</v>
      </c>
      <c r="V122">
        <v>1.6</v>
      </c>
      <c r="W122">
        <v>0.4</v>
      </c>
      <c r="X122">
        <v>-1</v>
      </c>
      <c r="Y122">
        <v>-2</v>
      </c>
      <c r="Z122">
        <v>44</v>
      </c>
      <c r="AA122">
        <v>-0.2</v>
      </c>
      <c r="AB122">
        <v>-1</v>
      </c>
      <c r="AC122">
        <v>848</v>
      </c>
      <c r="AD122">
        <v>25</v>
      </c>
      <c r="AE122">
        <v>-2</v>
      </c>
      <c r="AF122">
        <v>6</v>
      </c>
      <c r="AG122">
        <v>1.2</v>
      </c>
      <c r="AH122">
        <v>310</v>
      </c>
    </row>
    <row r="123" spans="1:34" hidden="1" x14ac:dyDescent="0.25">
      <c r="A123" t="s">
        <v>520</v>
      </c>
      <c r="B123" t="s">
        <v>521</v>
      </c>
      <c r="C123" s="1" t="str">
        <f t="shared" si="13"/>
        <v>21:0584</v>
      </c>
      <c r="D123" s="1" t="str">
        <f t="shared" si="20"/>
        <v>21:0186</v>
      </c>
      <c r="E123" t="s">
        <v>518</v>
      </c>
      <c r="F123" t="s">
        <v>522</v>
      </c>
      <c r="H123">
        <v>58.165789099999998</v>
      </c>
      <c r="I123">
        <v>-63.173378</v>
      </c>
      <c r="J123" s="1" t="str">
        <f t="shared" si="21"/>
        <v>NGR bulk stream sediment</v>
      </c>
      <c r="K123" s="1" t="str">
        <f t="shared" si="22"/>
        <v>&lt;177 micron (NGR)</v>
      </c>
      <c r="L123">
        <v>7</v>
      </c>
      <c r="M123" t="s">
        <v>47</v>
      </c>
      <c r="N123">
        <v>122</v>
      </c>
      <c r="O123">
        <v>30</v>
      </c>
      <c r="P123">
        <v>20</v>
      </c>
      <c r="Q123">
        <v>-2</v>
      </c>
      <c r="R123">
        <v>16</v>
      </c>
      <c r="S123">
        <v>8</v>
      </c>
      <c r="T123">
        <v>-0.2</v>
      </c>
      <c r="U123">
        <v>96</v>
      </c>
      <c r="V123">
        <v>1.6</v>
      </c>
      <c r="W123">
        <v>-0.2</v>
      </c>
      <c r="X123">
        <v>-1</v>
      </c>
      <c r="Y123">
        <v>-2</v>
      </c>
      <c r="Z123">
        <v>46</v>
      </c>
      <c r="AA123">
        <v>-0.2</v>
      </c>
      <c r="AB123">
        <v>-1</v>
      </c>
      <c r="AC123">
        <v>865</v>
      </c>
      <c r="AD123">
        <v>25</v>
      </c>
      <c r="AE123">
        <v>-2</v>
      </c>
      <c r="AF123">
        <v>6</v>
      </c>
      <c r="AG123">
        <v>1.6</v>
      </c>
      <c r="AH123">
        <v>320</v>
      </c>
    </row>
    <row r="124" spans="1:34" hidden="1" x14ac:dyDescent="0.25">
      <c r="A124" t="s">
        <v>523</v>
      </c>
      <c r="B124" t="s">
        <v>524</v>
      </c>
      <c r="C124" s="1" t="str">
        <f t="shared" si="13"/>
        <v>21:0584</v>
      </c>
      <c r="D124" s="1" t="str">
        <f t="shared" si="20"/>
        <v>21:0186</v>
      </c>
      <c r="E124" t="s">
        <v>518</v>
      </c>
      <c r="F124" t="s">
        <v>525</v>
      </c>
      <c r="H124">
        <v>58.165789099999998</v>
      </c>
      <c r="I124">
        <v>-63.173378</v>
      </c>
      <c r="J124" s="1" t="str">
        <f t="shared" si="21"/>
        <v>NGR bulk stream sediment</v>
      </c>
      <c r="K124" s="1" t="str">
        <f t="shared" si="22"/>
        <v>&lt;177 micron (NGR)</v>
      </c>
      <c r="L124">
        <v>7</v>
      </c>
      <c r="M124" t="s">
        <v>51</v>
      </c>
      <c r="N124">
        <v>123</v>
      </c>
      <c r="O124">
        <v>29</v>
      </c>
      <c r="P124">
        <v>17</v>
      </c>
      <c r="Q124">
        <v>3</v>
      </c>
      <c r="R124">
        <v>14</v>
      </c>
      <c r="S124">
        <v>7</v>
      </c>
      <c r="T124">
        <v>-0.2</v>
      </c>
      <c r="U124">
        <v>98</v>
      </c>
      <c r="V124">
        <v>1.5</v>
      </c>
      <c r="W124">
        <v>-0.2</v>
      </c>
      <c r="X124">
        <v>-1</v>
      </c>
      <c r="Y124">
        <v>-2</v>
      </c>
      <c r="Z124">
        <v>40</v>
      </c>
      <c r="AA124">
        <v>-0.2</v>
      </c>
      <c r="AB124">
        <v>-1</v>
      </c>
      <c r="AC124">
        <v>881</v>
      </c>
      <c r="AD124">
        <v>25</v>
      </c>
      <c r="AE124">
        <v>-2</v>
      </c>
      <c r="AF124">
        <v>5.8</v>
      </c>
      <c r="AG124">
        <v>1.4</v>
      </c>
      <c r="AH124">
        <v>340</v>
      </c>
    </row>
    <row r="125" spans="1:34" hidden="1" x14ac:dyDescent="0.25">
      <c r="A125" t="s">
        <v>526</v>
      </c>
      <c r="B125" t="s">
        <v>527</v>
      </c>
      <c r="C125" s="1" t="str">
        <f t="shared" si="13"/>
        <v>21:0584</v>
      </c>
      <c r="D125" s="1" t="str">
        <f t="shared" si="20"/>
        <v>21:0186</v>
      </c>
      <c r="E125" t="s">
        <v>528</v>
      </c>
      <c r="F125" t="s">
        <v>529</v>
      </c>
      <c r="H125">
        <v>58.1572855</v>
      </c>
      <c r="I125">
        <v>-63.184738600000003</v>
      </c>
      <c r="J125" s="1" t="str">
        <f t="shared" si="21"/>
        <v>NGR bulk stream sediment</v>
      </c>
      <c r="K125" s="1" t="str">
        <f t="shared" si="22"/>
        <v>&lt;177 micron (NGR)</v>
      </c>
      <c r="L125">
        <v>7</v>
      </c>
      <c r="M125" t="s">
        <v>43</v>
      </c>
      <c r="N125">
        <v>124</v>
      </c>
      <c r="O125">
        <v>26</v>
      </c>
      <c r="P125">
        <v>18</v>
      </c>
      <c r="Q125">
        <v>5</v>
      </c>
      <c r="R125">
        <v>15</v>
      </c>
      <c r="S125">
        <v>4</v>
      </c>
      <c r="T125">
        <v>-0.2</v>
      </c>
      <c r="U125">
        <v>54</v>
      </c>
      <c r="V125">
        <v>1</v>
      </c>
      <c r="W125">
        <v>-0.2</v>
      </c>
      <c r="X125">
        <v>-1</v>
      </c>
      <c r="Y125">
        <v>-2</v>
      </c>
      <c r="Z125">
        <v>29</v>
      </c>
      <c r="AA125">
        <v>-0.2</v>
      </c>
      <c r="AB125">
        <v>-1</v>
      </c>
      <c r="AC125">
        <v>638</v>
      </c>
      <c r="AD125">
        <v>15</v>
      </c>
      <c r="AE125">
        <v>-2</v>
      </c>
      <c r="AF125">
        <v>1.6</v>
      </c>
      <c r="AG125">
        <v>3.6</v>
      </c>
      <c r="AH125">
        <v>255</v>
      </c>
    </row>
    <row r="126" spans="1:34" hidden="1" x14ac:dyDescent="0.25">
      <c r="A126" t="s">
        <v>530</v>
      </c>
      <c r="B126" t="s">
        <v>531</v>
      </c>
      <c r="C126" s="1" t="str">
        <f t="shared" si="13"/>
        <v>21:0584</v>
      </c>
      <c r="D126" s="1" t="str">
        <f t="shared" si="20"/>
        <v>21:0186</v>
      </c>
      <c r="E126" t="s">
        <v>532</v>
      </c>
      <c r="F126" t="s">
        <v>533</v>
      </c>
      <c r="H126">
        <v>58.131625200000002</v>
      </c>
      <c r="I126">
        <v>-63.1962543</v>
      </c>
      <c r="J126" s="1" t="str">
        <f t="shared" si="21"/>
        <v>NGR bulk stream sediment</v>
      </c>
      <c r="K126" s="1" t="str">
        <f t="shared" si="22"/>
        <v>&lt;177 micron (NGR)</v>
      </c>
      <c r="L126">
        <v>7</v>
      </c>
      <c r="M126" t="s">
        <v>56</v>
      </c>
      <c r="N126">
        <v>125</v>
      </c>
      <c r="O126">
        <v>32</v>
      </c>
      <c r="P126">
        <v>151</v>
      </c>
      <c r="Q126">
        <v>6</v>
      </c>
      <c r="R126">
        <v>50</v>
      </c>
      <c r="S126">
        <v>6</v>
      </c>
      <c r="T126">
        <v>-0.2</v>
      </c>
      <c r="U126">
        <v>48</v>
      </c>
      <c r="V126">
        <v>1.8</v>
      </c>
      <c r="W126">
        <v>0.4</v>
      </c>
      <c r="X126">
        <v>-1</v>
      </c>
      <c r="Y126">
        <v>2</v>
      </c>
      <c r="Z126">
        <v>37</v>
      </c>
      <c r="AA126">
        <v>-0.2</v>
      </c>
      <c r="AB126">
        <v>-1</v>
      </c>
      <c r="AC126">
        <v>499</v>
      </c>
      <c r="AD126">
        <v>40</v>
      </c>
      <c r="AE126">
        <v>-2</v>
      </c>
      <c r="AF126">
        <v>11.8</v>
      </c>
      <c r="AG126">
        <v>1.7</v>
      </c>
      <c r="AH126">
        <v>350</v>
      </c>
    </row>
    <row r="127" spans="1:34" hidden="1" x14ac:dyDescent="0.25">
      <c r="A127" t="s">
        <v>534</v>
      </c>
      <c r="B127" t="s">
        <v>535</v>
      </c>
      <c r="C127" s="1" t="str">
        <f t="shared" si="13"/>
        <v>21:0584</v>
      </c>
      <c r="D127" s="1" t="str">
        <f t="shared" si="20"/>
        <v>21:0186</v>
      </c>
      <c r="E127" t="s">
        <v>536</v>
      </c>
      <c r="F127" t="s">
        <v>537</v>
      </c>
      <c r="H127">
        <v>58.110739199999998</v>
      </c>
      <c r="I127">
        <v>-63.2040139</v>
      </c>
      <c r="J127" s="1" t="str">
        <f t="shared" si="21"/>
        <v>NGR bulk stream sediment</v>
      </c>
      <c r="K127" s="1" t="str">
        <f t="shared" si="22"/>
        <v>&lt;177 micron (NGR)</v>
      </c>
      <c r="L127">
        <v>7</v>
      </c>
      <c r="M127" t="s">
        <v>61</v>
      </c>
      <c r="N127">
        <v>126</v>
      </c>
      <c r="O127">
        <v>24</v>
      </c>
      <c r="P127">
        <v>49</v>
      </c>
      <c r="Q127">
        <v>3</v>
      </c>
      <c r="R127">
        <v>30</v>
      </c>
      <c r="S127">
        <v>3</v>
      </c>
      <c r="T127">
        <v>-0.2</v>
      </c>
      <c r="U127">
        <v>24</v>
      </c>
      <c r="V127">
        <v>0.85</v>
      </c>
      <c r="W127">
        <v>0.2</v>
      </c>
      <c r="X127">
        <v>-1</v>
      </c>
      <c r="Y127">
        <v>-2</v>
      </c>
      <c r="Z127">
        <v>26</v>
      </c>
      <c r="AA127">
        <v>-0.2</v>
      </c>
      <c r="AB127">
        <v>-1</v>
      </c>
      <c r="AC127">
        <v>709</v>
      </c>
      <c r="AD127">
        <v>20</v>
      </c>
      <c r="AE127">
        <v>2</v>
      </c>
      <c r="AF127">
        <v>3.4</v>
      </c>
      <c r="AG127">
        <v>2.6</v>
      </c>
      <c r="AH127">
        <v>310</v>
      </c>
    </row>
    <row r="128" spans="1:34" hidden="1" x14ac:dyDescent="0.25">
      <c r="A128" t="s">
        <v>538</v>
      </c>
      <c r="B128" t="s">
        <v>539</v>
      </c>
      <c r="C128" s="1" t="str">
        <f t="shared" si="13"/>
        <v>21:0584</v>
      </c>
      <c r="D128" s="1" t="str">
        <f t="shared" si="20"/>
        <v>21:0186</v>
      </c>
      <c r="E128" t="s">
        <v>540</v>
      </c>
      <c r="F128" t="s">
        <v>541</v>
      </c>
      <c r="H128">
        <v>58.119010400000001</v>
      </c>
      <c r="I128">
        <v>-63.263809799999997</v>
      </c>
      <c r="J128" s="1" t="str">
        <f t="shared" si="21"/>
        <v>NGR bulk stream sediment</v>
      </c>
      <c r="K128" s="1" t="str">
        <f t="shared" si="22"/>
        <v>&lt;177 micron (NGR)</v>
      </c>
      <c r="L128">
        <v>7</v>
      </c>
      <c r="M128" t="s">
        <v>66</v>
      </c>
      <c r="N128">
        <v>127</v>
      </c>
      <c r="O128">
        <v>40</v>
      </c>
      <c r="P128">
        <v>53</v>
      </c>
      <c r="Q128">
        <v>9</v>
      </c>
      <c r="R128">
        <v>46</v>
      </c>
      <c r="S128">
        <v>6</v>
      </c>
      <c r="T128">
        <v>-0.2</v>
      </c>
      <c r="U128">
        <v>40</v>
      </c>
      <c r="V128">
        <v>1.65</v>
      </c>
      <c r="W128">
        <v>-0.2</v>
      </c>
      <c r="X128">
        <v>-1</v>
      </c>
      <c r="Y128">
        <v>-2</v>
      </c>
      <c r="Z128">
        <v>26</v>
      </c>
      <c r="AA128">
        <v>-0.2</v>
      </c>
      <c r="AB128">
        <v>2</v>
      </c>
      <c r="AC128">
        <v>769</v>
      </c>
      <c r="AD128">
        <v>20</v>
      </c>
      <c r="AE128">
        <v>-2</v>
      </c>
      <c r="AF128">
        <v>5.4</v>
      </c>
      <c r="AG128">
        <v>2.2999999999999998</v>
      </c>
      <c r="AH128">
        <v>330</v>
      </c>
    </row>
    <row r="129" spans="1:34" hidden="1" x14ac:dyDescent="0.25">
      <c r="A129" t="s">
        <v>542</v>
      </c>
      <c r="B129" t="s">
        <v>543</v>
      </c>
      <c r="C129" s="1" t="str">
        <f t="shared" si="13"/>
        <v>21:0584</v>
      </c>
      <c r="D129" s="1" t="str">
        <f t="shared" si="20"/>
        <v>21:0186</v>
      </c>
      <c r="E129" t="s">
        <v>544</v>
      </c>
      <c r="F129" t="s">
        <v>545</v>
      </c>
      <c r="H129">
        <v>58.103877500000003</v>
      </c>
      <c r="I129">
        <v>-63.321978700000003</v>
      </c>
      <c r="J129" s="1" t="str">
        <f t="shared" si="21"/>
        <v>NGR bulk stream sediment</v>
      </c>
      <c r="K129" s="1" t="str">
        <f t="shared" si="22"/>
        <v>&lt;177 micron (NGR)</v>
      </c>
      <c r="L129">
        <v>7</v>
      </c>
      <c r="M129" t="s">
        <v>76</v>
      </c>
      <c r="N129">
        <v>128</v>
      </c>
      <c r="O129">
        <v>41</v>
      </c>
      <c r="P129">
        <v>34</v>
      </c>
      <c r="Q129">
        <v>5</v>
      </c>
      <c r="R129">
        <v>43</v>
      </c>
      <c r="S129">
        <v>5</v>
      </c>
      <c r="T129">
        <v>-0.2</v>
      </c>
      <c r="U129">
        <v>24</v>
      </c>
      <c r="V129">
        <v>1.2</v>
      </c>
      <c r="W129">
        <v>-0.2</v>
      </c>
      <c r="X129">
        <v>-1</v>
      </c>
      <c r="Y129">
        <v>-2</v>
      </c>
      <c r="Z129">
        <v>31</v>
      </c>
      <c r="AA129">
        <v>-0.2</v>
      </c>
      <c r="AB129">
        <v>1</v>
      </c>
      <c r="AC129">
        <v>865</v>
      </c>
      <c r="AD129">
        <v>25</v>
      </c>
      <c r="AE129">
        <v>-2</v>
      </c>
      <c r="AF129">
        <v>9</v>
      </c>
      <c r="AG129">
        <v>1</v>
      </c>
      <c r="AH129">
        <v>290</v>
      </c>
    </row>
    <row r="130" spans="1:34" hidden="1" x14ac:dyDescent="0.25">
      <c r="A130" t="s">
        <v>546</v>
      </c>
      <c r="B130" t="s">
        <v>547</v>
      </c>
      <c r="C130" s="1" t="str">
        <f t="shared" ref="C130:C193" si="23">HYPERLINK("http://geochem.nrcan.gc.ca/cdogs/content/bdl/bdl210584_e.htm", "21:0584")</f>
        <v>21:0584</v>
      </c>
      <c r="D130" s="1" t="str">
        <f t="shared" si="20"/>
        <v>21:0186</v>
      </c>
      <c r="E130" t="s">
        <v>548</v>
      </c>
      <c r="F130" t="s">
        <v>549</v>
      </c>
      <c r="H130">
        <v>58.076283099999998</v>
      </c>
      <c r="I130">
        <v>-63.284737999999997</v>
      </c>
      <c r="J130" s="1" t="str">
        <f t="shared" si="21"/>
        <v>NGR bulk stream sediment</v>
      </c>
      <c r="K130" s="1" t="str">
        <f t="shared" si="22"/>
        <v>&lt;177 micron (NGR)</v>
      </c>
      <c r="L130">
        <v>7</v>
      </c>
      <c r="M130" t="s">
        <v>81</v>
      </c>
      <c r="N130">
        <v>129</v>
      </c>
      <c r="O130">
        <v>41</v>
      </c>
      <c r="P130">
        <v>37</v>
      </c>
      <c r="Q130">
        <v>6</v>
      </c>
      <c r="R130">
        <v>39</v>
      </c>
      <c r="S130">
        <v>9</v>
      </c>
      <c r="T130">
        <v>-0.2</v>
      </c>
      <c r="U130">
        <v>56</v>
      </c>
      <c r="V130">
        <v>1.3</v>
      </c>
      <c r="W130">
        <v>-0.2</v>
      </c>
      <c r="X130">
        <v>-1</v>
      </c>
      <c r="Y130">
        <v>-2</v>
      </c>
      <c r="Z130">
        <v>26</v>
      </c>
      <c r="AA130">
        <v>-0.2</v>
      </c>
      <c r="AB130">
        <v>-1</v>
      </c>
      <c r="AC130">
        <v>870</v>
      </c>
      <c r="AD130">
        <v>20</v>
      </c>
      <c r="AE130">
        <v>-2</v>
      </c>
      <c r="AF130">
        <v>3.8</v>
      </c>
      <c r="AG130">
        <v>1.4</v>
      </c>
      <c r="AH130">
        <v>255</v>
      </c>
    </row>
    <row r="131" spans="1:34" hidden="1" x14ac:dyDescent="0.25">
      <c r="A131" t="s">
        <v>550</v>
      </c>
      <c r="B131" t="s">
        <v>551</v>
      </c>
      <c r="C131" s="1" t="str">
        <f t="shared" si="23"/>
        <v>21:0584</v>
      </c>
      <c r="D131" s="1" t="str">
        <f t="shared" si="20"/>
        <v>21:0186</v>
      </c>
      <c r="E131" t="s">
        <v>552</v>
      </c>
      <c r="F131" t="s">
        <v>553</v>
      </c>
      <c r="H131">
        <v>58.060671399999997</v>
      </c>
      <c r="I131">
        <v>-63.289138600000001</v>
      </c>
      <c r="J131" s="1" t="str">
        <f t="shared" si="21"/>
        <v>NGR bulk stream sediment</v>
      </c>
      <c r="K131" s="1" t="str">
        <f t="shared" si="22"/>
        <v>&lt;177 micron (NGR)</v>
      </c>
      <c r="L131">
        <v>7</v>
      </c>
      <c r="M131" t="s">
        <v>86</v>
      </c>
      <c r="N131">
        <v>130</v>
      </c>
      <c r="O131">
        <v>31</v>
      </c>
      <c r="P131">
        <v>51</v>
      </c>
      <c r="Q131">
        <v>9</v>
      </c>
      <c r="R131">
        <v>21</v>
      </c>
      <c r="S131">
        <v>5</v>
      </c>
      <c r="T131">
        <v>-0.2</v>
      </c>
      <c r="U131">
        <v>42</v>
      </c>
      <c r="V131">
        <v>2.4</v>
      </c>
      <c r="W131">
        <v>0.2</v>
      </c>
      <c r="X131">
        <v>-1</v>
      </c>
      <c r="Y131">
        <v>3</v>
      </c>
      <c r="Z131">
        <v>51</v>
      </c>
      <c r="AA131">
        <v>-0.2</v>
      </c>
      <c r="AB131">
        <v>1</v>
      </c>
      <c r="AC131">
        <v>879</v>
      </c>
      <c r="AD131">
        <v>25</v>
      </c>
      <c r="AE131">
        <v>-2</v>
      </c>
      <c r="AF131">
        <v>2.8</v>
      </c>
      <c r="AG131">
        <v>2.2999999999999998</v>
      </c>
      <c r="AH131">
        <v>380</v>
      </c>
    </row>
    <row r="132" spans="1:34" hidden="1" x14ac:dyDescent="0.25">
      <c r="A132" t="s">
        <v>554</v>
      </c>
      <c r="B132" t="s">
        <v>555</v>
      </c>
      <c r="C132" s="1" t="str">
        <f t="shared" si="23"/>
        <v>21:0584</v>
      </c>
      <c r="D132" s="1" t="str">
        <f t="shared" si="20"/>
        <v>21:0186</v>
      </c>
      <c r="E132" t="s">
        <v>556</v>
      </c>
      <c r="F132" t="s">
        <v>557</v>
      </c>
      <c r="H132">
        <v>58.060690100000002</v>
      </c>
      <c r="I132">
        <v>-63.326149399999998</v>
      </c>
      <c r="J132" s="1" t="str">
        <f t="shared" si="21"/>
        <v>NGR bulk stream sediment</v>
      </c>
      <c r="K132" s="1" t="str">
        <f t="shared" si="22"/>
        <v>&lt;177 micron (NGR)</v>
      </c>
      <c r="L132">
        <v>7</v>
      </c>
      <c r="M132" t="s">
        <v>91</v>
      </c>
      <c r="N132">
        <v>131</v>
      </c>
      <c r="O132">
        <v>36</v>
      </c>
      <c r="P132">
        <v>68</v>
      </c>
      <c r="Q132">
        <v>5</v>
      </c>
      <c r="R132">
        <v>20</v>
      </c>
      <c r="S132">
        <v>5</v>
      </c>
      <c r="T132">
        <v>-0.2</v>
      </c>
      <c r="U132">
        <v>42</v>
      </c>
      <c r="V132">
        <v>2.4</v>
      </c>
      <c r="W132">
        <v>-0.2</v>
      </c>
      <c r="X132">
        <v>-1</v>
      </c>
      <c r="Y132">
        <v>2</v>
      </c>
      <c r="Z132">
        <v>48</v>
      </c>
      <c r="AA132">
        <v>-0.2</v>
      </c>
      <c r="AB132">
        <v>2</v>
      </c>
      <c r="AC132">
        <v>734</v>
      </c>
      <c r="AD132">
        <v>20</v>
      </c>
      <c r="AE132">
        <v>2</v>
      </c>
      <c r="AF132">
        <v>7</v>
      </c>
      <c r="AG132">
        <v>2.2000000000000002</v>
      </c>
      <c r="AH132">
        <v>450</v>
      </c>
    </row>
    <row r="133" spans="1:34" hidden="1" x14ac:dyDescent="0.25">
      <c r="A133" t="s">
        <v>558</v>
      </c>
      <c r="B133" t="s">
        <v>559</v>
      </c>
      <c r="C133" s="1" t="str">
        <f t="shared" si="23"/>
        <v>21:0584</v>
      </c>
      <c r="D133" s="1" t="str">
        <f t="shared" si="20"/>
        <v>21:0186</v>
      </c>
      <c r="E133" t="s">
        <v>560</v>
      </c>
      <c r="F133" t="s">
        <v>561</v>
      </c>
      <c r="H133">
        <v>58.0583247</v>
      </c>
      <c r="I133">
        <v>-63.373201799999997</v>
      </c>
      <c r="J133" s="1" t="str">
        <f t="shared" si="21"/>
        <v>NGR bulk stream sediment</v>
      </c>
      <c r="K133" s="1" t="str">
        <f t="shared" si="22"/>
        <v>&lt;177 micron (NGR)</v>
      </c>
      <c r="L133">
        <v>7</v>
      </c>
      <c r="M133" t="s">
        <v>96</v>
      </c>
      <c r="N133">
        <v>132</v>
      </c>
      <c r="O133">
        <v>46</v>
      </c>
      <c r="P133">
        <v>61</v>
      </c>
      <c r="Q133">
        <v>9</v>
      </c>
      <c r="R133">
        <v>23</v>
      </c>
      <c r="S133">
        <v>5</v>
      </c>
      <c r="T133">
        <v>-0.2</v>
      </c>
      <c r="U133">
        <v>68</v>
      </c>
      <c r="V133">
        <v>3.25</v>
      </c>
      <c r="W133">
        <v>-0.2</v>
      </c>
      <c r="X133">
        <v>-1</v>
      </c>
      <c r="Y133">
        <v>7</v>
      </c>
      <c r="Z133">
        <v>77</v>
      </c>
      <c r="AA133">
        <v>-0.2</v>
      </c>
      <c r="AB133">
        <v>-1</v>
      </c>
      <c r="AC133">
        <v>766</v>
      </c>
      <c r="AD133">
        <v>20</v>
      </c>
      <c r="AE133">
        <v>2</v>
      </c>
      <c r="AF133">
        <v>4.8</v>
      </c>
      <c r="AG133">
        <v>1.8</v>
      </c>
      <c r="AH133">
        <v>470</v>
      </c>
    </row>
    <row r="134" spans="1:34" hidden="1" x14ac:dyDescent="0.25">
      <c r="A134" t="s">
        <v>562</v>
      </c>
      <c r="B134" t="s">
        <v>563</v>
      </c>
      <c r="C134" s="1" t="str">
        <f t="shared" si="23"/>
        <v>21:0584</v>
      </c>
      <c r="D134" s="1" t="str">
        <f t="shared" si="20"/>
        <v>21:0186</v>
      </c>
      <c r="E134" t="s">
        <v>564</v>
      </c>
      <c r="F134" t="s">
        <v>565</v>
      </c>
      <c r="H134">
        <v>58.075288499999999</v>
      </c>
      <c r="I134">
        <v>-63.365071200000003</v>
      </c>
      <c r="J134" s="1" t="str">
        <f t="shared" si="21"/>
        <v>NGR bulk stream sediment</v>
      </c>
      <c r="K134" s="1" t="str">
        <f t="shared" si="22"/>
        <v>&lt;177 micron (NGR)</v>
      </c>
      <c r="L134">
        <v>7</v>
      </c>
      <c r="M134" t="s">
        <v>101</v>
      </c>
      <c r="N134">
        <v>133</v>
      </c>
      <c r="O134">
        <v>27</v>
      </c>
      <c r="P134">
        <v>51</v>
      </c>
      <c r="Q134">
        <v>8</v>
      </c>
      <c r="R134">
        <v>15</v>
      </c>
      <c r="S134">
        <v>3</v>
      </c>
      <c r="T134">
        <v>-0.2</v>
      </c>
      <c r="U134">
        <v>20</v>
      </c>
      <c r="V134">
        <v>1.9</v>
      </c>
      <c r="W134">
        <v>-0.2</v>
      </c>
      <c r="X134">
        <v>-1</v>
      </c>
      <c r="Y134">
        <v>2</v>
      </c>
      <c r="Z134">
        <v>44</v>
      </c>
      <c r="AA134">
        <v>-0.2</v>
      </c>
      <c r="AB134">
        <v>-1</v>
      </c>
      <c r="AC134">
        <v>778</v>
      </c>
      <c r="AD134">
        <v>40</v>
      </c>
      <c r="AE134">
        <v>2</v>
      </c>
      <c r="AF134">
        <v>9.4</v>
      </c>
      <c r="AG134">
        <v>2.8</v>
      </c>
      <c r="AH134">
        <v>290</v>
      </c>
    </row>
    <row r="135" spans="1:34" hidden="1" x14ac:dyDescent="0.25">
      <c r="A135" t="s">
        <v>566</v>
      </c>
      <c r="B135" t="s">
        <v>567</v>
      </c>
      <c r="C135" s="1" t="str">
        <f t="shared" si="23"/>
        <v>21:0584</v>
      </c>
      <c r="D135" s="1" t="str">
        <f t="shared" si="20"/>
        <v>21:0186</v>
      </c>
      <c r="E135" t="s">
        <v>568</v>
      </c>
      <c r="F135" t="s">
        <v>569</v>
      </c>
      <c r="H135">
        <v>58.073806900000001</v>
      </c>
      <c r="I135">
        <v>-63.386280800000002</v>
      </c>
      <c r="J135" s="1" t="str">
        <f t="shared" si="21"/>
        <v>NGR bulk stream sediment</v>
      </c>
      <c r="K135" s="1" t="str">
        <f t="shared" si="22"/>
        <v>&lt;177 micron (NGR)</v>
      </c>
      <c r="L135">
        <v>7</v>
      </c>
      <c r="M135" t="s">
        <v>106</v>
      </c>
      <c r="N135">
        <v>134</v>
      </c>
      <c r="O135">
        <v>56</v>
      </c>
      <c r="P135">
        <v>74</v>
      </c>
      <c r="Q135">
        <v>6</v>
      </c>
      <c r="R135">
        <v>35</v>
      </c>
      <c r="S135">
        <v>11</v>
      </c>
      <c r="T135">
        <v>-0.2</v>
      </c>
      <c r="U135">
        <v>96</v>
      </c>
      <c r="V135">
        <v>2.2999999999999998</v>
      </c>
      <c r="W135">
        <v>0.3</v>
      </c>
      <c r="X135">
        <v>-1</v>
      </c>
      <c r="Y135">
        <v>4</v>
      </c>
      <c r="Z135">
        <v>53</v>
      </c>
      <c r="AA135">
        <v>-0.2</v>
      </c>
      <c r="AB135">
        <v>1</v>
      </c>
      <c r="AC135">
        <v>763</v>
      </c>
      <c r="AD135">
        <v>30</v>
      </c>
      <c r="AE135">
        <v>2</v>
      </c>
      <c r="AF135">
        <v>10</v>
      </c>
      <c r="AG135">
        <v>2.4</v>
      </c>
      <c r="AH135">
        <v>350</v>
      </c>
    </row>
    <row r="136" spans="1:34" hidden="1" x14ac:dyDescent="0.25">
      <c r="A136" t="s">
        <v>570</v>
      </c>
      <c r="B136" t="s">
        <v>571</v>
      </c>
      <c r="C136" s="1" t="str">
        <f t="shared" si="23"/>
        <v>21:0584</v>
      </c>
      <c r="D136" s="1" t="str">
        <f t="shared" si="20"/>
        <v>21:0186</v>
      </c>
      <c r="E136" t="s">
        <v>572</v>
      </c>
      <c r="F136" t="s">
        <v>573</v>
      </c>
      <c r="H136">
        <v>58.0743467</v>
      </c>
      <c r="I136">
        <v>-63.469068399999998</v>
      </c>
      <c r="J136" s="1" t="str">
        <f t="shared" si="21"/>
        <v>NGR bulk stream sediment</v>
      </c>
      <c r="K136" s="1" t="str">
        <f t="shared" si="22"/>
        <v>&lt;177 micron (NGR)</v>
      </c>
      <c r="L136">
        <v>7</v>
      </c>
      <c r="M136" t="s">
        <v>111</v>
      </c>
      <c r="N136">
        <v>135</v>
      </c>
      <c r="O136">
        <v>77</v>
      </c>
      <c r="P136">
        <v>41</v>
      </c>
      <c r="Q136">
        <v>8</v>
      </c>
      <c r="R136">
        <v>17</v>
      </c>
      <c r="S136">
        <v>15</v>
      </c>
      <c r="T136">
        <v>-0.2</v>
      </c>
      <c r="U136">
        <v>120</v>
      </c>
      <c r="V136">
        <v>2.2000000000000002</v>
      </c>
      <c r="W136">
        <v>0.5</v>
      </c>
      <c r="X136">
        <v>-1</v>
      </c>
      <c r="Y136">
        <v>-2</v>
      </c>
      <c r="Z136">
        <v>53</v>
      </c>
      <c r="AA136">
        <v>-0.2</v>
      </c>
      <c r="AB136">
        <v>1</v>
      </c>
      <c r="AC136">
        <v>723</v>
      </c>
      <c r="AD136">
        <v>30</v>
      </c>
      <c r="AE136">
        <v>2</v>
      </c>
      <c r="AF136">
        <v>7</v>
      </c>
      <c r="AG136">
        <v>1.2</v>
      </c>
      <c r="AH136">
        <v>650</v>
      </c>
    </row>
    <row r="137" spans="1:34" hidden="1" x14ac:dyDescent="0.25">
      <c r="A137" t="s">
        <v>574</v>
      </c>
      <c r="B137" t="s">
        <v>575</v>
      </c>
      <c r="C137" s="1" t="str">
        <f t="shared" si="23"/>
        <v>21:0584</v>
      </c>
      <c r="D137" s="1" t="str">
        <f>HYPERLINK("http://geochem.nrcan.gc.ca/cdogs/content/svy/svy_e.htm", "")</f>
        <v/>
      </c>
      <c r="G137" s="1" t="str">
        <f>HYPERLINK("http://geochem.nrcan.gc.ca/cdogs/content/cr_/cr_00077_e.htm", "77")</f>
        <v>77</v>
      </c>
      <c r="J137" t="s">
        <v>69</v>
      </c>
      <c r="K137" t="s">
        <v>70</v>
      </c>
      <c r="L137">
        <v>7</v>
      </c>
      <c r="M137" t="s">
        <v>71</v>
      </c>
      <c r="N137">
        <v>136</v>
      </c>
      <c r="O137">
        <v>143</v>
      </c>
      <c r="P137">
        <v>56</v>
      </c>
      <c r="Q137">
        <v>34</v>
      </c>
      <c r="R137">
        <v>308</v>
      </c>
      <c r="S137">
        <v>28</v>
      </c>
      <c r="T137">
        <v>-0.2</v>
      </c>
      <c r="U137">
        <v>460</v>
      </c>
      <c r="V137">
        <v>3.25</v>
      </c>
      <c r="W137">
        <v>0.7</v>
      </c>
      <c r="X137">
        <v>23</v>
      </c>
      <c r="Y137">
        <v>2</v>
      </c>
      <c r="Z137">
        <v>64</v>
      </c>
      <c r="AA137">
        <v>0.8</v>
      </c>
      <c r="AB137">
        <v>7</v>
      </c>
      <c r="AC137">
        <v>778</v>
      </c>
      <c r="AD137">
        <v>35</v>
      </c>
      <c r="AE137">
        <v>16</v>
      </c>
      <c r="AF137">
        <v>3.2</v>
      </c>
      <c r="AG137">
        <v>18.5</v>
      </c>
      <c r="AH137">
        <v>600</v>
      </c>
    </row>
    <row r="138" spans="1:34" hidden="1" x14ac:dyDescent="0.25">
      <c r="A138" t="s">
        <v>576</v>
      </c>
      <c r="B138" t="s">
        <v>577</v>
      </c>
      <c r="C138" s="1" t="str">
        <f t="shared" si="23"/>
        <v>21:0584</v>
      </c>
      <c r="D138" s="1" t="str">
        <f t="shared" ref="D138:D154" si="24">HYPERLINK("http://geochem.nrcan.gc.ca/cdogs/content/svy/svy210186_e.htm", "21:0186")</f>
        <v>21:0186</v>
      </c>
      <c r="E138" t="s">
        <v>578</v>
      </c>
      <c r="F138" t="s">
        <v>579</v>
      </c>
      <c r="H138">
        <v>58.076684999999998</v>
      </c>
      <c r="I138">
        <v>-63.530202600000003</v>
      </c>
      <c r="J138" s="1" t="str">
        <f t="shared" ref="J138:J154" si="25">HYPERLINK("http://geochem.nrcan.gc.ca/cdogs/content/kwd/kwd020030_e.htm", "NGR bulk stream sediment")</f>
        <v>NGR bulk stream sediment</v>
      </c>
      <c r="K138" s="1" t="str">
        <f t="shared" ref="K138:K154" si="26">HYPERLINK("http://geochem.nrcan.gc.ca/cdogs/content/kwd/kwd080006_e.htm", "&lt;177 micron (NGR)")</f>
        <v>&lt;177 micron (NGR)</v>
      </c>
      <c r="L138">
        <v>7</v>
      </c>
      <c r="M138" t="s">
        <v>116</v>
      </c>
      <c r="N138">
        <v>137</v>
      </c>
      <c r="O138">
        <v>25</v>
      </c>
      <c r="P138">
        <v>31</v>
      </c>
      <c r="Q138">
        <v>4</v>
      </c>
      <c r="R138">
        <v>24</v>
      </c>
      <c r="S138">
        <v>8</v>
      </c>
      <c r="T138">
        <v>0.2</v>
      </c>
      <c r="U138">
        <v>60</v>
      </c>
      <c r="V138">
        <v>1.1000000000000001</v>
      </c>
      <c r="W138">
        <v>-0.2</v>
      </c>
      <c r="X138">
        <v>4</v>
      </c>
      <c r="Y138">
        <v>-2</v>
      </c>
      <c r="Z138">
        <v>26</v>
      </c>
      <c r="AA138">
        <v>-0.2</v>
      </c>
      <c r="AB138">
        <v>2</v>
      </c>
      <c r="AC138">
        <v>271</v>
      </c>
      <c r="AD138">
        <v>15</v>
      </c>
      <c r="AE138">
        <v>2</v>
      </c>
      <c r="AF138">
        <v>-1</v>
      </c>
      <c r="AG138">
        <v>3.4</v>
      </c>
      <c r="AH138">
        <v>225</v>
      </c>
    </row>
    <row r="139" spans="1:34" hidden="1" x14ac:dyDescent="0.25">
      <c r="A139" t="s">
        <v>580</v>
      </c>
      <c r="B139" t="s">
        <v>581</v>
      </c>
      <c r="C139" s="1" t="str">
        <f t="shared" si="23"/>
        <v>21:0584</v>
      </c>
      <c r="D139" s="1" t="str">
        <f t="shared" si="24"/>
        <v>21:0186</v>
      </c>
      <c r="E139" t="s">
        <v>582</v>
      </c>
      <c r="F139" t="s">
        <v>583</v>
      </c>
      <c r="H139">
        <v>58.102993699999999</v>
      </c>
      <c r="I139">
        <v>-63.514847500000002</v>
      </c>
      <c r="J139" s="1" t="str">
        <f t="shared" si="25"/>
        <v>NGR bulk stream sediment</v>
      </c>
      <c r="K139" s="1" t="str">
        <f t="shared" si="26"/>
        <v>&lt;177 micron (NGR)</v>
      </c>
      <c r="L139">
        <v>7</v>
      </c>
      <c r="M139" t="s">
        <v>121</v>
      </c>
      <c r="N139">
        <v>138</v>
      </c>
      <c r="O139">
        <v>46</v>
      </c>
      <c r="P139">
        <v>30</v>
      </c>
      <c r="Q139">
        <v>9</v>
      </c>
      <c r="R139">
        <v>31</v>
      </c>
      <c r="S139">
        <v>11</v>
      </c>
      <c r="T139">
        <v>0.3</v>
      </c>
      <c r="U139">
        <v>62</v>
      </c>
      <c r="V139">
        <v>1.45</v>
      </c>
      <c r="W139">
        <v>-0.2</v>
      </c>
      <c r="X139">
        <v>1</v>
      </c>
      <c r="Y139">
        <v>-2</v>
      </c>
      <c r="Z139">
        <v>40</v>
      </c>
      <c r="AA139">
        <v>-0.2</v>
      </c>
      <c r="AB139">
        <v>-1</v>
      </c>
      <c r="AC139">
        <v>1000</v>
      </c>
      <c r="AD139">
        <v>25</v>
      </c>
      <c r="AE139">
        <v>2</v>
      </c>
      <c r="AF139">
        <v>4</v>
      </c>
      <c r="AG139">
        <v>0.6</v>
      </c>
      <c r="AH139">
        <v>400</v>
      </c>
    </row>
    <row r="140" spans="1:34" hidden="1" x14ac:dyDescent="0.25">
      <c r="A140" t="s">
        <v>584</v>
      </c>
      <c r="B140" t="s">
        <v>585</v>
      </c>
      <c r="C140" s="1" t="str">
        <f t="shared" si="23"/>
        <v>21:0584</v>
      </c>
      <c r="D140" s="1" t="str">
        <f t="shared" si="24"/>
        <v>21:0186</v>
      </c>
      <c r="E140" t="s">
        <v>586</v>
      </c>
      <c r="F140" t="s">
        <v>587</v>
      </c>
      <c r="H140">
        <v>58.150289999999998</v>
      </c>
      <c r="I140">
        <v>-63.504401899999998</v>
      </c>
      <c r="J140" s="1" t="str">
        <f t="shared" si="25"/>
        <v>NGR bulk stream sediment</v>
      </c>
      <c r="K140" s="1" t="str">
        <f t="shared" si="26"/>
        <v>&lt;177 micron (NGR)</v>
      </c>
      <c r="L140">
        <v>7</v>
      </c>
      <c r="M140" t="s">
        <v>126</v>
      </c>
      <c r="N140">
        <v>139</v>
      </c>
      <c r="O140">
        <v>46</v>
      </c>
      <c r="P140">
        <v>67</v>
      </c>
      <c r="Q140">
        <v>9</v>
      </c>
      <c r="R140">
        <v>28</v>
      </c>
      <c r="S140">
        <v>5</v>
      </c>
      <c r="T140">
        <v>0.3</v>
      </c>
      <c r="U140">
        <v>40</v>
      </c>
      <c r="V140">
        <v>3.05</v>
      </c>
      <c r="W140">
        <v>-0.2</v>
      </c>
      <c r="X140">
        <v>1</v>
      </c>
      <c r="Y140">
        <v>7</v>
      </c>
      <c r="Z140">
        <v>79</v>
      </c>
      <c r="AA140">
        <v>-0.2</v>
      </c>
      <c r="AB140">
        <v>-1</v>
      </c>
      <c r="AC140">
        <v>614</v>
      </c>
      <c r="AD140">
        <v>35</v>
      </c>
      <c r="AE140">
        <v>2</v>
      </c>
      <c r="AF140">
        <v>6.8</v>
      </c>
      <c r="AG140">
        <v>2</v>
      </c>
      <c r="AH140">
        <v>490</v>
      </c>
    </row>
    <row r="141" spans="1:34" hidden="1" x14ac:dyDescent="0.25">
      <c r="A141" t="s">
        <v>588</v>
      </c>
      <c r="B141" t="s">
        <v>589</v>
      </c>
      <c r="C141" s="1" t="str">
        <f t="shared" si="23"/>
        <v>21:0584</v>
      </c>
      <c r="D141" s="1" t="str">
        <f t="shared" si="24"/>
        <v>21:0186</v>
      </c>
      <c r="E141" t="s">
        <v>590</v>
      </c>
      <c r="F141" t="s">
        <v>591</v>
      </c>
      <c r="H141">
        <v>58.142073699999997</v>
      </c>
      <c r="I141">
        <v>-63.625579399999999</v>
      </c>
      <c r="J141" s="1" t="str">
        <f t="shared" si="25"/>
        <v>NGR bulk stream sediment</v>
      </c>
      <c r="K141" s="1" t="str">
        <f t="shared" si="26"/>
        <v>&lt;177 micron (NGR)</v>
      </c>
      <c r="L141">
        <v>7</v>
      </c>
      <c r="M141" t="s">
        <v>131</v>
      </c>
      <c r="N141">
        <v>140</v>
      </c>
      <c r="O141">
        <v>22</v>
      </c>
      <c r="P141">
        <v>9</v>
      </c>
      <c r="Q141">
        <v>3</v>
      </c>
      <c r="R141">
        <v>15</v>
      </c>
      <c r="S141">
        <v>9</v>
      </c>
      <c r="T141">
        <v>-0.2</v>
      </c>
      <c r="U141">
        <v>88</v>
      </c>
      <c r="V141">
        <v>1.2</v>
      </c>
      <c r="W141">
        <v>-0.2</v>
      </c>
      <c r="X141">
        <v>-1</v>
      </c>
      <c r="Y141">
        <v>-2</v>
      </c>
      <c r="Z141">
        <v>26</v>
      </c>
      <c r="AA141">
        <v>-0.2</v>
      </c>
      <c r="AB141">
        <v>1</v>
      </c>
      <c r="AC141">
        <v>289</v>
      </c>
      <c r="AD141">
        <v>20</v>
      </c>
      <c r="AE141">
        <v>2</v>
      </c>
      <c r="AF141">
        <v>1.8</v>
      </c>
      <c r="AG141">
        <v>1.1000000000000001</v>
      </c>
      <c r="AH141">
        <v>310</v>
      </c>
    </row>
    <row r="142" spans="1:34" hidden="1" x14ac:dyDescent="0.25">
      <c r="A142" t="s">
        <v>592</v>
      </c>
      <c r="B142" t="s">
        <v>593</v>
      </c>
      <c r="C142" s="1" t="str">
        <f t="shared" si="23"/>
        <v>21:0584</v>
      </c>
      <c r="D142" s="1" t="str">
        <f t="shared" si="24"/>
        <v>21:0186</v>
      </c>
      <c r="E142" t="s">
        <v>594</v>
      </c>
      <c r="F142" t="s">
        <v>595</v>
      </c>
      <c r="H142">
        <v>58.124188400000001</v>
      </c>
      <c r="I142">
        <v>-63.651088299999998</v>
      </c>
      <c r="J142" s="1" t="str">
        <f t="shared" si="25"/>
        <v>NGR bulk stream sediment</v>
      </c>
      <c r="K142" s="1" t="str">
        <f t="shared" si="26"/>
        <v>&lt;177 micron (NGR)</v>
      </c>
      <c r="L142">
        <v>8</v>
      </c>
      <c r="M142" t="s">
        <v>38</v>
      </c>
      <c r="N142">
        <v>141</v>
      </c>
      <c r="O142">
        <v>44</v>
      </c>
      <c r="P142">
        <v>31</v>
      </c>
      <c r="Q142">
        <v>6</v>
      </c>
      <c r="R142">
        <v>28</v>
      </c>
      <c r="S142">
        <v>14</v>
      </c>
      <c r="T142">
        <v>-0.2</v>
      </c>
      <c r="U142">
        <v>140</v>
      </c>
      <c r="V142">
        <v>1.65</v>
      </c>
      <c r="W142">
        <v>-0.2</v>
      </c>
      <c r="X142">
        <v>-1</v>
      </c>
      <c r="Y142">
        <v>-2</v>
      </c>
      <c r="Z142">
        <v>40</v>
      </c>
      <c r="AA142">
        <v>-0.2</v>
      </c>
      <c r="AB142">
        <v>-1</v>
      </c>
      <c r="AC142">
        <v>708</v>
      </c>
      <c r="AD142">
        <v>20</v>
      </c>
      <c r="AE142">
        <v>2</v>
      </c>
      <c r="AF142">
        <v>5</v>
      </c>
      <c r="AG142">
        <v>1.8</v>
      </c>
      <c r="AH142">
        <v>400</v>
      </c>
    </row>
    <row r="143" spans="1:34" hidden="1" x14ac:dyDescent="0.25">
      <c r="A143" t="s">
        <v>596</v>
      </c>
      <c r="B143" t="s">
        <v>597</v>
      </c>
      <c r="C143" s="1" t="str">
        <f t="shared" si="23"/>
        <v>21:0584</v>
      </c>
      <c r="D143" s="1" t="str">
        <f t="shared" si="24"/>
        <v>21:0186</v>
      </c>
      <c r="E143" t="s">
        <v>594</v>
      </c>
      <c r="F143" t="s">
        <v>598</v>
      </c>
      <c r="H143">
        <v>58.124188400000001</v>
      </c>
      <c r="I143">
        <v>-63.651088299999998</v>
      </c>
      <c r="J143" s="1" t="str">
        <f t="shared" si="25"/>
        <v>NGR bulk stream sediment</v>
      </c>
      <c r="K143" s="1" t="str">
        <f t="shared" si="26"/>
        <v>&lt;177 micron (NGR)</v>
      </c>
      <c r="L143">
        <v>8</v>
      </c>
      <c r="M143" t="s">
        <v>47</v>
      </c>
      <c r="N143">
        <v>142</v>
      </c>
      <c r="O143">
        <v>39</v>
      </c>
      <c r="P143">
        <v>30</v>
      </c>
      <c r="Q143">
        <v>7</v>
      </c>
      <c r="R143">
        <v>27</v>
      </c>
      <c r="S143">
        <v>13</v>
      </c>
      <c r="T143">
        <v>0.4</v>
      </c>
      <c r="U143">
        <v>140</v>
      </c>
      <c r="V143">
        <v>1.5</v>
      </c>
      <c r="W143">
        <v>-0.2</v>
      </c>
      <c r="X143">
        <v>-1</v>
      </c>
      <c r="Y143">
        <v>-2</v>
      </c>
      <c r="Z143">
        <v>35</v>
      </c>
      <c r="AA143">
        <v>-0.2</v>
      </c>
      <c r="AB143">
        <v>-1</v>
      </c>
      <c r="AC143">
        <v>734</v>
      </c>
      <c r="AD143">
        <v>20</v>
      </c>
      <c r="AE143">
        <v>-2</v>
      </c>
      <c r="AF143">
        <v>5.6</v>
      </c>
      <c r="AG143">
        <v>2.2000000000000002</v>
      </c>
      <c r="AH143">
        <v>430</v>
      </c>
    </row>
    <row r="144" spans="1:34" hidden="1" x14ac:dyDescent="0.25">
      <c r="A144" t="s">
        <v>599</v>
      </c>
      <c r="B144" t="s">
        <v>600</v>
      </c>
      <c r="C144" s="1" t="str">
        <f t="shared" si="23"/>
        <v>21:0584</v>
      </c>
      <c r="D144" s="1" t="str">
        <f t="shared" si="24"/>
        <v>21:0186</v>
      </c>
      <c r="E144" t="s">
        <v>594</v>
      </c>
      <c r="F144" t="s">
        <v>601</v>
      </c>
      <c r="H144">
        <v>58.124188400000001</v>
      </c>
      <c r="I144">
        <v>-63.651088299999998</v>
      </c>
      <c r="J144" s="1" t="str">
        <f t="shared" si="25"/>
        <v>NGR bulk stream sediment</v>
      </c>
      <c r="K144" s="1" t="str">
        <f t="shared" si="26"/>
        <v>&lt;177 micron (NGR)</v>
      </c>
      <c r="L144">
        <v>8</v>
      </c>
      <c r="M144" t="s">
        <v>51</v>
      </c>
      <c r="N144">
        <v>143</v>
      </c>
      <c r="O144">
        <v>40</v>
      </c>
      <c r="P144">
        <v>26</v>
      </c>
      <c r="Q144">
        <v>3</v>
      </c>
      <c r="R144">
        <v>26</v>
      </c>
      <c r="S144">
        <v>13</v>
      </c>
      <c r="T144">
        <v>-0.2</v>
      </c>
      <c r="U144">
        <v>130</v>
      </c>
      <c r="V144">
        <v>1.6</v>
      </c>
      <c r="W144">
        <v>-0.2</v>
      </c>
      <c r="X144">
        <v>-1</v>
      </c>
      <c r="Y144">
        <v>-2</v>
      </c>
      <c r="Z144">
        <v>40</v>
      </c>
      <c r="AA144">
        <v>-0.2</v>
      </c>
      <c r="AB144">
        <v>-1</v>
      </c>
      <c r="AC144">
        <v>740</v>
      </c>
      <c r="AD144">
        <v>20</v>
      </c>
      <c r="AE144">
        <v>-2</v>
      </c>
      <c r="AF144">
        <v>4</v>
      </c>
      <c r="AG144">
        <v>2.5</v>
      </c>
      <c r="AH144">
        <v>430</v>
      </c>
    </row>
    <row r="145" spans="1:34" hidden="1" x14ac:dyDescent="0.25">
      <c r="A145" t="s">
        <v>602</v>
      </c>
      <c r="B145" t="s">
        <v>603</v>
      </c>
      <c r="C145" s="1" t="str">
        <f t="shared" si="23"/>
        <v>21:0584</v>
      </c>
      <c r="D145" s="1" t="str">
        <f t="shared" si="24"/>
        <v>21:0186</v>
      </c>
      <c r="E145" t="s">
        <v>604</v>
      </c>
      <c r="F145" t="s">
        <v>605</v>
      </c>
      <c r="H145">
        <v>58.119490499999998</v>
      </c>
      <c r="I145">
        <v>-63.616815299999999</v>
      </c>
      <c r="J145" s="1" t="str">
        <f t="shared" si="25"/>
        <v>NGR bulk stream sediment</v>
      </c>
      <c r="K145" s="1" t="str">
        <f t="shared" si="26"/>
        <v>&lt;177 micron (NGR)</v>
      </c>
      <c r="L145">
        <v>8</v>
      </c>
      <c r="M145" t="s">
        <v>43</v>
      </c>
      <c r="N145">
        <v>144</v>
      </c>
      <c r="O145">
        <v>15</v>
      </c>
      <c r="P145">
        <v>10</v>
      </c>
      <c r="Q145">
        <v>4</v>
      </c>
      <c r="R145">
        <v>8</v>
      </c>
      <c r="S145">
        <v>3</v>
      </c>
      <c r="T145">
        <v>0.2</v>
      </c>
      <c r="U145">
        <v>46</v>
      </c>
      <c r="V145">
        <v>1.4</v>
      </c>
      <c r="W145">
        <v>-0.2</v>
      </c>
      <c r="X145">
        <v>-1</v>
      </c>
      <c r="Y145">
        <v>-2</v>
      </c>
      <c r="Z145">
        <v>37</v>
      </c>
      <c r="AA145">
        <v>-0.2</v>
      </c>
      <c r="AB145">
        <v>-1</v>
      </c>
      <c r="AC145">
        <v>753</v>
      </c>
      <c r="AD145">
        <v>10</v>
      </c>
      <c r="AE145">
        <v>-2</v>
      </c>
      <c r="AF145">
        <v>-1</v>
      </c>
      <c r="AG145">
        <v>1.7</v>
      </c>
      <c r="AH145">
        <v>350</v>
      </c>
    </row>
    <row r="146" spans="1:34" hidden="1" x14ac:dyDescent="0.25">
      <c r="A146" t="s">
        <v>606</v>
      </c>
      <c r="B146" t="s">
        <v>607</v>
      </c>
      <c r="C146" s="1" t="str">
        <f t="shared" si="23"/>
        <v>21:0584</v>
      </c>
      <c r="D146" s="1" t="str">
        <f t="shared" si="24"/>
        <v>21:0186</v>
      </c>
      <c r="E146" t="s">
        <v>608</v>
      </c>
      <c r="F146" t="s">
        <v>609</v>
      </c>
      <c r="H146">
        <v>58.052992000000003</v>
      </c>
      <c r="I146">
        <v>-63.653537800000002</v>
      </c>
      <c r="J146" s="1" t="str">
        <f t="shared" si="25"/>
        <v>NGR bulk stream sediment</v>
      </c>
      <c r="K146" s="1" t="str">
        <f t="shared" si="26"/>
        <v>&lt;177 micron (NGR)</v>
      </c>
      <c r="L146">
        <v>8</v>
      </c>
      <c r="M146" t="s">
        <v>56</v>
      </c>
      <c r="N146">
        <v>145</v>
      </c>
      <c r="O146">
        <v>34</v>
      </c>
      <c r="P146">
        <v>54</v>
      </c>
      <c r="Q146">
        <v>6</v>
      </c>
      <c r="R146">
        <v>33</v>
      </c>
      <c r="S146">
        <v>9</v>
      </c>
      <c r="T146">
        <v>0.4</v>
      </c>
      <c r="U146">
        <v>57</v>
      </c>
      <c r="V146">
        <v>2.9</v>
      </c>
      <c r="W146">
        <v>-0.2</v>
      </c>
      <c r="X146">
        <v>-1</v>
      </c>
      <c r="Y146">
        <v>3</v>
      </c>
      <c r="Z146">
        <v>57</v>
      </c>
      <c r="AA146">
        <v>-0.2</v>
      </c>
      <c r="AB146">
        <v>-1</v>
      </c>
      <c r="AC146">
        <v>734</v>
      </c>
      <c r="AD146">
        <v>25</v>
      </c>
      <c r="AE146">
        <v>4</v>
      </c>
      <c r="AF146">
        <v>2.6</v>
      </c>
      <c r="AG146">
        <v>2.6</v>
      </c>
      <c r="AH146">
        <v>550</v>
      </c>
    </row>
    <row r="147" spans="1:34" hidden="1" x14ac:dyDescent="0.25">
      <c r="A147" t="s">
        <v>610</v>
      </c>
      <c r="B147" t="s">
        <v>611</v>
      </c>
      <c r="C147" s="1" t="str">
        <f t="shared" si="23"/>
        <v>21:0584</v>
      </c>
      <c r="D147" s="1" t="str">
        <f t="shared" si="24"/>
        <v>21:0186</v>
      </c>
      <c r="E147" t="s">
        <v>612</v>
      </c>
      <c r="F147" t="s">
        <v>613</v>
      </c>
      <c r="H147">
        <v>58.040809500000002</v>
      </c>
      <c r="I147">
        <v>-63.599250900000001</v>
      </c>
      <c r="J147" s="1" t="str">
        <f t="shared" si="25"/>
        <v>NGR bulk stream sediment</v>
      </c>
      <c r="K147" s="1" t="str">
        <f t="shared" si="26"/>
        <v>&lt;177 micron (NGR)</v>
      </c>
      <c r="L147">
        <v>8</v>
      </c>
      <c r="M147" t="s">
        <v>61</v>
      </c>
      <c r="N147">
        <v>146</v>
      </c>
      <c r="O147">
        <v>43</v>
      </c>
      <c r="P147">
        <v>33</v>
      </c>
      <c r="Q147">
        <v>8</v>
      </c>
      <c r="R147">
        <v>34</v>
      </c>
      <c r="S147">
        <v>11</v>
      </c>
      <c r="T147">
        <v>-0.2</v>
      </c>
      <c r="U147">
        <v>76</v>
      </c>
      <c r="V147">
        <v>1.5</v>
      </c>
      <c r="W147">
        <v>0.5</v>
      </c>
      <c r="X147">
        <v>-1</v>
      </c>
      <c r="Y147">
        <v>-2</v>
      </c>
      <c r="Z147">
        <v>44</v>
      </c>
      <c r="AA147">
        <v>-0.2</v>
      </c>
      <c r="AB147">
        <v>1</v>
      </c>
      <c r="AC147">
        <v>806</v>
      </c>
      <c r="AD147">
        <v>15</v>
      </c>
      <c r="AE147">
        <v>-2</v>
      </c>
      <c r="AF147">
        <v>-1</v>
      </c>
      <c r="AG147">
        <v>2.9</v>
      </c>
      <c r="AH147">
        <v>600</v>
      </c>
    </row>
    <row r="148" spans="1:34" hidden="1" x14ac:dyDescent="0.25">
      <c r="A148" t="s">
        <v>614</v>
      </c>
      <c r="B148" t="s">
        <v>615</v>
      </c>
      <c r="C148" s="1" t="str">
        <f t="shared" si="23"/>
        <v>21:0584</v>
      </c>
      <c r="D148" s="1" t="str">
        <f t="shared" si="24"/>
        <v>21:0186</v>
      </c>
      <c r="E148" t="s">
        <v>616</v>
      </c>
      <c r="F148" t="s">
        <v>617</v>
      </c>
      <c r="H148">
        <v>58.012034200000002</v>
      </c>
      <c r="I148">
        <v>-63.609787400000002</v>
      </c>
      <c r="J148" s="1" t="str">
        <f t="shared" si="25"/>
        <v>NGR bulk stream sediment</v>
      </c>
      <c r="K148" s="1" t="str">
        <f t="shared" si="26"/>
        <v>&lt;177 micron (NGR)</v>
      </c>
      <c r="L148">
        <v>8</v>
      </c>
      <c r="M148" t="s">
        <v>66</v>
      </c>
      <c r="N148">
        <v>147</v>
      </c>
      <c r="O148">
        <v>25</v>
      </c>
      <c r="P148">
        <v>14</v>
      </c>
      <c r="Q148">
        <v>4</v>
      </c>
      <c r="R148">
        <v>12</v>
      </c>
      <c r="S148">
        <v>6</v>
      </c>
      <c r="T148">
        <v>0.3</v>
      </c>
      <c r="U148">
        <v>72</v>
      </c>
      <c r="V148">
        <v>1.35</v>
      </c>
      <c r="W148">
        <v>-0.2</v>
      </c>
      <c r="X148">
        <v>-1</v>
      </c>
      <c r="Y148">
        <v>-2</v>
      </c>
      <c r="Z148">
        <v>40</v>
      </c>
      <c r="AA148">
        <v>-0.2</v>
      </c>
      <c r="AB148">
        <v>1</v>
      </c>
      <c r="AC148">
        <v>828</v>
      </c>
      <c r="AD148">
        <v>30</v>
      </c>
      <c r="AE148">
        <v>-2</v>
      </c>
      <c r="AF148">
        <v>7.8</v>
      </c>
      <c r="AG148">
        <v>2.2000000000000002</v>
      </c>
      <c r="AH148">
        <v>310</v>
      </c>
    </row>
    <row r="149" spans="1:34" hidden="1" x14ac:dyDescent="0.25">
      <c r="A149" t="s">
        <v>618</v>
      </c>
      <c r="B149" t="s">
        <v>619</v>
      </c>
      <c r="C149" s="1" t="str">
        <f t="shared" si="23"/>
        <v>21:0584</v>
      </c>
      <c r="D149" s="1" t="str">
        <f t="shared" si="24"/>
        <v>21:0186</v>
      </c>
      <c r="E149" t="s">
        <v>620</v>
      </c>
      <c r="F149" t="s">
        <v>621</v>
      </c>
      <c r="H149">
        <v>58.011594600000002</v>
      </c>
      <c r="I149">
        <v>-63.537905199999997</v>
      </c>
      <c r="J149" s="1" t="str">
        <f t="shared" si="25"/>
        <v>NGR bulk stream sediment</v>
      </c>
      <c r="K149" s="1" t="str">
        <f t="shared" si="26"/>
        <v>&lt;177 micron (NGR)</v>
      </c>
      <c r="L149">
        <v>8</v>
      </c>
      <c r="M149" t="s">
        <v>76</v>
      </c>
      <c r="N149">
        <v>148</v>
      </c>
      <c r="O149">
        <v>48</v>
      </c>
      <c r="P149">
        <v>18</v>
      </c>
      <c r="Q149">
        <v>8</v>
      </c>
      <c r="R149">
        <v>29</v>
      </c>
      <c r="S149">
        <v>8</v>
      </c>
      <c r="T149">
        <v>0.3</v>
      </c>
      <c r="U149">
        <v>60</v>
      </c>
      <c r="V149">
        <v>2.1</v>
      </c>
      <c r="W149">
        <v>-0.2</v>
      </c>
      <c r="X149">
        <v>1</v>
      </c>
      <c r="Y149">
        <v>-2</v>
      </c>
      <c r="Z149">
        <v>40</v>
      </c>
      <c r="AA149">
        <v>-0.2</v>
      </c>
      <c r="AB149">
        <v>-1</v>
      </c>
      <c r="AC149">
        <v>938</v>
      </c>
      <c r="AD149">
        <v>45</v>
      </c>
      <c r="AE149">
        <v>-2</v>
      </c>
      <c r="AF149">
        <v>11.8</v>
      </c>
      <c r="AG149">
        <v>0.7</v>
      </c>
      <c r="AH149">
        <v>430</v>
      </c>
    </row>
    <row r="150" spans="1:34" hidden="1" x14ac:dyDescent="0.25">
      <c r="A150" t="s">
        <v>622</v>
      </c>
      <c r="B150" t="s">
        <v>623</v>
      </c>
      <c r="C150" s="1" t="str">
        <f t="shared" si="23"/>
        <v>21:0584</v>
      </c>
      <c r="D150" s="1" t="str">
        <f t="shared" si="24"/>
        <v>21:0186</v>
      </c>
      <c r="E150" t="s">
        <v>624</v>
      </c>
      <c r="F150" t="s">
        <v>625</v>
      </c>
      <c r="H150">
        <v>58.045643900000002</v>
      </c>
      <c r="I150">
        <v>-63.544802599999997</v>
      </c>
      <c r="J150" s="1" t="str">
        <f t="shared" si="25"/>
        <v>NGR bulk stream sediment</v>
      </c>
      <c r="K150" s="1" t="str">
        <f t="shared" si="26"/>
        <v>&lt;177 micron (NGR)</v>
      </c>
      <c r="L150">
        <v>8</v>
      </c>
      <c r="M150" t="s">
        <v>81</v>
      </c>
      <c r="N150">
        <v>149</v>
      </c>
      <c r="O150">
        <v>26</v>
      </c>
      <c r="P150">
        <v>11</v>
      </c>
      <c r="Q150">
        <v>3</v>
      </c>
      <c r="R150">
        <v>20</v>
      </c>
      <c r="S150">
        <v>5</v>
      </c>
      <c r="T150">
        <v>0.2</v>
      </c>
      <c r="U150">
        <v>64</v>
      </c>
      <c r="V150">
        <v>0.9</v>
      </c>
      <c r="W150">
        <v>-0.2</v>
      </c>
      <c r="X150">
        <v>2</v>
      </c>
      <c r="Y150">
        <v>-2</v>
      </c>
      <c r="Z150">
        <v>22</v>
      </c>
      <c r="AA150">
        <v>-0.2</v>
      </c>
      <c r="AB150">
        <v>-1</v>
      </c>
      <c r="AC150">
        <v>802</v>
      </c>
      <c r="AD150">
        <v>10</v>
      </c>
      <c r="AE150">
        <v>-2</v>
      </c>
      <c r="AF150">
        <v>-1</v>
      </c>
      <c r="AG150">
        <v>1.2</v>
      </c>
      <c r="AH150">
        <v>310</v>
      </c>
    </row>
    <row r="151" spans="1:34" hidden="1" x14ac:dyDescent="0.25">
      <c r="A151" t="s">
        <v>626</v>
      </c>
      <c r="B151" t="s">
        <v>627</v>
      </c>
      <c r="C151" s="1" t="str">
        <f t="shared" si="23"/>
        <v>21:0584</v>
      </c>
      <c r="D151" s="1" t="str">
        <f t="shared" si="24"/>
        <v>21:0186</v>
      </c>
      <c r="E151" t="s">
        <v>628</v>
      </c>
      <c r="F151" t="s">
        <v>629</v>
      </c>
      <c r="H151">
        <v>58.053071000000003</v>
      </c>
      <c r="I151">
        <v>-63.460843599999997</v>
      </c>
      <c r="J151" s="1" t="str">
        <f t="shared" si="25"/>
        <v>NGR bulk stream sediment</v>
      </c>
      <c r="K151" s="1" t="str">
        <f t="shared" si="26"/>
        <v>&lt;177 micron (NGR)</v>
      </c>
      <c r="L151">
        <v>8</v>
      </c>
      <c r="M151" t="s">
        <v>86</v>
      </c>
      <c r="N151">
        <v>150</v>
      </c>
      <c r="O151">
        <v>46</v>
      </c>
      <c r="P151">
        <v>30</v>
      </c>
      <c r="Q151">
        <v>5</v>
      </c>
      <c r="R151">
        <v>32</v>
      </c>
      <c r="S151">
        <v>12</v>
      </c>
      <c r="T151">
        <v>-0.2</v>
      </c>
      <c r="U151">
        <v>76</v>
      </c>
      <c r="V151">
        <v>1.7</v>
      </c>
      <c r="W151">
        <v>-0.2</v>
      </c>
      <c r="X151">
        <v>1</v>
      </c>
      <c r="Y151">
        <v>-2</v>
      </c>
      <c r="Z151">
        <v>44</v>
      </c>
      <c r="AA151">
        <v>-0.2</v>
      </c>
      <c r="AB151">
        <v>-1</v>
      </c>
      <c r="AC151">
        <v>780</v>
      </c>
      <c r="AD151">
        <v>15</v>
      </c>
      <c r="AE151">
        <v>2</v>
      </c>
      <c r="AF151">
        <v>3.4</v>
      </c>
      <c r="AG151">
        <v>1.9</v>
      </c>
      <c r="AH151">
        <v>470</v>
      </c>
    </row>
    <row r="152" spans="1:34" hidden="1" x14ac:dyDescent="0.25">
      <c r="A152" t="s">
        <v>630</v>
      </c>
      <c r="B152" t="s">
        <v>631</v>
      </c>
      <c r="C152" s="1" t="str">
        <f t="shared" si="23"/>
        <v>21:0584</v>
      </c>
      <c r="D152" s="1" t="str">
        <f t="shared" si="24"/>
        <v>21:0186</v>
      </c>
      <c r="E152" t="s">
        <v>632</v>
      </c>
      <c r="F152" t="s">
        <v>633</v>
      </c>
      <c r="H152">
        <v>58.050066700000002</v>
      </c>
      <c r="I152">
        <v>-63.4205179</v>
      </c>
      <c r="J152" s="1" t="str">
        <f t="shared" si="25"/>
        <v>NGR bulk stream sediment</v>
      </c>
      <c r="K152" s="1" t="str">
        <f t="shared" si="26"/>
        <v>&lt;177 micron (NGR)</v>
      </c>
      <c r="L152">
        <v>8</v>
      </c>
      <c r="M152" t="s">
        <v>91</v>
      </c>
      <c r="N152">
        <v>151</v>
      </c>
      <c r="O152">
        <v>46</v>
      </c>
      <c r="P152">
        <v>24</v>
      </c>
      <c r="Q152">
        <v>5</v>
      </c>
      <c r="R152">
        <v>19</v>
      </c>
      <c r="S152">
        <v>11</v>
      </c>
      <c r="T152">
        <v>0.2</v>
      </c>
      <c r="U152">
        <v>200</v>
      </c>
      <c r="V152">
        <v>1.7</v>
      </c>
      <c r="W152">
        <v>-0.2</v>
      </c>
      <c r="X152">
        <v>1</v>
      </c>
      <c r="Y152">
        <v>-2</v>
      </c>
      <c r="Z152">
        <v>31</v>
      </c>
      <c r="AA152">
        <v>-0.2</v>
      </c>
      <c r="AB152">
        <v>-1</v>
      </c>
      <c r="AC152">
        <v>993</v>
      </c>
      <c r="AD152">
        <v>20</v>
      </c>
      <c r="AE152">
        <v>2</v>
      </c>
      <c r="AF152">
        <v>4</v>
      </c>
      <c r="AG152">
        <v>1.3</v>
      </c>
      <c r="AH152">
        <v>340</v>
      </c>
    </row>
    <row r="153" spans="1:34" hidden="1" x14ac:dyDescent="0.25">
      <c r="A153" t="s">
        <v>634</v>
      </c>
      <c r="B153" t="s">
        <v>635</v>
      </c>
      <c r="C153" s="1" t="str">
        <f t="shared" si="23"/>
        <v>21:0584</v>
      </c>
      <c r="D153" s="1" t="str">
        <f t="shared" si="24"/>
        <v>21:0186</v>
      </c>
      <c r="E153" t="s">
        <v>636</v>
      </c>
      <c r="F153" t="s">
        <v>637</v>
      </c>
      <c r="H153">
        <v>58.023963799999997</v>
      </c>
      <c r="I153">
        <v>-63.420754000000002</v>
      </c>
      <c r="J153" s="1" t="str">
        <f t="shared" si="25"/>
        <v>NGR bulk stream sediment</v>
      </c>
      <c r="K153" s="1" t="str">
        <f t="shared" si="26"/>
        <v>&lt;177 micron (NGR)</v>
      </c>
      <c r="L153">
        <v>8</v>
      </c>
      <c r="M153" t="s">
        <v>96</v>
      </c>
      <c r="N153">
        <v>152</v>
      </c>
      <c r="O153">
        <v>62</v>
      </c>
      <c r="P153">
        <v>21</v>
      </c>
      <c r="Q153">
        <v>10</v>
      </c>
      <c r="R153">
        <v>26</v>
      </c>
      <c r="S153">
        <v>11</v>
      </c>
      <c r="T153">
        <v>0.3</v>
      </c>
      <c r="U153">
        <v>160</v>
      </c>
      <c r="V153">
        <v>1.9</v>
      </c>
      <c r="W153">
        <v>-0.2</v>
      </c>
      <c r="X153">
        <v>1</v>
      </c>
      <c r="Y153">
        <v>-2</v>
      </c>
      <c r="Z153">
        <v>35</v>
      </c>
      <c r="AA153">
        <v>-0.2</v>
      </c>
      <c r="AB153">
        <v>-1</v>
      </c>
      <c r="AC153">
        <v>927</v>
      </c>
      <c r="AD153">
        <v>50</v>
      </c>
      <c r="AE153">
        <v>-2</v>
      </c>
      <c r="AF153">
        <v>17.399999999999999</v>
      </c>
      <c r="AG153">
        <v>1</v>
      </c>
      <c r="AH153">
        <v>380</v>
      </c>
    </row>
    <row r="154" spans="1:34" hidden="1" x14ac:dyDescent="0.25">
      <c r="A154" t="s">
        <v>638</v>
      </c>
      <c r="B154" t="s">
        <v>639</v>
      </c>
      <c r="C154" s="1" t="str">
        <f t="shared" si="23"/>
        <v>21:0584</v>
      </c>
      <c r="D154" s="1" t="str">
        <f t="shared" si="24"/>
        <v>21:0186</v>
      </c>
      <c r="E154" t="s">
        <v>640</v>
      </c>
      <c r="F154" t="s">
        <v>641</v>
      </c>
      <c r="H154">
        <v>58.005698899999999</v>
      </c>
      <c r="I154">
        <v>-63.281893799999999</v>
      </c>
      <c r="J154" s="1" t="str">
        <f t="shared" si="25"/>
        <v>NGR bulk stream sediment</v>
      </c>
      <c r="K154" s="1" t="str">
        <f t="shared" si="26"/>
        <v>&lt;177 micron (NGR)</v>
      </c>
      <c r="L154">
        <v>8</v>
      </c>
      <c r="M154" t="s">
        <v>101</v>
      </c>
      <c r="N154">
        <v>153</v>
      </c>
      <c r="O154">
        <v>45</v>
      </c>
      <c r="P154">
        <v>48</v>
      </c>
      <c r="Q154">
        <v>7</v>
      </c>
      <c r="R154">
        <v>28</v>
      </c>
      <c r="S154">
        <v>7</v>
      </c>
      <c r="T154">
        <v>-0.2</v>
      </c>
      <c r="U154">
        <v>46</v>
      </c>
      <c r="V154">
        <v>1.5</v>
      </c>
      <c r="W154">
        <v>-0.2</v>
      </c>
      <c r="X154">
        <v>1</v>
      </c>
      <c r="Y154">
        <v>-2</v>
      </c>
      <c r="Z154">
        <v>35</v>
      </c>
      <c r="AA154">
        <v>-0.2</v>
      </c>
      <c r="AB154">
        <v>2</v>
      </c>
      <c r="AC154">
        <v>703</v>
      </c>
      <c r="AD154">
        <v>15</v>
      </c>
      <c r="AE154">
        <v>2</v>
      </c>
      <c r="AF154">
        <v>3.6</v>
      </c>
      <c r="AG154">
        <v>1.7</v>
      </c>
      <c r="AH154">
        <v>340</v>
      </c>
    </row>
    <row r="155" spans="1:34" hidden="1" x14ac:dyDescent="0.25">
      <c r="A155" t="s">
        <v>642</v>
      </c>
      <c r="B155" t="s">
        <v>643</v>
      </c>
      <c r="C155" s="1" t="str">
        <f t="shared" si="23"/>
        <v>21:0584</v>
      </c>
      <c r="D155" s="1" t="str">
        <f>HYPERLINK("http://geochem.nrcan.gc.ca/cdogs/content/svy/svy_e.htm", "")</f>
        <v/>
      </c>
      <c r="G155" s="1" t="str">
        <f>HYPERLINK("http://geochem.nrcan.gc.ca/cdogs/content/cr_/cr_00079_e.htm", "79")</f>
        <v>79</v>
      </c>
      <c r="J155" t="s">
        <v>69</v>
      </c>
      <c r="K155" t="s">
        <v>70</v>
      </c>
      <c r="L155">
        <v>8</v>
      </c>
      <c r="M155" t="s">
        <v>71</v>
      </c>
      <c r="N155">
        <v>154</v>
      </c>
      <c r="O155">
        <v>128</v>
      </c>
      <c r="P155">
        <v>89</v>
      </c>
      <c r="Q155">
        <v>19</v>
      </c>
      <c r="R155">
        <v>240</v>
      </c>
      <c r="S155">
        <v>30</v>
      </c>
      <c r="T155">
        <v>0.2</v>
      </c>
      <c r="U155">
        <v>940</v>
      </c>
      <c r="V155">
        <v>3.25</v>
      </c>
      <c r="W155">
        <v>1.2</v>
      </c>
      <c r="X155">
        <v>10</v>
      </c>
      <c r="Y155">
        <v>-2</v>
      </c>
      <c r="Z155">
        <v>73</v>
      </c>
      <c r="AA155">
        <v>0.4</v>
      </c>
      <c r="AB155">
        <v>3</v>
      </c>
      <c r="AC155">
        <v>852</v>
      </c>
      <c r="AD155">
        <v>55</v>
      </c>
      <c r="AE155">
        <v>4</v>
      </c>
      <c r="AF155">
        <v>3.2</v>
      </c>
      <c r="AG155">
        <v>3</v>
      </c>
      <c r="AH155">
        <v>510</v>
      </c>
    </row>
    <row r="156" spans="1:34" hidden="1" x14ac:dyDescent="0.25">
      <c r="A156" t="s">
        <v>644</v>
      </c>
      <c r="B156" t="s">
        <v>645</v>
      </c>
      <c r="C156" s="1" t="str">
        <f t="shared" si="23"/>
        <v>21:0584</v>
      </c>
      <c r="D156" s="1" t="str">
        <f t="shared" ref="D156:D173" si="27">HYPERLINK("http://geochem.nrcan.gc.ca/cdogs/content/svy/svy210186_e.htm", "21:0186")</f>
        <v>21:0186</v>
      </c>
      <c r="E156" t="s">
        <v>646</v>
      </c>
      <c r="F156" t="s">
        <v>647</v>
      </c>
      <c r="H156">
        <v>58.0488651</v>
      </c>
      <c r="I156">
        <v>-63.171490300000002</v>
      </c>
      <c r="J156" s="1" t="str">
        <f t="shared" ref="J156:J173" si="28">HYPERLINK("http://geochem.nrcan.gc.ca/cdogs/content/kwd/kwd020030_e.htm", "NGR bulk stream sediment")</f>
        <v>NGR bulk stream sediment</v>
      </c>
      <c r="K156" s="1" t="str">
        <f t="shared" ref="K156:K173" si="29">HYPERLINK("http://geochem.nrcan.gc.ca/cdogs/content/kwd/kwd080006_e.htm", "&lt;177 micron (NGR)")</f>
        <v>&lt;177 micron (NGR)</v>
      </c>
      <c r="L156">
        <v>8</v>
      </c>
      <c r="M156" t="s">
        <v>106</v>
      </c>
      <c r="N156">
        <v>155</v>
      </c>
      <c r="O156">
        <v>23</v>
      </c>
      <c r="P156">
        <v>38</v>
      </c>
      <c r="Q156">
        <v>5</v>
      </c>
      <c r="R156">
        <v>20</v>
      </c>
      <c r="S156">
        <v>4</v>
      </c>
      <c r="T156">
        <v>0.2</v>
      </c>
      <c r="U156">
        <v>36</v>
      </c>
      <c r="V156">
        <v>1.1000000000000001</v>
      </c>
      <c r="W156">
        <v>-0.2</v>
      </c>
      <c r="X156">
        <v>1</v>
      </c>
      <c r="Y156">
        <v>-2</v>
      </c>
      <c r="Z156">
        <v>33</v>
      </c>
      <c r="AA156">
        <v>-0.2</v>
      </c>
      <c r="AB156">
        <v>-1</v>
      </c>
      <c r="AC156">
        <v>701</v>
      </c>
      <c r="AD156">
        <v>15</v>
      </c>
      <c r="AE156">
        <v>-2</v>
      </c>
      <c r="AF156">
        <v>3.4</v>
      </c>
      <c r="AG156">
        <v>2.8</v>
      </c>
      <c r="AH156">
        <v>310</v>
      </c>
    </row>
    <row r="157" spans="1:34" hidden="1" x14ac:dyDescent="0.25">
      <c r="A157" t="s">
        <v>648</v>
      </c>
      <c r="B157" t="s">
        <v>649</v>
      </c>
      <c r="C157" s="1" t="str">
        <f t="shared" si="23"/>
        <v>21:0584</v>
      </c>
      <c r="D157" s="1" t="str">
        <f t="shared" si="27"/>
        <v>21:0186</v>
      </c>
      <c r="E157" t="s">
        <v>650</v>
      </c>
      <c r="F157" t="s">
        <v>651</v>
      </c>
      <c r="H157">
        <v>58.039539300000001</v>
      </c>
      <c r="I157">
        <v>-63.203794500000001</v>
      </c>
      <c r="J157" s="1" t="str">
        <f t="shared" si="28"/>
        <v>NGR bulk stream sediment</v>
      </c>
      <c r="K157" s="1" t="str">
        <f t="shared" si="29"/>
        <v>&lt;177 micron (NGR)</v>
      </c>
      <c r="L157">
        <v>8</v>
      </c>
      <c r="M157" t="s">
        <v>111</v>
      </c>
      <c r="N157">
        <v>156</v>
      </c>
      <c r="O157">
        <v>25</v>
      </c>
      <c r="P157">
        <v>26</v>
      </c>
      <c r="Q157">
        <v>3</v>
      </c>
      <c r="R157">
        <v>16</v>
      </c>
      <c r="S157">
        <v>7</v>
      </c>
      <c r="T157">
        <v>-0.2</v>
      </c>
      <c r="U157">
        <v>78</v>
      </c>
      <c r="V157">
        <v>1.1000000000000001</v>
      </c>
      <c r="W157">
        <v>-0.2</v>
      </c>
      <c r="X157">
        <v>1</v>
      </c>
      <c r="Y157">
        <v>-2</v>
      </c>
      <c r="Z157">
        <v>33</v>
      </c>
      <c r="AA157">
        <v>-0.2</v>
      </c>
      <c r="AB157">
        <v>-1</v>
      </c>
      <c r="AC157">
        <v>807</v>
      </c>
      <c r="AD157">
        <v>10</v>
      </c>
      <c r="AE157">
        <v>-2</v>
      </c>
      <c r="AF157">
        <v>-1</v>
      </c>
      <c r="AG157">
        <v>1.5</v>
      </c>
      <c r="AH157">
        <v>370</v>
      </c>
    </row>
    <row r="158" spans="1:34" hidden="1" x14ac:dyDescent="0.25">
      <c r="A158" t="s">
        <v>652</v>
      </c>
      <c r="B158" t="s">
        <v>653</v>
      </c>
      <c r="C158" s="1" t="str">
        <f t="shared" si="23"/>
        <v>21:0584</v>
      </c>
      <c r="D158" s="1" t="str">
        <f t="shared" si="27"/>
        <v>21:0186</v>
      </c>
      <c r="E158" t="s">
        <v>654</v>
      </c>
      <c r="F158" t="s">
        <v>655</v>
      </c>
      <c r="H158">
        <v>58.048363799999997</v>
      </c>
      <c r="I158">
        <v>-63.227968400000002</v>
      </c>
      <c r="J158" s="1" t="str">
        <f t="shared" si="28"/>
        <v>NGR bulk stream sediment</v>
      </c>
      <c r="K158" s="1" t="str">
        <f t="shared" si="29"/>
        <v>&lt;177 micron (NGR)</v>
      </c>
      <c r="L158">
        <v>8</v>
      </c>
      <c r="M158" t="s">
        <v>116</v>
      </c>
      <c r="N158">
        <v>157</v>
      </c>
      <c r="O158">
        <v>28</v>
      </c>
      <c r="P158">
        <v>23</v>
      </c>
      <c r="Q158">
        <v>3</v>
      </c>
      <c r="R158">
        <v>16</v>
      </c>
      <c r="S158">
        <v>6</v>
      </c>
      <c r="T158">
        <v>-0.2</v>
      </c>
      <c r="U158">
        <v>60</v>
      </c>
      <c r="V158">
        <v>1.2</v>
      </c>
      <c r="W158">
        <v>-0.2</v>
      </c>
      <c r="X158">
        <v>-1</v>
      </c>
      <c r="Y158">
        <v>-2</v>
      </c>
      <c r="Z158">
        <v>35</v>
      </c>
      <c r="AA158">
        <v>-0.2</v>
      </c>
      <c r="AB158">
        <v>-1</v>
      </c>
      <c r="AC158">
        <v>928</v>
      </c>
      <c r="AD158">
        <v>10</v>
      </c>
      <c r="AE158">
        <v>-2</v>
      </c>
      <c r="AF158">
        <v>-1</v>
      </c>
      <c r="AG158">
        <v>1.4</v>
      </c>
      <c r="AH158">
        <v>400</v>
      </c>
    </row>
    <row r="159" spans="1:34" hidden="1" x14ac:dyDescent="0.25">
      <c r="A159" t="s">
        <v>656</v>
      </c>
      <c r="B159" t="s">
        <v>657</v>
      </c>
      <c r="C159" s="1" t="str">
        <f t="shared" si="23"/>
        <v>21:0584</v>
      </c>
      <c r="D159" s="1" t="str">
        <f t="shared" si="27"/>
        <v>21:0186</v>
      </c>
      <c r="E159" t="s">
        <v>658</v>
      </c>
      <c r="F159" t="s">
        <v>659</v>
      </c>
      <c r="H159">
        <v>58.066098199999999</v>
      </c>
      <c r="I159">
        <v>-63.215335699999997</v>
      </c>
      <c r="J159" s="1" t="str">
        <f t="shared" si="28"/>
        <v>NGR bulk stream sediment</v>
      </c>
      <c r="K159" s="1" t="str">
        <f t="shared" si="29"/>
        <v>&lt;177 micron (NGR)</v>
      </c>
      <c r="L159">
        <v>8</v>
      </c>
      <c r="M159" t="s">
        <v>121</v>
      </c>
      <c r="N159">
        <v>158</v>
      </c>
      <c r="O159">
        <v>30</v>
      </c>
      <c r="P159">
        <v>25</v>
      </c>
      <c r="Q159">
        <v>5</v>
      </c>
      <c r="R159">
        <v>17</v>
      </c>
      <c r="S159">
        <v>3</v>
      </c>
      <c r="T159">
        <v>-0.2</v>
      </c>
      <c r="U159">
        <v>40</v>
      </c>
      <c r="V159">
        <v>1.6</v>
      </c>
      <c r="W159">
        <v>-0.2</v>
      </c>
      <c r="X159">
        <v>1</v>
      </c>
      <c r="Y159">
        <v>-2</v>
      </c>
      <c r="Z159">
        <v>31</v>
      </c>
      <c r="AA159">
        <v>-0.2</v>
      </c>
      <c r="AB159">
        <v>1</v>
      </c>
      <c r="AC159">
        <v>747</v>
      </c>
      <c r="AD159">
        <v>15</v>
      </c>
      <c r="AE159">
        <v>-2</v>
      </c>
      <c r="AF159">
        <v>5.2</v>
      </c>
      <c r="AG159">
        <v>2.5</v>
      </c>
      <c r="AH159">
        <v>325</v>
      </c>
    </row>
    <row r="160" spans="1:34" hidden="1" x14ac:dyDescent="0.25">
      <c r="A160" t="s">
        <v>660</v>
      </c>
      <c r="B160" t="s">
        <v>661</v>
      </c>
      <c r="C160" s="1" t="str">
        <f t="shared" si="23"/>
        <v>21:0584</v>
      </c>
      <c r="D160" s="1" t="str">
        <f t="shared" si="27"/>
        <v>21:0186</v>
      </c>
      <c r="E160" t="s">
        <v>662</v>
      </c>
      <c r="F160" t="s">
        <v>663</v>
      </c>
      <c r="H160">
        <v>58.235574200000002</v>
      </c>
      <c r="I160">
        <v>-63.656412600000003</v>
      </c>
      <c r="J160" s="1" t="str">
        <f t="shared" si="28"/>
        <v>NGR bulk stream sediment</v>
      </c>
      <c r="K160" s="1" t="str">
        <f t="shared" si="29"/>
        <v>&lt;177 micron (NGR)</v>
      </c>
      <c r="L160">
        <v>8</v>
      </c>
      <c r="M160" t="s">
        <v>126</v>
      </c>
      <c r="N160">
        <v>159</v>
      </c>
      <c r="O160">
        <v>96</v>
      </c>
      <c r="P160">
        <v>44</v>
      </c>
      <c r="Q160">
        <v>12</v>
      </c>
      <c r="R160">
        <v>34</v>
      </c>
      <c r="S160">
        <v>30</v>
      </c>
      <c r="T160">
        <v>-0.4</v>
      </c>
      <c r="U160">
        <v>440</v>
      </c>
      <c r="V160">
        <v>2.2000000000000002</v>
      </c>
      <c r="W160">
        <v>-0.4</v>
      </c>
      <c r="X160">
        <v>1</v>
      </c>
      <c r="Y160">
        <v>-4</v>
      </c>
      <c r="Z160">
        <v>44</v>
      </c>
      <c r="AA160">
        <v>-0.2</v>
      </c>
      <c r="AB160">
        <v>-2</v>
      </c>
      <c r="AC160">
        <v>898</v>
      </c>
      <c r="AD160">
        <v>25</v>
      </c>
      <c r="AE160">
        <v>-2</v>
      </c>
      <c r="AH160">
        <v>530</v>
      </c>
    </row>
    <row r="161" spans="1:34" hidden="1" x14ac:dyDescent="0.25">
      <c r="A161" t="s">
        <v>664</v>
      </c>
      <c r="B161" t="s">
        <v>665</v>
      </c>
      <c r="C161" s="1" t="str">
        <f t="shared" si="23"/>
        <v>21:0584</v>
      </c>
      <c r="D161" s="1" t="str">
        <f t="shared" si="27"/>
        <v>21:0186</v>
      </c>
      <c r="E161" t="s">
        <v>666</v>
      </c>
      <c r="F161" t="s">
        <v>667</v>
      </c>
      <c r="H161">
        <v>58.219683400000001</v>
      </c>
      <c r="I161">
        <v>-63.6841218</v>
      </c>
      <c r="J161" s="1" t="str">
        <f t="shared" si="28"/>
        <v>NGR bulk stream sediment</v>
      </c>
      <c r="K161" s="1" t="str">
        <f t="shared" si="29"/>
        <v>&lt;177 micron (NGR)</v>
      </c>
      <c r="L161">
        <v>8</v>
      </c>
      <c r="M161" t="s">
        <v>131</v>
      </c>
      <c r="N161">
        <v>160</v>
      </c>
      <c r="O161">
        <v>39</v>
      </c>
      <c r="P161">
        <v>17</v>
      </c>
      <c r="Q161">
        <v>6</v>
      </c>
      <c r="R161">
        <v>22</v>
      </c>
      <c r="S161">
        <v>14</v>
      </c>
      <c r="T161">
        <v>-0.2</v>
      </c>
      <c r="U161">
        <v>240</v>
      </c>
      <c r="V161">
        <v>1.4</v>
      </c>
      <c r="W161">
        <v>-0.2</v>
      </c>
      <c r="X161">
        <v>-1</v>
      </c>
      <c r="Y161">
        <v>-2</v>
      </c>
      <c r="Z161">
        <v>35</v>
      </c>
      <c r="AA161">
        <v>-0.2</v>
      </c>
      <c r="AB161">
        <v>1</v>
      </c>
      <c r="AC161">
        <v>803</v>
      </c>
      <c r="AD161">
        <v>20</v>
      </c>
      <c r="AE161">
        <v>-2</v>
      </c>
      <c r="AF161">
        <v>5.2</v>
      </c>
      <c r="AG161">
        <v>1.5</v>
      </c>
      <c r="AH161">
        <v>340</v>
      </c>
    </row>
    <row r="162" spans="1:34" hidden="1" x14ac:dyDescent="0.25">
      <c r="A162" t="s">
        <v>668</v>
      </c>
      <c r="B162" t="s">
        <v>669</v>
      </c>
      <c r="C162" s="1" t="str">
        <f t="shared" si="23"/>
        <v>21:0584</v>
      </c>
      <c r="D162" s="1" t="str">
        <f t="shared" si="27"/>
        <v>21:0186</v>
      </c>
      <c r="E162" t="s">
        <v>670</v>
      </c>
      <c r="F162" t="s">
        <v>671</v>
      </c>
      <c r="H162">
        <v>58.209536</v>
      </c>
      <c r="I162">
        <v>-63.795326199999998</v>
      </c>
      <c r="J162" s="1" t="str">
        <f t="shared" si="28"/>
        <v>NGR bulk stream sediment</v>
      </c>
      <c r="K162" s="1" t="str">
        <f t="shared" si="29"/>
        <v>&lt;177 micron (NGR)</v>
      </c>
      <c r="L162">
        <v>9</v>
      </c>
      <c r="M162" t="s">
        <v>212</v>
      </c>
      <c r="N162">
        <v>161</v>
      </c>
      <c r="O162">
        <v>43</v>
      </c>
      <c r="P162">
        <v>20</v>
      </c>
      <c r="Q162">
        <v>8</v>
      </c>
      <c r="R162">
        <v>14</v>
      </c>
      <c r="S162">
        <v>7</v>
      </c>
      <c r="T162">
        <v>0.2</v>
      </c>
      <c r="U162">
        <v>200</v>
      </c>
      <c r="V162">
        <v>1.2</v>
      </c>
      <c r="W162">
        <v>-0.2</v>
      </c>
      <c r="X162">
        <v>-1</v>
      </c>
      <c r="Y162">
        <v>-2</v>
      </c>
      <c r="Z162">
        <v>29</v>
      </c>
      <c r="AA162">
        <v>-0.2</v>
      </c>
      <c r="AB162">
        <v>-1</v>
      </c>
      <c r="AC162">
        <v>815</v>
      </c>
      <c r="AD162">
        <v>35</v>
      </c>
      <c r="AE162">
        <v>-2</v>
      </c>
      <c r="AF162">
        <v>4.8</v>
      </c>
      <c r="AG162">
        <v>1.1000000000000001</v>
      </c>
      <c r="AH162">
        <v>370</v>
      </c>
    </row>
    <row r="163" spans="1:34" hidden="1" x14ac:dyDescent="0.25">
      <c r="A163" t="s">
        <v>672</v>
      </c>
      <c r="B163" t="s">
        <v>673</v>
      </c>
      <c r="C163" s="1" t="str">
        <f t="shared" si="23"/>
        <v>21:0584</v>
      </c>
      <c r="D163" s="1" t="str">
        <f t="shared" si="27"/>
        <v>21:0186</v>
      </c>
      <c r="E163" t="s">
        <v>674</v>
      </c>
      <c r="F163" t="s">
        <v>675</v>
      </c>
      <c r="H163">
        <v>58.209654700000002</v>
      </c>
      <c r="I163">
        <v>-63.688353800000002</v>
      </c>
      <c r="J163" s="1" t="str">
        <f t="shared" si="28"/>
        <v>NGR bulk stream sediment</v>
      </c>
      <c r="K163" s="1" t="str">
        <f t="shared" si="29"/>
        <v>&lt;177 micron (NGR)</v>
      </c>
      <c r="L163">
        <v>9</v>
      </c>
      <c r="M163" t="s">
        <v>43</v>
      </c>
      <c r="N163">
        <v>162</v>
      </c>
      <c r="O163">
        <v>57</v>
      </c>
      <c r="P163">
        <v>35</v>
      </c>
      <c r="Q163">
        <v>7</v>
      </c>
      <c r="R163">
        <v>39</v>
      </c>
      <c r="S163">
        <v>21</v>
      </c>
      <c r="T163">
        <v>0.3</v>
      </c>
      <c r="U163">
        <v>73</v>
      </c>
      <c r="V163">
        <v>2.1</v>
      </c>
      <c r="W163">
        <v>-0.2</v>
      </c>
      <c r="X163">
        <v>-1</v>
      </c>
      <c r="Y163">
        <v>2</v>
      </c>
      <c r="Z163">
        <v>46</v>
      </c>
      <c r="AA163">
        <v>-0.2</v>
      </c>
      <c r="AB163">
        <v>1</v>
      </c>
      <c r="AC163">
        <v>905</v>
      </c>
      <c r="AD163">
        <v>25</v>
      </c>
      <c r="AE163">
        <v>-2</v>
      </c>
      <c r="AF163">
        <v>4</v>
      </c>
      <c r="AG163">
        <v>2.2000000000000002</v>
      </c>
      <c r="AH163">
        <v>570</v>
      </c>
    </row>
    <row r="164" spans="1:34" hidden="1" x14ac:dyDescent="0.25">
      <c r="A164" t="s">
        <v>676</v>
      </c>
      <c r="B164" t="s">
        <v>677</v>
      </c>
      <c r="C164" s="1" t="str">
        <f t="shared" si="23"/>
        <v>21:0584</v>
      </c>
      <c r="D164" s="1" t="str">
        <f t="shared" si="27"/>
        <v>21:0186</v>
      </c>
      <c r="E164" t="s">
        <v>678</v>
      </c>
      <c r="F164" t="s">
        <v>679</v>
      </c>
      <c r="H164">
        <v>58.2117711</v>
      </c>
      <c r="I164">
        <v>-63.710281100000003</v>
      </c>
      <c r="J164" s="1" t="str">
        <f t="shared" si="28"/>
        <v>NGR bulk stream sediment</v>
      </c>
      <c r="K164" s="1" t="str">
        <f t="shared" si="29"/>
        <v>&lt;177 micron (NGR)</v>
      </c>
      <c r="L164">
        <v>9</v>
      </c>
      <c r="M164" t="s">
        <v>217</v>
      </c>
      <c r="N164">
        <v>163</v>
      </c>
      <c r="O164">
        <v>52</v>
      </c>
      <c r="P164">
        <v>22</v>
      </c>
      <c r="Q164">
        <v>10</v>
      </c>
      <c r="R164">
        <v>34</v>
      </c>
      <c r="S164">
        <v>14</v>
      </c>
      <c r="T164">
        <v>1</v>
      </c>
      <c r="U164">
        <v>164</v>
      </c>
      <c r="V164">
        <v>1.8</v>
      </c>
      <c r="W164">
        <v>-0.4</v>
      </c>
      <c r="X164">
        <v>-1</v>
      </c>
      <c r="Y164">
        <v>-4</v>
      </c>
      <c r="Z164">
        <v>52</v>
      </c>
      <c r="AA164">
        <v>-0.2</v>
      </c>
      <c r="AB164">
        <v>2</v>
      </c>
      <c r="AC164">
        <v>944</v>
      </c>
      <c r="AD164">
        <v>20</v>
      </c>
      <c r="AE164">
        <v>2</v>
      </c>
      <c r="AF164">
        <v>3.2</v>
      </c>
      <c r="AG164">
        <v>1.4</v>
      </c>
      <c r="AH164">
        <v>770</v>
      </c>
    </row>
    <row r="165" spans="1:34" hidden="1" x14ac:dyDescent="0.25">
      <c r="A165" t="s">
        <v>680</v>
      </c>
      <c r="B165" t="s">
        <v>681</v>
      </c>
      <c r="C165" s="1" t="str">
        <f t="shared" si="23"/>
        <v>21:0584</v>
      </c>
      <c r="D165" s="1" t="str">
        <f t="shared" si="27"/>
        <v>21:0186</v>
      </c>
      <c r="E165" t="s">
        <v>678</v>
      </c>
      <c r="F165" t="s">
        <v>682</v>
      </c>
      <c r="H165">
        <v>58.2117711</v>
      </c>
      <c r="I165">
        <v>-63.710281100000003</v>
      </c>
      <c r="J165" s="1" t="str">
        <f t="shared" si="28"/>
        <v>NGR bulk stream sediment</v>
      </c>
      <c r="K165" s="1" t="str">
        <f t="shared" si="29"/>
        <v>&lt;177 micron (NGR)</v>
      </c>
      <c r="L165">
        <v>9</v>
      </c>
      <c r="M165" t="s">
        <v>221</v>
      </c>
      <c r="N165">
        <v>164</v>
      </c>
      <c r="O165">
        <v>48</v>
      </c>
      <c r="P165">
        <v>24</v>
      </c>
      <c r="Q165">
        <v>12</v>
      </c>
      <c r="R165">
        <v>32</v>
      </c>
      <c r="S165">
        <v>14</v>
      </c>
      <c r="T165">
        <v>0.4</v>
      </c>
      <c r="U165">
        <v>176</v>
      </c>
      <c r="V165">
        <v>2.4</v>
      </c>
      <c r="W165">
        <v>0.2</v>
      </c>
      <c r="X165">
        <v>11</v>
      </c>
      <c r="Y165">
        <v>-4</v>
      </c>
      <c r="Z165">
        <v>70</v>
      </c>
      <c r="AA165">
        <v>-0.2</v>
      </c>
      <c r="AB165">
        <v>2</v>
      </c>
      <c r="AC165">
        <v>875</v>
      </c>
      <c r="AD165">
        <v>25</v>
      </c>
      <c r="AE165">
        <v>-2</v>
      </c>
      <c r="AF165">
        <v>3.8</v>
      </c>
      <c r="AG165">
        <v>2</v>
      </c>
      <c r="AH165">
        <v>650</v>
      </c>
    </row>
    <row r="166" spans="1:34" hidden="1" x14ac:dyDescent="0.25">
      <c r="A166" t="s">
        <v>683</v>
      </c>
      <c r="B166" t="s">
        <v>684</v>
      </c>
      <c r="C166" s="1" t="str">
        <f t="shared" si="23"/>
        <v>21:0584</v>
      </c>
      <c r="D166" s="1" t="str">
        <f t="shared" si="27"/>
        <v>21:0186</v>
      </c>
      <c r="E166" t="s">
        <v>685</v>
      </c>
      <c r="F166" t="s">
        <v>686</v>
      </c>
      <c r="H166">
        <v>58.198660099999998</v>
      </c>
      <c r="I166">
        <v>-63.7320171</v>
      </c>
      <c r="J166" s="1" t="str">
        <f t="shared" si="28"/>
        <v>NGR bulk stream sediment</v>
      </c>
      <c r="K166" s="1" t="str">
        <f t="shared" si="29"/>
        <v>&lt;177 micron (NGR)</v>
      </c>
      <c r="L166">
        <v>9</v>
      </c>
      <c r="M166" t="s">
        <v>56</v>
      </c>
      <c r="N166">
        <v>165</v>
      </c>
      <c r="O166">
        <v>48</v>
      </c>
      <c r="P166">
        <v>24</v>
      </c>
      <c r="Q166">
        <v>6</v>
      </c>
      <c r="R166">
        <v>26</v>
      </c>
      <c r="S166">
        <v>14</v>
      </c>
      <c r="T166">
        <v>-0.4</v>
      </c>
      <c r="U166">
        <v>200</v>
      </c>
      <c r="V166">
        <v>2</v>
      </c>
      <c r="W166">
        <v>-0.4</v>
      </c>
      <c r="X166">
        <v>-1</v>
      </c>
      <c r="Y166">
        <v>-4</v>
      </c>
      <c r="Z166">
        <v>52</v>
      </c>
      <c r="AA166">
        <v>-0.2</v>
      </c>
      <c r="AB166">
        <v>1</v>
      </c>
      <c r="AC166">
        <v>803</v>
      </c>
      <c r="AD166">
        <v>20</v>
      </c>
      <c r="AE166">
        <v>-2</v>
      </c>
      <c r="AF166">
        <v>2.4</v>
      </c>
      <c r="AG166">
        <v>1.5</v>
      </c>
      <c r="AH166">
        <v>600</v>
      </c>
    </row>
    <row r="167" spans="1:34" hidden="1" x14ac:dyDescent="0.25">
      <c r="A167" t="s">
        <v>687</v>
      </c>
      <c r="B167" t="s">
        <v>688</v>
      </c>
      <c r="C167" s="1" t="str">
        <f t="shared" si="23"/>
        <v>21:0584</v>
      </c>
      <c r="D167" s="1" t="str">
        <f t="shared" si="27"/>
        <v>21:0186</v>
      </c>
      <c r="E167" t="s">
        <v>670</v>
      </c>
      <c r="F167" t="s">
        <v>689</v>
      </c>
      <c r="H167">
        <v>58.209536</v>
      </c>
      <c r="I167">
        <v>-63.795326199999998</v>
      </c>
      <c r="J167" s="1" t="str">
        <f t="shared" si="28"/>
        <v>NGR bulk stream sediment</v>
      </c>
      <c r="K167" s="1" t="str">
        <f t="shared" si="29"/>
        <v>&lt;177 micron (NGR)</v>
      </c>
      <c r="L167">
        <v>9</v>
      </c>
      <c r="M167" t="s">
        <v>261</v>
      </c>
      <c r="N167">
        <v>166</v>
      </c>
      <c r="O167">
        <v>47</v>
      </c>
      <c r="P167">
        <v>18</v>
      </c>
      <c r="Q167">
        <v>8</v>
      </c>
      <c r="R167">
        <v>26</v>
      </c>
      <c r="S167">
        <v>7</v>
      </c>
      <c r="T167">
        <v>-0.2</v>
      </c>
      <c r="U167">
        <v>148</v>
      </c>
      <c r="V167">
        <v>1.2</v>
      </c>
      <c r="W167">
        <v>-0.2</v>
      </c>
      <c r="X167">
        <v>-1</v>
      </c>
      <c r="Y167">
        <v>-2</v>
      </c>
      <c r="Z167">
        <v>22</v>
      </c>
      <c r="AA167">
        <v>-0.2</v>
      </c>
      <c r="AB167">
        <v>-1</v>
      </c>
      <c r="AC167">
        <v>810</v>
      </c>
      <c r="AD167">
        <v>25</v>
      </c>
      <c r="AE167">
        <v>-2</v>
      </c>
      <c r="AF167">
        <v>5</v>
      </c>
      <c r="AG167">
        <v>1</v>
      </c>
      <c r="AH167">
        <v>325</v>
      </c>
    </row>
    <row r="168" spans="1:34" hidden="1" x14ac:dyDescent="0.25">
      <c r="A168" t="s">
        <v>690</v>
      </c>
      <c r="B168" t="s">
        <v>691</v>
      </c>
      <c r="C168" s="1" t="str">
        <f t="shared" si="23"/>
        <v>21:0584</v>
      </c>
      <c r="D168" s="1" t="str">
        <f t="shared" si="27"/>
        <v>21:0186</v>
      </c>
      <c r="E168" t="s">
        <v>692</v>
      </c>
      <c r="F168" t="s">
        <v>693</v>
      </c>
      <c r="H168">
        <v>58.220207199999997</v>
      </c>
      <c r="I168">
        <v>-63.851008899999997</v>
      </c>
      <c r="J168" s="1" t="str">
        <f t="shared" si="28"/>
        <v>NGR bulk stream sediment</v>
      </c>
      <c r="K168" s="1" t="str">
        <f t="shared" si="29"/>
        <v>&lt;177 micron (NGR)</v>
      </c>
      <c r="L168">
        <v>9</v>
      </c>
      <c r="M168" t="s">
        <v>61</v>
      </c>
      <c r="N168">
        <v>167</v>
      </c>
      <c r="O168">
        <v>36</v>
      </c>
      <c r="P168">
        <v>18</v>
      </c>
      <c r="Q168">
        <v>8</v>
      </c>
      <c r="R168">
        <v>34</v>
      </c>
      <c r="S168">
        <v>7</v>
      </c>
      <c r="T168">
        <v>-0.2</v>
      </c>
      <c r="U168">
        <v>130</v>
      </c>
      <c r="V168">
        <v>1.4</v>
      </c>
      <c r="W168">
        <v>-0.2</v>
      </c>
      <c r="X168">
        <v>-1</v>
      </c>
      <c r="Y168">
        <v>-2</v>
      </c>
      <c r="Z168">
        <v>35</v>
      </c>
      <c r="AA168">
        <v>-0.2</v>
      </c>
      <c r="AB168">
        <v>-1</v>
      </c>
      <c r="AC168">
        <v>651</v>
      </c>
      <c r="AD168">
        <v>20</v>
      </c>
      <c r="AE168">
        <v>-2</v>
      </c>
      <c r="AF168">
        <v>2.8</v>
      </c>
      <c r="AG168">
        <v>1.7</v>
      </c>
      <c r="AH168">
        <v>370</v>
      </c>
    </row>
    <row r="169" spans="1:34" hidden="1" x14ac:dyDescent="0.25">
      <c r="A169" t="s">
        <v>694</v>
      </c>
      <c r="B169" t="s">
        <v>695</v>
      </c>
      <c r="C169" s="1" t="str">
        <f t="shared" si="23"/>
        <v>21:0584</v>
      </c>
      <c r="D169" s="1" t="str">
        <f t="shared" si="27"/>
        <v>21:0186</v>
      </c>
      <c r="E169" t="s">
        <v>696</v>
      </c>
      <c r="F169" t="s">
        <v>697</v>
      </c>
      <c r="H169">
        <v>58.203832800000001</v>
      </c>
      <c r="I169">
        <v>-63.865659399999998</v>
      </c>
      <c r="J169" s="1" t="str">
        <f t="shared" si="28"/>
        <v>NGR bulk stream sediment</v>
      </c>
      <c r="K169" s="1" t="str">
        <f t="shared" si="29"/>
        <v>&lt;177 micron (NGR)</v>
      </c>
      <c r="L169">
        <v>9</v>
      </c>
      <c r="M169" t="s">
        <v>66</v>
      </c>
      <c r="N169">
        <v>168</v>
      </c>
      <c r="O169">
        <v>40</v>
      </c>
      <c r="P169">
        <v>15</v>
      </c>
      <c r="Q169">
        <v>7</v>
      </c>
      <c r="R169">
        <v>34</v>
      </c>
      <c r="S169">
        <v>7</v>
      </c>
      <c r="T169">
        <v>0.2</v>
      </c>
      <c r="U169">
        <v>128</v>
      </c>
      <c r="V169">
        <v>1.8</v>
      </c>
      <c r="W169">
        <v>-0.2</v>
      </c>
      <c r="X169">
        <v>-1</v>
      </c>
      <c r="Y169">
        <v>-2</v>
      </c>
      <c r="Z169">
        <v>35</v>
      </c>
      <c r="AA169">
        <v>-0.2</v>
      </c>
      <c r="AB169">
        <v>-1</v>
      </c>
      <c r="AC169">
        <v>689</v>
      </c>
      <c r="AD169">
        <v>25</v>
      </c>
      <c r="AE169">
        <v>-2</v>
      </c>
      <c r="AF169">
        <v>3.8</v>
      </c>
      <c r="AG169">
        <v>1</v>
      </c>
      <c r="AH169">
        <v>350</v>
      </c>
    </row>
    <row r="170" spans="1:34" hidden="1" x14ac:dyDescent="0.25">
      <c r="A170" t="s">
        <v>698</v>
      </c>
      <c r="B170" t="s">
        <v>699</v>
      </c>
      <c r="C170" s="1" t="str">
        <f t="shared" si="23"/>
        <v>21:0584</v>
      </c>
      <c r="D170" s="1" t="str">
        <f t="shared" si="27"/>
        <v>21:0186</v>
      </c>
      <c r="E170" t="s">
        <v>700</v>
      </c>
      <c r="F170" t="s">
        <v>701</v>
      </c>
      <c r="H170">
        <v>58.175900400000003</v>
      </c>
      <c r="I170">
        <v>-63.869232099999998</v>
      </c>
      <c r="J170" s="1" t="str">
        <f t="shared" si="28"/>
        <v>NGR bulk stream sediment</v>
      </c>
      <c r="K170" s="1" t="str">
        <f t="shared" si="29"/>
        <v>&lt;177 micron (NGR)</v>
      </c>
      <c r="L170">
        <v>9</v>
      </c>
      <c r="M170" t="s">
        <v>76</v>
      </c>
      <c r="N170">
        <v>169</v>
      </c>
      <c r="O170">
        <v>40</v>
      </c>
      <c r="P170">
        <v>28</v>
      </c>
      <c r="Q170">
        <v>11</v>
      </c>
      <c r="R170">
        <v>44</v>
      </c>
      <c r="S170">
        <v>11</v>
      </c>
      <c r="T170">
        <v>0.2</v>
      </c>
      <c r="U170">
        <v>200</v>
      </c>
      <c r="V170">
        <v>1.5</v>
      </c>
      <c r="W170">
        <v>-0.2</v>
      </c>
      <c r="X170">
        <v>-1</v>
      </c>
      <c r="Y170">
        <v>-2</v>
      </c>
      <c r="Z170">
        <v>35</v>
      </c>
      <c r="AA170">
        <v>-0.2</v>
      </c>
      <c r="AB170">
        <v>-1</v>
      </c>
      <c r="AC170">
        <v>715</v>
      </c>
      <c r="AD170">
        <v>50</v>
      </c>
      <c r="AE170">
        <v>-2</v>
      </c>
      <c r="AF170">
        <v>20.399999999999999</v>
      </c>
      <c r="AG170">
        <v>2.1</v>
      </c>
      <c r="AH170">
        <v>290</v>
      </c>
    </row>
    <row r="171" spans="1:34" hidden="1" x14ac:dyDescent="0.25">
      <c r="A171" t="s">
        <v>702</v>
      </c>
      <c r="B171" t="s">
        <v>703</v>
      </c>
      <c r="C171" s="1" t="str">
        <f t="shared" si="23"/>
        <v>21:0584</v>
      </c>
      <c r="D171" s="1" t="str">
        <f t="shared" si="27"/>
        <v>21:0186</v>
      </c>
      <c r="E171" t="s">
        <v>704</v>
      </c>
      <c r="F171" t="s">
        <v>705</v>
      </c>
      <c r="H171">
        <v>58.1623035</v>
      </c>
      <c r="I171">
        <v>-63.971061300000002</v>
      </c>
      <c r="J171" s="1" t="str">
        <f t="shared" si="28"/>
        <v>NGR bulk stream sediment</v>
      </c>
      <c r="K171" s="1" t="str">
        <f t="shared" si="29"/>
        <v>&lt;177 micron (NGR)</v>
      </c>
      <c r="L171">
        <v>9</v>
      </c>
      <c r="M171" t="s">
        <v>81</v>
      </c>
      <c r="N171">
        <v>170</v>
      </c>
      <c r="O171">
        <v>35</v>
      </c>
      <c r="P171">
        <v>14</v>
      </c>
      <c r="Q171">
        <v>5</v>
      </c>
      <c r="R171">
        <v>24</v>
      </c>
      <c r="S171">
        <v>8</v>
      </c>
      <c r="T171">
        <v>-0.2</v>
      </c>
      <c r="U171">
        <v>110</v>
      </c>
      <c r="V171">
        <v>1.1000000000000001</v>
      </c>
      <c r="W171">
        <v>-0.2</v>
      </c>
      <c r="X171">
        <v>-1</v>
      </c>
      <c r="Y171">
        <v>-2</v>
      </c>
      <c r="Z171">
        <v>22</v>
      </c>
      <c r="AA171">
        <v>-0.2</v>
      </c>
      <c r="AB171">
        <v>1</v>
      </c>
      <c r="AC171">
        <v>574</v>
      </c>
      <c r="AD171">
        <v>20</v>
      </c>
      <c r="AE171">
        <v>-2</v>
      </c>
      <c r="AF171">
        <v>2</v>
      </c>
      <c r="AG171">
        <v>1.7</v>
      </c>
      <c r="AH171">
        <v>255</v>
      </c>
    </row>
    <row r="172" spans="1:34" hidden="1" x14ac:dyDescent="0.25">
      <c r="A172" t="s">
        <v>706</v>
      </c>
      <c r="B172" t="s">
        <v>707</v>
      </c>
      <c r="C172" s="1" t="str">
        <f t="shared" si="23"/>
        <v>21:0584</v>
      </c>
      <c r="D172" s="1" t="str">
        <f t="shared" si="27"/>
        <v>21:0186</v>
      </c>
      <c r="E172" t="s">
        <v>708</v>
      </c>
      <c r="F172" t="s">
        <v>709</v>
      </c>
      <c r="H172">
        <v>58.152062299999997</v>
      </c>
      <c r="I172">
        <v>-63.958158400000002</v>
      </c>
      <c r="J172" s="1" t="str">
        <f t="shared" si="28"/>
        <v>NGR bulk stream sediment</v>
      </c>
      <c r="K172" s="1" t="str">
        <f t="shared" si="29"/>
        <v>&lt;177 micron (NGR)</v>
      </c>
      <c r="L172">
        <v>9</v>
      </c>
      <c r="M172" t="s">
        <v>86</v>
      </c>
      <c r="N172">
        <v>171</v>
      </c>
      <c r="O172">
        <v>18</v>
      </c>
      <c r="P172">
        <v>26</v>
      </c>
      <c r="Q172">
        <v>4</v>
      </c>
      <c r="R172">
        <v>11</v>
      </c>
      <c r="S172">
        <v>4</v>
      </c>
      <c r="T172">
        <v>-0.2</v>
      </c>
      <c r="U172">
        <v>45</v>
      </c>
      <c r="V172">
        <v>0.5</v>
      </c>
      <c r="W172">
        <v>-0.2</v>
      </c>
      <c r="X172">
        <v>-1</v>
      </c>
      <c r="Y172">
        <v>-2</v>
      </c>
      <c r="Z172">
        <v>13</v>
      </c>
      <c r="AA172">
        <v>-0.2</v>
      </c>
      <c r="AB172">
        <v>1</v>
      </c>
      <c r="AC172">
        <v>610</v>
      </c>
      <c r="AD172">
        <v>25</v>
      </c>
      <c r="AE172">
        <v>-2</v>
      </c>
      <c r="AF172">
        <v>11.8</v>
      </c>
      <c r="AG172">
        <v>0.6</v>
      </c>
      <c r="AH172">
        <v>150</v>
      </c>
    </row>
    <row r="173" spans="1:34" hidden="1" x14ac:dyDescent="0.25">
      <c r="A173" t="s">
        <v>710</v>
      </c>
      <c r="B173" t="s">
        <v>711</v>
      </c>
      <c r="C173" s="1" t="str">
        <f t="shared" si="23"/>
        <v>21:0584</v>
      </c>
      <c r="D173" s="1" t="str">
        <f t="shared" si="27"/>
        <v>21:0186</v>
      </c>
      <c r="E173" t="s">
        <v>712</v>
      </c>
      <c r="F173" t="s">
        <v>713</v>
      </c>
      <c r="H173">
        <v>58.195460699999998</v>
      </c>
      <c r="I173">
        <v>-63.947944399999997</v>
      </c>
      <c r="J173" s="1" t="str">
        <f t="shared" si="28"/>
        <v>NGR bulk stream sediment</v>
      </c>
      <c r="K173" s="1" t="str">
        <f t="shared" si="29"/>
        <v>&lt;177 micron (NGR)</v>
      </c>
      <c r="L173">
        <v>9</v>
      </c>
      <c r="M173" t="s">
        <v>91</v>
      </c>
      <c r="N173">
        <v>172</v>
      </c>
      <c r="O173">
        <v>21</v>
      </c>
      <c r="P173">
        <v>8</v>
      </c>
      <c r="Q173">
        <v>2</v>
      </c>
      <c r="R173">
        <v>8</v>
      </c>
      <c r="S173">
        <v>4</v>
      </c>
      <c r="T173">
        <v>-0.2</v>
      </c>
      <c r="U173">
        <v>60</v>
      </c>
      <c r="V173">
        <v>0.75</v>
      </c>
      <c r="W173">
        <v>-0.2</v>
      </c>
      <c r="X173">
        <v>-1</v>
      </c>
      <c r="Y173">
        <v>-2</v>
      </c>
      <c r="Z173">
        <v>18</v>
      </c>
      <c r="AA173">
        <v>-0.2</v>
      </c>
      <c r="AB173">
        <v>-1</v>
      </c>
      <c r="AC173">
        <v>640</v>
      </c>
      <c r="AD173">
        <v>15</v>
      </c>
      <c r="AE173">
        <v>-2</v>
      </c>
      <c r="AF173">
        <v>1.2</v>
      </c>
      <c r="AG173">
        <v>1</v>
      </c>
      <c r="AH173">
        <v>220</v>
      </c>
    </row>
    <row r="174" spans="1:34" hidden="1" x14ac:dyDescent="0.25">
      <c r="A174" t="s">
        <v>714</v>
      </c>
      <c r="B174" t="s">
        <v>715</v>
      </c>
      <c r="C174" s="1" t="str">
        <f t="shared" si="23"/>
        <v>21:0584</v>
      </c>
      <c r="D174" s="1" t="str">
        <f>HYPERLINK("http://geochem.nrcan.gc.ca/cdogs/content/svy/svy_e.htm", "")</f>
        <v/>
      </c>
      <c r="G174" s="1" t="str">
        <f>HYPERLINK("http://geochem.nrcan.gc.ca/cdogs/content/cr_/cr_00079_e.htm", "79")</f>
        <v>79</v>
      </c>
      <c r="J174" t="s">
        <v>69</v>
      </c>
      <c r="K174" t="s">
        <v>70</v>
      </c>
      <c r="L174">
        <v>9</v>
      </c>
      <c r="M174" t="s">
        <v>71</v>
      </c>
      <c r="N174">
        <v>173</v>
      </c>
      <c r="O174">
        <v>123</v>
      </c>
      <c r="P174">
        <v>83</v>
      </c>
      <c r="Q174">
        <v>18</v>
      </c>
      <c r="R174">
        <v>241</v>
      </c>
      <c r="S174">
        <v>30</v>
      </c>
      <c r="T174">
        <v>-0.2</v>
      </c>
      <c r="U174">
        <v>930</v>
      </c>
      <c r="V174">
        <v>3.4</v>
      </c>
      <c r="W174">
        <v>1</v>
      </c>
      <c r="X174">
        <v>11</v>
      </c>
      <c r="Y174">
        <v>-2</v>
      </c>
      <c r="Z174">
        <v>57</v>
      </c>
      <c r="AA174">
        <v>0.3</v>
      </c>
      <c r="AB174">
        <v>4</v>
      </c>
      <c r="AC174">
        <v>882</v>
      </c>
      <c r="AD174">
        <v>45</v>
      </c>
      <c r="AE174">
        <v>4</v>
      </c>
      <c r="AF174">
        <v>4</v>
      </c>
      <c r="AG174">
        <v>3</v>
      </c>
      <c r="AH174">
        <v>380</v>
      </c>
    </row>
    <row r="175" spans="1:34" hidden="1" x14ac:dyDescent="0.25">
      <c r="A175" t="s">
        <v>716</v>
      </c>
      <c r="B175" t="s">
        <v>717</v>
      </c>
      <c r="C175" s="1" t="str">
        <f t="shared" si="23"/>
        <v>21:0584</v>
      </c>
      <c r="D175" s="1" t="str">
        <f t="shared" ref="D175:D189" si="30">HYPERLINK("http://geochem.nrcan.gc.ca/cdogs/content/svy/svy210186_e.htm", "21:0186")</f>
        <v>21:0186</v>
      </c>
      <c r="E175" t="s">
        <v>718</v>
      </c>
      <c r="F175" t="s">
        <v>719</v>
      </c>
      <c r="H175">
        <v>58.194205599999997</v>
      </c>
      <c r="I175">
        <v>-63.914348799999999</v>
      </c>
      <c r="J175" s="1" t="str">
        <f t="shared" ref="J175:J189" si="31">HYPERLINK("http://geochem.nrcan.gc.ca/cdogs/content/kwd/kwd020030_e.htm", "NGR bulk stream sediment")</f>
        <v>NGR bulk stream sediment</v>
      </c>
      <c r="K175" s="1" t="str">
        <f t="shared" ref="K175:K189" si="32">HYPERLINK("http://geochem.nrcan.gc.ca/cdogs/content/kwd/kwd080006_e.htm", "&lt;177 micron (NGR)")</f>
        <v>&lt;177 micron (NGR)</v>
      </c>
      <c r="L175">
        <v>9</v>
      </c>
      <c r="M175" t="s">
        <v>96</v>
      </c>
      <c r="N175">
        <v>174</v>
      </c>
      <c r="O175">
        <v>21</v>
      </c>
      <c r="P175">
        <v>7</v>
      </c>
      <c r="Q175">
        <v>3</v>
      </c>
      <c r="R175">
        <v>10</v>
      </c>
      <c r="S175">
        <v>4</v>
      </c>
      <c r="T175">
        <v>-0.2</v>
      </c>
      <c r="U175">
        <v>100</v>
      </c>
      <c r="V175">
        <v>1</v>
      </c>
      <c r="W175">
        <v>0.2</v>
      </c>
      <c r="X175">
        <v>-1</v>
      </c>
      <c r="Y175">
        <v>-2</v>
      </c>
      <c r="Z175">
        <v>20</v>
      </c>
      <c r="AA175">
        <v>-0.2</v>
      </c>
      <c r="AB175">
        <v>-1</v>
      </c>
      <c r="AC175">
        <v>623</v>
      </c>
      <c r="AD175">
        <v>10</v>
      </c>
      <c r="AE175">
        <v>-2</v>
      </c>
      <c r="AF175">
        <v>2.6</v>
      </c>
      <c r="AG175">
        <v>1.5</v>
      </c>
      <c r="AH175">
        <v>265</v>
      </c>
    </row>
    <row r="176" spans="1:34" hidden="1" x14ac:dyDescent="0.25">
      <c r="A176" t="s">
        <v>720</v>
      </c>
      <c r="B176" t="s">
        <v>721</v>
      </c>
      <c r="C176" s="1" t="str">
        <f t="shared" si="23"/>
        <v>21:0584</v>
      </c>
      <c r="D176" s="1" t="str">
        <f t="shared" si="30"/>
        <v>21:0186</v>
      </c>
      <c r="E176" t="s">
        <v>722</v>
      </c>
      <c r="F176" t="s">
        <v>723</v>
      </c>
      <c r="H176">
        <v>58.244813100000002</v>
      </c>
      <c r="I176">
        <v>-63.793218699999997</v>
      </c>
      <c r="J176" s="1" t="str">
        <f t="shared" si="31"/>
        <v>NGR bulk stream sediment</v>
      </c>
      <c r="K176" s="1" t="str">
        <f t="shared" si="32"/>
        <v>&lt;177 micron (NGR)</v>
      </c>
      <c r="L176">
        <v>9</v>
      </c>
      <c r="M176" t="s">
        <v>101</v>
      </c>
      <c r="N176">
        <v>175</v>
      </c>
      <c r="O176">
        <v>53</v>
      </c>
      <c r="P176">
        <v>22</v>
      </c>
      <c r="Q176">
        <v>5</v>
      </c>
      <c r="R176">
        <v>23</v>
      </c>
      <c r="S176">
        <v>11</v>
      </c>
      <c r="T176">
        <v>-0.2</v>
      </c>
      <c r="U176">
        <v>110</v>
      </c>
      <c r="V176">
        <v>1.65</v>
      </c>
      <c r="W176">
        <v>-0.2</v>
      </c>
      <c r="X176">
        <v>-1</v>
      </c>
      <c r="Y176">
        <v>-2</v>
      </c>
      <c r="Z176">
        <v>44</v>
      </c>
      <c r="AA176">
        <v>-0.2</v>
      </c>
      <c r="AB176">
        <v>2</v>
      </c>
      <c r="AC176">
        <v>818</v>
      </c>
      <c r="AD176">
        <v>30</v>
      </c>
      <c r="AE176">
        <v>-2</v>
      </c>
      <c r="AF176">
        <v>9.8000000000000007</v>
      </c>
      <c r="AG176">
        <v>1.3</v>
      </c>
      <c r="AH176">
        <v>255</v>
      </c>
    </row>
    <row r="177" spans="1:34" hidden="1" x14ac:dyDescent="0.25">
      <c r="A177" t="s">
        <v>724</v>
      </c>
      <c r="B177" t="s">
        <v>725</v>
      </c>
      <c r="C177" s="1" t="str">
        <f t="shared" si="23"/>
        <v>21:0584</v>
      </c>
      <c r="D177" s="1" t="str">
        <f t="shared" si="30"/>
        <v>21:0186</v>
      </c>
      <c r="E177" t="s">
        <v>726</v>
      </c>
      <c r="F177" t="s">
        <v>727</v>
      </c>
      <c r="H177">
        <v>58.2579402</v>
      </c>
      <c r="I177">
        <v>-63.763041999999999</v>
      </c>
      <c r="J177" s="1" t="str">
        <f t="shared" si="31"/>
        <v>NGR bulk stream sediment</v>
      </c>
      <c r="K177" s="1" t="str">
        <f t="shared" si="32"/>
        <v>&lt;177 micron (NGR)</v>
      </c>
      <c r="L177">
        <v>9</v>
      </c>
      <c r="M177" t="s">
        <v>106</v>
      </c>
      <c r="N177">
        <v>176</v>
      </c>
      <c r="O177">
        <v>25</v>
      </c>
      <c r="P177">
        <v>8</v>
      </c>
      <c r="Q177">
        <v>-2</v>
      </c>
      <c r="R177">
        <v>9</v>
      </c>
      <c r="S177">
        <v>4</v>
      </c>
      <c r="T177">
        <v>-0.2</v>
      </c>
      <c r="U177">
        <v>44</v>
      </c>
      <c r="V177">
        <v>1</v>
      </c>
      <c r="W177">
        <v>-0.2</v>
      </c>
      <c r="X177">
        <v>-1</v>
      </c>
      <c r="Y177">
        <v>-2</v>
      </c>
      <c r="Z177">
        <v>22</v>
      </c>
      <c r="AA177">
        <v>-0.2</v>
      </c>
      <c r="AB177">
        <v>2</v>
      </c>
      <c r="AC177">
        <v>877</v>
      </c>
      <c r="AD177">
        <v>15</v>
      </c>
      <c r="AE177">
        <v>-2</v>
      </c>
      <c r="AF177">
        <v>3.2</v>
      </c>
      <c r="AG177">
        <v>1.8</v>
      </c>
      <c r="AH177">
        <v>370</v>
      </c>
    </row>
    <row r="178" spans="1:34" hidden="1" x14ac:dyDescent="0.25">
      <c r="A178" t="s">
        <v>728</v>
      </c>
      <c r="B178" t="s">
        <v>729</v>
      </c>
      <c r="C178" s="1" t="str">
        <f t="shared" si="23"/>
        <v>21:0584</v>
      </c>
      <c r="D178" s="1" t="str">
        <f t="shared" si="30"/>
        <v>21:0186</v>
      </c>
      <c r="E178" t="s">
        <v>730</v>
      </c>
      <c r="F178" t="s">
        <v>731</v>
      </c>
      <c r="H178">
        <v>58.264379900000002</v>
      </c>
      <c r="I178">
        <v>-63.7402218</v>
      </c>
      <c r="J178" s="1" t="str">
        <f t="shared" si="31"/>
        <v>NGR bulk stream sediment</v>
      </c>
      <c r="K178" s="1" t="str">
        <f t="shared" si="32"/>
        <v>&lt;177 micron (NGR)</v>
      </c>
      <c r="L178">
        <v>9</v>
      </c>
      <c r="M178" t="s">
        <v>111</v>
      </c>
      <c r="N178">
        <v>177</v>
      </c>
      <c r="O178">
        <v>34</v>
      </c>
      <c r="P178">
        <v>14</v>
      </c>
      <c r="Q178">
        <v>6</v>
      </c>
      <c r="R178">
        <v>14</v>
      </c>
      <c r="S178">
        <v>6</v>
      </c>
      <c r="T178">
        <v>-0.2</v>
      </c>
      <c r="U178">
        <v>78</v>
      </c>
      <c r="V178">
        <v>1.6</v>
      </c>
      <c r="W178">
        <v>-0.2</v>
      </c>
      <c r="X178">
        <v>-1</v>
      </c>
      <c r="Y178">
        <v>-2</v>
      </c>
      <c r="Z178">
        <v>40</v>
      </c>
      <c r="AA178">
        <v>-0.2</v>
      </c>
      <c r="AB178">
        <v>2</v>
      </c>
      <c r="AC178">
        <v>814</v>
      </c>
      <c r="AD178">
        <v>20</v>
      </c>
      <c r="AE178">
        <v>2</v>
      </c>
      <c r="AF178">
        <v>3.6</v>
      </c>
      <c r="AG178">
        <v>1.2</v>
      </c>
      <c r="AH178">
        <v>380</v>
      </c>
    </row>
    <row r="179" spans="1:34" hidden="1" x14ac:dyDescent="0.25">
      <c r="A179" t="s">
        <v>732</v>
      </c>
      <c r="B179" t="s">
        <v>733</v>
      </c>
      <c r="C179" s="1" t="str">
        <f t="shared" si="23"/>
        <v>21:0584</v>
      </c>
      <c r="D179" s="1" t="str">
        <f t="shared" si="30"/>
        <v>21:0186</v>
      </c>
      <c r="E179" t="s">
        <v>734</v>
      </c>
      <c r="F179" t="s">
        <v>735</v>
      </c>
      <c r="H179">
        <v>58.263526499999998</v>
      </c>
      <c r="I179">
        <v>-63.721387800000002</v>
      </c>
      <c r="J179" s="1" t="str">
        <f t="shared" si="31"/>
        <v>NGR bulk stream sediment</v>
      </c>
      <c r="K179" s="1" t="str">
        <f t="shared" si="32"/>
        <v>&lt;177 micron (NGR)</v>
      </c>
      <c r="L179">
        <v>9</v>
      </c>
      <c r="M179" t="s">
        <v>116</v>
      </c>
      <c r="N179">
        <v>178</v>
      </c>
      <c r="O179">
        <v>70</v>
      </c>
      <c r="P179">
        <v>33</v>
      </c>
      <c r="Q179">
        <v>10</v>
      </c>
      <c r="R179">
        <v>45</v>
      </c>
      <c r="S179">
        <v>25</v>
      </c>
      <c r="T179">
        <v>-0.2</v>
      </c>
      <c r="U179">
        <v>200</v>
      </c>
      <c r="V179">
        <v>2.0499999999999998</v>
      </c>
      <c r="W179">
        <v>-0.2</v>
      </c>
      <c r="X179">
        <v>1</v>
      </c>
      <c r="Y179">
        <v>-2</v>
      </c>
      <c r="Z179">
        <v>40</v>
      </c>
      <c r="AA179">
        <v>-0.2</v>
      </c>
      <c r="AB179">
        <v>3</v>
      </c>
      <c r="AC179">
        <v>877</v>
      </c>
      <c r="AD179">
        <v>40</v>
      </c>
      <c r="AE179">
        <v>-2</v>
      </c>
      <c r="AF179">
        <v>7.2</v>
      </c>
      <c r="AG179">
        <v>2.1</v>
      </c>
      <c r="AH179">
        <v>550</v>
      </c>
    </row>
    <row r="180" spans="1:34" hidden="1" x14ac:dyDescent="0.25">
      <c r="A180" t="s">
        <v>736</v>
      </c>
      <c r="B180" t="s">
        <v>737</v>
      </c>
      <c r="C180" s="1" t="str">
        <f t="shared" si="23"/>
        <v>21:0584</v>
      </c>
      <c r="D180" s="1" t="str">
        <f t="shared" si="30"/>
        <v>21:0186</v>
      </c>
      <c r="E180" t="s">
        <v>738</v>
      </c>
      <c r="F180" t="s">
        <v>739</v>
      </c>
      <c r="H180">
        <v>58.517667699999997</v>
      </c>
      <c r="I180">
        <v>-63.454033099999997</v>
      </c>
      <c r="J180" s="1" t="str">
        <f t="shared" si="31"/>
        <v>NGR bulk stream sediment</v>
      </c>
      <c r="K180" s="1" t="str">
        <f t="shared" si="32"/>
        <v>&lt;177 micron (NGR)</v>
      </c>
      <c r="L180">
        <v>9</v>
      </c>
      <c r="M180" t="s">
        <v>121</v>
      </c>
      <c r="N180">
        <v>179</v>
      </c>
      <c r="O180">
        <v>19</v>
      </c>
      <c r="P180">
        <v>43</v>
      </c>
      <c r="Q180">
        <v>2</v>
      </c>
      <c r="R180">
        <v>24</v>
      </c>
      <c r="S180">
        <v>5</v>
      </c>
      <c r="T180">
        <v>-0.2</v>
      </c>
      <c r="U180">
        <v>45</v>
      </c>
      <c r="V180">
        <v>1</v>
      </c>
      <c r="W180">
        <v>-0.2</v>
      </c>
      <c r="X180">
        <v>1</v>
      </c>
      <c r="Y180">
        <v>-2</v>
      </c>
      <c r="Z180">
        <v>20</v>
      </c>
      <c r="AA180">
        <v>-0.2</v>
      </c>
      <c r="AB180">
        <v>1</v>
      </c>
      <c r="AC180">
        <v>661</v>
      </c>
      <c r="AD180">
        <v>10</v>
      </c>
      <c r="AE180">
        <v>-2</v>
      </c>
      <c r="AF180">
        <v>1</v>
      </c>
      <c r="AG180">
        <v>2</v>
      </c>
      <c r="AH180">
        <v>165</v>
      </c>
    </row>
    <row r="181" spans="1:34" hidden="1" x14ac:dyDescent="0.25">
      <c r="A181" t="s">
        <v>740</v>
      </c>
      <c r="B181" t="s">
        <v>741</v>
      </c>
      <c r="C181" s="1" t="str">
        <f t="shared" si="23"/>
        <v>21:0584</v>
      </c>
      <c r="D181" s="1" t="str">
        <f t="shared" si="30"/>
        <v>21:0186</v>
      </c>
      <c r="E181" t="s">
        <v>742</v>
      </c>
      <c r="F181" t="s">
        <v>743</v>
      </c>
      <c r="H181">
        <v>58.535302299999998</v>
      </c>
      <c r="I181">
        <v>-63.523923000000003</v>
      </c>
      <c r="J181" s="1" t="str">
        <f t="shared" si="31"/>
        <v>NGR bulk stream sediment</v>
      </c>
      <c r="K181" s="1" t="str">
        <f t="shared" si="32"/>
        <v>&lt;177 micron (NGR)</v>
      </c>
      <c r="L181">
        <v>9</v>
      </c>
      <c r="M181" t="s">
        <v>126</v>
      </c>
      <c r="N181">
        <v>180</v>
      </c>
      <c r="O181">
        <v>24</v>
      </c>
      <c r="P181">
        <v>38</v>
      </c>
      <c r="Q181">
        <v>11</v>
      </c>
      <c r="R181">
        <v>33</v>
      </c>
      <c r="S181">
        <v>5</v>
      </c>
      <c r="T181">
        <v>-0.2</v>
      </c>
      <c r="U181">
        <v>34</v>
      </c>
      <c r="V181">
        <v>0.7</v>
      </c>
      <c r="W181">
        <v>-0.2</v>
      </c>
      <c r="X181">
        <v>1</v>
      </c>
      <c r="Y181">
        <v>-2</v>
      </c>
      <c r="Z181">
        <v>13</v>
      </c>
      <c r="AA181">
        <v>-0.2</v>
      </c>
      <c r="AB181">
        <v>2</v>
      </c>
      <c r="AC181">
        <v>1030</v>
      </c>
      <c r="AD181">
        <v>15</v>
      </c>
      <c r="AE181">
        <v>-2</v>
      </c>
      <c r="AF181">
        <v>-1</v>
      </c>
      <c r="AG181">
        <v>0.6</v>
      </c>
      <c r="AH181">
        <v>185</v>
      </c>
    </row>
    <row r="182" spans="1:34" hidden="1" x14ac:dyDescent="0.25">
      <c r="A182" t="s">
        <v>744</v>
      </c>
      <c r="B182" t="s">
        <v>745</v>
      </c>
      <c r="C182" s="1" t="str">
        <f t="shared" si="23"/>
        <v>21:0584</v>
      </c>
      <c r="D182" s="1" t="str">
        <f t="shared" si="30"/>
        <v>21:0186</v>
      </c>
      <c r="E182" t="s">
        <v>746</v>
      </c>
      <c r="F182" t="s">
        <v>747</v>
      </c>
      <c r="H182">
        <v>58.565939899999996</v>
      </c>
      <c r="I182">
        <v>-63.585936400000001</v>
      </c>
      <c r="J182" s="1" t="str">
        <f t="shared" si="31"/>
        <v>NGR bulk stream sediment</v>
      </c>
      <c r="K182" s="1" t="str">
        <f t="shared" si="32"/>
        <v>&lt;177 micron (NGR)</v>
      </c>
      <c r="L182">
        <v>10</v>
      </c>
      <c r="M182" t="s">
        <v>38</v>
      </c>
      <c r="N182">
        <v>181</v>
      </c>
      <c r="O182">
        <v>76</v>
      </c>
      <c r="P182">
        <v>162</v>
      </c>
      <c r="Q182">
        <v>5</v>
      </c>
      <c r="R182">
        <v>114</v>
      </c>
      <c r="S182">
        <v>12</v>
      </c>
      <c r="T182">
        <v>-0.2</v>
      </c>
      <c r="U182">
        <v>42</v>
      </c>
      <c r="V182">
        <v>1.8</v>
      </c>
      <c r="W182">
        <v>-0.2</v>
      </c>
      <c r="X182">
        <v>1</v>
      </c>
      <c r="Y182">
        <v>-2</v>
      </c>
      <c r="Z182">
        <v>42</v>
      </c>
      <c r="AA182">
        <v>-0.2</v>
      </c>
      <c r="AB182">
        <v>2</v>
      </c>
      <c r="AC182">
        <v>1060</v>
      </c>
      <c r="AD182">
        <v>20</v>
      </c>
      <c r="AE182">
        <v>-2</v>
      </c>
      <c r="AF182">
        <v>4.5999999999999996</v>
      </c>
      <c r="AG182">
        <v>1.7</v>
      </c>
      <c r="AH182">
        <v>340</v>
      </c>
    </row>
    <row r="183" spans="1:34" hidden="1" x14ac:dyDescent="0.25">
      <c r="A183" t="s">
        <v>748</v>
      </c>
      <c r="B183" t="s">
        <v>749</v>
      </c>
      <c r="C183" s="1" t="str">
        <f t="shared" si="23"/>
        <v>21:0584</v>
      </c>
      <c r="D183" s="1" t="str">
        <f t="shared" si="30"/>
        <v>21:0186</v>
      </c>
      <c r="E183" t="s">
        <v>750</v>
      </c>
      <c r="F183" t="s">
        <v>751</v>
      </c>
      <c r="H183">
        <v>58.542253199999998</v>
      </c>
      <c r="I183">
        <v>-63.562368599999999</v>
      </c>
      <c r="J183" s="1" t="str">
        <f t="shared" si="31"/>
        <v>NGR bulk stream sediment</v>
      </c>
      <c r="K183" s="1" t="str">
        <f t="shared" si="32"/>
        <v>&lt;177 micron (NGR)</v>
      </c>
      <c r="L183">
        <v>10</v>
      </c>
      <c r="M183" t="s">
        <v>43</v>
      </c>
      <c r="N183">
        <v>182</v>
      </c>
      <c r="O183">
        <v>32</v>
      </c>
      <c r="P183">
        <v>58</v>
      </c>
      <c r="Q183">
        <v>13</v>
      </c>
      <c r="R183">
        <v>56</v>
      </c>
      <c r="S183">
        <v>7</v>
      </c>
      <c r="T183">
        <v>-0.2</v>
      </c>
      <c r="U183">
        <v>32</v>
      </c>
      <c r="V183">
        <v>1.05</v>
      </c>
      <c r="W183">
        <v>-0.2</v>
      </c>
      <c r="X183">
        <v>1</v>
      </c>
      <c r="Y183">
        <v>-2</v>
      </c>
      <c r="Z183">
        <v>22</v>
      </c>
      <c r="AA183">
        <v>-0.2</v>
      </c>
      <c r="AB183">
        <v>1</v>
      </c>
      <c r="AC183">
        <v>895</v>
      </c>
      <c r="AD183">
        <v>25</v>
      </c>
      <c r="AE183">
        <v>2</v>
      </c>
      <c r="AF183">
        <v>6.6</v>
      </c>
      <c r="AG183">
        <v>2.6</v>
      </c>
      <c r="AH183">
        <v>235</v>
      </c>
    </row>
    <row r="184" spans="1:34" hidden="1" x14ac:dyDescent="0.25">
      <c r="A184" t="s">
        <v>752</v>
      </c>
      <c r="B184" t="s">
        <v>753</v>
      </c>
      <c r="C184" s="1" t="str">
        <f t="shared" si="23"/>
        <v>21:0584</v>
      </c>
      <c r="D184" s="1" t="str">
        <f t="shared" si="30"/>
        <v>21:0186</v>
      </c>
      <c r="E184" t="s">
        <v>746</v>
      </c>
      <c r="F184" t="s">
        <v>754</v>
      </c>
      <c r="H184">
        <v>58.565939899999996</v>
      </c>
      <c r="I184">
        <v>-63.585936400000001</v>
      </c>
      <c r="J184" s="1" t="str">
        <f t="shared" si="31"/>
        <v>NGR bulk stream sediment</v>
      </c>
      <c r="K184" s="1" t="str">
        <f t="shared" si="32"/>
        <v>&lt;177 micron (NGR)</v>
      </c>
      <c r="L184">
        <v>10</v>
      </c>
      <c r="M184" t="s">
        <v>47</v>
      </c>
      <c r="N184">
        <v>183</v>
      </c>
      <c r="O184">
        <v>69</v>
      </c>
      <c r="P184">
        <v>164</v>
      </c>
      <c r="Q184">
        <v>4</v>
      </c>
      <c r="R184">
        <v>120</v>
      </c>
      <c r="S184">
        <v>13</v>
      </c>
      <c r="T184">
        <v>-0.2</v>
      </c>
      <c r="U184">
        <v>42</v>
      </c>
      <c r="V184">
        <v>1.8</v>
      </c>
      <c r="W184">
        <v>-0.2</v>
      </c>
      <c r="X184">
        <v>-1</v>
      </c>
      <c r="Y184">
        <v>-2</v>
      </c>
      <c r="Z184">
        <v>40</v>
      </c>
      <c r="AA184">
        <v>-0.2</v>
      </c>
      <c r="AB184">
        <v>4</v>
      </c>
      <c r="AC184">
        <v>844</v>
      </c>
      <c r="AD184">
        <v>25</v>
      </c>
      <c r="AE184">
        <v>2</v>
      </c>
      <c r="AF184">
        <v>6.8</v>
      </c>
      <c r="AG184">
        <v>1.8</v>
      </c>
      <c r="AH184">
        <v>340</v>
      </c>
    </row>
    <row r="185" spans="1:34" hidden="1" x14ac:dyDescent="0.25">
      <c r="A185" t="s">
        <v>755</v>
      </c>
      <c r="B185" t="s">
        <v>756</v>
      </c>
      <c r="C185" s="1" t="str">
        <f t="shared" si="23"/>
        <v>21:0584</v>
      </c>
      <c r="D185" s="1" t="str">
        <f t="shared" si="30"/>
        <v>21:0186</v>
      </c>
      <c r="E185" t="s">
        <v>746</v>
      </c>
      <c r="F185" t="s">
        <v>757</v>
      </c>
      <c r="H185">
        <v>58.565939899999996</v>
      </c>
      <c r="I185">
        <v>-63.585936400000001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51</v>
      </c>
      <c r="N185">
        <v>184</v>
      </c>
      <c r="O185">
        <v>63</v>
      </c>
      <c r="P185">
        <v>162</v>
      </c>
      <c r="Q185">
        <v>9</v>
      </c>
      <c r="R185">
        <v>112</v>
      </c>
      <c r="S185">
        <v>10</v>
      </c>
      <c r="T185">
        <v>-0.2</v>
      </c>
      <c r="U185">
        <v>36</v>
      </c>
      <c r="V185">
        <v>1.6</v>
      </c>
      <c r="W185">
        <v>0.2</v>
      </c>
      <c r="X185">
        <v>-1</v>
      </c>
      <c r="Y185">
        <v>-2</v>
      </c>
      <c r="Z185">
        <v>40</v>
      </c>
      <c r="AA185">
        <v>-0.2</v>
      </c>
      <c r="AB185">
        <v>3</v>
      </c>
      <c r="AC185">
        <v>887</v>
      </c>
      <c r="AD185">
        <v>20</v>
      </c>
      <c r="AE185">
        <v>-2</v>
      </c>
      <c r="AF185">
        <v>4.5999999999999996</v>
      </c>
      <c r="AG185">
        <v>1.9</v>
      </c>
      <c r="AH185">
        <v>310</v>
      </c>
    </row>
    <row r="186" spans="1:34" hidden="1" x14ac:dyDescent="0.25">
      <c r="A186" t="s">
        <v>758</v>
      </c>
      <c r="B186" t="s">
        <v>759</v>
      </c>
      <c r="C186" s="1" t="str">
        <f t="shared" si="23"/>
        <v>21:0584</v>
      </c>
      <c r="D186" s="1" t="str">
        <f t="shared" si="30"/>
        <v>21:0186</v>
      </c>
      <c r="E186" t="s">
        <v>760</v>
      </c>
      <c r="F186" t="s">
        <v>761</v>
      </c>
      <c r="H186">
        <v>58.562877999999998</v>
      </c>
      <c r="I186">
        <v>-63.601337899999997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56</v>
      </c>
      <c r="N186">
        <v>185</v>
      </c>
      <c r="O186">
        <v>28</v>
      </c>
      <c r="P186">
        <v>57</v>
      </c>
      <c r="Q186">
        <v>7</v>
      </c>
      <c r="R186">
        <v>45</v>
      </c>
      <c r="S186">
        <v>5</v>
      </c>
      <c r="T186">
        <v>-0.2</v>
      </c>
      <c r="U186">
        <v>24</v>
      </c>
      <c r="V186">
        <v>1</v>
      </c>
      <c r="W186">
        <v>-0.2</v>
      </c>
      <c r="X186">
        <v>1</v>
      </c>
      <c r="Y186">
        <v>-2</v>
      </c>
      <c r="Z186">
        <v>22</v>
      </c>
      <c r="AA186">
        <v>0.3</v>
      </c>
      <c r="AB186">
        <v>-1</v>
      </c>
      <c r="AC186">
        <v>904</v>
      </c>
      <c r="AD186">
        <v>15</v>
      </c>
      <c r="AE186">
        <v>-2</v>
      </c>
      <c r="AF186">
        <v>3.2</v>
      </c>
      <c r="AG186">
        <v>1</v>
      </c>
      <c r="AH186">
        <v>350</v>
      </c>
    </row>
    <row r="187" spans="1:34" hidden="1" x14ac:dyDescent="0.25">
      <c r="A187" t="s">
        <v>762</v>
      </c>
      <c r="B187" t="s">
        <v>763</v>
      </c>
      <c r="C187" s="1" t="str">
        <f t="shared" si="23"/>
        <v>21:0584</v>
      </c>
      <c r="D187" s="1" t="str">
        <f t="shared" si="30"/>
        <v>21:0186</v>
      </c>
      <c r="E187" t="s">
        <v>764</v>
      </c>
      <c r="F187" t="s">
        <v>765</v>
      </c>
      <c r="H187">
        <v>58.582097500000003</v>
      </c>
      <c r="I187">
        <v>-63.6148059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61</v>
      </c>
      <c r="N187">
        <v>186</v>
      </c>
      <c r="O187">
        <v>29</v>
      </c>
      <c r="P187">
        <v>42</v>
      </c>
      <c r="Q187">
        <v>4</v>
      </c>
      <c r="R187">
        <v>26</v>
      </c>
      <c r="S187">
        <v>8</v>
      </c>
      <c r="T187">
        <v>-0.2</v>
      </c>
      <c r="U187">
        <v>64</v>
      </c>
      <c r="V187">
        <v>1.2</v>
      </c>
      <c r="W187">
        <v>-0.2</v>
      </c>
      <c r="X187">
        <v>1</v>
      </c>
      <c r="Y187">
        <v>-2</v>
      </c>
      <c r="Z187">
        <v>22</v>
      </c>
      <c r="AA187">
        <v>-0.2</v>
      </c>
      <c r="AB187">
        <v>-1</v>
      </c>
      <c r="AC187">
        <v>956</v>
      </c>
      <c r="AD187">
        <v>15</v>
      </c>
      <c r="AE187">
        <v>-2</v>
      </c>
      <c r="AF187">
        <v>1.6</v>
      </c>
      <c r="AG187">
        <v>0.9</v>
      </c>
      <c r="AH187">
        <v>255</v>
      </c>
    </row>
    <row r="188" spans="1:34" hidden="1" x14ac:dyDescent="0.25">
      <c r="A188" t="s">
        <v>766</v>
      </c>
      <c r="B188" t="s">
        <v>767</v>
      </c>
      <c r="C188" s="1" t="str">
        <f t="shared" si="23"/>
        <v>21:0584</v>
      </c>
      <c r="D188" s="1" t="str">
        <f t="shared" si="30"/>
        <v>21:0186</v>
      </c>
      <c r="E188" t="s">
        <v>768</v>
      </c>
      <c r="F188" t="s">
        <v>769</v>
      </c>
      <c r="H188">
        <v>58.58914</v>
      </c>
      <c r="I188">
        <v>-63.6651405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66</v>
      </c>
      <c r="N188">
        <v>187</v>
      </c>
      <c r="O188">
        <v>30</v>
      </c>
      <c r="P188">
        <v>49</v>
      </c>
      <c r="Q188">
        <v>4</v>
      </c>
      <c r="R188">
        <v>22</v>
      </c>
      <c r="S188">
        <v>6</v>
      </c>
      <c r="T188">
        <v>-0.2</v>
      </c>
      <c r="U188">
        <v>42</v>
      </c>
      <c r="V188">
        <v>1.6</v>
      </c>
      <c r="W188">
        <v>0.2</v>
      </c>
      <c r="X188">
        <v>2</v>
      </c>
      <c r="Y188">
        <v>-2</v>
      </c>
      <c r="Z188">
        <v>26</v>
      </c>
      <c r="AA188">
        <v>-0.2</v>
      </c>
      <c r="AB188">
        <v>-1</v>
      </c>
      <c r="AC188">
        <v>701</v>
      </c>
      <c r="AD188">
        <v>20</v>
      </c>
      <c r="AE188">
        <v>2</v>
      </c>
      <c r="AF188">
        <v>4.4000000000000004</v>
      </c>
      <c r="AG188">
        <v>2.1</v>
      </c>
      <c r="AH188">
        <v>310</v>
      </c>
    </row>
    <row r="189" spans="1:34" hidden="1" x14ac:dyDescent="0.25">
      <c r="A189" t="s">
        <v>770</v>
      </c>
      <c r="B189" t="s">
        <v>771</v>
      </c>
      <c r="C189" s="1" t="str">
        <f t="shared" si="23"/>
        <v>21:0584</v>
      </c>
      <c r="D189" s="1" t="str">
        <f t="shared" si="30"/>
        <v>21:0186</v>
      </c>
      <c r="E189" t="s">
        <v>772</v>
      </c>
      <c r="F189" t="s">
        <v>773</v>
      </c>
      <c r="H189">
        <v>58.614283</v>
      </c>
      <c r="I189">
        <v>-63.671316099999999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76</v>
      </c>
      <c r="N189">
        <v>188</v>
      </c>
      <c r="O189">
        <v>52</v>
      </c>
      <c r="P189">
        <v>35</v>
      </c>
      <c r="Q189">
        <v>6</v>
      </c>
      <c r="R189">
        <v>47</v>
      </c>
      <c r="S189">
        <v>9</v>
      </c>
      <c r="T189">
        <v>-0.2</v>
      </c>
      <c r="U189">
        <v>54</v>
      </c>
      <c r="V189">
        <v>2.2000000000000002</v>
      </c>
      <c r="W189">
        <v>-0.2</v>
      </c>
      <c r="X189">
        <v>1</v>
      </c>
      <c r="Y189">
        <v>-2</v>
      </c>
      <c r="Z189">
        <v>35</v>
      </c>
      <c r="AA189">
        <v>1</v>
      </c>
      <c r="AB189">
        <v>2</v>
      </c>
      <c r="AC189">
        <v>939</v>
      </c>
      <c r="AD189">
        <v>35</v>
      </c>
      <c r="AE189">
        <v>-2</v>
      </c>
      <c r="AF189">
        <v>13.4</v>
      </c>
      <c r="AG189">
        <v>0.7</v>
      </c>
      <c r="AH189">
        <v>460</v>
      </c>
    </row>
    <row r="190" spans="1:34" hidden="1" x14ac:dyDescent="0.25">
      <c r="A190" t="s">
        <v>774</v>
      </c>
      <c r="B190" t="s">
        <v>775</v>
      </c>
      <c r="C190" s="1" t="str">
        <f t="shared" si="23"/>
        <v>21:0584</v>
      </c>
      <c r="D190" s="1" t="str">
        <f>HYPERLINK("http://geochem.nrcan.gc.ca/cdogs/content/svy/svy_e.htm", "")</f>
        <v/>
      </c>
      <c r="G190" s="1" t="str">
        <f>HYPERLINK("http://geochem.nrcan.gc.ca/cdogs/content/cr_/cr_00077_e.htm", "77")</f>
        <v>77</v>
      </c>
      <c r="J190" t="s">
        <v>69</v>
      </c>
      <c r="K190" t="s">
        <v>70</v>
      </c>
      <c r="L190">
        <v>10</v>
      </c>
      <c r="M190" t="s">
        <v>71</v>
      </c>
      <c r="N190">
        <v>189</v>
      </c>
      <c r="O190">
        <v>134</v>
      </c>
      <c r="P190">
        <v>54</v>
      </c>
      <c r="Q190">
        <v>29</v>
      </c>
      <c r="R190">
        <v>301</v>
      </c>
      <c r="S190">
        <v>28</v>
      </c>
      <c r="T190">
        <v>-0.2</v>
      </c>
      <c r="U190">
        <v>550</v>
      </c>
      <c r="V190">
        <v>3.15</v>
      </c>
      <c r="W190">
        <v>0.7</v>
      </c>
      <c r="X190">
        <v>23</v>
      </c>
      <c r="Y190">
        <v>2</v>
      </c>
      <c r="Z190">
        <v>53</v>
      </c>
      <c r="AA190">
        <v>-0.2</v>
      </c>
      <c r="AB190">
        <v>7</v>
      </c>
      <c r="AC190">
        <v>750</v>
      </c>
      <c r="AD190">
        <v>30</v>
      </c>
      <c r="AE190">
        <v>12</v>
      </c>
      <c r="AF190">
        <v>3.2</v>
      </c>
      <c r="AG190">
        <v>19.5</v>
      </c>
      <c r="AH190">
        <v>580</v>
      </c>
    </row>
    <row r="191" spans="1:34" hidden="1" x14ac:dyDescent="0.25">
      <c r="A191" t="s">
        <v>776</v>
      </c>
      <c r="B191" t="s">
        <v>777</v>
      </c>
      <c r="C191" s="1" t="str">
        <f t="shared" si="23"/>
        <v>21:0584</v>
      </c>
      <c r="D191" s="1" t="str">
        <f t="shared" ref="D191:D207" si="33">HYPERLINK("http://geochem.nrcan.gc.ca/cdogs/content/svy/svy210186_e.htm", "21:0186")</f>
        <v>21:0186</v>
      </c>
      <c r="E191" t="s">
        <v>778</v>
      </c>
      <c r="F191" t="s">
        <v>779</v>
      </c>
      <c r="H191">
        <v>58.621304199999997</v>
      </c>
      <c r="I191">
        <v>-63.690424399999998</v>
      </c>
      <c r="J191" s="1" t="str">
        <f t="shared" ref="J191:J207" si="34">HYPERLINK("http://geochem.nrcan.gc.ca/cdogs/content/kwd/kwd020030_e.htm", "NGR bulk stream sediment")</f>
        <v>NGR bulk stream sediment</v>
      </c>
      <c r="K191" s="1" t="str">
        <f t="shared" ref="K191:K207" si="35">HYPERLINK("http://geochem.nrcan.gc.ca/cdogs/content/kwd/kwd080006_e.htm", "&lt;177 micron (NGR)")</f>
        <v>&lt;177 micron (NGR)</v>
      </c>
      <c r="L191">
        <v>10</v>
      </c>
      <c r="M191" t="s">
        <v>81</v>
      </c>
      <c r="N191">
        <v>190</v>
      </c>
      <c r="O191">
        <v>26</v>
      </c>
      <c r="P191">
        <v>28</v>
      </c>
      <c r="Q191">
        <v>4</v>
      </c>
      <c r="R191">
        <v>23</v>
      </c>
      <c r="S191">
        <v>8</v>
      </c>
      <c r="T191">
        <v>-0.2</v>
      </c>
      <c r="U191">
        <v>57</v>
      </c>
      <c r="V191">
        <v>1.2</v>
      </c>
      <c r="W191">
        <v>-0.2</v>
      </c>
      <c r="X191">
        <v>1</v>
      </c>
      <c r="Y191">
        <v>-2</v>
      </c>
      <c r="Z191">
        <v>22</v>
      </c>
      <c r="AA191">
        <v>-0.2</v>
      </c>
      <c r="AB191">
        <v>1</v>
      </c>
      <c r="AC191">
        <v>728</v>
      </c>
      <c r="AD191">
        <v>10</v>
      </c>
      <c r="AE191">
        <v>-2</v>
      </c>
      <c r="AF191">
        <v>1.2</v>
      </c>
      <c r="AG191">
        <v>1.3</v>
      </c>
      <c r="AH191">
        <v>290</v>
      </c>
    </row>
    <row r="192" spans="1:34" hidden="1" x14ac:dyDescent="0.25">
      <c r="A192" t="s">
        <v>780</v>
      </c>
      <c r="B192" t="s">
        <v>781</v>
      </c>
      <c r="C192" s="1" t="str">
        <f t="shared" si="23"/>
        <v>21:0584</v>
      </c>
      <c r="D192" s="1" t="str">
        <f t="shared" si="33"/>
        <v>21:0186</v>
      </c>
      <c r="E192" t="s">
        <v>782</v>
      </c>
      <c r="F192" t="s">
        <v>783</v>
      </c>
      <c r="H192">
        <v>58.645814199999997</v>
      </c>
      <c r="I192">
        <v>-63.718406700000003</v>
      </c>
      <c r="J192" s="1" t="str">
        <f t="shared" si="34"/>
        <v>NGR bulk stream sediment</v>
      </c>
      <c r="K192" s="1" t="str">
        <f t="shared" si="35"/>
        <v>&lt;177 micron (NGR)</v>
      </c>
      <c r="L192">
        <v>10</v>
      </c>
      <c r="M192" t="s">
        <v>86</v>
      </c>
      <c r="N192">
        <v>191</v>
      </c>
      <c r="O192">
        <v>32</v>
      </c>
      <c r="P192">
        <v>20</v>
      </c>
      <c r="Q192">
        <v>4</v>
      </c>
      <c r="R192">
        <v>29</v>
      </c>
      <c r="S192">
        <v>10</v>
      </c>
      <c r="T192">
        <v>-0.2</v>
      </c>
      <c r="U192">
        <v>72</v>
      </c>
      <c r="V192">
        <v>1.1000000000000001</v>
      </c>
      <c r="W192">
        <v>-0.2</v>
      </c>
      <c r="X192">
        <v>-1</v>
      </c>
      <c r="Y192">
        <v>-2</v>
      </c>
      <c r="Z192">
        <v>22</v>
      </c>
      <c r="AA192">
        <v>-0.2</v>
      </c>
      <c r="AB192">
        <v>1</v>
      </c>
      <c r="AC192">
        <v>930</v>
      </c>
      <c r="AD192">
        <v>15</v>
      </c>
      <c r="AE192">
        <v>-2</v>
      </c>
      <c r="AF192">
        <v>2.4</v>
      </c>
      <c r="AG192">
        <v>0.7</v>
      </c>
      <c r="AH192">
        <v>365</v>
      </c>
    </row>
    <row r="193" spans="1:34" hidden="1" x14ac:dyDescent="0.25">
      <c r="A193" t="s">
        <v>784</v>
      </c>
      <c r="B193" t="s">
        <v>785</v>
      </c>
      <c r="C193" s="1" t="str">
        <f t="shared" si="23"/>
        <v>21:0584</v>
      </c>
      <c r="D193" s="1" t="str">
        <f t="shared" si="33"/>
        <v>21:0186</v>
      </c>
      <c r="E193" t="s">
        <v>786</v>
      </c>
      <c r="F193" t="s">
        <v>787</v>
      </c>
      <c r="H193">
        <v>58.6628021</v>
      </c>
      <c r="I193">
        <v>-63.7538524</v>
      </c>
      <c r="J193" s="1" t="str">
        <f t="shared" si="34"/>
        <v>NGR bulk stream sediment</v>
      </c>
      <c r="K193" s="1" t="str">
        <f t="shared" si="35"/>
        <v>&lt;177 micron (NGR)</v>
      </c>
      <c r="L193">
        <v>10</v>
      </c>
      <c r="M193" t="s">
        <v>91</v>
      </c>
      <c r="N193">
        <v>192</v>
      </c>
      <c r="O193">
        <v>36</v>
      </c>
      <c r="P193">
        <v>14</v>
      </c>
      <c r="Q193">
        <v>3</v>
      </c>
      <c r="R193">
        <v>24</v>
      </c>
      <c r="S193">
        <v>12</v>
      </c>
      <c r="T193">
        <v>-0.2</v>
      </c>
      <c r="U193">
        <v>86</v>
      </c>
      <c r="V193">
        <v>2.6</v>
      </c>
      <c r="W193">
        <v>-0.2</v>
      </c>
      <c r="X193">
        <v>-1</v>
      </c>
      <c r="Y193">
        <v>-2</v>
      </c>
      <c r="Z193">
        <v>31</v>
      </c>
      <c r="AA193">
        <v>-0.2</v>
      </c>
      <c r="AB193">
        <v>-1</v>
      </c>
      <c r="AC193">
        <v>899</v>
      </c>
      <c r="AD193">
        <v>20</v>
      </c>
      <c r="AE193">
        <v>-2</v>
      </c>
      <c r="AF193">
        <v>6.4</v>
      </c>
      <c r="AG193">
        <v>-0.5</v>
      </c>
      <c r="AH193">
        <v>380</v>
      </c>
    </row>
    <row r="194" spans="1:34" hidden="1" x14ac:dyDescent="0.25">
      <c r="A194" t="s">
        <v>788</v>
      </c>
      <c r="B194" t="s">
        <v>789</v>
      </c>
      <c r="C194" s="1" t="str">
        <f t="shared" ref="C194:C257" si="36">HYPERLINK("http://geochem.nrcan.gc.ca/cdogs/content/bdl/bdl210584_e.htm", "21:0584")</f>
        <v>21:0584</v>
      </c>
      <c r="D194" s="1" t="str">
        <f t="shared" si="33"/>
        <v>21:0186</v>
      </c>
      <c r="E194" t="s">
        <v>790</v>
      </c>
      <c r="F194" t="s">
        <v>791</v>
      </c>
      <c r="H194">
        <v>58.672691100000002</v>
      </c>
      <c r="I194">
        <v>-63.814293999999997</v>
      </c>
      <c r="J194" s="1" t="str">
        <f t="shared" si="34"/>
        <v>NGR bulk stream sediment</v>
      </c>
      <c r="K194" s="1" t="str">
        <f t="shared" si="35"/>
        <v>&lt;177 micron (NGR)</v>
      </c>
      <c r="L194">
        <v>10</v>
      </c>
      <c r="M194" t="s">
        <v>96</v>
      </c>
      <c r="N194">
        <v>193</v>
      </c>
      <c r="O194">
        <v>23</v>
      </c>
      <c r="P194">
        <v>17</v>
      </c>
      <c r="Q194">
        <v>3</v>
      </c>
      <c r="R194">
        <v>20</v>
      </c>
      <c r="S194">
        <v>7</v>
      </c>
      <c r="T194">
        <v>-0.2</v>
      </c>
      <c r="U194">
        <v>67</v>
      </c>
      <c r="V194">
        <v>1</v>
      </c>
      <c r="W194">
        <v>-0.2</v>
      </c>
      <c r="X194">
        <v>-1</v>
      </c>
      <c r="Y194">
        <v>-2</v>
      </c>
      <c r="Z194">
        <v>26</v>
      </c>
      <c r="AA194">
        <v>-0.2</v>
      </c>
      <c r="AB194">
        <v>1</v>
      </c>
      <c r="AC194">
        <v>665</v>
      </c>
      <c r="AD194">
        <v>-10</v>
      </c>
      <c r="AE194">
        <v>-2</v>
      </c>
      <c r="AG194">
        <v>1.3</v>
      </c>
      <c r="AH194">
        <v>410</v>
      </c>
    </row>
    <row r="195" spans="1:34" hidden="1" x14ac:dyDescent="0.25">
      <c r="A195" t="s">
        <v>792</v>
      </c>
      <c r="B195" t="s">
        <v>793</v>
      </c>
      <c r="C195" s="1" t="str">
        <f t="shared" si="36"/>
        <v>21:0584</v>
      </c>
      <c r="D195" s="1" t="str">
        <f t="shared" si="33"/>
        <v>21:0186</v>
      </c>
      <c r="E195" t="s">
        <v>794</v>
      </c>
      <c r="F195" t="s">
        <v>795</v>
      </c>
      <c r="H195">
        <v>58.695500899999999</v>
      </c>
      <c r="I195">
        <v>-63.799006200000001</v>
      </c>
      <c r="J195" s="1" t="str">
        <f t="shared" si="34"/>
        <v>NGR bulk stream sediment</v>
      </c>
      <c r="K195" s="1" t="str">
        <f t="shared" si="35"/>
        <v>&lt;177 micron (NGR)</v>
      </c>
      <c r="L195">
        <v>10</v>
      </c>
      <c r="M195" t="s">
        <v>101</v>
      </c>
      <c r="N195">
        <v>194</v>
      </c>
      <c r="O195">
        <v>78</v>
      </c>
      <c r="P195">
        <v>70</v>
      </c>
      <c r="Q195">
        <v>9</v>
      </c>
      <c r="R195">
        <v>75</v>
      </c>
      <c r="S195">
        <v>23</v>
      </c>
      <c r="T195">
        <v>-0.2</v>
      </c>
      <c r="U195">
        <v>100</v>
      </c>
      <c r="V195">
        <v>2.4</v>
      </c>
      <c r="W195">
        <v>-0.2</v>
      </c>
      <c r="X195">
        <v>1</v>
      </c>
      <c r="Y195">
        <v>-2</v>
      </c>
      <c r="Z195">
        <v>40</v>
      </c>
      <c r="AA195">
        <v>-0.2</v>
      </c>
      <c r="AB195">
        <v>1</v>
      </c>
      <c r="AC195">
        <v>845</v>
      </c>
      <c r="AD195">
        <v>30</v>
      </c>
      <c r="AE195">
        <v>-2</v>
      </c>
      <c r="AF195">
        <v>9</v>
      </c>
      <c r="AG195">
        <v>0.8</v>
      </c>
      <c r="AH195">
        <v>535</v>
      </c>
    </row>
    <row r="196" spans="1:34" hidden="1" x14ac:dyDescent="0.25">
      <c r="A196" t="s">
        <v>796</v>
      </c>
      <c r="B196" t="s">
        <v>797</v>
      </c>
      <c r="C196" s="1" t="str">
        <f t="shared" si="36"/>
        <v>21:0584</v>
      </c>
      <c r="D196" s="1" t="str">
        <f t="shared" si="33"/>
        <v>21:0186</v>
      </c>
      <c r="E196" t="s">
        <v>798</v>
      </c>
      <c r="F196" t="s">
        <v>799</v>
      </c>
      <c r="H196">
        <v>58.692449099999997</v>
      </c>
      <c r="I196">
        <v>-63.841065999999998</v>
      </c>
      <c r="J196" s="1" t="str">
        <f t="shared" si="34"/>
        <v>NGR bulk stream sediment</v>
      </c>
      <c r="K196" s="1" t="str">
        <f t="shared" si="35"/>
        <v>&lt;177 micron (NGR)</v>
      </c>
      <c r="L196">
        <v>10</v>
      </c>
      <c r="M196" t="s">
        <v>106</v>
      </c>
      <c r="N196">
        <v>195</v>
      </c>
      <c r="O196">
        <v>70</v>
      </c>
      <c r="P196">
        <v>89</v>
      </c>
      <c r="Q196">
        <v>7</v>
      </c>
      <c r="R196">
        <v>48</v>
      </c>
      <c r="S196">
        <v>9</v>
      </c>
      <c r="T196">
        <v>-0.2</v>
      </c>
      <c r="U196">
        <v>77</v>
      </c>
      <c r="V196">
        <v>3.15</v>
      </c>
      <c r="W196">
        <v>-0.2</v>
      </c>
      <c r="X196">
        <v>2</v>
      </c>
      <c r="Y196">
        <v>2</v>
      </c>
      <c r="Z196">
        <v>44</v>
      </c>
      <c r="AA196">
        <v>-0.2</v>
      </c>
      <c r="AB196">
        <v>3</v>
      </c>
      <c r="AC196">
        <v>957</v>
      </c>
      <c r="AD196">
        <v>25</v>
      </c>
      <c r="AE196">
        <v>2</v>
      </c>
      <c r="AF196">
        <v>7.2</v>
      </c>
      <c r="AG196">
        <v>2.2999999999999998</v>
      </c>
      <c r="AH196">
        <v>480</v>
      </c>
    </row>
    <row r="197" spans="1:34" hidden="1" x14ac:dyDescent="0.25">
      <c r="A197" t="s">
        <v>800</v>
      </c>
      <c r="B197" t="s">
        <v>801</v>
      </c>
      <c r="C197" s="1" t="str">
        <f t="shared" si="36"/>
        <v>21:0584</v>
      </c>
      <c r="D197" s="1" t="str">
        <f t="shared" si="33"/>
        <v>21:0186</v>
      </c>
      <c r="E197" t="s">
        <v>802</v>
      </c>
      <c r="F197" t="s">
        <v>803</v>
      </c>
      <c r="H197">
        <v>58.863133599999998</v>
      </c>
      <c r="I197">
        <v>-63.974788599999997</v>
      </c>
      <c r="J197" s="1" t="str">
        <f t="shared" si="34"/>
        <v>NGR bulk stream sediment</v>
      </c>
      <c r="K197" s="1" t="str">
        <f t="shared" si="35"/>
        <v>&lt;177 micron (NGR)</v>
      </c>
      <c r="L197">
        <v>10</v>
      </c>
      <c r="M197" t="s">
        <v>111</v>
      </c>
      <c r="N197">
        <v>196</v>
      </c>
      <c r="O197">
        <v>43</v>
      </c>
      <c r="P197">
        <v>62</v>
      </c>
      <c r="Q197">
        <v>6</v>
      </c>
      <c r="R197">
        <v>39</v>
      </c>
      <c r="S197">
        <v>12</v>
      </c>
      <c r="T197">
        <v>-0.2</v>
      </c>
      <c r="U197">
        <v>88</v>
      </c>
      <c r="V197">
        <v>2.8</v>
      </c>
      <c r="W197">
        <v>0.5</v>
      </c>
      <c r="X197">
        <v>3</v>
      </c>
      <c r="Y197">
        <v>2</v>
      </c>
      <c r="Z197">
        <v>40</v>
      </c>
      <c r="AA197">
        <v>-0.2</v>
      </c>
      <c r="AB197">
        <v>-1</v>
      </c>
      <c r="AC197">
        <v>754</v>
      </c>
      <c r="AD197">
        <v>10</v>
      </c>
      <c r="AE197">
        <v>-2</v>
      </c>
      <c r="AF197">
        <v>2.4</v>
      </c>
      <c r="AG197">
        <v>1.2</v>
      </c>
      <c r="AH197">
        <v>515</v>
      </c>
    </row>
    <row r="198" spans="1:34" hidden="1" x14ac:dyDescent="0.25">
      <c r="A198" t="s">
        <v>804</v>
      </c>
      <c r="B198" t="s">
        <v>805</v>
      </c>
      <c r="C198" s="1" t="str">
        <f t="shared" si="36"/>
        <v>21:0584</v>
      </c>
      <c r="D198" s="1" t="str">
        <f t="shared" si="33"/>
        <v>21:0186</v>
      </c>
      <c r="E198" t="s">
        <v>806</v>
      </c>
      <c r="F198" t="s">
        <v>807</v>
      </c>
      <c r="H198">
        <v>58.856603800000002</v>
      </c>
      <c r="I198">
        <v>-63.961655399999998</v>
      </c>
      <c r="J198" s="1" t="str">
        <f t="shared" si="34"/>
        <v>NGR bulk stream sediment</v>
      </c>
      <c r="K198" s="1" t="str">
        <f t="shared" si="35"/>
        <v>&lt;177 micron (NGR)</v>
      </c>
      <c r="L198">
        <v>10</v>
      </c>
      <c r="M198" t="s">
        <v>116</v>
      </c>
      <c r="N198">
        <v>197</v>
      </c>
      <c r="O198">
        <v>30</v>
      </c>
      <c r="P198">
        <v>50</v>
      </c>
      <c r="Q198">
        <v>5</v>
      </c>
      <c r="R198">
        <v>24</v>
      </c>
      <c r="S198">
        <v>7</v>
      </c>
      <c r="T198">
        <v>-0.2</v>
      </c>
      <c r="U198">
        <v>55</v>
      </c>
      <c r="V198">
        <v>1.8</v>
      </c>
      <c r="W198">
        <v>-0.2</v>
      </c>
      <c r="X198">
        <v>1</v>
      </c>
      <c r="Y198">
        <v>-2</v>
      </c>
      <c r="Z198">
        <v>23</v>
      </c>
      <c r="AA198">
        <v>-0.2</v>
      </c>
      <c r="AB198">
        <v>-1</v>
      </c>
      <c r="AC198">
        <v>666</v>
      </c>
      <c r="AD198">
        <v>10</v>
      </c>
      <c r="AE198">
        <v>-2</v>
      </c>
      <c r="AF198">
        <v>1.6</v>
      </c>
      <c r="AG198">
        <v>1.1000000000000001</v>
      </c>
      <c r="AH198">
        <v>265</v>
      </c>
    </row>
    <row r="199" spans="1:34" hidden="1" x14ac:dyDescent="0.25">
      <c r="A199" t="s">
        <v>808</v>
      </c>
      <c r="B199" t="s">
        <v>809</v>
      </c>
      <c r="C199" s="1" t="str">
        <f t="shared" si="36"/>
        <v>21:0584</v>
      </c>
      <c r="D199" s="1" t="str">
        <f t="shared" si="33"/>
        <v>21:0186</v>
      </c>
      <c r="E199" t="s">
        <v>810</v>
      </c>
      <c r="F199" t="s">
        <v>811</v>
      </c>
      <c r="H199">
        <v>58.864116799999998</v>
      </c>
      <c r="I199">
        <v>-63.932858600000003</v>
      </c>
      <c r="J199" s="1" t="str">
        <f t="shared" si="34"/>
        <v>NGR bulk stream sediment</v>
      </c>
      <c r="K199" s="1" t="str">
        <f t="shared" si="35"/>
        <v>&lt;177 micron (NGR)</v>
      </c>
      <c r="L199">
        <v>10</v>
      </c>
      <c r="M199" t="s">
        <v>121</v>
      </c>
      <c r="N199">
        <v>198</v>
      </c>
      <c r="O199">
        <v>26</v>
      </c>
      <c r="P199">
        <v>36</v>
      </c>
      <c r="Q199">
        <v>3</v>
      </c>
      <c r="R199">
        <v>22</v>
      </c>
      <c r="S199">
        <v>7</v>
      </c>
      <c r="T199">
        <v>-0.2</v>
      </c>
      <c r="U199">
        <v>68</v>
      </c>
      <c r="V199">
        <v>1.5</v>
      </c>
      <c r="W199">
        <v>-0.2</v>
      </c>
      <c r="X199">
        <v>1</v>
      </c>
      <c r="Y199">
        <v>-2</v>
      </c>
      <c r="Z199">
        <v>26</v>
      </c>
      <c r="AA199">
        <v>-0.2</v>
      </c>
      <c r="AB199">
        <v>-1</v>
      </c>
      <c r="AC199">
        <v>950</v>
      </c>
      <c r="AD199">
        <v>10</v>
      </c>
      <c r="AE199">
        <v>2</v>
      </c>
      <c r="AF199">
        <v>2</v>
      </c>
      <c r="AG199">
        <v>1.2</v>
      </c>
      <c r="AH199">
        <v>325</v>
      </c>
    </row>
    <row r="200" spans="1:34" hidden="1" x14ac:dyDescent="0.25">
      <c r="A200" t="s">
        <v>812</v>
      </c>
      <c r="B200" t="s">
        <v>813</v>
      </c>
      <c r="C200" s="1" t="str">
        <f t="shared" si="36"/>
        <v>21:0584</v>
      </c>
      <c r="D200" s="1" t="str">
        <f t="shared" si="33"/>
        <v>21:0186</v>
      </c>
      <c r="E200" t="s">
        <v>814</v>
      </c>
      <c r="F200" t="s">
        <v>815</v>
      </c>
      <c r="H200">
        <v>58.878808900000003</v>
      </c>
      <c r="I200">
        <v>-63.9039778</v>
      </c>
      <c r="J200" s="1" t="str">
        <f t="shared" si="34"/>
        <v>NGR bulk stream sediment</v>
      </c>
      <c r="K200" s="1" t="str">
        <f t="shared" si="35"/>
        <v>&lt;177 micron (NGR)</v>
      </c>
      <c r="L200">
        <v>10</v>
      </c>
      <c r="M200" t="s">
        <v>126</v>
      </c>
      <c r="N200">
        <v>199</v>
      </c>
      <c r="O200">
        <v>18</v>
      </c>
      <c r="P200">
        <v>49</v>
      </c>
      <c r="Q200">
        <v>6</v>
      </c>
      <c r="R200">
        <v>9</v>
      </c>
      <c r="S200">
        <v>-2</v>
      </c>
      <c r="T200">
        <v>-0.2</v>
      </c>
      <c r="U200">
        <v>44</v>
      </c>
      <c r="V200">
        <v>2.8</v>
      </c>
      <c r="W200">
        <v>-0.2</v>
      </c>
      <c r="X200">
        <v>1</v>
      </c>
      <c r="Y200">
        <v>3</v>
      </c>
      <c r="Z200">
        <v>40</v>
      </c>
      <c r="AA200">
        <v>-0.2</v>
      </c>
      <c r="AB200">
        <v>-1</v>
      </c>
      <c r="AC200">
        <v>617</v>
      </c>
      <c r="AD200">
        <v>-10</v>
      </c>
      <c r="AE200">
        <v>2</v>
      </c>
      <c r="AF200">
        <v>-1</v>
      </c>
      <c r="AG200">
        <v>1.2</v>
      </c>
      <c r="AH200">
        <v>240</v>
      </c>
    </row>
    <row r="201" spans="1:34" hidden="1" x14ac:dyDescent="0.25">
      <c r="A201" t="s">
        <v>816</v>
      </c>
      <c r="B201" t="s">
        <v>817</v>
      </c>
      <c r="C201" s="1" t="str">
        <f t="shared" si="36"/>
        <v>21:0584</v>
      </c>
      <c r="D201" s="1" t="str">
        <f t="shared" si="33"/>
        <v>21:0186</v>
      </c>
      <c r="E201" t="s">
        <v>818</v>
      </c>
      <c r="F201" t="s">
        <v>819</v>
      </c>
      <c r="H201">
        <v>58.910689599999998</v>
      </c>
      <c r="I201">
        <v>-63.890128599999997</v>
      </c>
      <c r="J201" s="1" t="str">
        <f t="shared" si="34"/>
        <v>NGR bulk stream sediment</v>
      </c>
      <c r="K201" s="1" t="str">
        <f t="shared" si="35"/>
        <v>&lt;177 micron (NGR)</v>
      </c>
      <c r="L201">
        <v>10</v>
      </c>
      <c r="M201" t="s">
        <v>131</v>
      </c>
      <c r="N201">
        <v>200</v>
      </c>
      <c r="O201">
        <v>17</v>
      </c>
      <c r="P201">
        <v>41</v>
      </c>
      <c r="Q201">
        <v>5</v>
      </c>
      <c r="R201">
        <v>20</v>
      </c>
      <c r="S201">
        <v>4</v>
      </c>
      <c r="T201">
        <v>-0.2</v>
      </c>
      <c r="U201">
        <v>34</v>
      </c>
      <c r="V201">
        <v>0.9</v>
      </c>
      <c r="W201">
        <v>0.3</v>
      </c>
      <c r="X201">
        <v>1</v>
      </c>
      <c r="Y201">
        <v>-2</v>
      </c>
      <c r="Z201">
        <v>13</v>
      </c>
      <c r="AA201">
        <v>-0.2</v>
      </c>
      <c r="AB201">
        <v>-1</v>
      </c>
      <c r="AC201">
        <v>734</v>
      </c>
      <c r="AD201">
        <v>-10</v>
      </c>
      <c r="AE201">
        <v>-2</v>
      </c>
      <c r="AF201">
        <v>-1</v>
      </c>
      <c r="AG201">
        <v>1</v>
      </c>
      <c r="AH201">
        <v>150</v>
      </c>
    </row>
    <row r="202" spans="1:34" hidden="1" x14ac:dyDescent="0.25">
      <c r="A202" t="s">
        <v>820</v>
      </c>
      <c r="B202" t="s">
        <v>821</v>
      </c>
      <c r="C202" s="1" t="str">
        <f t="shared" si="36"/>
        <v>21:0584</v>
      </c>
      <c r="D202" s="1" t="str">
        <f t="shared" si="33"/>
        <v>21:0186</v>
      </c>
      <c r="E202" t="s">
        <v>822</v>
      </c>
      <c r="F202" t="s">
        <v>823</v>
      </c>
      <c r="H202">
        <v>58.904352799999998</v>
      </c>
      <c r="I202">
        <v>-63.848114000000002</v>
      </c>
      <c r="J202" s="1" t="str">
        <f t="shared" si="34"/>
        <v>NGR bulk stream sediment</v>
      </c>
      <c r="K202" s="1" t="str">
        <f t="shared" si="35"/>
        <v>&lt;177 micron (NGR)</v>
      </c>
      <c r="L202">
        <v>11</v>
      </c>
      <c r="M202" t="s">
        <v>38</v>
      </c>
      <c r="N202">
        <v>201</v>
      </c>
      <c r="O202">
        <v>53</v>
      </c>
      <c r="P202">
        <v>63</v>
      </c>
      <c r="Q202">
        <v>6</v>
      </c>
      <c r="R202">
        <v>46</v>
      </c>
      <c r="S202">
        <v>13</v>
      </c>
      <c r="T202">
        <v>-0.2</v>
      </c>
      <c r="U202">
        <v>76</v>
      </c>
      <c r="V202">
        <v>1.97</v>
      </c>
      <c r="W202">
        <v>-0.2</v>
      </c>
      <c r="X202">
        <v>-1</v>
      </c>
      <c r="Y202">
        <v>-2</v>
      </c>
      <c r="Z202">
        <v>55</v>
      </c>
      <c r="AA202">
        <v>-0.2</v>
      </c>
      <c r="AB202">
        <v>2</v>
      </c>
      <c r="AC202">
        <v>553</v>
      </c>
      <c r="AD202">
        <v>15</v>
      </c>
      <c r="AE202">
        <v>2</v>
      </c>
      <c r="AF202">
        <v>1</v>
      </c>
      <c r="AG202">
        <v>1.3</v>
      </c>
      <c r="AH202">
        <v>460</v>
      </c>
    </row>
    <row r="203" spans="1:34" hidden="1" x14ac:dyDescent="0.25">
      <c r="A203" t="s">
        <v>824</v>
      </c>
      <c r="B203" t="s">
        <v>825</v>
      </c>
      <c r="C203" s="1" t="str">
        <f t="shared" si="36"/>
        <v>21:0584</v>
      </c>
      <c r="D203" s="1" t="str">
        <f t="shared" si="33"/>
        <v>21:0186</v>
      </c>
      <c r="E203" t="s">
        <v>822</v>
      </c>
      <c r="F203" t="s">
        <v>826</v>
      </c>
      <c r="H203">
        <v>58.904352799999998</v>
      </c>
      <c r="I203">
        <v>-63.848114000000002</v>
      </c>
      <c r="J203" s="1" t="str">
        <f t="shared" si="34"/>
        <v>NGR bulk stream sediment</v>
      </c>
      <c r="K203" s="1" t="str">
        <f t="shared" si="35"/>
        <v>&lt;177 micron (NGR)</v>
      </c>
      <c r="L203">
        <v>11</v>
      </c>
      <c r="M203" t="s">
        <v>47</v>
      </c>
      <c r="N203">
        <v>202</v>
      </c>
      <c r="O203">
        <v>52</v>
      </c>
      <c r="P203">
        <v>65</v>
      </c>
      <c r="Q203">
        <v>4</v>
      </c>
      <c r="R203">
        <v>44</v>
      </c>
      <c r="S203">
        <v>10</v>
      </c>
      <c r="T203">
        <v>0.2</v>
      </c>
      <c r="U203">
        <v>78</v>
      </c>
      <c r="V203">
        <v>1.98</v>
      </c>
      <c r="W203">
        <v>-0.2</v>
      </c>
      <c r="X203">
        <v>-1</v>
      </c>
      <c r="Y203">
        <v>-2</v>
      </c>
      <c r="Z203">
        <v>60</v>
      </c>
      <c r="AA203">
        <v>-0.2</v>
      </c>
      <c r="AB203">
        <v>-1</v>
      </c>
      <c r="AC203">
        <v>519</v>
      </c>
      <c r="AD203">
        <v>15</v>
      </c>
      <c r="AE203">
        <v>-2</v>
      </c>
      <c r="AF203">
        <v>1</v>
      </c>
      <c r="AG203">
        <v>1.4</v>
      </c>
      <c r="AH203">
        <v>500</v>
      </c>
    </row>
    <row r="204" spans="1:34" hidden="1" x14ac:dyDescent="0.25">
      <c r="A204" t="s">
        <v>827</v>
      </c>
      <c r="B204" t="s">
        <v>828</v>
      </c>
      <c r="C204" s="1" t="str">
        <f t="shared" si="36"/>
        <v>21:0584</v>
      </c>
      <c r="D204" s="1" t="str">
        <f t="shared" si="33"/>
        <v>21:0186</v>
      </c>
      <c r="E204" t="s">
        <v>822</v>
      </c>
      <c r="F204" t="s">
        <v>829</v>
      </c>
      <c r="H204">
        <v>58.904352799999998</v>
      </c>
      <c r="I204">
        <v>-63.848114000000002</v>
      </c>
      <c r="J204" s="1" t="str">
        <f t="shared" si="34"/>
        <v>NGR bulk stream sediment</v>
      </c>
      <c r="K204" s="1" t="str">
        <f t="shared" si="35"/>
        <v>&lt;177 micron (NGR)</v>
      </c>
      <c r="L204">
        <v>11</v>
      </c>
      <c r="M204" t="s">
        <v>51</v>
      </c>
      <c r="N204">
        <v>203</v>
      </c>
      <c r="O204">
        <v>50</v>
      </c>
      <c r="P204">
        <v>59</v>
      </c>
      <c r="Q204">
        <v>2</v>
      </c>
      <c r="R204">
        <v>45</v>
      </c>
      <c r="S204">
        <v>13</v>
      </c>
      <c r="T204">
        <v>0.2</v>
      </c>
      <c r="U204">
        <v>76</v>
      </c>
      <c r="V204">
        <v>1.85</v>
      </c>
      <c r="W204">
        <v>-0.2</v>
      </c>
      <c r="X204">
        <v>-1</v>
      </c>
      <c r="Y204">
        <v>-2</v>
      </c>
      <c r="Z204">
        <v>56</v>
      </c>
      <c r="AA204">
        <v>-0.2</v>
      </c>
      <c r="AB204">
        <v>1</v>
      </c>
      <c r="AC204">
        <v>519</v>
      </c>
      <c r="AD204">
        <v>15</v>
      </c>
      <c r="AE204">
        <v>-2</v>
      </c>
      <c r="AF204">
        <v>-1</v>
      </c>
      <c r="AG204">
        <v>1.6</v>
      </c>
      <c r="AH204">
        <v>395</v>
      </c>
    </row>
    <row r="205" spans="1:34" hidden="1" x14ac:dyDescent="0.25">
      <c r="A205" t="s">
        <v>830</v>
      </c>
      <c r="B205" t="s">
        <v>831</v>
      </c>
      <c r="C205" s="1" t="str">
        <f t="shared" si="36"/>
        <v>21:0584</v>
      </c>
      <c r="D205" s="1" t="str">
        <f t="shared" si="33"/>
        <v>21:0186</v>
      </c>
      <c r="E205" t="s">
        <v>832</v>
      </c>
      <c r="F205" t="s">
        <v>833</v>
      </c>
      <c r="H205">
        <v>58.880452200000001</v>
      </c>
      <c r="I205">
        <v>-63.860585999999998</v>
      </c>
      <c r="J205" s="1" t="str">
        <f t="shared" si="34"/>
        <v>NGR bulk stream sediment</v>
      </c>
      <c r="K205" s="1" t="str">
        <f t="shared" si="35"/>
        <v>&lt;177 micron (NGR)</v>
      </c>
      <c r="L205">
        <v>11</v>
      </c>
      <c r="M205" t="s">
        <v>43</v>
      </c>
      <c r="N205">
        <v>204</v>
      </c>
      <c r="O205">
        <v>12</v>
      </c>
      <c r="P205">
        <v>39</v>
      </c>
      <c r="Q205">
        <v>2</v>
      </c>
      <c r="R205">
        <v>20</v>
      </c>
      <c r="S205">
        <v>3</v>
      </c>
      <c r="T205">
        <v>-0.2</v>
      </c>
      <c r="U205">
        <v>22</v>
      </c>
      <c r="V205">
        <v>0.86</v>
      </c>
      <c r="W205">
        <v>-0.2</v>
      </c>
      <c r="X205">
        <v>-1</v>
      </c>
      <c r="Y205">
        <v>-2</v>
      </c>
      <c r="Z205">
        <v>17</v>
      </c>
      <c r="AA205">
        <v>-0.2</v>
      </c>
      <c r="AB205">
        <v>-1</v>
      </c>
      <c r="AC205">
        <v>681</v>
      </c>
      <c r="AD205">
        <v>15</v>
      </c>
      <c r="AE205">
        <v>2</v>
      </c>
      <c r="AF205">
        <v>-1</v>
      </c>
      <c r="AG205">
        <v>1.3</v>
      </c>
      <c r="AH205">
        <v>215</v>
      </c>
    </row>
    <row r="206" spans="1:34" hidden="1" x14ac:dyDescent="0.25">
      <c r="A206" t="s">
        <v>834</v>
      </c>
      <c r="B206" t="s">
        <v>835</v>
      </c>
      <c r="C206" s="1" t="str">
        <f t="shared" si="36"/>
        <v>21:0584</v>
      </c>
      <c r="D206" s="1" t="str">
        <f t="shared" si="33"/>
        <v>21:0186</v>
      </c>
      <c r="E206" t="s">
        <v>836</v>
      </c>
      <c r="F206" t="s">
        <v>837</v>
      </c>
      <c r="H206">
        <v>58.8752031</v>
      </c>
      <c r="I206">
        <v>-63.8705833</v>
      </c>
      <c r="J206" s="1" t="str">
        <f t="shared" si="34"/>
        <v>NGR bulk stream sediment</v>
      </c>
      <c r="K206" s="1" t="str">
        <f t="shared" si="35"/>
        <v>&lt;177 micron (NGR)</v>
      </c>
      <c r="L206">
        <v>11</v>
      </c>
      <c r="M206" t="s">
        <v>56</v>
      </c>
      <c r="N206">
        <v>205</v>
      </c>
      <c r="O206">
        <v>14</v>
      </c>
      <c r="P206">
        <v>39</v>
      </c>
      <c r="Q206">
        <v>4</v>
      </c>
      <c r="R206">
        <v>5</v>
      </c>
      <c r="S206">
        <v>-2</v>
      </c>
      <c r="T206">
        <v>0.3</v>
      </c>
      <c r="U206">
        <v>30</v>
      </c>
      <c r="V206">
        <v>2.5099999999999998</v>
      </c>
      <c r="W206">
        <v>-0.2</v>
      </c>
      <c r="X206">
        <v>-1</v>
      </c>
      <c r="Y206">
        <v>2</v>
      </c>
      <c r="Z206">
        <v>43</v>
      </c>
      <c r="AA206">
        <v>-0.2</v>
      </c>
      <c r="AB206">
        <v>-1</v>
      </c>
      <c r="AC206">
        <v>553</v>
      </c>
      <c r="AD206">
        <v>15</v>
      </c>
      <c r="AE206">
        <v>2</v>
      </c>
      <c r="AF206">
        <v>1.4</v>
      </c>
      <c r="AG206">
        <v>2.4</v>
      </c>
      <c r="AH206">
        <v>325</v>
      </c>
    </row>
    <row r="207" spans="1:34" hidden="1" x14ac:dyDescent="0.25">
      <c r="A207" t="s">
        <v>838</v>
      </c>
      <c r="B207" t="s">
        <v>839</v>
      </c>
      <c r="C207" s="1" t="str">
        <f t="shared" si="36"/>
        <v>21:0584</v>
      </c>
      <c r="D207" s="1" t="str">
        <f t="shared" si="33"/>
        <v>21:0186</v>
      </c>
      <c r="E207" t="s">
        <v>840</v>
      </c>
      <c r="F207" t="s">
        <v>841</v>
      </c>
      <c r="H207">
        <v>58.697508300000003</v>
      </c>
      <c r="I207">
        <v>-63.7379885</v>
      </c>
      <c r="J207" s="1" t="str">
        <f t="shared" si="34"/>
        <v>NGR bulk stream sediment</v>
      </c>
      <c r="K207" s="1" t="str">
        <f t="shared" si="35"/>
        <v>&lt;177 micron (NGR)</v>
      </c>
      <c r="L207">
        <v>11</v>
      </c>
      <c r="M207" t="s">
        <v>61</v>
      </c>
      <c r="N207">
        <v>206</v>
      </c>
      <c r="O207">
        <v>24</v>
      </c>
      <c r="P207">
        <v>21</v>
      </c>
      <c r="Q207">
        <v>4</v>
      </c>
      <c r="R207">
        <v>21</v>
      </c>
      <c r="S207">
        <v>5</v>
      </c>
      <c r="T207">
        <v>-0.2</v>
      </c>
      <c r="U207">
        <v>56</v>
      </c>
      <c r="V207">
        <v>1.25</v>
      </c>
      <c r="W207">
        <v>-0.2</v>
      </c>
      <c r="X207">
        <v>-1</v>
      </c>
      <c r="Y207">
        <v>-2</v>
      </c>
      <c r="Z207">
        <v>27</v>
      </c>
      <c r="AA207">
        <v>-0.2</v>
      </c>
      <c r="AB207">
        <v>-1</v>
      </c>
      <c r="AC207">
        <v>628</v>
      </c>
      <c r="AD207">
        <v>15</v>
      </c>
      <c r="AE207">
        <v>-2</v>
      </c>
      <c r="AF207">
        <v>2.8</v>
      </c>
      <c r="AG207">
        <v>1.3</v>
      </c>
      <c r="AH207">
        <v>205</v>
      </c>
    </row>
    <row r="208" spans="1:34" hidden="1" x14ac:dyDescent="0.25">
      <c r="A208" t="s">
        <v>842</v>
      </c>
      <c r="B208" t="s">
        <v>843</v>
      </c>
      <c r="C208" s="1" t="str">
        <f t="shared" si="36"/>
        <v>21:0584</v>
      </c>
      <c r="D208" s="1" t="str">
        <f>HYPERLINK("http://geochem.nrcan.gc.ca/cdogs/content/svy/svy_e.htm", "")</f>
        <v/>
      </c>
      <c r="G208" s="1" t="str">
        <f>HYPERLINK("http://geochem.nrcan.gc.ca/cdogs/content/cr_/cr_00078_e.htm", "78")</f>
        <v>78</v>
      </c>
      <c r="J208" t="s">
        <v>69</v>
      </c>
      <c r="K208" t="s">
        <v>70</v>
      </c>
      <c r="L208">
        <v>11</v>
      </c>
      <c r="M208" t="s">
        <v>71</v>
      </c>
      <c r="N208">
        <v>207</v>
      </c>
      <c r="O208">
        <v>80</v>
      </c>
      <c r="P208">
        <v>34</v>
      </c>
      <c r="Q208">
        <v>17</v>
      </c>
      <c r="R208">
        <v>234</v>
      </c>
      <c r="S208">
        <v>19</v>
      </c>
      <c r="T208">
        <v>-0.2</v>
      </c>
      <c r="U208">
        <v>410</v>
      </c>
      <c r="V208">
        <v>2.76</v>
      </c>
      <c r="W208">
        <v>0.5</v>
      </c>
      <c r="X208">
        <v>19</v>
      </c>
      <c r="Y208">
        <v>2</v>
      </c>
      <c r="Z208">
        <v>48</v>
      </c>
      <c r="AA208">
        <v>0.8</v>
      </c>
      <c r="AB208">
        <v>9</v>
      </c>
      <c r="AC208">
        <v>606</v>
      </c>
      <c r="AD208">
        <v>20</v>
      </c>
      <c r="AE208">
        <v>16</v>
      </c>
      <c r="AF208">
        <v>3.4</v>
      </c>
      <c r="AG208">
        <v>10.9</v>
      </c>
      <c r="AH208">
        <v>585</v>
      </c>
    </row>
    <row r="209" spans="1:34" hidden="1" x14ac:dyDescent="0.25">
      <c r="A209" t="s">
        <v>844</v>
      </c>
      <c r="B209" t="s">
        <v>845</v>
      </c>
      <c r="C209" s="1" t="str">
        <f t="shared" si="36"/>
        <v>21:0584</v>
      </c>
      <c r="D209" s="1" t="str">
        <f t="shared" ref="D209:D230" si="37">HYPERLINK("http://geochem.nrcan.gc.ca/cdogs/content/svy/svy210186_e.htm", "21:0186")</f>
        <v>21:0186</v>
      </c>
      <c r="E209" t="s">
        <v>846</v>
      </c>
      <c r="F209" t="s">
        <v>847</v>
      </c>
      <c r="H209">
        <v>58.664171199999998</v>
      </c>
      <c r="I209">
        <v>-63.732954399999997</v>
      </c>
      <c r="J209" s="1" t="str">
        <f t="shared" ref="J209:J230" si="38">HYPERLINK("http://geochem.nrcan.gc.ca/cdogs/content/kwd/kwd020030_e.htm", "NGR bulk stream sediment")</f>
        <v>NGR bulk stream sediment</v>
      </c>
      <c r="K209" s="1" t="str">
        <f t="shared" ref="K209:K230" si="39">HYPERLINK("http://geochem.nrcan.gc.ca/cdogs/content/kwd/kwd080006_e.htm", "&lt;177 micron (NGR)")</f>
        <v>&lt;177 micron (NGR)</v>
      </c>
      <c r="L209">
        <v>11</v>
      </c>
      <c r="M209" t="s">
        <v>66</v>
      </c>
      <c r="N209">
        <v>208</v>
      </c>
      <c r="O209">
        <v>22</v>
      </c>
      <c r="P209">
        <v>16</v>
      </c>
      <c r="Q209">
        <v>4</v>
      </c>
      <c r="R209">
        <v>22</v>
      </c>
      <c r="S209">
        <v>4</v>
      </c>
      <c r="T209">
        <v>0.6</v>
      </c>
      <c r="U209">
        <v>60</v>
      </c>
      <c r="V209">
        <v>1.76</v>
      </c>
      <c r="W209">
        <v>-0.4</v>
      </c>
      <c r="X209">
        <v>-1</v>
      </c>
      <c r="Y209">
        <v>-4</v>
      </c>
      <c r="Z209">
        <v>58</v>
      </c>
      <c r="AA209">
        <v>-0.2</v>
      </c>
      <c r="AB209">
        <v>2</v>
      </c>
      <c r="AC209">
        <v>506</v>
      </c>
      <c r="AD209">
        <v>20</v>
      </c>
      <c r="AE209">
        <v>2</v>
      </c>
      <c r="AF209">
        <v>-1</v>
      </c>
      <c r="AH209">
        <v>355</v>
      </c>
    </row>
    <row r="210" spans="1:34" hidden="1" x14ac:dyDescent="0.25">
      <c r="A210" t="s">
        <v>848</v>
      </c>
      <c r="B210" t="s">
        <v>849</v>
      </c>
      <c r="C210" s="1" t="str">
        <f t="shared" si="36"/>
        <v>21:0584</v>
      </c>
      <c r="D210" s="1" t="str">
        <f t="shared" si="37"/>
        <v>21:0186</v>
      </c>
      <c r="E210" t="s">
        <v>850</v>
      </c>
      <c r="F210" t="s">
        <v>851</v>
      </c>
      <c r="H210">
        <v>58.626945599999999</v>
      </c>
      <c r="I210">
        <v>-63.608310500000002</v>
      </c>
      <c r="J210" s="1" t="str">
        <f t="shared" si="38"/>
        <v>NGR bulk stream sediment</v>
      </c>
      <c r="K210" s="1" t="str">
        <f t="shared" si="39"/>
        <v>&lt;177 micron (NGR)</v>
      </c>
      <c r="L210">
        <v>11</v>
      </c>
      <c r="M210" t="s">
        <v>76</v>
      </c>
      <c r="N210">
        <v>209</v>
      </c>
      <c r="O210">
        <v>59</v>
      </c>
      <c r="P210">
        <v>28</v>
      </c>
      <c r="Q210">
        <v>7</v>
      </c>
      <c r="R210">
        <v>33</v>
      </c>
      <c r="S210">
        <v>12</v>
      </c>
      <c r="T210">
        <v>-0.2</v>
      </c>
      <c r="U210">
        <v>156</v>
      </c>
      <c r="V210">
        <v>2.42</v>
      </c>
      <c r="W210">
        <v>-0.2</v>
      </c>
      <c r="X210">
        <v>-1</v>
      </c>
      <c r="Y210">
        <v>-2</v>
      </c>
      <c r="Z210">
        <v>53</v>
      </c>
      <c r="AA210">
        <v>-0.2</v>
      </c>
      <c r="AB210">
        <v>1</v>
      </c>
      <c r="AC210">
        <v>900</v>
      </c>
      <c r="AD210">
        <v>45</v>
      </c>
      <c r="AE210">
        <v>-2</v>
      </c>
      <c r="AF210">
        <v>12.6</v>
      </c>
      <c r="AG210">
        <v>0.6</v>
      </c>
      <c r="AH210">
        <v>375</v>
      </c>
    </row>
    <row r="211" spans="1:34" hidden="1" x14ac:dyDescent="0.25">
      <c r="A211" t="s">
        <v>852</v>
      </c>
      <c r="B211" t="s">
        <v>853</v>
      </c>
      <c r="C211" s="1" t="str">
        <f t="shared" si="36"/>
        <v>21:0584</v>
      </c>
      <c r="D211" s="1" t="str">
        <f t="shared" si="37"/>
        <v>21:0186</v>
      </c>
      <c r="E211" t="s">
        <v>854</v>
      </c>
      <c r="F211" t="s">
        <v>855</v>
      </c>
      <c r="H211">
        <v>58.582214899999997</v>
      </c>
      <c r="I211">
        <v>-63.529850799999998</v>
      </c>
      <c r="J211" s="1" t="str">
        <f t="shared" si="38"/>
        <v>NGR bulk stream sediment</v>
      </c>
      <c r="K211" s="1" t="str">
        <f t="shared" si="39"/>
        <v>&lt;177 micron (NGR)</v>
      </c>
      <c r="L211">
        <v>11</v>
      </c>
      <c r="M211" t="s">
        <v>81</v>
      </c>
      <c r="N211">
        <v>210</v>
      </c>
      <c r="O211">
        <v>14</v>
      </c>
      <c r="P211">
        <v>25</v>
      </c>
      <c r="Q211">
        <v>5</v>
      </c>
      <c r="R211">
        <v>15</v>
      </c>
      <c r="S211">
        <v>2</v>
      </c>
      <c r="T211">
        <v>-0.2</v>
      </c>
      <c r="U211">
        <v>32</v>
      </c>
      <c r="V211">
        <v>0.86</v>
      </c>
      <c r="W211">
        <v>-0.2</v>
      </c>
      <c r="X211">
        <v>-1</v>
      </c>
      <c r="Y211">
        <v>-2</v>
      </c>
      <c r="Z211">
        <v>21</v>
      </c>
      <c r="AA211">
        <v>-0.2</v>
      </c>
      <c r="AB211">
        <v>-1</v>
      </c>
      <c r="AC211">
        <v>253</v>
      </c>
      <c r="AD211">
        <v>20</v>
      </c>
      <c r="AE211">
        <v>-2</v>
      </c>
      <c r="AF211">
        <v>-1</v>
      </c>
      <c r="AG211">
        <v>2.2999999999999998</v>
      </c>
      <c r="AH211">
        <v>165</v>
      </c>
    </row>
    <row r="212" spans="1:34" hidden="1" x14ac:dyDescent="0.25">
      <c r="A212" t="s">
        <v>856</v>
      </c>
      <c r="B212" t="s">
        <v>857</v>
      </c>
      <c r="C212" s="1" t="str">
        <f t="shared" si="36"/>
        <v>21:0584</v>
      </c>
      <c r="D212" s="1" t="str">
        <f t="shared" si="37"/>
        <v>21:0186</v>
      </c>
      <c r="E212" t="s">
        <v>858</v>
      </c>
      <c r="F212" t="s">
        <v>859</v>
      </c>
      <c r="H212">
        <v>58.567398900000001</v>
      </c>
      <c r="I212">
        <v>-63.4975156</v>
      </c>
      <c r="J212" s="1" t="str">
        <f t="shared" si="38"/>
        <v>NGR bulk stream sediment</v>
      </c>
      <c r="K212" s="1" t="str">
        <f t="shared" si="39"/>
        <v>&lt;177 micron (NGR)</v>
      </c>
      <c r="L212">
        <v>11</v>
      </c>
      <c r="M212" t="s">
        <v>86</v>
      </c>
      <c r="N212">
        <v>211</v>
      </c>
      <c r="O212">
        <v>16</v>
      </c>
      <c r="P212">
        <v>28</v>
      </c>
      <c r="Q212">
        <v>4</v>
      </c>
      <c r="R212">
        <v>16</v>
      </c>
      <c r="S212">
        <v>3</v>
      </c>
      <c r="T212">
        <v>-0.2</v>
      </c>
      <c r="U212">
        <v>42</v>
      </c>
      <c r="V212">
        <v>1</v>
      </c>
      <c r="W212">
        <v>-0.2</v>
      </c>
      <c r="X212">
        <v>-1</v>
      </c>
      <c r="Y212">
        <v>-2</v>
      </c>
      <c r="Z212">
        <v>22</v>
      </c>
      <c r="AA212">
        <v>-0.2</v>
      </c>
      <c r="AB212">
        <v>-1</v>
      </c>
      <c r="AC212">
        <v>479</v>
      </c>
      <c r="AD212">
        <v>10</v>
      </c>
      <c r="AE212">
        <v>-2</v>
      </c>
      <c r="AF212">
        <v>1.2</v>
      </c>
      <c r="AG212">
        <v>1.9</v>
      </c>
      <c r="AH212">
        <v>235</v>
      </c>
    </row>
    <row r="213" spans="1:34" hidden="1" x14ac:dyDescent="0.25">
      <c r="A213" t="s">
        <v>860</v>
      </c>
      <c r="B213" t="s">
        <v>861</v>
      </c>
      <c r="C213" s="1" t="str">
        <f t="shared" si="36"/>
        <v>21:0584</v>
      </c>
      <c r="D213" s="1" t="str">
        <f t="shared" si="37"/>
        <v>21:0186</v>
      </c>
      <c r="E213" t="s">
        <v>862</v>
      </c>
      <c r="F213" t="s">
        <v>863</v>
      </c>
      <c r="H213">
        <v>58.408470800000003</v>
      </c>
      <c r="I213">
        <v>-62.729203599999998</v>
      </c>
      <c r="J213" s="1" t="str">
        <f t="shared" si="38"/>
        <v>NGR bulk stream sediment</v>
      </c>
      <c r="K213" s="1" t="str">
        <f t="shared" si="39"/>
        <v>&lt;177 micron (NGR)</v>
      </c>
      <c r="L213">
        <v>11</v>
      </c>
      <c r="M213" t="s">
        <v>91</v>
      </c>
      <c r="N213">
        <v>212</v>
      </c>
      <c r="O213">
        <v>40</v>
      </c>
      <c r="P213">
        <v>32</v>
      </c>
      <c r="Q213">
        <v>9</v>
      </c>
      <c r="R213">
        <v>20</v>
      </c>
      <c r="S213">
        <v>5</v>
      </c>
      <c r="T213">
        <v>-0.2</v>
      </c>
      <c r="U213">
        <v>144</v>
      </c>
      <c r="V213">
        <v>1.94</v>
      </c>
      <c r="W213">
        <v>-0.2</v>
      </c>
      <c r="X213">
        <v>-1</v>
      </c>
      <c r="Y213">
        <v>2</v>
      </c>
      <c r="Z213">
        <v>38</v>
      </c>
      <c r="AA213">
        <v>-0.2</v>
      </c>
      <c r="AB213">
        <v>-1</v>
      </c>
      <c r="AC213">
        <v>519</v>
      </c>
      <c r="AD213">
        <v>30</v>
      </c>
      <c r="AE213">
        <v>2</v>
      </c>
      <c r="AF213">
        <v>5.4</v>
      </c>
      <c r="AG213">
        <v>3.2</v>
      </c>
      <c r="AH213">
        <v>400</v>
      </c>
    </row>
    <row r="214" spans="1:34" hidden="1" x14ac:dyDescent="0.25">
      <c r="A214" t="s">
        <v>864</v>
      </c>
      <c r="B214" t="s">
        <v>865</v>
      </c>
      <c r="C214" s="1" t="str">
        <f t="shared" si="36"/>
        <v>21:0584</v>
      </c>
      <c r="D214" s="1" t="str">
        <f t="shared" si="37"/>
        <v>21:0186</v>
      </c>
      <c r="E214" t="s">
        <v>866</v>
      </c>
      <c r="F214" t="s">
        <v>867</v>
      </c>
      <c r="H214">
        <v>58.396679300000002</v>
      </c>
      <c r="I214">
        <v>-62.701304899999997</v>
      </c>
      <c r="J214" s="1" t="str">
        <f t="shared" si="38"/>
        <v>NGR bulk stream sediment</v>
      </c>
      <c r="K214" s="1" t="str">
        <f t="shared" si="39"/>
        <v>&lt;177 micron (NGR)</v>
      </c>
      <c r="L214">
        <v>11</v>
      </c>
      <c r="M214" t="s">
        <v>96</v>
      </c>
      <c r="N214">
        <v>213</v>
      </c>
      <c r="O214">
        <v>94</v>
      </c>
      <c r="P214">
        <v>83</v>
      </c>
      <c r="Q214">
        <v>23</v>
      </c>
      <c r="R214">
        <v>41</v>
      </c>
      <c r="S214">
        <v>16</v>
      </c>
      <c r="T214">
        <v>0.3</v>
      </c>
      <c r="U214">
        <v>420</v>
      </c>
      <c r="V214">
        <v>2.89</v>
      </c>
      <c r="W214">
        <v>0.4</v>
      </c>
      <c r="X214">
        <v>2</v>
      </c>
      <c r="Y214">
        <v>-2</v>
      </c>
      <c r="Z214">
        <v>41</v>
      </c>
      <c r="AA214">
        <v>-0.2</v>
      </c>
      <c r="AB214">
        <v>-1</v>
      </c>
      <c r="AC214">
        <v>250</v>
      </c>
      <c r="AD214">
        <v>205</v>
      </c>
      <c r="AE214">
        <v>-2</v>
      </c>
      <c r="AF214">
        <v>51.2</v>
      </c>
      <c r="AG214">
        <v>10.9</v>
      </c>
      <c r="AH214">
        <v>270</v>
      </c>
    </row>
    <row r="215" spans="1:34" hidden="1" x14ac:dyDescent="0.25">
      <c r="A215" t="s">
        <v>868</v>
      </c>
      <c r="B215" t="s">
        <v>869</v>
      </c>
      <c r="C215" s="1" t="str">
        <f t="shared" si="36"/>
        <v>21:0584</v>
      </c>
      <c r="D215" s="1" t="str">
        <f t="shared" si="37"/>
        <v>21:0186</v>
      </c>
      <c r="E215" t="s">
        <v>870</v>
      </c>
      <c r="F215" t="s">
        <v>871</v>
      </c>
      <c r="H215">
        <v>58.3635223</v>
      </c>
      <c r="I215">
        <v>-62.662220300000001</v>
      </c>
      <c r="J215" s="1" t="str">
        <f t="shared" si="38"/>
        <v>NGR bulk stream sediment</v>
      </c>
      <c r="K215" s="1" t="str">
        <f t="shared" si="39"/>
        <v>&lt;177 micron (NGR)</v>
      </c>
      <c r="L215">
        <v>11</v>
      </c>
      <c r="M215" t="s">
        <v>101</v>
      </c>
      <c r="N215">
        <v>214</v>
      </c>
      <c r="O215">
        <v>39</v>
      </c>
      <c r="P215">
        <v>37</v>
      </c>
      <c r="Q215">
        <v>10</v>
      </c>
      <c r="R215">
        <v>32</v>
      </c>
      <c r="S215">
        <v>7</v>
      </c>
      <c r="T215">
        <v>-0.2</v>
      </c>
      <c r="U215">
        <v>118</v>
      </c>
      <c r="V215">
        <v>1.77</v>
      </c>
      <c r="W215">
        <v>-0.2</v>
      </c>
      <c r="X215">
        <v>-1</v>
      </c>
      <c r="Y215">
        <v>-2</v>
      </c>
      <c r="Z215">
        <v>35</v>
      </c>
      <c r="AA215">
        <v>-0.2</v>
      </c>
      <c r="AB215">
        <v>1</v>
      </c>
      <c r="AC215">
        <v>441</v>
      </c>
      <c r="AD215">
        <v>30</v>
      </c>
      <c r="AE215">
        <v>-2</v>
      </c>
      <c r="AF215">
        <v>14.6</v>
      </c>
      <c r="AG215">
        <v>4.5</v>
      </c>
      <c r="AH215">
        <v>195</v>
      </c>
    </row>
    <row r="216" spans="1:34" hidden="1" x14ac:dyDescent="0.25">
      <c r="A216" t="s">
        <v>872</v>
      </c>
      <c r="B216" t="s">
        <v>873</v>
      </c>
      <c r="C216" s="1" t="str">
        <f t="shared" si="36"/>
        <v>21:0584</v>
      </c>
      <c r="D216" s="1" t="str">
        <f t="shared" si="37"/>
        <v>21:0186</v>
      </c>
      <c r="E216" t="s">
        <v>874</v>
      </c>
      <c r="F216" t="s">
        <v>875</v>
      </c>
      <c r="H216">
        <v>58.3618375</v>
      </c>
      <c r="I216">
        <v>-62.727933800000002</v>
      </c>
      <c r="J216" s="1" t="str">
        <f t="shared" si="38"/>
        <v>NGR bulk stream sediment</v>
      </c>
      <c r="K216" s="1" t="str">
        <f t="shared" si="39"/>
        <v>&lt;177 micron (NGR)</v>
      </c>
      <c r="L216">
        <v>11</v>
      </c>
      <c r="M216" t="s">
        <v>106</v>
      </c>
      <c r="N216">
        <v>215</v>
      </c>
      <c r="O216">
        <v>65</v>
      </c>
      <c r="P216">
        <v>86</v>
      </c>
      <c r="Q216">
        <v>21</v>
      </c>
      <c r="R216">
        <v>53</v>
      </c>
      <c r="S216">
        <v>10</v>
      </c>
      <c r="T216">
        <v>-0.2</v>
      </c>
      <c r="U216">
        <v>184</v>
      </c>
      <c r="V216">
        <v>3.12</v>
      </c>
      <c r="W216">
        <v>-0.2</v>
      </c>
      <c r="X216">
        <v>1</v>
      </c>
      <c r="Y216">
        <v>2</v>
      </c>
      <c r="Z216">
        <v>48</v>
      </c>
      <c r="AA216">
        <v>-0.2</v>
      </c>
      <c r="AB216">
        <v>1</v>
      </c>
      <c r="AC216">
        <v>574</v>
      </c>
      <c r="AD216">
        <v>75</v>
      </c>
      <c r="AE216">
        <v>2</v>
      </c>
      <c r="AF216">
        <v>20.399999999999999</v>
      </c>
      <c r="AG216">
        <v>14</v>
      </c>
      <c r="AH216">
        <v>335</v>
      </c>
    </row>
    <row r="217" spans="1:34" hidden="1" x14ac:dyDescent="0.25">
      <c r="A217" t="s">
        <v>876</v>
      </c>
      <c r="B217" t="s">
        <v>877</v>
      </c>
      <c r="C217" s="1" t="str">
        <f t="shared" si="36"/>
        <v>21:0584</v>
      </c>
      <c r="D217" s="1" t="str">
        <f t="shared" si="37"/>
        <v>21:0186</v>
      </c>
      <c r="E217" t="s">
        <v>878</v>
      </c>
      <c r="F217" t="s">
        <v>879</v>
      </c>
      <c r="H217">
        <v>58.346260600000001</v>
      </c>
      <c r="I217">
        <v>-62.698327499999998</v>
      </c>
      <c r="J217" s="1" t="str">
        <f t="shared" si="38"/>
        <v>NGR bulk stream sediment</v>
      </c>
      <c r="K217" s="1" t="str">
        <f t="shared" si="39"/>
        <v>&lt;177 micron (NGR)</v>
      </c>
      <c r="L217">
        <v>11</v>
      </c>
      <c r="M217" t="s">
        <v>111</v>
      </c>
      <c r="N217">
        <v>216</v>
      </c>
      <c r="O217">
        <v>58</v>
      </c>
      <c r="P217">
        <v>46</v>
      </c>
      <c r="Q217">
        <v>12</v>
      </c>
      <c r="R217">
        <v>60</v>
      </c>
      <c r="S217">
        <v>12</v>
      </c>
      <c r="T217">
        <v>-0.2</v>
      </c>
      <c r="U217">
        <v>250</v>
      </c>
      <c r="V217">
        <v>2.5</v>
      </c>
      <c r="W217">
        <v>-0.2</v>
      </c>
      <c r="X217">
        <v>1</v>
      </c>
      <c r="Y217">
        <v>-2</v>
      </c>
      <c r="Z217">
        <v>39</v>
      </c>
      <c r="AA217">
        <v>-0.2</v>
      </c>
      <c r="AB217">
        <v>-1</v>
      </c>
      <c r="AC217">
        <v>355</v>
      </c>
      <c r="AD217">
        <v>35</v>
      </c>
      <c r="AE217">
        <v>2</v>
      </c>
      <c r="AF217">
        <v>8</v>
      </c>
      <c r="AG217">
        <v>4.3</v>
      </c>
      <c r="AH217">
        <v>325</v>
      </c>
    </row>
    <row r="218" spans="1:34" hidden="1" x14ac:dyDescent="0.25">
      <c r="A218" t="s">
        <v>880</v>
      </c>
      <c r="B218" t="s">
        <v>881</v>
      </c>
      <c r="C218" s="1" t="str">
        <f t="shared" si="36"/>
        <v>21:0584</v>
      </c>
      <c r="D218" s="1" t="str">
        <f t="shared" si="37"/>
        <v>21:0186</v>
      </c>
      <c r="E218" t="s">
        <v>882</v>
      </c>
      <c r="F218" t="s">
        <v>883</v>
      </c>
      <c r="H218">
        <v>58.338897699999997</v>
      </c>
      <c r="I218">
        <v>-62.710806699999999</v>
      </c>
      <c r="J218" s="1" t="str">
        <f t="shared" si="38"/>
        <v>NGR bulk stream sediment</v>
      </c>
      <c r="K218" s="1" t="str">
        <f t="shared" si="39"/>
        <v>&lt;177 micron (NGR)</v>
      </c>
      <c r="L218">
        <v>11</v>
      </c>
      <c r="M218" t="s">
        <v>116</v>
      </c>
      <c r="N218">
        <v>217</v>
      </c>
      <c r="O218">
        <v>109</v>
      </c>
      <c r="P218">
        <v>100</v>
      </c>
      <c r="Q218">
        <v>26</v>
      </c>
      <c r="R218">
        <v>155</v>
      </c>
      <c r="S218">
        <v>34</v>
      </c>
      <c r="T218">
        <v>-0.2</v>
      </c>
      <c r="U218">
        <v>510</v>
      </c>
      <c r="V218">
        <v>3.69</v>
      </c>
      <c r="W218">
        <v>-0.2</v>
      </c>
      <c r="X218">
        <v>21</v>
      </c>
      <c r="Y218">
        <v>-2</v>
      </c>
      <c r="Z218">
        <v>69</v>
      </c>
      <c r="AA218">
        <v>-0.2</v>
      </c>
      <c r="AB218">
        <v>2</v>
      </c>
      <c r="AC218">
        <v>318</v>
      </c>
      <c r="AD218">
        <v>30</v>
      </c>
      <c r="AE218">
        <v>2</v>
      </c>
      <c r="AF218">
        <v>6.2</v>
      </c>
      <c r="AG218">
        <v>22</v>
      </c>
      <c r="AH218">
        <v>475</v>
      </c>
    </row>
    <row r="219" spans="1:34" hidden="1" x14ac:dyDescent="0.25">
      <c r="A219" t="s">
        <v>884</v>
      </c>
      <c r="B219" t="s">
        <v>885</v>
      </c>
      <c r="C219" s="1" t="str">
        <f t="shared" si="36"/>
        <v>21:0584</v>
      </c>
      <c r="D219" s="1" t="str">
        <f t="shared" si="37"/>
        <v>21:0186</v>
      </c>
      <c r="E219" t="s">
        <v>886</v>
      </c>
      <c r="F219" t="s">
        <v>887</v>
      </c>
      <c r="H219">
        <v>58.316686900000001</v>
      </c>
      <c r="I219">
        <v>-62.706789800000003</v>
      </c>
      <c r="J219" s="1" t="str">
        <f t="shared" si="38"/>
        <v>NGR bulk stream sediment</v>
      </c>
      <c r="K219" s="1" t="str">
        <f t="shared" si="39"/>
        <v>&lt;177 micron (NGR)</v>
      </c>
      <c r="L219">
        <v>11</v>
      </c>
      <c r="M219" t="s">
        <v>121</v>
      </c>
      <c r="N219">
        <v>218</v>
      </c>
      <c r="O219">
        <v>38</v>
      </c>
      <c r="P219">
        <v>56</v>
      </c>
      <c r="Q219">
        <v>5</v>
      </c>
      <c r="R219">
        <v>49</v>
      </c>
      <c r="S219">
        <v>6</v>
      </c>
      <c r="T219">
        <v>-0.2</v>
      </c>
      <c r="U219">
        <v>116</v>
      </c>
      <c r="V219">
        <v>2.31</v>
      </c>
      <c r="W219">
        <v>-0.2</v>
      </c>
      <c r="X219">
        <v>1</v>
      </c>
      <c r="Y219">
        <v>3</v>
      </c>
      <c r="Z219">
        <v>39</v>
      </c>
      <c r="AA219">
        <v>-0.2</v>
      </c>
      <c r="AB219">
        <v>-1</v>
      </c>
      <c r="AC219">
        <v>398</v>
      </c>
      <c r="AD219">
        <v>50</v>
      </c>
      <c r="AE219">
        <v>2</v>
      </c>
      <c r="AF219">
        <v>14.6</v>
      </c>
      <c r="AG219">
        <v>51.1</v>
      </c>
      <c r="AH219">
        <v>305</v>
      </c>
    </row>
    <row r="220" spans="1:34" hidden="1" x14ac:dyDescent="0.25">
      <c r="A220" t="s">
        <v>888</v>
      </c>
      <c r="B220" t="s">
        <v>889</v>
      </c>
      <c r="C220" s="1" t="str">
        <f t="shared" si="36"/>
        <v>21:0584</v>
      </c>
      <c r="D220" s="1" t="str">
        <f t="shared" si="37"/>
        <v>21:0186</v>
      </c>
      <c r="E220" t="s">
        <v>890</v>
      </c>
      <c r="F220" t="s">
        <v>891</v>
      </c>
      <c r="H220">
        <v>58.260804800000003</v>
      </c>
      <c r="I220">
        <v>-62.718605099999998</v>
      </c>
      <c r="J220" s="1" t="str">
        <f t="shared" si="38"/>
        <v>NGR bulk stream sediment</v>
      </c>
      <c r="K220" s="1" t="str">
        <f t="shared" si="39"/>
        <v>&lt;177 micron (NGR)</v>
      </c>
      <c r="L220">
        <v>11</v>
      </c>
      <c r="M220" t="s">
        <v>126</v>
      </c>
      <c r="N220">
        <v>219</v>
      </c>
      <c r="O220">
        <v>96</v>
      </c>
      <c r="P220">
        <v>54</v>
      </c>
      <c r="Q220">
        <v>6</v>
      </c>
      <c r="R220">
        <v>78</v>
      </c>
      <c r="S220">
        <v>20</v>
      </c>
      <c r="T220">
        <v>0.2</v>
      </c>
      <c r="U220">
        <v>388</v>
      </c>
      <c r="V220">
        <v>3.16</v>
      </c>
      <c r="W220">
        <v>-0.4</v>
      </c>
      <c r="X220">
        <v>-1</v>
      </c>
      <c r="Y220">
        <v>-4</v>
      </c>
      <c r="Z220">
        <v>56</v>
      </c>
      <c r="AA220">
        <v>-0.2</v>
      </c>
      <c r="AB220">
        <v>-1</v>
      </c>
      <c r="AC220">
        <v>344</v>
      </c>
      <c r="AD220">
        <v>40</v>
      </c>
      <c r="AE220">
        <v>2</v>
      </c>
      <c r="AF220">
        <v>10.6</v>
      </c>
      <c r="AG220">
        <v>3.8</v>
      </c>
      <c r="AH220">
        <v>400</v>
      </c>
    </row>
    <row r="221" spans="1:34" hidden="1" x14ac:dyDescent="0.25">
      <c r="A221" t="s">
        <v>892</v>
      </c>
      <c r="B221" t="s">
        <v>893</v>
      </c>
      <c r="C221" s="1" t="str">
        <f t="shared" si="36"/>
        <v>21:0584</v>
      </c>
      <c r="D221" s="1" t="str">
        <f t="shared" si="37"/>
        <v>21:0186</v>
      </c>
      <c r="E221" t="s">
        <v>894</v>
      </c>
      <c r="F221" t="s">
        <v>895</v>
      </c>
      <c r="H221">
        <v>58.2064071</v>
      </c>
      <c r="I221">
        <v>-62.682248600000001</v>
      </c>
      <c r="J221" s="1" t="str">
        <f t="shared" si="38"/>
        <v>NGR bulk stream sediment</v>
      </c>
      <c r="K221" s="1" t="str">
        <f t="shared" si="39"/>
        <v>&lt;177 micron (NGR)</v>
      </c>
      <c r="L221">
        <v>11</v>
      </c>
      <c r="M221" t="s">
        <v>131</v>
      </c>
      <c r="N221">
        <v>220</v>
      </c>
      <c r="O221">
        <v>48</v>
      </c>
      <c r="P221">
        <v>28</v>
      </c>
      <c r="Q221">
        <v>8</v>
      </c>
      <c r="R221">
        <v>34</v>
      </c>
      <c r="S221">
        <v>6</v>
      </c>
      <c r="T221">
        <v>-0.2</v>
      </c>
      <c r="U221">
        <v>124</v>
      </c>
      <c r="V221">
        <v>2.33</v>
      </c>
      <c r="W221">
        <v>-0.2</v>
      </c>
      <c r="X221">
        <v>1</v>
      </c>
      <c r="Y221">
        <v>-2</v>
      </c>
      <c r="Z221">
        <v>34</v>
      </c>
      <c r="AA221">
        <v>-0.2</v>
      </c>
      <c r="AB221">
        <v>-1</v>
      </c>
      <c r="AC221">
        <v>449</v>
      </c>
      <c r="AD221">
        <v>50</v>
      </c>
      <c r="AE221">
        <v>2</v>
      </c>
      <c r="AF221">
        <v>11.8</v>
      </c>
      <c r="AG221">
        <v>2</v>
      </c>
      <c r="AH221">
        <v>215</v>
      </c>
    </row>
    <row r="222" spans="1:34" hidden="1" x14ac:dyDescent="0.25">
      <c r="A222" t="s">
        <v>896</v>
      </c>
      <c r="B222" t="s">
        <v>897</v>
      </c>
      <c r="C222" s="1" t="str">
        <f t="shared" si="36"/>
        <v>21:0584</v>
      </c>
      <c r="D222" s="1" t="str">
        <f t="shared" si="37"/>
        <v>21:0186</v>
      </c>
      <c r="E222" t="s">
        <v>898</v>
      </c>
      <c r="F222" t="s">
        <v>899</v>
      </c>
      <c r="H222">
        <v>58.025018899999999</v>
      </c>
      <c r="I222">
        <v>-62.542041300000001</v>
      </c>
      <c r="J222" s="1" t="str">
        <f t="shared" si="38"/>
        <v>NGR bulk stream sediment</v>
      </c>
      <c r="K222" s="1" t="str">
        <f t="shared" si="39"/>
        <v>&lt;177 micron (NGR)</v>
      </c>
      <c r="L222">
        <v>12</v>
      </c>
      <c r="M222" t="s">
        <v>212</v>
      </c>
      <c r="N222">
        <v>221</v>
      </c>
      <c r="O222">
        <v>50</v>
      </c>
      <c r="P222">
        <v>43</v>
      </c>
      <c r="Q222">
        <v>4</v>
      </c>
      <c r="R222">
        <v>59</v>
      </c>
      <c r="S222">
        <v>10</v>
      </c>
      <c r="T222">
        <v>0.3</v>
      </c>
      <c r="U222">
        <v>240</v>
      </c>
      <c r="V222">
        <v>2.6</v>
      </c>
      <c r="W222">
        <v>-0.2</v>
      </c>
      <c r="X222">
        <v>-1</v>
      </c>
      <c r="Y222">
        <v>-2</v>
      </c>
      <c r="Z222">
        <v>43</v>
      </c>
      <c r="AA222">
        <v>-0.2</v>
      </c>
      <c r="AB222">
        <v>-1</v>
      </c>
      <c r="AC222">
        <v>458</v>
      </c>
      <c r="AD222">
        <v>30</v>
      </c>
      <c r="AE222">
        <v>2</v>
      </c>
      <c r="AF222">
        <v>8.6</v>
      </c>
      <c r="AG222">
        <v>1.6</v>
      </c>
      <c r="AH222">
        <v>290</v>
      </c>
    </row>
    <row r="223" spans="1:34" hidden="1" x14ac:dyDescent="0.25">
      <c r="A223" t="s">
        <v>900</v>
      </c>
      <c r="B223" t="s">
        <v>901</v>
      </c>
      <c r="C223" s="1" t="str">
        <f t="shared" si="36"/>
        <v>21:0584</v>
      </c>
      <c r="D223" s="1" t="str">
        <f t="shared" si="37"/>
        <v>21:0186</v>
      </c>
      <c r="E223" t="s">
        <v>902</v>
      </c>
      <c r="F223" t="s">
        <v>903</v>
      </c>
      <c r="H223">
        <v>58.131008199999997</v>
      </c>
      <c r="I223">
        <v>-62.592492700000001</v>
      </c>
      <c r="J223" s="1" t="str">
        <f t="shared" si="38"/>
        <v>NGR bulk stream sediment</v>
      </c>
      <c r="K223" s="1" t="str">
        <f t="shared" si="39"/>
        <v>&lt;177 micron (NGR)</v>
      </c>
      <c r="L223">
        <v>12</v>
      </c>
      <c r="M223" t="s">
        <v>43</v>
      </c>
      <c r="N223">
        <v>222</v>
      </c>
      <c r="O223">
        <v>55</v>
      </c>
      <c r="P223">
        <v>36</v>
      </c>
      <c r="Q223">
        <v>8</v>
      </c>
      <c r="R223">
        <v>46</v>
      </c>
      <c r="S223">
        <v>15</v>
      </c>
      <c r="T223">
        <v>-0.2</v>
      </c>
      <c r="U223">
        <v>176</v>
      </c>
      <c r="V223">
        <v>2.73</v>
      </c>
      <c r="W223">
        <v>-0.2</v>
      </c>
      <c r="X223">
        <v>1</v>
      </c>
      <c r="Y223">
        <v>2</v>
      </c>
      <c r="Z223">
        <v>57</v>
      </c>
      <c r="AA223">
        <v>-0.2</v>
      </c>
      <c r="AB223">
        <v>1</v>
      </c>
      <c r="AC223">
        <v>818</v>
      </c>
      <c r="AD223">
        <v>40</v>
      </c>
      <c r="AE223">
        <v>2</v>
      </c>
      <c r="AF223">
        <v>8.4</v>
      </c>
      <c r="AG223">
        <v>2.4</v>
      </c>
      <c r="AH223">
        <v>455</v>
      </c>
    </row>
    <row r="224" spans="1:34" hidden="1" x14ac:dyDescent="0.25">
      <c r="A224" t="s">
        <v>904</v>
      </c>
      <c r="B224" t="s">
        <v>905</v>
      </c>
      <c r="C224" s="1" t="str">
        <f t="shared" si="36"/>
        <v>21:0584</v>
      </c>
      <c r="D224" s="1" t="str">
        <f t="shared" si="37"/>
        <v>21:0186</v>
      </c>
      <c r="E224" t="s">
        <v>906</v>
      </c>
      <c r="F224" t="s">
        <v>907</v>
      </c>
      <c r="H224">
        <v>58.117256300000001</v>
      </c>
      <c r="I224">
        <v>-62.578611000000002</v>
      </c>
      <c r="J224" s="1" t="str">
        <f t="shared" si="38"/>
        <v>NGR bulk stream sediment</v>
      </c>
      <c r="K224" s="1" t="str">
        <f t="shared" si="39"/>
        <v>&lt;177 micron (NGR)</v>
      </c>
      <c r="L224">
        <v>12</v>
      </c>
      <c r="M224" t="s">
        <v>56</v>
      </c>
      <c r="N224">
        <v>223</v>
      </c>
      <c r="O224">
        <v>115</v>
      </c>
      <c r="P224">
        <v>70</v>
      </c>
      <c r="Q224">
        <v>11</v>
      </c>
      <c r="R224">
        <v>125</v>
      </c>
      <c r="S224">
        <v>33</v>
      </c>
      <c r="T224">
        <v>0.2</v>
      </c>
      <c r="U224">
        <v>510</v>
      </c>
      <c r="V224">
        <v>3.68</v>
      </c>
      <c r="W224">
        <v>-0.2</v>
      </c>
      <c r="X224">
        <v>6</v>
      </c>
      <c r="Y224">
        <v>-2</v>
      </c>
      <c r="Z224">
        <v>62</v>
      </c>
      <c r="AA224">
        <v>-0.2</v>
      </c>
      <c r="AB224">
        <v>1</v>
      </c>
      <c r="AC224">
        <v>407</v>
      </c>
      <c r="AD224">
        <v>40</v>
      </c>
      <c r="AE224">
        <v>2</v>
      </c>
      <c r="AF224">
        <v>7.8</v>
      </c>
      <c r="AG224">
        <v>4.2</v>
      </c>
      <c r="AH224">
        <v>400</v>
      </c>
    </row>
    <row r="225" spans="1:34" hidden="1" x14ac:dyDescent="0.25">
      <c r="A225" t="s">
        <v>908</v>
      </c>
      <c r="B225" t="s">
        <v>909</v>
      </c>
      <c r="C225" s="1" t="str">
        <f t="shared" si="36"/>
        <v>21:0584</v>
      </c>
      <c r="D225" s="1" t="str">
        <f t="shared" si="37"/>
        <v>21:0186</v>
      </c>
      <c r="E225" t="s">
        <v>910</v>
      </c>
      <c r="F225" t="s">
        <v>911</v>
      </c>
      <c r="H225">
        <v>58.089769699999998</v>
      </c>
      <c r="I225">
        <v>-62.564855999999999</v>
      </c>
      <c r="J225" s="1" t="str">
        <f t="shared" si="38"/>
        <v>NGR bulk stream sediment</v>
      </c>
      <c r="K225" s="1" t="str">
        <f t="shared" si="39"/>
        <v>&lt;177 micron (NGR)</v>
      </c>
      <c r="L225">
        <v>12</v>
      </c>
      <c r="M225" t="s">
        <v>61</v>
      </c>
      <c r="N225">
        <v>224</v>
      </c>
      <c r="O225">
        <v>55</v>
      </c>
      <c r="P225">
        <v>77</v>
      </c>
      <c r="Q225">
        <v>8</v>
      </c>
      <c r="R225">
        <v>400</v>
      </c>
      <c r="S225">
        <v>33</v>
      </c>
      <c r="T225">
        <v>-0.2</v>
      </c>
      <c r="U225">
        <v>164</v>
      </c>
      <c r="V225">
        <v>4.6500000000000004</v>
      </c>
      <c r="W225">
        <v>-0.2</v>
      </c>
      <c r="X225">
        <v>1</v>
      </c>
      <c r="Y225">
        <v>15</v>
      </c>
      <c r="Z225">
        <v>87</v>
      </c>
      <c r="AA225">
        <v>-0.2</v>
      </c>
      <c r="AB225">
        <v>3</v>
      </c>
      <c r="AC225">
        <v>235</v>
      </c>
      <c r="AD225">
        <v>40</v>
      </c>
      <c r="AE225">
        <v>4</v>
      </c>
      <c r="AF225">
        <v>10.6</v>
      </c>
      <c r="AG225">
        <v>3.7</v>
      </c>
      <c r="AH225">
        <v>390</v>
      </c>
    </row>
    <row r="226" spans="1:34" hidden="1" x14ac:dyDescent="0.25">
      <c r="A226" t="s">
        <v>912</v>
      </c>
      <c r="B226" t="s">
        <v>913</v>
      </c>
      <c r="C226" s="1" t="str">
        <f t="shared" si="36"/>
        <v>21:0584</v>
      </c>
      <c r="D226" s="1" t="str">
        <f t="shared" si="37"/>
        <v>21:0186</v>
      </c>
      <c r="E226" t="s">
        <v>914</v>
      </c>
      <c r="F226" t="s">
        <v>915</v>
      </c>
      <c r="H226">
        <v>58.0610523</v>
      </c>
      <c r="I226">
        <v>-62.5006865</v>
      </c>
      <c r="J226" s="1" t="str">
        <f t="shared" si="38"/>
        <v>NGR bulk stream sediment</v>
      </c>
      <c r="K226" s="1" t="str">
        <f t="shared" si="39"/>
        <v>&lt;177 micron (NGR)</v>
      </c>
      <c r="L226">
        <v>12</v>
      </c>
      <c r="M226" t="s">
        <v>217</v>
      </c>
      <c r="N226">
        <v>225</v>
      </c>
    </row>
    <row r="227" spans="1:34" hidden="1" x14ac:dyDescent="0.25">
      <c r="A227" t="s">
        <v>916</v>
      </c>
      <c r="B227" t="s">
        <v>917</v>
      </c>
      <c r="C227" s="1" t="str">
        <f t="shared" si="36"/>
        <v>21:0584</v>
      </c>
      <c r="D227" s="1" t="str">
        <f t="shared" si="37"/>
        <v>21:0186</v>
      </c>
      <c r="E227" t="s">
        <v>914</v>
      </c>
      <c r="F227" t="s">
        <v>918</v>
      </c>
      <c r="H227">
        <v>58.0610523</v>
      </c>
      <c r="I227">
        <v>-62.5006865</v>
      </c>
      <c r="J227" s="1" t="str">
        <f t="shared" si="38"/>
        <v>NGR bulk stream sediment</v>
      </c>
      <c r="K227" s="1" t="str">
        <f t="shared" si="39"/>
        <v>&lt;177 micron (NGR)</v>
      </c>
      <c r="L227">
        <v>12</v>
      </c>
      <c r="M227" t="s">
        <v>221</v>
      </c>
      <c r="N227">
        <v>226</v>
      </c>
    </row>
    <row r="228" spans="1:34" hidden="1" x14ac:dyDescent="0.25">
      <c r="A228" t="s">
        <v>919</v>
      </c>
      <c r="B228" t="s">
        <v>920</v>
      </c>
      <c r="C228" s="1" t="str">
        <f t="shared" si="36"/>
        <v>21:0584</v>
      </c>
      <c r="D228" s="1" t="str">
        <f t="shared" si="37"/>
        <v>21:0186</v>
      </c>
      <c r="E228" t="s">
        <v>921</v>
      </c>
      <c r="F228" t="s">
        <v>922</v>
      </c>
      <c r="H228">
        <v>58.0490973</v>
      </c>
      <c r="I228">
        <v>-62.519387299999998</v>
      </c>
      <c r="J228" s="1" t="str">
        <f t="shared" si="38"/>
        <v>NGR bulk stream sediment</v>
      </c>
      <c r="K228" s="1" t="str">
        <f t="shared" si="39"/>
        <v>&lt;177 micron (NGR)</v>
      </c>
      <c r="L228">
        <v>12</v>
      </c>
      <c r="M228" t="s">
        <v>66</v>
      </c>
      <c r="N228">
        <v>227</v>
      </c>
      <c r="O228">
        <v>35</v>
      </c>
      <c r="P228">
        <v>29</v>
      </c>
      <c r="Q228">
        <v>4</v>
      </c>
      <c r="R228">
        <v>46</v>
      </c>
      <c r="S228">
        <v>6</v>
      </c>
      <c r="T228">
        <v>-0.2</v>
      </c>
      <c r="U228">
        <v>78</v>
      </c>
      <c r="V228">
        <v>1.95</v>
      </c>
      <c r="W228">
        <v>-0.2</v>
      </c>
      <c r="X228">
        <v>-1</v>
      </c>
      <c r="Y228">
        <v>-2</v>
      </c>
      <c r="Z228">
        <v>32</v>
      </c>
      <c r="AA228">
        <v>-0.2</v>
      </c>
      <c r="AB228">
        <v>-1</v>
      </c>
      <c r="AC228">
        <v>474</v>
      </c>
      <c r="AD228">
        <v>25</v>
      </c>
      <c r="AE228">
        <v>-2</v>
      </c>
      <c r="AF228">
        <v>9</v>
      </c>
      <c r="AG228">
        <v>1.3</v>
      </c>
      <c r="AH228">
        <v>500</v>
      </c>
    </row>
    <row r="229" spans="1:34" hidden="1" x14ac:dyDescent="0.25">
      <c r="A229" t="s">
        <v>923</v>
      </c>
      <c r="B229" t="s">
        <v>924</v>
      </c>
      <c r="C229" s="1" t="str">
        <f t="shared" si="36"/>
        <v>21:0584</v>
      </c>
      <c r="D229" s="1" t="str">
        <f t="shared" si="37"/>
        <v>21:0186</v>
      </c>
      <c r="E229" t="s">
        <v>925</v>
      </c>
      <c r="F229" t="s">
        <v>926</v>
      </c>
      <c r="H229">
        <v>58.035283900000003</v>
      </c>
      <c r="I229">
        <v>-62.4941526</v>
      </c>
      <c r="J229" s="1" t="str">
        <f t="shared" si="38"/>
        <v>NGR bulk stream sediment</v>
      </c>
      <c r="K229" s="1" t="str">
        <f t="shared" si="39"/>
        <v>&lt;177 micron (NGR)</v>
      </c>
      <c r="L229">
        <v>12</v>
      </c>
      <c r="M229" t="s">
        <v>76</v>
      </c>
      <c r="N229">
        <v>228</v>
      </c>
      <c r="O229">
        <v>50</v>
      </c>
      <c r="P229">
        <v>26</v>
      </c>
      <c r="Q229">
        <v>26</v>
      </c>
      <c r="R229">
        <v>38</v>
      </c>
      <c r="S229">
        <v>4</v>
      </c>
      <c r="T229">
        <v>-0.2</v>
      </c>
      <c r="U229">
        <v>76</v>
      </c>
      <c r="V229">
        <v>1.73</v>
      </c>
      <c r="W229">
        <v>-0.2</v>
      </c>
      <c r="X229">
        <v>-1</v>
      </c>
      <c r="Y229">
        <v>-2</v>
      </c>
      <c r="Z229">
        <v>32</v>
      </c>
      <c r="AA229">
        <v>-0.2</v>
      </c>
      <c r="AB229">
        <v>-1</v>
      </c>
      <c r="AC229">
        <v>477</v>
      </c>
      <c r="AD229">
        <v>25</v>
      </c>
      <c r="AE229">
        <v>-2</v>
      </c>
      <c r="AF229">
        <v>11.4</v>
      </c>
      <c r="AG229">
        <v>1.6</v>
      </c>
      <c r="AH229">
        <v>270</v>
      </c>
    </row>
    <row r="230" spans="1:34" hidden="1" x14ac:dyDescent="0.25">
      <c r="A230" t="s">
        <v>927</v>
      </c>
      <c r="B230" t="s">
        <v>928</v>
      </c>
      <c r="C230" s="1" t="str">
        <f t="shared" si="36"/>
        <v>21:0584</v>
      </c>
      <c r="D230" s="1" t="str">
        <f t="shared" si="37"/>
        <v>21:0186</v>
      </c>
      <c r="E230" t="s">
        <v>929</v>
      </c>
      <c r="F230" t="s">
        <v>930</v>
      </c>
      <c r="H230">
        <v>58.013378400000001</v>
      </c>
      <c r="I230">
        <v>-62.510726499999997</v>
      </c>
      <c r="J230" s="1" t="str">
        <f t="shared" si="38"/>
        <v>NGR bulk stream sediment</v>
      </c>
      <c r="K230" s="1" t="str">
        <f t="shared" si="39"/>
        <v>&lt;177 micron (NGR)</v>
      </c>
      <c r="L230">
        <v>12</v>
      </c>
      <c r="M230" t="s">
        <v>81</v>
      </c>
      <c r="N230">
        <v>229</v>
      </c>
      <c r="O230">
        <v>30</v>
      </c>
      <c r="P230">
        <v>22</v>
      </c>
      <c r="Q230">
        <v>-2</v>
      </c>
      <c r="R230">
        <v>48</v>
      </c>
      <c r="S230">
        <v>7</v>
      </c>
      <c r="T230">
        <v>-0.2</v>
      </c>
      <c r="U230">
        <v>110</v>
      </c>
      <c r="V230">
        <v>1.49</v>
      </c>
      <c r="W230">
        <v>-0.2</v>
      </c>
      <c r="X230">
        <v>1</v>
      </c>
      <c r="Y230">
        <v>-2</v>
      </c>
      <c r="Z230">
        <v>32</v>
      </c>
      <c r="AA230">
        <v>-0.2</v>
      </c>
      <c r="AB230">
        <v>-1</v>
      </c>
      <c r="AC230">
        <v>422</v>
      </c>
      <c r="AD230">
        <v>15</v>
      </c>
      <c r="AE230">
        <v>-2</v>
      </c>
      <c r="AF230">
        <v>3.2</v>
      </c>
      <c r="AG230">
        <v>0.9</v>
      </c>
      <c r="AH230">
        <v>220</v>
      </c>
    </row>
    <row r="231" spans="1:34" hidden="1" x14ac:dyDescent="0.25">
      <c r="A231" t="s">
        <v>931</v>
      </c>
      <c r="B231" t="s">
        <v>932</v>
      </c>
      <c r="C231" s="1" t="str">
        <f t="shared" si="36"/>
        <v>21:0584</v>
      </c>
      <c r="D231" s="1" t="str">
        <f>HYPERLINK("http://geochem.nrcan.gc.ca/cdogs/content/svy/svy_e.htm", "")</f>
        <v/>
      </c>
      <c r="G231" s="1" t="str">
        <f>HYPERLINK("http://geochem.nrcan.gc.ca/cdogs/content/cr_/cr_00077_e.htm", "77")</f>
        <v>77</v>
      </c>
      <c r="J231" t="s">
        <v>69</v>
      </c>
      <c r="K231" t="s">
        <v>70</v>
      </c>
      <c r="L231">
        <v>12</v>
      </c>
      <c r="M231" t="s">
        <v>71</v>
      </c>
      <c r="N231">
        <v>230</v>
      </c>
      <c r="O231">
        <v>108</v>
      </c>
      <c r="P231">
        <v>48</v>
      </c>
      <c r="Q231">
        <v>26</v>
      </c>
      <c r="R231">
        <v>278</v>
      </c>
      <c r="S231">
        <v>23</v>
      </c>
      <c r="T231">
        <v>0.3</v>
      </c>
      <c r="U231">
        <v>530</v>
      </c>
      <c r="V231">
        <v>3.25</v>
      </c>
      <c r="W231">
        <v>0.8</v>
      </c>
      <c r="X231">
        <v>25</v>
      </c>
      <c r="Y231">
        <v>2</v>
      </c>
      <c r="Z231">
        <v>59</v>
      </c>
      <c r="AA231">
        <v>1.2</v>
      </c>
      <c r="AB231">
        <v>9</v>
      </c>
      <c r="AC231">
        <v>700</v>
      </c>
      <c r="AD231">
        <v>30</v>
      </c>
      <c r="AE231">
        <v>16</v>
      </c>
      <c r="AF231">
        <v>2.6</v>
      </c>
      <c r="AG231">
        <v>18.2</v>
      </c>
      <c r="AH231">
        <v>610</v>
      </c>
    </row>
    <row r="232" spans="1:34" hidden="1" x14ac:dyDescent="0.25">
      <c r="A232" t="s">
        <v>933</v>
      </c>
      <c r="B232" t="s">
        <v>934</v>
      </c>
      <c r="C232" s="1" t="str">
        <f t="shared" si="36"/>
        <v>21:0584</v>
      </c>
      <c r="D232" s="1" t="str">
        <f t="shared" ref="D232:D257" si="40">HYPERLINK("http://geochem.nrcan.gc.ca/cdogs/content/svy/svy210186_e.htm", "21:0186")</f>
        <v>21:0186</v>
      </c>
      <c r="E232" t="s">
        <v>898</v>
      </c>
      <c r="F232" t="s">
        <v>935</v>
      </c>
      <c r="H232">
        <v>58.025018899999999</v>
      </c>
      <c r="I232">
        <v>-62.542041300000001</v>
      </c>
      <c r="J232" s="1" t="str">
        <f t="shared" ref="J232:J257" si="41">HYPERLINK("http://geochem.nrcan.gc.ca/cdogs/content/kwd/kwd020030_e.htm", "NGR bulk stream sediment")</f>
        <v>NGR bulk stream sediment</v>
      </c>
      <c r="K232" s="1" t="str">
        <f t="shared" ref="K232:K257" si="42">HYPERLINK("http://geochem.nrcan.gc.ca/cdogs/content/kwd/kwd080006_e.htm", "&lt;177 micron (NGR)")</f>
        <v>&lt;177 micron (NGR)</v>
      </c>
      <c r="L232">
        <v>12</v>
      </c>
      <c r="M232" t="s">
        <v>261</v>
      </c>
      <c r="N232">
        <v>231</v>
      </c>
      <c r="O232">
        <v>52</v>
      </c>
      <c r="P232">
        <v>45</v>
      </c>
      <c r="Q232">
        <v>5</v>
      </c>
      <c r="R232">
        <v>62</v>
      </c>
      <c r="S232">
        <v>10</v>
      </c>
      <c r="T232">
        <v>-0.2</v>
      </c>
      <c r="U232">
        <v>230</v>
      </c>
      <c r="V232">
        <v>2.54</v>
      </c>
      <c r="W232">
        <v>-0.2</v>
      </c>
      <c r="X232">
        <v>-1</v>
      </c>
      <c r="Y232">
        <v>-2</v>
      </c>
      <c r="Z232">
        <v>43</v>
      </c>
      <c r="AA232">
        <v>-0.2</v>
      </c>
      <c r="AB232">
        <v>-1</v>
      </c>
      <c r="AC232">
        <v>542</v>
      </c>
      <c r="AD232">
        <v>30</v>
      </c>
      <c r="AE232">
        <v>2</v>
      </c>
      <c r="AF232">
        <v>9.4</v>
      </c>
      <c r="AG232">
        <v>1.8</v>
      </c>
      <c r="AH232">
        <v>360</v>
      </c>
    </row>
    <row r="233" spans="1:34" hidden="1" x14ac:dyDescent="0.25">
      <c r="A233" t="s">
        <v>936</v>
      </c>
      <c r="B233" t="s">
        <v>937</v>
      </c>
      <c r="C233" s="1" t="str">
        <f t="shared" si="36"/>
        <v>21:0584</v>
      </c>
      <c r="D233" s="1" t="str">
        <f t="shared" si="40"/>
        <v>21:0186</v>
      </c>
      <c r="E233" t="s">
        <v>938</v>
      </c>
      <c r="F233" t="s">
        <v>939</v>
      </c>
      <c r="H233">
        <v>58.018168899999999</v>
      </c>
      <c r="I233">
        <v>-62.616438299999999</v>
      </c>
      <c r="J233" s="1" t="str">
        <f t="shared" si="41"/>
        <v>NGR bulk stream sediment</v>
      </c>
      <c r="K233" s="1" t="str">
        <f t="shared" si="42"/>
        <v>&lt;177 micron (NGR)</v>
      </c>
      <c r="L233">
        <v>12</v>
      </c>
      <c r="M233" t="s">
        <v>86</v>
      </c>
      <c r="N233">
        <v>232</v>
      </c>
      <c r="O233">
        <v>28</v>
      </c>
      <c r="P233">
        <v>21</v>
      </c>
      <c r="Q233">
        <v>2</v>
      </c>
      <c r="R233">
        <v>39</v>
      </c>
      <c r="S233">
        <v>6</v>
      </c>
      <c r="T233">
        <v>-0.2</v>
      </c>
      <c r="U233">
        <v>80</v>
      </c>
      <c r="V233">
        <v>1.27</v>
      </c>
      <c r="W233">
        <v>-0.2</v>
      </c>
      <c r="X233">
        <v>-1</v>
      </c>
      <c r="Y233">
        <v>-2</v>
      </c>
      <c r="Z233">
        <v>30</v>
      </c>
      <c r="AA233">
        <v>-0.2</v>
      </c>
      <c r="AB233">
        <v>-1</v>
      </c>
      <c r="AC233">
        <v>368</v>
      </c>
      <c r="AD233">
        <v>10</v>
      </c>
      <c r="AE233">
        <v>-2</v>
      </c>
      <c r="AF233">
        <v>3.2</v>
      </c>
      <c r="AG233">
        <v>1.4</v>
      </c>
      <c r="AH233">
        <v>235</v>
      </c>
    </row>
    <row r="234" spans="1:34" hidden="1" x14ac:dyDescent="0.25">
      <c r="A234" t="s">
        <v>940</v>
      </c>
      <c r="B234" t="s">
        <v>941</v>
      </c>
      <c r="C234" s="1" t="str">
        <f t="shared" si="36"/>
        <v>21:0584</v>
      </c>
      <c r="D234" s="1" t="str">
        <f t="shared" si="40"/>
        <v>21:0186</v>
      </c>
      <c r="E234" t="s">
        <v>942</v>
      </c>
      <c r="F234" t="s">
        <v>943</v>
      </c>
      <c r="H234">
        <v>58.023903099999998</v>
      </c>
      <c r="I234">
        <v>-62.639164100000002</v>
      </c>
      <c r="J234" s="1" t="str">
        <f t="shared" si="41"/>
        <v>NGR bulk stream sediment</v>
      </c>
      <c r="K234" s="1" t="str">
        <f t="shared" si="42"/>
        <v>&lt;177 micron (NGR)</v>
      </c>
      <c r="L234">
        <v>12</v>
      </c>
      <c r="M234" t="s">
        <v>91</v>
      </c>
      <c r="N234">
        <v>233</v>
      </c>
      <c r="O234">
        <v>89</v>
      </c>
      <c r="P234">
        <v>58</v>
      </c>
      <c r="Q234">
        <v>14</v>
      </c>
      <c r="R234">
        <v>81</v>
      </c>
      <c r="S234">
        <v>15</v>
      </c>
      <c r="T234">
        <v>-0.2</v>
      </c>
      <c r="U234">
        <v>320</v>
      </c>
      <c r="V234">
        <v>3.17</v>
      </c>
      <c r="W234">
        <v>0.2</v>
      </c>
      <c r="X234">
        <v>1</v>
      </c>
      <c r="Y234">
        <v>-2</v>
      </c>
      <c r="Z234">
        <v>62</v>
      </c>
      <c r="AA234">
        <v>-0.2</v>
      </c>
      <c r="AB234">
        <v>1</v>
      </c>
      <c r="AC234">
        <v>484</v>
      </c>
      <c r="AD234">
        <v>45</v>
      </c>
      <c r="AE234">
        <v>2</v>
      </c>
      <c r="AF234">
        <v>11</v>
      </c>
      <c r="AG234">
        <v>3</v>
      </c>
      <c r="AH234">
        <v>370</v>
      </c>
    </row>
    <row r="235" spans="1:34" hidden="1" x14ac:dyDescent="0.25">
      <c r="A235" t="s">
        <v>944</v>
      </c>
      <c r="B235" t="s">
        <v>945</v>
      </c>
      <c r="C235" s="1" t="str">
        <f t="shared" si="36"/>
        <v>21:0584</v>
      </c>
      <c r="D235" s="1" t="str">
        <f t="shared" si="40"/>
        <v>21:0186</v>
      </c>
      <c r="E235" t="s">
        <v>946</v>
      </c>
      <c r="F235" t="s">
        <v>947</v>
      </c>
      <c r="H235">
        <v>58.057224900000001</v>
      </c>
      <c r="I235">
        <v>-62.591110200000003</v>
      </c>
      <c r="J235" s="1" t="str">
        <f t="shared" si="41"/>
        <v>NGR bulk stream sediment</v>
      </c>
      <c r="K235" s="1" t="str">
        <f t="shared" si="42"/>
        <v>&lt;177 micron (NGR)</v>
      </c>
      <c r="L235">
        <v>12</v>
      </c>
      <c r="M235" t="s">
        <v>96</v>
      </c>
      <c r="N235">
        <v>234</v>
      </c>
      <c r="O235">
        <v>28</v>
      </c>
      <c r="P235">
        <v>24</v>
      </c>
      <c r="Q235">
        <v>27</v>
      </c>
      <c r="R235">
        <v>27</v>
      </c>
      <c r="S235">
        <v>3</v>
      </c>
      <c r="T235">
        <v>-0.2</v>
      </c>
      <c r="U235">
        <v>66</v>
      </c>
      <c r="V235">
        <v>1.96</v>
      </c>
      <c r="W235">
        <v>-0.2</v>
      </c>
      <c r="X235">
        <v>1</v>
      </c>
      <c r="Y235">
        <v>20</v>
      </c>
      <c r="Z235">
        <v>34</v>
      </c>
      <c r="AA235">
        <v>-0.2</v>
      </c>
      <c r="AB235">
        <v>-1</v>
      </c>
      <c r="AC235">
        <v>574</v>
      </c>
      <c r="AD235">
        <v>20</v>
      </c>
      <c r="AE235">
        <v>8</v>
      </c>
      <c r="AF235">
        <v>9.1999999999999993</v>
      </c>
      <c r="AG235">
        <v>66</v>
      </c>
      <c r="AH235">
        <v>515</v>
      </c>
    </row>
    <row r="236" spans="1:34" hidden="1" x14ac:dyDescent="0.25">
      <c r="A236" t="s">
        <v>948</v>
      </c>
      <c r="B236" t="s">
        <v>949</v>
      </c>
      <c r="C236" s="1" t="str">
        <f t="shared" si="36"/>
        <v>21:0584</v>
      </c>
      <c r="D236" s="1" t="str">
        <f t="shared" si="40"/>
        <v>21:0186</v>
      </c>
      <c r="E236" t="s">
        <v>950</v>
      </c>
      <c r="F236" t="s">
        <v>951</v>
      </c>
      <c r="H236">
        <v>58.080481399999996</v>
      </c>
      <c r="I236">
        <v>-62.6555161</v>
      </c>
      <c r="J236" s="1" t="str">
        <f t="shared" si="41"/>
        <v>NGR bulk stream sediment</v>
      </c>
      <c r="K236" s="1" t="str">
        <f t="shared" si="42"/>
        <v>&lt;177 micron (NGR)</v>
      </c>
      <c r="L236">
        <v>12</v>
      </c>
      <c r="M236" t="s">
        <v>101</v>
      </c>
      <c r="N236">
        <v>235</v>
      </c>
      <c r="O236">
        <v>64</v>
      </c>
      <c r="P236">
        <v>57</v>
      </c>
      <c r="Q236">
        <v>7</v>
      </c>
      <c r="R236">
        <v>80</v>
      </c>
      <c r="S236">
        <v>9</v>
      </c>
      <c r="T236">
        <v>0.2</v>
      </c>
      <c r="U236">
        <v>174</v>
      </c>
      <c r="V236">
        <v>3.12</v>
      </c>
      <c r="W236">
        <v>-0.2</v>
      </c>
      <c r="X236">
        <v>1</v>
      </c>
      <c r="Y236">
        <v>6</v>
      </c>
      <c r="Z236">
        <v>48</v>
      </c>
      <c r="AA236">
        <v>-0.2</v>
      </c>
      <c r="AB236">
        <v>2</v>
      </c>
      <c r="AC236">
        <v>506</v>
      </c>
      <c r="AD236">
        <v>25</v>
      </c>
      <c r="AE236">
        <v>2</v>
      </c>
      <c r="AF236">
        <v>14.2</v>
      </c>
      <c r="AG236">
        <v>5.7</v>
      </c>
      <c r="AH236">
        <v>420</v>
      </c>
    </row>
    <row r="237" spans="1:34" hidden="1" x14ac:dyDescent="0.25">
      <c r="A237" t="s">
        <v>952</v>
      </c>
      <c r="B237" t="s">
        <v>953</v>
      </c>
      <c r="C237" s="1" t="str">
        <f t="shared" si="36"/>
        <v>21:0584</v>
      </c>
      <c r="D237" s="1" t="str">
        <f t="shared" si="40"/>
        <v>21:0186</v>
      </c>
      <c r="E237" t="s">
        <v>954</v>
      </c>
      <c r="F237" t="s">
        <v>955</v>
      </c>
      <c r="H237">
        <v>58.107131600000002</v>
      </c>
      <c r="I237">
        <v>-62.652326199999997</v>
      </c>
      <c r="J237" s="1" t="str">
        <f t="shared" si="41"/>
        <v>NGR bulk stream sediment</v>
      </c>
      <c r="K237" s="1" t="str">
        <f t="shared" si="42"/>
        <v>&lt;177 micron (NGR)</v>
      </c>
      <c r="L237">
        <v>12</v>
      </c>
      <c r="M237" t="s">
        <v>106</v>
      </c>
      <c r="N237">
        <v>236</v>
      </c>
      <c r="O237">
        <v>54</v>
      </c>
      <c r="P237">
        <v>43</v>
      </c>
      <c r="Q237">
        <v>7</v>
      </c>
      <c r="R237">
        <v>52</v>
      </c>
      <c r="S237">
        <v>12</v>
      </c>
      <c r="T237">
        <v>-0.2</v>
      </c>
      <c r="U237">
        <v>192</v>
      </c>
      <c r="V237">
        <v>2.17</v>
      </c>
      <c r="W237">
        <v>-0.2</v>
      </c>
      <c r="X237">
        <v>2</v>
      </c>
      <c r="Y237">
        <v>-2</v>
      </c>
      <c r="Z237">
        <v>47</v>
      </c>
      <c r="AA237">
        <v>-0.2</v>
      </c>
      <c r="AB237">
        <v>-1</v>
      </c>
      <c r="AC237">
        <v>681</v>
      </c>
      <c r="AD237">
        <v>30</v>
      </c>
      <c r="AE237">
        <v>-2</v>
      </c>
      <c r="AF237">
        <v>6.8</v>
      </c>
      <c r="AG237">
        <v>3.2</v>
      </c>
      <c r="AH237">
        <v>440</v>
      </c>
    </row>
    <row r="238" spans="1:34" hidden="1" x14ac:dyDescent="0.25">
      <c r="A238" t="s">
        <v>956</v>
      </c>
      <c r="B238" t="s">
        <v>957</v>
      </c>
      <c r="C238" s="1" t="str">
        <f t="shared" si="36"/>
        <v>21:0584</v>
      </c>
      <c r="D238" s="1" t="str">
        <f t="shared" si="40"/>
        <v>21:0186</v>
      </c>
      <c r="E238" t="s">
        <v>958</v>
      </c>
      <c r="F238" t="s">
        <v>959</v>
      </c>
      <c r="H238">
        <v>58.170696800000002</v>
      </c>
      <c r="I238">
        <v>-62.6793209</v>
      </c>
      <c r="J238" s="1" t="str">
        <f t="shared" si="41"/>
        <v>NGR bulk stream sediment</v>
      </c>
      <c r="K238" s="1" t="str">
        <f t="shared" si="42"/>
        <v>&lt;177 micron (NGR)</v>
      </c>
      <c r="L238">
        <v>12</v>
      </c>
      <c r="M238" t="s">
        <v>111</v>
      </c>
      <c r="N238">
        <v>237</v>
      </c>
      <c r="O238">
        <v>32</v>
      </c>
      <c r="P238">
        <v>17</v>
      </c>
      <c r="Q238">
        <v>2</v>
      </c>
      <c r="R238">
        <v>16</v>
      </c>
      <c r="S238">
        <v>6</v>
      </c>
      <c r="T238">
        <v>-0.2</v>
      </c>
      <c r="U238">
        <v>108</v>
      </c>
      <c r="V238">
        <v>1.57</v>
      </c>
      <c r="W238">
        <v>-0.2</v>
      </c>
      <c r="X238">
        <v>-1</v>
      </c>
      <c r="Y238">
        <v>-2</v>
      </c>
      <c r="Z238">
        <v>35</v>
      </c>
      <c r="AA238">
        <v>-0.2</v>
      </c>
      <c r="AB238">
        <v>2</v>
      </c>
      <c r="AC238">
        <v>743</v>
      </c>
      <c r="AD238">
        <v>20</v>
      </c>
      <c r="AE238">
        <v>-2</v>
      </c>
      <c r="AF238">
        <v>4.5999999999999996</v>
      </c>
      <c r="AG238">
        <v>1.6</v>
      </c>
      <c r="AH238">
        <v>405</v>
      </c>
    </row>
    <row r="239" spans="1:34" hidden="1" x14ac:dyDescent="0.25">
      <c r="A239" t="s">
        <v>960</v>
      </c>
      <c r="B239" t="s">
        <v>961</v>
      </c>
      <c r="C239" s="1" t="str">
        <f t="shared" si="36"/>
        <v>21:0584</v>
      </c>
      <c r="D239" s="1" t="str">
        <f t="shared" si="40"/>
        <v>21:0186</v>
      </c>
      <c r="E239" t="s">
        <v>962</v>
      </c>
      <c r="F239" t="s">
        <v>963</v>
      </c>
      <c r="H239">
        <v>58.203565699999999</v>
      </c>
      <c r="I239">
        <v>-62.711182600000001</v>
      </c>
      <c r="J239" s="1" t="str">
        <f t="shared" si="41"/>
        <v>NGR bulk stream sediment</v>
      </c>
      <c r="K239" s="1" t="str">
        <f t="shared" si="42"/>
        <v>&lt;177 micron (NGR)</v>
      </c>
      <c r="L239">
        <v>12</v>
      </c>
      <c r="M239" t="s">
        <v>116</v>
      </c>
      <c r="N239">
        <v>238</v>
      </c>
      <c r="O239">
        <v>31</v>
      </c>
      <c r="P239">
        <v>37</v>
      </c>
      <c r="Q239">
        <v>-2</v>
      </c>
      <c r="R239">
        <v>47</v>
      </c>
      <c r="S239">
        <v>7</v>
      </c>
      <c r="T239">
        <v>0.2</v>
      </c>
      <c r="U239">
        <v>126</v>
      </c>
      <c r="V239">
        <v>1.68</v>
      </c>
      <c r="W239">
        <v>-0.2</v>
      </c>
      <c r="X239">
        <v>1</v>
      </c>
      <c r="Y239">
        <v>-2</v>
      </c>
      <c r="Z239">
        <v>32</v>
      </c>
      <c r="AA239">
        <v>-0.2</v>
      </c>
      <c r="AB239">
        <v>1</v>
      </c>
      <c r="AC239">
        <v>319</v>
      </c>
      <c r="AD239">
        <v>10</v>
      </c>
      <c r="AE239">
        <v>-2</v>
      </c>
      <c r="AF239">
        <v>2.2000000000000002</v>
      </c>
      <c r="AG239">
        <v>1.5</v>
      </c>
      <c r="AH239">
        <v>300</v>
      </c>
    </row>
    <row r="240" spans="1:34" hidden="1" x14ac:dyDescent="0.25">
      <c r="A240" t="s">
        <v>964</v>
      </c>
      <c r="B240" t="s">
        <v>965</v>
      </c>
      <c r="C240" s="1" t="str">
        <f t="shared" si="36"/>
        <v>21:0584</v>
      </c>
      <c r="D240" s="1" t="str">
        <f t="shared" si="40"/>
        <v>21:0186</v>
      </c>
      <c r="E240" t="s">
        <v>966</v>
      </c>
      <c r="F240" t="s">
        <v>967</v>
      </c>
      <c r="H240">
        <v>58.236240199999997</v>
      </c>
      <c r="I240">
        <v>-62.726890300000001</v>
      </c>
      <c r="J240" s="1" t="str">
        <f t="shared" si="41"/>
        <v>NGR bulk stream sediment</v>
      </c>
      <c r="K240" s="1" t="str">
        <f t="shared" si="42"/>
        <v>&lt;177 micron (NGR)</v>
      </c>
      <c r="L240">
        <v>12</v>
      </c>
      <c r="M240" t="s">
        <v>121</v>
      </c>
      <c r="N240">
        <v>239</v>
      </c>
      <c r="O240">
        <v>103</v>
      </c>
      <c r="P240">
        <v>72</v>
      </c>
      <c r="Q240">
        <v>15</v>
      </c>
      <c r="R240">
        <v>78</v>
      </c>
      <c r="S240">
        <v>24</v>
      </c>
      <c r="T240">
        <v>-0.2</v>
      </c>
      <c r="U240">
        <v>1200</v>
      </c>
      <c r="V240">
        <v>3.57</v>
      </c>
      <c r="W240">
        <v>-0.2</v>
      </c>
      <c r="X240">
        <v>2</v>
      </c>
      <c r="Y240">
        <v>2</v>
      </c>
      <c r="Z240">
        <v>55</v>
      </c>
      <c r="AA240">
        <v>-0.2</v>
      </c>
      <c r="AB240">
        <v>1</v>
      </c>
      <c r="AC240">
        <v>461</v>
      </c>
      <c r="AD240">
        <v>80</v>
      </c>
      <c r="AE240">
        <v>-2</v>
      </c>
      <c r="AF240">
        <v>18.399999999999999</v>
      </c>
      <c r="AG240">
        <v>6.7</v>
      </c>
      <c r="AH240">
        <v>290</v>
      </c>
    </row>
    <row r="241" spans="1:34" hidden="1" x14ac:dyDescent="0.25">
      <c r="A241" t="s">
        <v>968</v>
      </c>
      <c r="B241" t="s">
        <v>969</v>
      </c>
      <c r="C241" s="1" t="str">
        <f t="shared" si="36"/>
        <v>21:0584</v>
      </c>
      <c r="D241" s="1" t="str">
        <f t="shared" si="40"/>
        <v>21:0186</v>
      </c>
      <c r="E241" t="s">
        <v>970</v>
      </c>
      <c r="F241" t="s">
        <v>971</v>
      </c>
      <c r="H241">
        <v>58.265566800000002</v>
      </c>
      <c r="I241">
        <v>-62.773994600000002</v>
      </c>
      <c r="J241" s="1" t="str">
        <f t="shared" si="41"/>
        <v>NGR bulk stream sediment</v>
      </c>
      <c r="K241" s="1" t="str">
        <f t="shared" si="42"/>
        <v>&lt;177 micron (NGR)</v>
      </c>
      <c r="L241">
        <v>12</v>
      </c>
      <c r="M241" t="s">
        <v>126</v>
      </c>
      <c r="N241">
        <v>240</v>
      </c>
      <c r="O241">
        <v>44</v>
      </c>
      <c r="P241">
        <v>31</v>
      </c>
      <c r="Q241">
        <v>4</v>
      </c>
      <c r="R241">
        <v>49</v>
      </c>
      <c r="S241">
        <v>9</v>
      </c>
      <c r="T241">
        <v>0.2</v>
      </c>
      <c r="U241">
        <v>188</v>
      </c>
      <c r="V241">
        <v>1.84</v>
      </c>
      <c r="W241">
        <v>-0.2</v>
      </c>
      <c r="X241">
        <v>1</v>
      </c>
      <c r="Y241">
        <v>-2</v>
      </c>
      <c r="Z241">
        <v>36</v>
      </c>
      <c r="AA241">
        <v>-0.2</v>
      </c>
      <c r="AB241">
        <v>2</v>
      </c>
      <c r="AC241">
        <v>339</v>
      </c>
      <c r="AD241">
        <v>20</v>
      </c>
      <c r="AE241">
        <v>-2</v>
      </c>
      <c r="AF241">
        <v>4.2</v>
      </c>
      <c r="AG241">
        <v>2.1</v>
      </c>
      <c r="AH241">
        <v>255</v>
      </c>
    </row>
    <row r="242" spans="1:34" hidden="1" x14ac:dyDescent="0.25">
      <c r="A242" t="s">
        <v>972</v>
      </c>
      <c r="B242" t="s">
        <v>973</v>
      </c>
      <c r="C242" s="1" t="str">
        <f t="shared" si="36"/>
        <v>21:0584</v>
      </c>
      <c r="D242" s="1" t="str">
        <f t="shared" si="40"/>
        <v>21:0186</v>
      </c>
      <c r="E242" t="s">
        <v>974</v>
      </c>
      <c r="F242" t="s">
        <v>975</v>
      </c>
      <c r="H242">
        <v>58.287899199999998</v>
      </c>
      <c r="I242">
        <v>-63.8063754</v>
      </c>
      <c r="J242" s="1" t="str">
        <f t="shared" si="41"/>
        <v>NGR bulk stream sediment</v>
      </c>
      <c r="K242" s="1" t="str">
        <f t="shared" si="42"/>
        <v>&lt;177 micron (NGR)</v>
      </c>
      <c r="L242">
        <v>13</v>
      </c>
      <c r="M242" t="s">
        <v>212</v>
      </c>
      <c r="N242">
        <v>241</v>
      </c>
      <c r="O242">
        <v>49</v>
      </c>
      <c r="P242">
        <v>26</v>
      </c>
      <c r="Q242">
        <v>-2</v>
      </c>
      <c r="R242">
        <v>21</v>
      </c>
      <c r="S242">
        <v>8</v>
      </c>
      <c r="T242">
        <v>-0.2</v>
      </c>
      <c r="U242">
        <v>138</v>
      </c>
      <c r="V242">
        <v>2.97</v>
      </c>
      <c r="W242">
        <v>-0.2</v>
      </c>
      <c r="X242">
        <v>-1</v>
      </c>
      <c r="Y242">
        <v>-2</v>
      </c>
      <c r="Z242">
        <v>65</v>
      </c>
      <c r="AA242">
        <v>-0.2</v>
      </c>
      <c r="AB242">
        <v>2</v>
      </c>
      <c r="AC242">
        <v>464</v>
      </c>
      <c r="AD242">
        <v>30</v>
      </c>
      <c r="AE242">
        <v>-2</v>
      </c>
      <c r="AF242">
        <v>7.8</v>
      </c>
      <c r="AG242">
        <v>1.4</v>
      </c>
      <c r="AH242">
        <v>540</v>
      </c>
    </row>
    <row r="243" spans="1:34" hidden="1" x14ac:dyDescent="0.25">
      <c r="A243" t="s">
        <v>976</v>
      </c>
      <c r="B243" t="s">
        <v>977</v>
      </c>
      <c r="C243" s="1" t="str">
        <f t="shared" si="36"/>
        <v>21:0584</v>
      </c>
      <c r="D243" s="1" t="str">
        <f t="shared" si="40"/>
        <v>21:0186</v>
      </c>
      <c r="E243" t="s">
        <v>978</v>
      </c>
      <c r="F243" t="s">
        <v>979</v>
      </c>
      <c r="H243">
        <v>58.298792200000001</v>
      </c>
      <c r="I243">
        <v>-62.765933500000003</v>
      </c>
      <c r="J243" s="1" t="str">
        <f t="shared" si="41"/>
        <v>NGR bulk stream sediment</v>
      </c>
      <c r="K243" s="1" t="str">
        <f t="shared" si="42"/>
        <v>&lt;177 micron (NGR)</v>
      </c>
      <c r="L243">
        <v>13</v>
      </c>
      <c r="M243" t="s">
        <v>43</v>
      </c>
      <c r="N243">
        <v>242</v>
      </c>
      <c r="O243">
        <v>45</v>
      </c>
      <c r="P243">
        <v>35</v>
      </c>
      <c r="Q243">
        <v>-2</v>
      </c>
      <c r="R243">
        <v>51</v>
      </c>
      <c r="S243">
        <v>7</v>
      </c>
      <c r="T243">
        <v>0.2</v>
      </c>
      <c r="U243">
        <v>124</v>
      </c>
      <c r="V243">
        <v>1.9</v>
      </c>
      <c r="W243">
        <v>-0.2</v>
      </c>
      <c r="X243">
        <v>-1</v>
      </c>
      <c r="Y243">
        <v>-2</v>
      </c>
      <c r="Z243">
        <v>40</v>
      </c>
      <c r="AA243">
        <v>-0.2</v>
      </c>
      <c r="AB243">
        <v>1</v>
      </c>
      <c r="AC243">
        <v>269</v>
      </c>
      <c r="AD243">
        <v>20</v>
      </c>
      <c r="AE243">
        <v>-2</v>
      </c>
      <c r="AF243">
        <v>5.8</v>
      </c>
      <c r="AG243">
        <v>4.4000000000000004</v>
      </c>
      <c r="AH243">
        <v>330</v>
      </c>
    </row>
    <row r="244" spans="1:34" hidden="1" x14ac:dyDescent="0.25">
      <c r="A244" t="s">
        <v>980</v>
      </c>
      <c r="B244" t="s">
        <v>981</v>
      </c>
      <c r="C244" s="1" t="str">
        <f t="shared" si="36"/>
        <v>21:0584</v>
      </c>
      <c r="D244" s="1" t="str">
        <f t="shared" si="40"/>
        <v>21:0186</v>
      </c>
      <c r="E244" t="s">
        <v>982</v>
      </c>
      <c r="F244" t="s">
        <v>983</v>
      </c>
      <c r="H244">
        <v>58.327945499999998</v>
      </c>
      <c r="I244">
        <v>-62.792017299999998</v>
      </c>
      <c r="J244" s="1" t="str">
        <f t="shared" si="41"/>
        <v>NGR bulk stream sediment</v>
      </c>
      <c r="K244" s="1" t="str">
        <f t="shared" si="42"/>
        <v>&lt;177 micron (NGR)</v>
      </c>
      <c r="L244">
        <v>13</v>
      </c>
      <c r="M244" t="s">
        <v>217</v>
      </c>
      <c r="N244">
        <v>243</v>
      </c>
      <c r="O244">
        <v>74</v>
      </c>
      <c r="P244">
        <v>106</v>
      </c>
      <c r="Q244">
        <v>27</v>
      </c>
      <c r="R244">
        <v>57</v>
      </c>
      <c r="S244">
        <v>16</v>
      </c>
      <c r="T244">
        <v>0.3</v>
      </c>
      <c r="U244">
        <v>360</v>
      </c>
      <c r="V244">
        <v>2.83</v>
      </c>
      <c r="W244">
        <v>0.3</v>
      </c>
      <c r="X244">
        <v>1</v>
      </c>
      <c r="Y244">
        <v>2</v>
      </c>
      <c r="Z244">
        <v>47</v>
      </c>
      <c r="AA244">
        <v>-0.2</v>
      </c>
      <c r="AB244">
        <v>2</v>
      </c>
      <c r="AC244">
        <v>353</v>
      </c>
      <c r="AD244">
        <v>120</v>
      </c>
      <c r="AE244">
        <v>-2</v>
      </c>
      <c r="AF244">
        <v>25.2</v>
      </c>
      <c r="AG244">
        <v>23.8</v>
      </c>
      <c r="AH244">
        <v>290</v>
      </c>
    </row>
    <row r="245" spans="1:34" hidden="1" x14ac:dyDescent="0.25">
      <c r="A245" t="s">
        <v>984</v>
      </c>
      <c r="B245" t="s">
        <v>985</v>
      </c>
      <c r="C245" s="1" t="str">
        <f t="shared" si="36"/>
        <v>21:0584</v>
      </c>
      <c r="D245" s="1" t="str">
        <f t="shared" si="40"/>
        <v>21:0186</v>
      </c>
      <c r="E245" t="s">
        <v>982</v>
      </c>
      <c r="F245" t="s">
        <v>986</v>
      </c>
      <c r="H245">
        <v>58.327945499999998</v>
      </c>
      <c r="I245">
        <v>-62.792017299999998</v>
      </c>
      <c r="J245" s="1" t="str">
        <f t="shared" si="41"/>
        <v>NGR bulk stream sediment</v>
      </c>
      <c r="K245" s="1" t="str">
        <f t="shared" si="42"/>
        <v>&lt;177 micron (NGR)</v>
      </c>
      <c r="L245">
        <v>13</v>
      </c>
      <c r="M245" t="s">
        <v>221</v>
      </c>
      <c r="N245">
        <v>244</v>
      </c>
      <c r="O245">
        <v>57</v>
      </c>
      <c r="P245">
        <v>82</v>
      </c>
      <c r="Q245">
        <v>21</v>
      </c>
      <c r="R245">
        <v>46</v>
      </c>
      <c r="S245">
        <v>9</v>
      </c>
      <c r="T245">
        <v>-0.2</v>
      </c>
      <c r="U245">
        <v>196</v>
      </c>
      <c r="V245">
        <v>2.4300000000000002</v>
      </c>
      <c r="W245">
        <v>-0.2</v>
      </c>
      <c r="X245">
        <v>-1</v>
      </c>
      <c r="Y245">
        <v>2</v>
      </c>
      <c r="Z245">
        <v>42</v>
      </c>
      <c r="AA245">
        <v>-0.2</v>
      </c>
      <c r="AB245">
        <v>2</v>
      </c>
      <c r="AC245">
        <v>366</v>
      </c>
      <c r="AD245">
        <v>75</v>
      </c>
      <c r="AE245">
        <v>2</v>
      </c>
      <c r="AF245">
        <v>23</v>
      </c>
      <c r="AG245">
        <v>21.1</v>
      </c>
      <c r="AH245">
        <v>255</v>
      </c>
    </row>
    <row r="246" spans="1:34" hidden="1" x14ac:dyDescent="0.25">
      <c r="A246" t="s">
        <v>987</v>
      </c>
      <c r="B246" t="s">
        <v>988</v>
      </c>
      <c r="C246" s="1" t="str">
        <f t="shared" si="36"/>
        <v>21:0584</v>
      </c>
      <c r="D246" s="1" t="str">
        <f t="shared" si="40"/>
        <v>21:0186</v>
      </c>
      <c r="E246" t="s">
        <v>989</v>
      </c>
      <c r="F246" t="s">
        <v>990</v>
      </c>
      <c r="H246">
        <v>58.353221300000001</v>
      </c>
      <c r="I246">
        <v>-62.810766999999998</v>
      </c>
      <c r="J246" s="1" t="str">
        <f t="shared" si="41"/>
        <v>NGR bulk stream sediment</v>
      </c>
      <c r="K246" s="1" t="str">
        <f t="shared" si="42"/>
        <v>&lt;177 micron (NGR)</v>
      </c>
      <c r="L246">
        <v>13</v>
      </c>
      <c r="M246" t="s">
        <v>56</v>
      </c>
      <c r="N246">
        <v>245</v>
      </c>
      <c r="O246">
        <v>82</v>
      </c>
      <c r="P246">
        <v>62</v>
      </c>
      <c r="Q246">
        <v>13</v>
      </c>
      <c r="R246">
        <v>88</v>
      </c>
      <c r="S246">
        <v>13</v>
      </c>
      <c r="T246">
        <v>-0.2</v>
      </c>
      <c r="U246">
        <v>200</v>
      </c>
      <c r="V246">
        <v>3.45</v>
      </c>
      <c r="W246">
        <v>-0.2</v>
      </c>
      <c r="X246">
        <v>-1</v>
      </c>
      <c r="Y246">
        <v>4</v>
      </c>
      <c r="Z246">
        <v>57</v>
      </c>
      <c r="AA246">
        <v>-0.2</v>
      </c>
      <c r="AB246">
        <v>2</v>
      </c>
      <c r="AC246">
        <v>444</v>
      </c>
      <c r="AD246">
        <v>30</v>
      </c>
      <c r="AE246">
        <v>2</v>
      </c>
      <c r="AF246">
        <v>12</v>
      </c>
      <c r="AG246">
        <v>3.2</v>
      </c>
      <c r="AH246">
        <v>360</v>
      </c>
    </row>
    <row r="247" spans="1:34" hidden="1" x14ac:dyDescent="0.25">
      <c r="A247" t="s">
        <v>991</v>
      </c>
      <c r="B247" t="s">
        <v>992</v>
      </c>
      <c r="C247" s="1" t="str">
        <f t="shared" si="36"/>
        <v>21:0584</v>
      </c>
      <c r="D247" s="1" t="str">
        <f t="shared" si="40"/>
        <v>21:0186</v>
      </c>
      <c r="E247" t="s">
        <v>993</v>
      </c>
      <c r="F247" t="s">
        <v>994</v>
      </c>
      <c r="H247">
        <v>58.397675200000002</v>
      </c>
      <c r="I247">
        <v>-62.833830200000001</v>
      </c>
      <c r="J247" s="1" t="str">
        <f t="shared" si="41"/>
        <v>NGR bulk stream sediment</v>
      </c>
      <c r="K247" s="1" t="str">
        <f t="shared" si="42"/>
        <v>&lt;177 micron (NGR)</v>
      </c>
      <c r="L247">
        <v>13</v>
      </c>
      <c r="M247" t="s">
        <v>61</v>
      </c>
      <c r="N247">
        <v>246</v>
      </c>
      <c r="O247">
        <v>106</v>
      </c>
      <c r="P247">
        <v>54</v>
      </c>
      <c r="Q247">
        <v>4</v>
      </c>
      <c r="R247">
        <v>146</v>
      </c>
      <c r="S247">
        <v>24</v>
      </c>
      <c r="T247">
        <v>0.4</v>
      </c>
      <c r="U247">
        <v>440</v>
      </c>
      <c r="V247">
        <v>3.9</v>
      </c>
      <c r="W247">
        <v>-0.4</v>
      </c>
      <c r="X247">
        <v>-1</v>
      </c>
      <c r="Y247">
        <v>-4</v>
      </c>
      <c r="Z247">
        <v>76</v>
      </c>
      <c r="AA247">
        <v>-0.2</v>
      </c>
      <c r="AB247">
        <v>1</v>
      </c>
      <c r="AC247">
        <v>255</v>
      </c>
      <c r="AD247">
        <v>40</v>
      </c>
      <c r="AE247">
        <v>-2</v>
      </c>
      <c r="AF247">
        <v>8.1999999999999993</v>
      </c>
      <c r="AG247">
        <v>2.1</v>
      </c>
      <c r="AH247">
        <v>525</v>
      </c>
    </row>
    <row r="248" spans="1:34" hidden="1" x14ac:dyDescent="0.25">
      <c r="A248" t="s">
        <v>995</v>
      </c>
      <c r="B248" t="s">
        <v>996</v>
      </c>
      <c r="C248" s="1" t="str">
        <f t="shared" si="36"/>
        <v>21:0584</v>
      </c>
      <c r="D248" s="1" t="str">
        <f t="shared" si="40"/>
        <v>21:0186</v>
      </c>
      <c r="E248" t="s">
        <v>997</v>
      </c>
      <c r="F248" t="s">
        <v>998</v>
      </c>
      <c r="H248">
        <v>58.259017800000002</v>
      </c>
      <c r="I248">
        <v>-63.607220900000002</v>
      </c>
      <c r="J248" s="1" t="str">
        <f t="shared" si="41"/>
        <v>NGR bulk stream sediment</v>
      </c>
      <c r="K248" s="1" t="str">
        <f t="shared" si="42"/>
        <v>&lt;177 micron (NGR)</v>
      </c>
      <c r="L248">
        <v>13</v>
      </c>
      <c r="M248" t="s">
        <v>66</v>
      </c>
      <c r="N248">
        <v>247</v>
      </c>
      <c r="O248">
        <v>31</v>
      </c>
      <c r="P248">
        <v>22</v>
      </c>
      <c r="Q248">
        <v>-2</v>
      </c>
      <c r="R248">
        <v>17</v>
      </c>
      <c r="S248">
        <v>6</v>
      </c>
      <c r="T248">
        <v>-0.2</v>
      </c>
      <c r="U248">
        <v>68</v>
      </c>
      <c r="V248">
        <v>2.56</v>
      </c>
      <c r="W248">
        <v>-0.2</v>
      </c>
      <c r="X248">
        <v>1</v>
      </c>
      <c r="Y248">
        <v>-2</v>
      </c>
      <c r="Z248">
        <v>52</v>
      </c>
      <c r="AA248">
        <v>-0.2</v>
      </c>
      <c r="AB248">
        <v>4</v>
      </c>
      <c r="AC248">
        <v>617</v>
      </c>
      <c r="AD248">
        <v>20</v>
      </c>
      <c r="AE248">
        <v>2</v>
      </c>
      <c r="AF248">
        <v>7.2</v>
      </c>
      <c r="AG248">
        <v>1.5</v>
      </c>
      <c r="AH248">
        <v>370</v>
      </c>
    </row>
    <row r="249" spans="1:34" hidden="1" x14ac:dyDescent="0.25">
      <c r="A249" t="s">
        <v>999</v>
      </c>
      <c r="B249" t="s">
        <v>1000</v>
      </c>
      <c r="C249" s="1" t="str">
        <f t="shared" si="36"/>
        <v>21:0584</v>
      </c>
      <c r="D249" s="1" t="str">
        <f t="shared" si="40"/>
        <v>21:0186</v>
      </c>
      <c r="E249" t="s">
        <v>1001</v>
      </c>
      <c r="F249" t="s">
        <v>1002</v>
      </c>
      <c r="H249">
        <v>58.2819188</v>
      </c>
      <c r="I249">
        <v>-63.658684399999999</v>
      </c>
      <c r="J249" s="1" t="str">
        <f t="shared" si="41"/>
        <v>NGR bulk stream sediment</v>
      </c>
      <c r="K249" s="1" t="str">
        <f t="shared" si="42"/>
        <v>&lt;177 micron (NGR)</v>
      </c>
      <c r="L249">
        <v>13</v>
      </c>
      <c r="M249" t="s">
        <v>76</v>
      </c>
      <c r="N249">
        <v>248</v>
      </c>
      <c r="O249">
        <v>28</v>
      </c>
      <c r="P249">
        <v>54</v>
      </c>
      <c r="Q249">
        <v>-4</v>
      </c>
      <c r="R249">
        <v>16</v>
      </c>
      <c r="S249">
        <v>6</v>
      </c>
      <c r="T249">
        <v>-0.2</v>
      </c>
      <c r="U249">
        <v>144</v>
      </c>
      <c r="V249">
        <v>2.98</v>
      </c>
      <c r="W249">
        <v>-0.4</v>
      </c>
      <c r="X249">
        <v>-1</v>
      </c>
      <c r="Y249">
        <v>-4</v>
      </c>
      <c r="Z249">
        <v>136</v>
      </c>
      <c r="AA249">
        <v>-0.2</v>
      </c>
      <c r="AB249">
        <v>5</v>
      </c>
      <c r="AC249">
        <v>162</v>
      </c>
      <c r="AD249">
        <v>10</v>
      </c>
      <c r="AE249">
        <v>-2</v>
      </c>
      <c r="AF249">
        <v>-1</v>
      </c>
      <c r="AG249">
        <v>0.9</v>
      </c>
      <c r="AH249">
        <v>420</v>
      </c>
    </row>
    <row r="250" spans="1:34" hidden="1" x14ac:dyDescent="0.25">
      <c r="A250" t="s">
        <v>1003</v>
      </c>
      <c r="B250" t="s">
        <v>1004</v>
      </c>
      <c r="C250" s="1" t="str">
        <f t="shared" si="36"/>
        <v>21:0584</v>
      </c>
      <c r="D250" s="1" t="str">
        <f t="shared" si="40"/>
        <v>21:0186</v>
      </c>
      <c r="E250" t="s">
        <v>1005</v>
      </c>
      <c r="F250" t="s">
        <v>1006</v>
      </c>
      <c r="H250">
        <v>58.286019899999999</v>
      </c>
      <c r="I250">
        <v>-63.664627199999998</v>
      </c>
      <c r="J250" s="1" t="str">
        <f t="shared" si="41"/>
        <v>NGR bulk stream sediment</v>
      </c>
      <c r="K250" s="1" t="str">
        <f t="shared" si="42"/>
        <v>&lt;177 micron (NGR)</v>
      </c>
      <c r="L250">
        <v>13</v>
      </c>
      <c r="M250" t="s">
        <v>81</v>
      </c>
      <c r="N250">
        <v>249</v>
      </c>
      <c r="O250">
        <v>31</v>
      </c>
      <c r="P250">
        <v>23</v>
      </c>
      <c r="Q250">
        <v>-2</v>
      </c>
      <c r="R250">
        <v>17</v>
      </c>
      <c r="S250">
        <v>6</v>
      </c>
      <c r="T250">
        <v>0.2</v>
      </c>
      <c r="U250">
        <v>100</v>
      </c>
      <c r="V250">
        <v>1.63</v>
      </c>
      <c r="W250">
        <v>-0.2</v>
      </c>
      <c r="X250">
        <v>-1</v>
      </c>
      <c r="Y250">
        <v>-2</v>
      </c>
      <c r="Z250">
        <v>45</v>
      </c>
      <c r="AA250">
        <v>-0.2</v>
      </c>
      <c r="AB250">
        <v>2</v>
      </c>
      <c r="AC250">
        <v>679</v>
      </c>
      <c r="AD250">
        <v>15</v>
      </c>
      <c r="AE250">
        <v>-2</v>
      </c>
      <c r="AF250">
        <v>3.2</v>
      </c>
      <c r="AG250">
        <v>0.8</v>
      </c>
      <c r="AH250">
        <v>455</v>
      </c>
    </row>
    <row r="251" spans="1:34" hidden="1" x14ac:dyDescent="0.25">
      <c r="A251" t="s">
        <v>1007</v>
      </c>
      <c r="B251" t="s">
        <v>1008</v>
      </c>
      <c r="C251" s="1" t="str">
        <f t="shared" si="36"/>
        <v>21:0584</v>
      </c>
      <c r="D251" s="1" t="str">
        <f t="shared" si="40"/>
        <v>21:0186</v>
      </c>
      <c r="E251" t="s">
        <v>1009</v>
      </c>
      <c r="F251" t="s">
        <v>1010</v>
      </c>
      <c r="H251">
        <v>58.308043400000003</v>
      </c>
      <c r="I251">
        <v>-63.711490599999998</v>
      </c>
      <c r="J251" s="1" t="str">
        <f t="shared" si="41"/>
        <v>NGR bulk stream sediment</v>
      </c>
      <c r="K251" s="1" t="str">
        <f t="shared" si="42"/>
        <v>&lt;177 micron (NGR)</v>
      </c>
      <c r="L251">
        <v>13</v>
      </c>
      <c r="M251" t="s">
        <v>86</v>
      </c>
      <c r="N251">
        <v>250</v>
      </c>
      <c r="O251">
        <v>53</v>
      </c>
      <c r="P251">
        <v>41</v>
      </c>
      <c r="Q251">
        <v>19</v>
      </c>
      <c r="R251">
        <v>23</v>
      </c>
      <c r="S251">
        <v>6</v>
      </c>
      <c r="T251">
        <v>0.2</v>
      </c>
      <c r="U251">
        <v>94</v>
      </c>
      <c r="V251">
        <v>2.77</v>
      </c>
      <c r="W251">
        <v>-0.2</v>
      </c>
      <c r="X251">
        <v>1</v>
      </c>
      <c r="Y251">
        <v>-2</v>
      </c>
      <c r="Z251">
        <v>46</v>
      </c>
      <c r="AA251">
        <v>-0.2</v>
      </c>
      <c r="AB251">
        <v>-1</v>
      </c>
      <c r="AC251">
        <v>748</v>
      </c>
      <c r="AD251">
        <v>75</v>
      </c>
      <c r="AE251">
        <v>-2</v>
      </c>
      <c r="AF251">
        <v>19.399999999999999</v>
      </c>
      <c r="AG251">
        <v>1</v>
      </c>
      <c r="AH251">
        <v>455</v>
      </c>
    </row>
    <row r="252" spans="1:34" hidden="1" x14ac:dyDescent="0.25">
      <c r="A252" t="s">
        <v>1011</v>
      </c>
      <c r="B252" t="s">
        <v>1012</v>
      </c>
      <c r="C252" s="1" t="str">
        <f t="shared" si="36"/>
        <v>21:0584</v>
      </c>
      <c r="D252" s="1" t="str">
        <f t="shared" si="40"/>
        <v>21:0186</v>
      </c>
      <c r="E252" t="s">
        <v>1013</v>
      </c>
      <c r="F252" t="s">
        <v>1014</v>
      </c>
      <c r="H252">
        <v>58.314417800000001</v>
      </c>
      <c r="I252">
        <v>-63.776835599999998</v>
      </c>
      <c r="J252" s="1" t="str">
        <f t="shared" si="41"/>
        <v>NGR bulk stream sediment</v>
      </c>
      <c r="K252" s="1" t="str">
        <f t="shared" si="42"/>
        <v>&lt;177 micron (NGR)</v>
      </c>
      <c r="L252">
        <v>13</v>
      </c>
      <c r="M252" t="s">
        <v>91</v>
      </c>
      <c r="N252">
        <v>251</v>
      </c>
      <c r="O252">
        <v>47</v>
      </c>
      <c r="P252">
        <v>18</v>
      </c>
      <c r="Q252">
        <v>2</v>
      </c>
      <c r="R252">
        <v>18</v>
      </c>
      <c r="S252">
        <v>7</v>
      </c>
      <c r="T252">
        <v>-0.2</v>
      </c>
      <c r="U252">
        <v>84</v>
      </c>
      <c r="V252">
        <v>2.38</v>
      </c>
      <c r="W252">
        <v>-0.2</v>
      </c>
      <c r="X252">
        <v>-1</v>
      </c>
      <c r="Y252">
        <v>-2</v>
      </c>
      <c r="Z252">
        <v>44</v>
      </c>
      <c r="AA252">
        <v>-0.2</v>
      </c>
      <c r="AB252">
        <v>-1</v>
      </c>
      <c r="AC252">
        <v>617</v>
      </c>
      <c r="AD252">
        <v>40</v>
      </c>
      <c r="AE252">
        <v>-2</v>
      </c>
      <c r="AF252">
        <v>13.2</v>
      </c>
      <c r="AG252">
        <v>0.8</v>
      </c>
      <c r="AH252">
        <v>475</v>
      </c>
    </row>
    <row r="253" spans="1:34" hidden="1" x14ac:dyDescent="0.25">
      <c r="A253" t="s">
        <v>1015</v>
      </c>
      <c r="B253" t="s">
        <v>1016</v>
      </c>
      <c r="C253" s="1" t="str">
        <f t="shared" si="36"/>
        <v>21:0584</v>
      </c>
      <c r="D253" s="1" t="str">
        <f t="shared" si="40"/>
        <v>21:0186</v>
      </c>
      <c r="E253" t="s">
        <v>974</v>
      </c>
      <c r="F253" t="s">
        <v>1017</v>
      </c>
      <c r="H253">
        <v>58.287899199999998</v>
      </c>
      <c r="I253">
        <v>-63.8063754</v>
      </c>
      <c r="J253" s="1" t="str">
        <f t="shared" si="41"/>
        <v>NGR bulk stream sediment</v>
      </c>
      <c r="K253" s="1" t="str">
        <f t="shared" si="42"/>
        <v>&lt;177 micron (NGR)</v>
      </c>
      <c r="L253">
        <v>13</v>
      </c>
      <c r="M253" t="s">
        <v>261</v>
      </c>
      <c r="N253">
        <v>252</v>
      </c>
      <c r="O253">
        <v>52</v>
      </c>
      <c r="P253">
        <v>26</v>
      </c>
      <c r="Q253">
        <v>2</v>
      </c>
      <c r="R253">
        <v>22</v>
      </c>
      <c r="S253">
        <v>10</v>
      </c>
      <c r="T253">
        <v>-0.2</v>
      </c>
      <c r="U253">
        <v>142</v>
      </c>
      <c r="V253">
        <v>2.96</v>
      </c>
      <c r="W253">
        <v>-0.2</v>
      </c>
      <c r="X253">
        <v>-1</v>
      </c>
      <c r="Y253">
        <v>-2</v>
      </c>
      <c r="Z253">
        <v>64</v>
      </c>
      <c r="AA253">
        <v>-0.2</v>
      </c>
      <c r="AB253">
        <v>1</v>
      </c>
      <c r="AC253">
        <v>610</v>
      </c>
      <c r="AD253">
        <v>20</v>
      </c>
      <c r="AE253">
        <v>2</v>
      </c>
      <c r="AF253">
        <v>8.6</v>
      </c>
      <c r="AG253">
        <v>1.4</v>
      </c>
      <c r="AH253">
        <v>540</v>
      </c>
    </row>
    <row r="254" spans="1:34" hidden="1" x14ac:dyDescent="0.25">
      <c r="A254" t="s">
        <v>1018</v>
      </c>
      <c r="B254" t="s">
        <v>1019</v>
      </c>
      <c r="C254" s="1" t="str">
        <f t="shared" si="36"/>
        <v>21:0584</v>
      </c>
      <c r="D254" s="1" t="str">
        <f t="shared" si="40"/>
        <v>21:0186</v>
      </c>
      <c r="E254" t="s">
        <v>1020</v>
      </c>
      <c r="F254" t="s">
        <v>1021</v>
      </c>
      <c r="H254">
        <v>58.271982000000001</v>
      </c>
      <c r="I254">
        <v>-63.892958800000002</v>
      </c>
      <c r="J254" s="1" t="str">
        <f t="shared" si="41"/>
        <v>NGR bulk stream sediment</v>
      </c>
      <c r="K254" s="1" t="str">
        <f t="shared" si="42"/>
        <v>&lt;177 micron (NGR)</v>
      </c>
      <c r="L254">
        <v>13</v>
      </c>
      <c r="M254" t="s">
        <v>96</v>
      </c>
      <c r="N254">
        <v>253</v>
      </c>
      <c r="O254">
        <v>22</v>
      </c>
      <c r="P254">
        <v>7</v>
      </c>
      <c r="Q254">
        <v>-2</v>
      </c>
      <c r="R254">
        <v>9</v>
      </c>
      <c r="S254">
        <v>-2</v>
      </c>
      <c r="T254">
        <v>-0.2</v>
      </c>
      <c r="U254">
        <v>42</v>
      </c>
      <c r="V254">
        <v>1.07</v>
      </c>
      <c r="W254">
        <v>-0.2</v>
      </c>
      <c r="X254">
        <v>-1</v>
      </c>
      <c r="Y254">
        <v>-2</v>
      </c>
      <c r="Z254">
        <v>26</v>
      </c>
      <c r="AA254">
        <v>-0.2</v>
      </c>
      <c r="AB254">
        <v>-1</v>
      </c>
      <c r="AC254">
        <v>424</v>
      </c>
      <c r="AD254">
        <v>10</v>
      </c>
      <c r="AE254">
        <v>-2</v>
      </c>
      <c r="AG254">
        <v>0.7</v>
      </c>
      <c r="AH254">
        <v>330</v>
      </c>
    </row>
    <row r="255" spans="1:34" hidden="1" x14ac:dyDescent="0.25">
      <c r="A255" t="s">
        <v>1022</v>
      </c>
      <c r="B255" t="s">
        <v>1023</v>
      </c>
      <c r="C255" s="1" t="str">
        <f t="shared" si="36"/>
        <v>21:0584</v>
      </c>
      <c r="D255" s="1" t="str">
        <f t="shared" si="40"/>
        <v>21:0186</v>
      </c>
      <c r="E255" t="s">
        <v>1024</v>
      </c>
      <c r="F255" t="s">
        <v>1025</v>
      </c>
      <c r="H255">
        <v>58.266897200000002</v>
      </c>
      <c r="I255">
        <v>-63.9406611</v>
      </c>
      <c r="J255" s="1" t="str">
        <f t="shared" si="41"/>
        <v>NGR bulk stream sediment</v>
      </c>
      <c r="K255" s="1" t="str">
        <f t="shared" si="42"/>
        <v>&lt;177 micron (NGR)</v>
      </c>
      <c r="L255">
        <v>13</v>
      </c>
      <c r="M255" t="s">
        <v>101</v>
      </c>
      <c r="N255">
        <v>254</v>
      </c>
      <c r="O255">
        <v>36</v>
      </c>
      <c r="P255">
        <v>11</v>
      </c>
      <c r="Q255">
        <v>-2</v>
      </c>
      <c r="R255">
        <v>13</v>
      </c>
      <c r="S255">
        <v>4</v>
      </c>
      <c r="T255">
        <v>0.3</v>
      </c>
      <c r="U255">
        <v>68</v>
      </c>
      <c r="V255">
        <v>1.52</v>
      </c>
      <c r="W255">
        <v>-0.2</v>
      </c>
      <c r="X255">
        <v>-1</v>
      </c>
      <c r="Y255">
        <v>-2</v>
      </c>
      <c r="Z255">
        <v>34</v>
      </c>
      <c r="AA255">
        <v>0.5</v>
      </c>
      <c r="AB255">
        <v>2</v>
      </c>
      <c r="AC255">
        <v>569</v>
      </c>
      <c r="AD255">
        <v>20</v>
      </c>
      <c r="AE255">
        <v>-2</v>
      </c>
      <c r="AF255">
        <v>4.4000000000000004</v>
      </c>
      <c r="AG255">
        <v>0.9</v>
      </c>
      <c r="AH255">
        <v>455</v>
      </c>
    </row>
    <row r="256" spans="1:34" hidden="1" x14ac:dyDescent="0.25">
      <c r="A256" t="s">
        <v>1026</v>
      </c>
      <c r="B256" t="s">
        <v>1027</v>
      </c>
      <c r="C256" s="1" t="str">
        <f t="shared" si="36"/>
        <v>21:0584</v>
      </c>
      <c r="D256" s="1" t="str">
        <f t="shared" si="40"/>
        <v>21:0186</v>
      </c>
      <c r="E256" t="s">
        <v>1028</v>
      </c>
      <c r="F256" t="s">
        <v>1029</v>
      </c>
      <c r="H256">
        <v>58.243077800000002</v>
      </c>
      <c r="I256">
        <v>-63.9669284</v>
      </c>
      <c r="J256" s="1" t="str">
        <f t="shared" si="41"/>
        <v>NGR bulk stream sediment</v>
      </c>
      <c r="K256" s="1" t="str">
        <f t="shared" si="42"/>
        <v>&lt;177 micron (NGR)</v>
      </c>
      <c r="L256">
        <v>13</v>
      </c>
      <c r="M256" t="s">
        <v>106</v>
      </c>
      <c r="N256">
        <v>255</v>
      </c>
      <c r="O256">
        <v>28</v>
      </c>
      <c r="P256">
        <v>15</v>
      </c>
      <c r="Q256">
        <v>2</v>
      </c>
      <c r="R256">
        <v>11</v>
      </c>
      <c r="S256">
        <v>4</v>
      </c>
      <c r="T256">
        <v>0.2</v>
      </c>
      <c r="U256">
        <v>124</v>
      </c>
      <c r="V256">
        <v>1.68</v>
      </c>
      <c r="W256">
        <v>-0.2</v>
      </c>
      <c r="X256">
        <v>-1</v>
      </c>
      <c r="Y256">
        <v>-2</v>
      </c>
      <c r="Z256">
        <v>30</v>
      </c>
      <c r="AA256">
        <v>-0.2</v>
      </c>
      <c r="AB256">
        <v>-1</v>
      </c>
      <c r="AC256">
        <v>424</v>
      </c>
      <c r="AD256">
        <v>20</v>
      </c>
      <c r="AE256">
        <v>-2</v>
      </c>
      <c r="AF256">
        <v>7.6</v>
      </c>
      <c r="AG256">
        <v>0.7</v>
      </c>
      <c r="AH256">
        <v>340</v>
      </c>
    </row>
    <row r="257" spans="1:34" hidden="1" x14ac:dyDescent="0.25">
      <c r="A257" t="s">
        <v>1030</v>
      </c>
      <c r="B257" t="s">
        <v>1031</v>
      </c>
      <c r="C257" s="1" t="str">
        <f t="shared" si="36"/>
        <v>21:0584</v>
      </c>
      <c r="D257" s="1" t="str">
        <f t="shared" si="40"/>
        <v>21:0186</v>
      </c>
      <c r="E257" t="s">
        <v>1032</v>
      </c>
      <c r="F257" t="s">
        <v>1033</v>
      </c>
      <c r="H257">
        <v>58.419554599999998</v>
      </c>
      <c r="I257">
        <v>-63.9663945</v>
      </c>
      <c r="J257" s="1" t="str">
        <f t="shared" si="41"/>
        <v>NGR bulk stream sediment</v>
      </c>
      <c r="K257" s="1" t="str">
        <f t="shared" si="42"/>
        <v>&lt;177 micron (NGR)</v>
      </c>
      <c r="L257">
        <v>13</v>
      </c>
      <c r="M257" t="s">
        <v>111</v>
      </c>
      <c r="N257">
        <v>256</v>
      </c>
      <c r="O257">
        <v>75</v>
      </c>
      <c r="P257">
        <v>40</v>
      </c>
      <c r="Q257">
        <v>11</v>
      </c>
      <c r="R257">
        <v>26</v>
      </c>
      <c r="S257">
        <v>9</v>
      </c>
      <c r="T257">
        <v>-0.2</v>
      </c>
      <c r="U257">
        <v>260</v>
      </c>
      <c r="V257">
        <v>2.87</v>
      </c>
      <c r="W257">
        <v>-0.2</v>
      </c>
      <c r="X257">
        <v>-1</v>
      </c>
      <c r="Y257">
        <v>-2</v>
      </c>
      <c r="Z257">
        <v>65</v>
      </c>
      <c r="AA257">
        <v>0.9</v>
      </c>
      <c r="AB257">
        <v>4</v>
      </c>
      <c r="AC257">
        <v>712</v>
      </c>
      <c r="AD257">
        <v>45</v>
      </c>
      <c r="AE257">
        <v>2</v>
      </c>
      <c r="AF257">
        <v>8</v>
      </c>
      <c r="AG257">
        <v>2.2999999999999998</v>
      </c>
      <c r="AH257">
        <v>455</v>
      </c>
    </row>
    <row r="258" spans="1:34" hidden="1" x14ac:dyDescent="0.25">
      <c r="A258" t="s">
        <v>1034</v>
      </c>
      <c r="B258" t="s">
        <v>1035</v>
      </c>
      <c r="C258" s="1" t="str">
        <f t="shared" ref="C258:C321" si="43">HYPERLINK("http://geochem.nrcan.gc.ca/cdogs/content/bdl/bdl210584_e.htm", "21:0584")</f>
        <v>21:0584</v>
      </c>
      <c r="D258" s="1" t="str">
        <f>HYPERLINK("http://geochem.nrcan.gc.ca/cdogs/content/svy/svy_e.htm", "")</f>
        <v/>
      </c>
      <c r="G258" s="1" t="str">
        <f>HYPERLINK("http://geochem.nrcan.gc.ca/cdogs/content/cr_/cr_00077_e.htm", "77")</f>
        <v>77</v>
      </c>
      <c r="J258" t="s">
        <v>69</v>
      </c>
      <c r="K258" t="s">
        <v>70</v>
      </c>
      <c r="L258">
        <v>13</v>
      </c>
      <c r="M258" t="s">
        <v>71</v>
      </c>
      <c r="N258">
        <v>257</v>
      </c>
      <c r="O258">
        <v>122</v>
      </c>
      <c r="P258">
        <v>52</v>
      </c>
      <c r="Q258">
        <v>28</v>
      </c>
      <c r="R258">
        <v>276</v>
      </c>
      <c r="S258">
        <v>23</v>
      </c>
      <c r="T258">
        <v>0.3</v>
      </c>
      <c r="U258">
        <v>520</v>
      </c>
      <c r="V258">
        <v>3.2</v>
      </c>
      <c r="W258">
        <v>0.6</v>
      </c>
      <c r="X258">
        <v>21</v>
      </c>
      <c r="Y258">
        <v>2</v>
      </c>
      <c r="Z258">
        <v>65</v>
      </c>
      <c r="AA258">
        <v>-0.2</v>
      </c>
      <c r="AB258">
        <v>7</v>
      </c>
      <c r="AC258">
        <v>685</v>
      </c>
      <c r="AD258">
        <v>40</v>
      </c>
      <c r="AE258">
        <v>14</v>
      </c>
      <c r="AF258">
        <v>4.4000000000000004</v>
      </c>
      <c r="AG258">
        <v>18.5</v>
      </c>
      <c r="AH258">
        <v>540</v>
      </c>
    </row>
    <row r="259" spans="1:34" hidden="1" x14ac:dyDescent="0.25">
      <c r="A259" t="s">
        <v>1036</v>
      </c>
      <c r="B259" t="s">
        <v>1037</v>
      </c>
      <c r="C259" s="1" t="str">
        <f t="shared" si="43"/>
        <v>21:0584</v>
      </c>
      <c r="D259" s="1" t="str">
        <f t="shared" ref="D259:D270" si="44">HYPERLINK("http://geochem.nrcan.gc.ca/cdogs/content/svy/svy210186_e.htm", "21:0186")</f>
        <v>21:0186</v>
      </c>
      <c r="E259" t="s">
        <v>1038</v>
      </c>
      <c r="F259" t="s">
        <v>1039</v>
      </c>
      <c r="H259">
        <v>58.415466299999999</v>
      </c>
      <c r="I259">
        <v>-63.957022199999997</v>
      </c>
      <c r="J259" s="1" t="str">
        <f t="shared" ref="J259:J270" si="45">HYPERLINK("http://geochem.nrcan.gc.ca/cdogs/content/kwd/kwd020030_e.htm", "NGR bulk stream sediment")</f>
        <v>NGR bulk stream sediment</v>
      </c>
      <c r="K259" s="1" t="str">
        <f t="shared" ref="K259:K270" si="46">HYPERLINK("http://geochem.nrcan.gc.ca/cdogs/content/kwd/kwd080006_e.htm", "&lt;177 micron (NGR)")</f>
        <v>&lt;177 micron (NGR)</v>
      </c>
      <c r="L259">
        <v>13</v>
      </c>
      <c r="M259" t="s">
        <v>116</v>
      </c>
      <c r="N259">
        <v>258</v>
      </c>
      <c r="O259">
        <v>42</v>
      </c>
      <c r="P259">
        <v>14</v>
      </c>
      <c r="Q259">
        <v>11</v>
      </c>
      <c r="R259">
        <v>10</v>
      </c>
      <c r="S259">
        <v>3</v>
      </c>
      <c r="T259">
        <v>-0.2</v>
      </c>
      <c r="U259">
        <v>68</v>
      </c>
      <c r="V259">
        <v>1.41</v>
      </c>
      <c r="W259">
        <v>-0.2</v>
      </c>
      <c r="X259">
        <v>1</v>
      </c>
      <c r="Y259">
        <v>-2</v>
      </c>
      <c r="Z259">
        <v>30</v>
      </c>
      <c r="AA259">
        <v>-0.2</v>
      </c>
      <c r="AB259">
        <v>-1</v>
      </c>
      <c r="AC259">
        <v>580</v>
      </c>
      <c r="AD259">
        <v>85</v>
      </c>
      <c r="AE259">
        <v>-2</v>
      </c>
      <c r="AF259">
        <v>28</v>
      </c>
      <c r="AG259">
        <v>0.7</v>
      </c>
      <c r="AH259">
        <v>330</v>
      </c>
    </row>
    <row r="260" spans="1:34" hidden="1" x14ac:dyDescent="0.25">
      <c r="A260" t="s">
        <v>1040</v>
      </c>
      <c r="B260" t="s">
        <v>1041</v>
      </c>
      <c r="C260" s="1" t="str">
        <f t="shared" si="43"/>
        <v>21:0584</v>
      </c>
      <c r="D260" s="1" t="str">
        <f t="shared" si="44"/>
        <v>21:0186</v>
      </c>
      <c r="E260" t="s">
        <v>1042</v>
      </c>
      <c r="F260" t="s">
        <v>1043</v>
      </c>
      <c r="H260">
        <v>58.392061499999997</v>
      </c>
      <c r="I260">
        <v>-63.973392400000002</v>
      </c>
      <c r="J260" s="1" t="str">
        <f t="shared" si="45"/>
        <v>NGR bulk stream sediment</v>
      </c>
      <c r="K260" s="1" t="str">
        <f t="shared" si="46"/>
        <v>&lt;177 micron (NGR)</v>
      </c>
      <c r="L260">
        <v>13</v>
      </c>
      <c r="M260" t="s">
        <v>121</v>
      </c>
      <c r="N260">
        <v>259</v>
      </c>
      <c r="O260">
        <v>41</v>
      </c>
      <c r="P260">
        <v>18</v>
      </c>
      <c r="Q260">
        <v>4</v>
      </c>
      <c r="R260">
        <v>14</v>
      </c>
      <c r="S260">
        <v>3</v>
      </c>
      <c r="T260">
        <v>0.2</v>
      </c>
      <c r="U260">
        <v>72</v>
      </c>
      <c r="V260">
        <v>2.33</v>
      </c>
      <c r="W260">
        <v>-0.2</v>
      </c>
      <c r="X260">
        <v>1</v>
      </c>
      <c r="Y260">
        <v>-2</v>
      </c>
      <c r="Z260">
        <v>55</v>
      </c>
      <c r="AA260">
        <v>-0.2</v>
      </c>
      <c r="AB260">
        <v>1</v>
      </c>
      <c r="AC260">
        <v>675</v>
      </c>
      <c r="AD260">
        <v>20</v>
      </c>
      <c r="AE260">
        <v>4</v>
      </c>
      <c r="AF260">
        <v>5.4</v>
      </c>
      <c r="AG260">
        <v>2.4</v>
      </c>
      <c r="AH260">
        <v>500</v>
      </c>
    </row>
    <row r="261" spans="1:34" hidden="1" x14ac:dyDescent="0.25">
      <c r="A261" t="s">
        <v>1044</v>
      </c>
      <c r="B261" t="s">
        <v>1045</v>
      </c>
      <c r="C261" s="1" t="str">
        <f t="shared" si="43"/>
        <v>21:0584</v>
      </c>
      <c r="D261" s="1" t="str">
        <f t="shared" si="44"/>
        <v>21:0186</v>
      </c>
      <c r="E261" t="s">
        <v>1046</v>
      </c>
      <c r="F261" t="s">
        <v>1047</v>
      </c>
      <c r="H261">
        <v>58.362735800000003</v>
      </c>
      <c r="I261">
        <v>-63.957801500000002</v>
      </c>
      <c r="J261" s="1" t="str">
        <f t="shared" si="45"/>
        <v>NGR bulk stream sediment</v>
      </c>
      <c r="K261" s="1" t="str">
        <f t="shared" si="46"/>
        <v>&lt;177 micron (NGR)</v>
      </c>
      <c r="L261">
        <v>13</v>
      </c>
      <c r="M261" t="s">
        <v>126</v>
      </c>
      <c r="N261">
        <v>260</v>
      </c>
      <c r="O261">
        <v>29</v>
      </c>
      <c r="P261">
        <v>11</v>
      </c>
      <c r="Q261">
        <v>5</v>
      </c>
      <c r="R261">
        <v>11</v>
      </c>
      <c r="S261">
        <v>4</v>
      </c>
      <c r="T261">
        <v>0.4</v>
      </c>
      <c r="U261">
        <v>64</v>
      </c>
      <c r="V261">
        <v>1.62</v>
      </c>
      <c r="W261">
        <v>-0.2</v>
      </c>
      <c r="X261">
        <v>-1</v>
      </c>
      <c r="Y261">
        <v>-2</v>
      </c>
      <c r="Z261">
        <v>40</v>
      </c>
      <c r="AA261">
        <v>-0.2</v>
      </c>
      <c r="AB261">
        <v>1</v>
      </c>
      <c r="AC261">
        <v>600</v>
      </c>
      <c r="AD261">
        <v>15</v>
      </c>
      <c r="AE261">
        <v>2</v>
      </c>
      <c r="AF261">
        <v>4.8</v>
      </c>
      <c r="AG261">
        <v>1.8</v>
      </c>
      <c r="AH261">
        <v>515</v>
      </c>
    </row>
    <row r="262" spans="1:34" hidden="1" x14ac:dyDescent="0.25">
      <c r="A262" t="s">
        <v>1048</v>
      </c>
      <c r="B262" t="s">
        <v>1049</v>
      </c>
      <c r="C262" s="1" t="str">
        <f t="shared" si="43"/>
        <v>21:0584</v>
      </c>
      <c r="D262" s="1" t="str">
        <f t="shared" si="44"/>
        <v>21:0186</v>
      </c>
      <c r="E262" t="s">
        <v>1050</v>
      </c>
      <c r="F262" t="s">
        <v>1051</v>
      </c>
      <c r="H262">
        <v>58.302049199999999</v>
      </c>
      <c r="I262">
        <v>-63.981911099999998</v>
      </c>
      <c r="J262" s="1" t="str">
        <f t="shared" si="45"/>
        <v>NGR bulk stream sediment</v>
      </c>
      <c r="K262" s="1" t="str">
        <f t="shared" si="46"/>
        <v>&lt;177 micron (NGR)</v>
      </c>
      <c r="L262">
        <v>14</v>
      </c>
      <c r="M262" t="s">
        <v>38</v>
      </c>
      <c r="N262">
        <v>261</v>
      </c>
      <c r="O262">
        <v>11</v>
      </c>
      <c r="P262">
        <v>7</v>
      </c>
      <c r="Q262">
        <v>-2</v>
      </c>
      <c r="R262">
        <v>5</v>
      </c>
      <c r="S262">
        <v>-2</v>
      </c>
      <c r="T262">
        <v>-0.2</v>
      </c>
      <c r="U262">
        <v>50</v>
      </c>
      <c r="V262">
        <v>0.95</v>
      </c>
      <c r="W262">
        <v>-0.2</v>
      </c>
      <c r="X262">
        <v>-1</v>
      </c>
      <c r="Y262">
        <v>-2</v>
      </c>
      <c r="Z262">
        <v>26</v>
      </c>
      <c r="AA262">
        <v>-0.2</v>
      </c>
      <c r="AB262">
        <v>1</v>
      </c>
      <c r="AC262">
        <v>444</v>
      </c>
      <c r="AD262">
        <v>10</v>
      </c>
      <c r="AE262">
        <v>-2</v>
      </c>
      <c r="AF262">
        <v>1.4</v>
      </c>
      <c r="AG262">
        <v>1.2</v>
      </c>
      <c r="AH262">
        <v>235</v>
      </c>
    </row>
    <row r="263" spans="1:34" hidden="1" x14ac:dyDescent="0.25">
      <c r="A263" t="s">
        <v>1052</v>
      </c>
      <c r="B263" t="s">
        <v>1053</v>
      </c>
      <c r="C263" s="1" t="str">
        <f t="shared" si="43"/>
        <v>21:0584</v>
      </c>
      <c r="D263" s="1" t="str">
        <f t="shared" si="44"/>
        <v>21:0186</v>
      </c>
      <c r="E263" t="s">
        <v>1050</v>
      </c>
      <c r="F263" t="s">
        <v>1054</v>
      </c>
      <c r="H263">
        <v>58.302049199999999</v>
      </c>
      <c r="I263">
        <v>-63.981911099999998</v>
      </c>
      <c r="J263" s="1" t="str">
        <f t="shared" si="45"/>
        <v>NGR bulk stream sediment</v>
      </c>
      <c r="K263" s="1" t="str">
        <f t="shared" si="46"/>
        <v>&lt;177 micron (NGR)</v>
      </c>
      <c r="L263">
        <v>14</v>
      </c>
      <c r="M263" t="s">
        <v>47</v>
      </c>
      <c r="N263">
        <v>262</v>
      </c>
      <c r="O263">
        <v>12</v>
      </c>
      <c r="P263">
        <v>7</v>
      </c>
      <c r="Q263">
        <v>-2</v>
      </c>
      <c r="R263">
        <v>6</v>
      </c>
      <c r="S263">
        <v>2</v>
      </c>
      <c r="T263">
        <v>-0.2</v>
      </c>
      <c r="U263">
        <v>50</v>
      </c>
      <c r="V263">
        <v>0.93</v>
      </c>
      <c r="W263">
        <v>-0.2</v>
      </c>
      <c r="X263">
        <v>-1</v>
      </c>
      <c r="Y263">
        <v>-2</v>
      </c>
      <c r="Z263">
        <v>25</v>
      </c>
      <c r="AA263">
        <v>0.4</v>
      </c>
      <c r="AB263">
        <v>-1</v>
      </c>
      <c r="AC263">
        <v>478</v>
      </c>
      <c r="AD263">
        <v>10</v>
      </c>
      <c r="AE263">
        <v>-2</v>
      </c>
      <c r="AF263">
        <v>1.2</v>
      </c>
      <c r="AG263">
        <v>1</v>
      </c>
      <c r="AH263">
        <v>235</v>
      </c>
    </row>
    <row r="264" spans="1:34" hidden="1" x14ac:dyDescent="0.25">
      <c r="A264" t="s">
        <v>1055</v>
      </c>
      <c r="B264" t="s">
        <v>1056</v>
      </c>
      <c r="C264" s="1" t="str">
        <f t="shared" si="43"/>
        <v>21:0584</v>
      </c>
      <c r="D264" s="1" t="str">
        <f t="shared" si="44"/>
        <v>21:0186</v>
      </c>
      <c r="E264" t="s">
        <v>1050</v>
      </c>
      <c r="F264" t="s">
        <v>1057</v>
      </c>
      <c r="H264">
        <v>58.302049199999999</v>
      </c>
      <c r="I264">
        <v>-63.981911099999998</v>
      </c>
      <c r="J264" s="1" t="str">
        <f t="shared" si="45"/>
        <v>NGR bulk stream sediment</v>
      </c>
      <c r="K264" s="1" t="str">
        <f t="shared" si="46"/>
        <v>&lt;177 micron (NGR)</v>
      </c>
      <c r="L264">
        <v>14</v>
      </c>
      <c r="M264" t="s">
        <v>51</v>
      </c>
      <c r="N264">
        <v>263</v>
      </c>
      <c r="O264">
        <v>9</v>
      </c>
      <c r="P264">
        <v>7</v>
      </c>
      <c r="Q264">
        <v>-2</v>
      </c>
      <c r="R264">
        <v>5</v>
      </c>
      <c r="S264">
        <v>-2</v>
      </c>
      <c r="T264">
        <v>-0.2</v>
      </c>
      <c r="U264">
        <v>46</v>
      </c>
      <c r="V264">
        <v>0.81</v>
      </c>
      <c r="W264">
        <v>-0.2</v>
      </c>
      <c r="X264">
        <v>-1</v>
      </c>
      <c r="Y264">
        <v>-2</v>
      </c>
      <c r="Z264">
        <v>24</v>
      </c>
      <c r="AA264">
        <v>-0.2</v>
      </c>
      <c r="AB264">
        <v>-1</v>
      </c>
      <c r="AC264">
        <v>421</v>
      </c>
      <c r="AD264">
        <v>10</v>
      </c>
      <c r="AE264">
        <v>2</v>
      </c>
      <c r="AF264">
        <v>1.8</v>
      </c>
      <c r="AG264">
        <v>0.8</v>
      </c>
      <c r="AH264">
        <v>290</v>
      </c>
    </row>
    <row r="265" spans="1:34" hidden="1" x14ac:dyDescent="0.25">
      <c r="A265" t="s">
        <v>1058</v>
      </c>
      <c r="B265" t="s">
        <v>1059</v>
      </c>
      <c r="C265" s="1" t="str">
        <f t="shared" si="43"/>
        <v>21:0584</v>
      </c>
      <c r="D265" s="1" t="str">
        <f t="shared" si="44"/>
        <v>21:0186</v>
      </c>
      <c r="E265" t="s">
        <v>1060</v>
      </c>
      <c r="F265" t="s">
        <v>1061</v>
      </c>
      <c r="H265">
        <v>58.330615899999998</v>
      </c>
      <c r="I265">
        <v>-63.944485100000001</v>
      </c>
      <c r="J265" s="1" t="str">
        <f t="shared" si="45"/>
        <v>NGR bulk stream sediment</v>
      </c>
      <c r="K265" s="1" t="str">
        <f t="shared" si="46"/>
        <v>&lt;177 micron (NGR)</v>
      </c>
      <c r="L265">
        <v>14</v>
      </c>
      <c r="M265" t="s">
        <v>43</v>
      </c>
      <c r="N265">
        <v>264</v>
      </c>
      <c r="O265">
        <v>39</v>
      </c>
      <c r="P265">
        <v>21</v>
      </c>
      <c r="Q265">
        <v>6</v>
      </c>
      <c r="R265">
        <v>13</v>
      </c>
      <c r="S265">
        <v>8</v>
      </c>
      <c r="T265">
        <v>0.2</v>
      </c>
      <c r="U265">
        <v>180</v>
      </c>
      <c r="V265">
        <v>1.85</v>
      </c>
      <c r="W265">
        <v>-0.2</v>
      </c>
      <c r="X265">
        <v>1</v>
      </c>
      <c r="Y265">
        <v>-2</v>
      </c>
      <c r="Z265">
        <v>36</v>
      </c>
      <c r="AA265">
        <v>-0.2</v>
      </c>
      <c r="AB265">
        <v>-1</v>
      </c>
      <c r="AC265">
        <v>434</v>
      </c>
      <c r="AD265">
        <v>30</v>
      </c>
      <c r="AE265">
        <v>2</v>
      </c>
      <c r="AF265">
        <v>6.8</v>
      </c>
      <c r="AG265">
        <v>1.4</v>
      </c>
      <c r="AH265">
        <v>360</v>
      </c>
    </row>
    <row r="266" spans="1:34" hidden="1" x14ac:dyDescent="0.25">
      <c r="A266" t="s">
        <v>1062</v>
      </c>
      <c r="B266" t="s">
        <v>1063</v>
      </c>
      <c r="C266" s="1" t="str">
        <f t="shared" si="43"/>
        <v>21:0584</v>
      </c>
      <c r="D266" s="1" t="str">
        <f t="shared" si="44"/>
        <v>21:0186</v>
      </c>
      <c r="E266" t="s">
        <v>1064</v>
      </c>
      <c r="F266" t="s">
        <v>1065</v>
      </c>
      <c r="H266">
        <v>58.365035499999998</v>
      </c>
      <c r="I266">
        <v>-63.909730000000003</v>
      </c>
      <c r="J266" s="1" t="str">
        <f t="shared" si="45"/>
        <v>NGR bulk stream sediment</v>
      </c>
      <c r="K266" s="1" t="str">
        <f t="shared" si="46"/>
        <v>&lt;177 micron (NGR)</v>
      </c>
      <c r="L266">
        <v>14</v>
      </c>
      <c r="M266" t="s">
        <v>56</v>
      </c>
      <c r="N266">
        <v>265</v>
      </c>
      <c r="O266">
        <v>72</v>
      </c>
      <c r="P266">
        <v>43</v>
      </c>
      <c r="Q266">
        <v>26</v>
      </c>
      <c r="R266">
        <v>30</v>
      </c>
      <c r="S266">
        <v>11</v>
      </c>
      <c r="T266">
        <v>0.2</v>
      </c>
      <c r="U266">
        <v>210</v>
      </c>
      <c r="V266">
        <v>3.03</v>
      </c>
      <c r="W266">
        <v>-0.2</v>
      </c>
      <c r="X266">
        <v>2</v>
      </c>
      <c r="Y266">
        <v>-2</v>
      </c>
      <c r="Z266">
        <v>53</v>
      </c>
      <c r="AA266">
        <v>-0.2</v>
      </c>
      <c r="AB266">
        <v>2</v>
      </c>
      <c r="AC266">
        <v>502</v>
      </c>
      <c r="AD266">
        <v>65</v>
      </c>
      <c r="AE266">
        <v>-2</v>
      </c>
      <c r="AF266">
        <v>13.2</v>
      </c>
      <c r="AG266">
        <v>1.3</v>
      </c>
      <c r="AH266">
        <v>400</v>
      </c>
    </row>
    <row r="267" spans="1:34" hidden="1" x14ac:dyDescent="0.25">
      <c r="A267" t="s">
        <v>1066</v>
      </c>
      <c r="B267" t="s">
        <v>1067</v>
      </c>
      <c r="C267" s="1" t="str">
        <f t="shared" si="43"/>
        <v>21:0584</v>
      </c>
      <c r="D267" s="1" t="str">
        <f t="shared" si="44"/>
        <v>21:0186</v>
      </c>
      <c r="E267" t="s">
        <v>1068</v>
      </c>
      <c r="F267" t="s">
        <v>1069</v>
      </c>
      <c r="H267">
        <v>58.360200300000002</v>
      </c>
      <c r="I267">
        <v>-63.612697699999998</v>
      </c>
      <c r="J267" s="1" t="str">
        <f t="shared" si="45"/>
        <v>NGR bulk stream sediment</v>
      </c>
      <c r="K267" s="1" t="str">
        <f t="shared" si="46"/>
        <v>&lt;177 micron (NGR)</v>
      </c>
      <c r="L267">
        <v>14</v>
      </c>
      <c r="M267" t="s">
        <v>61</v>
      </c>
      <c r="N267">
        <v>266</v>
      </c>
      <c r="O267">
        <v>41</v>
      </c>
      <c r="P267">
        <v>51</v>
      </c>
      <c r="Q267">
        <v>6</v>
      </c>
      <c r="R267">
        <v>50</v>
      </c>
      <c r="S267">
        <v>7</v>
      </c>
      <c r="T267">
        <v>0.2</v>
      </c>
      <c r="U267">
        <v>64</v>
      </c>
      <c r="V267">
        <v>1.46</v>
      </c>
      <c r="W267">
        <v>-0.2</v>
      </c>
      <c r="X267">
        <v>1</v>
      </c>
      <c r="Y267">
        <v>-2</v>
      </c>
      <c r="Z267">
        <v>42</v>
      </c>
      <c r="AA267">
        <v>-0.2</v>
      </c>
      <c r="AB267">
        <v>-1</v>
      </c>
      <c r="AC267">
        <v>604</v>
      </c>
      <c r="AD267">
        <v>25</v>
      </c>
      <c r="AE267">
        <v>-2</v>
      </c>
      <c r="AF267">
        <v>5.8</v>
      </c>
      <c r="AG267">
        <v>1.2</v>
      </c>
      <c r="AH267">
        <v>890</v>
      </c>
    </row>
    <row r="268" spans="1:34" hidden="1" x14ac:dyDescent="0.25">
      <c r="A268" t="s">
        <v>1070</v>
      </c>
      <c r="B268" t="s">
        <v>1071</v>
      </c>
      <c r="C268" s="1" t="str">
        <f t="shared" si="43"/>
        <v>21:0584</v>
      </c>
      <c r="D268" s="1" t="str">
        <f t="shared" si="44"/>
        <v>21:0186</v>
      </c>
      <c r="E268" t="s">
        <v>1072</v>
      </c>
      <c r="F268" t="s">
        <v>1073</v>
      </c>
      <c r="H268">
        <v>58.367992600000001</v>
      </c>
      <c r="I268">
        <v>-63.660524000000002</v>
      </c>
      <c r="J268" s="1" t="str">
        <f t="shared" si="45"/>
        <v>NGR bulk stream sediment</v>
      </c>
      <c r="K268" s="1" t="str">
        <f t="shared" si="46"/>
        <v>&lt;177 micron (NGR)</v>
      </c>
      <c r="L268">
        <v>14</v>
      </c>
      <c r="M268" t="s">
        <v>66</v>
      </c>
      <c r="N268">
        <v>267</v>
      </c>
      <c r="O268">
        <v>64</v>
      </c>
      <c r="P268">
        <v>38</v>
      </c>
      <c r="Q268">
        <v>17</v>
      </c>
      <c r="R268">
        <v>29</v>
      </c>
      <c r="S268">
        <v>10</v>
      </c>
      <c r="T268">
        <v>-0.2</v>
      </c>
      <c r="U268">
        <v>116</v>
      </c>
      <c r="V268">
        <v>2.67</v>
      </c>
      <c r="W268">
        <v>-0.2</v>
      </c>
      <c r="X268">
        <v>-1</v>
      </c>
      <c r="Y268">
        <v>2</v>
      </c>
      <c r="Z268">
        <v>51</v>
      </c>
      <c r="AA268">
        <v>-0.2</v>
      </c>
      <c r="AB268">
        <v>-1</v>
      </c>
      <c r="AC268">
        <v>620</v>
      </c>
      <c r="AD268">
        <v>85</v>
      </c>
      <c r="AE268">
        <v>-2</v>
      </c>
      <c r="AF268">
        <v>27.6</v>
      </c>
      <c r="AG268">
        <v>0.8</v>
      </c>
      <c r="AH268">
        <v>475</v>
      </c>
    </row>
    <row r="269" spans="1:34" hidden="1" x14ac:dyDescent="0.25">
      <c r="A269" t="s">
        <v>1074</v>
      </c>
      <c r="B269" t="s">
        <v>1075</v>
      </c>
      <c r="C269" s="1" t="str">
        <f t="shared" si="43"/>
        <v>21:0584</v>
      </c>
      <c r="D269" s="1" t="str">
        <f t="shared" si="44"/>
        <v>21:0186</v>
      </c>
      <c r="E269" t="s">
        <v>1076</v>
      </c>
      <c r="F269" t="s">
        <v>1077</v>
      </c>
      <c r="H269">
        <v>58.411172299999997</v>
      </c>
      <c r="I269">
        <v>-63.625645800000001</v>
      </c>
      <c r="J269" s="1" t="str">
        <f t="shared" si="45"/>
        <v>NGR bulk stream sediment</v>
      </c>
      <c r="K269" s="1" t="str">
        <f t="shared" si="46"/>
        <v>&lt;177 micron (NGR)</v>
      </c>
      <c r="L269">
        <v>14</v>
      </c>
      <c r="M269" t="s">
        <v>76</v>
      </c>
      <c r="N269">
        <v>268</v>
      </c>
      <c r="O269">
        <v>37</v>
      </c>
      <c r="P269">
        <v>21</v>
      </c>
      <c r="Q269">
        <v>2</v>
      </c>
      <c r="R269">
        <v>25</v>
      </c>
      <c r="S269">
        <v>6</v>
      </c>
      <c r="T269">
        <v>-0.2</v>
      </c>
      <c r="U269">
        <v>70</v>
      </c>
      <c r="V269">
        <v>1.85</v>
      </c>
      <c r="W269">
        <v>-0.2</v>
      </c>
      <c r="X269">
        <v>-1</v>
      </c>
      <c r="Y269">
        <v>-2</v>
      </c>
      <c r="Z269">
        <v>55</v>
      </c>
      <c r="AA269">
        <v>-0.2</v>
      </c>
      <c r="AB269">
        <v>1</v>
      </c>
      <c r="AC269">
        <v>568</v>
      </c>
      <c r="AD269">
        <v>30</v>
      </c>
      <c r="AE269">
        <v>2</v>
      </c>
      <c r="AF269">
        <v>1.6</v>
      </c>
      <c r="AG269">
        <v>2.2999999999999998</v>
      </c>
      <c r="AH269">
        <v>500</v>
      </c>
    </row>
    <row r="270" spans="1:34" hidden="1" x14ac:dyDescent="0.25">
      <c r="A270" t="s">
        <v>1078</v>
      </c>
      <c r="B270" t="s">
        <v>1079</v>
      </c>
      <c r="C270" s="1" t="str">
        <f t="shared" si="43"/>
        <v>21:0584</v>
      </c>
      <c r="D270" s="1" t="str">
        <f t="shared" si="44"/>
        <v>21:0186</v>
      </c>
      <c r="E270" t="s">
        <v>1080</v>
      </c>
      <c r="F270" t="s">
        <v>1081</v>
      </c>
      <c r="H270">
        <v>58.440332499999997</v>
      </c>
      <c r="I270">
        <v>-63.555933400000001</v>
      </c>
      <c r="J270" s="1" t="str">
        <f t="shared" si="45"/>
        <v>NGR bulk stream sediment</v>
      </c>
      <c r="K270" s="1" t="str">
        <f t="shared" si="46"/>
        <v>&lt;177 micron (NGR)</v>
      </c>
      <c r="L270">
        <v>14</v>
      </c>
      <c r="M270" t="s">
        <v>81</v>
      </c>
      <c r="N270">
        <v>269</v>
      </c>
      <c r="O270">
        <v>31</v>
      </c>
      <c r="P270">
        <v>32</v>
      </c>
      <c r="Q270">
        <v>2</v>
      </c>
      <c r="R270">
        <v>32</v>
      </c>
      <c r="S270">
        <v>5</v>
      </c>
      <c r="T270">
        <v>-0.2</v>
      </c>
      <c r="U270">
        <v>54</v>
      </c>
      <c r="V270">
        <v>1.68</v>
      </c>
      <c r="W270">
        <v>-0.2</v>
      </c>
      <c r="X270">
        <v>-1</v>
      </c>
      <c r="Y270">
        <v>-2</v>
      </c>
      <c r="Z270">
        <v>42</v>
      </c>
      <c r="AA270">
        <v>-0.2</v>
      </c>
      <c r="AB270">
        <v>1</v>
      </c>
      <c r="AC270">
        <v>591</v>
      </c>
      <c r="AD270">
        <v>15</v>
      </c>
      <c r="AE270">
        <v>-2</v>
      </c>
      <c r="AF270">
        <v>4.4000000000000004</v>
      </c>
      <c r="AG270">
        <v>1.1000000000000001</v>
      </c>
      <c r="AH270">
        <v>360</v>
      </c>
    </row>
    <row r="271" spans="1:34" hidden="1" x14ac:dyDescent="0.25">
      <c r="A271" t="s">
        <v>1082</v>
      </c>
      <c r="B271" t="s">
        <v>1083</v>
      </c>
      <c r="C271" s="1" t="str">
        <f t="shared" si="43"/>
        <v>21:0584</v>
      </c>
      <c r="D271" s="1" t="str">
        <f>HYPERLINK("http://geochem.nrcan.gc.ca/cdogs/content/svy/svy_e.htm", "")</f>
        <v/>
      </c>
      <c r="G271" s="1" t="str">
        <f>HYPERLINK("http://geochem.nrcan.gc.ca/cdogs/content/cr_/cr_00078_e.htm", "78")</f>
        <v>78</v>
      </c>
      <c r="J271" t="s">
        <v>69</v>
      </c>
      <c r="K271" t="s">
        <v>70</v>
      </c>
      <c r="L271">
        <v>14</v>
      </c>
      <c r="M271" t="s">
        <v>71</v>
      </c>
      <c r="N271">
        <v>270</v>
      </c>
      <c r="O271">
        <v>87</v>
      </c>
      <c r="P271">
        <v>35</v>
      </c>
      <c r="Q271">
        <v>17</v>
      </c>
      <c r="R271">
        <v>238</v>
      </c>
      <c r="S271">
        <v>20</v>
      </c>
      <c r="T271">
        <v>-0.2</v>
      </c>
      <c r="U271">
        <v>410</v>
      </c>
      <c r="V271">
        <v>2.96</v>
      </c>
      <c r="W271">
        <v>0.3</v>
      </c>
      <c r="X271">
        <v>21</v>
      </c>
      <c r="Y271">
        <v>3</v>
      </c>
      <c r="Z271">
        <v>53</v>
      </c>
      <c r="AA271">
        <v>1</v>
      </c>
      <c r="AB271">
        <v>5</v>
      </c>
      <c r="AC271">
        <v>493</v>
      </c>
      <c r="AD271">
        <v>25</v>
      </c>
      <c r="AE271">
        <v>20</v>
      </c>
      <c r="AF271">
        <v>3</v>
      </c>
      <c r="AG271">
        <v>11.6</v>
      </c>
      <c r="AH271">
        <v>640</v>
      </c>
    </row>
    <row r="272" spans="1:34" hidden="1" x14ac:dyDescent="0.25">
      <c r="A272" t="s">
        <v>1084</v>
      </c>
      <c r="B272" t="s">
        <v>1085</v>
      </c>
      <c r="C272" s="1" t="str">
        <f t="shared" si="43"/>
        <v>21:0584</v>
      </c>
      <c r="D272" s="1" t="str">
        <f t="shared" ref="D272:D286" si="47">HYPERLINK("http://geochem.nrcan.gc.ca/cdogs/content/svy/svy210186_e.htm", "21:0186")</f>
        <v>21:0186</v>
      </c>
      <c r="E272" t="s">
        <v>1086</v>
      </c>
      <c r="F272" t="s">
        <v>1087</v>
      </c>
      <c r="H272">
        <v>58.443485699999997</v>
      </c>
      <c r="I272">
        <v>-63.528077400000001</v>
      </c>
      <c r="J272" s="1" t="str">
        <f t="shared" ref="J272:J286" si="48">HYPERLINK("http://geochem.nrcan.gc.ca/cdogs/content/kwd/kwd020030_e.htm", "NGR bulk stream sediment")</f>
        <v>NGR bulk stream sediment</v>
      </c>
      <c r="K272" s="1" t="str">
        <f t="shared" ref="K272:K286" si="49">HYPERLINK("http://geochem.nrcan.gc.ca/cdogs/content/kwd/kwd080006_e.htm", "&lt;177 micron (NGR)")</f>
        <v>&lt;177 micron (NGR)</v>
      </c>
      <c r="L272">
        <v>14</v>
      </c>
      <c r="M272" t="s">
        <v>86</v>
      </c>
      <c r="N272">
        <v>271</v>
      </c>
      <c r="O272">
        <v>35</v>
      </c>
      <c r="P272">
        <v>24</v>
      </c>
      <c r="Q272">
        <v>4</v>
      </c>
      <c r="R272">
        <v>26</v>
      </c>
      <c r="S272">
        <v>5</v>
      </c>
      <c r="T272">
        <v>-0.2</v>
      </c>
      <c r="U272">
        <v>70</v>
      </c>
      <c r="V272">
        <v>4.18</v>
      </c>
      <c r="W272">
        <v>-0.2</v>
      </c>
      <c r="X272">
        <v>-1</v>
      </c>
      <c r="Y272">
        <v>-2</v>
      </c>
      <c r="Z272">
        <v>25</v>
      </c>
      <c r="AA272">
        <v>-0.2</v>
      </c>
      <c r="AB272">
        <v>1</v>
      </c>
      <c r="AC272">
        <v>694</v>
      </c>
      <c r="AD272">
        <v>20</v>
      </c>
      <c r="AE272">
        <v>2</v>
      </c>
      <c r="AF272">
        <v>8.8000000000000007</v>
      </c>
      <c r="AG272">
        <v>0.8</v>
      </c>
      <c r="AH272">
        <v>270</v>
      </c>
    </row>
    <row r="273" spans="1:34" hidden="1" x14ac:dyDescent="0.25">
      <c r="A273" t="s">
        <v>1088</v>
      </c>
      <c r="B273" t="s">
        <v>1089</v>
      </c>
      <c r="C273" s="1" t="str">
        <f t="shared" si="43"/>
        <v>21:0584</v>
      </c>
      <c r="D273" s="1" t="str">
        <f t="shared" si="47"/>
        <v>21:0186</v>
      </c>
      <c r="E273" t="s">
        <v>1090</v>
      </c>
      <c r="F273" t="s">
        <v>1091</v>
      </c>
      <c r="H273">
        <v>58.507285500000002</v>
      </c>
      <c r="I273">
        <v>-63.645163599999997</v>
      </c>
      <c r="J273" s="1" t="str">
        <f t="shared" si="48"/>
        <v>NGR bulk stream sediment</v>
      </c>
      <c r="K273" s="1" t="str">
        <f t="shared" si="49"/>
        <v>&lt;177 micron (NGR)</v>
      </c>
      <c r="L273">
        <v>14</v>
      </c>
      <c r="M273" t="s">
        <v>91</v>
      </c>
      <c r="N273">
        <v>272</v>
      </c>
      <c r="O273">
        <v>28</v>
      </c>
      <c r="P273">
        <v>49</v>
      </c>
      <c r="Q273">
        <v>4</v>
      </c>
      <c r="R273">
        <v>23</v>
      </c>
      <c r="S273">
        <v>2</v>
      </c>
      <c r="T273">
        <v>-0.2</v>
      </c>
      <c r="U273">
        <v>26</v>
      </c>
      <c r="V273">
        <v>2.2400000000000002</v>
      </c>
      <c r="W273">
        <v>-0.2</v>
      </c>
      <c r="X273">
        <v>-1</v>
      </c>
      <c r="Y273">
        <v>2</v>
      </c>
      <c r="Z273">
        <v>44</v>
      </c>
      <c r="AA273">
        <v>-0.2</v>
      </c>
      <c r="AB273">
        <v>-1</v>
      </c>
      <c r="AC273">
        <v>655</v>
      </c>
      <c r="AD273">
        <v>20</v>
      </c>
      <c r="AE273">
        <v>2</v>
      </c>
      <c r="AF273">
        <v>6.8</v>
      </c>
      <c r="AG273">
        <v>1.4</v>
      </c>
      <c r="AH273">
        <v>540</v>
      </c>
    </row>
    <row r="274" spans="1:34" hidden="1" x14ac:dyDescent="0.25">
      <c r="A274" t="s">
        <v>1092</v>
      </c>
      <c r="B274" t="s">
        <v>1093</v>
      </c>
      <c r="C274" s="1" t="str">
        <f t="shared" si="43"/>
        <v>21:0584</v>
      </c>
      <c r="D274" s="1" t="str">
        <f t="shared" si="47"/>
        <v>21:0186</v>
      </c>
      <c r="E274" t="s">
        <v>1094</v>
      </c>
      <c r="F274" t="s">
        <v>1095</v>
      </c>
      <c r="H274">
        <v>58.524604699999998</v>
      </c>
      <c r="I274">
        <v>-63.633770900000002</v>
      </c>
      <c r="J274" s="1" t="str">
        <f t="shared" si="48"/>
        <v>NGR bulk stream sediment</v>
      </c>
      <c r="K274" s="1" t="str">
        <f t="shared" si="49"/>
        <v>&lt;177 micron (NGR)</v>
      </c>
      <c r="L274">
        <v>14</v>
      </c>
      <c r="M274" t="s">
        <v>96</v>
      </c>
      <c r="N274">
        <v>273</v>
      </c>
      <c r="O274">
        <v>29</v>
      </c>
      <c r="P274">
        <v>29</v>
      </c>
      <c r="Q274">
        <v>4</v>
      </c>
      <c r="R274">
        <v>24</v>
      </c>
      <c r="S274">
        <v>5</v>
      </c>
      <c r="T274">
        <v>0.2</v>
      </c>
      <c r="U274">
        <v>60</v>
      </c>
      <c r="V274">
        <v>1.57</v>
      </c>
      <c r="W274">
        <v>-0.2</v>
      </c>
      <c r="X274">
        <v>-1</v>
      </c>
      <c r="Y274">
        <v>-2</v>
      </c>
      <c r="Z274">
        <v>29</v>
      </c>
      <c r="AA274">
        <v>-0.2</v>
      </c>
      <c r="AB274">
        <v>-1</v>
      </c>
      <c r="AC274">
        <v>726</v>
      </c>
      <c r="AD274">
        <v>15</v>
      </c>
      <c r="AE274">
        <v>-2</v>
      </c>
      <c r="AF274">
        <v>2</v>
      </c>
      <c r="AG274">
        <v>1.7</v>
      </c>
      <c r="AH274">
        <v>300</v>
      </c>
    </row>
    <row r="275" spans="1:34" hidden="1" x14ac:dyDescent="0.25">
      <c r="A275" t="s">
        <v>1096</v>
      </c>
      <c r="B275" t="s">
        <v>1097</v>
      </c>
      <c r="C275" s="1" t="str">
        <f t="shared" si="43"/>
        <v>21:0584</v>
      </c>
      <c r="D275" s="1" t="str">
        <f t="shared" si="47"/>
        <v>21:0186</v>
      </c>
      <c r="E275" t="s">
        <v>1098</v>
      </c>
      <c r="F275" t="s">
        <v>1099</v>
      </c>
      <c r="H275">
        <v>58.534375400000002</v>
      </c>
      <c r="I275">
        <v>-63.6041831</v>
      </c>
      <c r="J275" s="1" t="str">
        <f t="shared" si="48"/>
        <v>NGR bulk stream sediment</v>
      </c>
      <c r="K275" s="1" t="str">
        <f t="shared" si="49"/>
        <v>&lt;177 micron (NGR)</v>
      </c>
      <c r="L275">
        <v>14</v>
      </c>
      <c r="M275" t="s">
        <v>101</v>
      </c>
      <c r="N275">
        <v>274</v>
      </c>
      <c r="O275">
        <v>29</v>
      </c>
      <c r="P275">
        <v>50</v>
      </c>
      <c r="Q275">
        <v>5</v>
      </c>
      <c r="R275">
        <v>35</v>
      </c>
      <c r="S275">
        <v>6</v>
      </c>
      <c r="T275">
        <v>-0.2</v>
      </c>
      <c r="U275">
        <v>36</v>
      </c>
      <c r="V275">
        <v>1.54</v>
      </c>
      <c r="W275">
        <v>-0.2</v>
      </c>
      <c r="X275">
        <v>1</v>
      </c>
      <c r="Y275">
        <v>-2</v>
      </c>
      <c r="Z275">
        <v>22</v>
      </c>
      <c r="AA275">
        <v>-0.2</v>
      </c>
      <c r="AB275">
        <v>-1</v>
      </c>
      <c r="AC275">
        <v>798</v>
      </c>
      <c r="AD275">
        <v>20</v>
      </c>
      <c r="AE275">
        <v>-2</v>
      </c>
      <c r="AF275">
        <v>2.6</v>
      </c>
      <c r="AG275">
        <v>1.4</v>
      </c>
      <c r="AH275">
        <v>290</v>
      </c>
    </row>
    <row r="276" spans="1:34" hidden="1" x14ac:dyDescent="0.25">
      <c r="A276" t="s">
        <v>1100</v>
      </c>
      <c r="B276" t="s">
        <v>1101</v>
      </c>
      <c r="C276" s="1" t="str">
        <f t="shared" si="43"/>
        <v>21:0584</v>
      </c>
      <c r="D276" s="1" t="str">
        <f t="shared" si="47"/>
        <v>21:0186</v>
      </c>
      <c r="E276" t="s">
        <v>1102</v>
      </c>
      <c r="F276" t="s">
        <v>1103</v>
      </c>
      <c r="H276">
        <v>58.528680299999998</v>
      </c>
      <c r="I276">
        <v>-63.699938899999999</v>
      </c>
      <c r="J276" s="1" t="str">
        <f t="shared" si="48"/>
        <v>NGR bulk stream sediment</v>
      </c>
      <c r="K276" s="1" t="str">
        <f t="shared" si="49"/>
        <v>&lt;177 micron (NGR)</v>
      </c>
      <c r="L276">
        <v>14</v>
      </c>
      <c r="M276" t="s">
        <v>106</v>
      </c>
      <c r="N276">
        <v>275</v>
      </c>
      <c r="O276">
        <v>28</v>
      </c>
      <c r="P276">
        <v>37</v>
      </c>
      <c r="Q276">
        <v>4</v>
      </c>
      <c r="R276">
        <v>22</v>
      </c>
      <c r="S276">
        <v>6</v>
      </c>
      <c r="T276">
        <v>0.2</v>
      </c>
      <c r="U276">
        <v>34</v>
      </c>
      <c r="V276">
        <v>1.46</v>
      </c>
      <c r="W276">
        <v>-0.2</v>
      </c>
      <c r="X276">
        <v>1</v>
      </c>
      <c r="Y276">
        <v>3</v>
      </c>
      <c r="Z276">
        <v>27</v>
      </c>
      <c r="AA276">
        <v>-0.2</v>
      </c>
      <c r="AB276">
        <v>-1</v>
      </c>
      <c r="AC276">
        <v>841</v>
      </c>
      <c r="AD276">
        <v>20</v>
      </c>
      <c r="AE276">
        <v>-2</v>
      </c>
      <c r="AF276">
        <v>2.2000000000000002</v>
      </c>
      <c r="AG276">
        <v>1.2</v>
      </c>
      <c r="AH276">
        <v>475</v>
      </c>
    </row>
    <row r="277" spans="1:34" hidden="1" x14ac:dyDescent="0.25">
      <c r="A277" t="s">
        <v>1104</v>
      </c>
      <c r="B277" t="s">
        <v>1105</v>
      </c>
      <c r="C277" s="1" t="str">
        <f t="shared" si="43"/>
        <v>21:0584</v>
      </c>
      <c r="D277" s="1" t="str">
        <f t="shared" si="47"/>
        <v>21:0186</v>
      </c>
      <c r="E277" t="s">
        <v>1106</v>
      </c>
      <c r="F277" t="s">
        <v>1107</v>
      </c>
      <c r="H277">
        <v>58.572285000000001</v>
      </c>
      <c r="I277">
        <v>-63.721181100000003</v>
      </c>
      <c r="J277" s="1" t="str">
        <f t="shared" si="48"/>
        <v>NGR bulk stream sediment</v>
      </c>
      <c r="K277" s="1" t="str">
        <f t="shared" si="49"/>
        <v>&lt;177 micron (NGR)</v>
      </c>
      <c r="L277">
        <v>14</v>
      </c>
      <c r="M277" t="s">
        <v>111</v>
      </c>
      <c r="N277">
        <v>276</v>
      </c>
      <c r="O277">
        <v>38</v>
      </c>
      <c r="P277">
        <v>73</v>
      </c>
      <c r="Q277">
        <v>6</v>
      </c>
      <c r="R277">
        <v>26</v>
      </c>
      <c r="S277">
        <v>3</v>
      </c>
      <c r="T277">
        <v>-0.2</v>
      </c>
      <c r="U277">
        <v>60</v>
      </c>
      <c r="V277">
        <v>2.84</v>
      </c>
      <c r="W277">
        <v>-0.2</v>
      </c>
      <c r="X277">
        <v>1</v>
      </c>
      <c r="Y277">
        <v>-2</v>
      </c>
      <c r="Z277">
        <v>51</v>
      </c>
      <c r="AA277">
        <v>-0.2</v>
      </c>
      <c r="AB277">
        <v>3</v>
      </c>
      <c r="AC277">
        <v>698</v>
      </c>
      <c r="AD277">
        <v>35</v>
      </c>
      <c r="AE277">
        <v>2</v>
      </c>
      <c r="AF277">
        <v>7.2</v>
      </c>
      <c r="AG277">
        <v>0.9</v>
      </c>
      <c r="AH277">
        <v>540</v>
      </c>
    </row>
    <row r="278" spans="1:34" hidden="1" x14ac:dyDescent="0.25">
      <c r="A278" t="s">
        <v>1108</v>
      </c>
      <c r="B278" t="s">
        <v>1109</v>
      </c>
      <c r="C278" s="1" t="str">
        <f t="shared" si="43"/>
        <v>21:0584</v>
      </c>
      <c r="D278" s="1" t="str">
        <f t="shared" si="47"/>
        <v>21:0186</v>
      </c>
      <c r="E278" t="s">
        <v>1110</v>
      </c>
      <c r="F278" t="s">
        <v>1111</v>
      </c>
      <c r="H278">
        <v>58.612180500000001</v>
      </c>
      <c r="I278">
        <v>-63.758752000000001</v>
      </c>
      <c r="J278" s="1" t="str">
        <f t="shared" si="48"/>
        <v>NGR bulk stream sediment</v>
      </c>
      <c r="K278" s="1" t="str">
        <f t="shared" si="49"/>
        <v>&lt;177 micron (NGR)</v>
      </c>
      <c r="L278">
        <v>14</v>
      </c>
      <c r="M278" t="s">
        <v>116</v>
      </c>
      <c r="N278">
        <v>277</v>
      </c>
      <c r="O278">
        <v>46</v>
      </c>
      <c r="P278">
        <v>47</v>
      </c>
      <c r="Q278">
        <v>-2</v>
      </c>
      <c r="R278">
        <v>31</v>
      </c>
      <c r="S278">
        <v>12</v>
      </c>
      <c r="T278">
        <v>0.3</v>
      </c>
      <c r="U278">
        <v>132</v>
      </c>
      <c r="V278">
        <v>2.97</v>
      </c>
      <c r="W278">
        <v>-0.2</v>
      </c>
      <c r="X278">
        <v>-1</v>
      </c>
      <c r="Y278">
        <v>-2</v>
      </c>
      <c r="Z278">
        <v>64</v>
      </c>
      <c r="AA278">
        <v>-0.2</v>
      </c>
      <c r="AB278">
        <v>1</v>
      </c>
      <c r="AC278">
        <v>637</v>
      </c>
      <c r="AD278">
        <v>20</v>
      </c>
      <c r="AE278">
        <v>-2</v>
      </c>
      <c r="AF278">
        <v>2.6</v>
      </c>
      <c r="AG278">
        <v>0.9</v>
      </c>
      <c r="AH278">
        <v>475</v>
      </c>
    </row>
    <row r="279" spans="1:34" hidden="1" x14ac:dyDescent="0.25">
      <c r="A279" t="s">
        <v>1112</v>
      </c>
      <c r="B279" t="s">
        <v>1113</v>
      </c>
      <c r="C279" s="1" t="str">
        <f t="shared" si="43"/>
        <v>21:0584</v>
      </c>
      <c r="D279" s="1" t="str">
        <f t="shared" si="47"/>
        <v>21:0186</v>
      </c>
      <c r="E279" t="s">
        <v>1114</v>
      </c>
      <c r="F279" t="s">
        <v>1115</v>
      </c>
      <c r="H279">
        <v>58.641872999999997</v>
      </c>
      <c r="I279">
        <v>-63.775400400000002</v>
      </c>
      <c r="J279" s="1" t="str">
        <f t="shared" si="48"/>
        <v>NGR bulk stream sediment</v>
      </c>
      <c r="K279" s="1" t="str">
        <f t="shared" si="49"/>
        <v>&lt;177 micron (NGR)</v>
      </c>
      <c r="L279">
        <v>14</v>
      </c>
      <c r="M279" t="s">
        <v>121</v>
      </c>
      <c r="N279">
        <v>278</v>
      </c>
      <c r="O279">
        <v>32</v>
      </c>
      <c r="P279">
        <v>30</v>
      </c>
      <c r="Q279">
        <v>-2</v>
      </c>
      <c r="R279">
        <v>20</v>
      </c>
      <c r="S279">
        <v>7</v>
      </c>
      <c r="T279">
        <v>0.2</v>
      </c>
      <c r="U279">
        <v>76</v>
      </c>
      <c r="V279">
        <v>2.11</v>
      </c>
      <c r="W279">
        <v>-0.2</v>
      </c>
      <c r="X279">
        <v>-1</v>
      </c>
      <c r="Y279">
        <v>-2</v>
      </c>
      <c r="Z279">
        <v>47</v>
      </c>
      <c r="AA279">
        <v>-0.2</v>
      </c>
      <c r="AB279">
        <v>-1</v>
      </c>
      <c r="AC279">
        <v>680</v>
      </c>
      <c r="AD279">
        <v>10</v>
      </c>
      <c r="AE279">
        <v>-2</v>
      </c>
      <c r="AF279">
        <v>-1</v>
      </c>
      <c r="AG279">
        <v>1.1000000000000001</v>
      </c>
      <c r="AH279">
        <v>530</v>
      </c>
    </row>
    <row r="280" spans="1:34" hidden="1" x14ac:dyDescent="0.25">
      <c r="A280" t="s">
        <v>1116</v>
      </c>
      <c r="B280" t="s">
        <v>1117</v>
      </c>
      <c r="C280" s="1" t="str">
        <f t="shared" si="43"/>
        <v>21:0584</v>
      </c>
      <c r="D280" s="1" t="str">
        <f t="shared" si="47"/>
        <v>21:0186</v>
      </c>
      <c r="E280" t="s">
        <v>1118</v>
      </c>
      <c r="F280" t="s">
        <v>1119</v>
      </c>
      <c r="H280">
        <v>58.6400784</v>
      </c>
      <c r="I280">
        <v>-63.824283999999999</v>
      </c>
      <c r="J280" s="1" t="str">
        <f t="shared" si="48"/>
        <v>NGR bulk stream sediment</v>
      </c>
      <c r="K280" s="1" t="str">
        <f t="shared" si="49"/>
        <v>&lt;177 micron (NGR)</v>
      </c>
      <c r="L280">
        <v>14</v>
      </c>
      <c r="M280" t="s">
        <v>126</v>
      </c>
      <c r="N280">
        <v>279</v>
      </c>
      <c r="O280">
        <v>51</v>
      </c>
      <c r="P280">
        <v>45</v>
      </c>
      <c r="Q280">
        <v>2</v>
      </c>
      <c r="R280">
        <v>31</v>
      </c>
      <c r="S280">
        <v>13</v>
      </c>
      <c r="T280">
        <v>-0.2</v>
      </c>
      <c r="U280">
        <v>150</v>
      </c>
      <c r="V280">
        <v>2.27</v>
      </c>
      <c r="W280">
        <v>-0.2</v>
      </c>
      <c r="X280">
        <v>-1</v>
      </c>
      <c r="Y280">
        <v>-2</v>
      </c>
      <c r="Z280">
        <v>41</v>
      </c>
      <c r="AA280">
        <v>-0.2</v>
      </c>
      <c r="AB280">
        <v>2</v>
      </c>
      <c r="AC280">
        <v>640</v>
      </c>
      <c r="AD280">
        <v>20</v>
      </c>
      <c r="AE280">
        <v>-2</v>
      </c>
      <c r="AF280">
        <v>3.6</v>
      </c>
      <c r="AG280">
        <v>1.2</v>
      </c>
      <c r="AH280">
        <v>630</v>
      </c>
    </row>
    <row r="281" spans="1:34" hidden="1" x14ac:dyDescent="0.25">
      <c r="A281" t="s">
        <v>1120</v>
      </c>
      <c r="B281" t="s">
        <v>1121</v>
      </c>
      <c r="C281" s="1" t="str">
        <f t="shared" si="43"/>
        <v>21:0584</v>
      </c>
      <c r="D281" s="1" t="str">
        <f t="shared" si="47"/>
        <v>21:0186</v>
      </c>
      <c r="E281" t="s">
        <v>1122</v>
      </c>
      <c r="F281" t="s">
        <v>1123</v>
      </c>
      <c r="H281">
        <v>58.658899099999999</v>
      </c>
      <c r="I281">
        <v>-63.8108699</v>
      </c>
      <c r="J281" s="1" t="str">
        <f t="shared" si="48"/>
        <v>NGR bulk stream sediment</v>
      </c>
      <c r="K281" s="1" t="str">
        <f t="shared" si="49"/>
        <v>&lt;177 micron (NGR)</v>
      </c>
      <c r="L281">
        <v>14</v>
      </c>
      <c r="M281" t="s">
        <v>131</v>
      </c>
      <c r="N281">
        <v>280</v>
      </c>
      <c r="O281">
        <v>21</v>
      </c>
      <c r="P281">
        <v>17</v>
      </c>
      <c r="Q281">
        <v>-2</v>
      </c>
      <c r="R281">
        <v>19</v>
      </c>
      <c r="S281">
        <v>5</v>
      </c>
      <c r="T281">
        <v>0.2</v>
      </c>
      <c r="U281">
        <v>68</v>
      </c>
      <c r="V281">
        <v>1.6</v>
      </c>
      <c r="W281">
        <v>-0.2</v>
      </c>
      <c r="X281">
        <v>-1</v>
      </c>
      <c r="Y281">
        <v>-2</v>
      </c>
      <c r="Z281">
        <v>37</v>
      </c>
      <c r="AA281">
        <v>-0.2</v>
      </c>
      <c r="AB281">
        <v>-1</v>
      </c>
      <c r="AC281">
        <v>634</v>
      </c>
      <c r="AD281">
        <v>10</v>
      </c>
      <c r="AE281">
        <v>-2</v>
      </c>
      <c r="AF281">
        <v>1</v>
      </c>
      <c r="AG281">
        <v>1.2</v>
      </c>
      <c r="AH281">
        <v>330</v>
      </c>
    </row>
    <row r="282" spans="1:34" hidden="1" x14ac:dyDescent="0.25">
      <c r="A282" t="s">
        <v>1124</v>
      </c>
      <c r="B282" t="s">
        <v>1125</v>
      </c>
      <c r="C282" s="1" t="str">
        <f t="shared" si="43"/>
        <v>21:0584</v>
      </c>
      <c r="D282" s="1" t="str">
        <f t="shared" si="47"/>
        <v>21:0186</v>
      </c>
      <c r="E282" t="s">
        <v>1126</v>
      </c>
      <c r="F282" t="s">
        <v>1127</v>
      </c>
      <c r="H282">
        <v>58.668107200000001</v>
      </c>
      <c r="I282">
        <v>-63.845478300000003</v>
      </c>
      <c r="J282" s="1" t="str">
        <f t="shared" si="48"/>
        <v>NGR bulk stream sediment</v>
      </c>
      <c r="K282" s="1" t="str">
        <f t="shared" si="49"/>
        <v>&lt;177 micron (NGR)</v>
      </c>
      <c r="L282">
        <v>15</v>
      </c>
      <c r="M282" t="s">
        <v>38</v>
      </c>
      <c r="N282">
        <v>281</v>
      </c>
      <c r="O282">
        <v>28</v>
      </c>
      <c r="P282">
        <v>27</v>
      </c>
      <c r="Q282">
        <v>-2</v>
      </c>
      <c r="R282">
        <v>18</v>
      </c>
      <c r="S282">
        <v>7</v>
      </c>
      <c r="T282">
        <v>-0.2</v>
      </c>
      <c r="U282">
        <v>80</v>
      </c>
      <c r="V282">
        <v>1.92</v>
      </c>
      <c r="W282">
        <v>-0.2</v>
      </c>
      <c r="X282">
        <v>-1</v>
      </c>
      <c r="Y282">
        <v>-2</v>
      </c>
      <c r="Z282">
        <v>38</v>
      </c>
      <c r="AA282">
        <v>-0.2</v>
      </c>
      <c r="AB282">
        <v>-1</v>
      </c>
      <c r="AC282">
        <v>608</v>
      </c>
      <c r="AD282">
        <v>15</v>
      </c>
      <c r="AE282">
        <v>-2</v>
      </c>
      <c r="AF282">
        <v>2.4</v>
      </c>
      <c r="AG282">
        <v>0.8</v>
      </c>
      <c r="AH282">
        <v>355</v>
      </c>
    </row>
    <row r="283" spans="1:34" hidden="1" x14ac:dyDescent="0.25">
      <c r="A283" t="s">
        <v>1128</v>
      </c>
      <c r="B283" t="s">
        <v>1129</v>
      </c>
      <c r="C283" s="1" t="str">
        <f t="shared" si="43"/>
        <v>21:0584</v>
      </c>
      <c r="D283" s="1" t="str">
        <f t="shared" si="47"/>
        <v>21:0186</v>
      </c>
      <c r="E283" t="s">
        <v>1126</v>
      </c>
      <c r="F283" t="s">
        <v>1130</v>
      </c>
      <c r="H283">
        <v>58.668107200000001</v>
      </c>
      <c r="I283">
        <v>-63.845478300000003</v>
      </c>
      <c r="J283" s="1" t="str">
        <f t="shared" si="48"/>
        <v>NGR bulk stream sediment</v>
      </c>
      <c r="K283" s="1" t="str">
        <f t="shared" si="49"/>
        <v>&lt;177 micron (NGR)</v>
      </c>
      <c r="L283">
        <v>15</v>
      </c>
      <c r="M283" t="s">
        <v>47</v>
      </c>
      <c r="N283">
        <v>282</v>
      </c>
      <c r="O283">
        <v>28</v>
      </c>
      <c r="P283">
        <v>27</v>
      </c>
      <c r="Q283">
        <v>-2</v>
      </c>
      <c r="R283">
        <v>19</v>
      </c>
      <c r="S283">
        <v>7</v>
      </c>
      <c r="T283">
        <v>-0.2</v>
      </c>
      <c r="U283">
        <v>80</v>
      </c>
      <c r="V283">
        <v>1.83</v>
      </c>
      <c r="W283">
        <v>-0.2</v>
      </c>
      <c r="X283">
        <v>-1</v>
      </c>
      <c r="Y283">
        <v>-2</v>
      </c>
      <c r="Z283">
        <v>35</v>
      </c>
      <c r="AA283">
        <v>-0.2</v>
      </c>
      <c r="AB283">
        <v>-1</v>
      </c>
      <c r="AC283">
        <v>637</v>
      </c>
      <c r="AD283">
        <v>15</v>
      </c>
      <c r="AE283">
        <v>-2</v>
      </c>
      <c r="AF283">
        <v>3.8</v>
      </c>
      <c r="AG283">
        <v>0.5</v>
      </c>
      <c r="AH283">
        <v>355</v>
      </c>
    </row>
    <row r="284" spans="1:34" hidden="1" x14ac:dyDescent="0.25">
      <c r="A284" t="s">
        <v>1131</v>
      </c>
      <c r="B284" t="s">
        <v>1132</v>
      </c>
      <c r="C284" s="1" t="str">
        <f t="shared" si="43"/>
        <v>21:0584</v>
      </c>
      <c r="D284" s="1" t="str">
        <f t="shared" si="47"/>
        <v>21:0186</v>
      </c>
      <c r="E284" t="s">
        <v>1126</v>
      </c>
      <c r="F284" t="s">
        <v>1133</v>
      </c>
      <c r="H284">
        <v>58.668107200000001</v>
      </c>
      <c r="I284">
        <v>-63.845478300000003</v>
      </c>
      <c r="J284" s="1" t="str">
        <f t="shared" si="48"/>
        <v>NGR bulk stream sediment</v>
      </c>
      <c r="K284" s="1" t="str">
        <f t="shared" si="49"/>
        <v>&lt;177 micron (NGR)</v>
      </c>
      <c r="L284">
        <v>15</v>
      </c>
      <c r="M284" t="s">
        <v>51</v>
      </c>
      <c r="N284">
        <v>283</v>
      </c>
      <c r="O284">
        <v>27</v>
      </c>
      <c r="P284">
        <v>26</v>
      </c>
      <c r="Q284">
        <v>-2</v>
      </c>
      <c r="R284">
        <v>18</v>
      </c>
      <c r="S284">
        <v>8</v>
      </c>
      <c r="T284">
        <v>0.3</v>
      </c>
      <c r="U284">
        <v>70</v>
      </c>
      <c r="V284">
        <v>1.82</v>
      </c>
      <c r="W284">
        <v>-0.2</v>
      </c>
      <c r="X284">
        <v>-1</v>
      </c>
      <c r="Y284">
        <v>-2</v>
      </c>
      <c r="Z284">
        <v>37</v>
      </c>
      <c r="AA284">
        <v>-0.2</v>
      </c>
      <c r="AB284">
        <v>2</v>
      </c>
      <c r="AC284">
        <v>553</v>
      </c>
      <c r="AD284">
        <v>15</v>
      </c>
      <c r="AE284">
        <v>-2</v>
      </c>
      <c r="AF284">
        <v>2.8</v>
      </c>
      <c r="AG284">
        <v>0.8</v>
      </c>
      <c r="AH284">
        <v>390</v>
      </c>
    </row>
    <row r="285" spans="1:34" hidden="1" x14ac:dyDescent="0.25">
      <c r="A285" t="s">
        <v>1134</v>
      </c>
      <c r="B285" t="s">
        <v>1135</v>
      </c>
      <c r="C285" s="1" t="str">
        <f t="shared" si="43"/>
        <v>21:0584</v>
      </c>
      <c r="D285" s="1" t="str">
        <f t="shared" si="47"/>
        <v>21:0186</v>
      </c>
      <c r="E285" t="s">
        <v>1136</v>
      </c>
      <c r="F285" t="s">
        <v>1137</v>
      </c>
      <c r="H285">
        <v>58.650515800000001</v>
      </c>
      <c r="I285">
        <v>-63.881103099999997</v>
      </c>
      <c r="J285" s="1" t="str">
        <f t="shared" si="48"/>
        <v>NGR bulk stream sediment</v>
      </c>
      <c r="K285" s="1" t="str">
        <f t="shared" si="49"/>
        <v>&lt;177 micron (NGR)</v>
      </c>
      <c r="L285">
        <v>15</v>
      </c>
      <c r="M285" t="s">
        <v>43</v>
      </c>
      <c r="N285">
        <v>284</v>
      </c>
      <c r="O285">
        <v>31</v>
      </c>
      <c r="P285">
        <v>22</v>
      </c>
      <c r="Q285">
        <v>-2</v>
      </c>
      <c r="R285">
        <v>17</v>
      </c>
      <c r="S285">
        <v>6</v>
      </c>
      <c r="T285">
        <v>-0.2</v>
      </c>
      <c r="U285">
        <v>128</v>
      </c>
      <c r="V285">
        <v>2.25</v>
      </c>
      <c r="W285">
        <v>-0.2</v>
      </c>
      <c r="X285">
        <v>-1</v>
      </c>
      <c r="Y285">
        <v>-2</v>
      </c>
      <c r="Z285">
        <v>62</v>
      </c>
      <c r="AA285">
        <v>-0.2</v>
      </c>
      <c r="AB285">
        <v>-1</v>
      </c>
      <c r="AC285">
        <v>648</v>
      </c>
      <c r="AD285">
        <v>20</v>
      </c>
      <c r="AE285">
        <v>-2</v>
      </c>
      <c r="AF285">
        <v>4</v>
      </c>
      <c r="AG285">
        <v>1.5</v>
      </c>
      <c r="AH285">
        <v>420</v>
      </c>
    </row>
    <row r="286" spans="1:34" hidden="1" x14ac:dyDescent="0.25">
      <c r="A286" t="s">
        <v>1138</v>
      </c>
      <c r="B286" t="s">
        <v>1139</v>
      </c>
      <c r="C286" s="1" t="str">
        <f t="shared" si="43"/>
        <v>21:0584</v>
      </c>
      <c r="D286" s="1" t="str">
        <f t="shared" si="47"/>
        <v>21:0186</v>
      </c>
      <c r="E286" t="s">
        <v>1140</v>
      </c>
      <c r="F286" t="s">
        <v>1141</v>
      </c>
      <c r="H286">
        <v>58.6618681</v>
      </c>
      <c r="I286">
        <v>-63.873270099999999</v>
      </c>
      <c r="J286" s="1" t="str">
        <f t="shared" si="48"/>
        <v>NGR bulk stream sediment</v>
      </c>
      <c r="K286" s="1" t="str">
        <f t="shared" si="49"/>
        <v>&lt;177 micron (NGR)</v>
      </c>
      <c r="L286">
        <v>15</v>
      </c>
      <c r="M286" t="s">
        <v>56</v>
      </c>
      <c r="N286">
        <v>285</v>
      </c>
      <c r="O286">
        <v>22</v>
      </c>
      <c r="P286">
        <v>16</v>
      </c>
      <c r="Q286">
        <v>-2</v>
      </c>
      <c r="R286">
        <v>15</v>
      </c>
      <c r="S286">
        <v>4</v>
      </c>
      <c r="T286">
        <v>-0.2</v>
      </c>
      <c r="U286">
        <v>64</v>
      </c>
      <c r="V286">
        <v>2.35</v>
      </c>
      <c r="W286">
        <v>-0.2</v>
      </c>
      <c r="X286">
        <v>-1</v>
      </c>
      <c r="Y286">
        <v>-2</v>
      </c>
      <c r="Z286">
        <v>80</v>
      </c>
      <c r="AA286">
        <v>-0.2</v>
      </c>
      <c r="AB286">
        <v>-1</v>
      </c>
      <c r="AC286">
        <v>762</v>
      </c>
      <c r="AD286">
        <v>10</v>
      </c>
      <c r="AE286">
        <v>-2</v>
      </c>
      <c r="AF286">
        <v>-1</v>
      </c>
      <c r="AG286">
        <v>1</v>
      </c>
      <c r="AH286">
        <v>500</v>
      </c>
    </row>
    <row r="287" spans="1:34" hidden="1" x14ac:dyDescent="0.25">
      <c r="A287" t="s">
        <v>1142</v>
      </c>
      <c r="B287" t="s">
        <v>1143</v>
      </c>
      <c r="C287" s="1" t="str">
        <f t="shared" si="43"/>
        <v>21:0584</v>
      </c>
      <c r="D287" s="1" t="str">
        <f>HYPERLINK("http://geochem.nrcan.gc.ca/cdogs/content/svy/svy_e.htm", "")</f>
        <v/>
      </c>
      <c r="G287" s="1" t="str">
        <f>HYPERLINK("http://geochem.nrcan.gc.ca/cdogs/content/cr_/cr_00078_e.htm", "78")</f>
        <v>78</v>
      </c>
      <c r="J287" t="s">
        <v>69</v>
      </c>
      <c r="K287" t="s">
        <v>70</v>
      </c>
      <c r="L287">
        <v>15</v>
      </c>
      <c r="M287" t="s">
        <v>71</v>
      </c>
      <c r="N287">
        <v>286</v>
      </c>
      <c r="O287">
        <v>87</v>
      </c>
      <c r="P287">
        <v>33</v>
      </c>
      <c r="Q287">
        <v>13</v>
      </c>
      <c r="R287">
        <v>234</v>
      </c>
      <c r="S287">
        <v>19</v>
      </c>
      <c r="T287">
        <v>-0.2</v>
      </c>
      <c r="U287">
        <v>390</v>
      </c>
      <c r="V287">
        <v>2.91</v>
      </c>
      <c r="W287">
        <v>0.2</v>
      </c>
      <c r="X287">
        <v>19</v>
      </c>
      <c r="Y287">
        <v>2</v>
      </c>
      <c r="Z287">
        <v>41</v>
      </c>
      <c r="AA287">
        <v>-0.2</v>
      </c>
      <c r="AB287">
        <v>4</v>
      </c>
      <c r="AC287">
        <v>637</v>
      </c>
      <c r="AD287">
        <v>25</v>
      </c>
      <c r="AE287">
        <v>24</v>
      </c>
      <c r="AF287">
        <v>3</v>
      </c>
      <c r="AG287">
        <v>11</v>
      </c>
      <c r="AH287">
        <v>540</v>
      </c>
    </row>
    <row r="288" spans="1:34" hidden="1" x14ac:dyDescent="0.25">
      <c r="A288" t="s">
        <v>1144</v>
      </c>
      <c r="B288" t="s">
        <v>1145</v>
      </c>
      <c r="C288" s="1" t="str">
        <f t="shared" si="43"/>
        <v>21:0584</v>
      </c>
      <c r="D288" s="1" t="str">
        <f t="shared" ref="D288:D308" si="50">HYPERLINK("http://geochem.nrcan.gc.ca/cdogs/content/svy/svy210186_e.htm", "21:0186")</f>
        <v>21:0186</v>
      </c>
      <c r="E288" t="s">
        <v>1146</v>
      </c>
      <c r="F288" t="s">
        <v>1147</v>
      </c>
      <c r="H288">
        <v>58.686050600000002</v>
      </c>
      <c r="I288">
        <v>-63.903924600000003</v>
      </c>
      <c r="J288" s="1" t="str">
        <f t="shared" ref="J288:J308" si="51">HYPERLINK("http://geochem.nrcan.gc.ca/cdogs/content/kwd/kwd020030_e.htm", "NGR bulk stream sediment")</f>
        <v>NGR bulk stream sediment</v>
      </c>
      <c r="K288" s="1" t="str">
        <f t="shared" ref="K288:K308" si="52">HYPERLINK("http://geochem.nrcan.gc.ca/cdogs/content/kwd/kwd080006_e.htm", "&lt;177 micron (NGR)")</f>
        <v>&lt;177 micron (NGR)</v>
      </c>
      <c r="L288">
        <v>15</v>
      </c>
      <c r="M288" t="s">
        <v>61</v>
      </c>
      <c r="N288">
        <v>287</v>
      </c>
      <c r="O288">
        <v>38</v>
      </c>
      <c r="P288">
        <v>33</v>
      </c>
      <c r="Q288">
        <v>-2</v>
      </c>
      <c r="R288">
        <v>27</v>
      </c>
      <c r="S288">
        <v>6</v>
      </c>
      <c r="T288">
        <v>-0.2</v>
      </c>
      <c r="U288">
        <v>56</v>
      </c>
      <c r="V288">
        <v>1.93</v>
      </c>
      <c r="W288">
        <v>-0.2</v>
      </c>
      <c r="X288">
        <v>-1</v>
      </c>
      <c r="Y288">
        <v>-2</v>
      </c>
      <c r="Z288">
        <v>37</v>
      </c>
      <c r="AA288">
        <v>-0.2</v>
      </c>
      <c r="AB288">
        <v>-1</v>
      </c>
      <c r="AC288">
        <v>601</v>
      </c>
      <c r="AD288">
        <v>15</v>
      </c>
      <c r="AE288">
        <v>2</v>
      </c>
      <c r="AF288">
        <v>5.6</v>
      </c>
      <c r="AG288">
        <v>1</v>
      </c>
      <c r="AH288">
        <v>580</v>
      </c>
    </row>
    <row r="289" spans="1:34" hidden="1" x14ac:dyDescent="0.25">
      <c r="A289" t="s">
        <v>1148</v>
      </c>
      <c r="B289" t="s">
        <v>1149</v>
      </c>
      <c r="C289" s="1" t="str">
        <f t="shared" si="43"/>
        <v>21:0584</v>
      </c>
      <c r="D289" s="1" t="str">
        <f t="shared" si="50"/>
        <v>21:0186</v>
      </c>
      <c r="E289" t="s">
        <v>1150</v>
      </c>
      <c r="F289" t="s">
        <v>1151</v>
      </c>
      <c r="H289">
        <v>58.655386999999997</v>
      </c>
      <c r="I289">
        <v>-63.975345599999997</v>
      </c>
      <c r="J289" s="1" t="str">
        <f t="shared" si="51"/>
        <v>NGR bulk stream sediment</v>
      </c>
      <c r="K289" s="1" t="str">
        <f t="shared" si="52"/>
        <v>&lt;177 micron (NGR)</v>
      </c>
      <c r="L289">
        <v>15</v>
      </c>
      <c r="M289" t="s">
        <v>66</v>
      </c>
      <c r="N289">
        <v>288</v>
      </c>
      <c r="O289">
        <v>38</v>
      </c>
      <c r="P289">
        <v>36</v>
      </c>
      <c r="Q289">
        <v>3</v>
      </c>
      <c r="R289">
        <v>26</v>
      </c>
      <c r="S289">
        <v>9</v>
      </c>
      <c r="T289">
        <v>0.2</v>
      </c>
      <c r="U289">
        <v>80</v>
      </c>
      <c r="V289">
        <v>2.59</v>
      </c>
      <c r="W289">
        <v>-0.2</v>
      </c>
      <c r="X289">
        <v>-1</v>
      </c>
      <c r="Y289">
        <v>-2</v>
      </c>
      <c r="Z289">
        <v>57</v>
      </c>
      <c r="AA289">
        <v>-0.2</v>
      </c>
      <c r="AB289">
        <v>-1</v>
      </c>
      <c r="AC289">
        <v>732</v>
      </c>
      <c r="AD289">
        <v>35</v>
      </c>
      <c r="AE289">
        <v>-2</v>
      </c>
      <c r="AF289">
        <v>9.8000000000000007</v>
      </c>
      <c r="AG289">
        <v>0.5</v>
      </c>
      <c r="AH289">
        <v>520</v>
      </c>
    </row>
    <row r="290" spans="1:34" hidden="1" x14ac:dyDescent="0.25">
      <c r="A290" t="s">
        <v>1152</v>
      </c>
      <c r="B290" t="s">
        <v>1153</v>
      </c>
      <c r="C290" s="1" t="str">
        <f t="shared" si="43"/>
        <v>21:0584</v>
      </c>
      <c r="D290" s="1" t="str">
        <f t="shared" si="50"/>
        <v>21:0186</v>
      </c>
      <c r="E290" t="s">
        <v>1154</v>
      </c>
      <c r="F290" t="s">
        <v>1155</v>
      </c>
      <c r="H290">
        <v>58.627580600000002</v>
      </c>
      <c r="I290">
        <v>-63.9704549</v>
      </c>
      <c r="J290" s="1" t="str">
        <f t="shared" si="51"/>
        <v>NGR bulk stream sediment</v>
      </c>
      <c r="K290" s="1" t="str">
        <f t="shared" si="52"/>
        <v>&lt;177 micron (NGR)</v>
      </c>
      <c r="L290">
        <v>15</v>
      </c>
      <c r="M290" t="s">
        <v>76</v>
      </c>
      <c r="N290">
        <v>289</v>
      </c>
      <c r="O290">
        <v>31</v>
      </c>
      <c r="P290">
        <v>29</v>
      </c>
      <c r="Q290">
        <v>-2</v>
      </c>
      <c r="R290">
        <v>34</v>
      </c>
      <c r="S290">
        <v>7</v>
      </c>
      <c r="T290">
        <v>-0.2</v>
      </c>
      <c r="U290">
        <v>100</v>
      </c>
      <c r="V290">
        <v>1.8</v>
      </c>
      <c r="W290">
        <v>-0.2</v>
      </c>
      <c r="X290">
        <v>-1</v>
      </c>
      <c r="Y290">
        <v>-2</v>
      </c>
      <c r="Z290">
        <v>48</v>
      </c>
      <c r="AA290">
        <v>-0.2</v>
      </c>
      <c r="AB290">
        <v>-1</v>
      </c>
      <c r="AC290">
        <v>654</v>
      </c>
      <c r="AD290">
        <v>15</v>
      </c>
      <c r="AE290">
        <v>-2</v>
      </c>
      <c r="AF290">
        <v>3</v>
      </c>
      <c r="AG290">
        <v>0.7</v>
      </c>
      <c r="AH290">
        <v>420</v>
      </c>
    </row>
    <row r="291" spans="1:34" hidden="1" x14ac:dyDescent="0.25">
      <c r="A291" t="s">
        <v>1156</v>
      </c>
      <c r="B291" t="s">
        <v>1157</v>
      </c>
      <c r="C291" s="1" t="str">
        <f t="shared" si="43"/>
        <v>21:0584</v>
      </c>
      <c r="D291" s="1" t="str">
        <f t="shared" si="50"/>
        <v>21:0186</v>
      </c>
      <c r="E291" t="s">
        <v>1158</v>
      </c>
      <c r="F291" t="s">
        <v>1159</v>
      </c>
      <c r="H291">
        <v>58.589434799999999</v>
      </c>
      <c r="I291">
        <v>-63.947603399999998</v>
      </c>
      <c r="J291" s="1" t="str">
        <f t="shared" si="51"/>
        <v>NGR bulk stream sediment</v>
      </c>
      <c r="K291" s="1" t="str">
        <f t="shared" si="52"/>
        <v>&lt;177 micron (NGR)</v>
      </c>
      <c r="L291">
        <v>15</v>
      </c>
      <c r="M291" t="s">
        <v>81</v>
      </c>
      <c r="N291">
        <v>290</v>
      </c>
      <c r="O291">
        <v>39</v>
      </c>
      <c r="P291">
        <v>44</v>
      </c>
      <c r="Q291">
        <v>2</v>
      </c>
      <c r="R291">
        <v>33</v>
      </c>
      <c r="S291">
        <v>9</v>
      </c>
      <c r="T291">
        <v>-0.2</v>
      </c>
      <c r="U291">
        <v>122</v>
      </c>
      <c r="V291">
        <v>3.12</v>
      </c>
      <c r="W291">
        <v>-0.2</v>
      </c>
      <c r="X291">
        <v>-1</v>
      </c>
      <c r="Y291">
        <v>-2</v>
      </c>
      <c r="Z291">
        <v>57</v>
      </c>
      <c r="AA291">
        <v>-0.2</v>
      </c>
      <c r="AB291">
        <v>2</v>
      </c>
      <c r="AC291">
        <v>803</v>
      </c>
      <c r="AD291">
        <v>30</v>
      </c>
      <c r="AE291">
        <v>-2</v>
      </c>
      <c r="AF291">
        <v>12.2</v>
      </c>
      <c r="AG291">
        <v>0.8</v>
      </c>
      <c r="AH291">
        <v>720</v>
      </c>
    </row>
    <row r="292" spans="1:34" hidden="1" x14ac:dyDescent="0.25">
      <c r="A292" t="s">
        <v>1160</v>
      </c>
      <c r="B292" t="s">
        <v>1161</v>
      </c>
      <c r="C292" s="1" t="str">
        <f t="shared" si="43"/>
        <v>21:0584</v>
      </c>
      <c r="D292" s="1" t="str">
        <f t="shared" si="50"/>
        <v>21:0186</v>
      </c>
      <c r="E292" t="s">
        <v>1162</v>
      </c>
      <c r="F292" t="s">
        <v>1163</v>
      </c>
      <c r="H292">
        <v>58.590812999999997</v>
      </c>
      <c r="I292">
        <v>-63.940948599999999</v>
      </c>
      <c r="J292" s="1" t="str">
        <f t="shared" si="51"/>
        <v>NGR bulk stream sediment</v>
      </c>
      <c r="K292" s="1" t="str">
        <f t="shared" si="52"/>
        <v>&lt;177 micron (NGR)</v>
      </c>
      <c r="L292">
        <v>15</v>
      </c>
      <c r="M292" t="s">
        <v>86</v>
      </c>
      <c r="N292">
        <v>291</v>
      </c>
      <c r="O292">
        <v>39</v>
      </c>
      <c r="P292">
        <v>41</v>
      </c>
      <c r="Q292">
        <v>-2</v>
      </c>
      <c r="R292">
        <v>27</v>
      </c>
      <c r="S292">
        <v>9</v>
      </c>
      <c r="T292">
        <v>0.2</v>
      </c>
      <c r="U292">
        <v>132</v>
      </c>
      <c r="V292">
        <v>2.0699999999999998</v>
      </c>
      <c r="W292">
        <v>-0.2</v>
      </c>
      <c r="X292">
        <v>-1</v>
      </c>
      <c r="Y292">
        <v>-2</v>
      </c>
      <c r="Z292">
        <v>56</v>
      </c>
      <c r="AA292">
        <v>-0.2</v>
      </c>
      <c r="AB292">
        <v>-1</v>
      </c>
      <c r="AC292">
        <v>617</v>
      </c>
      <c r="AD292">
        <v>15</v>
      </c>
      <c r="AE292">
        <v>-2</v>
      </c>
      <c r="AF292">
        <v>1.4</v>
      </c>
      <c r="AG292">
        <v>0.7</v>
      </c>
      <c r="AH292">
        <v>440</v>
      </c>
    </row>
    <row r="293" spans="1:34" hidden="1" x14ac:dyDescent="0.25">
      <c r="A293" t="s">
        <v>1164</v>
      </c>
      <c r="B293" t="s">
        <v>1165</v>
      </c>
      <c r="C293" s="1" t="str">
        <f t="shared" si="43"/>
        <v>21:0584</v>
      </c>
      <c r="D293" s="1" t="str">
        <f t="shared" si="50"/>
        <v>21:0186</v>
      </c>
      <c r="E293" t="s">
        <v>1166</v>
      </c>
      <c r="F293" t="s">
        <v>1167</v>
      </c>
      <c r="H293">
        <v>58.617727299999999</v>
      </c>
      <c r="I293">
        <v>-63.9340963</v>
      </c>
      <c r="J293" s="1" t="str">
        <f t="shared" si="51"/>
        <v>NGR bulk stream sediment</v>
      </c>
      <c r="K293" s="1" t="str">
        <f t="shared" si="52"/>
        <v>&lt;177 micron (NGR)</v>
      </c>
      <c r="L293">
        <v>15</v>
      </c>
      <c r="M293" t="s">
        <v>91</v>
      </c>
      <c r="N293">
        <v>292</v>
      </c>
      <c r="O293">
        <v>21</v>
      </c>
      <c r="P293">
        <v>25</v>
      </c>
      <c r="Q293">
        <v>-2</v>
      </c>
      <c r="R293">
        <v>18</v>
      </c>
      <c r="S293">
        <v>7</v>
      </c>
      <c r="T293">
        <v>0.2</v>
      </c>
      <c r="U293">
        <v>74</v>
      </c>
      <c r="V293">
        <v>1.83</v>
      </c>
      <c r="W293">
        <v>-0.2</v>
      </c>
      <c r="X293">
        <v>-1</v>
      </c>
      <c r="Y293">
        <v>-2</v>
      </c>
      <c r="Z293">
        <v>60</v>
      </c>
      <c r="AA293">
        <v>-0.2</v>
      </c>
      <c r="AB293">
        <v>-1</v>
      </c>
      <c r="AC293">
        <v>654</v>
      </c>
      <c r="AD293">
        <v>10</v>
      </c>
      <c r="AE293">
        <v>-2</v>
      </c>
      <c r="AG293">
        <v>0.5</v>
      </c>
      <c r="AH293">
        <v>475</v>
      </c>
    </row>
    <row r="294" spans="1:34" hidden="1" x14ac:dyDescent="0.25">
      <c r="A294" t="s">
        <v>1168</v>
      </c>
      <c r="B294" t="s">
        <v>1169</v>
      </c>
      <c r="C294" s="1" t="str">
        <f t="shared" si="43"/>
        <v>21:0584</v>
      </c>
      <c r="D294" s="1" t="str">
        <f t="shared" si="50"/>
        <v>21:0186</v>
      </c>
      <c r="E294" t="s">
        <v>1170</v>
      </c>
      <c r="F294" t="s">
        <v>1171</v>
      </c>
      <c r="H294">
        <v>58.623033</v>
      </c>
      <c r="I294">
        <v>-63.892688700000001</v>
      </c>
      <c r="J294" s="1" t="str">
        <f t="shared" si="51"/>
        <v>NGR bulk stream sediment</v>
      </c>
      <c r="K294" s="1" t="str">
        <f t="shared" si="52"/>
        <v>&lt;177 micron (NGR)</v>
      </c>
      <c r="L294">
        <v>15</v>
      </c>
      <c r="M294" t="s">
        <v>96</v>
      </c>
      <c r="N294">
        <v>293</v>
      </c>
      <c r="O294">
        <v>25</v>
      </c>
      <c r="P294">
        <v>26</v>
      </c>
      <c r="Q294">
        <v>-2</v>
      </c>
      <c r="R294">
        <v>16</v>
      </c>
      <c r="S294">
        <v>6</v>
      </c>
      <c r="T294">
        <v>-0.2</v>
      </c>
      <c r="U294">
        <v>74</v>
      </c>
      <c r="V294">
        <v>2.46</v>
      </c>
      <c r="W294">
        <v>-0.2</v>
      </c>
      <c r="X294">
        <v>-1</v>
      </c>
      <c r="Y294">
        <v>-2</v>
      </c>
      <c r="Z294">
        <v>93</v>
      </c>
      <c r="AA294">
        <v>-0.2</v>
      </c>
      <c r="AB294">
        <v>-1</v>
      </c>
      <c r="AC294">
        <v>593</v>
      </c>
      <c r="AD294">
        <v>10</v>
      </c>
      <c r="AE294">
        <v>-2</v>
      </c>
      <c r="AF294">
        <v>2.4</v>
      </c>
      <c r="AG294">
        <v>1.1000000000000001</v>
      </c>
      <c r="AH294">
        <v>530</v>
      </c>
    </row>
    <row r="295" spans="1:34" hidden="1" x14ac:dyDescent="0.25">
      <c r="A295" t="s">
        <v>1172</v>
      </c>
      <c r="B295" t="s">
        <v>1173</v>
      </c>
      <c r="C295" s="1" t="str">
        <f t="shared" si="43"/>
        <v>21:0584</v>
      </c>
      <c r="D295" s="1" t="str">
        <f t="shared" si="50"/>
        <v>21:0186</v>
      </c>
      <c r="E295" t="s">
        <v>1174</v>
      </c>
      <c r="F295" t="s">
        <v>1175</v>
      </c>
      <c r="H295">
        <v>58.630695899999999</v>
      </c>
      <c r="I295">
        <v>-63.864845799999998</v>
      </c>
      <c r="J295" s="1" t="str">
        <f t="shared" si="51"/>
        <v>NGR bulk stream sediment</v>
      </c>
      <c r="K295" s="1" t="str">
        <f t="shared" si="52"/>
        <v>&lt;177 micron (NGR)</v>
      </c>
      <c r="L295">
        <v>15</v>
      </c>
      <c r="M295" t="s">
        <v>101</v>
      </c>
      <c r="N295">
        <v>294</v>
      </c>
      <c r="O295">
        <v>30</v>
      </c>
      <c r="P295">
        <v>21</v>
      </c>
      <c r="Q295">
        <v>-2</v>
      </c>
      <c r="R295">
        <v>21</v>
      </c>
      <c r="S295">
        <v>7</v>
      </c>
      <c r="T295">
        <v>-0.2</v>
      </c>
      <c r="U295">
        <v>72</v>
      </c>
      <c r="V295">
        <v>3.09</v>
      </c>
      <c r="W295">
        <v>-0.2</v>
      </c>
      <c r="X295">
        <v>-1</v>
      </c>
      <c r="Y295">
        <v>-2</v>
      </c>
      <c r="Z295">
        <v>114</v>
      </c>
      <c r="AA295">
        <v>-0.2</v>
      </c>
      <c r="AB295">
        <v>1</v>
      </c>
      <c r="AC295">
        <v>481</v>
      </c>
      <c r="AD295">
        <v>10</v>
      </c>
      <c r="AE295">
        <v>-2</v>
      </c>
      <c r="AF295">
        <v>2.2000000000000002</v>
      </c>
      <c r="AG295">
        <v>2.9</v>
      </c>
      <c r="AH295">
        <v>660</v>
      </c>
    </row>
    <row r="296" spans="1:34" hidden="1" x14ac:dyDescent="0.25">
      <c r="A296" t="s">
        <v>1176</v>
      </c>
      <c r="B296" t="s">
        <v>1177</v>
      </c>
      <c r="C296" s="1" t="str">
        <f t="shared" si="43"/>
        <v>21:0584</v>
      </c>
      <c r="D296" s="1" t="str">
        <f t="shared" si="50"/>
        <v>21:0186</v>
      </c>
      <c r="E296" t="s">
        <v>1178</v>
      </c>
      <c r="F296" t="s">
        <v>1179</v>
      </c>
      <c r="H296">
        <v>58.593043100000003</v>
      </c>
      <c r="I296">
        <v>-63.8448207</v>
      </c>
      <c r="J296" s="1" t="str">
        <f t="shared" si="51"/>
        <v>NGR bulk stream sediment</v>
      </c>
      <c r="K296" s="1" t="str">
        <f t="shared" si="52"/>
        <v>&lt;177 micron (NGR)</v>
      </c>
      <c r="L296">
        <v>15</v>
      </c>
      <c r="M296" t="s">
        <v>106</v>
      </c>
      <c r="N296">
        <v>295</v>
      </c>
      <c r="O296">
        <v>68</v>
      </c>
      <c r="P296">
        <v>54</v>
      </c>
      <c r="Q296">
        <v>4</v>
      </c>
      <c r="R296">
        <v>38</v>
      </c>
      <c r="S296">
        <v>18</v>
      </c>
      <c r="T296">
        <v>-0.2</v>
      </c>
      <c r="U296">
        <v>192</v>
      </c>
      <c r="V296">
        <v>3.36</v>
      </c>
      <c r="W296">
        <v>-0.2</v>
      </c>
      <c r="X296">
        <v>-1</v>
      </c>
      <c r="Y296">
        <v>-2</v>
      </c>
      <c r="Z296">
        <v>63</v>
      </c>
      <c r="AA296">
        <v>-0.2</v>
      </c>
      <c r="AB296">
        <v>-1</v>
      </c>
      <c r="AC296">
        <v>912</v>
      </c>
      <c r="AD296">
        <v>50</v>
      </c>
      <c r="AE296">
        <v>-2</v>
      </c>
      <c r="AF296">
        <v>17</v>
      </c>
      <c r="AG296">
        <v>0.7</v>
      </c>
      <c r="AH296">
        <v>600</v>
      </c>
    </row>
    <row r="297" spans="1:34" hidden="1" x14ac:dyDescent="0.25">
      <c r="A297" t="s">
        <v>1180</v>
      </c>
      <c r="B297" t="s">
        <v>1181</v>
      </c>
      <c r="C297" s="1" t="str">
        <f t="shared" si="43"/>
        <v>21:0584</v>
      </c>
      <c r="D297" s="1" t="str">
        <f t="shared" si="50"/>
        <v>21:0186</v>
      </c>
      <c r="E297" t="s">
        <v>1182</v>
      </c>
      <c r="F297" t="s">
        <v>1183</v>
      </c>
      <c r="H297">
        <v>58.591899099999999</v>
      </c>
      <c r="I297">
        <v>-63.852139000000001</v>
      </c>
      <c r="J297" s="1" t="str">
        <f t="shared" si="51"/>
        <v>NGR bulk stream sediment</v>
      </c>
      <c r="K297" s="1" t="str">
        <f t="shared" si="52"/>
        <v>&lt;177 micron (NGR)</v>
      </c>
      <c r="L297">
        <v>15</v>
      </c>
      <c r="M297" t="s">
        <v>111</v>
      </c>
      <c r="N297">
        <v>296</v>
      </c>
      <c r="O297">
        <v>41</v>
      </c>
      <c r="P297">
        <v>32</v>
      </c>
      <c r="Q297">
        <v>-2</v>
      </c>
      <c r="R297">
        <v>25</v>
      </c>
      <c r="S297">
        <v>9</v>
      </c>
      <c r="T297">
        <v>-0.2</v>
      </c>
      <c r="U297">
        <v>120</v>
      </c>
      <c r="V297">
        <v>3.74</v>
      </c>
      <c r="W297">
        <v>-0.2</v>
      </c>
      <c r="X297">
        <v>-1</v>
      </c>
      <c r="Y297">
        <v>-2</v>
      </c>
      <c r="Z297">
        <v>141</v>
      </c>
      <c r="AA297">
        <v>-0.2</v>
      </c>
      <c r="AB297">
        <v>1</v>
      </c>
      <c r="AC297">
        <v>671</v>
      </c>
      <c r="AD297">
        <v>15</v>
      </c>
      <c r="AE297">
        <v>-2</v>
      </c>
      <c r="AF297">
        <v>3</v>
      </c>
      <c r="AG297">
        <v>2.2999999999999998</v>
      </c>
      <c r="AH297">
        <v>630</v>
      </c>
    </row>
    <row r="298" spans="1:34" hidden="1" x14ac:dyDescent="0.25">
      <c r="A298" t="s">
        <v>1184</v>
      </c>
      <c r="B298" t="s">
        <v>1185</v>
      </c>
      <c r="C298" s="1" t="str">
        <f t="shared" si="43"/>
        <v>21:0584</v>
      </c>
      <c r="D298" s="1" t="str">
        <f t="shared" si="50"/>
        <v>21:0186</v>
      </c>
      <c r="E298" t="s">
        <v>1186</v>
      </c>
      <c r="F298" t="s">
        <v>1187</v>
      </c>
      <c r="H298">
        <v>58.558595500000003</v>
      </c>
      <c r="I298">
        <v>-63.797467599999997</v>
      </c>
      <c r="J298" s="1" t="str">
        <f t="shared" si="51"/>
        <v>NGR bulk stream sediment</v>
      </c>
      <c r="K298" s="1" t="str">
        <f t="shared" si="52"/>
        <v>&lt;177 micron (NGR)</v>
      </c>
      <c r="L298">
        <v>15</v>
      </c>
      <c r="M298" t="s">
        <v>116</v>
      </c>
      <c r="N298">
        <v>297</v>
      </c>
      <c r="O298">
        <v>60</v>
      </c>
      <c r="P298">
        <v>22</v>
      </c>
      <c r="Q298">
        <v>4</v>
      </c>
      <c r="R298">
        <v>21</v>
      </c>
      <c r="S298">
        <v>7</v>
      </c>
      <c r="T298">
        <v>-0.2</v>
      </c>
      <c r="U298">
        <v>104</v>
      </c>
      <c r="V298">
        <v>3.74</v>
      </c>
      <c r="W298">
        <v>-0.2</v>
      </c>
      <c r="X298">
        <v>-1</v>
      </c>
      <c r="Y298">
        <v>-2</v>
      </c>
      <c r="Z298">
        <v>117</v>
      </c>
      <c r="AA298">
        <v>-0.2</v>
      </c>
      <c r="AB298">
        <v>2</v>
      </c>
      <c r="AC298">
        <v>994</v>
      </c>
      <c r="AD298">
        <v>25</v>
      </c>
      <c r="AE298">
        <v>-2</v>
      </c>
      <c r="AF298">
        <v>10.4</v>
      </c>
      <c r="AG298">
        <v>1.5</v>
      </c>
      <c r="AH298">
        <v>580</v>
      </c>
    </row>
    <row r="299" spans="1:34" hidden="1" x14ac:dyDescent="0.25">
      <c r="A299" t="s">
        <v>1188</v>
      </c>
      <c r="B299" t="s">
        <v>1189</v>
      </c>
      <c r="C299" s="1" t="str">
        <f t="shared" si="43"/>
        <v>21:0584</v>
      </c>
      <c r="D299" s="1" t="str">
        <f t="shared" si="50"/>
        <v>21:0186</v>
      </c>
      <c r="E299" t="s">
        <v>1190</v>
      </c>
      <c r="F299" t="s">
        <v>1191</v>
      </c>
      <c r="H299">
        <v>58.527043499999998</v>
      </c>
      <c r="I299">
        <v>-63.841037999999998</v>
      </c>
      <c r="J299" s="1" t="str">
        <f t="shared" si="51"/>
        <v>NGR bulk stream sediment</v>
      </c>
      <c r="K299" s="1" t="str">
        <f t="shared" si="52"/>
        <v>&lt;177 micron (NGR)</v>
      </c>
      <c r="L299">
        <v>15</v>
      </c>
      <c r="M299" t="s">
        <v>121</v>
      </c>
      <c r="N299">
        <v>298</v>
      </c>
      <c r="O299">
        <v>47</v>
      </c>
      <c r="P299">
        <v>30</v>
      </c>
      <c r="Q299">
        <v>5</v>
      </c>
      <c r="R299">
        <v>26</v>
      </c>
      <c r="S299">
        <v>8</v>
      </c>
      <c r="T299">
        <v>-0.2</v>
      </c>
      <c r="U299">
        <v>68</v>
      </c>
      <c r="V299">
        <v>2.79</v>
      </c>
      <c r="W299">
        <v>-0.2</v>
      </c>
      <c r="X299">
        <v>-1</v>
      </c>
      <c r="Y299">
        <v>-2</v>
      </c>
      <c r="Z299">
        <v>63</v>
      </c>
      <c r="AA299">
        <v>-0.2</v>
      </c>
      <c r="AB299">
        <v>1</v>
      </c>
      <c r="AC299">
        <v>748</v>
      </c>
      <c r="AD299">
        <v>30</v>
      </c>
      <c r="AE299">
        <v>-2</v>
      </c>
      <c r="AF299">
        <v>10.8</v>
      </c>
      <c r="AG299">
        <v>0.7</v>
      </c>
      <c r="AH299">
        <v>290</v>
      </c>
    </row>
    <row r="300" spans="1:34" hidden="1" x14ac:dyDescent="0.25">
      <c r="A300" t="s">
        <v>1192</v>
      </c>
      <c r="B300" t="s">
        <v>1193</v>
      </c>
      <c r="C300" s="1" t="str">
        <f t="shared" si="43"/>
        <v>21:0584</v>
      </c>
      <c r="D300" s="1" t="str">
        <f t="shared" si="50"/>
        <v>21:0186</v>
      </c>
      <c r="E300" t="s">
        <v>1194</v>
      </c>
      <c r="F300" t="s">
        <v>1195</v>
      </c>
      <c r="H300">
        <v>58.5165218</v>
      </c>
      <c r="I300">
        <v>-63.805252299999999</v>
      </c>
      <c r="J300" s="1" t="str">
        <f t="shared" si="51"/>
        <v>NGR bulk stream sediment</v>
      </c>
      <c r="K300" s="1" t="str">
        <f t="shared" si="52"/>
        <v>&lt;177 micron (NGR)</v>
      </c>
      <c r="L300">
        <v>15</v>
      </c>
      <c r="M300" t="s">
        <v>126</v>
      </c>
      <c r="N300">
        <v>299</v>
      </c>
      <c r="O300">
        <v>44</v>
      </c>
      <c r="P300">
        <v>29</v>
      </c>
      <c r="Q300">
        <v>5</v>
      </c>
      <c r="R300">
        <v>24</v>
      </c>
      <c r="S300">
        <v>8</v>
      </c>
      <c r="T300">
        <v>-0.2</v>
      </c>
      <c r="U300">
        <v>124</v>
      </c>
      <c r="V300">
        <v>2.34</v>
      </c>
      <c r="W300">
        <v>-0.2</v>
      </c>
      <c r="X300">
        <v>-1</v>
      </c>
      <c r="Y300">
        <v>-2</v>
      </c>
      <c r="Z300">
        <v>58</v>
      </c>
      <c r="AA300">
        <v>-0.2</v>
      </c>
      <c r="AB300">
        <v>2</v>
      </c>
      <c r="AC300">
        <v>806</v>
      </c>
      <c r="AD300">
        <v>15</v>
      </c>
      <c r="AE300">
        <v>-2</v>
      </c>
      <c r="AF300">
        <v>3.8</v>
      </c>
      <c r="AG300">
        <v>1.3</v>
      </c>
      <c r="AH300">
        <v>370</v>
      </c>
    </row>
    <row r="301" spans="1:34" hidden="1" x14ac:dyDescent="0.25">
      <c r="A301" t="s">
        <v>1196</v>
      </c>
      <c r="B301" t="s">
        <v>1197</v>
      </c>
      <c r="C301" s="1" t="str">
        <f t="shared" si="43"/>
        <v>21:0584</v>
      </c>
      <c r="D301" s="1" t="str">
        <f t="shared" si="50"/>
        <v>21:0186</v>
      </c>
      <c r="E301" t="s">
        <v>1198</v>
      </c>
      <c r="F301" t="s">
        <v>1199</v>
      </c>
      <c r="H301">
        <v>58.502070199999999</v>
      </c>
      <c r="I301">
        <v>-63.759570099999998</v>
      </c>
      <c r="J301" s="1" t="str">
        <f t="shared" si="51"/>
        <v>NGR bulk stream sediment</v>
      </c>
      <c r="K301" s="1" t="str">
        <f t="shared" si="52"/>
        <v>&lt;177 micron (NGR)</v>
      </c>
      <c r="L301">
        <v>15</v>
      </c>
      <c r="M301" t="s">
        <v>131</v>
      </c>
      <c r="N301">
        <v>300</v>
      </c>
      <c r="O301">
        <v>36</v>
      </c>
      <c r="P301">
        <v>30</v>
      </c>
      <c r="Q301">
        <v>2</v>
      </c>
      <c r="R301">
        <v>30</v>
      </c>
      <c r="S301">
        <v>6</v>
      </c>
      <c r="T301">
        <v>0.4</v>
      </c>
      <c r="U301">
        <v>64</v>
      </c>
      <c r="V301">
        <v>1.54</v>
      </c>
      <c r="W301">
        <v>-0.4</v>
      </c>
      <c r="X301">
        <v>-1</v>
      </c>
      <c r="Y301">
        <v>-4</v>
      </c>
      <c r="Z301">
        <v>38</v>
      </c>
      <c r="AA301">
        <v>-0.2</v>
      </c>
      <c r="AB301">
        <v>1</v>
      </c>
      <c r="AC301">
        <v>822</v>
      </c>
      <c r="AD301">
        <v>20</v>
      </c>
      <c r="AE301">
        <v>-2</v>
      </c>
      <c r="AF301">
        <v>1.8</v>
      </c>
      <c r="AH301">
        <v>370</v>
      </c>
    </row>
    <row r="302" spans="1:34" hidden="1" x14ac:dyDescent="0.25">
      <c r="A302" t="s">
        <v>1200</v>
      </c>
      <c r="B302" t="s">
        <v>1201</v>
      </c>
      <c r="C302" s="1" t="str">
        <f t="shared" si="43"/>
        <v>21:0584</v>
      </c>
      <c r="D302" s="1" t="str">
        <f t="shared" si="50"/>
        <v>21:0186</v>
      </c>
      <c r="E302" t="s">
        <v>1202</v>
      </c>
      <c r="F302" t="s">
        <v>1203</v>
      </c>
      <c r="H302">
        <v>58.408634599999999</v>
      </c>
      <c r="I302">
        <v>-63.669342999999998</v>
      </c>
      <c r="J302" s="1" t="str">
        <f t="shared" si="51"/>
        <v>NGR bulk stream sediment</v>
      </c>
      <c r="K302" s="1" t="str">
        <f t="shared" si="52"/>
        <v>&lt;177 micron (NGR)</v>
      </c>
      <c r="L302">
        <v>16</v>
      </c>
      <c r="M302" t="s">
        <v>38</v>
      </c>
      <c r="N302">
        <v>301</v>
      </c>
      <c r="O302">
        <v>39</v>
      </c>
      <c r="P302">
        <v>26</v>
      </c>
      <c r="Q302">
        <v>-2</v>
      </c>
      <c r="R302">
        <v>24</v>
      </c>
      <c r="S302">
        <v>9</v>
      </c>
      <c r="T302">
        <v>0.2</v>
      </c>
      <c r="U302">
        <v>64</v>
      </c>
      <c r="V302">
        <v>2.38</v>
      </c>
      <c r="W302">
        <v>-0.2</v>
      </c>
      <c r="X302">
        <v>-1</v>
      </c>
      <c r="Y302">
        <v>-2</v>
      </c>
      <c r="Z302">
        <v>42</v>
      </c>
      <c r="AA302">
        <v>-0.2</v>
      </c>
      <c r="AB302">
        <v>1</v>
      </c>
      <c r="AC302">
        <v>767</v>
      </c>
      <c r="AD302">
        <v>30</v>
      </c>
      <c r="AE302">
        <v>-2</v>
      </c>
      <c r="AF302">
        <v>8</v>
      </c>
      <c r="AG302">
        <v>0.8</v>
      </c>
      <c r="AH302">
        <v>390</v>
      </c>
    </row>
    <row r="303" spans="1:34" hidden="1" x14ac:dyDescent="0.25">
      <c r="A303" t="s">
        <v>1204</v>
      </c>
      <c r="B303" t="s">
        <v>1205</v>
      </c>
      <c r="C303" s="1" t="str">
        <f t="shared" si="43"/>
        <v>21:0584</v>
      </c>
      <c r="D303" s="1" t="str">
        <f t="shared" si="50"/>
        <v>21:0186</v>
      </c>
      <c r="E303" t="s">
        <v>1202</v>
      </c>
      <c r="F303" t="s">
        <v>1206</v>
      </c>
      <c r="H303">
        <v>58.408634599999999</v>
      </c>
      <c r="I303">
        <v>-63.669342999999998</v>
      </c>
      <c r="J303" s="1" t="str">
        <f t="shared" si="51"/>
        <v>NGR bulk stream sediment</v>
      </c>
      <c r="K303" s="1" t="str">
        <f t="shared" si="52"/>
        <v>&lt;177 micron (NGR)</v>
      </c>
      <c r="L303">
        <v>16</v>
      </c>
      <c r="M303" t="s">
        <v>47</v>
      </c>
      <c r="N303">
        <v>302</v>
      </c>
      <c r="O303">
        <v>39</v>
      </c>
      <c r="P303">
        <v>27</v>
      </c>
      <c r="Q303">
        <v>2</v>
      </c>
      <c r="R303">
        <v>25</v>
      </c>
      <c r="S303">
        <v>7</v>
      </c>
      <c r="T303">
        <v>-0.2</v>
      </c>
      <c r="U303">
        <v>64</v>
      </c>
      <c r="V303">
        <v>2.42</v>
      </c>
      <c r="W303">
        <v>-0.2</v>
      </c>
      <c r="X303">
        <v>-1</v>
      </c>
      <c r="Y303">
        <v>-2</v>
      </c>
      <c r="Z303">
        <v>42</v>
      </c>
      <c r="AA303">
        <v>-0.2</v>
      </c>
      <c r="AB303">
        <v>2</v>
      </c>
      <c r="AC303">
        <v>773</v>
      </c>
      <c r="AD303">
        <v>30</v>
      </c>
      <c r="AE303">
        <v>-2</v>
      </c>
      <c r="AF303">
        <v>7.6</v>
      </c>
      <c r="AG303">
        <v>1</v>
      </c>
      <c r="AH303">
        <v>390</v>
      </c>
    </row>
    <row r="304" spans="1:34" hidden="1" x14ac:dyDescent="0.25">
      <c r="A304" t="s">
        <v>1207</v>
      </c>
      <c r="B304" t="s">
        <v>1208</v>
      </c>
      <c r="C304" s="1" t="str">
        <f t="shared" si="43"/>
        <v>21:0584</v>
      </c>
      <c r="D304" s="1" t="str">
        <f t="shared" si="50"/>
        <v>21:0186</v>
      </c>
      <c r="E304" t="s">
        <v>1202</v>
      </c>
      <c r="F304" t="s">
        <v>1209</v>
      </c>
      <c r="H304">
        <v>58.408634599999999</v>
      </c>
      <c r="I304">
        <v>-63.669342999999998</v>
      </c>
      <c r="J304" s="1" t="str">
        <f t="shared" si="51"/>
        <v>NGR bulk stream sediment</v>
      </c>
      <c r="K304" s="1" t="str">
        <f t="shared" si="52"/>
        <v>&lt;177 micron (NGR)</v>
      </c>
      <c r="L304">
        <v>16</v>
      </c>
      <c r="M304" t="s">
        <v>51</v>
      </c>
      <c r="N304">
        <v>303</v>
      </c>
      <c r="O304">
        <v>36</v>
      </c>
      <c r="P304">
        <v>27</v>
      </c>
      <c r="Q304">
        <v>-2</v>
      </c>
      <c r="R304">
        <v>25</v>
      </c>
      <c r="S304">
        <v>6</v>
      </c>
      <c r="T304">
        <v>0.2</v>
      </c>
      <c r="U304">
        <v>62</v>
      </c>
      <c r="V304">
        <v>2.39</v>
      </c>
      <c r="W304">
        <v>-0.2</v>
      </c>
      <c r="X304">
        <v>-1</v>
      </c>
      <c r="Y304">
        <v>-2</v>
      </c>
      <c r="Z304">
        <v>42</v>
      </c>
      <c r="AA304">
        <v>-0.2</v>
      </c>
      <c r="AB304">
        <v>2</v>
      </c>
      <c r="AC304">
        <v>722</v>
      </c>
      <c r="AD304">
        <v>20</v>
      </c>
      <c r="AE304">
        <v>-2</v>
      </c>
      <c r="AF304">
        <v>5.6</v>
      </c>
      <c r="AG304">
        <v>0.7</v>
      </c>
      <c r="AH304">
        <v>390</v>
      </c>
    </row>
    <row r="305" spans="1:34" hidden="1" x14ac:dyDescent="0.25">
      <c r="A305" t="s">
        <v>1210</v>
      </c>
      <c r="B305" t="s">
        <v>1211</v>
      </c>
      <c r="C305" s="1" t="str">
        <f t="shared" si="43"/>
        <v>21:0584</v>
      </c>
      <c r="D305" s="1" t="str">
        <f t="shared" si="50"/>
        <v>21:0186</v>
      </c>
      <c r="E305" t="s">
        <v>1212</v>
      </c>
      <c r="F305" t="s">
        <v>1213</v>
      </c>
      <c r="H305">
        <v>58.418840299999999</v>
      </c>
      <c r="I305">
        <v>-63.6757329</v>
      </c>
      <c r="J305" s="1" t="str">
        <f t="shared" si="51"/>
        <v>NGR bulk stream sediment</v>
      </c>
      <c r="K305" s="1" t="str">
        <f t="shared" si="52"/>
        <v>&lt;177 micron (NGR)</v>
      </c>
      <c r="L305">
        <v>16</v>
      </c>
      <c r="M305" t="s">
        <v>43</v>
      </c>
      <c r="N305">
        <v>304</v>
      </c>
      <c r="O305">
        <v>46</v>
      </c>
      <c r="P305">
        <v>30</v>
      </c>
      <c r="Q305">
        <v>6</v>
      </c>
      <c r="R305">
        <v>21</v>
      </c>
      <c r="S305">
        <v>6</v>
      </c>
      <c r="T305">
        <v>0.6</v>
      </c>
      <c r="U305">
        <v>70</v>
      </c>
      <c r="V305">
        <v>3.7</v>
      </c>
      <c r="W305">
        <v>-0.2</v>
      </c>
      <c r="X305">
        <v>-1</v>
      </c>
      <c r="Y305">
        <v>-2</v>
      </c>
      <c r="Z305">
        <v>46</v>
      </c>
      <c r="AA305">
        <v>-0.2</v>
      </c>
      <c r="AB305">
        <v>1</v>
      </c>
      <c r="AC305">
        <v>654</v>
      </c>
      <c r="AD305">
        <v>60</v>
      </c>
      <c r="AE305">
        <v>-2</v>
      </c>
      <c r="AF305">
        <v>25.4</v>
      </c>
      <c r="AG305">
        <v>2.2000000000000002</v>
      </c>
      <c r="AH305">
        <v>420</v>
      </c>
    </row>
    <row r="306" spans="1:34" hidden="1" x14ac:dyDescent="0.25">
      <c r="A306" t="s">
        <v>1214</v>
      </c>
      <c r="B306" t="s">
        <v>1215</v>
      </c>
      <c r="C306" s="1" t="str">
        <f t="shared" si="43"/>
        <v>21:0584</v>
      </c>
      <c r="D306" s="1" t="str">
        <f t="shared" si="50"/>
        <v>21:0186</v>
      </c>
      <c r="E306" t="s">
        <v>1216</v>
      </c>
      <c r="F306" t="s">
        <v>1217</v>
      </c>
      <c r="H306">
        <v>58.308340100000002</v>
      </c>
      <c r="I306">
        <v>-63.621768299999999</v>
      </c>
      <c r="J306" s="1" t="str">
        <f t="shared" si="51"/>
        <v>NGR bulk stream sediment</v>
      </c>
      <c r="K306" s="1" t="str">
        <f t="shared" si="52"/>
        <v>&lt;177 micron (NGR)</v>
      </c>
      <c r="L306">
        <v>16</v>
      </c>
      <c r="M306" t="s">
        <v>56</v>
      </c>
      <c r="N306">
        <v>305</v>
      </c>
      <c r="O306">
        <v>34</v>
      </c>
      <c r="P306">
        <v>24</v>
      </c>
      <c r="Q306">
        <v>-2</v>
      </c>
      <c r="R306">
        <v>18</v>
      </c>
      <c r="S306">
        <v>10</v>
      </c>
      <c r="T306">
        <v>0.4</v>
      </c>
      <c r="U306">
        <v>104</v>
      </c>
      <c r="V306">
        <v>2</v>
      </c>
      <c r="W306">
        <v>-0.2</v>
      </c>
      <c r="X306">
        <v>-1</v>
      </c>
      <c r="Y306">
        <v>-2</v>
      </c>
      <c r="Z306">
        <v>41</v>
      </c>
      <c r="AA306">
        <v>-0.2</v>
      </c>
      <c r="AB306">
        <v>2</v>
      </c>
      <c r="AC306">
        <v>556</v>
      </c>
      <c r="AD306">
        <v>15</v>
      </c>
      <c r="AE306">
        <v>-2</v>
      </c>
      <c r="AF306">
        <v>1.8</v>
      </c>
      <c r="AG306">
        <v>0.5</v>
      </c>
      <c r="AH306">
        <v>220</v>
      </c>
    </row>
    <row r="307" spans="1:34" hidden="1" x14ac:dyDescent="0.25">
      <c r="A307" t="s">
        <v>1218</v>
      </c>
      <c r="B307" t="s">
        <v>1219</v>
      </c>
      <c r="C307" s="1" t="str">
        <f t="shared" si="43"/>
        <v>21:0584</v>
      </c>
      <c r="D307" s="1" t="str">
        <f t="shared" si="50"/>
        <v>21:0186</v>
      </c>
      <c r="E307" t="s">
        <v>1220</v>
      </c>
      <c r="F307" t="s">
        <v>1221</v>
      </c>
      <c r="H307">
        <v>58.446537399999997</v>
      </c>
      <c r="I307">
        <v>-62.8109173</v>
      </c>
      <c r="J307" s="1" t="str">
        <f t="shared" si="51"/>
        <v>NGR bulk stream sediment</v>
      </c>
      <c r="K307" s="1" t="str">
        <f t="shared" si="52"/>
        <v>&lt;177 micron (NGR)</v>
      </c>
      <c r="L307">
        <v>16</v>
      </c>
      <c r="M307" t="s">
        <v>61</v>
      </c>
      <c r="N307">
        <v>306</v>
      </c>
      <c r="O307">
        <v>110</v>
      </c>
      <c r="P307">
        <v>42</v>
      </c>
      <c r="Q307">
        <v>6</v>
      </c>
      <c r="R307">
        <v>348</v>
      </c>
      <c r="S307">
        <v>30</v>
      </c>
      <c r="T307">
        <v>-0.4</v>
      </c>
      <c r="U307">
        <v>460</v>
      </c>
      <c r="V307">
        <v>5.0199999999999996</v>
      </c>
      <c r="W307">
        <v>-0.4</v>
      </c>
      <c r="X307">
        <v>-1</v>
      </c>
      <c r="Y307">
        <v>-4</v>
      </c>
      <c r="Z307">
        <v>56</v>
      </c>
      <c r="AA307">
        <v>-0.2</v>
      </c>
      <c r="AB307">
        <v>3</v>
      </c>
      <c r="AC307">
        <v>383</v>
      </c>
      <c r="AD307">
        <v>30</v>
      </c>
      <c r="AE307">
        <v>2</v>
      </c>
      <c r="AF307">
        <v>4.5999999999999996</v>
      </c>
      <c r="AH307">
        <v>200</v>
      </c>
    </row>
    <row r="308" spans="1:34" hidden="1" x14ac:dyDescent="0.25">
      <c r="A308" t="s">
        <v>1222</v>
      </c>
      <c r="B308" t="s">
        <v>1223</v>
      </c>
      <c r="C308" s="1" t="str">
        <f t="shared" si="43"/>
        <v>21:0584</v>
      </c>
      <c r="D308" s="1" t="str">
        <f t="shared" si="50"/>
        <v>21:0186</v>
      </c>
      <c r="E308" t="s">
        <v>1224</v>
      </c>
      <c r="F308" t="s">
        <v>1225</v>
      </c>
      <c r="H308">
        <v>58.434755899999999</v>
      </c>
      <c r="I308">
        <v>-62.853194999999999</v>
      </c>
      <c r="J308" s="1" t="str">
        <f t="shared" si="51"/>
        <v>NGR bulk stream sediment</v>
      </c>
      <c r="K308" s="1" t="str">
        <f t="shared" si="52"/>
        <v>&lt;177 micron (NGR)</v>
      </c>
      <c r="L308">
        <v>16</v>
      </c>
      <c r="M308" t="s">
        <v>66</v>
      </c>
      <c r="N308">
        <v>307</v>
      </c>
      <c r="O308">
        <v>91</v>
      </c>
      <c r="P308">
        <v>47</v>
      </c>
      <c r="Q308">
        <v>5</v>
      </c>
      <c r="R308">
        <v>187</v>
      </c>
      <c r="S308">
        <v>24</v>
      </c>
      <c r="T308">
        <v>-0.2</v>
      </c>
      <c r="U308">
        <v>390</v>
      </c>
      <c r="V308">
        <v>3.88</v>
      </c>
      <c r="W308">
        <v>-0.2</v>
      </c>
      <c r="X308">
        <v>-1</v>
      </c>
      <c r="Y308">
        <v>-2</v>
      </c>
      <c r="Z308">
        <v>57</v>
      </c>
      <c r="AA308">
        <v>-0.2</v>
      </c>
      <c r="AB308">
        <v>3</v>
      </c>
      <c r="AC308">
        <v>407</v>
      </c>
      <c r="AD308">
        <v>20</v>
      </c>
      <c r="AE308">
        <v>-2</v>
      </c>
      <c r="AF308">
        <v>3</v>
      </c>
      <c r="AG308">
        <v>1.4</v>
      </c>
      <c r="AH308">
        <v>280</v>
      </c>
    </row>
    <row r="309" spans="1:34" hidden="1" x14ac:dyDescent="0.25">
      <c r="A309" t="s">
        <v>1226</v>
      </c>
      <c r="B309" t="s">
        <v>1227</v>
      </c>
      <c r="C309" s="1" t="str">
        <f t="shared" si="43"/>
        <v>21:0584</v>
      </c>
      <c r="D309" s="1" t="str">
        <f>HYPERLINK("http://geochem.nrcan.gc.ca/cdogs/content/svy/svy_e.htm", "")</f>
        <v/>
      </c>
      <c r="G309" s="1" t="str">
        <f>HYPERLINK("http://geochem.nrcan.gc.ca/cdogs/content/cr_/cr_00078_e.htm", "78")</f>
        <v>78</v>
      </c>
      <c r="J309" t="s">
        <v>69</v>
      </c>
      <c r="K309" t="s">
        <v>70</v>
      </c>
      <c r="L309">
        <v>16</v>
      </c>
      <c r="M309" t="s">
        <v>71</v>
      </c>
      <c r="N309">
        <v>308</v>
      </c>
      <c r="O309">
        <v>84</v>
      </c>
      <c r="P309">
        <v>34</v>
      </c>
      <c r="Q309">
        <v>16</v>
      </c>
      <c r="R309">
        <v>231</v>
      </c>
      <c r="S309">
        <v>22</v>
      </c>
      <c r="T309">
        <v>0.3</v>
      </c>
      <c r="U309">
        <v>390</v>
      </c>
      <c r="V309">
        <v>2.81</v>
      </c>
      <c r="W309">
        <v>-0.2</v>
      </c>
      <c r="X309">
        <v>16</v>
      </c>
      <c r="Y309">
        <v>2</v>
      </c>
      <c r="Z309">
        <v>38</v>
      </c>
      <c r="AA309">
        <v>0.8</v>
      </c>
      <c r="AB309">
        <v>7</v>
      </c>
      <c r="AC309">
        <v>690</v>
      </c>
      <c r="AD309">
        <v>25</v>
      </c>
      <c r="AE309">
        <v>12</v>
      </c>
      <c r="AF309">
        <v>2.4</v>
      </c>
      <c r="AG309">
        <v>11.5</v>
      </c>
      <c r="AH309">
        <v>315</v>
      </c>
    </row>
    <row r="310" spans="1:34" hidden="1" x14ac:dyDescent="0.25">
      <c r="A310" t="s">
        <v>1228</v>
      </c>
      <c r="B310" t="s">
        <v>1229</v>
      </c>
      <c r="C310" s="1" t="str">
        <f t="shared" si="43"/>
        <v>21:0584</v>
      </c>
      <c r="D310" s="1" t="str">
        <f t="shared" ref="D310:D322" si="53">HYPERLINK("http://geochem.nrcan.gc.ca/cdogs/content/svy/svy210186_e.htm", "21:0186")</f>
        <v>21:0186</v>
      </c>
      <c r="E310" t="s">
        <v>1230</v>
      </c>
      <c r="F310" t="s">
        <v>1231</v>
      </c>
      <c r="H310">
        <v>58.4122214</v>
      </c>
      <c r="I310">
        <v>-62.818119299999999</v>
      </c>
      <c r="J310" s="1" t="str">
        <f t="shared" ref="J310:J322" si="54">HYPERLINK("http://geochem.nrcan.gc.ca/cdogs/content/kwd/kwd020030_e.htm", "NGR bulk stream sediment")</f>
        <v>NGR bulk stream sediment</v>
      </c>
      <c r="K310" s="1" t="str">
        <f t="shared" ref="K310:K322" si="55">HYPERLINK("http://geochem.nrcan.gc.ca/cdogs/content/kwd/kwd080006_e.htm", "&lt;177 micron (NGR)")</f>
        <v>&lt;177 micron (NGR)</v>
      </c>
      <c r="L310">
        <v>16</v>
      </c>
      <c r="M310" t="s">
        <v>76</v>
      </c>
      <c r="N310">
        <v>309</v>
      </c>
      <c r="O310">
        <v>108</v>
      </c>
      <c r="P310">
        <v>48</v>
      </c>
      <c r="Q310">
        <v>14</v>
      </c>
      <c r="R310">
        <v>134</v>
      </c>
      <c r="S310">
        <v>20</v>
      </c>
      <c r="T310">
        <v>-0.4</v>
      </c>
      <c r="U310">
        <v>400</v>
      </c>
      <c r="V310">
        <v>3.42</v>
      </c>
      <c r="W310">
        <v>-0.4</v>
      </c>
      <c r="X310">
        <v>1</v>
      </c>
      <c r="Y310">
        <v>-4</v>
      </c>
      <c r="Z310">
        <v>46</v>
      </c>
      <c r="AA310">
        <v>-0.2</v>
      </c>
      <c r="AB310">
        <v>2</v>
      </c>
      <c r="AC310">
        <v>447</v>
      </c>
      <c r="AD310">
        <v>35</v>
      </c>
      <c r="AE310">
        <v>-2</v>
      </c>
      <c r="AF310">
        <v>7.6</v>
      </c>
      <c r="AH310">
        <v>235</v>
      </c>
    </row>
    <row r="311" spans="1:34" hidden="1" x14ac:dyDescent="0.25">
      <c r="A311" t="s">
        <v>1232</v>
      </c>
      <c r="B311" t="s">
        <v>1233</v>
      </c>
      <c r="C311" s="1" t="str">
        <f t="shared" si="43"/>
        <v>21:0584</v>
      </c>
      <c r="D311" s="1" t="str">
        <f t="shared" si="53"/>
        <v>21:0186</v>
      </c>
      <c r="E311" t="s">
        <v>1234</v>
      </c>
      <c r="F311" t="s">
        <v>1235</v>
      </c>
      <c r="H311">
        <v>58.393678299999998</v>
      </c>
      <c r="I311">
        <v>-62.881830700000002</v>
      </c>
      <c r="J311" s="1" t="str">
        <f t="shared" si="54"/>
        <v>NGR bulk stream sediment</v>
      </c>
      <c r="K311" s="1" t="str">
        <f t="shared" si="55"/>
        <v>&lt;177 micron (NGR)</v>
      </c>
      <c r="L311">
        <v>16</v>
      </c>
      <c r="M311" t="s">
        <v>81</v>
      </c>
      <c r="N311">
        <v>310</v>
      </c>
      <c r="O311">
        <v>33</v>
      </c>
      <c r="P311">
        <v>32</v>
      </c>
      <c r="Q311">
        <v>7</v>
      </c>
      <c r="R311">
        <v>41</v>
      </c>
      <c r="S311">
        <v>4</v>
      </c>
      <c r="T311">
        <v>-0.2</v>
      </c>
      <c r="U311">
        <v>112</v>
      </c>
      <c r="V311">
        <v>2.83</v>
      </c>
      <c r="W311">
        <v>-0.2</v>
      </c>
      <c r="X311">
        <v>-1</v>
      </c>
      <c r="Y311">
        <v>-2</v>
      </c>
      <c r="Z311">
        <v>45</v>
      </c>
      <c r="AA311">
        <v>-0.2</v>
      </c>
      <c r="AB311">
        <v>1</v>
      </c>
      <c r="AC311">
        <v>391</v>
      </c>
      <c r="AD311">
        <v>50</v>
      </c>
      <c r="AE311">
        <v>2</v>
      </c>
      <c r="AF311">
        <v>20.399999999999999</v>
      </c>
      <c r="AG311">
        <v>0.9</v>
      </c>
      <c r="AH311">
        <v>540</v>
      </c>
    </row>
    <row r="312" spans="1:34" hidden="1" x14ac:dyDescent="0.25">
      <c r="A312" t="s">
        <v>1236</v>
      </c>
      <c r="B312" t="s">
        <v>1237</v>
      </c>
      <c r="C312" s="1" t="str">
        <f t="shared" si="43"/>
        <v>21:0584</v>
      </c>
      <c r="D312" s="1" t="str">
        <f t="shared" si="53"/>
        <v>21:0186</v>
      </c>
      <c r="E312" t="s">
        <v>1238</v>
      </c>
      <c r="F312" t="s">
        <v>1239</v>
      </c>
      <c r="H312">
        <v>58.350192900000003</v>
      </c>
      <c r="I312">
        <v>-62.8748693</v>
      </c>
      <c r="J312" s="1" t="str">
        <f t="shared" si="54"/>
        <v>NGR bulk stream sediment</v>
      </c>
      <c r="K312" s="1" t="str">
        <f t="shared" si="55"/>
        <v>&lt;177 micron (NGR)</v>
      </c>
      <c r="L312">
        <v>16</v>
      </c>
      <c r="M312" t="s">
        <v>86</v>
      </c>
      <c r="N312">
        <v>311</v>
      </c>
      <c r="O312">
        <v>63</v>
      </c>
      <c r="P312">
        <v>52</v>
      </c>
      <c r="Q312">
        <v>-2</v>
      </c>
      <c r="R312">
        <v>80</v>
      </c>
      <c r="S312">
        <v>10</v>
      </c>
      <c r="T312">
        <v>-0.2</v>
      </c>
      <c r="U312">
        <v>116</v>
      </c>
      <c r="V312">
        <v>4.6399999999999997</v>
      </c>
      <c r="W312">
        <v>-0.2</v>
      </c>
      <c r="X312">
        <v>1</v>
      </c>
      <c r="Y312">
        <v>-2</v>
      </c>
      <c r="Z312">
        <v>39</v>
      </c>
      <c r="AA312">
        <v>-0.2</v>
      </c>
      <c r="AB312">
        <v>-1</v>
      </c>
      <c r="AC312">
        <v>379</v>
      </c>
      <c r="AD312">
        <v>30</v>
      </c>
      <c r="AE312">
        <v>-2</v>
      </c>
      <c r="AF312">
        <v>16.8</v>
      </c>
      <c r="AG312">
        <v>0.8</v>
      </c>
      <c r="AH312">
        <v>255</v>
      </c>
    </row>
    <row r="313" spans="1:34" hidden="1" x14ac:dyDescent="0.25">
      <c r="A313" t="s">
        <v>1240</v>
      </c>
      <c r="B313" t="s">
        <v>1241</v>
      </c>
      <c r="C313" s="1" t="str">
        <f t="shared" si="43"/>
        <v>21:0584</v>
      </c>
      <c r="D313" s="1" t="str">
        <f t="shared" si="53"/>
        <v>21:0186</v>
      </c>
      <c r="E313" t="s">
        <v>1242</v>
      </c>
      <c r="F313" t="s">
        <v>1243</v>
      </c>
      <c r="H313">
        <v>58.336970399999998</v>
      </c>
      <c r="I313">
        <v>-62.892319399999998</v>
      </c>
      <c r="J313" s="1" t="str">
        <f t="shared" si="54"/>
        <v>NGR bulk stream sediment</v>
      </c>
      <c r="K313" s="1" t="str">
        <f t="shared" si="55"/>
        <v>&lt;177 micron (NGR)</v>
      </c>
      <c r="L313">
        <v>16</v>
      </c>
      <c r="M313" t="s">
        <v>91</v>
      </c>
      <c r="N313">
        <v>312</v>
      </c>
      <c r="O313">
        <v>95</v>
      </c>
      <c r="P313">
        <v>56</v>
      </c>
      <c r="Q313">
        <v>7</v>
      </c>
      <c r="R313">
        <v>106</v>
      </c>
      <c r="S313">
        <v>16</v>
      </c>
      <c r="T313">
        <v>-0.2</v>
      </c>
      <c r="U313">
        <v>164</v>
      </c>
      <c r="V313">
        <v>3.25</v>
      </c>
      <c r="W313">
        <v>0.2</v>
      </c>
      <c r="X313">
        <v>-1</v>
      </c>
      <c r="Y313">
        <v>-2</v>
      </c>
      <c r="Z313">
        <v>53</v>
      </c>
      <c r="AA313">
        <v>-0.2</v>
      </c>
      <c r="AB313">
        <v>1</v>
      </c>
      <c r="AC313">
        <v>395</v>
      </c>
      <c r="AD313">
        <v>50</v>
      </c>
      <c r="AE313">
        <v>-2</v>
      </c>
      <c r="AF313">
        <v>22.2</v>
      </c>
      <c r="AG313">
        <v>1.4</v>
      </c>
      <c r="AH313">
        <v>300</v>
      </c>
    </row>
    <row r="314" spans="1:34" hidden="1" x14ac:dyDescent="0.25">
      <c r="A314" t="s">
        <v>1244</v>
      </c>
      <c r="B314" t="s">
        <v>1245</v>
      </c>
      <c r="C314" s="1" t="str">
        <f t="shared" si="43"/>
        <v>21:0584</v>
      </c>
      <c r="D314" s="1" t="str">
        <f t="shared" si="53"/>
        <v>21:0186</v>
      </c>
      <c r="E314" t="s">
        <v>1246</v>
      </c>
      <c r="F314" t="s">
        <v>1247</v>
      </c>
      <c r="H314">
        <v>58.334936300000003</v>
      </c>
      <c r="I314">
        <v>-62.852346599999997</v>
      </c>
      <c r="J314" s="1" t="str">
        <f t="shared" si="54"/>
        <v>NGR bulk stream sediment</v>
      </c>
      <c r="K314" s="1" t="str">
        <f t="shared" si="55"/>
        <v>&lt;177 micron (NGR)</v>
      </c>
      <c r="L314">
        <v>16</v>
      </c>
      <c r="M314" t="s">
        <v>96</v>
      </c>
      <c r="N314">
        <v>313</v>
      </c>
      <c r="O314">
        <v>54</v>
      </c>
      <c r="P314">
        <v>41</v>
      </c>
      <c r="Q314">
        <v>2</v>
      </c>
      <c r="R314">
        <v>102</v>
      </c>
      <c r="S314">
        <v>14</v>
      </c>
      <c r="T314">
        <v>-0.2</v>
      </c>
      <c r="U314">
        <v>136</v>
      </c>
      <c r="V314">
        <v>1.97</v>
      </c>
      <c r="W314">
        <v>-0.2</v>
      </c>
      <c r="X314">
        <v>-1</v>
      </c>
      <c r="Y314">
        <v>-2</v>
      </c>
      <c r="Z314">
        <v>28</v>
      </c>
      <c r="AA314">
        <v>-0.2</v>
      </c>
      <c r="AB314">
        <v>-1</v>
      </c>
      <c r="AC314">
        <v>363</v>
      </c>
      <c r="AD314">
        <v>25</v>
      </c>
      <c r="AE314">
        <v>2</v>
      </c>
      <c r="AF314">
        <v>5.4</v>
      </c>
      <c r="AG314">
        <v>1</v>
      </c>
      <c r="AH314">
        <v>300</v>
      </c>
    </row>
    <row r="315" spans="1:34" hidden="1" x14ac:dyDescent="0.25">
      <c r="A315" t="s">
        <v>1248</v>
      </c>
      <c r="B315" t="s">
        <v>1249</v>
      </c>
      <c r="C315" s="1" t="str">
        <f t="shared" si="43"/>
        <v>21:0584</v>
      </c>
      <c r="D315" s="1" t="str">
        <f t="shared" si="53"/>
        <v>21:0186</v>
      </c>
      <c r="E315" t="s">
        <v>1250</v>
      </c>
      <c r="F315" t="s">
        <v>1251</v>
      </c>
      <c r="H315">
        <v>58.303060000000002</v>
      </c>
      <c r="I315">
        <v>-62.859116800000002</v>
      </c>
      <c r="J315" s="1" t="str">
        <f t="shared" si="54"/>
        <v>NGR bulk stream sediment</v>
      </c>
      <c r="K315" s="1" t="str">
        <f t="shared" si="55"/>
        <v>&lt;177 micron (NGR)</v>
      </c>
      <c r="L315">
        <v>16</v>
      </c>
      <c r="M315" t="s">
        <v>101</v>
      </c>
      <c r="N315">
        <v>314</v>
      </c>
      <c r="O315">
        <v>73</v>
      </c>
      <c r="P315">
        <v>85</v>
      </c>
      <c r="Q315">
        <v>4</v>
      </c>
      <c r="R315">
        <v>102</v>
      </c>
      <c r="S315">
        <v>22</v>
      </c>
      <c r="T315">
        <v>-0.2</v>
      </c>
      <c r="U315">
        <v>320</v>
      </c>
      <c r="V315">
        <v>3.16</v>
      </c>
      <c r="W315">
        <v>-0.2</v>
      </c>
      <c r="X315">
        <v>1</v>
      </c>
      <c r="Y315">
        <v>-2</v>
      </c>
      <c r="Z315">
        <v>44</v>
      </c>
      <c r="AA315">
        <v>-0.2</v>
      </c>
      <c r="AB315">
        <v>1</v>
      </c>
      <c r="AC315">
        <v>532</v>
      </c>
      <c r="AD315">
        <v>50</v>
      </c>
      <c r="AE315">
        <v>-2</v>
      </c>
      <c r="AF315">
        <v>12.2</v>
      </c>
      <c r="AG315">
        <v>1.6</v>
      </c>
      <c r="AH315">
        <v>420</v>
      </c>
    </row>
    <row r="316" spans="1:34" hidden="1" x14ac:dyDescent="0.25">
      <c r="A316" t="s">
        <v>1252</v>
      </c>
      <c r="B316" t="s">
        <v>1253</v>
      </c>
      <c r="C316" s="1" t="str">
        <f t="shared" si="43"/>
        <v>21:0584</v>
      </c>
      <c r="D316" s="1" t="str">
        <f t="shared" si="53"/>
        <v>21:0186</v>
      </c>
      <c r="E316" t="s">
        <v>1254</v>
      </c>
      <c r="F316" t="s">
        <v>1255</v>
      </c>
      <c r="H316">
        <v>58.286863599999997</v>
      </c>
      <c r="I316">
        <v>-62.834179499999998</v>
      </c>
      <c r="J316" s="1" t="str">
        <f t="shared" si="54"/>
        <v>NGR bulk stream sediment</v>
      </c>
      <c r="K316" s="1" t="str">
        <f t="shared" si="55"/>
        <v>&lt;177 micron (NGR)</v>
      </c>
      <c r="L316">
        <v>16</v>
      </c>
      <c r="M316" t="s">
        <v>106</v>
      </c>
      <c r="N316">
        <v>315</v>
      </c>
      <c r="O316">
        <v>42</v>
      </c>
      <c r="P316">
        <v>37</v>
      </c>
      <c r="Q316">
        <v>-2</v>
      </c>
      <c r="R316">
        <v>46</v>
      </c>
      <c r="S316">
        <v>9</v>
      </c>
      <c r="T316">
        <v>-0.2</v>
      </c>
      <c r="U316">
        <v>122</v>
      </c>
      <c r="V316">
        <v>1.51</v>
      </c>
      <c r="W316">
        <v>-0.2</v>
      </c>
      <c r="X316">
        <v>-1</v>
      </c>
      <c r="Y316">
        <v>-2</v>
      </c>
      <c r="Z316">
        <v>23</v>
      </c>
      <c r="AA316">
        <v>-0.2</v>
      </c>
      <c r="AB316">
        <v>-1</v>
      </c>
      <c r="AC316">
        <v>564</v>
      </c>
      <c r="AD316">
        <v>20</v>
      </c>
      <c r="AE316">
        <v>-2</v>
      </c>
      <c r="AF316">
        <v>1.6</v>
      </c>
      <c r="AG316">
        <v>1.3</v>
      </c>
      <c r="AH316">
        <v>245</v>
      </c>
    </row>
    <row r="317" spans="1:34" hidden="1" x14ac:dyDescent="0.25">
      <c r="A317" t="s">
        <v>1256</v>
      </c>
      <c r="B317" t="s">
        <v>1257</v>
      </c>
      <c r="C317" s="1" t="str">
        <f t="shared" si="43"/>
        <v>21:0584</v>
      </c>
      <c r="D317" s="1" t="str">
        <f t="shared" si="53"/>
        <v>21:0186</v>
      </c>
      <c r="E317" t="s">
        <v>1258</v>
      </c>
      <c r="F317" t="s">
        <v>1259</v>
      </c>
      <c r="H317">
        <v>58.2623453</v>
      </c>
      <c r="I317">
        <v>-62.865976199999999</v>
      </c>
      <c r="J317" s="1" t="str">
        <f t="shared" si="54"/>
        <v>NGR bulk stream sediment</v>
      </c>
      <c r="K317" s="1" t="str">
        <f t="shared" si="55"/>
        <v>&lt;177 micron (NGR)</v>
      </c>
      <c r="L317">
        <v>16</v>
      </c>
      <c r="M317" t="s">
        <v>111</v>
      </c>
      <c r="N317">
        <v>316</v>
      </c>
      <c r="O317">
        <v>24</v>
      </c>
      <c r="P317">
        <v>21</v>
      </c>
      <c r="Q317">
        <v>2</v>
      </c>
      <c r="R317">
        <v>30</v>
      </c>
      <c r="S317">
        <v>4</v>
      </c>
      <c r="T317">
        <v>-0.2</v>
      </c>
      <c r="U317">
        <v>72</v>
      </c>
      <c r="V317">
        <v>1.0900000000000001</v>
      </c>
      <c r="W317">
        <v>-0.2</v>
      </c>
      <c r="X317">
        <v>-1</v>
      </c>
      <c r="Y317">
        <v>-2</v>
      </c>
      <c r="Z317">
        <v>20</v>
      </c>
      <c r="AA317">
        <v>-0.2</v>
      </c>
      <c r="AB317">
        <v>-1</v>
      </c>
      <c r="AC317">
        <v>618</v>
      </c>
      <c r="AD317">
        <v>15</v>
      </c>
      <c r="AE317">
        <v>-2</v>
      </c>
      <c r="AF317">
        <v>1.8</v>
      </c>
      <c r="AG317">
        <v>0.9</v>
      </c>
      <c r="AH317">
        <v>115</v>
      </c>
    </row>
    <row r="318" spans="1:34" hidden="1" x14ac:dyDescent="0.25">
      <c r="A318" t="s">
        <v>1260</v>
      </c>
      <c r="B318" t="s">
        <v>1261</v>
      </c>
      <c r="C318" s="1" t="str">
        <f t="shared" si="43"/>
        <v>21:0584</v>
      </c>
      <c r="D318" s="1" t="str">
        <f t="shared" si="53"/>
        <v>21:0186</v>
      </c>
      <c r="E318" t="s">
        <v>1262</v>
      </c>
      <c r="F318" t="s">
        <v>1263</v>
      </c>
      <c r="H318">
        <v>58.239167100000003</v>
      </c>
      <c r="I318">
        <v>-62.860494899999999</v>
      </c>
      <c r="J318" s="1" t="str">
        <f t="shared" si="54"/>
        <v>NGR bulk stream sediment</v>
      </c>
      <c r="K318" s="1" t="str">
        <f t="shared" si="55"/>
        <v>&lt;177 micron (NGR)</v>
      </c>
      <c r="L318">
        <v>16</v>
      </c>
      <c r="M318" t="s">
        <v>116</v>
      </c>
      <c r="N318">
        <v>317</v>
      </c>
      <c r="O318">
        <v>25</v>
      </c>
      <c r="P318">
        <v>11</v>
      </c>
      <c r="Q318">
        <v>-2</v>
      </c>
      <c r="R318">
        <v>15</v>
      </c>
      <c r="S318">
        <v>2</v>
      </c>
      <c r="T318">
        <v>-0.2</v>
      </c>
      <c r="U318">
        <v>60</v>
      </c>
      <c r="V318">
        <v>0.84</v>
      </c>
      <c r="W318">
        <v>-0.2</v>
      </c>
      <c r="X318">
        <v>-1</v>
      </c>
      <c r="Y318">
        <v>-2</v>
      </c>
      <c r="Z318">
        <v>15</v>
      </c>
      <c r="AA318">
        <v>-0.2</v>
      </c>
      <c r="AB318">
        <v>-1</v>
      </c>
      <c r="AC318">
        <v>388</v>
      </c>
      <c r="AD318">
        <v>15</v>
      </c>
      <c r="AE318">
        <v>-2</v>
      </c>
      <c r="AF318">
        <v>1.6</v>
      </c>
      <c r="AG318">
        <v>1.5</v>
      </c>
      <c r="AH318">
        <v>290</v>
      </c>
    </row>
    <row r="319" spans="1:34" hidden="1" x14ac:dyDescent="0.25">
      <c r="A319" t="s">
        <v>1264</v>
      </c>
      <c r="B319" t="s">
        <v>1265</v>
      </c>
      <c r="C319" s="1" t="str">
        <f t="shared" si="43"/>
        <v>21:0584</v>
      </c>
      <c r="D319" s="1" t="str">
        <f t="shared" si="53"/>
        <v>21:0186</v>
      </c>
      <c r="E319" t="s">
        <v>1266</v>
      </c>
      <c r="F319" t="s">
        <v>1267</v>
      </c>
      <c r="H319">
        <v>58.238737100000002</v>
      </c>
      <c r="I319">
        <v>-62.7999346</v>
      </c>
      <c r="J319" s="1" t="str">
        <f t="shared" si="54"/>
        <v>NGR bulk stream sediment</v>
      </c>
      <c r="K319" s="1" t="str">
        <f t="shared" si="55"/>
        <v>&lt;177 micron (NGR)</v>
      </c>
      <c r="L319">
        <v>16</v>
      </c>
      <c r="M319" t="s">
        <v>121</v>
      </c>
      <c r="N319">
        <v>318</v>
      </c>
      <c r="O319">
        <v>70</v>
      </c>
      <c r="P319">
        <v>48</v>
      </c>
      <c r="Q319">
        <v>4</v>
      </c>
      <c r="R319">
        <v>62</v>
      </c>
      <c r="S319">
        <v>12</v>
      </c>
      <c r="T319">
        <v>-0.4</v>
      </c>
      <c r="U319">
        <v>308</v>
      </c>
      <c r="V319">
        <v>2.48</v>
      </c>
      <c r="W319">
        <v>-0.4</v>
      </c>
      <c r="X319">
        <v>-1</v>
      </c>
      <c r="Y319">
        <v>-4</v>
      </c>
      <c r="Z319">
        <v>38</v>
      </c>
      <c r="AA319">
        <v>-0.2</v>
      </c>
      <c r="AB319">
        <v>1</v>
      </c>
      <c r="AC319">
        <v>540</v>
      </c>
      <c r="AD319">
        <v>20</v>
      </c>
      <c r="AE319">
        <v>-2</v>
      </c>
      <c r="AF319">
        <v>3</v>
      </c>
      <c r="AG319">
        <v>1.7</v>
      </c>
      <c r="AH319">
        <v>270</v>
      </c>
    </row>
    <row r="320" spans="1:34" hidden="1" x14ac:dyDescent="0.25">
      <c r="A320" t="s">
        <v>1268</v>
      </c>
      <c r="B320" t="s">
        <v>1269</v>
      </c>
      <c r="C320" s="1" t="str">
        <f t="shared" si="43"/>
        <v>21:0584</v>
      </c>
      <c r="D320" s="1" t="str">
        <f t="shared" si="53"/>
        <v>21:0186</v>
      </c>
      <c r="E320" t="s">
        <v>1270</v>
      </c>
      <c r="F320" t="s">
        <v>1271</v>
      </c>
      <c r="H320">
        <v>58.2036838</v>
      </c>
      <c r="I320">
        <v>-62.832852099999997</v>
      </c>
      <c r="J320" s="1" t="str">
        <f t="shared" si="54"/>
        <v>NGR bulk stream sediment</v>
      </c>
      <c r="K320" s="1" t="str">
        <f t="shared" si="55"/>
        <v>&lt;177 micron (NGR)</v>
      </c>
      <c r="L320">
        <v>16</v>
      </c>
      <c r="M320" t="s">
        <v>126</v>
      </c>
      <c r="N320">
        <v>319</v>
      </c>
      <c r="O320">
        <v>47</v>
      </c>
      <c r="P320">
        <v>47</v>
      </c>
      <c r="Q320">
        <v>-2</v>
      </c>
      <c r="R320">
        <v>48</v>
      </c>
      <c r="S320">
        <v>20</v>
      </c>
      <c r="T320">
        <v>-0.2</v>
      </c>
      <c r="U320">
        <v>174</v>
      </c>
      <c r="V320">
        <v>2.2999999999999998</v>
      </c>
      <c r="W320">
        <v>-0.2</v>
      </c>
      <c r="X320">
        <v>1</v>
      </c>
      <c r="Y320">
        <v>-2</v>
      </c>
      <c r="Z320">
        <v>32</v>
      </c>
      <c r="AA320">
        <v>-0.2</v>
      </c>
      <c r="AB320">
        <v>2</v>
      </c>
      <c r="AC320">
        <v>618</v>
      </c>
      <c r="AD320">
        <v>25</v>
      </c>
      <c r="AE320">
        <v>-2</v>
      </c>
      <c r="AF320">
        <v>7.4</v>
      </c>
      <c r="AG320">
        <v>1.3</v>
      </c>
      <c r="AH320">
        <v>220</v>
      </c>
    </row>
    <row r="321" spans="1:34" hidden="1" x14ac:dyDescent="0.25">
      <c r="A321" t="s">
        <v>1272</v>
      </c>
      <c r="B321" t="s">
        <v>1273</v>
      </c>
      <c r="C321" s="1" t="str">
        <f t="shared" si="43"/>
        <v>21:0584</v>
      </c>
      <c r="D321" s="1" t="str">
        <f t="shared" si="53"/>
        <v>21:0186</v>
      </c>
      <c r="E321" t="s">
        <v>1274</v>
      </c>
      <c r="F321" t="s">
        <v>1275</v>
      </c>
      <c r="H321">
        <v>58.199939800000003</v>
      </c>
      <c r="I321">
        <v>-62.780216500000002</v>
      </c>
      <c r="J321" s="1" t="str">
        <f t="shared" si="54"/>
        <v>NGR bulk stream sediment</v>
      </c>
      <c r="K321" s="1" t="str">
        <f t="shared" si="55"/>
        <v>&lt;177 micron (NGR)</v>
      </c>
      <c r="L321">
        <v>16</v>
      </c>
      <c r="M321" t="s">
        <v>131</v>
      </c>
      <c r="N321">
        <v>320</v>
      </c>
      <c r="O321">
        <v>48</v>
      </c>
      <c r="P321">
        <v>37</v>
      </c>
      <c r="Q321">
        <v>3</v>
      </c>
      <c r="R321">
        <v>118</v>
      </c>
      <c r="S321">
        <v>13</v>
      </c>
      <c r="T321">
        <v>-0.2</v>
      </c>
      <c r="U321">
        <v>176</v>
      </c>
      <c r="V321">
        <v>2.17</v>
      </c>
      <c r="W321">
        <v>-0.2</v>
      </c>
      <c r="X321">
        <v>1</v>
      </c>
      <c r="Y321">
        <v>-2</v>
      </c>
      <c r="Z321">
        <v>30</v>
      </c>
      <c r="AA321">
        <v>-0.2</v>
      </c>
      <c r="AB321">
        <v>-1</v>
      </c>
      <c r="AC321">
        <v>556</v>
      </c>
      <c r="AD321">
        <v>15</v>
      </c>
      <c r="AE321">
        <v>-2</v>
      </c>
      <c r="AF321">
        <v>2.2000000000000002</v>
      </c>
      <c r="AG321">
        <v>1.7</v>
      </c>
      <c r="AH321">
        <v>355</v>
      </c>
    </row>
    <row r="322" spans="1:34" hidden="1" x14ac:dyDescent="0.25">
      <c r="A322" t="s">
        <v>1276</v>
      </c>
      <c r="B322" t="s">
        <v>1277</v>
      </c>
      <c r="C322" s="1" t="str">
        <f t="shared" ref="C322:C385" si="56">HYPERLINK("http://geochem.nrcan.gc.ca/cdogs/content/bdl/bdl210584_e.htm", "21:0584")</f>
        <v>21:0584</v>
      </c>
      <c r="D322" s="1" t="str">
        <f t="shared" si="53"/>
        <v>21:0186</v>
      </c>
      <c r="E322" t="s">
        <v>1278</v>
      </c>
      <c r="F322" t="s">
        <v>1279</v>
      </c>
      <c r="H322">
        <v>58.122649899999999</v>
      </c>
      <c r="I322">
        <v>-62.737348900000001</v>
      </c>
      <c r="J322" s="1" t="str">
        <f t="shared" si="54"/>
        <v>NGR bulk stream sediment</v>
      </c>
      <c r="K322" s="1" t="str">
        <f t="shared" si="55"/>
        <v>&lt;177 micron (NGR)</v>
      </c>
      <c r="L322">
        <v>17</v>
      </c>
      <c r="M322" t="s">
        <v>38</v>
      </c>
      <c r="N322">
        <v>321</v>
      </c>
      <c r="O322">
        <v>74</v>
      </c>
      <c r="P322">
        <v>40</v>
      </c>
      <c r="Q322">
        <v>10</v>
      </c>
      <c r="R322">
        <v>182</v>
      </c>
      <c r="S322">
        <v>20</v>
      </c>
      <c r="T322">
        <v>0.2</v>
      </c>
      <c r="U322">
        <v>316</v>
      </c>
      <c r="V322">
        <v>3.76</v>
      </c>
      <c r="W322">
        <v>-0.4</v>
      </c>
      <c r="X322">
        <v>1</v>
      </c>
      <c r="Y322">
        <v>-4</v>
      </c>
      <c r="Z322">
        <v>52</v>
      </c>
      <c r="AA322">
        <v>-0.2</v>
      </c>
      <c r="AB322">
        <v>2</v>
      </c>
      <c r="AC322">
        <v>503</v>
      </c>
      <c r="AD322">
        <v>30</v>
      </c>
      <c r="AE322">
        <v>2</v>
      </c>
      <c r="AF322">
        <v>3.6</v>
      </c>
      <c r="AG322">
        <v>3</v>
      </c>
      <c r="AH322">
        <v>580</v>
      </c>
    </row>
    <row r="323" spans="1:34" hidden="1" x14ac:dyDescent="0.25">
      <c r="A323" t="s">
        <v>1280</v>
      </c>
      <c r="B323" t="s">
        <v>1281</v>
      </c>
      <c r="C323" s="1" t="str">
        <f t="shared" si="56"/>
        <v>21:0584</v>
      </c>
      <c r="D323" s="1" t="str">
        <f>HYPERLINK("http://geochem.nrcan.gc.ca/cdogs/content/svy/svy_e.htm", "")</f>
        <v/>
      </c>
      <c r="G323" s="1" t="str">
        <f>HYPERLINK("http://geochem.nrcan.gc.ca/cdogs/content/cr_/cr_00079_e.htm", "79")</f>
        <v>79</v>
      </c>
      <c r="J323" t="s">
        <v>69</v>
      </c>
      <c r="K323" t="s">
        <v>70</v>
      </c>
      <c r="L323">
        <v>17</v>
      </c>
      <c r="M323" t="s">
        <v>71</v>
      </c>
      <c r="N323">
        <v>322</v>
      </c>
      <c r="O323">
        <v>114</v>
      </c>
      <c r="P323">
        <v>84</v>
      </c>
      <c r="Q323">
        <v>18</v>
      </c>
      <c r="R323">
        <v>229</v>
      </c>
      <c r="S323">
        <v>22</v>
      </c>
      <c r="T323">
        <v>-0.2</v>
      </c>
      <c r="U323">
        <v>860</v>
      </c>
      <c r="V323">
        <v>3.34</v>
      </c>
      <c r="W323">
        <v>1.2</v>
      </c>
      <c r="X323">
        <v>10</v>
      </c>
      <c r="Y323">
        <v>-2</v>
      </c>
      <c r="Z323">
        <v>61</v>
      </c>
      <c r="AA323">
        <v>0.4</v>
      </c>
      <c r="AB323">
        <v>2</v>
      </c>
      <c r="AC323">
        <v>802</v>
      </c>
      <c r="AD323">
        <v>55</v>
      </c>
      <c r="AE323">
        <v>4</v>
      </c>
      <c r="AF323">
        <v>2.8</v>
      </c>
      <c r="AG323">
        <v>2.8</v>
      </c>
      <c r="AH323">
        <v>390</v>
      </c>
    </row>
    <row r="324" spans="1:34" hidden="1" x14ac:dyDescent="0.25">
      <c r="A324" t="s">
        <v>1282</v>
      </c>
      <c r="B324" t="s">
        <v>1283</v>
      </c>
      <c r="C324" s="1" t="str">
        <f t="shared" si="56"/>
        <v>21:0584</v>
      </c>
      <c r="D324" s="1" t="str">
        <f t="shared" ref="D324:D344" si="57">HYPERLINK("http://geochem.nrcan.gc.ca/cdogs/content/svy/svy210186_e.htm", "21:0186")</f>
        <v>21:0186</v>
      </c>
      <c r="E324" t="s">
        <v>1284</v>
      </c>
      <c r="F324" t="s">
        <v>1285</v>
      </c>
      <c r="H324">
        <v>58.181231099999998</v>
      </c>
      <c r="I324">
        <v>-62.802437699999999</v>
      </c>
      <c r="J324" s="1" t="str">
        <f t="shared" ref="J324:J344" si="58">HYPERLINK("http://geochem.nrcan.gc.ca/cdogs/content/kwd/kwd020030_e.htm", "NGR bulk stream sediment")</f>
        <v>NGR bulk stream sediment</v>
      </c>
      <c r="K324" s="1" t="str">
        <f t="shared" ref="K324:K344" si="59">HYPERLINK("http://geochem.nrcan.gc.ca/cdogs/content/kwd/kwd080006_e.htm", "&lt;177 micron (NGR)")</f>
        <v>&lt;177 micron (NGR)</v>
      </c>
      <c r="L324">
        <v>17</v>
      </c>
      <c r="M324" t="s">
        <v>43</v>
      </c>
      <c r="N324">
        <v>323</v>
      </c>
      <c r="O324">
        <v>23</v>
      </c>
      <c r="P324">
        <v>22</v>
      </c>
      <c r="Q324">
        <v>-2</v>
      </c>
      <c r="R324">
        <v>31</v>
      </c>
      <c r="S324">
        <v>8</v>
      </c>
      <c r="T324">
        <v>-0.2</v>
      </c>
      <c r="U324">
        <v>70</v>
      </c>
      <c r="V324">
        <v>1.38</v>
      </c>
      <c r="W324">
        <v>-0.2</v>
      </c>
      <c r="X324">
        <v>1</v>
      </c>
      <c r="Y324">
        <v>-2</v>
      </c>
      <c r="Z324">
        <v>25</v>
      </c>
      <c r="AA324">
        <v>-0.2</v>
      </c>
      <c r="AB324">
        <v>1</v>
      </c>
      <c r="AC324">
        <v>671</v>
      </c>
      <c r="AD324">
        <v>10</v>
      </c>
      <c r="AE324">
        <v>-2</v>
      </c>
      <c r="AF324">
        <v>-1</v>
      </c>
      <c r="AG324">
        <v>1.5</v>
      </c>
      <c r="AH324">
        <v>440</v>
      </c>
    </row>
    <row r="325" spans="1:34" hidden="1" x14ac:dyDescent="0.25">
      <c r="A325" t="s">
        <v>1286</v>
      </c>
      <c r="B325" t="s">
        <v>1287</v>
      </c>
      <c r="C325" s="1" t="str">
        <f t="shared" si="56"/>
        <v>21:0584</v>
      </c>
      <c r="D325" s="1" t="str">
        <f t="shared" si="57"/>
        <v>21:0186</v>
      </c>
      <c r="E325" t="s">
        <v>1288</v>
      </c>
      <c r="F325" t="s">
        <v>1289</v>
      </c>
      <c r="H325">
        <v>58.176375800000002</v>
      </c>
      <c r="I325">
        <v>-62.777507100000001</v>
      </c>
      <c r="J325" s="1" t="str">
        <f t="shared" si="58"/>
        <v>NGR bulk stream sediment</v>
      </c>
      <c r="K325" s="1" t="str">
        <f t="shared" si="59"/>
        <v>&lt;177 micron (NGR)</v>
      </c>
      <c r="L325">
        <v>17</v>
      </c>
      <c r="M325" t="s">
        <v>56</v>
      </c>
      <c r="N325">
        <v>324</v>
      </c>
      <c r="O325">
        <v>43</v>
      </c>
      <c r="P325">
        <v>19</v>
      </c>
      <c r="Q325">
        <v>-2</v>
      </c>
      <c r="R325">
        <v>34</v>
      </c>
      <c r="S325">
        <v>6</v>
      </c>
      <c r="T325">
        <v>-0.2</v>
      </c>
      <c r="U325">
        <v>100</v>
      </c>
      <c r="V325">
        <v>1.48</v>
      </c>
      <c r="W325">
        <v>-0.2</v>
      </c>
      <c r="X325">
        <v>1</v>
      </c>
      <c r="Y325">
        <v>-2</v>
      </c>
      <c r="Z325">
        <v>23</v>
      </c>
      <c r="AA325">
        <v>-0.2</v>
      </c>
      <c r="AB325">
        <v>1</v>
      </c>
      <c r="AC325">
        <v>540</v>
      </c>
      <c r="AD325">
        <v>15</v>
      </c>
      <c r="AE325">
        <v>2</v>
      </c>
      <c r="AF325">
        <v>-1</v>
      </c>
      <c r="AG325">
        <v>1.4</v>
      </c>
      <c r="AH325">
        <v>780</v>
      </c>
    </row>
    <row r="326" spans="1:34" hidden="1" x14ac:dyDescent="0.25">
      <c r="A326" t="s">
        <v>1290</v>
      </c>
      <c r="B326" t="s">
        <v>1291</v>
      </c>
      <c r="C326" s="1" t="str">
        <f t="shared" si="56"/>
        <v>21:0584</v>
      </c>
      <c r="D326" s="1" t="str">
        <f t="shared" si="57"/>
        <v>21:0186</v>
      </c>
      <c r="E326" t="s">
        <v>1278</v>
      </c>
      <c r="F326" t="s">
        <v>1292</v>
      </c>
      <c r="H326">
        <v>58.122649899999999</v>
      </c>
      <c r="I326">
        <v>-62.737348900000001</v>
      </c>
      <c r="J326" s="1" t="str">
        <f t="shared" si="58"/>
        <v>NGR bulk stream sediment</v>
      </c>
      <c r="K326" s="1" t="str">
        <f t="shared" si="59"/>
        <v>&lt;177 micron (NGR)</v>
      </c>
      <c r="L326">
        <v>17</v>
      </c>
      <c r="M326" t="s">
        <v>47</v>
      </c>
      <c r="N326">
        <v>325</v>
      </c>
      <c r="O326">
        <v>79</v>
      </c>
      <c r="P326">
        <v>41</v>
      </c>
      <c r="Q326">
        <v>11</v>
      </c>
      <c r="R326">
        <v>180</v>
      </c>
      <c r="S326">
        <v>22</v>
      </c>
      <c r="T326">
        <v>-0.2</v>
      </c>
      <c r="U326">
        <v>320</v>
      </c>
      <c r="V326">
        <v>3.18</v>
      </c>
      <c r="W326">
        <v>-0.2</v>
      </c>
      <c r="X326">
        <v>1</v>
      </c>
      <c r="Y326">
        <v>-2</v>
      </c>
      <c r="Z326">
        <v>51</v>
      </c>
      <c r="AA326">
        <v>-0.2</v>
      </c>
      <c r="AB326">
        <v>1</v>
      </c>
      <c r="AC326">
        <v>563</v>
      </c>
      <c r="AD326">
        <v>25</v>
      </c>
      <c r="AE326">
        <v>2</v>
      </c>
      <c r="AF326">
        <v>4.2</v>
      </c>
      <c r="AG326">
        <v>3.3</v>
      </c>
      <c r="AH326">
        <v>810</v>
      </c>
    </row>
    <row r="327" spans="1:34" hidden="1" x14ac:dyDescent="0.25">
      <c r="A327" t="s">
        <v>1293</v>
      </c>
      <c r="B327" t="s">
        <v>1294</v>
      </c>
      <c r="C327" s="1" t="str">
        <f t="shared" si="56"/>
        <v>21:0584</v>
      </c>
      <c r="D327" s="1" t="str">
        <f t="shared" si="57"/>
        <v>21:0186</v>
      </c>
      <c r="E327" t="s">
        <v>1278</v>
      </c>
      <c r="F327" t="s">
        <v>1295</v>
      </c>
      <c r="H327">
        <v>58.122649899999999</v>
      </c>
      <c r="I327">
        <v>-62.737348900000001</v>
      </c>
      <c r="J327" s="1" t="str">
        <f t="shared" si="58"/>
        <v>NGR bulk stream sediment</v>
      </c>
      <c r="K327" s="1" t="str">
        <f t="shared" si="59"/>
        <v>&lt;177 micron (NGR)</v>
      </c>
      <c r="L327">
        <v>17</v>
      </c>
      <c r="M327" t="s">
        <v>51</v>
      </c>
      <c r="N327">
        <v>326</v>
      </c>
      <c r="O327">
        <v>72</v>
      </c>
      <c r="P327">
        <v>42</v>
      </c>
      <c r="Q327">
        <v>7</v>
      </c>
      <c r="R327">
        <v>183</v>
      </c>
      <c r="S327">
        <v>20</v>
      </c>
      <c r="T327">
        <v>-0.2</v>
      </c>
      <c r="U327">
        <v>310</v>
      </c>
      <c r="V327">
        <v>3.2</v>
      </c>
      <c r="W327">
        <v>-0.2</v>
      </c>
      <c r="X327">
        <v>2</v>
      </c>
      <c r="Y327">
        <v>-2</v>
      </c>
      <c r="Z327">
        <v>55</v>
      </c>
      <c r="AA327">
        <v>-0.2</v>
      </c>
      <c r="AB327">
        <v>3</v>
      </c>
      <c r="AC327">
        <v>496</v>
      </c>
      <c r="AD327">
        <v>25</v>
      </c>
      <c r="AE327">
        <v>-2</v>
      </c>
      <c r="AF327">
        <v>3.6</v>
      </c>
      <c r="AG327">
        <v>2.9</v>
      </c>
      <c r="AH327">
        <v>520</v>
      </c>
    </row>
    <row r="328" spans="1:34" hidden="1" x14ac:dyDescent="0.25">
      <c r="A328" t="s">
        <v>1296</v>
      </c>
      <c r="B328" t="s">
        <v>1297</v>
      </c>
      <c r="C328" s="1" t="str">
        <f t="shared" si="56"/>
        <v>21:0584</v>
      </c>
      <c r="D328" s="1" t="str">
        <f t="shared" si="57"/>
        <v>21:0186</v>
      </c>
      <c r="E328" t="s">
        <v>1298</v>
      </c>
      <c r="F328" t="s">
        <v>1299</v>
      </c>
      <c r="H328">
        <v>58.112257</v>
      </c>
      <c r="I328">
        <v>-62.764595</v>
      </c>
      <c r="J328" s="1" t="str">
        <f t="shared" si="58"/>
        <v>NGR bulk stream sediment</v>
      </c>
      <c r="K328" s="1" t="str">
        <f t="shared" si="59"/>
        <v>&lt;177 micron (NGR)</v>
      </c>
      <c r="L328">
        <v>17</v>
      </c>
      <c r="M328" t="s">
        <v>61</v>
      </c>
      <c r="N328">
        <v>327</v>
      </c>
      <c r="O328">
        <v>107</v>
      </c>
      <c r="P328">
        <v>61</v>
      </c>
      <c r="Q328">
        <v>8</v>
      </c>
      <c r="R328">
        <v>141</v>
      </c>
      <c r="S328">
        <v>23</v>
      </c>
      <c r="T328">
        <v>-0.2</v>
      </c>
      <c r="U328">
        <v>320</v>
      </c>
      <c r="V328">
        <v>3.3</v>
      </c>
      <c r="W328">
        <v>-0.2</v>
      </c>
      <c r="X328">
        <v>1</v>
      </c>
      <c r="Y328">
        <v>-2</v>
      </c>
      <c r="Z328">
        <v>61</v>
      </c>
      <c r="AA328">
        <v>-0.2</v>
      </c>
      <c r="AB328">
        <v>5</v>
      </c>
      <c r="AC328">
        <v>520</v>
      </c>
      <c r="AD328">
        <v>30</v>
      </c>
      <c r="AE328">
        <v>-2</v>
      </c>
      <c r="AF328">
        <v>6.6</v>
      </c>
      <c r="AG328">
        <v>2.1</v>
      </c>
      <c r="AH328">
        <v>520</v>
      </c>
    </row>
    <row r="329" spans="1:34" hidden="1" x14ac:dyDescent="0.25">
      <c r="A329" t="s">
        <v>1300</v>
      </c>
      <c r="B329" t="s">
        <v>1301</v>
      </c>
      <c r="C329" s="1" t="str">
        <f t="shared" si="56"/>
        <v>21:0584</v>
      </c>
      <c r="D329" s="1" t="str">
        <f t="shared" si="57"/>
        <v>21:0186</v>
      </c>
      <c r="E329" t="s">
        <v>1302</v>
      </c>
      <c r="F329" t="s">
        <v>1303</v>
      </c>
      <c r="H329">
        <v>58.104866399999999</v>
      </c>
      <c r="I329">
        <v>-62.7378505</v>
      </c>
      <c r="J329" s="1" t="str">
        <f t="shared" si="58"/>
        <v>NGR bulk stream sediment</v>
      </c>
      <c r="K329" s="1" t="str">
        <f t="shared" si="59"/>
        <v>&lt;177 micron (NGR)</v>
      </c>
      <c r="L329">
        <v>17</v>
      </c>
      <c r="M329" t="s">
        <v>66</v>
      </c>
      <c r="N329">
        <v>328</v>
      </c>
      <c r="O329">
        <v>119</v>
      </c>
      <c r="P329">
        <v>59</v>
      </c>
      <c r="Q329">
        <v>16</v>
      </c>
      <c r="R329">
        <v>94</v>
      </c>
      <c r="S329">
        <v>17</v>
      </c>
      <c r="T329">
        <v>0.2</v>
      </c>
      <c r="U329">
        <v>520</v>
      </c>
      <c r="V329">
        <v>3.35</v>
      </c>
      <c r="W329">
        <v>-0.2</v>
      </c>
      <c r="X329">
        <v>1</v>
      </c>
      <c r="Y329">
        <v>-2</v>
      </c>
      <c r="Z329">
        <v>50</v>
      </c>
      <c r="AA329">
        <v>-0.2</v>
      </c>
      <c r="AB329">
        <v>1</v>
      </c>
      <c r="AC329">
        <v>563</v>
      </c>
      <c r="AD329">
        <v>60</v>
      </c>
      <c r="AE329">
        <v>-2</v>
      </c>
      <c r="AF329">
        <v>14.8</v>
      </c>
      <c r="AG329">
        <v>7.1</v>
      </c>
      <c r="AH329">
        <v>440</v>
      </c>
    </row>
    <row r="330" spans="1:34" hidden="1" x14ac:dyDescent="0.25">
      <c r="A330" t="s">
        <v>1304</v>
      </c>
      <c r="B330" t="s">
        <v>1305</v>
      </c>
      <c r="C330" s="1" t="str">
        <f t="shared" si="56"/>
        <v>21:0584</v>
      </c>
      <c r="D330" s="1" t="str">
        <f t="shared" si="57"/>
        <v>21:0186</v>
      </c>
      <c r="E330" t="s">
        <v>1306</v>
      </c>
      <c r="F330" t="s">
        <v>1307</v>
      </c>
      <c r="H330">
        <v>58.082386200000002</v>
      </c>
      <c r="I330">
        <v>-62.687055399999998</v>
      </c>
      <c r="J330" s="1" t="str">
        <f t="shared" si="58"/>
        <v>NGR bulk stream sediment</v>
      </c>
      <c r="K330" s="1" t="str">
        <f t="shared" si="59"/>
        <v>&lt;177 micron (NGR)</v>
      </c>
      <c r="L330">
        <v>17</v>
      </c>
      <c r="M330" t="s">
        <v>76</v>
      </c>
      <c r="N330">
        <v>329</v>
      </c>
      <c r="O330">
        <v>74</v>
      </c>
      <c r="P330">
        <v>60</v>
      </c>
      <c r="Q330">
        <v>14</v>
      </c>
      <c r="R330">
        <v>79</v>
      </c>
      <c r="S330">
        <v>11</v>
      </c>
      <c r="T330">
        <v>-0.2</v>
      </c>
      <c r="U330">
        <v>220</v>
      </c>
      <c r="V330">
        <v>2.85</v>
      </c>
      <c r="W330">
        <v>-0.2</v>
      </c>
      <c r="X330">
        <v>1</v>
      </c>
      <c r="Y330">
        <v>2</v>
      </c>
      <c r="Z330">
        <v>45</v>
      </c>
      <c r="AA330">
        <v>-0.2</v>
      </c>
      <c r="AB330">
        <v>2</v>
      </c>
      <c r="AC330">
        <v>556</v>
      </c>
      <c r="AD330">
        <v>40</v>
      </c>
      <c r="AE330">
        <v>-2</v>
      </c>
      <c r="AF330">
        <v>16.8</v>
      </c>
      <c r="AG330">
        <v>3.8</v>
      </c>
      <c r="AH330">
        <v>475</v>
      </c>
    </row>
    <row r="331" spans="1:34" hidden="1" x14ac:dyDescent="0.25">
      <c r="A331" t="s">
        <v>1308</v>
      </c>
      <c r="B331" t="s">
        <v>1309</v>
      </c>
      <c r="C331" s="1" t="str">
        <f t="shared" si="56"/>
        <v>21:0584</v>
      </c>
      <c r="D331" s="1" t="str">
        <f t="shared" si="57"/>
        <v>21:0186</v>
      </c>
      <c r="E331" t="s">
        <v>1310</v>
      </c>
      <c r="F331" t="s">
        <v>1311</v>
      </c>
      <c r="H331">
        <v>58.0574005</v>
      </c>
      <c r="I331">
        <v>-62.677191100000002</v>
      </c>
      <c r="J331" s="1" t="str">
        <f t="shared" si="58"/>
        <v>NGR bulk stream sediment</v>
      </c>
      <c r="K331" s="1" t="str">
        <f t="shared" si="59"/>
        <v>&lt;177 micron (NGR)</v>
      </c>
      <c r="L331">
        <v>17</v>
      </c>
      <c r="M331" t="s">
        <v>81</v>
      </c>
      <c r="N331">
        <v>330</v>
      </c>
      <c r="O331">
        <v>78</v>
      </c>
      <c r="P331">
        <v>66</v>
      </c>
      <c r="Q331">
        <v>9</v>
      </c>
      <c r="R331">
        <v>81</v>
      </c>
      <c r="S331">
        <v>15</v>
      </c>
      <c r="T331">
        <v>-0.2</v>
      </c>
      <c r="U331">
        <v>310</v>
      </c>
      <c r="V331">
        <v>3.13</v>
      </c>
      <c r="W331">
        <v>-0.2</v>
      </c>
      <c r="X331">
        <v>2</v>
      </c>
      <c r="Y331">
        <v>-2</v>
      </c>
      <c r="Z331">
        <v>56</v>
      </c>
      <c r="AA331">
        <v>-0.2</v>
      </c>
      <c r="AB331">
        <v>2</v>
      </c>
      <c r="AC331">
        <v>575</v>
      </c>
      <c r="AD331">
        <v>30</v>
      </c>
      <c r="AE331">
        <v>-2</v>
      </c>
      <c r="AF331">
        <v>11.6</v>
      </c>
      <c r="AG331">
        <v>1.6</v>
      </c>
      <c r="AH331">
        <v>800</v>
      </c>
    </row>
    <row r="332" spans="1:34" hidden="1" x14ac:dyDescent="0.25">
      <c r="A332" t="s">
        <v>1312</v>
      </c>
      <c r="B332" t="s">
        <v>1313</v>
      </c>
      <c r="C332" s="1" t="str">
        <f t="shared" si="56"/>
        <v>21:0584</v>
      </c>
      <c r="D332" s="1" t="str">
        <f t="shared" si="57"/>
        <v>21:0186</v>
      </c>
      <c r="E332" t="s">
        <v>1314</v>
      </c>
      <c r="F332" t="s">
        <v>1315</v>
      </c>
      <c r="H332">
        <v>58.039355800000003</v>
      </c>
      <c r="I332">
        <v>-62.6737629</v>
      </c>
      <c r="J332" s="1" t="str">
        <f t="shared" si="58"/>
        <v>NGR bulk stream sediment</v>
      </c>
      <c r="K332" s="1" t="str">
        <f t="shared" si="59"/>
        <v>&lt;177 micron (NGR)</v>
      </c>
      <c r="L332">
        <v>17</v>
      </c>
      <c r="M332" t="s">
        <v>86</v>
      </c>
      <c r="N332">
        <v>331</v>
      </c>
      <c r="O332">
        <v>56</v>
      </c>
      <c r="P332">
        <v>45</v>
      </c>
      <c r="Q332">
        <v>18</v>
      </c>
      <c r="R332">
        <v>41</v>
      </c>
      <c r="S332">
        <v>10</v>
      </c>
      <c r="T332">
        <v>0.2</v>
      </c>
      <c r="U332">
        <v>110</v>
      </c>
      <c r="V332">
        <v>2.4700000000000002</v>
      </c>
      <c r="W332">
        <v>-0.2</v>
      </c>
      <c r="X332">
        <v>1</v>
      </c>
      <c r="Y332">
        <v>2</v>
      </c>
      <c r="Z332">
        <v>42</v>
      </c>
      <c r="AA332">
        <v>-0.2</v>
      </c>
      <c r="AB332">
        <v>3</v>
      </c>
      <c r="AC332">
        <v>742</v>
      </c>
      <c r="AD332">
        <v>50</v>
      </c>
      <c r="AE332">
        <v>-2</v>
      </c>
      <c r="AF332">
        <v>11.8</v>
      </c>
      <c r="AG332">
        <v>3.6</v>
      </c>
      <c r="AH332">
        <v>490</v>
      </c>
    </row>
    <row r="333" spans="1:34" hidden="1" x14ac:dyDescent="0.25">
      <c r="A333" t="s">
        <v>1316</v>
      </c>
      <c r="B333" t="s">
        <v>1317</v>
      </c>
      <c r="C333" s="1" t="str">
        <f t="shared" si="56"/>
        <v>21:0584</v>
      </c>
      <c r="D333" s="1" t="str">
        <f t="shared" si="57"/>
        <v>21:0186</v>
      </c>
      <c r="E333" t="s">
        <v>1318</v>
      </c>
      <c r="F333" t="s">
        <v>1319</v>
      </c>
      <c r="H333">
        <v>58.012370500000003</v>
      </c>
      <c r="I333">
        <v>-62.705622300000002</v>
      </c>
      <c r="J333" s="1" t="str">
        <f t="shared" si="58"/>
        <v>NGR bulk stream sediment</v>
      </c>
      <c r="K333" s="1" t="str">
        <f t="shared" si="59"/>
        <v>&lt;177 micron (NGR)</v>
      </c>
      <c r="L333">
        <v>17</v>
      </c>
      <c r="M333" t="s">
        <v>91</v>
      </c>
      <c r="N333">
        <v>332</v>
      </c>
      <c r="O333">
        <v>82</v>
      </c>
      <c r="P333">
        <v>50</v>
      </c>
      <c r="Q333">
        <v>15</v>
      </c>
      <c r="R333">
        <v>76</v>
      </c>
      <c r="S333">
        <v>17</v>
      </c>
      <c r="T333">
        <v>0.2</v>
      </c>
      <c r="U333">
        <v>330</v>
      </c>
      <c r="V333">
        <v>3.17</v>
      </c>
      <c r="W333">
        <v>0.2</v>
      </c>
      <c r="X333">
        <v>-1</v>
      </c>
      <c r="Y333">
        <v>-2</v>
      </c>
      <c r="Z333">
        <v>44</v>
      </c>
      <c r="AA333">
        <v>-0.2</v>
      </c>
      <c r="AB333">
        <v>1</v>
      </c>
      <c r="AC333">
        <v>585</v>
      </c>
      <c r="AD333">
        <v>60</v>
      </c>
      <c r="AE333">
        <v>-2</v>
      </c>
      <c r="AF333">
        <v>15.8</v>
      </c>
      <c r="AG333">
        <v>1.9</v>
      </c>
      <c r="AH333">
        <v>530</v>
      </c>
    </row>
    <row r="334" spans="1:34" hidden="1" x14ac:dyDescent="0.25">
      <c r="A334" t="s">
        <v>1320</v>
      </c>
      <c r="B334" t="s">
        <v>1321</v>
      </c>
      <c r="C334" s="1" t="str">
        <f t="shared" si="56"/>
        <v>21:0584</v>
      </c>
      <c r="D334" s="1" t="str">
        <f t="shared" si="57"/>
        <v>21:0186</v>
      </c>
      <c r="E334" t="s">
        <v>1322</v>
      </c>
      <c r="F334" t="s">
        <v>1323</v>
      </c>
      <c r="H334">
        <v>58.002095300000001</v>
      </c>
      <c r="I334">
        <v>-62.792315299999999</v>
      </c>
      <c r="J334" s="1" t="str">
        <f t="shared" si="58"/>
        <v>NGR bulk stream sediment</v>
      </c>
      <c r="K334" s="1" t="str">
        <f t="shared" si="59"/>
        <v>&lt;177 micron (NGR)</v>
      </c>
      <c r="L334">
        <v>17</v>
      </c>
      <c r="M334" t="s">
        <v>96</v>
      </c>
      <c r="N334">
        <v>333</v>
      </c>
      <c r="O334">
        <v>121</v>
      </c>
      <c r="P334">
        <v>86</v>
      </c>
      <c r="Q334">
        <v>58</v>
      </c>
      <c r="R334">
        <v>90</v>
      </c>
      <c r="S334">
        <v>22</v>
      </c>
      <c r="T334">
        <v>-0.2</v>
      </c>
      <c r="U334">
        <v>680</v>
      </c>
      <c r="V334">
        <v>2.7</v>
      </c>
      <c r="W334">
        <v>0.8</v>
      </c>
      <c r="X334">
        <v>3</v>
      </c>
      <c r="Y334">
        <v>-2</v>
      </c>
      <c r="Z334">
        <v>38</v>
      </c>
      <c r="AA334">
        <v>-0.2</v>
      </c>
      <c r="AB334">
        <v>-1</v>
      </c>
      <c r="AC334">
        <v>338</v>
      </c>
      <c r="AD334">
        <v>130</v>
      </c>
      <c r="AE334">
        <v>2</v>
      </c>
      <c r="AF334">
        <v>37.4</v>
      </c>
      <c r="AG334">
        <v>1.2</v>
      </c>
      <c r="AH334">
        <v>540</v>
      </c>
    </row>
    <row r="335" spans="1:34" hidden="1" x14ac:dyDescent="0.25">
      <c r="A335" t="s">
        <v>1324</v>
      </c>
      <c r="B335" t="s">
        <v>1325</v>
      </c>
      <c r="C335" s="1" t="str">
        <f t="shared" si="56"/>
        <v>21:0584</v>
      </c>
      <c r="D335" s="1" t="str">
        <f t="shared" si="57"/>
        <v>21:0186</v>
      </c>
      <c r="E335" t="s">
        <v>1326</v>
      </c>
      <c r="F335" t="s">
        <v>1327</v>
      </c>
      <c r="H335">
        <v>58.019157100000001</v>
      </c>
      <c r="I335">
        <v>-62.764117900000002</v>
      </c>
      <c r="J335" s="1" t="str">
        <f t="shared" si="58"/>
        <v>NGR bulk stream sediment</v>
      </c>
      <c r="K335" s="1" t="str">
        <f t="shared" si="59"/>
        <v>&lt;177 micron (NGR)</v>
      </c>
      <c r="L335">
        <v>17</v>
      </c>
      <c r="M335" t="s">
        <v>101</v>
      </c>
      <c r="N335">
        <v>334</v>
      </c>
      <c r="O335">
        <v>99</v>
      </c>
      <c r="P335">
        <v>80</v>
      </c>
      <c r="Q335">
        <v>8</v>
      </c>
      <c r="R335">
        <v>98</v>
      </c>
      <c r="S335">
        <v>16</v>
      </c>
      <c r="T335">
        <v>-0.2</v>
      </c>
      <c r="U335">
        <v>196</v>
      </c>
      <c r="V335">
        <v>3.3</v>
      </c>
      <c r="W335">
        <v>-0.2</v>
      </c>
      <c r="X335">
        <v>1</v>
      </c>
      <c r="Y335">
        <v>-2</v>
      </c>
      <c r="Z335">
        <v>47</v>
      </c>
      <c r="AA335">
        <v>-0.2</v>
      </c>
      <c r="AB335">
        <v>-1</v>
      </c>
      <c r="AC335">
        <v>474</v>
      </c>
      <c r="AD335">
        <v>80</v>
      </c>
      <c r="AE335">
        <v>-2</v>
      </c>
      <c r="AF335">
        <v>25.4</v>
      </c>
      <c r="AG335">
        <v>4</v>
      </c>
      <c r="AH335">
        <v>330</v>
      </c>
    </row>
    <row r="336" spans="1:34" hidden="1" x14ac:dyDescent="0.25">
      <c r="A336" t="s">
        <v>1328</v>
      </c>
      <c r="B336" t="s">
        <v>1329</v>
      </c>
      <c r="C336" s="1" t="str">
        <f t="shared" si="56"/>
        <v>21:0584</v>
      </c>
      <c r="D336" s="1" t="str">
        <f t="shared" si="57"/>
        <v>21:0186</v>
      </c>
      <c r="E336" t="s">
        <v>1330</v>
      </c>
      <c r="F336" t="s">
        <v>1331</v>
      </c>
      <c r="H336">
        <v>58.040760300000002</v>
      </c>
      <c r="I336">
        <v>-62.7417035</v>
      </c>
      <c r="J336" s="1" t="str">
        <f t="shared" si="58"/>
        <v>NGR bulk stream sediment</v>
      </c>
      <c r="K336" s="1" t="str">
        <f t="shared" si="59"/>
        <v>&lt;177 micron (NGR)</v>
      </c>
      <c r="L336">
        <v>17</v>
      </c>
      <c r="M336" t="s">
        <v>106</v>
      </c>
      <c r="N336">
        <v>335</v>
      </c>
      <c r="O336">
        <v>112</v>
      </c>
      <c r="P336">
        <v>72</v>
      </c>
      <c r="Q336">
        <v>14</v>
      </c>
      <c r="R336">
        <v>188</v>
      </c>
      <c r="S336">
        <v>30</v>
      </c>
      <c r="T336">
        <v>-0.4</v>
      </c>
      <c r="U336">
        <v>376</v>
      </c>
      <c r="V336">
        <v>4.0199999999999996</v>
      </c>
      <c r="W336">
        <v>-0.4</v>
      </c>
      <c r="X336">
        <v>1</v>
      </c>
      <c r="Y336">
        <v>-4</v>
      </c>
      <c r="Z336">
        <v>80</v>
      </c>
      <c r="AA336">
        <v>-0.2</v>
      </c>
      <c r="AB336">
        <v>-2</v>
      </c>
      <c r="AC336">
        <v>325</v>
      </c>
      <c r="AD336">
        <v>30</v>
      </c>
      <c r="AE336">
        <v>2</v>
      </c>
      <c r="AF336">
        <v>3.4</v>
      </c>
      <c r="AH336">
        <v>520</v>
      </c>
    </row>
    <row r="337" spans="1:34" hidden="1" x14ac:dyDescent="0.25">
      <c r="A337" t="s">
        <v>1332</v>
      </c>
      <c r="B337" t="s">
        <v>1333</v>
      </c>
      <c r="C337" s="1" t="str">
        <f t="shared" si="56"/>
        <v>21:0584</v>
      </c>
      <c r="D337" s="1" t="str">
        <f t="shared" si="57"/>
        <v>21:0186</v>
      </c>
      <c r="E337" t="s">
        <v>1334</v>
      </c>
      <c r="F337" t="s">
        <v>1335</v>
      </c>
      <c r="H337">
        <v>58.058410899999998</v>
      </c>
      <c r="I337">
        <v>-62.775315499999998</v>
      </c>
      <c r="J337" s="1" t="str">
        <f t="shared" si="58"/>
        <v>NGR bulk stream sediment</v>
      </c>
      <c r="K337" s="1" t="str">
        <f t="shared" si="59"/>
        <v>&lt;177 micron (NGR)</v>
      </c>
      <c r="L337">
        <v>17</v>
      </c>
      <c r="M337" t="s">
        <v>111</v>
      </c>
      <c r="N337">
        <v>336</v>
      </c>
      <c r="O337">
        <v>78</v>
      </c>
      <c r="P337">
        <v>98</v>
      </c>
      <c r="Q337">
        <v>7</v>
      </c>
      <c r="R337">
        <v>194</v>
      </c>
      <c r="S337">
        <v>37</v>
      </c>
      <c r="T337">
        <v>-0.2</v>
      </c>
      <c r="U337">
        <v>196</v>
      </c>
      <c r="V337">
        <v>3.22</v>
      </c>
      <c r="W337">
        <v>-0.2</v>
      </c>
      <c r="X337">
        <v>1</v>
      </c>
      <c r="Y337">
        <v>-2</v>
      </c>
      <c r="Z337">
        <v>109</v>
      </c>
      <c r="AA337">
        <v>-0.2</v>
      </c>
      <c r="AB337">
        <v>2</v>
      </c>
      <c r="AC337">
        <v>358</v>
      </c>
      <c r="AD337">
        <v>25</v>
      </c>
      <c r="AE337">
        <v>-2</v>
      </c>
      <c r="AF337">
        <v>4.5999999999999996</v>
      </c>
      <c r="AG337">
        <v>1.7</v>
      </c>
      <c r="AH337">
        <v>280</v>
      </c>
    </row>
    <row r="338" spans="1:34" hidden="1" x14ac:dyDescent="0.25">
      <c r="A338" t="s">
        <v>1336</v>
      </c>
      <c r="B338" t="s">
        <v>1337</v>
      </c>
      <c r="C338" s="1" t="str">
        <f t="shared" si="56"/>
        <v>21:0584</v>
      </c>
      <c r="D338" s="1" t="str">
        <f t="shared" si="57"/>
        <v>21:0186</v>
      </c>
      <c r="E338" t="s">
        <v>1338</v>
      </c>
      <c r="F338" t="s">
        <v>1339</v>
      </c>
      <c r="H338">
        <v>58.074237099999998</v>
      </c>
      <c r="I338">
        <v>-62.751092100000001</v>
      </c>
      <c r="J338" s="1" t="str">
        <f t="shared" si="58"/>
        <v>NGR bulk stream sediment</v>
      </c>
      <c r="K338" s="1" t="str">
        <f t="shared" si="59"/>
        <v>&lt;177 micron (NGR)</v>
      </c>
      <c r="L338">
        <v>17</v>
      </c>
      <c r="M338" t="s">
        <v>116</v>
      </c>
      <c r="N338">
        <v>337</v>
      </c>
      <c r="O338">
        <v>72</v>
      </c>
      <c r="P338">
        <v>56</v>
      </c>
      <c r="Q338">
        <v>-4</v>
      </c>
      <c r="R338">
        <v>116</v>
      </c>
      <c r="S338">
        <v>20</v>
      </c>
      <c r="T338">
        <v>-0.4</v>
      </c>
      <c r="U338">
        <v>172</v>
      </c>
      <c r="V338">
        <v>2.62</v>
      </c>
      <c r="W338">
        <v>-0.4</v>
      </c>
      <c r="X338">
        <v>1</v>
      </c>
      <c r="Y338">
        <v>-4</v>
      </c>
      <c r="Z338">
        <v>52</v>
      </c>
      <c r="AA338">
        <v>-0.2</v>
      </c>
      <c r="AB338">
        <v>-1</v>
      </c>
      <c r="AC338">
        <v>350</v>
      </c>
      <c r="AD338">
        <v>20</v>
      </c>
      <c r="AE338">
        <v>-2</v>
      </c>
      <c r="AF338">
        <v>2.8</v>
      </c>
      <c r="AG338">
        <v>1.2</v>
      </c>
      <c r="AH338">
        <v>300</v>
      </c>
    </row>
    <row r="339" spans="1:34" hidden="1" x14ac:dyDescent="0.25">
      <c r="A339" t="s">
        <v>1340</v>
      </c>
      <c r="B339" t="s">
        <v>1341</v>
      </c>
      <c r="C339" s="1" t="str">
        <f t="shared" si="56"/>
        <v>21:0584</v>
      </c>
      <c r="D339" s="1" t="str">
        <f t="shared" si="57"/>
        <v>21:0186</v>
      </c>
      <c r="E339" t="s">
        <v>1342</v>
      </c>
      <c r="F339" t="s">
        <v>1343</v>
      </c>
      <c r="H339">
        <v>58.168088300000001</v>
      </c>
      <c r="I339">
        <v>-62.854266899999999</v>
      </c>
      <c r="J339" s="1" t="str">
        <f t="shared" si="58"/>
        <v>NGR bulk stream sediment</v>
      </c>
      <c r="K339" s="1" t="str">
        <f t="shared" si="59"/>
        <v>&lt;177 micron (NGR)</v>
      </c>
      <c r="L339">
        <v>17</v>
      </c>
      <c r="M339" t="s">
        <v>121</v>
      </c>
      <c r="N339">
        <v>338</v>
      </c>
      <c r="O339">
        <v>30</v>
      </c>
      <c r="P339">
        <v>16</v>
      </c>
      <c r="Q339">
        <v>-4</v>
      </c>
      <c r="R339">
        <v>26</v>
      </c>
      <c r="S339">
        <v>4</v>
      </c>
      <c r="T339">
        <v>0.4</v>
      </c>
      <c r="U339">
        <v>444</v>
      </c>
      <c r="V339">
        <v>1.1399999999999999</v>
      </c>
      <c r="W339">
        <v>0.2</v>
      </c>
      <c r="X339">
        <v>1</v>
      </c>
      <c r="Y339">
        <v>-4</v>
      </c>
      <c r="Z339">
        <v>20</v>
      </c>
      <c r="AA339">
        <v>-0.2</v>
      </c>
      <c r="AB339">
        <v>2</v>
      </c>
      <c r="AC339">
        <v>759</v>
      </c>
      <c r="AD339">
        <v>15</v>
      </c>
      <c r="AE339">
        <v>-2</v>
      </c>
      <c r="AF339">
        <v>3.8</v>
      </c>
      <c r="AG339">
        <v>1.1000000000000001</v>
      </c>
      <c r="AH339">
        <v>490</v>
      </c>
    </row>
    <row r="340" spans="1:34" hidden="1" x14ac:dyDescent="0.25">
      <c r="A340" t="s">
        <v>1344</v>
      </c>
      <c r="B340" t="s">
        <v>1345</v>
      </c>
      <c r="C340" s="1" t="str">
        <f t="shared" si="56"/>
        <v>21:0584</v>
      </c>
      <c r="D340" s="1" t="str">
        <f t="shared" si="57"/>
        <v>21:0186</v>
      </c>
      <c r="E340" t="s">
        <v>1346</v>
      </c>
      <c r="F340" t="s">
        <v>1347</v>
      </c>
      <c r="H340">
        <v>58.1999517</v>
      </c>
      <c r="I340">
        <v>-62.8865257</v>
      </c>
      <c r="J340" s="1" t="str">
        <f t="shared" si="58"/>
        <v>NGR bulk stream sediment</v>
      </c>
      <c r="K340" s="1" t="str">
        <f t="shared" si="59"/>
        <v>&lt;177 micron (NGR)</v>
      </c>
      <c r="L340">
        <v>17</v>
      </c>
      <c r="M340" t="s">
        <v>126</v>
      </c>
      <c r="N340">
        <v>339</v>
      </c>
      <c r="O340">
        <v>60</v>
      </c>
      <c r="P340">
        <v>42</v>
      </c>
      <c r="Q340">
        <v>3</v>
      </c>
      <c r="R340">
        <v>66</v>
      </c>
      <c r="S340">
        <v>16</v>
      </c>
      <c r="T340">
        <v>-0.2</v>
      </c>
      <c r="U340">
        <v>300</v>
      </c>
      <c r="V340">
        <v>2.3199999999999998</v>
      </c>
      <c r="W340">
        <v>-0.2</v>
      </c>
      <c r="X340">
        <v>1</v>
      </c>
      <c r="Y340">
        <v>-2</v>
      </c>
      <c r="Z340">
        <v>37</v>
      </c>
      <c r="AA340">
        <v>-0.2</v>
      </c>
      <c r="AB340">
        <v>3</v>
      </c>
      <c r="AC340">
        <v>616</v>
      </c>
      <c r="AD340">
        <v>25</v>
      </c>
      <c r="AE340">
        <v>-2</v>
      </c>
      <c r="AF340">
        <v>6.6</v>
      </c>
      <c r="AG340">
        <v>0.8</v>
      </c>
      <c r="AH340">
        <v>400</v>
      </c>
    </row>
    <row r="341" spans="1:34" hidden="1" x14ac:dyDescent="0.25">
      <c r="A341" t="s">
        <v>1348</v>
      </c>
      <c r="B341" t="s">
        <v>1349</v>
      </c>
      <c r="C341" s="1" t="str">
        <f t="shared" si="56"/>
        <v>21:0584</v>
      </c>
      <c r="D341" s="1" t="str">
        <f t="shared" si="57"/>
        <v>21:0186</v>
      </c>
      <c r="E341" t="s">
        <v>1350</v>
      </c>
      <c r="F341" t="s">
        <v>1351</v>
      </c>
      <c r="H341">
        <v>58.217389500000003</v>
      </c>
      <c r="I341">
        <v>-62.903183599999998</v>
      </c>
      <c r="J341" s="1" t="str">
        <f t="shared" si="58"/>
        <v>NGR bulk stream sediment</v>
      </c>
      <c r="K341" s="1" t="str">
        <f t="shared" si="59"/>
        <v>&lt;177 micron (NGR)</v>
      </c>
      <c r="L341">
        <v>17</v>
      </c>
      <c r="M341" t="s">
        <v>131</v>
      </c>
      <c r="N341">
        <v>340</v>
      </c>
      <c r="O341">
        <v>23</v>
      </c>
      <c r="P341">
        <v>14</v>
      </c>
      <c r="Q341">
        <v>-2</v>
      </c>
      <c r="R341">
        <v>15</v>
      </c>
      <c r="S341">
        <v>3</v>
      </c>
      <c r="T341">
        <v>-0.2</v>
      </c>
      <c r="U341">
        <v>60</v>
      </c>
      <c r="V341">
        <v>1.28</v>
      </c>
      <c r="W341">
        <v>-0.2</v>
      </c>
      <c r="X341">
        <v>1</v>
      </c>
      <c r="Y341">
        <v>-2</v>
      </c>
      <c r="Z341">
        <v>13</v>
      </c>
      <c r="AA341">
        <v>-0.2</v>
      </c>
      <c r="AB341">
        <v>-1</v>
      </c>
      <c r="AC341">
        <v>562</v>
      </c>
      <c r="AD341">
        <v>20</v>
      </c>
      <c r="AE341">
        <v>-2</v>
      </c>
      <c r="AF341">
        <v>1.6</v>
      </c>
      <c r="AG341">
        <v>1.7</v>
      </c>
      <c r="AH341">
        <v>320</v>
      </c>
    </row>
    <row r="342" spans="1:34" hidden="1" x14ac:dyDescent="0.25">
      <c r="A342" t="s">
        <v>1352</v>
      </c>
      <c r="B342" t="s">
        <v>1353</v>
      </c>
      <c r="C342" s="1" t="str">
        <f t="shared" si="56"/>
        <v>21:0584</v>
      </c>
      <c r="D342" s="1" t="str">
        <f t="shared" si="57"/>
        <v>21:0186</v>
      </c>
      <c r="E342" t="s">
        <v>1354</v>
      </c>
      <c r="F342" t="s">
        <v>1355</v>
      </c>
      <c r="H342">
        <v>58.245813900000002</v>
      </c>
      <c r="I342">
        <v>-62.926647199999998</v>
      </c>
      <c r="J342" s="1" t="str">
        <f t="shared" si="58"/>
        <v>NGR bulk stream sediment</v>
      </c>
      <c r="K342" s="1" t="str">
        <f t="shared" si="59"/>
        <v>&lt;177 micron (NGR)</v>
      </c>
      <c r="L342">
        <v>18</v>
      </c>
      <c r="M342" t="s">
        <v>38</v>
      </c>
      <c r="N342">
        <v>341</v>
      </c>
      <c r="O342">
        <v>89</v>
      </c>
      <c r="P342">
        <v>69</v>
      </c>
      <c r="Q342">
        <v>7</v>
      </c>
      <c r="R342">
        <v>144</v>
      </c>
      <c r="S342">
        <v>24</v>
      </c>
      <c r="T342">
        <v>-0.2</v>
      </c>
      <c r="U342">
        <v>260</v>
      </c>
      <c r="V342">
        <v>2.7</v>
      </c>
      <c r="W342">
        <v>-0.2</v>
      </c>
      <c r="X342">
        <v>1</v>
      </c>
      <c r="Y342">
        <v>-2</v>
      </c>
      <c r="Z342">
        <v>58</v>
      </c>
      <c r="AA342">
        <v>-0.2</v>
      </c>
      <c r="AB342">
        <v>1</v>
      </c>
      <c r="AC342">
        <v>501</v>
      </c>
      <c r="AD342">
        <v>25</v>
      </c>
      <c r="AE342">
        <v>-2</v>
      </c>
      <c r="AF342">
        <v>5.4</v>
      </c>
      <c r="AG342">
        <v>1.4</v>
      </c>
      <c r="AH342">
        <v>440</v>
      </c>
    </row>
    <row r="343" spans="1:34" hidden="1" x14ac:dyDescent="0.25">
      <c r="A343" t="s">
        <v>1356</v>
      </c>
      <c r="B343" t="s">
        <v>1357</v>
      </c>
      <c r="C343" s="1" t="str">
        <f t="shared" si="56"/>
        <v>21:0584</v>
      </c>
      <c r="D343" s="1" t="str">
        <f t="shared" si="57"/>
        <v>21:0186</v>
      </c>
      <c r="E343" t="s">
        <v>1354</v>
      </c>
      <c r="F343" t="s">
        <v>1358</v>
      </c>
      <c r="H343">
        <v>58.245813900000002</v>
      </c>
      <c r="I343">
        <v>-62.926647199999998</v>
      </c>
      <c r="J343" s="1" t="str">
        <f t="shared" si="58"/>
        <v>NGR bulk stream sediment</v>
      </c>
      <c r="K343" s="1" t="str">
        <f t="shared" si="59"/>
        <v>&lt;177 micron (NGR)</v>
      </c>
      <c r="L343">
        <v>18</v>
      </c>
      <c r="M343" t="s">
        <v>51</v>
      </c>
      <c r="N343">
        <v>342</v>
      </c>
      <c r="O343">
        <v>150</v>
      </c>
      <c r="P343">
        <v>80</v>
      </c>
      <c r="Q343">
        <v>8</v>
      </c>
      <c r="R343">
        <v>156</v>
      </c>
      <c r="S343">
        <v>30</v>
      </c>
      <c r="T343">
        <v>-0.4</v>
      </c>
      <c r="U343">
        <v>400</v>
      </c>
      <c r="V343">
        <v>3.26</v>
      </c>
      <c r="W343">
        <v>-0.4</v>
      </c>
      <c r="X343">
        <v>1</v>
      </c>
      <c r="Y343">
        <v>-4</v>
      </c>
      <c r="Z343">
        <v>50</v>
      </c>
      <c r="AA343">
        <v>-0.2</v>
      </c>
      <c r="AB343">
        <v>1</v>
      </c>
      <c r="AC343">
        <v>484</v>
      </c>
      <c r="AD343">
        <v>50</v>
      </c>
      <c r="AE343">
        <v>2</v>
      </c>
      <c r="AF343">
        <v>12.4</v>
      </c>
      <c r="AG343">
        <v>1.5</v>
      </c>
      <c r="AH343">
        <v>580</v>
      </c>
    </row>
    <row r="344" spans="1:34" hidden="1" x14ac:dyDescent="0.25">
      <c r="A344" t="s">
        <v>1359</v>
      </c>
      <c r="B344" t="s">
        <v>1360</v>
      </c>
      <c r="C344" s="1" t="str">
        <f t="shared" si="56"/>
        <v>21:0584</v>
      </c>
      <c r="D344" s="1" t="str">
        <f t="shared" si="57"/>
        <v>21:0186</v>
      </c>
      <c r="E344" t="s">
        <v>1354</v>
      </c>
      <c r="F344" t="s">
        <v>1361</v>
      </c>
      <c r="H344">
        <v>58.245813900000002</v>
      </c>
      <c r="I344">
        <v>-62.926647199999998</v>
      </c>
      <c r="J344" s="1" t="str">
        <f t="shared" si="58"/>
        <v>NGR bulk stream sediment</v>
      </c>
      <c r="K344" s="1" t="str">
        <f t="shared" si="59"/>
        <v>&lt;177 micron (NGR)</v>
      </c>
      <c r="L344">
        <v>18</v>
      </c>
      <c r="M344" t="s">
        <v>47</v>
      </c>
      <c r="N344">
        <v>343</v>
      </c>
      <c r="O344">
        <v>91</v>
      </c>
      <c r="P344">
        <v>70</v>
      </c>
      <c r="Q344">
        <v>8</v>
      </c>
      <c r="R344">
        <v>144</v>
      </c>
      <c r="S344">
        <v>23</v>
      </c>
      <c r="T344">
        <v>-0.2</v>
      </c>
      <c r="U344">
        <v>280</v>
      </c>
      <c r="V344">
        <v>2.79</v>
      </c>
      <c r="W344">
        <v>-0.2</v>
      </c>
      <c r="X344">
        <v>1</v>
      </c>
      <c r="Y344">
        <v>-2</v>
      </c>
      <c r="Z344">
        <v>57</v>
      </c>
      <c r="AA344">
        <v>-0.2</v>
      </c>
      <c r="AB344">
        <v>-1</v>
      </c>
      <c r="AC344">
        <v>521</v>
      </c>
      <c r="AD344">
        <v>25</v>
      </c>
      <c r="AE344">
        <v>2</v>
      </c>
      <c r="AF344">
        <v>7.2</v>
      </c>
      <c r="AG344">
        <v>1.3</v>
      </c>
      <c r="AH344">
        <v>440</v>
      </c>
    </row>
    <row r="345" spans="1:34" hidden="1" x14ac:dyDescent="0.25">
      <c r="A345" t="s">
        <v>1362</v>
      </c>
      <c r="B345" t="s">
        <v>1363</v>
      </c>
      <c r="C345" s="1" t="str">
        <f t="shared" si="56"/>
        <v>21:0584</v>
      </c>
      <c r="D345" s="1" t="str">
        <f>HYPERLINK("http://geochem.nrcan.gc.ca/cdogs/content/svy/svy_e.htm", "")</f>
        <v/>
      </c>
      <c r="G345" s="1" t="str">
        <f>HYPERLINK("http://geochem.nrcan.gc.ca/cdogs/content/cr_/cr_00078_e.htm", "78")</f>
        <v>78</v>
      </c>
      <c r="J345" t="s">
        <v>69</v>
      </c>
      <c r="K345" t="s">
        <v>70</v>
      </c>
      <c r="L345">
        <v>18</v>
      </c>
      <c r="M345" t="s">
        <v>71</v>
      </c>
      <c r="N345">
        <v>344</v>
      </c>
      <c r="O345">
        <v>86</v>
      </c>
      <c r="P345">
        <v>35</v>
      </c>
      <c r="Q345">
        <v>21</v>
      </c>
      <c r="R345">
        <v>240</v>
      </c>
      <c r="S345">
        <v>20</v>
      </c>
      <c r="T345">
        <v>-0.2</v>
      </c>
      <c r="U345">
        <v>390</v>
      </c>
      <c r="V345">
        <v>2.92</v>
      </c>
      <c r="W345">
        <v>0.4</v>
      </c>
      <c r="X345">
        <v>18</v>
      </c>
      <c r="Y345">
        <v>2</v>
      </c>
      <c r="Z345">
        <v>36</v>
      </c>
      <c r="AA345">
        <v>0.9</v>
      </c>
      <c r="AB345">
        <v>4</v>
      </c>
      <c r="AC345">
        <v>624</v>
      </c>
      <c r="AD345">
        <v>25</v>
      </c>
      <c r="AE345">
        <v>20</v>
      </c>
      <c r="AF345">
        <v>2</v>
      </c>
      <c r="AG345">
        <v>11.8</v>
      </c>
      <c r="AH345">
        <v>195</v>
      </c>
    </row>
    <row r="346" spans="1:34" hidden="1" x14ac:dyDescent="0.25">
      <c r="A346" t="s">
        <v>1364</v>
      </c>
      <c r="B346" t="s">
        <v>1365</v>
      </c>
      <c r="C346" s="1" t="str">
        <f t="shared" si="56"/>
        <v>21:0584</v>
      </c>
      <c r="D346" s="1" t="str">
        <f t="shared" ref="D346:D369" si="60">HYPERLINK("http://geochem.nrcan.gc.ca/cdogs/content/svy/svy210186_e.htm", "21:0186")</f>
        <v>21:0186</v>
      </c>
      <c r="E346" t="s">
        <v>1366</v>
      </c>
      <c r="F346" t="s">
        <v>1367</v>
      </c>
      <c r="H346">
        <v>58.284061700000002</v>
      </c>
      <c r="I346">
        <v>-62.954245399999998</v>
      </c>
      <c r="J346" s="1" t="str">
        <f t="shared" ref="J346:J369" si="61">HYPERLINK("http://geochem.nrcan.gc.ca/cdogs/content/kwd/kwd020030_e.htm", "NGR bulk stream sediment")</f>
        <v>NGR bulk stream sediment</v>
      </c>
      <c r="K346" s="1" t="str">
        <f t="shared" ref="K346:K369" si="62">HYPERLINK("http://geochem.nrcan.gc.ca/cdogs/content/kwd/kwd080006_e.htm", "&lt;177 micron (NGR)")</f>
        <v>&lt;177 micron (NGR)</v>
      </c>
      <c r="L346">
        <v>18</v>
      </c>
      <c r="M346" t="s">
        <v>43</v>
      </c>
      <c r="N346">
        <v>345</v>
      </c>
      <c r="O346">
        <v>72</v>
      </c>
      <c r="P346">
        <v>65</v>
      </c>
      <c r="Q346">
        <v>10</v>
      </c>
      <c r="R346">
        <v>86</v>
      </c>
      <c r="S346">
        <v>13</v>
      </c>
      <c r="T346">
        <v>-0.2</v>
      </c>
      <c r="U346">
        <v>230</v>
      </c>
      <c r="V346">
        <v>2.4700000000000002</v>
      </c>
      <c r="W346">
        <v>-0.2</v>
      </c>
      <c r="X346">
        <v>1</v>
      </c>
      <c r="Y346">
        <v>-2</v>
      </c>
      <c r="Z346">
        <v>48</v>
      </c>
      <c r="AA346">
        <v>-0.2</v>
      </c>
      <c r="AB346">
        <v>-1</v>
      </c>
      <c r="AC346">
        <v>468</v>
      </c>
      <c r="AD346">
        <v>40</v>
      </c>
      <c r="AE346">
        <v>-2</v>
      </c>
      <c r="AF346">
        <v>8.6</v>
      </c>
      <c r="AG346">
        <v>3.4</v>
      </c>
      <c r="AH346">
        <v>290</v>
      </c>
    </row>
    <row r="347" spans="1:34" hidden="1" x14ac:dyDescent="0.25">
      <c r="A347" t="s">
        <v>1368</v>
      </c>
      <c r="B347" t="s">
        <v>1369</v>
      </c>
      <c r="C347" s="1" t="str">
        <f t="shared" si="56"/>
        <v>21:0584</v>
      </c>
      <c r="D347" s="1" t="str">
        <f t="shared" si="60"/>
        <v>21:0186</v>
      </c>
      <c r="E347" t="s">
        <v>1370</v>
      </c>
      <c r="F347" t="s">
        <v>1371</v>
      </c>
      <c r="H347">
        <v>58.314759299999999</v>
      </c>
      <c r="I347">
        <v>-62.950195200000003</v>
      </c>
      <c r="J347" s="1" t="str">
        <f t="shared" si="61"/>
        <v>NGR bulk stream sediment</v>
      </c>
      <c r="K347" s="1" t="str">
        <f t="shared" si="62"/>
        <v>&lt;177 micron (NGR)</v>
      </c>
      <c r="L347">
        <v>18</v>
      </c>
      <c r="M347" t="s">
        <v>56</v>
      </c>
      <c r="N347">
        <v>346</v>
      </c>
      <c r="O347">
        <v>73</v>
      </c>
      <c r="P347">
        <v>57</v>
      </c>
      <c r="Q347">
        <v>12</v>
      </c>
      <c r="R347">
        <v>90</v>
      </c>
      <c r="S347">
        <v>13</v>
      </c>
      <c r="T347">
        <v>-0.2</v>
      </c>
      <c r="U347">
        <v>156</v>
      </c>
      <c r="V347">
        <v>2.85</v>
      </c>
      <c r="W347">
        <v>-0.2</v>
      </c>
      <c r="X347">
        <v>-1</v>
      </c>
      <c r="Y347">
        <v>-2</v>
      </c>
      <c r="Z347">
        <v>41</v>
      </c>
      <c r="AA347">
        <v>-0.2</v>
      </c>
      <c r="AB347">
        <v>-1</v>
      </c>
      <c r="AC347">
        <v>628</v>
      </c>
      <c r="AD347">
        <v>45</v>
      </c>
      <c r="AE347">
        <v>-2</v>
      </c>
      <c r="AF347">
        <v>11</v>
      </c>
      <c r="AG347">
        <v>1.7</v>
      </c>
      <c r="AH347">
        <v>245</v>
      </c>
    </row>
    <row r="348" spans="1:34" hidden="1" x14ac:dyDescent="0.25">
      <c r="A348" t="s">
        <v>1372</v>
      </c>
      <c r="B348" t="s">
        <v>1373</v>
      </c>
      <c r="C348" s="1" t="str">
        <f t="shared" si="56"/>
        <v>21:0584</v>
      </c>
      <c r="D348" s="1" t="str">
        <f t="shared" si="60"/>
        <v>21:0186</v>
      </c>
      <c r="E348" t="s">
        <v>1374</v>
      </c>
      <c r="F348" t="s">
        <v>1375</v>
      </c>
      <c r="H348">
        <v>58.332707399999997</v>
      </c>
      <c r="I348">
        <v>-62.958042200000001</v>
      </c>
      <c r="J348" s="1" t="str">
        <f t="shared" si="61"/>
        <v>NGR bulk stream sediment</v>
      </c>
      <c r="K348" s="1" t="str">
        <f t="shared" si="62"/>
        <v>&lt;177 micron (NGR)</v>
      </c>
      <c r="L348">
        <v>18</v>
      </c>
      <c r="M348" t="s">
        <v>61</v>
      </c>
      <c r="N348">
        <v>347</v>
      </c>
      <c r="O348">
        <v>65</v>
      </c>
      <c r="P348">
        <v>57</v>
      </c>
      <c r="Q348">
        <v>7</v>
      </c>
      <c r="R348">
        <v>92</v>
      </c>
      <c r="S348">
        <v>15</v>
      </c>
      <c r="T348">
        <v>-0.2</v>
      </c>
      <c r="U348">
        <v>260</v>
      </c>
      <c r="V348">
        <v>2.59</v>
      </c>
      <c r="W348">
        <v>-0.2</v>
      </c>
      <c r="X348">
        <v>-1</v>
      </c>
      <c r="Y348">
        <v>-2</v>
      </c>
      <c r="Z348">
        <v>40</v>
      </c>
      <c r="AA348">
        <v>-0.2</v>
      </c>
      <c r="AB348">
        <v>1</v>
      </c>
      <c r="AC348">
        <v>468</v>
      </c>
      <c r="AD348">
        <v>30</v>
      </c>
      <c r="AE348">
        <v>-2</v>
      </c>
      <c r="AF348">
        <v>6</v>
      </c>
      <c r="AG348">
        <v>1</v>
      </c>
      <c r="AH348">
        <v>390</v>
      </c>
    </row>
    <row r="349" spans="1:34" hidden="1" x14ac:dyDescent="0.25">
      <c r="A349" t="s">
        <v>1376</v>
      </c>
      <c r="B349" t="s">
        <v>1377</v>
      </c>
      <c r="C349" s="1" t="str">
        <f t="shared" si="56"/>
        <v>21:0584</v>
      </c>
      <c r="D349" s="1" t="str">
        <f t="shared" si="60"/>
        <v>21:0186</v>
      </c>
      <c r="E349" t="s">
        <v>1378</v>
      </c>
      <c r="F349" t="s">
        <v>1379</v>
      </c>
      <c r="H349">
        <v>58.486583299999999</v>
      </c>
      <c r="I349">
        <v>-63.419450500000004</v>
      </c>
      <c r="J349" s="1" t="str">
        <f t="shared" si="61"/>
        <v>NGR bulk stream sediment</v>
      </c>
      <c r="K349" s="1" t="str">
        <f t="shared" si="62"/>
        <v>&lt;177 micron (NGR)</v>
      </c>
      <c r="L349">
        <v>18</v>
      </c>
      <c r="M349" t="s">
        <v>66</v>
      </c>
      <c r="N349">
        <v>348</v>
      </c>
      <c r="O349">
        <v>45</v>
      </c>
      <c r="P349">
        <v>81</v>
      </c>
      <c r="Q349">
        <v>3</v>
      </c>
      <c r="R349">
        <v>31</v>
      </c>
      <c r="S349">
        <v>6</v>
      </c>
      <c r="T349">
        <v>-0.2</v>
      </c>
      <c r="U349">
        <v>42</v>
      </c>
      <c r="V349">
        <v>2.48</v>
      </c>
      <c r="W349">
        <v>-0.2</v>
      </c>
      <c r="X349">
        <v>-1</v>
      </c>
      <c r="Y349">
        <v>4</v>
      </c>
      <c r="Z349">
        <v>46</v>
      </c>
      <c r="AA349">
        <v>-0.2</v>
      </c>
      <c r="AB349">
        <v>-1</v>
      </c>
      <c r="AC349">
        <v>656</v>
      </c>
      <c r="AD349">
        <v>20</v>
      </c>
      <c r="AE349">
        <v>-2</v>
      </c>
      <c r="AF349">
        <v>2.2000000000000002</v>
      </c>
      <c r="AG349">
        <v>1.8</v>
      </c>
      <c r="AH349">
        <v>270</v>
      </c>
    </row>
    <row r="350" spans="1:34" hidden="1" x14ac:dyDescent="0.25">
      <c r="A350" t="s">
        <v>1380</v>
      </c>
      <c r="B350" t="s">
        <v>1381</v>
      </c>
      <c r="C350" s="1" t="str">
        <f t="shared" si="56"/>
        <v>21:0584</v>
      </c>
      <c r="D350" s="1" t="str">
        <f t="shared" si="60"/>
        <v>21:0186</v>
      </c>
      <c r="E350" t="s">
        <v>1382</v>
      </c>
      <c r="F350" t="s">
        <v>1383</v>
      </c>
      <c r="H350">
        <v>58.490017700000003</v>
      </c>
      <c r="I350">
        <v>-63.480195799999997</v>
      </c>
      <c r="J350" s="1" t="str">
        <f t="shared" si="61"/>
        <v>NGR bulk stream sediment</v>
      </c>
      <c r="K350" s="1" t="str">
        <f t="shared" si="62"/>
        <v>&lt;177 micron (NGR)</v>
      </c>
      <c r="L350">
        <v>18</v>
      </c>
      <c r="M350" t="s">
        <v>76</v>
      </c>
      <c r="N350">
        <v>349</v>
      </c>
      <c r="O350">
        <v>18</v>
      </c>
      <c r="P350">
        <v>57</v>
      </c>
      <c r="Q350">
        <v>-2</v>
      </c>
      <c r="R350">
        <v>27</v>
      </c>
      <c r="S350">
        <v>3</v>
      </c>
      <c r="T350">
        <v>-0.2</v>
      </c>
      <c r="U350">
        <v>30</v>
      </c>
      <c r="V350">
        <v>1.28</v>
      </c>
      <c r="W350">
        <v>-0.2</v>
      </c>
      <c r="X350">
        <v>1</v>
      </c>
      <c r="Y350">
        <v>-2</v>
      </c>
      <c r="Z350">
        <v>11</v>
      </c>
      <c r="AA350">
        <v>-0.2</v>
      </c>
      <c r="AB350">
        <v>-1</v>
      </c>
      <c r="AC350">
        <v>761</v>
      </c>
      <c r="AD350">
        <v>10</v>
      </c>
      <c r="AE350">
        <v>2</v>
      </c>
      <c r="AF350">
        <v>-1</v>
      </c>
      <c r="AG350">
        <v>2.2000000000000002</v>
      </c>
      <c r="AH350">
        <v>170</v>
      </c>
    </row>
    <row r="351" spans="1:34" hidden="1" x14ac:dyDescent="0.25">
      <c r="A351" t="s">
        <v>1384</v>
      </c>
      <c r="B351" t="s">
        <v>1385</v>
      </c>
      <c r="C351" s="1" t="str">
        <f t="shared" si="56"/>
        <v>21:0584</v>
      </c>
      <c r="D351" s="1" t="str">
        <f t="shared" si="60"/>
        <v>21:0186</v>
      </c>
      <c r="E351" t="s">
        <v>1386</v>
      </c>
      <c r="F351" t="s">
        <v>1387</v>
      </c>
      <c r="H351">
        <v>58.473563900000002</v>
      </c>
      <c r="I351">
        <v>-63.489676299999999</v>
      </c>
      <c r="J351" s="1" t="str">
        <f t="shared" si="61"/>
        <v>NGR bulk stream sediment</v>
      </c>
      <c r="K351" s="1" t="str">
        <f t="shared" si="62"/>
        <v>&lt;177 micron (NGR)</v>
      </c>
      <c r="L351">
        <v>18</v>
      </c>
      <c r="M351" t="s">
        <v>81</v>
      </c>
      <c r="N351">
        <v>350</v>
      </c>
      <c r="O351">
        <v>18</v>
      </c>
      <c r="P351">
        <v>39</v>
      </c>
      <c r="Q351">
        <v>-2</v>
      </c>
      <c r="R351">
        <v>21</v>
      </c>
      <c r="S351">
        <v>3</v>
      </c>
      <c r="T351">
        <v>-0.2</v>
      </c>
      <c r="U351">
        <v>20</v>
      </c>
      <c r="V351">
        <v>0.78</v>
      </c>
      <c r="W351">
        <v>-0.2</v>
      </c>
      <c r="X351">
        <v>1</v>
      </c>
      <c r="Y351">
        <v>-2</v>
      </c>
      <c r="Z351">
        <v>-5</v>
      </c>
      <c r="AA351">
        <v>-0.2</v>
      </c>
      <c r="AB351">
        <v>-1</v>
      </c>
      <c r="AC351">
        <v>582</v>
      </c>
      <c r="AD351">
        <v>10</v>
      </c>
      <c r="AE351">
        <v>-2</v>
      </c>
      <c r="AF351">
        <v>-1</v>
      </c>
      <c r="AG351">
        <v>3.2</v>
      </c>
      <c r="AH351">
        <v>185</v>
      </c>
    </row>
    <row r="352" spans="1:34" hidden="1" x14ac:dyDescent="0.25">
      <c r="A352" t="s">
        <v>1388</v>
      </c>
      <c r="B352" t="s">
        <v>1389</v>
      </c>
      <c r="C352" s="1" t="str">
        <f t="shared" si="56"/>
        <v>21:0584</v>
      </c>
      <c r="D352" s="1" t="str">
        <f t="shared" si="60"/>
        <v>21:0186</v>
      </c>
      <c r="E352" t="s">
        <v>1390</v>
      </c>
      <c r="F352" t="s">
        <v>1391</v>
      </c>
      <c r="H352">
        <v>58.476826299999999</v>
      </c>
      <c r="I352">
        <v>-63.5657669</v>
      </c>
      <c r="J352" s="1" t="str">
        <f t="shared" si="61"/>
        <v>NGR bulk stream sediment</v>
      </c>
      <c r="K352" s="1" t="str">
        <f t="shared" si="62"/>
        <v>&lt;177 micron (NGR)</v>
      </c>
      <c r="L352">
        <v>18</v>
      </c>
      <c r="M352" t="s">
        <v>86</v>
      </c>
      <c r="N352">
        <v>351</v>
      </c>
      <c r="O352">
        <v>15</v>
      </c>
      <c r="P352">
        <v>40</v>
      </c>
      <c r="Q352">
        <v>-2</v>
      </c>
      <c r="R352">
        <v>13</v>
      </c>
      <c r="S352">
        <v>-2</v>
      </c>
      <c r="T352">
        <v>-0.2</v>
      </c>
      <c r="U352">
        <v>26</v>
      </c>
      <c r="V352">
        <v>2.04</v>
      </c>
      <c r="W352">
        <v>-0.2</v>
      </c>
      <c r="X352">
        <v>2</v>
      </c>
      <c r="Y352">
        <v>3</v>
      </c>
      <c r="Z352">
        <v>22</v>
      </c>
      <c r="AA352">
        <v>-0.2</v>
      </c>
      <c r="AB352">
        <v>-1</v>
      </c>
      <c r="AC352">
        <v>753</v>
      </c>
      <c r="AD352">
        <v>10</v>
      </c>
      <c r="AE352">
        <v>-2</v>
      </c>
      <c r="AF352">
        <v>1.4</v>
      </c>
      <c r="AG352">
        <v>1.7</v>
      </c>
      <c r="AH352">
        <v>170</v>
      </c>
    </row>
    <row r="353" spans="1:34" hidden="1" x14ac:dyDescent="0.25">
      <c r="A353" t="s">
        <v>1392</v>
      </c>
      <c r="B353" t="s">
        <v>1393</v>
      </c>
      <c r="C353" s="1" t="str">
        <f t="shared" si="56"/>
        <v>21:0584</v>
      </c>
      <c r="D353" s="1" t="str">
        <f t="shared" si="60"/>
        <v>21:0186</v>
      </c>
      <c r="E353" t="s">
        <v>1394</v>
      </c>
      <c r="F353" t="s">
        <v>1395</v>
      </c>
      <c r="H353">
        <v>58.458536899999999</v>
      </c>
      <c r="I353">
        <v>-63.6246163</v>
      </c>
      <c r="J353" s="1" t="str">
        <f t="shared" si="61"/>
        <v>NGR bulk stream sediment</v>
      </c>
      <c r="K353" s="1" t="str">
        <f t="shared" si="62"/>
        <v>&lt;177 micron (NGR)</v>
      </c>
      <c r="L353">
        <v>18</v>
      </c>
      <c r="M353" t="s">
        <v>91</v>
      </c>
      <c r="N353">
        <v>352</v>
      </c>
      <c r="O353">
        <v>26</v>
      </c>
      <c r="P353">
        <v>36</v>
      </c>
      <c r="Q353">
        <v>5</v>
      </c>
      <c r="R353">
        <v>30</v>
      </c>
      <c r="S353">
        <v>6</v>
      </c>
      <c r="T353">
        <v>-0.2</v>
      </c>
      <c r="U353">
        <v>48</v>
      </c>
      <c r="V353">
        <v>1.1599999999999999</v>
      </c>
      <c r="W353">
        <v>-0.2</v>
      </c>
      <c r="X353">
        <v>2</v>
      </c>
      <c r="Y353">
        <v>-2</v>
      </c>
      <c r="Z353">
        <v>17</v>
      </c>
      <c r="AA353">
        <v>-0.2</v>
      </c>
      <c r="AB353">
        <v>-1</v>
      </c>
      <c r="AC353">
        <v>709</v>
      </c>
      <c r="AD353">
        <v>10</v>
      </c>
      <c r="AE353">
        <v>36</v>
      </c>
      <c r="AF353">
        <v>1.4</v>
      </c>
      <c r="AG353">
        <v>2</v>
      </c>
      <c r="AH353">
        <v>270</v>
      </c>
    </row>
    <row r="354" spans="1:34" hidden="1" x14ac:dyDescent="0.25">
      <c r="A354" t="s">
        <v>1396</v>
      </c>
      <c r="B354" t="s">
        <v>1397</v>
      </c>
      <c r="C354" s="1" t="str">
        <f t="shared" si="56"/>
        <v>21:0584</v>
      </c>
      <c r="D354" s="1" t="str">
        <f t="shared" si="60"/>
        <v>21:0186</v>
      </c>
      <c r="E354" t="s">
        <v>1398</v>
      </c>
      <c r="F354" t="s">
        <v>1399</v>
      </c>
      <c r="H354">
        <v>58.4779324</v>
      </c>
      <c r="I354">
        <v>-63.654383799999998</v>
      </c>
      <c r="J354" s="1" t="str">
        <f t="shared" si="61"/>
        <v>NGR bulk stream sediment</v>
      </c>
      <c r="K354" s="1" t="str">
        <f t="shared" si="62"/>
        <v>&lt;177 micron (NGR)</v>
      </c>
      <c r="L354">
        <v>18</v>
      </c>
      <c r="M354" t="s">
        <v>96</v>
      </c>
      <c r="N354">
        <v>353</v>
      </c>
      <c r="O354">
        <v>17</v>
      </c>
      <c r="P354">
        <v>29</v>
      </c>
      <c r="Q354">
        <v>-2</v>
      </c>
      <c r="R354">
        <v>19</v>
      </c>
      <c r="S354">
        <v>4</v>
      </c>
      <c r="T354">
        <v>-0.2</v>
      </c>
      <c r="U354">
        <v>36</v>
      </c>
      <c r="V354">
        <v>1.24</v>
      </c>
      <c r="W354">
        <v>-0.2</v>
      </c>
      <c r="X354">
        <v>1</v>
      </c>
      <c r="Y354">
        <v>-2</v>
      </c>
      <c r="Z354">
        <v>17</v>
      </c>
      <c r="AA354">
        <v>-0.2</v>
      </c>
      <c r="AB354">
        <v>-1</v>
      </c>
      <c r="AC354">
        <v>554</v>
      </c>
      <c r="AD354">
        <v>15</v>
      </c>
      <c r="AE354">
        <v>-2</v>
      </c>
      <c r="AG354">
        <v>2.6</v>
      </c>
      <c r="AH354">
        <v>280</v>
      </c>
    </row>
    <row r="355" spans="1:34" hidden="1" x14ac:dyDescent="0.25">
      <c r="A355" t="s">
        <v>1400</v>
      </c>
      <c r="B355" t="s">
        <v>1401</v>
      </c>
      <c r="C355" s="1" t="str">
        <f t="shared" si="56"/>
        <v>21:0584</v>
      </c>
      <c r="D355" s="1" t="str">
        <f t="shared" si="60"/>
        <v>21:0186</v>
      </c>
      <c r="E355" t="s">
        <v>1402</v>
      </c>
      <c r="F355" t="s">
        <v>1403</v>
      </c>
      <c r="H355">
        <v>58.472600300000003</v>
      </c>
      <c r="I355">
        <v>-63.698157899999998</v>
      </c>
      <c r="J355" s="1" t="str">
        <f t="shared" si="61"/>
        <v>NGR bulk stream sediment</v>
      </c>
      <c r="K355" s="1" t="str">
        <f t="shared" si="62"/>
        <v>&lt;177 micron (NGR)</v>
      </c>
      <c r="L355">
        <v>18</v>
      </c>
      <c r="M355" t="s">
        <v>101</v>
      </c>
      <c r="N355">
        <v>354</v>
      </c>
      <c r="O355">
        <v>22</v>
      </c>
      <c r="P355">
        <v>38</v>
      </c>
      <c r="Q355">
        <v>2</v>
      </c>
      <c r="R355">
        <v>24</v>
      </c>
      <c r="S355">
        <v>5</v>
      </c>
      <c r="T355">
        <v>-0.2</v>
      </c>
      <c r="U355">
        <v>42</v>
      </c>
      <c r="V355">
        <v>1.33</v>
      </c>
      <c r="W355">
        <v>-0.2</v>
      </c>
      <c r="X355">
        <v>1</v>
      </c>
      <c r="Y355">
        <v>-2</v>
      </c>
      <c r="Z355">
        <v>17</v>
      </c>
      <c r="AA355">
        <v>-0.2</v>
      </c>
      <c r="AB355">
        <v>1</v>
      </c>
      <c r="AC355">
        <v>658</v>
      </c>
      <c r="AD355">
        <v>15</v>
      </c>
      <c r="AE355">
        <v>-2</v>
      </c>
      <c r="AF355">
        <v>-1</v>
      </c>
      <c r="AG355">
        <v>1.7</v>
      </c>
      <c r="AH355">
        <v>245</v>
      </c>
    </row>
    <row r="356" spans="1:34" hidden="1" x14ac:dyDescent="0.25">
      <c r="A356" t="s">
        <v>1404</v>
      </c>
      <c r="B356" t="s">
        <v>1405</v>
      </c>
      <c r="C356" s="1" t="str">
        <f t="shared" si="56"/>
        <v>21:0584</v>
      </c>
      <c r="D356" s="1" t="str">
        <f t="shared" si="60"/>
        <v>21:0186</v>
      </c>
      <c r="E356" t="s">
        <v>1406</v>
      </c>
      <c r="F356" t="s">
        <v>1407</v>
      </c>
      <c r="H356">
        <v>58.449918400000001</v>
      </c>
      <c r="I356">
        <v>-63.727899100000002</v>
      </c>
      <c r="J356" s="1" t="str">
        <f t="shared" si="61"/>
        <v>NGR bulk stream sediment</v>
      </c>
      <c r="K356" s="1" t="str">
        <f t="shared" si="62"/>
        <v>&lt;177 micron (NGR)</v>
      </c>
      <c r="L356">
        <v>18</v>
      </c>
      <c r="M356" t="s">
        <v>106</v>
      </c>
      <c r="N356">
        <v>355</v>
      </c>
      <c r="O356">
        <v>41</v>
      </c>
      <c r="P356">
        <v>53</v>
      </c>
      <c r="Q356">
        <v>-2</v>
      </c>
      <c r="R356">
        <v>29</v>
      </c>
      <c r="S356">
        <v>8</v>
      </c>
      <c r="T356">
        <v>-0.2</v>
      </c>
      <c r="U356">
        <v>72</v>
      </c>
      <c r="V356">
        <v>2.41</v>
      </c>
      <c r="W356">
        <v>-0.2</v>
      </c>
      <c r="X356">
        <v>3</v>
      </c>
      <c r="Y356">
        <v>2</v>
      </c>
      <c r="Z356">
        <v>46</v>
      </c>
      <c r="AA356">
        <v>-0.2</v>
      </c>
      <c r="AB356">
        <v>1</v>
      </c>
      <c r="AC356">
        <v>808</v>
      </c>
      <c r="AD356">
        <v>10</v>
      </c>
      <c r="AE356">
        <v>2</v>
      </c>
      <c r="AF356">
        <v>-1</v>
      </c>
      <c r="AG356">
        <v>1.4</v>
      </c>
      <c r="AH356">
        <v>475</v>
      </c>
    </row>
    <row r="357" spans="1:34" hidden="1" x14ac:dyDescent="0.25">
      <c r="A357" t="s">
        <v>1408</v>
      </c>
      <c r="B357" t="s">
        <v>1409</v>
      </c>
      <c r="C357" s="1" t="str">
        <f t="shared" si="56"/>
        <v>21:0584</v>
      </c>
      <c r="D357" s="1" t="str">
        <f t="shared" si="60"/>
        <v>21:0186</v>
      </c>
      <c r="E357" t="s">
        <v>1410</v>
      </c>
      <c r="F357" t="s">
        <v>1411</v>
      </c>
      <c r="H357">
        <v>58.410525800000002</v>
      </c>
      <c r="I357">
        <v>-63.714988699999999</v>
      </c>
      <c r="J357" s="1" t="str">
        <f t="shared" si="61"/>
        <v>NGR bulk stream sediment</v>
      </c>
      <c r="K357" s="1" t="str">
        <f t="shared" si="62"/>
        <v>&lt;177 micron (NGR)</v>
      </c>
      <c r="L357">
        <v>18</v>
      </c>
      <c r="M357" t="s">
        <v>111</v>
      </c>
      <c r="N357">
        <v>356</v>
      </c>
      <c r="O357">
        <v>31</v>
      </c>
      <c r="P357">
        <v>21</v>
      </c>
      <c r="Q357">
        <v>-2</v>
      </c>
      <c r="R357">
        <v>14</v>
      </c>
      <c r="S357">
        <v>6</v>
      </c>
      <c r="T357">
        <v>-0.2</v>
      </c>
      <c r="U357">
        <v>76</v>
      </c>
      <c r="V357">
        <v>1.89</v>
      </c>
      <c r="W357">
        <v>-0.2</v>
      </c>
      <c r="X357">
        <v>1</v>
      </c>
      <c r="Y357">
        <v>-2</v>
      </c>
      <c r="Z357">
        <v>34</v>
      </c>
      <c r="AA357">
        <v>-0.2</v>
      </c>
      <c r="AB357">
        <v>1</v>
      </c>
      <c r="AC357">
        <v>1140</v>
      </c>
      <c r="AD357">
        <v>15</v>
      </c>
      <c r="AE357">
        <v>2</v>
      </c>
      <c r="AF357">
        <v>1.8</v>
      </c>
      <c r="AG357">
        <v>0.9</v>
      </c>
      <c r="AH357">
        <v>455</v>
      </c>
    </row>
    <row r="358" spans="1:34" hidden="1" x14ac:dyDescent="0.25">
      <c r="A358" t="s">
        <v>1412</v>
      </c>
      <c r="B358" t="s">
        <v>1413</v>
      </c>
      <c r="C358" s="1" t="str">
        <f t="shared" si="56"/>
        <v>21:0584</v>
      </c>
      <c r="D358" s="1" t="str">
        <f t="shared" si="60"/>
        <v>21:0186</v>
      </c>
      <c r="E358" t="s">
        <v>1414</v>
      </c>
      <c r="F358" t="s">
        <v>1415</v>
      </c>
      <c r="H358">
        <v>58.4092184</v>
      </c>
      <c r="I358">
        <v>-63.7700861</v>
      </c>
      <c r="J358" s="1" t="str">
        <f t="shared" si="61"/>
        <v>NGR bulk stream sediment</v>
      </c>
      <c r="K358" s="1" t="str">
        <f t="shared" si="62"/>
        <v>&lt;177 micron (NGR)</v>
      </c>
      <c r="L358">
        <v>18</v>
      </c>
      <c r="M358" t="s">
        <v>116</v>
      </c>
      <c r="N358">
        <v>357</v>
      </c>
      <c r="O358">
        <v>39</v>
      </c>
      <c r="P358">
        <v>19</v>
      </c>
      <c r="Q358">
        <v>-2</v>
      </c>
      <c r="R358">
        <v>22</v>
      </c>
      <c r="S358">
        <v>6</v>
      </c>
      <c r="T358">
        <v>-0.2</v>
      </c>
      <c r="U358">
        <v>108</v>
      </c>
      <c r="V358">
        <v>2.64</v>
      </c>
      <c r="W358">
        <v>-0.2</v>
      </c>
      <c r="X358">
        <v>-1</v>
      </c>
      <c r="Y358">
        <v>-2</v>
      </c>
      <c r="Z358">
        <v>51</v>
      </c>
      <c r="AA358">
        <v>-0.2</v>
      </c>
      <c r="AB358">
        <v>1</v>
      </c>
      <c r="AC358">
        <v>940</v>
      </c>
      <c r="AD358">
        <v>20</v>
      </c>
      <c r="AE358">
        <v>-2</v>
      </c>
      <c r="AF358">
        <v>6</v>
      </c>
      <c r="AG358">
        <v>1.4</v>
      </c>
      <c r="AH358">
        <v>270</v>
      </c>
    </row>
    <row r="359" spans="1:34" hidden="1" x14ac:dyDescent="0.25">
      <c r="A359" t="s">
        <v>1416</v>
      </c>
      <c r="B359" t="s">
        <v>1417</v>
      </c>
      <c r="C359" s="1" t="str">
        <f t="shared" si="56"/>
        <v>21:0584</v>
      </c>
      <c r="D359" s="1" t="str">
        <f t="shared" si="60"/>
        <v>21:0186</v>
      </c>
      <c r="E359" t="s">
        <v>1418</v>
      </c>
      <c r="F359" t="s">
        <v>1419</v>
      </c>
      <c r="H359">
        <v>58.443587899999997</v>
      </c>
      <c r="I359">
        <v>-63.764668</v>
      </c>
      <c r="J359" s="1" t="str">
        <f t="shared" si="61"/>
        <v>NGR bulk stream sediment</v>
      </c>
      <c r="K359" s="1" t="str">
        <f t="shared" si="62"/>
        <v>&lt;177 micron (NGR)</v>
      </c>
      <c r="L359">
        <v>18</v>
      </c>
      <c r="M359" t="s">
        <v>121</v>
      </c>
      <c r="N359">
        <v>358</v>
      </c>
      <c r="O359">
        <v>90</v>
      </c>
      <c r="P359">
        <v>27</v>
      </c>
      <c r="Q359">
        <v>5</v>
      </c>
      <c r="R359">
        <v>25</v>
      </c>
      <c r="S359">
        <v>13</v>
      </c>
      <c r="T359">
        <v>-0.2</v>
      </c>
      <c r="U359">
        <v>300</v>
      </c>
      <c r="V359">
        <v>2.62</v>
      </c>
      <c r="W359">
        <v>-0.2</v>
      </c>
      <c r="X359">
        <v>-1</v>
      </c>
      <c r="Y359">
        <v>-2</v>
      </c>
      <c r="Z359">
        <v>48</v>
      </c>
      <c r="AA359">
        <v>-0.2</v>
      </c>
      <c r="AB359">
        <v>-1</v>
      </c>
      <c r="AC359">
        <v>1630</v>
      </c>
      <c r="AD359">
        <v>40</v>
      </c>
      <c r="AE359">
        <v>-2</v>
      </c>
      <c r="AF359">
        <v>8.1999999999999993</v>
      </c>
      <c r="AG359">
        <v>0.7</v>
      </c>
      <c r="AH359">
        <v>280</v>
      </c>
    </row>
    <row r="360" spans="1:34" hidden="1" x14ac:dyDescent="0.25">
      <c r="A360" t="s">
        <v>1420</v>
      </c>
      <c r="B360" t="s">
        <v>1421</v>
      </c>
      <c r="C360" s="1" t="str">
        <f t="shared" si="56"/>
        <v>21:0584</v>
      </c>
      <c r="D360" s="1" t="str">
        <f t="shared" si="60"/>
        <v>21:0186</v>
      </c>
      <c r="E360" t="s">
        <v>1422</v>
      </c>
      <c r="F360" t="s">
        <v>1423</v>
      </c>
      <c r="H360">
        <v>58.434117499999999</v>
      </c>
      <c r="I360">
        <v>-63.784569099999999</v>
      </c>
      <c r="J360" s="1" t="str">
        <f t="shared" si="61"/>
        <v>NGR bulk stream sediment</v>
      </c>
      <c r="K360" s="1" t="str">
        <f t="shared" si="62"/>
        <v>&lt;177 micron (NGR)</v>
      </c>
      <c r="L360">
        <v>18</v>
      </c>
      <c r="M360" t="s">
        <v>126</v>
      </c>
      <c r="N360">
        <v>359</v>
      </c>
      <c r="O360">
        <v>38</v>
      </c>
      <c r="P360">
        <v>45</v>
      </c>
      <c r="Q360">
        <v>2</v>
      </c>
      <c r="R360">
        <v>36</v>
      </c>
      <c r="S360">
        <v>11</v>
      </c>
      <c r="T360">
        <v>-0.2</v>
      </c>
      <c r="U360">
        <v>120</v>
      </c>
      <c r="V360">
        <v>2.42</v>
      </c>
      <c r="W360">
        <v>-0.2</v>
      </c>
      <c r="X360">
        <v>1</v>
      </c>
      <c r="Y360">
        <v>-2</v>
      </c>
      <c r="Z360">
        <v>48</v>
      </c>
      <c r="AA360">
        <v>-0.2</v>
      </c>
      <c r="AB360">
        <v>-1</v>
      </c>
      <c r="AC360">
        <v>748</v>
      </c>
      <c r="AD360">
        <v>20</v>
      </c>
      <c r="AE360">
        <v>-2</v>
      </c>
      <c r="AF360">
        <v>3.2</v>
      </c>
      <c r="AG360">
        <v>1.4</v>
      </c>
      <c r="AH360">
        <v>400</v>
      </c>
    </row>
    <row r="361" spans="1:34" hidden="1" x14ac:dyDescent="0.25">
      <c r="A361" t="s">
        <v>1424</v>
      </c>
      <c r="B361" t="s">
        <v>1425</v>
      </c>
      <c r="C361" s="1" t="str">
        <f t="shared" si="56"/>
        <v>21:0584</v>
      </c>
      <c r="D361" s="1" t="str">
        <f t="shared" si="60"/>
        <v>21:0186</v>
      </c>
      <c r="E361" t="s">
        <v>1426</v>
      </c>
      <c r="F361" t="s">
        <v>1427</v>
      </c>
      <c r="H361">
        <v>58.415741400000002</v>
      </c>
      <c r="I361">
        <v>-63.818892099999999</v>
      </c>
      <c r="J361" s="1" t="str">
        <f t="shared" si="61"/>
        <v>NGR bulk stream sediment</v>
      </c>
      <c r="K361" s="1" t="str">
        <f t="shared" si="62"/>
        <v>&lt;177 micron (NGR)</v>
      </c>
      <c r="L361">
        <v>18</v>
      </c>
      <c r="M361" t="s">
        <v>131</v>
      </c>
      <c r="N361">
        <v>360</v>
      </c>
      <c r="O361">
        <v>42</v>
      </c>
      <c r="P361">
        <v>89</v>
      </c>
      <c r="Q361">
        <v>12</v>
      </c>
      <c r="R361">
        <v>28</v>
      </c>
      <c r="S361">
        <v>16</v>
      </c>
      <c r="T361">
        <v>-0.2</v>
      </c>
      <c r="U361">
        <v>172</v>
      </c>
      <c r="V361">
        <v>5.13</v>
      </c>
      <c r="W361">
        <v>-0.2</v>
      </c>
      <c r="X361">
        <v>-1</v>
      </c>
      <c r="Y361">
        <v>4</v>
      </c>
      <c r="Z361">
        <v>66</v>
      </c>
      <c r="AA361">
        <v>-0.2</v>
      </c>
      <c r="AB361">
        <v>1</v>
      </c>
      <c r="AC361">
        <v>521</v>
      </c>
      <c r="AD361">
        <v>50</v>
      </c>
      <c r="AE361">
        <v>2</v>
      </c>
      <c r="AF361">
        <v>11.8</v>
      </c>
      <c r="AG361">
        <v>1.3</v>
      </c>
      <c r="AH361">
        <v>440</v>
      </c>
    </row>
    <row r="362" spans="1:34" hidden="1" x14ac:dyDescent="0.25">
      <c r="A362" t="s">
        <v>1428</v>
      </c>
      <c r="B362" t="s">
        <v>1429</v>
      </c>
      <c r="C362" s="1" t="str">
        <f t="shared" si="56"/>
        <v>21:0584</v>
      </c>
      <c r="D362" s="1" t="str">
        <f t="shared" si="60"/>
        <v>21:0186</v>
      </c>
      <c r="E362" t="s">
        <v>1430</v>
      </c>
      <c r="F362" t="s">
        <v>1431</v>
      </c>
      <c r="H362">
        <v>58.395374099999998</v>
      </c>
      <c r="I362">
        <v>-63.825315000000003</v>
      </c>
      <c r="J362" s="1" t="str">
        <f t="shared" si="61"/>
        <v>NGR bulk stream sediment</v>
      </c>
      <c r="K362" s="1" t="str">
        <f t="shared" si="62"/>
        <v>&lt;177 micron (NGR)</v>
      </c>
      <c r="L362">
        <v>19</v>
      </c>
      <c r="M362" t="s">
        <v>38</v>
      </c>
      <c r="N362">
        <v>361</v>
      </c>
      <c r="O362">
        <v>46</v>
      </c>
      <c r="P362">
        <v>53</v>
      </c>
      <c r="Q362">
        <v>-2</v>
      </c>
      <c r="R362">
        <v>23</v>
      </c>
      <c r="S362">
        <v>12</v>
      </c>
      <c r="T362">
        <v>-0.2</v>
      </c>
      <c r="U362">
        <v>192</v>
      </c>
      <c r="V362">
        <v>3.47</v>
      </c>
      <c r="W362">
        <v>-0.2</v>
      </c>
      <c r="X362">
        <v>1</v>
      </c>
      <c r="Y362">
        <v>-2</v>
      </c>
      <c r="Z362">
        <v>57</v>
      </c>
      <c r="AA362">
        <v>-0.2</v>
      </c>
      <c r="AB362">
        <v>2</v>
      </c>
      <c r="AC362">
        <v>728</v>
      </c>
      <c r="AD362">
        <v>25</v>
      </c>
      <c r="AE362">
        <v>-2</v>
      </c>
      <c r="AF362">
        <v>4.5999999999999996</v>
      </c>
      <c r="AG362">
        <v>2.8</v>
      </c>
      <c r="AH362">
        <v>390</v>
      </c>
    </row>
    <row r="363" spans="1:34" hidden="1" x14ac:dyDescent="0.25">
      <c r="A363" t="s">
        <v>1432</v>
      </c>
      <c r="B363" t="s">
        <v>1433</v>
      </c>
      <c r="C363" s="1" t="str">
        <f t="shared" si="56"/>
        <v>21:0584</v>
      </c>
      <c r="D363" s="1" t="str">
        <f t="shared" si="60"/>
        <v>21:0186</v>
      </c>
      <c r="E363" t="s">
        <v>1430</v>
      </c>
      <c r="F363" t="s">
        <v>1434</v>
      </c>
      <c r="H363">
        <v>58.395374099999998</v>
      </c>
      <c r="I363">
        <v>-63.825315000000003</v>
      </c>
      <c r="J363" s="1" t="str">
        <f t="shared" si="61"/>
        <v>NGR bulk stream sediment</v>
      </c>
      <c r="K363" s="1" t="str">
        <f t="shared" si="62"/>
        <v>&lt;177 micron (NGR)</v>
      </c>
      <c r="L363">
        <v>19</v>
      </c>
      <c r="M363" t="s">
        <v>51</v>
      </c>
      <c r="N363">
        <v>362</v>
      </c>
      <c r="O363">
        <v>42</v>
      </c>
      <c r="P363">
        <v>47</v>
      </c>
      <c r="Q363">
        <v>4</v>
      </c>
      <c r="R363">
        <v>22</v>
      </c>
      <c r="S363">
        <v>13</v>
      </c>
      <c r="T363">
        <v>-0.2</v>
      </c>
      <c r="U363">
        <v>158</v>
      </c>
      <c r="V363">
        <v>3.49</v>
      </c>
      <c r="W363">
        <v>-0.2</v>
      </c>
      <c r="X363">
        <v>1</v>
      </c>
      <c r="Y363">
        <v>-2</v>
      </c>
      <c r="Z363">
        <v>68</v>
      </c>
      <c r="AA363">
        <v>-0.2</v>
      </c>
      <c r="AB363">
        <v>-1</v>
      </c>
      <c r="AC363">
        <v>630</v>
      </c>
      <c r="AD363">
        <v>20</v>
      </c>
      <c r="AE363">
        <v>-2</v>
      </c>
      <c r="AF363">
        <v>3.8</v>
      </c>
      <c r="AG363">
        <v>1.5</v>
      </c>
      <c r="AH363">
        <v>370</v>
      </c>
    </row>
    <row r="364" spans="1:34" hidden="1" x14ac:dyDescent="0.25">
      <c r="A364" t="s">
        <v>1435</v>
      </c>
      <c r="B364" t="s">
        <v>1436</v>
      </c>
      <c r="C364" s="1" t="str">
        <f t="shared" si="56"/>
        <v>21:0584</v>
      </c>
      <c r="D364" s="1" t="str">
        <f t="shared" si="60"/>
        <v>21:0186</v>
      </c>
      <c r="E364" t="s">
        <v>1430</v>
      </c>
      <c r="F364" t="s">
        <v>1437</v>
      </c>
      <c r="H364">
        <v>58.395374099999998</v>
      </c>
      <c r="I364">
        <v>-63.825315000000003</v>
      </c>
      <c r="J364" s="1" t="str">
        <f t="shared" si="61"/>
        <v>NGR bulk stream sediment</v>
      </c>
      <c r="K364" s="1" t="str">
        <f t="shared" si="62"/>
        <v>&lt;177 micron (NGR)</v>
      </c>
      <c r="L364">
        <v>19</v>
      </c>
      <c r="M364" t="s">
        <v>47</v>
      </c>
      <c r="N364">
        <v>363</v>
      </c>
      <c r="O364">
        <v>47</v>
      </c>
      <c r="P364">
        <v>50</v>
      </c>
      <c r="Q364">
        <v>3</v>
      </c>
      <c r="R364">
        <v>22</v>
      </c>
      <c r="S364">
        <v>11</v>
      </c>
      <c r="T364">
        <v>-0.2</v>
      </c>
      <c r="U364">
        <v>192</v>
      </c>
      <c r="V364">
        <v>3.41</v>
      </c>
      <c r="W364">
        <v>-0.2</v>
      </c>
      <c r="X364">
        <v>1</v>
      </c>
      <c r="Y364">
        <v>-2</v>
      </c>
      <c r="Z364">
        <v>60</v>
      </c>
      <c r="AA364">
        <v>-0.2</v>
      </c>
      <c r="AB364">
        <v>-1</v>
      </c>
      <c r="AC364">
        <v>728</v>
      </c>
      <c r="AD364">
        <v>20</v>
      </c>
      <c r="AE364">
        <v>-2</v>
      </c>
      <c r="AF364">
        <v>3.8</v>
      </c>
      <c r="AG364">
        <v>1.5</v>
      </c>
      <c r="AH364">
        <v>300</v>
      </c>
    </row>
    <row r="365" spans="1:34" hidden="1" x14ac:dyDescent="0.25">
      <c r="A365" t="s">
        <v>1438</v>
      </c>
      <c r="B365" t="s">
        <v>1439</v>
      </c>
      <c r="C365" s="1" t="str">
        <f t="shared" si="56"/>
        <v>21:0584</v>
      </c>
      <c r="D365" s="1" t="str">
        <f t="shared" si="60"/>
        <v>21:0186</v>
      </c>
      <c r="E365" t="s">
        <v>1440</v>
      </c>
      <c r="F365" t="s">
        <v>1441</v>
      </c>
      <c r="H365">
        <v>58.386240299999997</v>
      </c>
      <c r="I365">
        <v>-63.860641999999999</v>
      </c>
      <c r="J365" s="1" t="str">
        <f t="shared" si="61"/>
        <v>NGR bulk stream sediment</v>
      </c>
      <c r="K365" s="1" t="str">
        <f t="shared" si="62"/>
        <v>&lt;177 micron (NGR)</v>
      </c>
      <c r="L365">
        <v>19</v>
      </c>
      <c r="M365" t="s">
        <v>43</v>
      </c>
      <c r="N365">
        <v>364</v>
      </c>
      <c r="O365">
        <v>96</v>
      </c>
      <c r="P365">
        <v>40</v>
      </c>
      <c r="Q365">
        <v>4</v>
      </c>
      <c r="R365">
        <v>28</v>
      </c>
      <c r="S365">
        <v>16</v>
      </c>
      <c r="T365">
        <v>-0.4</v>
      </c>
      <c r="U365">
        <v>296</v>
      </c>
      <c r="V365">
        <v>3.2</v>
      </c>
      <c r="W365">
        <v>-0.4</v>
      </c>
      <c r="X365">
        <v>1</v>
      </c>
      <c r="Y365">
        <v>-4</v>
      </c>
      <c r="Z365">
        <v>50</v>
      </c>
      <c r="AA365">
        <v>-0.2</v>
      </c>
      <c r="AC365">
        <v>1050</v>
      </c>
      <c r="AE365">
        <v>-2</v>
      </c>
      <c r="AH365">
        <v>315</v>
      </c>
    </row>
    <row r="366" spans="1:34" hidden="1" x14ac:dyDescent="0.25">
      <c r="A366" t="s">
        <v>1442</v>
      </c>
      <c r="B366" t="s">
        <v>1443</v>
      </c>
      <c r="C366" s="1" t="str">
        <f t="shared" si="56"/>
        <v>21:0584</v>
      </c>
      <c r="D366" s="1" t="str">
        <f t="shared" si="60"/>
        <v>21:0186</v>
      </c>
      <c r="E366" t="s">
        <v>1444</v>
      </c>
      <c r="F366" t="s">
        <v>1445</v>
      </c>
      <c r="H366">
        <v>58.413991799999998</v>
      </c>
      <c r="I366">
        <v>-63.867684799999999</v>
      </c>
      <c r="J366" s="1" t="str">
        <f t="shared" si="61"/>
        <v>NGR bulk stream sediment</v>
      </c>
      <c r="K366" s="1" t="str">
        <f t="shared" si="62"/>
        <v>&lt;177 micron (NGR)</v>
      </c>
      <c r="L366">
        <v>19</v>
      </c>
      <c r="M366" t="s">
        <v>56</v>
      </c>
      <c r="N366">
        <v>365</v>
      </c>
      <c r="O366">
        <v>24</v>
      </c>
      <c r="P366">
        <v>16</v>
      </c>
      <c r="Q366">
        <v>2</v>
      </c>
      <c r="R366">
        <v>15</v>
      </c>
      <c r="S366">
        <v>7</v>
      </c>
      <c r="T366">
        <v>-0.2</v>
      </c>
      <c r="U366">
        <v>70</v>
      </c>
      <c r="V366">
        <v>1.89</v>
      </c>
      <c r="W366">
        <v>-0.2</v>
      </c>
      <c r="X366">
        <v>-1</v>
      </c>
      <c r="Y366">
        <v>-2</v>
      </c>
      <c r="Z366">
        <v>44</v>
      </c>
      <c r="AA366">
        <v>-0.2</v>
      </c>
      <c r="AB366">
        <v>2</v>
      </c>
      <c r="AC366">
        <v>1060</v>
      </c>
      <c r="AD366">
        <v>15</v>
      </c>
      <c r="AE366">
        <v>-2</v>
      </c>
      <c r="AF366">
        <v>1.2</v>
      </c>
      <c r="AG366">
        <v>1</v>
      </c>
      <c r="AH366">
        <v>270</v>
      </c>
    </row>
    <row r="367" spans="1:34" hidden="1" x14ac:dyDescent="0.25">
      <c r="A367" t="s">
        <v>1446</v>
      </c>
      <c r="B367" t="s">
        <v>1447</v>
      </c>
      <c r="C367" s="1" t="str">
        <f t="shared" si="56"/>
        <v>21:0584</v>
      </c>
      <c r="D367" s="1" t="str">
        <f t="shared" si="60"/>
        <v>21:0186</v>
      </c>
      <c r="E367" t="s">
        <v>1448</v>
      </c>
      <c r="F367" t="s">
        <v>1449</v>
      </c>
      <c r="H367">
        <v>58.357737899999997</v>
      </c>
      <c r="I367">
        <v>-63.863692100000002</v>
      </c>
      <c r="J367" s="1" t="str">
        <f t="shared" si="61"/>
        <v>NGR bulk stream sediment</v>
      </c>
      <c r="K367" s="1" t="str">
        <f t="shared" si="62"/>
        <v>&lt;177 micron (NGR)</v>
      </c>
      <c r="L367">
        <v>19</v>
      </c>
      <c r="M367" t="s">
        <v>61</v>
      </c>
      <c r="N367">
        <v>366</v>
      </c>
      <c r="O367">
        <v>41</v>
      </c>
      <c r="P367">
        <v>23</v>
      </c>
      <c r="Q367">
        <v>-2</v>
      </c>
      <c r="R367">
        <v>16</v>
      </c>
      <c r="S367">
        <v>9</v>
      </c>
      <c r="T367">
        <v>0.2</v>
      </c>
      <c r="U367">
        <v>140</v>
      </c>
      <c r="V367">
        <v>2.5</v>
      </c>
      <c r="W367">
        <v>-0.2</v>
      </c>
      <c r="X367">
        <v>1</v>
      </c>
      <c r="Y367">
        <v>-2</v>
      </c>
      <c r="Z367">
        <v>70</v>
      </c>
      <c r="AA367">
        <v>-0.2</v>
      </c>
      <c r="AB367">
        <v>2</v>
      </c>
      <c r="AC367">
        <v>862</v>
      </c>
      <c r="AD367">
        <v>20</v>
      </c>
      <c r="AE367">
        <v>-2</v>
      </c>
      <c r="AF367">
        <v>4</v>
      </c>
      <c r="AG367">
        <v>1.2</v>
      </c>
      <c r="AH367">
        <v>355</v>
      </c>
    </row>
    <row r="368" spans="1:34" hidden="1" x14ac:dyDescent="0.25">
      <c r="A368" t="s">
        <v>1450</v>
      </c>
      <c r="B368" t="s">
        <v>1451</v>
      </c>
      <c r="C368" s="1" t="str">
        <f t="shared" si="56"/>
        <v>21:0584</v>
      </c>
      <c r="D368" s="1" t="str">
        <f t="shared" si="60"/>
        <v>21:0186</v>
      </c>
      <c r="E368" t="s">
        <v>1452</v>
      </c>
      <c r="F368" t="s">
        <v>1453</v>
      </c>
      <c r="H368">
        <v>58.338574199999996</v>
      </c>
      <c r="I368">
        <v>-63.875010400000001</v>
      </c>
      <c r="J368" s="1" t="str">
        <f t="shared" si="61"/>
        <v>NGR bulk stream sediment</v>
      </c>
      <c r="K368" s="1" t="str">
        <f t="shared" si="62"/>
        <v>&lt;177 micron (NGR)</v>
      </c>
      <c r="L368">
        <v>19</v>
      </c>
      <c r="M368" t="s">
        <v>66</v>
      </c>
      <c r="N368">
        <v>367</v>
      </c>
      <c r="O368">
        <v>23</v>
      </c>
      <c r="P368">
        <v>16</v>
      </c>
      <c r="Q368">
        <v>-2</v>
      </c>
      <c r="R368">
        <v>13</v>
      </c>
      <c r="S368">
        <v>6</v>
      </c>
      <c r="T368">
        <v>-0.2</v>
      </c>
      <c r="U368">
        <v>74</v>
      </c>
      <c r="V368">
        <v>2.4300000000000002</v>
      </c>
      <c r="W368">
        <v>-0.2</v>
      </c>
      <c r="X368">
        <v>-1</v>
      </c>
      <c r="Y368">
        <v>-2</v>
      </c>
      <c r="Z368">
        <v>72</v>
      </c>
      <c r="AA368">
        <v>-0.2</v>
      </c>
      <c r="AB368">
        <v>-1</v>
      </c>
      <c r="AC368">
        <v>647</v>
      </c>
      <c r="AD368">
        <v>20</v>
      </c>
      <c r="AE368">
        <v>-2</v>
      </c>
      <c r="AF368">
        <v>1.6</v>
      </c>
      <c r="AG368">
        <v>3.5</v>
      </c>
      <c r="AH368">
        <v>235</v>
      </c>
    </row>
    <row r="369" spans="1:34" hidden="1" x14ac:dyDescent="0.25">
      <c r="A369" t="s">
        <v>1454</v>
      </c>
      <c r="B369" t="s">
        <v>1455</v>
      </c>
      <c r="C369" s="1" t="str">
        <f t="shared" si="56"/>
        <v>21:0584</v>
      </c>
      <c r="D369" s="1" t="str">
        <f t="shared" si="60"/>
        <v>21:0186</v>
      </c>
      <c r="E369" t="s">
        <v>1456</v>
      </c>
      <c r="F369" t="s">
        <v>1457</v>
      </c>
      <c r="H369">
        <v>58.297498400000002</v>
      </c>
      <c r="I369">
        <v>-63.908545099999998</v>
      </c>
      <c r="J369" s="1" t="str">
        <f t="shared" si="61"/>
        <v>NGR bulk stream sediment</v>
      </c>
      <c r="K369" s="1" t="str">
        <f t="shared" si="62"/>
        <v>&lt;177 micron (NGR)</v>
      </c>
      <c r="L369">
        <v>19</v>
      </c>
      <c r="M369" t="s">
        <v>76</v>
      </c>
      <c r="N369">
        <v>368</v>
      </c>
      <c r="O369">
        <v>118</v>
      </c>
      <c r="P369">
        <v>56</v>
      </c>
      <c r="Q369">
        <v>30</v>
      </c>
      <c r="R369">
        <v>32</v>
      </c>
      <c r="S369">
        <v>28</v>
      </c>
      <c r="T369">
        <v>-0.2</v>
      </c>
      <c r="U369">
        <v>800</v>
      </c>
      <c r="V369">
        <v>3.72</v>
      </c>
      <c r="W369">
        <v>0.5</v>
      </c>
      <c r="X369">
        <v>1</v>
      </c>
      <c r="Y369">
        <v>2</v>
      </c>
      <c r="Z369">
        <v>50</v>
      </c>
      <c r="AA369">
        <v>-0.2</v>
      </c>
      <c r="AB369">
        <v>-1</v>
      </c>
      <c r="AC369">
        <v>584</v>
      </c>
      <c r="AD369">
        <v>75</v>
      </c>
      <c r="AE369">
        <v>2</v>
      </c>
      <c r="AF369">
        <v>26.2</v>
      </c>
      <c r="AG369">
        <v>2.2999999999999998</v>
      </c>
      <c r="AH369">
        <v>390</v>
      </c>
    </row>
    <row r="370" spans="1:34" hidden="1" x14ac:dyDescent="0.25">
      <c r="A370" t="s">
        <v>1458</v>
      </c>
      <c r="B370" t="s">
        <v>1459</v>
      </c>
      <c r="C370" s="1" t="str">
        <f t="shared" si="56"/>
        <v>21:0584</v>
      </c>
      <c r="D370" s="1" t="str">
        <f>HYPERLINK("http://geochem.nrcan.gc.ca/cdogs/content/svy/svy_e.htm", "")</f>
        <v/>
      </c>
      <c r="G370" s="1" t="str">
        <f>HYPERLINK("http://geochem.nrcan.gc.ca/cdogs/content/cr_/cr_00078_e.htm", "78")</f>
        <v>78</v>
      </c>
      <c r="J370" t="s">
        <v>69</v>
      </c>
      <c r="K370" t="s">
        <v>70</v>
      </c>
      <c r="L370">
        <v>19</v>
      </c>
      <c r="M370" t="s">
        <v>71</v>
      </c>
      <c r="N370">
        <v>369</v>
      </c>
      <c r="O370">
        <v>84</v>
      </c>
      <c r="P370">
        <v>35</v>
      </c>
      <c r="Q370">
        <v>17</v>
      </c>
      <c r="R370">
        <v>236</v>
      </c>
      <c r="S370">
        <v>19</v>
      </c>
      <c r="T370">
        <v>-0.2</v>
      </c>
      <c r="U370">
        <v>400</v>
      </c>
      <c r="V370">
        <v>2.94</v>
      </c>
      <c r="W370">
        <v>0.4</v>
      </c>
      <c r="X370">
        <v>16</v>
      </c>
      <c r="Y370">
        <v>2</v>
      </c>
      <c r="Z370">
        <v>40</v>
      </c>
      <c r="AA370">
        <v>0.8</v>
      </c>
      <c r="AB370">
        <v>5</v>
      </c>
      <c r="AC370">
        <v>776</v>
      </c>
      <c r="AD370">
        <v>25</v>
      </c>
      <c r="AE370">
        <v>18</v>
      </c>
      <c r="AF370">
        <v>2</v>
      </c>
      <c r="AG370">
        <v>12.1</v>
      </c>
      <c r="AH370">
        <v>455</v>
      </c>
    </row>
    <row r="371" spans="1:34" hidden="1" x14ac:dyDescent="0.25">
      <c r="A371" t="s">
        <v>1460</v>
      </c>
      <c r="B371" t="s">
        <v>1461</v>
      </c>
      <c r="C371" s="1" t="str">
        <f t="shared" si="56"/>
        <v>21:0584</v>
      </c>
      <c r="D371" s="1" t="str">
        <f t="shared" ref="D371:D385" si="63">HYPERLINK("http://geochem.nrcan.gc.ca/cdogs/content/svy/svy210186_e.htm", "21:0186")</f>
        <v>21:0186</v>
      </c>
      <c r="E371" t="s">
        <v>1462</v>
      </c>
      <c r="F371" t="s">
        <v>1463</v>
      </c>
      <c r="H371">
        <v>58.311454699999999</v>
      </c>
      <c r="I371">
        <v>-63.860824700000002</v>
      </c>
      <c r="J371" s="1" t="str">
        <f t="shared" ref="J371:J385" si="64">HYPERLINK("http://geochem.nrcan.gc.ca/cdogs/content/kwd/kwd020030_e.htm", "NGR bulk stream sediment")</f>
        <v>NGR bulk stream sediment</v>
      </c>
      <c r="K371" s="1" t="str">
        <f t="shared" ref="K371:K385" si="65">HYPERLINK("http://geochem.nrcan.gc.ca/cdogs/content/kwd/kwd080006_e.htm", "&lt;177 micron (NGR)")</f>
        <v>&lt;177 micron (NGR)</v>
      </c>
      <c r="L371">
        <v>19</v>
      </c>
      <c r="M371" t="s">
        <v>81</v>
      </c>
      <c r="N371">
        <v>370</v>
      </c>
      <c r="O371">
        <v>44</v>
      </c>
      <c r="P371">
        <v>35</v>
      </c>
      <c r="Q371">
        <v>19</v>
      </c>
      <c r="R371">
        <v>12</v>
      </c>
      <c r="S371">
        <v>7</v>
      </c>
      <c r="T371">
        <v>-0.2</v>
      </c>
      <c r="U371">
        <v>116</v>
      </c>
      <c r="V371">
        <v>1.72</v>
      </c>
      <c r="W371">
        <v>-0.2</v>
      </c>
      <c r="X371">
        <v>-1</v>
      </c>
      <c r="Y371">
        <v>-2</v>
      </c>
      <c r="Z371">
        <v>23</v>
      </c>
      <c r="AA371">
        <v>-0.2</v>
      </c>
      <c r="AB371">
        <v>-1</v>
      </c>
      <c r="AC371">
        <v>921</v>
      </c>
      <c r="AD371">
        <v>75</v>
      </c>
      <c r="AE371">
        <v>-2</v>
      </c>
      <c r="AF371">
        <v>20</v>
      </c>
      <c r="AG371">
        <v>1.6</v>
      </c>
      <c r="AH371">
        <v>280</v>
      </c>
    </row>
    <row r="372" spans="1:34" hidden="1" x14ac:dyDescent="0.25">
      <c r="A372" t="s">
        <v>1464</v>
      </c>
      <c r="B372" t="s">
        <v>1465</v>
      </c>
      <c r="C372" s="1" t="str">
        <f t="shared" si="56"/>
        <v>21:0584</v>
      </c>
      <c r="D372" s="1" t="str">
        <f t="shared" si="63"/>
        <v>21:0186</v>
      </c>
      <c r="E372" t="s">
        <v>1466</v>
      </c>
      <c r="F372" t="s">
        <v>1467</v>
      </c>
      <c r="H372">
        <v>58.333106800000003</v>
      </c>
      <c r="I372">
        <v>-63.796269000000002</v>
      </c>
      <c r="J372" s="1" t="str">
        <f t="shared" si="64"/>
        <v>NGR bulk stream sediment</v>
      </c>
      <c r="K372" s="1" t="str">
        <f t="shared" si="65"/>
        <v>&lt;177 micron (NGR)</v>
      </c>
      <c r="L372">
        <v>19</v>
      </c>
      <c r="M372" t="s">
        <v>86</v>
      </c>
      <c r="N372">
        <v>371</v>
      </c>
      <c r="O372">
        <v>12</v>
      </c>
      <c r="P372">
        <v>9</v>
      </c>
      <c r="Q372">
        <v>-2</v>
      </c>
      <c r="R372">
        <v>7</v>
      </c>
      <c r="S372">
        <v>3</v>
      </c>
      <c r="T372">
        <v>-0.2</v>
      </c>
      <c r="U372">
        <v>44</v>
      </c>
      <c r="V372">
        <v>1.1399999999999999</v>
      </c>
      <c r="W372">
        <v>-0.2</v>
      </c>
      <c r="X372">
        <v>-1</v>
      </c>
      <c r="Y372">
        <v>-2</v>
      </c>
      <c r="Z372">
        <v>24</v>
      </c>
      <c r="AA372">
        <v>-0.2</v>
      </c>
      <c r="AB372">
        <v>-1</v>
      </c>
      <c r="AC372">
        <v>769</v>
      </c>
      <c r="AD372">
        <v>10</v>
      </c>
      <c r="AE372">
        <v>-2</v>
      </c>
      <c r="AF372">
        <v>-1</v>
      </c>
      <c r="AG372">
        <v>0.8</v>
      </c>
      <c r="AH372">
        <v>280</v>
      </c>
    </row>
    <row r="373" spans="1:34" hidden="1" x14ac:dyDescent="0.25">
      <c r="A373" t="s">
        <v>1468</v>
      </c>
      <c r="B373" t="s">
        <v>1469</v>
      </c>
      <c r="C373" s="1" t="str">
        <f t="shared" si="56"/>
        <v>21:0584</v>
      </c>
      <c r="D373" s="1" t="str">
        <f t="shared" si="63"/>
        <v>21:0186</v>
      </c>
      <c r="E373" t="s">
        <v>1470</v>
      </c>
      <c r="F373" t="s">
        <v>1471</v>
      </c>
      <c r="H373">
        <v>58.340015299999997</v>
      </c>
      <c r="I373">
        <v>-63.772630999999997</v>
      </c>
      <c r="J373" s="1" t="str">
        <f t="shared" si="64"/>
        <v>NGR bulk stream sediment</v>
      </c>
      <c r="K373" s="1" t="str">
        <f t="shared" si="65"/>
        <v>&lt;177 micron (NGR)</v>
      </c>
      <c r="L373">
        <v>19</v>
      </c>
      <c r="M373" t="s">
        <v>91</v>
      </c>
      <c r="N373">
        <v>372</v>
      </c>
      <c r="O373">
        <v>48</v>
      </c>
      <c r="P373">
        <v>25</v>
      </c>
      <c r="Q373">
        <v>9</v>
      </c>
      <c r="R373">
        <v>18</v>
      </c>
      <c r="S373">
        <v>9</v>
      </c>
      <c r="T373">
        <v>-0.2</v>
      </c>
      <c r="U373">
        <v>140</v>
      </c>
      <c r="V373">
        <v>2.7</v>
      </c>
      <c r="W373">
        <v>-0.2</v>
      </c>
      <c r="X373">
        <v>-1</v>
      </c>
      <c r="Y373">
        <v>-2</v>
      </c>
      <c r="Z373">
        <v>74</v>
      </c>
      <c r="AA373">
        <v>-0.2</v>
      </c>
      <c r="AB373">
        <v>1</v>
      </c>
      <c r="AC373">
        <v>637</v>
      </c>
      <c r="AD373">
        <v>20</v>
      </c>
      <c r="AE373">
        <v>-2</v>
      </c>
      <c r="AF373">
        <v>5.2</v>
      </c>
      <c r="AG373">
        <v>1.3</v>
      </c>
      <c r="AH373">
        <v>280</v>
      </c>
    </row>
    <row r="374" spans="1:34" hidden="1" x14ac:dyDescent="0.25">
      <c r="A374" t="s">
        <v>1472</v>
      </c>
      <c r="B374" t="s">
        <v>1473</v>
      </c>
      <c r="C374" s="1" t="str">
        <f t="shared" si="56"/>
        <v>21:0584</v>
      </c>
      <c r="D374" s="1" t="str">
        <f t="shared" si="63"/>
        <v>21:0186</v>
      </c>
      <c r="E374" t="s">
        <v>1474</v>
      </c>
      <c r="F374" t="s">
        <v>1475</v>
      </c>
      <c r="H374">
        <v>58.368576300000001</v>
      </c>
      <c r="I374">
        <v>-63.7563818</v>
      </c>
      <c r="J374" s="1" t="str">
        <f t="shared" si="64"/>
        <v>NGR bulk stream sediment</v>
      </c>
      <c r="K374" s="1" t="str">
        <f t="shared" si="65"/>
        <v>&lt;177 micron (NGR)</v>
      </c>
      <c r="L374">
        <v>19</v>
      </c>
      <c r="M374" t="s">
        <v>96</v>
      </c>
      <c r="N374">
        <v>373</v>
      </c>
      <c r="O374">
        <v>37</v>
      </c>
      <c r="P374">
        <v>17</v>
      </c>
      <c r="Q374">
        <v>6</v>
      </c>
      <c r="R374">
        <v>16</v>
      </c>
      <c r="S374">
        <v>8</v>
      </c>
      <c r="T374">
        <v>-0.2</v>
      </c>
      <c r="U374">
        <v>76</v>
      </c>
      <c r="V374">
        <v>2.33</v>
      </c>
      <c r="W374">
        <v>-0.2</v>
      </c>
      <c r="X374">
        <v>1</v>
      </c>
      <c r="Y374">
        <v>-2</v>
      </c>
      <c r="Z374">
        <v>51</v>
      </c>
      <c r="AA374">
        <v>-0.2</v>
      </c>
      <c r="AB374">
        <v>-1</v>
      </c>
      <c r="AC374">
        <v>1000</v>
      </c>
      <c r="AD374">
        <v>20</v>
      </c>
      <c r="AE374">
        <v>2</v>
      </c>
      <c r="AF374">
        <v>4</v>
      </c>
      <c r="AG374">
        <v>1.2</v>
      </c>
      <c r="AH374">
        <v>455</v>
      </c>
    </row>
    <row r="375" spans="1:34" hidden="1" x14ac:dyDescent="0.25">
      <c r="A375" t="s">
        <v>1476</v>
      </c>
      <c r="B375" t="s">
        <v>1477</v>
      </c>
      <c r="C375" s="1" t="str">
        <f t="shared" si="56"/>
        <v>21:0584</v>
      </c>
      <c r="D375" s="1" t="str">
        <f t="shared" si="63"/>
        <v>21:0186</v>
      </c>
      <c r="E375" t="s">
        <v>1478</v>
      </c>
      <c r="F375" t="s">
        <v>1479</v>
      </c>
      <c r="H375">
        <v>58.340531300000002</v>
      </c>
      <c r="I375">
        <v>-63.749310100000002</v>
      </c>
      <c r="J375" s="1" t="str">
        <f t="shared" si="64"/>
        <v>NGR bulk stream sediment</v>
      </c>
      <c r="K375" s="1" t="str">
        <f t="shared" si="65"/>
        <v>&lt;177 micron (NGR)</v>
      </c>
      <c r="L375">
        <v>19</v>
      </c>
      <c r="M375" t="s">
        <v>101</v>
      </c>
      <c r="N375">
        <v>374</v>
      </c>
      <c r="O375">
        <v>38</v>
      </c>
      <c r="P375">
        <v>25</v>
      </c>
      <c r="Q375">
        <v>3</v>
      </c>
      <c r="R375">
        <v>24</v>
      </c>
      <c r="S375">
        <v>13</v>
      </c>
      <c r="T375">
        <v>-0.2</v>
      </c>
      <c r="U375">
        <v>154</v>
      </c>
      <c r="V375">
        <v>2.63</v>
      </c>
      <c r="W375">
        <v>-0.2</v>
      </c>
      <c r="X375">
        <v>1</v>
      </c>
      <c r="Y375">
        <v>-2</v>
      </c>
      <c r="Z375">
        <v>58</v>
      </c>
      <c r="AA375">
        <v>-0.2</v>
      </c>
      <c r="AB375">
        <v>-1</v>
      </c>
      <c r="AC375">
        <v>667</v>
      </c>
      <c r="AD375">
        <v>20</v>
      </c>
      <c r="AE375">
        <v>2</v>
      </c>
      <c r="AF375">
        <v>2.8</v>
      </c>
      <c r="AG375">
        <v>1.9</v>
      </c>
      <c r="AH375">
        <v>430</v>
      </c>
    </row>
    <row r="376" spans="1:34" hidden="1" x14ac:dyDescent="0.25">
      <c r="A376" t="s">
        <v>1480</v>
      </c>
      <c r="B376" t="s">
        <v>1481</v>
      </c>
      <c r="C376" s="1" t="str">
        <f t="shared" si="56"/>
        <v>21:0584</v>
      </c>
      <c r="D376" s="1" t="str">
        <f t="shared" si="63"/>
        <v>21:0186</v>
      </c>
      <c r="E376" t="s">
        <v>1482</v>
      </c>
      <c r="F376" t="s">
        <v>1483</v>
      </c>
      <c r="H376">
        <v>58.3351191</v>
      </c>
      <c r="I376">
        <v>-63.7108214</v>
      </c>
      <c r="J376" s="1" t="str">
        <f t="shared" si="64"/>
        <v>NGR bulk stream sediment</v>
      </c>
      <c r="K376" s="1" t="str">
        <f t="shared" si="65"/>
        <v>&lt;177 micron (NGR)</v>
      </c>
      <c r="L376">
        <v>19</v>
      </c>
      <c r="M376" t="s">
        <v>106</v>
      </c>
      <c r="N376">
        <v>375</v>
      </c>
      <c r="O376">
        <v>73</v>
      </c>
      <c r="P376">
        <v>28</v>
      </c>
      <c r="Q376">
        <v>3</v>
      </c>
      <c r="R376">
        <v>30</v>
      </c>
      <c r="S376">
        <v>23</v>
      </c>
      <c r="T376">
        <v>-0.2</v>
      </c>
      <c r="U376">
        <v>420</v>
      </c>
      <c r="V376">
        <v>3.35</v>
      </c>
      <c r="W376">
        <v>-0.2</v>
      </c>
      <c r="X376">
        <v>-1</v>
      </c>
      <c r="Y376">
        <v>-2</v>
      </c>
      <c r="Z376">
        <v>76</v>
      </c>
      <c r="AA376">
        <v>-0.2</v>
      </c>
      <c r="AB376">
        <v>-1</v>
      </c>
      <c r="AC376">
        <v>1760</v>
      </c>
      <c r="AD376">
        <v>25</v>
      </c>
      <c r="AE376">
        <v>-2</v>
      </c>
      <c r="AF376">
        <v>4.2</v>
      </c>
      <c r="AG376">
        <v>0.9</v>
      </c>
      <c r="AH376">
        <v>1000</v>
      </c>
    </row>
    <row r="377" spans="1:34" hidden="1" x14ac:dyDescent="0.25">
      <c r="A377" t="s">
        <v>1484</v>
      </c>
      <c r="B377" t="s">
        <v>1485</v>
      </c>
      <c r="C377" s="1" t="str">
        <f t="shared" si="56"/>
        <v>21:0584</v>
      </c>
      <c r="D377" s="1" t="str">
        <f t="shared" si="63"/>
        <v>21:0186</v>
      </c>
      <c r="E377" t="s">
        <v>1486</v>
      </c>
      <c r="F377" t="s">
        <v>1487</v>
      </c>
      <c r="H377">
        <v>58.340760799999998</v>
      </c>
      <c r="I377">
        <v>-63.6925898</v>
      </c>
      <c r="J377" s="1" t="str">
        <f t="shared" si="64"/>
        <v>NGR bulk stream sediment</v>
      </c>
      <c r="K377" s="1" t="str">
        <f t="shared" si="65"/>
        <v>&lt;177 micron (NGR)</v>
      </c>
      <c r="L377">
        <v>19</v>
      </c>
      <c r="M377" t="s">
        <v>111</v>
      </c>
      <c r="N377">
        <v>376</v>
      </c>
      <c r="O377">
        <v>32</v>
      </c>
      <c r="P377">
        <v>32</v>
      </c>
      <c r="Q377">
        <v>3</v>
      </c>
      <c r="R377">
        <v>18</v>
      </c>
      <c r="S377">
        <v>12</v>
      </c>
      <c r="T377">
        <v>-0.2</v>
      </c>
      <c r="U377">
        <v>114</v>
      </c>
      <c r="V377">
        <v>2.4300000000000002</v>
      </c>
      <c r="W377">
        <v>-0.2</v>
      </c>
      <c r="X377">
        <v>-1</v>
      </c>
      <c r="Y377">
        <v>-2</v>
      </c>
      <c r="Z377">
        <v>61</v>
      </c>
      <c r="AA377">
        <v>-0.2</v>
      </c>
      <c r="AB377">
        <v>-1</v>
      </c>
      <c r="AC377">
        <v>1090</v>
      </c>
      <c r="AD377">
        <v>15</v>
      </c>
      <c r="AE377">
        <v>-2</v>
      </c>
      <c r="AF377">
        <v>1.6</v>
      </c>
      <c r="AG377">
        <v>1</v>
      </c>
      <c r="AH377">
        <v>750</v>
      </c>
    </row>
    <row r="378" spans="1:34" hidden="1" x14ac:dyDescent="0.25">
      <c r="A378" t="s">
        <v>1488</v>
      </c>
      <c r="B378" t="s">
        <v>1489</v>
      </c>
      <c r="C378" s="1" t="str">
        <f t="shared" si="56"/>
        <v>21:0584</v>
      </c>
      <c r="D378" s="1" t="str">
        <f t="shared" si="63"/>
        <v>21:0186</v>
      </c>
      <c r="E378" t="s">
        <v>1490</v>
      </c>
      <c r="F378" t="s">
        <v>1491</v>
      </c>
      <c r="H378">
        <v>58.332878000000001</v>
      </c>
      <c r="I378">
        <v>-63.659631300000001</v>
      </c>
      <c r="J378" s="1" t="str">
        <f t="shared" si="64"/>
        <v>NGR bulk stream sediment</v>
      </c>
      <c r="K378" s="1" t="str">
        <f t="shared" si="65"/>
        <v>&lt;177 micron (NGR)</v>
      </c>
      <c r="L378">
        <v>19</v>
      </c>
      <c r="M378" t="s">
        <v>116</v>
      </c>
      <c r="N378">
        <v>377</v>
      </c>
      <c r="O378">
        <v>37</v>
      </c>
      <c r="P378">
        <v>29</v>
      </c>
      <c r="Q378">
        <v>5</v>
      </c>
      <c r="R378">
        <v>25</v>
      </c>
      <c r="S378">
        <v>6</v>
      </c>
      <c r="T378">
        <v>0.2</v>
      </c>
      <c r="U378">
        <v>54</v>
      </c>
      <c r="V378">
        <v>2.31</v>
      </c>
      <c r="W378">
        <v>-0.2</v>
      </c>
      <c r="X378">
        <v>-1</v>
      </c>
      <c r="Y378">
        <v>-2</v>
      </c>
      <c r="Z378">
        <v>56</v>
      </c>
      <c r="AA378">
        <v>-0.2</v>
      </c>
      <c r="AB378">
        <v>-1</v>
      </c>
      <c r="AC378">
        <v>723</v>
      </c>
      <c r="AD378">
        <v>20</v>
      </c>
      <c r="AE378">
        <v>-2</v>
      </c>
      <c r="AF378">
        <v>2.4</v>
      </c>
      <c r="AG378">
        <v>3.5</v>
      </c>
      <c r="AH378">
        <v>390</v>
      </c>
    </row>
    <row r="379" spans="1:34" hidden="1" x14ac:dyDescent="0.25">
      <c r="A379" t="s">
        <v>1492</v>
      </c>
      <c r="B379" t="s">
        <v>1493</v>
      </c>
      <c r="C379" s="1" t="str">
        <f t="shared" si="56"/>
        <v>21:0584</v>
      </c>
      <c r="D379" s="1" t="str">
        <f t="shared" si="63"/>
        <v>21:0186</v>
      </c>
      <c r="E379" t="s">
        <v>1494</v>
      </c>
      <c r="F379" t="s">
        <v>1495</v>
      </c>
      <c r="H379">
        <v>58.282090699999998</v>
      </c>
      <c r="I379">
        <v>-63.592302400000001</v>
      </c>
      <c r="J379" s="1" t="str">
        <f t="shared" si="64"/>
        <v>NGR bulk stream sediment</v>
      </c>
      <c r="K379" s="1" t="str">
        <f t="shared" si="65"/>
        <v>&lt;177 micron (NGR)</v>
      </c>
      <c r="L379">
        <v>19</v>
      </c>
      <c r="M379" t="s">
        <v>121</v>
      </c>
      <c r="N379">
        <v>378</v>
      </c>
      <c r="O379">
        <v>43</v>
      </c>
      <c r="P379">
        <v>23</v>
      </c>
      <c r="Q379">
        <v>3</v>
      </c>
      <c r="R379">
        <v>26</v>
      </c>
      <c r="S379">
        <v>9</v>
      </c>
      <c r="T379">
        <v>-0.2</v>
      </c>
      <c r="U379">
        <v>64</v>
      </c>
      <c r="V379">
        <v>1.76</v>
      </c>
      <c r="W379">
        <v>-0.2</v>
      </c>
      <c r="X379">
        <v>1</v>
      </c>
      <c r="Y379">
        <v>-2</v>
      </c>
      <c r="Z379">
        <v>28</v>
      </c>
      <c r="AA379">
        <v>-0.2</v>
      </c>
      <c r="AB379">
        <v>-1</v>
      </c>
      <c r="AC379">
        <v>707</v>
      </c>
      <c r="AD379">
        <v>20</v>
      </c>
      <c r="AE379">
        <v>2</v>
      </c>
      <c r="AF379">
        <v>5.8</v>
      </c>
      <c r="AG379">
        <v>2.2000000000000002</v>
      </c>
      <c r="AH379">
        <v>390</v>
      </c>
    </row>
    <row r="380" spans="1:34" hidden="1" x14ac:dyDescent="0.25">
      <c r="A380" t="s">
        <v>1496</v>
      </c>
      <c r="B380" t="s">
        <v>1497</v>
      </c>
      <c r="C380" s="1" t="str">
        <f t="shared" si="56"/>
        <v>21:0584</v>
      </c>
      <c r="D380" s="1" t="str">
        <f t="shared" si="63"/>
        <v>21:0186</v>
      </c>
      <c r="E380" t="s">
        <v>1498</v>
      </c>
      <c r="F380" t="s">
        <v>1499</v>
      </c>
      <c r="H380">
        <v>58.272403799999999</v>
      </c>
      <c r="I380">
        <v>-63.551106699999998</v>
      </c>
      <c r="J380" s="1" t="str">
        <f t="shared" si="64"/>
        <v>NGR bulk stream sediment</v>
      </c>
      <c r="K380" s="1" t="str">
        <f t="shared" si="65"/>
        <v>&lt;177 micron (NGR)</v>
      </c>
      <c r="L380">
        <v>19</v>
      </c>
      <c r="M380" t="s">
        <v>126</v>
      </c>
      <c r="N380">
        <v>379</v>
      </c>
      <c r="O380">
        <v>63</v>
      </c>
      <c r="P380">
        <v>70</v>
      </c>
      <c r="Q380">
        <v>-2</v>
      </c>
      <c r="R380">
        <v>43</v>
      </c>
      <c r="S380">
        <v>12</v>
      </c>
      <c r="T380">
        <v>-0.2</v>
      </c>
      <c r="U380">
        <v>84</v>
      </c>
      <c r="V380">
        <v>3.33</v>
      </c>
      <c r="W380">
        <v>-0.2</v>
      </c>
      <c r="X380">
        <v>1</v>
      </c>
      <c r="Y380">
        <v>2</v>
      </c>
      <c r="Z380">
        <v>39</v>
      </c>
      <c r="AA380">
        <v>-0.2</v>
      </c>
      <c r="AB380">
        <v>2</v>
      </c>
      <c r="AC380">
        <v>687</v>
      </c>
      <c r="AD380">
        <v>40</v>
      </c>
      <c r="AE380">
        <v>2</v>
      </c>
      <c r="AF380">
        <v>17.600000000000001</v>
      </c>
      <c r="AG380">
        <v>1.5</v>
      </c>
      <c r="AH380">
        <v>390</v>
      </c>
    </row>
    <row r="381" spans="1:34" hidden="1" x14ac:dyDescent="0.25">
      <c r="A381" t="s">
        <v>1500</v>
      </c>
      <c r="B381" t="s">
        <v>1501</v>
      </c>
      <c r="C381" s="1" t="str">
        <f t="shared" si="56"/>
        <v>21:0584</v>
      </c>
      <c r="D381" s="1" t="str">
        <f t="shared" si="63"/>
        <v>21:0186</v>
      </c>
      <c r="E381" t="s">
        <v>1502</v>
      </c>
      <c r="F381" t="s">
        <v>1503</v>
      </c>
      <c r="H381">
        <v>58.265431</v>
      </c>
      <c r="I381">
        <v>-63.506222800000003</v>
      </c>
      <c r="J381" s="1" t="str">
        <f t="shared" si="64"/>
        <v>NGR bulk stream sediment</v>
      </c>
      <c r="K381" s="1" t="str">
        <f t="shared" si="65"/>
        <v>&lt;177 micron (NGR)</v>
      </c>
      <c r="L381">
        <v>19</v>
      </c>
      <c r="M381" t="s">
        <v>131</v>
      </c>
      <c r="N381">
        <v>380</v>
      </c>
      <c r="O381">
        <v>32</v>
      </c>
      <c r="P381">
        <v>17</v>
      </c>
      <c r="Q381">
        <v>2</v>
      </c>
      <c r="R381">
        <v>19</v>
      </c>
      <c r="S381">
        <v>9</v>
      </c>
      <c r="T381">
        <v>-0.2</v>
      </c>
      <c r="U381">
        <v>62</v>
      </c>
      <c r="V381">
        <v>2.36</v>
      </c>
      <c r="W381">
        <v>-0.2</v>
      </c>
      <c r="X381">
        <v>-1</v>
      </c>
      <c r="Y381">
        <v>-2</v>
      </c>
      <c r="Z381">
        <v>26</v>
      </c>
      <c r="AA381">
        <v>-0.2</v>
      </c>
      <c r="AB381">
        <v>3</v>
      </c>
      <c r="AC381">
        <v>837</v>
      </c>
      <c r="AD381">
        <v>20</v>
      </c>
      <c r="AE381">
        <v>2</v>
      </c>
      <c r="AF381">
        <v>7.6</v>
      </c>
      <c r="AG381">
        <v>1.6</v>
      </c>
      <c r="AH381">
        <v>315</v>
      </c>
    </row>
    <row r="382" spans="1:34" hidden="1" x14ac:dyDescent="0.25">
      <c r="A382" t="s">
        <v>1504</v>
      </c>
      <c r="B382" t="s">
        <v>1505</v>
      </c>
      <c r="C382" s="1" t="str">
        <f t="shared" si="56"/>
        <v>21:0584</v>
      </c>
      <c r="D382" s="1" t="str">
        <f t="shared" si="63"/>
        <v>21:0186</v>
      </c>
      <c r="E382" t="s">
        <v>1506</v>
      </c>
      <c r="F382" t="s">
        <v>1507</v>
      </c>
      <c r="H382">
        <v>58.292693</v>
      </c>
      <c r="I382">
        <v>-63.429460499999998</v>
      </c>
      <c r="J382" s="1" t="str">
        <f t="shared" si="64"/>
        <v>NGR bulk stream sediment</v>
      </c>
      <c r="K382" s="1" t="str">
        <f t="shared" si="65"/>
        <v>&lt;177 micron (NGR)</v>
      </c>
      <c r="L382">
        <v>20</v>
      </c>
      <c r="M382" t="s">
        <v>38</v>
      </c>
      <c r="N382">
        <v>381</v>
      </c>
      <c r="O382">
        <v>43</v>
      </c>
      <c r="P382">
        <v>33</v>
      </c>
      <c r="Q382">
        <v>-2</v>
      </c>
      <c r="R382">
        <v>36</v>
      </c>
      <c r="S382">
        <v>7</v>
      </c>
      <c r="T382">
        <v>-0.2</v>
      </c>
      <c r="U382">
        <v>34</v>
      </c>
      <c r="V382">
        <v>1.63</v>
      </c>
      <c r="W382">
        <v>0.3</v>
      </c>
      <c r="X382">
        <v>-1</v>
      </c>
      <c r="Y382">
        <v>-2</v>
      </c>
      <c r="Z382">
        <v>19</v>
      </c>
      <c r="AA382">
        <v>-0.2</v>
      </c>
      <c r="AB382">
        <v>-1</v>
      </c>
      <c r="AC382">
        <v>758</v>
      </c>
      <c r="AD382">
        <v>35</v>
      </c>
      <c r="AE382">
        <v>-2</v>
      </c>
      <c r="AF382">
        <v>8</v>
      </c>
      <c r="AG382">
        <v>1.3</v>
      </c>
      <c r="AH382">
        <v>330</v>
      </c>
    </row>
    <row r="383" spans="1:34" hidden="1" x14ac:dyDescent="0.25">
      <c r="A383" t="s">
        <v>1508</v>
      </c>
      <c r="B383" t="s">
        <v>1509</v>
      </c>
      <c r="C383" s="1" t="str">
        <f t="shared" si="56"/>
        <v>21:0584</v>
      </c>
      <c r="D383" s="1" t="str">
        <f t="shared" si="63"/>
        <v>21:0186</v>
      </c>
      <c r="E383" t="s">
        <v>1510</v>
      </c>
      <c r="F383" t="s">
        <v>1511</v>
      </c>
      <c r="H383">
        <v>58.293328799999998</v>
      </c>
      <c r="I383">
        <v>-63.460973799999998</v>
      </c>
      <c r="J383" s="1" t="str">
        <f t="shared" si="64"/>
        <v>NGR bulk stream sediment</v>
      </c>
      <c r="K383" s="1" t="str">
        <f t="shared" si="65"/>
        <v>&lt;177 micron (NGR)</v>
      </c>
      <c r="L383">
        <v>20</v>
      </c>
      <c r="M383" t="s">
        <v>43</v>
      </c>
      <c r="N383">
        <v>382</v>
      </c>
      <c r="O383">
        <v>46</v>
      </c>
      <c r="P383">
        <v>41</v>
      </c>
      <c r="Q383">
        <v>8</v>
      </c>
      <c r="R383">
        <v>29</v>
      </c>
      <c r="S383">
        <v>8</v>
      </c>
      <c r="T383">
        <v>-0.2</v>
      </c>
      <c r="U383">
        <v>58</v>
      </c>
      <c r="V383">
        <v>3.04</v>
      </c>
      <c r="W383">
        <v>0.2</v>
      </c>
      <c r="X383">
        <v>1</v>
      </c>
      <c r="Y383">
        <v>-2</v>
      </c>
      <c r="Z383">
        <v>17</v>
      </c>
      <c r="AA383">
        <v>-0.2</v>
      </c>
      <c r="AB383">
        <v>2</v>
      </c>
      <c r="AC383">
        <v>732</v>
      </c>
      <c r="AD383">
        <v>60</v>
      </c>
      <c r="AE383">
        <v>-2</v>
      </c>
      <c r="AF383">
        <v>15.8</v>
      </c>
      <c r="AG383">
        <v>1.2</v>
      </c>
      <c r="AH383">
        <v>300</v>
      </c>
    </row>
    <row r="384" spans="1:34" hidden="1" x14ac:dyDescent="0.25">
      <c r="A384" t="s">
        <v>1512</v>
      </c>
      <c r="B384" t="s">
        <v>1513</v>
      </c>
      <c r="C384" s="1" t="str">
        <f t="shared" si="56"/>
        <v>21:0584</v>
      </c>
      <c r="D384" s="1" t="str">
        <f t="shared" si="63"/>
        <v>21:0186</v>
      </c>
      <c r="E384" t="s">
        <v>1506</v>
      </c>
      <c r="F384" t="s">
        <v>1514</v>
      </c>
      <c r="H384">
        <v>58.292693</v>
      </c>
      <c r="I384">
        <v>-63.429460499999998</v>
      </c>
      <c r="J384" s="1" t="str">
        <f t="shared" si="64"/>
        <v>NGR bulk stream sediment</v>
      </c>
      <c r="K384" s="1" t="str">
        <f t="shared" si="65"/>
        <v>&lt;177 micron (NGR)</v>
      </c>
      <c r="L384">
        <v>20</v>
      </c>
      <c r="M384" t="s">
        <v>51</v>
      </c>
      <c r="N384">
        <v>383</v>
      </c>
      <c r="O384">
        <v>46</v>
      </c>
      <c r="P384">
        <v>30</v>
      </c>
      <c r="Q384">
        <v>4</v>
      </c>
      <c r="R384">
        <v>33</v>
      </c>
      <c r="S384">
        <v>6</v>
      </c>
      <c r="T384">
        <v>-0.2</v>
      </c>
      <c r="U384">
        <v>42</v>
      </c>
      <c r="V384">
        <v>1.66</v>
      </c>
      <c r="W384">
        <v>0.2</v>
      </c>
      <c r="X384">
        <v>-1</v>
      </c>
      <c r="Y384">
        <v>-2</v>
      </c>
      <c r="Z384">
        <v>20</v>
      </c>
      <c r="AA384">
        <v>-0.2</v>
      </c>
      <c r="AB384">
        <v>-1</v>
      </c>
      <c r="AC384">
        <v>748</v>
      </c>
      <c r="AD384">
        <v>40</v>
      </c>
      <c r="AE384">
        <v>-2</v>
      </c>
      <c r="AF384">
        <v>22.2</v>
      </c>
      <c r="AG384">
        <v>1.4</v>
      </c>
      <c r="AH384">
        <v>290</v>
      </c>
    </row>
    <row r="385" spans="1:34" hidden="1" x14ac:dyDescent="0.25">
      <c r="A385" t="s">
        <v>1515</v>
      </c>
      <c r="B385" t="s">
        <v>1516</v>
      </c>
      <c r="C385" s="1" t="str">
        <f t="shared" si="56"/>
        <v>21:0584</v>
      </c>
      <c r="D385" s="1" t="str">
        <f t="shared" si="63"/>
        <v>21:0186</v>
      </c>
      <c r="E385" t="s">
        <v>1506</v>
      </c>
      <c r="F385" t="s">
        <v>1517</v>
      </c>
      <c r="H385">
        <v>58.292693</v>
      </c>
      <c r="I385">
        <v>-63.429460499999998</v>
      </c>
      <c r="J385" s="1" t="str">
        <f t="shared" si="64"/>
        <v>NGR bulk stream sediment</v>
      </c>
      <c r="K385" s="1" t="str">
        <f t="shared" si="65"/>
        <v>&lt;177 micron (NGR)</v>
      </c>
      <c r="L385">
        <v>20</v>
      </c>
      <c r="M385" t="s">
        <v>47</v>
      </c>
      <c r="N385">
        <v>384</v>
      </c>
      <c r="O385">
        <v>41</v>
      </c>
      <c r="P385">
        <v>30</v>
      </c>
      <c r="Q385">
        <v>2</v>
      </c>
      <c r="R385">
        <v>33</v>
      </c>
      <c r="S385">
        <v>7</v>
      </c>
      <c r="T385">
        <v>-0.2</v>
      </c>
      <c r="U385">
        <v>32</v>
      </c>
      <c r="V385">
        <v>1.53</v>
      </c>
      <c r="W385">
        <v>-0.2</v>
      </c>
      <c r="X385">
        <v>-1</v>
      </c>
      <c r="Y385">
        <v>-2</v>
      </c>
      <c r="Z385">
        <v>18</v>
      </c>
      <c r="AA385">
        <v>-0.2</v>
      </c>
      <c r="AB385">
        <v>-1</v>
      </c>
      <c r="AC385">
        <v>744</v>
      </c>
      <c r="AD385">
        <v>35</v>
      </c>
      <c r="AE385">
        <v>-2</v>
      </c>
      <c r="AF385">
        <v>8.4</v>
      </c>
      <c r="AG385">
        <v>1.5</v>
      </c>
      <c r="AH385">
        <v>280</v>
      </c>
    </row>
    <row r="386" spans="1:34" hidden="1" x14ac:dyDescent="0.25">
      <c r="A386" t="s">
        <v>1518</v>
      </c>
      <c r="B386" t="s">
        <v>1519</v>
      </c>
      <c r="C386" s="1" t="str">
        <f t="shared" ref="C386:C449" si="66">HYPERLINK("http://geochem.nrcan.gc.ca/cdogs/content/bdl/bdl210584_e.htm", "21:0584")</f>
        <v>21:0584</v>
      </c>
      <c r="D386" s="1" t="str">
        <f>HYPERLINK("http://geochem.nrcan.gc.ca/cdogs/content/svy/svy_e.htm", "")</f>
        <v/>
      </c>
      <c r="G386" s="1" t="str">
        <f>HYPERLINK("http://geochem.nrcan.gc.ca/cdogs/content/cr_/cr_00079_e.htm", "79")</f>
        <v>79</v>
      </c>
      <c r="J386" t="s">
        <v>69</v>
      </c>
      <c r="K386" t="s">
        <v>70</v>
      </c>
      <c r="L386">
        <v>20</v>
      </c>
      <c r="M386" t="s">
        <v>71</v>
      </c>
      <c r="N386">
        <v>385</v>
      </c>
      <c r="O386">
        <v>110</v>
      </c>
      <c r="P386">
        <v>85</v>
      </c>
      <c r="Q386">
        <v>16</v>
      </c>
      <c r="R386">
        <v>232</v>
      </c>
      <c r="S386">
        <v>27</v>
      </c>
      <c r="T386">
        <v>-0.2</v>
      </c>
      <c r="U386">
        <v>880</v>
      </c>
      <c r="V386">
        <v>3.5</v>
      </c>
      <c r="W386">
        <v>1.2</v>
      </c>
      <c r="X386">
        <v>11</v>
      </c>
      <c r="Y386">
        <v>-2</v>
      </c>
      <c r="Z386">
        <v>58</v>
      </c>
      <c r="AA386">
        <v>0.7</v>
      </c>
      <c r="AB386">
        <v>2</v>
      </c>
      <c r="AC386">
        <v>756</v>
      </c>
      <c r="AD386">
        <v>50</v>
      </c>
      <c r="AE386">
        <v>8</v>
      </c>
      <c r="AF386">
        <v>2.8</v>
      </c>
      <c r="AG386">
        <v>2.8</v>
      </c>
      <c r="AH386">
        <v>455</v>
      </c>
    </row>
    <row r="387" spans="1:34" hidden="1" x14ac:dyDescent="0.25">
      <c r="A387" t="s">
        <v>1520</v>
      </c>
      <c r="B387" t="s">
        <v>1521</v>
      </c>
      <c r="C387" s="1" t="str">
        <f t="shared" si="66"/>
        <v>21:0584</v>
      </c>
      <c r="D387" s="1" t="str">
        <f t="shared" ref="D387:D420" si="67">HYPERLINK("http://geochem.nrcan.gc.ca/cdogs/content/svy/svy210186_e.htm", "21:0186")</f>
        <v>21:0186</v>
      </c>
      <c r="E387" t="s">
        <v>1522</v>
      </c>
      <c r="F387" t="s">
        <v>1523</v>
      </c>
      <c r="H387">
        <v>58.275888399999999</v>
      </c>
      <c r="I387">
        <v>-63.368971199999997</v>
      </c>
      <c r="J387" s="1" t="str">
        <f t="shared" ref="J387:J420" si="68">HYPERLINK("http://geochem.nrcan.gc.ca/cdogs/content/kwd/kwd020030_e.htm", "NGR bulk stream sediment")</f>
        <v>NGR bulk stream sediment</v>
      </c>
      <c r="K387" s="1" t="str">
        <f t="shared" ref="K387:K420" si="69">HYPERLINK("http://geochem.nrcan.gc.ca/cdogs/content/kwd/kwd080006_e.htm", "&lt;177 micron (NGR)")</f>
        <v>&lt;177 micron (NGR)</v>
      </c>
      <c r="L387">
        <v>20</v>
      </c>
      <c r="M387" t="s">
        <v>56</v>
      </c>
      <c r="N387">
        <v>386</v>
      </c>
      <c r="O387">
        <v>38</v>
      </c>
      <c r="P387">
        <v>30</v>
      </c>
      <c r="Q387">
        <v>2</v>
      </c>
      <c r="R387">
        <v>28</v>
      </c>
      <c r="S387">
        <v>13</v>
      </c>
      <c r="T387">
        <v>-0.2</v>
      </c>
      <c r="U387">
        <v>96</v>
      </c>
      <c r="V387">
        <v>2.04</v>
      </c>
      <c r="W387">
        <v>-0.2</v>
      </c>
      <c r="X387">
        <v>-1</v>
      </c>
      <c r="Y387">
        <v>-2</v>
      </c>
      <c r="Z387">
        <v>22</v>
      </c>
      <c r="AA387">
        <v>-0.2</v>
      </c>
      <c r="AB387">
        <v>-1</v>
      </c>
      <c r="AC387">
        <v>832</v>
      </c>
      <c r="AD387">
        <v>20</v>
      </c>
      <c r="AE387">
        <v>-2</v>
      </c>
      <c r="AF387">
        <v>4.4000000000000004</v>
      </c>
      <c r="AG387">
        <v>1.7</v>
      </c>
      <c r="AH387">
        <v>105</v>
      </c>
    </row>
    <row r="388" spans="1:34" hidden="1" x14ac:dyDescent="0.25">
      <c r="A388" t="s">
        <v>1524</v>
      </c>
      <c r="B388" t="s">
        <v>1525</v>
      </c>
      <c r="C388" s="1" t="str">
        <f t="shared" si="66"/>
        <v>21:0584</v>
      </c>
      <c r="D388" s="1" t="str">
        <f t="shared" si="67"/>
        <v>21:0186</v>
      </c>
      <c r="E388" t="s">
        <v>1526</v>
      </c>
      <c r="F388" t="s">
        <v>1527</v>
      </c>
      <c r="H388">
        <v>58.311239899999997</v>
      </c>
      <c r="I388">
        <v>-63.333277299999999</v>
      </c>
      <c r="J388" s="1" t="str">
        <f t="shared" si="68"/>
        <v>NGR bulk stream sediment</v>
      </c>
      <c r="K388" s="1" t="str">
        <f t="shared" si="69"/>
        <v>&lt;177 micron (NGR)</v>
      </c>
      <c r="L388">
        <v>20</v>
      </c>
      <c r="M388" t="s">
        <v>61</v>
      </c>
      <c r="N388">
        <v>387</v>
      </c>
      <c r="O388">
        <v>19</v>
      </c>
      <c r="P388">
        <v>36</v>
      </c>
      <c r="Q388">
        <v>-2</v>
      </c>
      <c r="R388">
        <v>18</v>
      </c>
      <c r="S388">
        <v>2</v>
      </c>
      <c r="T388">
        <v>-0.2</v>
      </c>
      <c r="U388">
        <v>20</v>
      </c>
      <c r="V388">
        <v>1.05</v>
      </c>
      <c r="W388">
        <v>-0.2</v>
      </c>
      <c r="X388">
        <v>-1</v>
      </c>
      <c r="Y388">
        <v>-2</v>
      </c>
      <c r="Z388">
        <v>10</v>
      </c>
      <c r="AA388">
        <v>-0.2</v>
      </c>
      <c r="AB388">
        <v>-1</v>
      </c>
      <c r="AC388">
        <v>525</v>
      </c>
      <c r="AD388">
        <v>10</v>
      </c>
      <c r="AE388">
        <v>-2</v>
      </c>
      <c r="AF388">
        <v>1</v>
      </c>
      <c r="AG388">
        <v>2.7</v>
      </c>
      <c r="AH388">
        <v>225</v>
      </c>
    </row>
    <row r="389" spans="1:34" hidden="1" x14ac:dyDescent="0.25">
      <c r="A389" t="s">
        <v>1528</v>
      </c>
      <c r="B389" t="s">
        <v>1529</v>
      </c>
      <c r="C389" s="1" t="str">
        <f t="shared" si="66"/>
        <v>21:0584</v>
      </c>
      <c r="D389" s="1" t="str">
        <f t="shared" si="67"/>
        <v>21:0186</v>
      </c>
      <c r="E389" t="s">
        <v>1530</v>
      </c>
      <c r="F389" t="s">
        <v>1531</v>
      </c>
      <c r="H389">
        <v>58.339768900000003</v>
      </c>
      <c r="I389">
        <v>-63.291289599999999</v>
      </c>
      <c r="J389" s="1" t="str">
        <f t="shared" si="68"/>
        <v>NGR bulk stream sediment</v>
      </c>
      <c r="K389" s="1" t="str">
        <f t="shared" si="69"/>
        <v>&lt;177 micron (NGR)</v>
      </c>
      <c r="L389">
        <v>20</v>
      </c>
      <c r="M389" t="s">
        <v>66</v>
      </c>
      <c r="N389">
        <v>388</v>
      </c>
      <c r="O389">
        <v>37</v>
      </c>
      <c r="P389">
        <v>43</v>
      </c>
      <c r="Q389">
        <v>-2</v>
      </c>
      <c r="R389">
        <v>37</v>
      </c>
      <c r="S389">
        <v>9</v>
      </c>
      <c r="T389">
        <v>-0.2</v>
      </c>
      <c r="U389">
        <v>64</v>
      </c>
      <c r="V389">
        <v>1.54</v>
      </c>
      <c r="W389">
        <v>-0.2</v>
      </c>
      <c r="X389">
        <v>-1</v>
      </c>
      <c r="Y389">
        <v>-2</v>
      </c>
      <c r="Z389">
        <v>25</v>
      </c>
      <c r="AA389">
        <v>-0.2</v>
      </c>
      <c r="AB389">
        <v>1</v>
      </c>
      <c r="AC389">
        <v>740</v>
      </c>
      <c r="AD389">
        <v>20</v>
      </c>
      <c r="AE389">
        <v>-2</v>
      </c>
      <c r="AF389">
        <v>2.4</v>
      </c>
      <c r="AG389">
        <v>2</v>
      </c>
      <c r="AH389">
        <v>290</v>
      </c>
    </row>
    <row r="390" spans="1:34" hidden="1" x14ac:dyDescent="0.25">
      <c r="A390" t="s">
        <v>1532</v>
      </c>
      <c r="B390" t="s">
        <v>1533</v>
      </c>
      <c r="C390" s="1" t="str">
        <f t="shared" si="66"/>
        <v>21:0584</v>
      </c>
      <c r="D390" s="1" t="str">
        <f t="shared" si="67"/>
        <v>21:0186</v>
      </c>
      <c r="E390" t="s">
        <v>1534</v>
      </c>
      <c r="F390" t="s">
        <v>1535</v>
      </c>
      <c r="H390">
        <v>58.349184299999997</v>
      </c>
      <c r="I390">
        <v>-63.277836000000001</v>
      </c>
      <c r="J390" s="1" t="str">
        <f t="shared" si="68"/>
        <v>NGR bulk stream sediment</v>
      </c>
      <c r="K390" s="1" t="str">
        <f t="shared" si="69"/>
        <v>&lt;177 micron (NGR)</v>
      </c>
      <c r="L390">
        <v>20</v>
      </c>
      <c r="M390" t="s">
        <v>76</v>
      </c>
      <c r="N390">
        <v>389</v>
      </c>
      <c r="O390">
        <v>45</v>
      </c>
      <c r="P390">
        <v>36</v>
      </c>
      <c r="Q390">
        <v>-2</v>
      </c>
      <c r="R390">
        <v>43</v>
      </c>
      <c r="S390">
        <v>8</v>
      </c>
      <c r="T390">
        <v>-0.2</v>
      </c>
      <c r="U390">
        <v>90</v>
      </c>
      <c r="V390">
        <v>1.96</v>
      </c>
      <c r="W390">
        <v>-0.2</v>
      </c>
      <c r="X390">
        <v>-1</v>
      </c>
      <c r="Y390">
        <v>-2</v>
      </c>
      <c r="Z390">
        <v>36</v>
      </c>
      <c r="AA390">
        <v>-0.2</v>
      </c>
      <c r="AB390">
        <v>-1</v>
      </c>
      <c r="AC390">
        <v>677</v>
      </c>
      <c r="AD390">
        <v>15</v>
      </c>
      <c r="AE390">
        <v>-2</v>
      </c>
      <c r="AF390">
        <v>3.2</v>
      </c>
      <c r="AG390">
        <v>1.1000000000000001</v>
      </c>
      <c r="AH390">
        <v>355</v>
      </c>
    </row>
    <row r="391" spans="1:34" hidden="1" x14ac:dyDescent="0.25">
      <c r="A391" t="s">
        <v>1536</v>
      </c>
      <c r="B391" t="s">
        <v>1537</v>
      </c>
      <c r="C391" s="1" t="str">
        <f t="shared" si="66"/>
        <v>21:0584</v>
      </c>
      <c r="D391" s="1" t="str">
        <f t="shared" si="67"/>
        <v>21:0186</v>
      </c>
      <c r="E391" t="s">
        <v>1538</v>
      </c>
      <c r="F391" t="s">
        <v>1539</v>
      </c>
      <c r="H391">
        <v>58.362418400000003</v>
      </c>
      <c r="I391">
        <v>-63.191580600000002</v>
      </c>
      <c r="J391" s="1" t="str">
        <f t="shared" si="68"/>
        <v>NGR bulk stream sediment</v>
      </c>
      <c r="K391" s="1" t="str">
        <f t="shared" si="69"/>
        <v>&lt;177 micron (NGR)</v>
      </c>
      <c r="L391">
        <v>20</v>
      </c>
      <c r="M391" t="s">
        <v>81</v>
      </c>
      <c r="N391">
        <v>390</v>
      </c>
      <c r="O391">
        <v>83</v>
      </c>
      <c r="P391">
        <v>42</v>
      </c>
      <c r="Q391">
        <v>6</v>
      </c>
      <c r="R391">
        <v>47</v>
      </c>
      <c r="S391">
        <v>15</v>
      </c>
      <c r="T391">
        <v>0.3</v>
      </c>
      <c r="U391">
        <v>270</v>
      </c>
      <c r="V391">
        <v>2.92</v>
      </c>
      <c r="W391">
        <v>-0.2</v>
      </c>
      <c r="X391">
        <v>-1</v>
      </c>
      <c r="Y391">
        <v>-2</v>
      </c>
      <c r="Z391">
        <v>40</v>
      </c>
      <c r="AA391">
        <v>-0.2</v>
      </c>
      <c r="AB391">
        <v>1</v>
      </c>
      <c r="AC391">
        <v>506</v>
      </c>
      <c r="AD391">
        <v>20</v>
      </c>
      <c r="AE391">
        <v>2</v>
      </c>
      <c r="AF391">
        <v>3.6</v>
      </c>
      <c r="AG391">
        <v>1</v>
      </c>
      <c r="AH391">
        <v>270</v>
      </c>
    </row>
    <row r="392" spans="1:34" hidden="1" x14ac:dyDescent="0.25">
      <c r="A392" t="s">
        <v>1540</v>
      </c>
      <c r="B392" t="s">
        <v>1541</v>
      </c>
      <c r="C392" s="1" t="str">
        <f t="shared" si="66"/>
        <v>21:0584</v>
      </c>
      <c r="D392" s="1" t="str">
        <f t="shared" si="67"/>
        <v>21:0186</v>
      </c>
      <c r="E392" t="s">
        <v>1542</v>
      </c>
      <c r="F392" t="s">
        <v>1543</v>
      </c>
      <c r="H392">
        <v>58.373605300000001</v>
      </c>
      <c r="I392">
        <v>-63.181964499999999</v>
      </c>
      <c r="J392" s="1" t="str">
        <f t="shared" si="68"/>
        <v>NGR bulk stream sediment</v>
      </c>
      <c r="K392" s="1" t="str">
        <f t="shared" si="69"/>
        <v>&lt;177 micron (NGR)</v>
      </c>
      <c r="L392">
        <v>20</v>
      </c>
      <c r="M392" t="s">
        <v>86</v>
      </c>
      <c r="N392">
        <v>391</v>
      </c>
      <c r="O392">
        <v>66</v>
      </c>
      <c r="P392">
        <v>44</v>
      </c>
      <c r="Q392">
        <v>2</v>
      </c>
      <c r="R392">
        <v>58</v>
      </c>
      <c r="S392">
        <v>14</v>
      </c>
      <c r="T392">
        <v>-0.2</v>
      </c>
      <c r="U392">
        <v>230</v>
      </c>
      <c r="V392">
        <v>2.77</v>
      </c>
      <c r="W392">
        <v>-0.2</v>
      </c>
      <c r="X392">
        <v>-1</v>
      </c>
      <c r="Y392">
        <v>-2</v>
      </c>
      <c r="Z392">
        <v>33</v>
      </c>
      <c r="AA392">
        <v>-0.2</v>
      </c>
      <c r="AB392">
        <v>2</v>
      </c>
      <c r="AC392">
        <v>466</v>
      </c>
      <c r="AD392">
        <v>20</v>
      </c>
      <c r="AE392">
        <v>-2</v>
      </c>
      <c r="AF392">
        <v>3.2</v>
      </c>
      <c r="AG392">
        <v>1.2</v>
      </c>
      <c r="AH392">
        <v>315</v>
      </c>
    </row>
    <row r="393" spans="1:34" hidden="1" x14ac:dyDescent="0.25">
      <c r="A393" t="s">
        <v>1544</v>
      </c>
      <c r="B393" t="s">
        <v>1545</v>
      </c>
      <c r="C393" s="1" t="str">
        <f t="shared" si="66"/>
        <v>21:0584</v>
      </c>
      <c r="D393" s="1" t="str">
        <f t="shared" si="67"/>
        <v>21:0186</v>
      </c>
      <c r="E393" t="s">
        <v>1546</v>
      </c>
      <c r="F393" t="s">
        <v>1547</v>
      </c>
      <c r="H393">
        <v>58.420299399999998</v>
      </c>
      <c r="I393">
        <v>-63.121107199999997</v>
      </c>
      <c r="J393" s="1" t="str">
        <f t="shared" si="68"/>
        <v>NGR bulk stream sediment</v>
      </c>
      <c r="K393" s="1" t="str">
        <f t="shared" si="69"/>
        <v>&lt;177 micron (NGR)</v>
      </c>
      <c r="L393">
        <v>20</v>
      </c>
      <c r="M393" t="s">
        <v>91</v>
      </c>
      <c r="N393">
        <v>392</v>
      </c>
      <c r="O393">
        <v>84</v>
      </c>
      <c r="P393">
        <v>62</v>
      </c>
      <c r="Q393">
        <v>12</v>
      </c>
      <c r="R393">
        <v>106</v>
      </c>
      <c r="S393">
        <v>22</v>
      </c>
      <c r="T393">
        <v>-0.2</v>
      </c>
      <c r="U393">
        <v>380</v>
      </c>
      <c r="V393">
        <v>3.63</v>
      </c>
      <c r="W393">
        <v>0.2</v>
      </c>
      <c r="X393">
        <v>-1</v>
      </c>
      <c r="Y393">
        <v>-2</v>
      </c>
      <c r="Z393">
        <v>55</v>
      </c>
      <c r="AA393">
        <v>-0.2</v>
      </c>
      <c r="AB393">
        <v>2</v>
      </c>
      <c r="AC393">
        <v>530</v>
      </c>
      <c r="AD393">
        <v>20</v>
      </c>
      <c r="AE393">
        <v>-2</v>
      </c>
      <c r="AF393">
        <v>4.8</v>
      </c>
      <c r="AG393">
        <v>1.2</v>
      </c>
      <c r="AH393">
        <v>420</v>
      </c>
    </row>
    <row r="394" spans="1:34" hidden="1" x14ac:dyDescent="0.25">
      <c r="A394" t="s">
        <v>1548</v>
      </c>
      <c r="B394" t="s">
        <v>1549</v>
      </c>
      <c r="C394" s="1" t="str">
        <f t="shared" si="66"/>
        <v>21:0584</v>
      </c>
      <c r="D394" s="1" t="str">
        <f t="shared" si="67"/>
        <v>21:0186</v>
      </c>
      <c r="E394" t="s">
        <v>1550</v>
      </c>
      <c r="F394" t="s">
        <v>1551</v>
      </c>
      <c r="H394">
        <v>58.444511200000001</v>
      </c>
      <c r="I394">
        <v>-63.030502599999998</v>
      </c>
      <c r="J394" s="1" t="str">
        <f t="shared" si="68"/>
        <v>NGR bulk stream sediment</v>
      </c>
      <c r="K394" s="1" t="str">
        <f t="shared" si="69"/>
        <v>&lt;177 micron (NGR)</v>
      </c>
      <c r="L394">
        <v>20</v>
      </c>
      <c r="M394" t="s">
        <v>96</v>
      </c>
      <c r="N394">
        <v>393</v>
      </c>
      <c r="O394">
        <v>47</v>
      </c>
      <c r="P394">
        <v>30</v>
      </c>
      <c r="Q394">
        <v>3</v>
      </c>
      <c r="R394">
        <v>38</v>
      </c>
      <c r="S394">
        <v>9</v>
      </c>
      <c r="T394">
        <v>-0.2</v>
      </c>
      <c r="U394">
        <v>158</v>
      </c>
      <c r="V394">
        <v>1.74</v>
      </c>
      <c r="W394">
        <v>-0.2</v>
      </c>
      <c r="X394">
        <v>-1</v>
      </c>
      <c r="Y394">
        <v>-2</v>
      </c>
      <c r="Z394">
        <v>21</v>
      </c>
      <c r="AA394">
        <v>-0.2</v>
      </c>
      <c r="AB394">
        <v>1</v>
      </c>
      <c r="AC394">
        <v>542</v>
      </c>
      <c r="AD394">
        <v>20</v>
      </c>
      <c r="AE394">
        <v>-2</v>
      </c>
      <c r="AF394">
        <v>2.8</v>
      </c>
      <c r="AG394">
        <v>2.8</v>
      </c>
      <c r="AH394">
        <v>195</v>
      </c>
    </row>
    <row r="395" spans="1:34" hidden="1" x14ac:dyDescent="0.25">
      <c r="A395" t="s">
        <v>1552</v>
      </c>
      <c r="B395" t="s">
        <v>1553</v>
      </c>
      <c r="C395" s="1" t="str">
        <f t="shared" si="66"/>
        <v>21:0584</v>
      </c>
      <c r="D395" s="1" t="str">
        <f t="shared" si="67"/>
        <v>21:0186</v>
      </c>
      <c r="E395" t="s">
        <v>1554</v>
      </c>
      <c r="F395" t="s">
        <v>1555</v>
      </c>
      <c r="H395">
        <v>58.415216100000002</v>
      </c>
      <c r="I395">
        <v>-63.020654200000003</v>
      </c>
      <c r="J395" s="1" t="str">
        <f t="shared" si="68"/>
        <v>NGR bulk stream sediment</v>
      </c>
      <c r="K395" s="1" t="str">
        <f t="shared" si="69"/>
        <v>&lt;177 micron (NGR)</v>
      </c>
      <c r="L395">
        <v>20</v>
      </c>
      <c r="M395" t="s">
        <v>101</v>
      </c>
      <c r="N395">
        <v>394</v>
      </c>
      <c r="O395">
        <v>77</v>
      </c>
      <c r="P395">
        <v>46</v>
      </c>
      <c r="Q395">
        <v>7</v>
      </c>
      <c r="R395">
        <v>72</v>
      </c>
      <c r="S395">
        <v>14</v>
      </c>
      <c r="T395">
        <v>0.4</v>
      </c>
      <c r="U395">
        <v>400</v>
      </c>
      <c r="V395">
        <v>2.54</v>
      </c>
      <c r="W395">
        <v>-0.2</v>
      </c>
      <c r="X395">
        <v>-1</v>
      </c>
      <c r="Y395">
        <v>-2</v>
      </c>
      <c r="Z395">
        <v>40</v>
      </c>
      <c r="AA395">
        <v>-0.2</v>
      </c>
      <c r="AB395">
        <v>1</v>
      </c>
      <c r="AC395">
        <v>566</v>
      </c>
      <c r="AD395">
        <v>30</v>
      </c>
      <c r="AE395">
        <v>2</v>
      </c>
      <c r="AF395">
        <v>8.6</v>
      </c>
      <c r="AG395">
        <v>1.4</v>
      </c>
      <c r="AH395">
        <v>255</v>
      </c>
    </row>
    <row r="396" spans="1:34" hidden="1" x14ac:dyDescent="0.25">
      <c r="A396" t="s">
        <v>1556</v>
      </c>
      <c r="B396" t="s">
        <v>1557</v>
      </c>
      <c r="C396" s="1" t="str">
        <f t="shared" si="66"/>
        <v>21:0584</v>
      </c>
      <c r="D396" s="1" t="str">
        <f t="shared" si="67"/>
        <v>21:0186</v>
      </c>
      <c r="E396" t="s">
        <v>1558</v>
      </c>
      <c r="F396" t="s">
        <v>1559</v>
      </c>
      <c r="H396">
        <v>58.294677399999998</v>
      </c>
      <c r="I396">
        <v>-62.994846899999999</v>
      </c>
      <c r="J396" s="1" t="str">
        <f t="shared" si="68"/>
        <v>NGR bulk stream sediment</v>
      </c>
      <c r="K396" s="1" t="str">
        <f t="shared" si="69"/>
        <v>&lt;177 micron (NGR)</v>
      </c>
      <c r="L396">
        <v>20</v>
      </c>
      <c r="M396" t="s">
        <v>106</v>
      </c>
      <c r="N396">
        <v>395</v>
      </c>
      <c r="O396">
        <v>88</v>
      </c>
      <c r="P396">
        <v>63</v>
      </c>
      <c r="Q396">
        <v>8</v>
      </c>
      <c r="R396">
        <v>73</v>
      </c>
      <c r="S396">
        <v>11</v>
      </c>
      <c r="T396">
        <v>-0.2</v>
      </c>
      <c r="U396">
        <v>158</v>
      </c>
      <c r="V396">
        <v>3.79</v>
      </c>
      <c r="W396">
        <v>-0.2</v>
      </c>
      <c r="X396">
        <v>-1</v>
      </c>
      <c r="Y396">
        <v>2</v>
      </c>
      <c r="Z396">
        <v>50</v>
      </c>
      <c r="AA396">
        <v>0.4</v>
      </c>
      <c r="AB396">
        <v>2</v>
      </c>
      <c r="AC396">
        <v>526</v>
      </c>
      <c r="AD396">
        <v>65</v>
      </c>
      <c r="AE396">
        <v>2</v>
      </c>
      <c r="AF396">
        <v>38</v>
      </c>
      <c r="AG396">
        <v>1.4</v>
      </c>
      <c r="AH396">
        <v>235</v>
      </c>
    </row>
    <row r="397" spans="1:34" hidden="1" x14ac:dyDescent="0.25">
      <c r="A397" t="s">
        <v>1560</v>
      </c>
      <c r="B397" t="s">
        <v>1561</v>
      </c>
      <c r="C397" s="1" t="str">
        <f t="shared" si="66"/>
        <v>21:0584</v>
      </c>
      <c r="D397" s="1" t="str">
        <f t="shared" si="67"/>
        <v>21:0186</v>
      </c>
      <c r="E397" t="s">
        <v>1562</v>
      </c>
      <c r="F397" t="s">
        <v>1563</v>
      </c>
      <c r="H397">
        <v>58.255488999999997</v>
      </c>
      <c r="I397">
        <v>-62.980846200000002</v>
      </c>
      <c r="J397" s="1" t="str">
        <f t="shared" si="68"/>
        <v>NGR bulk stream sediment</v>
      </c>
      <c r="K397" s="1" t="str">
        <f t="shared" si="69"/>
        <v>&lt;177 micron (NGR)</v>
      </c>
      <c r="L397">
        <v>20</v>
      </c>
      <c r="M397" t="s">
        <v>111</v>
      </c>
      <c r="N397">
        <v>396</v>
      </c>
      <c r="O397">
        <v>64</v>
      </c>
      <c r="P397">
        <v>50</v>
      </c>
      <c r="Q397">
        <v>5</v>
      </c>
      <c r="R397">
        <v>70</v>
      </c>
      <c r="S397">
        <v>14</v>
      </c>
      <c r="T397">
        <v>-0.2</v>
      </c>
      <c r="U397">
        <v>320</v>
      </c>
      <c r="V397">
        <v>2.68</v>
      </c>
      <c r="W397">
        <v>-0.2</v>
      </c>
      <c r="X397">
        <v>-1</v>
      </c>
      <c r="Y397">
        <v>2</v>
      </c>
      <c r="Z397">
        <v>42</v>
      </c>
      <c r="AA397">
        <v>-0.2</v>
      </c>
      <c r="AB397">
        <v>-1</v>
      </c>
      <c r="AC397">
        <v>642</v>
      </c>
      <c r="AD397">
        <v>40</v>
      </c>
      <c r="AE397">
        <v>2</v>
      </c>
      <c r="AF397">
        <v>9.8000000000000007</v>
      </c>
      <c r="AG397">
        <v>1.4</v>
      </c>
      <c r="AH397">
        <v>280</v>
      </c>
    </row>
    <row r="398" spans="1:34" hidden="1" x14ac:dyDescent="0.25">
      <c r="A398" t="s">
        <v>1564</v>
      </c>
      <c r="B398" t="s">
        <v>1565</v>
      </c>
      <c r="C398" s="1" t="str">
        <f t="shared" si="66"/>
        <v>21:0584</v>
      </c>
      <c r="D398" s="1" t="str">
        <f t="shared" si="67"/>
        <v>21:0186</v>
      </c>
      <c r="E398" t="s">
        <v>1566</v>
      </c>
      <c r="F398" t="s">
        <v>1567</v>
      </c>
      <c r="H398">
        <v>58.206069599999999</v>
      </c>
      <c r="I398">
        <v>-62.943336600000002</v>
      </c>
      <c r="J398" s="1" t="str">
        <f t="shared" si="68"/>
        <v>NGR bulk stream sediment</v>
      </c>
      <c r="K398" s="1" t="str">
        <f t="shared" si="69"/>
        <v>&lt;177 micron (NGR)</v>
      </c>
      <c r="L398">
        <v>20</v>
      </c>
      <c r="M398" t="s">
        <v>116</v>
      </c>
      <c r="N398">
        <v>397</v>
      </c>
      <c r="O398">
        <v>33</v>
      </c>
      <c r="P398">
        <v>15</v>
      </c>
      <c r="Q398">
        <v>2</v>
      </c>
      <c r="R398">
        <v>25</v>
      </c>
      <c r="S398">
        <v>5</v>
      </c>
      <c r="T398">
        <v>-0.2</v>
      </c>
      <c r="U398">
        <v>80</v>
      </c>
      <c r="V398">
        <v>1.35</v>
      </c>
      <c r="W398">
        <v>0.2</v>
      </c>
      <c r="X398">
        <v>-1</v>
      </c>
      <c r="Y398">
        <v>-2</v>
      </c>
      <c r="Z398">
        <v>19</v>
      </c>
      <c r="AA398">
        <v>-0.2</v>
      </c>
      <c r="AB398">
        <v>-1</v>
      </c>
      <c r="AC398">
        <v>650</v>
      </c>
      <c r="AD398">
        <v>20</v>
      </c>
      <c r="AE398">
        <v>-2</v>
      </c>
      <c r="AF398">
        <v>5.4</v>
      </c>
      <c r="AG398">
        <v>1.5</v>
      </c>
      <c r="AH398">
        <v>165</v>
      </c>
    </row>
    <row r="399" spans="1:34" hidden="1" x14ac:dyDescent="0.25">
      <c r="A399" t="s">
        <v>1568</v>
      </c>
      <c r="B399" t="s">
        <v>1569</v>
      </c>
      <c r="C399" s="1" t="str">
        <f t="shared" si="66"/>
        <v>21:0584</v>
      </c>
      <c r="D399" s="1" t="str">
        <f t="shared" si="67"/>
        <v>21:0186</v>
      </c>
      <c r="E399" t="s">
        <v>1570</v>
      </c>
      <c r="F399" t="s">
        <v>1571</v>
      </c>
      <c r="H399">
        <v>58.195901800000001</v>
      </c>
      <c r="I399">
        <v>-62.968188300000001</v>
      </c>
      <c r="J399" s="1" t="str">
        <f t="shared" si="68"/>
        <v>NGR bulk stream sediment</v>
      </c>
      <c r="K399" s="1" t="str">
        <f t="shared" si="69"/>
        <v>&lt;177 micron (NGR)</v>
      </c>
      <c r="L399">
        <v>20</v>
      </c>
      <c r="M399" t="s">
        <v>121</v>
      </c>
      <c r="N399">
        <v>398</v>
      </c>
      <c r="O399">
        <v>17</v>
      </c>
      <c r="P399">
        <v>14</v>
      </c>
      <c r="Q399">
        <v>-2</v>
      </c>
      <c r="R399">
        <v>15</v>
      </c>
      <c r="S399">
        <v>4</v>
      </c>
      <c r="T399">
        <v>-0.2</v>
      </c>
      <c r="U399">
        <v>48</v>
      </c>
      <c r="V399">
        <v>0.99</v>
      </c>
      <c r="W399">
        <v>-0.2</v>
      </c>
      <c r="X399">
        <v>-1</v>
      </c>
      <c r="Y399">
        <v>-2</v>
      </c>
      <c r="Z399">
        <v>17</v>
      </c>
      <c r="AA399">
        <v>-0.2</v>
      </c>
      <c r="AB399">
        <v>-1</v>
      </c>
      <c r="AC399">
        <v>805</v>
      </c>
      <c r="AD399">
        <v>15</v>
      </c>
      <c r="AE399">
        <v>-2</v>
      </c>
      <c r="AF399">
        <v>2.4</v>
      </c>
      <c r="AG399">
        <v>1.1000000000000001</v>
      </c>
      <c r="AH399">
        <v>210</v>
      </c>
    </row>
    <row r="400" spans="1:34" hidden="1" x14ac:dyDescent="0.25">
      <c r="A400" t="s">
        <v>1572</v>
      </c>
      <c r="B400" t="s">
        <v>1573</v>
      </c>
      <c r="C400" s="1" t="str">
        <f t="shared" si="66"/>
        <v>21:0584</v>
      </c>
      <c r="D400" s="1" t="str">
        <f t="shared" si="67"/>
        <v>21:0186</v>
      </c>
      <c r="E400" t="s">
        <v>1574</v>
      </c>
      <c r="F400" t="s">
        <v>1575</v>
      </c>
      <c r="H400">
        <v>58.207860199999999</v>
      </c>
      <c r="I400">
        <v>-62.995165399999998</v>
      </c>
      <c r="J400" s="1" t="str">
        <f t="shared" si="68"/>
        <v>NGR bulk stream sediment</v>
      </c>
      <c r="K400" s="1" t="str">
        <f t="shared" si="69"/>
        <v>&lt;177 micron (NGR)</v>
      </c>
      <c r="L400">
        <v>20</v>
      </c>
      <c r="M400" t="s">
        <v>126</v>
      </c>
      <c r="N400">
        <v>399</v>
      </c>
      <c r="O400">
        <v>49</v>
      </c>
      <c r="P400">
        <v>30</v>
      </c>
      <c r="Q400">
        <v>3</v>
      </c>
      <c r="R400">
        <v>52</v>
      </c>
      <c r="S400">
        <v>9</v>
      </c>
      <c r="T400">
        <v>-0.2</v>
      </c>
      <c r="U400">
        <v>132</v>
      </c>
      <c r="V400">
        <v>1.84</v>
      </c>
      <c r="W400">
        <v>0.2</v>
      </c>
      <c r="X400">
        <v>-1</v>
      </c>
      <c r="Y400">
        <v>-2</v>
      </c>
      <c r="Z400">
        <v>35</v>
      </c>
      <c r="AA400">
        <v>-0.2</v>
      </c>
      <c r="AB400">
        <v>-1</v>
      </c>
      <c r="AC400">
        <v>546</v>
      </c>
      <c r="AD400">
        <v>20</v>
      </c>
      <c r="AE400">
        <v>-2</v>
      </c>
      <c r="AF400">
        <v>4.8</v>
      </c>
      <c r="AG400">
        <v>1.3</v>
      </c>
      <c r="AH400">
        <v>245</v>
      </c>
    </row>
    <row r="401" spans="1:34" hidden="1" x14ac:dyDescent="0.25">
      <c r="A401" t="s">
        <v>1576</v>
      </c>
      <c r="B401" t="s">
        <v>1577</v>
      </c>
      <c r="C401" s="1" t="str">
        <f t="shared" si="66"/>
        <v>21:0584</v>
      </c>
      <c r="D401" s="1" t="str">
        <f t="shared" si="67"/>
        <v>21:0186</v>
      </c>
      <c r="E401" t="s">
        <v>1578</v>
      </c>
      <c r="F401" t="s">
        <v>1579</v>
      </c>
      <c r="H401">
        <v>58.200360199999999</v>
      </c>
      <c r="I401">
        <v>-63.009048700000001</v>
      </c>
      <c r="J401" s="1" t="str">
        <f t="shared" si="68"/>
        <v>NGR bulk stream sediment</v>
      </c>
      <c r="K401" s="1" t="str">
        <f t="shared" si="69"/>
        <v>&lt;177 micron (NGR)</v>
      </c>
      <c r="L401">
        <v>20</v>
      </c>
      <c r="M401" t="s">
        <v>131</v>
      </c>
      <c r="N401">
        <v>400</v>
      </c>
      <c r="O401">
        <v>46</v>
      </c>
      <c r="P401">
        <v>27</v>
      </c>
      <c r="Q401">
        <v>2</v>
      </c>
      <c r="R401">
        <v>29</v>
      </c>
      <c r="S401">
        <v>9</v>
      </c>
      <c r="T401">
        <v>-0.2</v>
      </c>
      <c r="U401">
        <v>64</v>
      </c>
      <c r="V401">
        <v>1.81</v>
      </c>
      <c r="W401">
        <v>0.3</v>
      </c>
      <c r="X401">
        <v>-1</v>
      </c>
      <c r="Y401">
        <v>-2</v>
      </c>
      <c r="Z401">
        <v>25</v>
      </c>
      <c r="AA401">
        <v>-0.2</v>
      </c>
      <c r="AB401">
        <v>-1</v>
      </c>
      <c r="AC401">
        <v>778</v>
      </c>
      <c r="AD401">
        <v>25</v>
      </c>
      <c r="AE401">
        <v>-2</v>
      </c>
      <c r="AF401">
        <v>6</v>
      </c>
      <c r="AG401">
        <v>1.4</v>
      </c>
      <c r="AH401">
        <v>270</v>
      </c>
    </row>
    <row r="402" spans="1:34" hidden="1" x14ac:dyDescent="0.25">
      <c r="A402" t="s">
        <v>1580</v>
      </c>
      <c r="B402" t="s">
        <v>1581</v>
      </c>
      <c r="C402" s="1" t="str">
        <f t="shared" si="66"/>
        <v>21:0584</v>
      </c>
      <c r="D402" s="1" t="str">
        <f t="shared" si="67"/>
        <v>21:0186</v>
      </c>
      <c r="E402" t="s">
        <v>1582</v>
      </c>
      <c r="F402" t="s">
        <v>1583</v>
      </c>
      <c r="H402">
        <v>58.170755900000003</v>
      </c>
      <c r="I402">
        <v>-62.9866539</v>
      </c>
      <c r="J402" s="1" t="str">
        <f t="shared" si="68"/>
        <v>NGR bulk stream sediment</v>
      </c>
      <c r="K402" s="1" t="str">
        <f t="shared" si="69"/>
        <v>&lt;177 micron (NGR)</v>
      </c>
      <c r="L402">
        <v>21</v>
      </c>
      <c r="M402" t="s">
        <v>38</v>
      </c>
      <c r="N402">
        <v>401</v>
      </c>
      <c r="O402">
        <v>24</v>
      </c>
      <c r="P402">
        <v>27</v>
      </c>
      <c r="Q402">
        <v>3</v>
      </c>
      <c r="R402">
        <v>22</v>
      </c>
      <c r="S402">
        <v>5</v>
      </c>
      <c r="T402">
        <v>-0.2</v>
      </c>
      <c r="U402">
        <v>74</v>
      </c>
      <c r="V402">
        <v>0.7</v>
      </c>
      <c r="W402">
        <v>-0.2</v>
      </c>
      <c r="X402">
        <v>-1</v>
      </c>
      <c r="Y402">
        <v>-2</v>
      </c>
      <c r="Z402">
        <v>21</v>
      </c>
      <c r="AA402">
        <v>-0.2</v>
      </c>
      <c r="AB402">
        <v>3</v>
      </c>
      <c r="AC402">
        <v>622</v>
      </c>
      <c r="AD402">
        <v>55</v>
      </c>
      <c r="AE402">
        <v>-2</v>
      </c>
      <c r="AF402">
        <v>15</v>
      </c>
      <c r="AG402">
        <v>1.9</v>
      </c>
      <c r="AH402">
        <v>200</v>
      </c>
    </row>
    <row r="403" spans="1:34" hidden="1" x14ac:dyDescent="0.25">
      <c r="A403" t="s">
        <v>1584</v>
      </c>
      <c r="B403" t="s">
        <v>1585</v>
      </c>
      <c r="C403" s="1" t="str">
        <f t="shared" si="66"/>
        <v>21:0584</v>
      </c>
      <c r="D403" s="1" t="str">
        <f t="shared" si="67"/>
        <v>21:0186</v>
      </c>
      <c r="E403" t="s">
        <v>1582</v>
      </c>
      <c r="F403" t="s">
        <v>1586</v>
      </c>
      <c r="H403">
        <v>58.170755900000003</v>
      </c>
      <c r="I403">
        <v>-62.9866539</v>
      </c>
      <c r="J403" s="1" t="str">
        <f t="shared" si="68"/>
        <v>NGR bulk stream sediment</v>
      </c>
      <c r="K403" s="1" t="str">
        <f t="shared" si="69"/>
        <v>&lt;177 micron (NGR)</v>
      </c>
      <c r="L403">
        <v>21</v>
      </c>
      <c r="M403" t="s">
        <v>47</v>
      </c>
      <c r="N403">
        <v>402</v>
      </c>
      <c r="O403">
        <v>23</v>
      </c>
      <c r="P403">
        <v>26</v>
      </c>
      <c r="Q403">
        <v>4</v>
      </c>
      <c r="R403">
        <v>24</v>
      </c>
      <c r="S403">
        <v>4</v>
      </c>
      <c r="T403">
        <v>-0.2</v>
      </c>
      <c r="U403">
        <v>76</v>
      </c>
      <c r="V403">
        <v>0.71</v>
      </c>
      <c r="W403">
        <v>-0.2</v>
      </c>
      <c r="X403">
        <v>-1</v>
      </c>
      <c r="Y403">
        <v>-2</v>
      </c>
      <c r="Z403">
        <v>21</v>
      </c>
      <c r="AA403">
        <v>-0.2</v>
      </c>
      <c r="AB403">
        <v>-1</v>
      </c>
      <c r="AC403">
        <v>643</v>
      </c>
      <c r="AD403">
        <v>55</v>
      </c>
      <c r="AE403">
        <v>-2</v>
      </c>
      <c r="AF403">
        <v>15.2</v>
      </c>
      <c r="AG403">
        <v>1.9</v>
      </c>
      <c r="AH403">
        <v>180</v>
      </c>
    </row>
    <row r="404" spans="1:34" hidden="1" x14ac:dyDescent="0.25">
      <c r="A404" t="s">
        <v>1587</v>
      </c>
      <c r="B404" t="s">
        <v>1588</v>
      </c>
      <c r="C404" s="1" t="str">
        <f t="shared" si="66"/>
        <v>21:0584</v>
      </c>
      <c r="D404" s="1" t="str">
        <f t="shared" si="67"/>
        <v>21:0186</v>
      </c>
      <c r="E404" t="s">
        <v>1582</v>
      </c>
      <c r="F404" t="s">
        <v>1589</v>
      </c>
      <c r="H404">
        <v>58.170755900000003</v>
      </c>
      <c r="I404">
        <v>-62.9866539</v>
      </c>
      <c r="J404" s="1" t="str">
        <f t="shared" si="68"/>
        <v>NGR bulk stream sediment</v>
      </c>
      <c r="K404" s="1" t="str">
        <f t="shared" si="69"/>
        <v>&lt;177 micron (NGR)</v>
      </c>
      <c r="L404">
        <v>21</v>
      </c>
      <c r="M404" t="s">
        <v>51</v>
      </c>
      <c r="N404">
        <v>403</v>
      </c>
      <c r="O404">
        <v>33</v>
      </c>
      <c r="P404">
        <v>31</v>
      </c>
      <c r="Q404">
        <v>6</v>
      </c>
      <c r="R404">
        <v>23</v>
      </c>
      <c r="S404">
        <v>6</v>
      </c>
      <c r="T404">
        <v>-0.2</v>
      </c>
      <c r="U404">
        <v>104</v>
      </c>
      <c r="V404">
        <v>1.05</v>
      </c>
      <c r="W404">
        <v>-0.2</v>
      </c>
      <c r="X404">
        <v>1</v>
      </c>
      <c r="Y404">
        <v>-2</v>
      </c>
      <c r="Z404">
        <v>25</v>
      </c>
      <c r="AA404">
        <v>-0.2</v>
      </c>
      <c r="AB404">
        <v>-1</v>
      </c>
      <c r="AC404">
        <v>629</v>
      </c>
      <c r="AD404">
        <v>65</v>
      </c>
      <c r="AE404">
        <v>-2</v>
      </c>
      <c r="AF404">
        <v>17</v>
      </c>
      <c r="AG404">
        <v>2</v>
      </c>
      <c r="AH404">
        <v>135</v>
      </c>
    </row>
    <row r="405" spans="1:34" hidden="1" x14ac:dyDescent="0.25">
      <c r="A405" t="s">
        <v>1590</v>
      </c>
      <c r="B405" t="s">
        <v>1591</v>
      </c>
      <c r="C405" s="1" t="str">
        <f t="shared" si="66"/>
        <v>21:0584</v>
      </c>
      <c r="D405" s="1" t="str">
        <f t="shared" si="67"/>
        <v>21:0186</v>
      </c>
      <c r="E405" t="s">
        <v>1592</v>
      </c>
      <c r="F405" t="s">
        <v>1593</v>
      </c>
      <c r="H405">
        <v>58.1668807</v>
      </c>
      <c r="I405">
        <v>-62.886037199999997</v>
      </c>
      <c r="J405" s="1" t="str">
        <f t="shared" si="68"/>
        <v>NGR bulk stream sediment</v>
      </c>
      <c r="K405" s="1" t="str">
        <f t="shared" si="69"/>
        <v>&lt;177 micron (NGR)</v>
      </c>
      <c r="L405">
        <v>21</v>
      </c>
      <c r="M405" t="s">
        <v>43</v>
      </c>
      <c r="N405">
        <v>404</v>
      </c>
      <c r="O405">
        <v>33</v>
      </c>
      <c r="P405">
        <v>23</v>
      </c>
      <c r="Q405">
        <v>3</v>
      </c>
      <c r="R405">
        <v>18</v>
      </c>
      <c r="S405">
        <v>7</v>
      </c>
      <c r="T405">
        <v>-0.2</v>
      </c>
      <c r="U405">
        <v>78</v>
      </c>
      <c r="V405">
        <v>1.29</v>
      </c>
      <c r="W405">
        <v>-0.2</v>
      </c>
      <c r="X405">
        <v>-1</v>
      </c>
      <c r="Y405">
        <v>-2</v>
      </c>
      <c r="Z405">
        <v>39</v>
      </c>
      <c r="AA405">
        <v>-0.2</v>
      </c>
      <c r="AB405">
        <v>1</v>
      </c>
      <c r="AC405">
        <v>897</v>
      </c>
      <c r="AD405">
        <v>10</v>
      </c>
      <c r="AE405">
        <v>-2</v>
      </c>
      <c r="AF405">
        <v>1</v>
      </c>
      <c r="AG405">
        <v>1.5</v>
      </c>
      <c r="AH405">
        <v>380</v>
      </c>
    </row>
    <row r="406" spans="1:34" hidden="1" x14ac:dyDescent="0.25">
      <c r="A406" t="s">
        <v>1594</v>
      </c>
      <c r="B406" t="s">
        <v>1595</v>
      </c>
      <c r="C406" s="1" t="str">
        <f t="shared" si="66"/>
        <v>21:0584</v>
      </c>
      <c r="D406" s="1" t="str">
        <f t="shared" si="67"/>
        <v>21:0186</v>
      </c>
      <c r="E406" t="s">
        <v>1596</v>
      </c>
      <c r="F406" t="s">
        <v>1597</v>
      </c>
      <c r="H406">
        <v>58.120909699999999</v>
      </c>
      <c r="I406">
        <v>-62.866117099999997</v>
      </c>
      <c r="J406" s="1" t="str">
        <f t="shared" si="68"/>
        <v>NGR bulk stream sediment</v>
      </c>
      <c r="K406" s="1" t="str">
        <f t="shared" si="69"/>
        <v>&lt;177 micron (NGR)</v>
      </c>
      <c r="L406">
        <v>21</v>
      </c>
      <c r="M406" t="s">
        <v>56</v>
      </c>
      <c r="N406">
        <v>405</v>
      </c>
      <c r="O406">
        <v>20</v>
      </c>
      <c r="P406">
        <v>8</v>
      </c>
      <c r="Q406">
        <v>4</v>
      </c>
      <c r="R406">
        <v>11</v>
      </c>
      <c r="S406">
        <v>5</v>
      </c>
      <c r="T406">
        <v>-0.2</v>
      </c>
      <c r="U406">
        <v>56</v>
      </c>
      <c r="V406">
        <v>1.01</v>
      </c>
      <c r="W406">
        <v>-0.2</v>
      </c>
      <c r="X406">
        <v>-1</v>
      </c>
      <c r="Y406">
        <v>-2</v>
      </c>
      <c r="Z406">
        <v>29</v>
      </c>
      <c r="AA406">
        <v>-0.2</v>
      </c>
      <c r="AB406">
        <v>-1</v>
      </c>
      <c r="AC406">
        <v>563</v>
      </c>
      <c r="AD406">
        <v>20</v>
      </c>
      <c r="AE406">
        <v>-2</v>
      </c>
      <c r="AF406">
        <v>7.8</v>
      </c>
      <c r="AG406">
        <v>1.5</v>
      </c>
      <c r="AH406">
        <v>215</v>
      </c>
    </row>
    <row r="407" spans="1:34" hidden="1" x14ac:dyDescent="0.25">
      <c r="A407" t="s">
        <v>1598</v>
      </c>
      <c r="B407" t="s">
        <v>1599</v>
      </c>
      <c r="C407" s="1" t="str">
        <f t="shared" si="66"/>
        <v>21:0584</v>
      </c>
      <c r="D407" s="1" t="str">
        <f t="shared" si="67"/>
        <v>21:0186</v>
      </c>
      <c r="E407" t="s">
        <v>1600</v>
      </c>
      <c r="F407" t="s">
        <v>1601</v>
      </c>
      <c r="H407">
        <v>58.123700800000002</v>
      </c>
      <c r="I407">
        <v>-62.916610200000001</v>
      </c>
      <c r="J407" s="1" t="str">
        <f t="shared" si="68"/>
        <v>NGR bulk stream sediment</v>
      </c>
      <c r="K407" s="1" t="str">
        <f t="shared" si="69"/>
        <v>&lt;177 micron (NGR)</v>
      </c>
      <c r="L407">
        <v>21</v>
      </c>
      <c r="M407" t="s">
        <v>61</v>
      </c>
      <c r="N407">
        <v>406</v>
      </c>
      <c r="O407">
        <v>20</v>
      </c>
      <c r="P407">
        <v>17</v>
      </c>
      <c r="Q407">
        <v>4</v>
      </c>
      <c r="R407">
        <v>20</v>
      </c>
      <c r="S407">
        <v>7</v>
      </c>
      <c r="T407">
        <v>-0.2</v>
      </c>
      <c r="U407">
        <v>62</v>
      </c>
      <c r="V407">
        <v>0.82</v>
      </c>
      <c r="W407">
        <v>-0.2</v>
      </c>
      <c r="X407">
        <v>-1</v>
      </c>
      <c r="Y407">
        <v>-2</v>
      </c>
      <c r="Z407">
        <v>29</v>
      </c>
      <c r="AA407">
        <v>-0.2</v>
      </c>
      <c r="AB407">
        <v>1</v>
      </c>
      <c r="AC407">
        <v>682</v>
      </c>
      <c r="AD407">
        <v>15</v>
      </c>
      <c r="AE407">
        <v>-2</v>
      </c>
      <c r="AF407">
        <v>1.4</v>
      </c>
      <c r="AG407">
        <v>1.3</v>
      </c>
      <c r="AH407">
        <v>175</v>
      </c>
    </row>
    <row r="408" spans="1:34" hidden="1" x14ac:dyDescent="0.25">
      <c r="A408" t="s">
        <v>1602</v>
      </c>
      <c r="B408" t="s">
        <v>1603</v>
      </c>
      <c r="C408" s="1" t="str">
        <f t="shared" si="66"/>
        <v>21:0584</v>
      </c>
      <c r="D408" s="1" t="str">
        <f t="shared" si="67"/>
        <v>21:0186</v>
      </c>
      <c r="E408" t="s">
        <v>1604</v>
      </c>
      <c r="F408" t="s">
        <v>1605</v>
      </c>
      <c r="H408">
        <v>58.100222899999999</v>
      </c>
      <c r="I408">
        <v>-62.954326700000003</v>
      </c>
      <c r="J408" s="1" t="str">
        <f t="shared" si="68"/>
        <v>NGR bulk stream sediment</v>
      </c>
      <c r="K408" s="1" t="str">
        <f t="shared" si="69"/>
        <v>&lt;177 micron (NGR)</v>
      </c>
      <c r="L408">
        <v>21</v>
      </c>
      <c r="M408" t="s">
        <v>66</v>
      </c>
      <c r="N408">
        <v>407</v>
      </c>
      <c r="O408">
        <v>83</v>
      </c>
      <c r="P408">
        <v>37</v>
      </c>
      <c r="Q408">
        <v>7</v>
      </c>
      <c r="R408">
        <v>69</v>
      </c>
      <c r="S408">
        <v>17</v>
      </c>
      <c r="T408">
        <v>-0.2</v>
      </c>
      <c r="U408">
        <v>220</v>
      </c>
      <c r="V408">
        <v>2.67</v>
      </c>
      <c r="W408">
        <v>-0.2</v>
      </c>
      <c r="X408">
        <v>-1</v>
      </c>
      <c r="Y408">
        <v>-2</v>
      </c>
      <c r="Z408">
        <v>56</v>
      </c>
      <c r="AA408">
        <v>-0.2</v>
      </c>
      <c r="AB408">
        <v>-1</v>
      </c>
      <c r="AC408">
        <v>567</v>
      </c>
      <c r="AD408">
        <v>40</v>
      </c>
      <c r="AE408">
        <v>-2</v>
      </c>
      <c r="AF408">
        <v>12.6</v>
      </c>
      <c r="AG408">
        <v>2.8</v>
      </c>
      <c r="AH408">
        <v>265</v>
      </c>
    </row>
    <row r="409" spans="1:34" hidden="1" x14ac:dyDescent="0.25">
      <c r="A409" t="s">
        <v>1606</v>
      </c>
      <c r="B409" t="s">
        <v>1607</v>
      </c>
      <c r="C409" s="1" t="str">
        <f t="shared" si="66"/>
        <v>21:0584</v>
      </c>
      <c r="D409" s="1" t="str">
        <f t="shared" si="67"/>
        <v>21:0186</v>
      </c>
      <c r="E409" t="s">
        <v>1608</v>
      </c>
      <c r="F409" t="s">
        <v>1609</v>
      </c>
      <c r="H409">
        <v>58.066092400000002</v>
      </c>
      <c r="I409">
        <v>-62.957013600000003</v>
      </c>
      <c r="J409" s="1" t="str">
        <f t="shared" si="68"/>
        <v>NGR bulk stream sediment</v>
      </c>
      <c r="K409" s="1" t="str">
        <f t="shared" si="69"/>
        <v>&lt;177 micron (NGR)</v>
      </c>
      <c r="L409">
        <v>21</v>
      </c>
      <c r="M409" t="s">
        <v>76</v>
      </c>
      <c r="N409">
        <v>408</v>
      </c>
      <c r="O409">
        <v>23</v>
      </c>
      <c r="P409">
        <v>11</v>
      </c>
      <c r="Q409">
        <v>5</v>
      </c>
      <c r="R409">
        <v>15</v>
      </c>
      <c r="S409">
        <v>4</v>
      </c>
      <c r="T409">
        <v>-0.2</v>
      </c>
      <c r="U409">
        <v>38</v>
      </c>
      <c r="V409">
        <v>0.69</v>
      </c>
      <c r="W409">
        <v>-0.2</v>
      </c>
      <c r="X409">
        <v>-1</v>
      </c>
      <c r="Y409">
        <v>-2</v>
      </c>
      <c r="Z409">
        <v>25</v>
      </c>
      <c r="AA409">
        <v>-0.2</v>
      </c>
      <c r="AB409">
        <v>-1</v>
      </c>
      <c r="AC409">
        <v>769</v>
      </c>
      <c r="AD409">
        <v>15</v>
      </c>
      <c r="AE409">
        <v>-2</v>
      </c>
      <c r="AF409">
        <v>1.6</v>
      </c>
      <c r="AG409">
        <v>1.2</v>
      </c>
      <c r="AH409">
        <v>240</v>
      </c>
    </row>
    <row r="410" spans="1:34" hidden="1" x14ac:dyDescent="0.25">
      <c r="A410" t="s">
        <v>1610</v>
      </c>
      <c r="B410" t="s">
        <v>1611</v>
      </c>
      <c r="C410" s="1" t="str">
        <f t="shared" si="66"/>
        <v>21:0584</v>
      </c>
      <c r="D410" s="1" t="str">
        <f t="shared" si="67"/>
        <v>21:0186</v>
      </c>
      <c r="E410" t="s">
        <v>1612</v>
      </c>
      <c r="F410" t="s">
        <v>1613</v>
      </c>
      <c r="H410">
        <v>58.086603699999998</v>
      </c>
      <c r="I410">
        <v>-62.928990400000004</v>
      </c>
      <c r="J410" s="1" t="str">
        <f t="shared" si="68"/>
        <v>NGR bulk stream sediment</v>
      </c>
      <c r="K410" s="1" t="str">
        <f t="shared" si="69"/>
        <v>&lt;177 micron (NGR)</v>
      </c>
      <c r="L410">
        <v>21</v>
      </c>
      <c r="M410" t="s">
        <v>81</v>
      </c>
      <c r="N410">
        <v>409</v>
      </c>
      <c r="O410">
        <v>70</v>
      </c>
      <c r="P410">
        <v>42</v>
      </c>
      <c r="Q410">
        <v>11</v>
      </c>
      <c r="R410">
        <v>53</v>
      </c>
      <c r="S410">
        <v>17</v>
      </c>
      <c r="T410">
        <v>-0.2</v>
      </c>
      <c r="U410">
        <v>290</v>
      </c>
      <c r="V410">
        <v>2.58</v>
      </c>
      <c r="W410">
        <v>-0.2</v>
      </c>
      <c r="X410">
        <v>-1</v>
      </c>
      <c r="Y410">
        <v>2</v>
      </c>
      <c r="Z410">
        <v>44</v>
      </c>
      <c r="AA410">
        <v>-0.2</v>
      </c>
      <c r="AB410">
        <v>-1</v>
      </c>
      <c r="AC410">
        <v>365</v>
      </c>
      <c r="AD410">
        <v>65</v>
      </c>
      <c r="AE410">
        <v>-2</v>
      </c>
      <c r="AF410">
        <v>26.4</v>
      </c>
      <c r="AG410">
        <v>4.9000000000000004</v>
      </c>
      <c r="AH410">
        <v>240</v>
      </c>
    </row>
    <row r="411" spans="1:34" hidden="1" x14ac:dyDescent="0.25">
      <c r="A411" t="s">
        <v>1614</v>
      </c>
      <c r="B411" t="s">
        <v>1615</v>
      </c>
      <c r="C411" s="1" t="str">
        <f t="shared" si="66"/>
        <v>21:0584</v>
      </c>
      <c r="D411" s="1" t="str">
        <f t="shared" si="67"/>
        <v>21:0186</v>
      </c>
      <c r="E411" t="s">
        <v>1616</v>
      </c>
      <c r="F411" t="s">
        <v>1617</v>
      </c>
      <c r="H411">
        <v>58.073868099999999</v>
      </c>
      <c r="I411">
        <v>-62.881598500000003</v>
      </c>
      <c r="J411" s="1" t="str">
        <f t="shared" si="68"/>
        <v>NGR bulk stream sediment</v>
      </c>
      <c r="K411" s="1" t="str">
        <f t="shared" si="69"/>
        <v>&lt;177 micron (NGR)</v>
      </c>
      <c r="L411">
        <v>21</v>
      </c>
      <c r="M411" t="s">
        <v>86</v>
      </c>
      <c r="N411">
        <v>410</v>
      </c>
      <c r="O411">
        <v>60</v>
      </c>
      <c r="P411">
        <v>42</v>
      </c>
      <c r="Q411">
        <v>8</v>
      </c>
      <c r="R411">
        <v>89</v>
      </c>
      <c r="S411">
        <v>15</v>
      </c>
      <c r="T411">
        <v>-0.2</v>
      </c>
      <c r="U411">
        <v>300</v>
      </c>
      <c r="V411">
        <v>1.96</v>
      </c>
      <c r="W411">
        <v>-0.2</v>
      </c>
      <c r="X411">
        <v>1</v>
      </c>
      <c r="Y411">
        <v>-2</v>
      </c>
      <c r="Z411">
        <v>45</v>
      </c>
      <c r="AA411">
        <v>-0.2</v>
      </c>
      <c r="AB411">
        <v>-1</v>
      </c>
      <c r="AC411">
        <v>509</v>
      </c>
      <c r="AD411">
        <v>25</v>
      </c>
      <c r="AE411">
        <v>-2</v>
      </c>
      <c r="AF411">
        <v>6.4</v>
      </c>
      <c r="AG411">
        <v>3.1</v>
      </c>
      <c r="AH411">
        <v>310</v>
      </c>
    </row>
    <row r="412" spans="1:34" hidden="1" x14ac:dyDescent="0.25">
      <c r="A412" t="s">
        <v>1618</v>
      </c>
      <c r="B412" t="s">
        <v>1619</v>
      </c>
      <c r="C412" s="1" t="str">
        <f t="shared" si="66"/>
        <v>21:0584</v>
      </c>
      <c r="D412" s="1" t="str">
        <f t="shared" si="67"/>
        <v>21:0186</v>
      </c>
      <c r="E412" t="s">
        <v>1620</v>
      </c>
      <c r="F412" t="s">
        <v>1621</v>
      </c>
      <c r="H412">
        <v>58.103464899999999</v>
      </c>
      <c r="I412">
        <v>-62.848451099999998</v>
      </c>
      <c r="J412" s="1" t="str">
        <f t="shared" si="68"/>
        <v>NGR bulk stream sediment</v>
      </c>
      <c r="K412" s="1" t="str">
        <f t="shared" si="69"/>
        <v>&lt;177 micron (NGR)</v>
      </c>
      <c r="L412">
        <v>21</v>
      </c>
      <c r="M412" t="s">
        <v>91</v>
      </c>
      <c r="N412">
        <v>411</v>
      </c>
      <c r="O412">
        <v>60</v>
      </c>
      <c r="P412">
        <v>38</v>
      </c>
      <c r="Q412">
        <v>6</v>
      </c>
      <c r="R412">
        <v>61</v>
      </c>
      <c r="S412">
        <v>16</v>
      </c>
      <c r="T412">
        <v>-0.2</v>
      </c>
      <c r="U412">
        <v>320</v>
      </c>
      <c r="V412">
        <v>2.17</v>
      </c>
      <c r="W412">
        <v>0.3</v>
      </c>
      <c r="X412">
        <v>-1</v>
      </c>
      <c r="Y412">
        <v>-2</v>
      </c>
      <c r="Z412">
        <v>55</v>
      </c>
      <c r="AA412">
        <v>-0.2</v>
      </c>
      <c r="AB412">
        <v>-1</v>
      </c>
      <c r="AC412">
        <v>602</v>
      </c>
      <c r="AD412">
        <v>40</v>
      </c>
      <c r="AE412">
        <v>-2</v>
      </c>
      <c r="AF412">
        <v>9</v>
      </c>
      <c r="AG412">
        <v>1.7</v>
      </c>
      <c r="AH412">
        <v>350</v>
      </c>
    </row>
    <row r="413" spans="1:34" hidden="1" x14ac:dyDescent="0.25">
      <c r="A413" t="s">
        <v>1622</v>
      </c>
      <c r="B413" t="s">
        <v>1623</v>
      </c>
      <c r="C413" s="1" t="str">
        <f t="shared" si="66"/>
        <v>21:0584</v>
      </c>
      <c r="D413" s="1" t="str">
        <f t="shared" si="67"/>
        <v>21:0186</v>
      </c>
      <c r="E413" t="s">
        <v>1624</v>
      </c>
      <c r="F413" t="s">
        <v>1625</v>
      </c>
      <c r="H413">
        <v>58.084377000000003</v>
      </c>
      <c r="I413">
        <v>-62.826518999999998</v>
      </c>
      <c r="J413" s="1" t="str">
        <f t="shared" si="68"/>
        <v>NGR bulk stream sediment</v>
      </c>
      <c r="K413" s="1" t="str">
        <f t="shared" si="69"/>
        <v>&lt;177 micron (NGR)</v>
      </c>
      <c r="L413">
        <v>21</v>
      </c>
      <c r="M413" t="s">
        <v>96</v>
      </c>
      <c r="N413">
        <v>412</v>
      </c>
      <c r="O413">
        <v>86</v>
      </c>
      <c r="P413">
        <v>97</v>
      </c>
      <c r="Q413">
        <v>18</v>
      </c>
      <c r="R413">
        <v>168</v>
      </c>
      <c r="S413">
        <v>17</v>
      </c>
      <c r="T413">
        <v>-0.2</v>
      </c>
      <c r="U413">
        <v>270</v>
      </c>
      <c r="V413">
        <v>2.84</v>
      </c>
      <c r="W413">
        <v>-0.2</v>
      </c>
      <c r="X413">
        <v>-1</v>
      </c>
      <c r="Y413">
        <v>2</v>
      </c>
      <c r="Z413">
        <v>58</v>
      </c>
      <c r="AA413">
        <v>-0.2</v>
      </c>
      <c r="AB413">
        <v>3</v>
      </c>
      <c r="AC413">
        <v>566</v>
      </c>
      <c r="AD413">
        <v>75</v>
      </c>
      <c r="AE413">
        <v>-2</v>
      </c>
      <c r="AF413">
        <v>29.4</v>
      </c>
      <c r="AG413">
        <v>1.8</v>
      </c>
      <c r="AH413">
        <v>280</v>
      </c>
    </row>
    <row r="414" spans="1:34" hidden="1" x14ac:dyDescent="0.25">
      <c r="A414" t="s">
        <v>1626</v>
      </c>
      <c r="B414" t="s">
        <v>1627</v>
      </c>
      <c r="C414" s="1" t="str">
        <f t="shared" si="66"/>
        <v>21:0584</v>
      </c>
      <c r="D414" s="1" t="str">
        <f t="shared" si="67"/>
        <v>21:0186</v>
      </c>
      <c r="E414" t="s">
        <v>1628</v>
      </c>
      <c r="F414" t="s">
        <v>1629</v>
      </c>
      <c r="H414">
        <v>58.037678999999997</v>
      </c>
      <c r="I414">
        <v>-62.832874599999997</v>
      </c>
      <c r="J414" s="1" t="str">
        <f t="shared" si="68"/>
        <v>NGR bulk stream sediment</v>
      </c>
      <c r="K414" s="1" t="str">
        <f t="shared" si="69"/>
        <v>&lt;177 micron (NGR)</v>
      </c>
      <c r="L414">
        <v>21</v>
      </c>
      <c r="M414" t="s">
        <v>101</v>
      </c>
      <c r="N414">
        <v>413</v>
      </c>
      <c r="O414">
        <v>53</v>
      </c>
      <c r="P414">
        <v>40</v>
      </c>
      <c r="Q414">
        <v>5</v>
      </c>
      <c r="R414">
        <v>75</v>
      </c>
      <c r="S414">
        <v>13</v>
      </c>
      <c r="T414">
        <v>-0.2</v>
      </c>
      <c r="U414">
        <v>86</v>
      </c>
      <c r="V414">
        <v>1.85</v>
      </c>
      <c r="W414">
        <v>-0.2</v>
      </c>
      <c r="X414">
        <v>-1</v>
      </c>
      <c r="Y414">
        <v>-2</v>
      </c>
      <c r="Z414">
        <v>51</v>
      </c>
      <c r="AA414">
        <v>-0.2</v>
      </c>
      <c r="AB414">
        <v>2</v>
      </c>
      <c r="AC414">
        <v>552</v>
      </c>
      <c r="AD414">
        <v>25</v>
      </c>
      <c r="AE414">
        <v>-2</v>
      </c>
      <c r="AF414">
        <v>10.6</v>
      </c>
      <c r="AG414">
        <v>1.5</v>
      </c>
      <c r="AH414">
        <v>290</v>
      </c>
    </row>
    <row r="415" spans="1:34" hidden="1" x14ac:dyDescent="0.25">
      <c r="A415" t="s">
        <v>1630</v>
      </c>
      <c r="B415" t="s">
        <v>1631</v>
      </c>
      <c r="C415" s="1" t="str">
        <f t="shared" si="66"/>
        <v>21:0584</v>
      </c>
      <c r="D415" s="1" t="str">
        <f t="shared" si="67"/>
        <v>21:0186</v>
      </c>
      <c r="E415" t="s">
        <v>1632</v>
      </c>
      <c r="F415" t="s">
        <v>1633</v>
      </c>
      <c r="H415">
        <v>58.009001599999998</v>
      </c>
      <c r="I415">
        <v>-62.865092099999998</v>
      </c>
      <c r="J415" s="1" t="str">
        <f t="shared" si="68"/>
        <v>NGR bulk stream sediment</v>
      </c>
      <c r="K415" s="1" t="str">
        <f t="shared" si="69"/>
        <v>&lt;177 micron (NGR)</v>
      </c>
      <c r="L415">
        <v>21</v>
      </c>
      <c r="M415" t="s">
        <v>106</v>
      </c>
      <c r="N415">
        <v>414</v>
      </c>
      <c r="O415">
        <v>67</v>
      </c>
      <c r="P415">
        <v>36</v>
      </c>
      <c r="Q415">
        <v>10</v>
      </c>
      <c r="R415">
        <v>50</v>
      </c>
      <c r="S415">
        <v>15</v>
      </c>
      <c r="T415">
        <v>-0.2</v>
      </c>
      <c r="U415">
        <v>270</v>
      </c>
      <c r="V415">
        <v>1.68</v>
      </c>
      <c r="W415">
        <v>-0.2</v>
      </c>
      <c r="X415">
        <v>-1</v>
      </c>
      <c r="Y415">
        <v>-2</v>
      </c>
      <c r="Z415">
        <v>40</v>
      </c>
      <c r="AA415">
        <v>-0.2</v>
      </c>
      <c r="AB415">
        <v>-1</v>
      </c>
      <c r="AC415">
        <v>581</v>
      </c>
      <c r="AD415">
        <v>40</v>
      </c>
      <c r="AE415">
        <v>-2</v>
      </c>
      <c r="AF415">
        <v>7.4</v>
      </c>
      <c r="AG415">
        <v>2</v>
      </c>
      <c r="AH415">
        <v>300</v>
      </c>
    </row>
    <row r="416" spans="1:34" hidden="1" x14ac:dyDescent="0.25">
      <c r="A416" t="s">
        <v>1634</v>
      </c>
      <c r="B416" t="s">
        <v>1635</v>
      </c>
      <c r="C416" s="1" t="str">
        <f t="shared" si="66"/>
        <v>21:0584</v>
      </c>
      <c r="D416" s="1" t="str">
        <f t="shared" si="67"/>
        <v>21:0186</v>
      </c>
      <c r="E416" t="s">
        <v>1636</v>
      </c>
      <c r="F416" t="s">
        <v>1637</v>
      </c>
      <c r="H416">
        <v>58.042053600000003</v>
      </c>
      <c r="I416">
        <v>-62.872031499999999</v>
      </c>
      <c r="J416" s="1" t="str">
        <f t="shared" si="68"/>
        <v>NGR bulk stream sediment</v>
      </c>
      <c r="K416" s="1" t="str">
        <f t="shared" si="69"/>
        <v>&lt;177 micron (NGR)</v>
      </c>
      <c r="L416">
        <v>21</v>
      </c>
      <c r="M416" t="s">
        <v>111</v>
      </c>
      <c r="N416">
        <v>415</v>
      </c>
      <c r="O416">
        <v>75</v>
      </c>
      <c r="P416">
        <v>66</v>
      </c>
      <c r="Q416">
        <v>10</v>
      </c>
      <c r="R416">
        <v>69</v>
      </c>
      <c r="S416">
        <v>14</v>
      </c>
      <c r="T416">
        <v>-0.2</v>
      </c>
      <c r="U416">
        <v>180</v>
      </c>
      <c r="V416">
        <v>3.39</v>
      </c>
      <c r="W416">
        <v>-0.2</v>
      </c>
      <c r="X416">
        <v>-1</v>
      </c>
      <c r="Y416">
        <v>-2</v>
      </c>
      <c r="Z416">
        <v>62</v>
      </c>
      <c r="AA416">
        <v>-0.2</v>
      </c>
      <c r="AB416">
        <v>2</v>
      </c>
      <c r="AC416">
        <v>516</v>
      </c>
      <c r="AD416">
        <v>65</v>
      </c>
      <c r="AE416">
        <v>-2</v>
      </c>
      <c r="AF416">
        <v>24.4</v>
      </c>
      <c r="AG416">
        <v>2.2999999999999998</v>
      </c>
      <c r="AH416">
        <v>300</v>
      </c>
    </row>
    <row r="417" spans="1:34" hidden="1" x14ac:dyDescent="0.25">
      <c r="A417" t="s">
        <v>1638</v>
      </c>
      <c r="B417" t="s">
        <v>1639</v>
      </c>
      <c r="C417" s="1" t="str">
        <f t="shared" si="66"/>
        <v>21:0584</v>
      </c>
      <c r="D417" s="1" t="str">
        <f t="shared" si="67"/>
        <v>21:0186</v>
      </c>
      <c r="E417" t="s">
        <v>1640</v>
      </c>
      <c r="F417" t="s">
        <v>1641</v>
      </c>
      <c r="H417">
        <v>58.036663400000002</v>
      </c>
      <c r="I417">
        <v>-62.928190999999998</v>
      </c>
      <c r="J417" s="1" t="str">
        <f t="shared" si="68"/>
        <v>NGR bulk stream sediment</v>
      </c>
      <c r="K417" s="1" t="str">
        <f t="shared" si="69"/>
        <v>&lt;177 micron (NGR)</v>
      </c>
      <c r="L417">
        <v>21</v>
      </c>
      <c r="M417" t="s">
        <v>116</v>
      </c>
      <c r="N417">
        <v>416</v>
      </c>
      <c r="O417">
        <v>53</v>
      </c>
      <c r="P417">
        <v>44</v>
      </c>
      <c r="Q417">
        <v>8</v>
      </c>
      <c r="R417">
        <v>58</v>
      </c>
      <c r="S417">
        <v>13</v>
      </c>
      <c r="T417">
        <v>-0.2</v>
      </c>
      <c r="U417">
        <v>116</v>
      </c>
      <c r="V417">
        <v>2.02</v>
      </c>
      <c r="W417">
        <v>-0.2</v>
      </c>
      <c r="X417">
        <v>-1</v>
      </c>
      <c r="Y417">
        <v>-2</v>
      </c>
      <c r="Z417">
        <v>55</v>
      </c>
      <c r="AA417">
        <v>-0.2</v>
      </c>
      <c r="AB417">
        <v>-1</v>
      </c>
      <c r="AC417">
        <v>692</v>
      </c>
      <c r="AD417">
        <v>30</v>
      </c>
      <c r="AE417">
        <v>-2</v>
      </c>
      <c r="AF417">
        <v>8.6</v>
      </c>
      <c r="AG417">
        <v>1.3</v>
      </c>
      <c r="AH417">
        <v>700</v>
      </c>
    </row>
    <row r="418" spans="1:34" hidden="1" x14ac:dyDescent="0.25">
      <c r="A418" t="s">
        <v>1642</v>
      </c>
      <c r="B418" t="s">
        <v>1643</v>
      </c>
      <c r="C418" s="1" t="str">
        <f t="shared" si="66"/>
        <v>21:0584</v>
      </c>
      <c r="D418" s="1" t="str">
        <f t="shared" si="67"/>
        <v>21:0186</v>
      </c>
      <c r="E418" t="s">
        <v>1644</v>
      </c>
      <c r="F418" t="s">
        <v>1645</v>
      </c>
      <c r="H418">
        <v>58.014364299999997</v>
      </c>
      <c r="I418">
        <v>-62.954722400000001</v>
      </c>
      <c r="J418" s="1" t="str">
        <f t="shared" si="68"/>
        <v>NGR bulk stream sediment</v>
      </c>
      <c r="K418" s="1" t="str">
        <f t="shared" si="69"/>
        <v>&lt;177 micron (NGR)</v>
      </c>
      <c r="L418">
        <v>21</v>
      </c>
      <c r="M418" t="s">
        <v>121</v>
      </c>
      <c r="N418">
        <v>417</v>
      </c>
      <c r="O418">
        <v>17</v>
      </c>
      <c r="P418">
        <v>10</v>
      </c>
      <c r="Q418">
        <v>4</v>
      </c>
      <c r="R418">
        <v>11</v>
      </c>
      <c r="S418">
        <v>3</v>
      </c>
      <c r="T418">
        <v>-0.2</v>
      </c>
      <c r="U418">
        <v>52</v>
      </c>
      <c r="V418">
        <v>0.79</v>
      </c>
      <c r="W418">
        <v>-0.2</v>
      </c>
      <c r="X418">
        <v>-1</v>
      </c>
      <c r="Y418">
        <v>-2</v>
      </c>
      <c r="Z418">
        <v>25</v>
      </c>
      <c r="AA418">
        <v>-0.2</v>
      </c>
      <c r="AB418">
        <v>-1</v>
      </c>
      <c r="AC418">
        <v>545</v>
      </c>
      <c r="AD418">
        <v>15</v>
      </c>
      <c r="AE418">
        <v>-2</v>
      </c>
      <c r="AF418">
        <v>-1</v>
      </c>
      <c r="AG418">
        <v>2.2000000000000002</v>
      </c>
      <c r="AH418">
        <v>350</v>
      </c>
    </row>
    <row r="419" spans="1:34" hidden="1" x14ac:dyDescent="0.25">
      <c r="A419" t="s">
        <v>1646</v>
      </c>
      <c r="B419" t="s">
        <v>1647</v>
      </c>
      <c r="C419" s="1" t="str">
        <f t="shared" si="66"/>
        <v>21:0584</v>
      </c>
      <c r="D419" s="1" t="str">
        <f t="shared" si="67"/>
        <v>21:0186</v>
      </c>
      <c r="E419" t="s">
        <v>1648</v>
      </c>
      <c r="F419" t="s">
        <v>1649</v>
      </c>
      <c r="H419">
        <v>58.009014499999999</v>
      </c>
      <c r="I419">
        <v>-63.0341448</v>
      </c>
      <c r="J419" s="1" t="str">
        <f t="shared" si="68"/>
        <v>NGR bulk stream sediment</v>
      </c>
      <c r="K419" s="1" t="str">
        <f t="shared" si="69"/>
        <v>&lt;177 micron (NGR)</v>
      </c>
      <c r="L419">
        <v>21</v>
      </c>
      <c r="M419" t="s">
        <v>126</v>
      </c>
      <c r="N419">
        <v>418</v>
      </c>
      <c r="O419">
        <v>10</v>
      </c>
      <c r="P419">
        <v>12</v>
      </c>
      <c r="Q419">
        <v>-2</v>
      </c>
      <c r="R419">
        <v>6</v>
      </c>
      <c r="S419">
        <v>-2</v>
      </c>
      <c r="T419">
        <v>-0.2</v>
      </c>
      <c r="U419">
        <v>22</v>
      </c>
      <c r="V419">
        <v>0.6</v>
      </c>
      <c r="W419">
        <v>-0.2</v>
      </c>
      <c r="X419">
        <v>-1</v>
      </c>
      <c r="Y419">
        <v>-2</v>
      </c>
      <c r="Z419">
        <v>19</v>
      </c>
      <c r="AA419">
        <v>-0.2</v>
      </c>
      <c r="AB419">
        <v>-1</v>
      </c>
      <c r="AC419">
        <v>636</v>
      </c>
      <c r="AD419">
        <v>10</v>
      </c>
      <c r="AE419">
        <v>2</v>
      </c>
      <c r="AF419">
        <v>-1</v>
      </c>
      <c r="AG419">
        <v>3</v>
      </c>
      <c r="AH419">
        <v>145</v>
      </c>
    </row>
    <row r="420" spans="1:34" hidden="1" x14ac:dyDescent="0.25">
      <c r="A420" t="s">
        <v>1650</v>
      </c>
      <c r="B420" t="s">
        <v>1651</v>
      </c>
      <c r="C420" s="1" t="str">
        <f t="shared" si="66"/>
        <v>21:0584</v>
      </c>
      <c r="D420" s="1" t="str">
        <f t="shared" si="67"/>
        <v>21:0186</v>
      </c>
      <c r="E420" t="s">
        <v>1652</v>
      </c>
      <c r="F420" t="s">
        <v>1653</v>
      </c>
      <c r="H420">
        <v>58.020076799999998</v>
      </c>
      <c r="I420">
        <v>-63.045327499999999</v>
      </c>
      <c r="J420" s="1" t="str">
        <f t="shared" si="68"/>
        <v>NGR bulk stream sediment</v>
      </c>
      <c r="K420" s="1" t="str">
        <f t="shared" si="69"/>
        <v>&lt;177 micron (NGR)</v>
      </c>
      <c r="L420">
        <v>21</v>
      </c>
      <c r="M420" t="s">
        <v>131</v>
      </c>
      <c r="N420">
        <v>419</v>
      </c>
      <c r="O420">
        <v>57</v>
      </c>
      <c r="P420">
        <v>30</v>
      </c>
      <c r="Q420">
        <v>6</v>
      </c>
      <c r="R420">
        <v>29</v>
      </c>
      <c r="S420">
        <v>10</v>
      </c>
      <c r="T420">
        <v>-0.2</v>
      </c>
      <c r="U420">
        <v>330</v>
      </c>
      <c r="V420">
        <v>1.81</v>
      </c>
      <c r="W420">
        <v>-0.2</v>
      </c>
      <c r="X420">
        <v>-1</v>
      </c>
      <c r="Y420">
        <v>-2</v>
      </c>
      <c r="Z420">
        <v>39</v>
      </c>
      <c r="AA420">
        <v>-0.2</v>
      </c>
      <c r="AB420">
        <v>-1</v>
      </c>
      <c r="AC420">
        <v>542</v>
      </c>
      <c r="AD420">
        <v>20</v>
      </c>
      <c r="AE420">
        <v>2</v>
      </c>
      <c r="AG420">
        <v>1.9</v>
      </c>
      <c r="AH420">
        <v>310</v>
      </c>
    </row>
    <row r="421" spans="1:34" hidden="1" x14ac:dyDescent="0.25">
      <c r="A421" t="s">
        <v>1654</v>
      </c>
      <c r="B421" t="s">
        <v>1655</v>
      </c>
      <c r="C421" s="1" t="str">
        <f t="shared" si="66"/>
        <v>21:0584</v>
      </c>
      <c r="D421" s="1" t="str">
        <f>HYPERLINK("http://geochem.nrcan.gc.ca/cdogs/content/svy/svy_e.htm", "")</f>
        <v/>
      </c>
      <c r="G421" s="1" t="str">
        <f>HYPERLINK("http://geochem.nrcan.gc.ca/cdogs/content/cr_/cr_00078_e.htm", "78")</f>
        <v>78</v>
      </c>
      <c r="J421" t="s">
        <v>69</v>
      </c>
      <c r="K421" t="s">
        <v>70</v>
      </c>
      <c r="L421">
        <v>21</v>
      </c>
      <c r="M421" t="s">
        <v>71</v>
      </c>
      <c r="N421">
        <v>420</v>
      </c>
      <c r="O421">
        <v>83</v>
      </c>
      <c r="P421">
        <v>33</v>
      </c>
      <c r="Q421">
        <v>18</v>
      </c>
      <c r="R421">
        <v>231</v>
      </c>
      <c r="S421">
        <v>20</v>
      </c>
      <c r="T421">
        <v>-0.2</v>
      </c>
      <c r="U421">
        <v>400</v>
      </c>
      <c r="V421">
        <v>2.77</v>
      </c>
      <c r="W421">
        <v>0.4</v>
      </c>
      <c r="X421">
        <v>19</v>
      </c>
      <c r="Y421">
        <v>3</v>
      </c>
      <c r="Z421">
        <v>44</v>
      </c>
      <c r="AA421">
        <v>0.9</v>
      </c>
      <c r="AB421">
        <v>5</v>
      </c>
      <c r="AC421">
        <v>668</v>
      </c>
      <c r="AD421">
        <v>20</v>
      </c>
      <c r="AE421">
        <v>24</v>
      </c>
      <c r="AG421">
        <v>12.1</v>
      </c>
      <c r="AH421">
        <v>460</v>
      </c>
    </row>
    <row r="422" spans="1:34" hidden="1" x14ac:dyDescent="0.25">
      <c r="A422" t="s">
        <v>1656</v>
      </c>
      <c r="B422" t="s">
        <v>1657</v>
      </c>
      <c r="C422" s="1" t="str">
        <f t="shared" si="66"/>
        <v>21:0584</v>
      </c>
      <c r="D422" s="1" t="str">
        <f t="shared" ref="D422:D435" si="70">HYPERLINK("http://geochem.nrcan.gc.ca/cdogs/content/svy/svy210186_e.htm", "21:0186")</f>
        <v>21:0186</v>
      </c>
      <c r="E422" t="s">
        <v>1658</v>
      </c>
      <c r="F422" t="s">
        <v>1659</v>
      </c>
      <c r="H422">
        <v>58.045038499999997</v>
      </c>
      <c r="I422">
        <v>-63.0433266</v>
      </c>
      <c r="J422" s="1" t="str">
        <f t="shared" ref="J422:J435" si="71">HYPERLINK("http://geochem.nrcan.gc.ca/cdogs/content/kwd/kwd020030_e.htm", "NGR bulk stream sediment")</f>
        <v>NGR bulk stream sediment</v>
      </c>
      <c r="K422" s="1" t="str">
        <f t="shared" ref="K422:K435" si="72">HYPERLINK("http://geochem.nrcan.gc.ca/cdogs/content/kwd/kwd080006_e.htm", "&lt;177 micron (NGR)")</f>
        <v>&lt;177 micron (NGR)</v>
      </c>
      <c r="L422">
        <v>22</v>
      </c>
      <c r="M422" t="s">
        <v>38</v>
      </c>
      <c r="N422">
        <v>421</v>
      </c>
      <c r="O422">
        <v>36</v>
      </c>
      <c r="P422">
        <v>28</v>
      </c>
      <c r="Q422">
        <v>7</v>
      </c>
      <c r="R422">
        <v>19</v>
      </c>
      <c r="S422">
        <v>8</v>
      </c>
      <c r="T422">
        <v>-0.2</v>
      </c>
      <c r="U422">
        <v>130</v>
      </c>
      <c r="V422">
        <v>1.1599999999999999</v>
      </c>
      <c r="W422">
        <v>-0.2</v>
      </c>
      <c r="X422">
        <v>-1</v>
      </c>
      <c r="Y422">
        <v>-2</v>
      </c>
      <c r="Z422">
        <v>32</v>
      </c>
      <c r="AA422">
        <v>-0.2</v>
      </c>
      <c r="AB422">
        <v>-1</v>
      </c>
      <c r="AC422">
        <v>614</v>
      </c>
      <c r="AD422">
        <v>25</v>
      </c>
      <c r="AE422">
        <v>-2</v>
      </c>
      <c r="AG422">
        <v>1.5</v>
      </c>
      <c r="AH422">
        <v>240</v>
      </c>
    </row>
    <row r="423" spans="1:34" hidden="1" x14ac:dyDescent="0.25">
      <c r="A423" t="s">
        <v>1660</v>
      </c>
      <c r="B423" t="s">
        <v>1661</v>
      </c>
      <c r="C423" s="1" t="str">
        <f t="shared" si="66"/>
        <v>21:0584</v>
      </c>
      <c r="D423" s="1" t="str">
        <f t="shared" si="70"/>
        <v>21:0186</v>
      </c>
      <c r="E423" t="s">
        <v>1658</v>
      </c>
      <c r="F423" t="s">
        <v>1662</v>
      </c>
      <c r="H423">
        <v>58.045038499999997</v>
      </c>
      <c r="I423">
        <v>-63.0433266</v>
      </c>
      <c r="J423" s="1" t="str">
        <f t="shared" si="71"/>
        <v>NGR bulk stream sediment</v>
      </c>
      <c r="K423" s="1" t="str">
        <f t="shared" si="72"/>
        <v>&lt;177 micron (NGR)</v>
      </c>
      <c r="L423">
        <v>22</v>
      </c>
      <c r="M423" t="s">
        <v>47</v>
      </c>
      <c r="N423">
        <v>422</v>
      </c>
      <c r="O423">
        <v>38</v>
      </c>
      <c r="P423">
        <v>29</v>
      </c>
      <c r="Q423">
        <v>8</v>
      </c>
      <c r="R423">
        <v>20</v>
      </c>
      <c r="S423">
        <v>7</v>
      </c>
      <c r="T423">
        <v>-0.2</v>
      </c>
      <c r="U423">
        <v>138</v>
      </c>
      <c r="V423">
        <v>1.24</v>
      </c>
      <c r="W423">
        <v>-0.2</v>
      </c>
      <c r="X423">
        <v>-1</v>
      </c>
      <c r="Y423">
        <v>-2</v>
      </c>
      <c r="Z423">
        <v>31</v>
      </c>
      <c r="AA423">
        <v>-0.2</v>
      </c>
      <c r="AB423">
        <v>-1</v>
      </c>
      <c r="AC423">
        <v>553</v>
      </c>
      <c r="AD423">
        <v>25</v>
      </c>
      <c r="AE423">
        <v>-2</v>
      </c>
      <c r="AF423">
        <v>4.8</v>
      </c>
      <c r="AG423">
        <v>1.5</v>
      </c>
      <c r="AH423">
        <v>250</v>
      </c>
    </row>
    <row r="424" spans="1:34" hidden="1" x14ac:dyDescent="0.25">
      <c r="A424" t="s">
        <v>1663</v>
      </c>
      <c r="B424" t="s">
        <v>1664</v>
      </c>
      <c r="C424" s="1" t="str">
        <f t="shared" si="66"/>
        <v>21:0584</v>
      </c>
      <c r="D424" s="1" t="str">
        <f t="shared" si="70"/>
        <v>21:0186</v>
      </c>
      <c r="E424" t="s">
        <v>1658</v>
      </c>
      <c r="F424" t="s">
        <v>1665</v>
      </c>
      <c r="H424">
        <v>58.045038499999997</v>
      </c>
      <c r="I424">
        <v>-63.0433266</v>
      </c>
      <c r="J424" s="1" t="str">
        <f t="shared" si="71"/>
        <v>NGR bulk stream sediment</v>
      </c>
      <c r="K424" s="1" t="str">
        <f t="shared" si="72"/>
        <v>&lt;177 micron (NGR)</v>
      </c>
      <c r="L424">
        <v>22</v>
      </c>
      <c r="M424" t="s">
        <v>51</v>
      </c>
      <c r="N424">
        <v>423</v>
      </c>
      <c r="O424">
        <v>38</v>
      </c>
      <c r="P424">
        <v>31</v>
      </c>
      <c r="Q424">
        <v>9</v>
      </c>
      <c r="R424">
        <v>20</v>
      </c>
      <c r="S424">
        <v>9</v>
      </c>
      <c r="T424">
        <v>-0.2</v>
      </c>
      <c r="U424">
        <v>136</v>
      </c>
      <c r="V424">
        <v>1.4</v>
      </c>
      <c r="W424">
        <v>-0.2</v>
      </c>
      <c r="X424">
        <v>-1</v>
      </c>
      <c r="Y424">
        <v>-2</v>
      </c>
      <c r="Z424">
        <v>33</v>
      </c>
      <c r="AA424">
        <v>-0.2</v>
      </c>
      <c r="AB424">
        <v>2</v>
      </c>
      <c r="AC424">
        <v>553</v>
      </c>
      <c r="AD424">
        <v>25</v>
      </c>
      <c r="AE424">
        <v>-2</v>
      </c>
      <c r="AF424">
        <v>4.5999999999999996</v>
      </c>
      <c r="AG424">
        <v>2.2999999999999998</v>
      </c>
      <c r="AH424">
        <v>210</v>
      </c>
    </row>
    <row r="425" spans="1:34" hidden="1" x14ac:dyDescent="0.25">
      <c r="A425" t="s">
        <v>1666</v>
      </c>
      <c r="B425" t="s">
        <v>1667</v>
      </c>
      <c r="C425" s="1" t="str">
        <f t="shared" si="66"/>
        <v>21:0584</v>
      </c>
      <c r="D425" s="1" t="str">
        <f t="shared" si="70"/>
        <v>21:0186</v>
      </c>
      <c r="E425" t="s">
        <v>1668</v>
      </c>
      <c r="F425" t="s">
        <v>1669</v>
      </c>
      <c r="H425">
        <v>58.048716499999998</v>
      </c>
      <c r="I425">
        <v>-63.027660699999998</v>
      </c>
      <c r="J425" s="1" t="str">
        <f t="shared" si="71"/>
        <v>NGR bulk stream sediment</v>
      </c>
      <c r="K425" s="1" t="str">
        <f t="shared" si="72"/>
        <v>&lt;177 micron (NGR)</v>
      </c>
      <c r="L425">
        <v>22</v>
      </c>
      <c r="M425" t="s">
        <v>43</v>
      </c>
      <c r="N425">
        <v>424</v>
      </c>
      <c r="O425">
        <v>18</v>
      </c>
      <c r="P425">
        <v>17</v>
      </c>
      <c r="Q425">
        <v>4</v>
      </c>
      <c r="R425">
        <v>13</v>
      </c>
      <c r="S425">
        <v>5</v>
      </c>
      <c r="T425">
        <v>-0.2</v>
      </c>
      <c r="U425">
        <v>52</v>
      </c>
      <c r="V425">
        <v>0.78</v>
      </c>
      <c r="W425">
        <v>-0.2</v>
      </c>
      <c r="X425">
        <v>-1</v>
      </c>
      <c r="Y425">
        <v>-2</v>
      </c>
      <c r="Z425">
        <v>28</v>
      </c>
      <c r="AA425">
        <v>-0.2</v>
      </c>
      <c r="AB425">
        <v>-1</v>
      </c>
      <c r="AC425">
        <v>722</v>
      </c>
      <c r="AD425">
        <v>15</v>
      </c>
      <c r="AE425">
        <v>-2</v>
      </c>
      <c r="AF425">
        <v>-1</v>
      </c>
      <c r="AG425">
        <v>1.9</v>
      </c>
      <c r="AH425">
        <v>265</v>
      </c>
    </row>
    <row r="426" spans="1:34" hidden="1" x14ac:dyDescent="0.25">
      <c r="A426" t="s">
        <v>1670</v>
      </c>
      <c r="B426" t="s">
        <v>1671</v>
      </c>
      <c r="C426" s="1" t="str">
        <f t="shared" si="66"/>
        <v>21:0584</v>
      </c>
      <c r="D426" s="1" t="str">
        <f t="shared" si="70"/>
        <v>21:0186</v>
      </c>
      <c r="E426" t="s">
        <v>1672</v>
      </c>
      <c r="F426" t="s">
        <v>1673</v>
      </c>
      <c r="H426">
        <v>58.073670399999997</v>
      </c>
      <c r="I426">
        <v>-63.015847299999997</v>
      </c>
      <c r="J426" s="1" t="str">
        <f t="shared" si="71"/>
        <v>NGR bulk stream sediment</v>
      </c>
      <c r="K426" s="1" t="str">
        <f t="shared" si="72"/>
        <v>&lt;177 micron (NGR)</v>
      </c>
      <c r="L426">
        <v>22</v>
      </c>
      <c r="M426" t="s">
        <v>56</v>
      </c>
      <c r="N426">
        <v>425</v>
      </c>
      <c r="O426">
        <v>34</v>
      </c>
      <c r="P426">
        <v>27</v>
      </c>
      <c r="Q426">
        <v>4</v>
      </c>
      <c r="R426">
        <v>24</v>
      </c>
      <c r="S426">
        <v>6</v>
      </c>
      <c r="T426">
        <v>-0.2</v>
      </c>
      <c r="U426">
        <v>68</v>
      </c>
      <c r="V426">
        <v>1.1399999999999999</v>
      </c>
      <c r="W426">
        <v>-0.2</v>
      </c>
      <c r="X426">
        <v>-1</v>
      </c>
      <c r="Y426">
        <v>-2</v>
      </c>
      <c r="Z426">
        <v>45</v>
      </c>
      <c r="AA426">
        <v>-0.2</v>
      </c>
      <c r="AB426">
        <v>-1</v>
      </c>
      <c r="AC426">
        <v>743</v>
      </c>
      <c r="AD426">
        <v>15</v>
      </c>
      <c r="AE426">
        <v>-2</v>
      </c>
      <c r="AF426">
        <v>2.2000000000000002</v>
      </c>
      <c r="AG426">
        <v>2</v>
      </c>
      <c r="AH426">
        <v>365</v>
      </c>
    </row>
    <row r="427" spans="1:34" hidden="1" x14ac:dyDescent="0.25">
      <c r="A427" t="s">
        <v>1674</v>
      </c>
      <c r="B427" t="s">
        <v>1675</v>
      </c>
      <c r="C427" s="1" t="str">
        <f t="shared" si="66"/>
        <v>21:0584</v>
      </c>
      <c r="D427" s="1" t="str">
        <f t="shared" si="70"/>
        <v>21:0186</v>
      </c>
      <c r="E427" t="s">
        <v>1676</v>
      </c>
      <c r="F427" t="s">
        <v>1677</v>
      </c>
      <c r="H427">
        <v>58.059422099999999</v>
      </c>
      <c r="I427">
        <v>-63.100824899999999</v>
      </c>
      <c r="J427" s="1" t="str">
        <f t="shared" si="71"/>
        <v>NGR bulk stream sediment</v>
      </c>
      <c r="K427" s="1" t="str">
        <f t="shared" si="72"/>
        <v>&lt;177 micron (NGR)</v>
      </c>
      <c r="L427">
        <v>22</v>
      </c>
      <c r="M427" t="s">
        <v>61</v>
      </c>
      <c r="N427">
        <v>426</v>
      </c>
      <c r="O427">
        <v>62</v>
      </c>
      <c r="P427">
        <v>32</v>
      </c>
      <c r="Q427">
        <v>10</v>
      </c>
      <c r="R427">
        <v>84</v>
      </c>
      <c r="S427">
        <v>16</v>
      </c>
      <c r="T427">
        <v>-0.2</v>
      </c>
      <c r="U427">
        <v>290</v>
      </c>
      <c r="V427">
        <v>1.83</v>
      </c>
      <c r="W427">
        <v>-0.2</v>
      </c>
      <c r="X427">
        <v>-1</v>
      </c>
      <c r="Y427">
        <v>-2</v>
      </c>
      <c r="Z427">
        <v>49</v>
      </c>
      <c r="AA427">
        <v>-0.2</v>
      </c>
      <c r="AB427">
        <v>1</v>
      </c>
      <c r="AC427">
        <v>478</v>
      </c>
      <c r="AD427">
        <v>30</v>
      </c>
      <c r="AE427">
        <v>-2</v>
      </c>
      <c r="AF427">
        <v>10.6</v>
      </c>
      <c r="AG427">
        <v>1.7</v>
      </c>
      <c r="AH427">
        <v>290</v>
      </c>
    </row>
    <row r="428" spans="1:34" hidden="1" x14ac:dyDescent="0.25">
      <c r="A428" t="s">
        <v>1678</v>
      </c>
      <c r="B428" t="s">
        <v>1679</v>
      </c>
      <c r="C428" s="1" t="str">
        <f t="shared" si="66"/>
        <v>21:0584</v>
      </c>
      <c r="D428" s="1" t="str">
        <f t="shared" si="70"/>
        <v>21:0186</v>
      </c>
      <c r="E428" t="s">
        <v>1680</v>
      </c>
      <c r="F428" t="s">
        <v>1681</v>
      </c>
      <c r="H428">
        <v>58.048107700000003</v>
      </c>
      <c r="I428">
        <v>-63.108348499999998</v>
      </c>
      <c r="J428" s="1" t="str">
        <f t="shared" si="71"/>
        <v>NGR bulk stream sediment</v>
      </c>
      <c r="K428" s="1" t="str">
        <f t="shared" si="72"/>
        <v>&lt;177 micron (NGR)</v>
      </c>
      <c r="L428">
        <v>22</v>
      </c>
      <c r="M428" t="s">
        <v>66</v>
      </c>
      <c r="N428">
        <v>427</v>
      </c>
      <c r="O428">
        <v>46</v>
      </c>
      <c r="P428">
        <v>33</v>
      </c>
      <c r="Q428">
        <v>6</v>
      </c>
      <c r="R428">
        <v>27</v>
      </c>
      <c r="S428">
        <v>7</v>
      </c>
      <c r="T428">
        <v>-0.2</v>
      </c>
      <c r="U428">
        <v>68</v>
      </c>
      <c r="V428">
        <v>1.85</v>
      </c>
      <c r="W428">
        <v>-0.2</v>
      </c>
      <c r="X428">
        <v>-1</v>
      </c>
      <c r="Y428">
        <v>-2</v>
      </c>
      <c r="Z428">
        <v>58</v>
      </c>
      <c r="AA428">
        <v>-0.2</v>
      </c>
      <c r="AB428">
        <v>7</v>
      </c>
      <c r="AC428">
        <v>557</v>
      </c>
      <c r="AD428">
        <v>40</v>
      </c>
      <c r="AE428">
        <v>2</v>
      </c>
      <c r="AF428">
        <v>11.4</v>
      </c>
      <c r="AG428">
        <v>2.9</v>
      </c>
      <c r="AH428">
        <v>325</v>
      </c>
    </row>
    <row r="429" spans="1:34" hidden="1" x14ac:dyDescent="0.25">
      <c r="A429" t="s">
        <v>1682</v>
      </c>
      <c r="B429" t="s">
        <v>1683</v>
      </c>
      <c r="C429" s="1" t="str">
        <f t="shared" si="66"/>
        <v>21:0584</v>
      </c>
      <c r="D429" s="1" t="str">
        <f t="shared" si="70"/>
        <v>21:0186</v>
      </c>
      <c r="E429" t="s">
        <v>1684</v>
      </c>
      <c r="F429" t="s">
        <v>1685</v>
      </c>
      <c r="H429">
        <v>58.013516799999998</v>
      </c>
      <c r="I429">
        <v>-63.1098347</v>
      </c>
      <c r="J429" s="1" t="str">
        <f t="shared" si="71"/>
        <v>NGR bulk stream sediment</v>
      </c>
      <c r="K429" s="1" t="str">
        <f t="shared" si="72"/>
        <v>&lt;177 micron (NGR)</v>
      </c>
      <c r="L429">
        <v>22</v>
      </c>
      <c r="M429" t="s">
        <v>76</v>
      </c>
      <c r="N429">
        <v>428</v>
      </c>
      <c r="O429">
        <v>30</v>
      </c>
      <c r="P429">
        <v>24</v>
      </c>
      <c r="Q429">
        <v>4</v>
      </c>
      <c r="R429">
        <v>25</v>
      </c>
      <c r="S429">
        <v>10</v>
      </c>
      <c r="T429">
        <v>-0.2</v>
      </c>
      <c r="U429">
        <v>114</v>
      </c>
      <c r="V429">
        <v>1.06</v>
      </c>
      <c r="W429">
        <v>-0.2</v>
      </c>
      <c r="X429">
        <v>-1</v>
      </c>
      <c r="Y429">
        <v>-2</v>
      </c>
      <c r="Z429">
        <v>35</v>
      </c>
      <c r="AA429">
        <v>-0.2</v>
      </c>
      <c r="AB429">
        <v>1</v>
      </c>
      <c r="AC429">
        <v>814</v>
      </c>
      <c r="AD429">
        <v>15</v>
      </c>
      <c r="AE429">
        <v>-2</v>
      </c>
      <c r="AF429">
        <v>-1</v>
      </c>
      <c r="AG429">
        <v>2</v>
      </c>
      <c r="AH429">
        <v>340</v>
      </c>
    </row>
    <row r="430" spans="1:34" hidden="1" x14ac:dyDescent="0.25">
      <c r="A430" t="s">
        <v>1686</v>
      </c>
      <c r="B430" t="s">
        <v>1687</v>
      </c>
      <c r="C430" s="1" t="str">
        <f t="shared" si="66"/>
        <v>21:0584</v>
      </c>
      <c r="D430" s="1" t="str">
        <f t="shared" si="70"/>
        <v>21:0186</v>
      </c>
      <c r="E430" t="s">
        <v>1688</v>
      </c>
      <c r="F430" t="s">
        <v>1689</v>
      </c>
      <c r="H430">
        <v>58.076845400000003</v>
      </c>
      <c r="I430">
        <v>-63.183424799999997</v>
      </c>
      <c r="J430" s="1" t="str">
        <f t="shared" si="71"/>
        <v>NGR bulk stream sediment</v>
      </c>
      <c r="K430" s="1" t="str">
        <f t="shared" si="72"/>
        <v>&lt;177 micron (NGR)</v>
      </c>
      <c r="L430">
        <v>22</v>
      </c>
      <c r="M430" t="s">
        <v>81</v>
      </c>
      <c r="N430">
        <v>429</v>
      </c>
      <c r="O430">
        <v>15</v>
      </c>
      <c r="P430">
        <v>34</v>
      </c>
      <c r="Q430">
        <v>5</v>
      </c>
      <c r="R430">
        <v>19</v>
      </c>
      <c r="S430">
        <v>4</v>
      </c>
      <c r="T430">
        <v>-0.2</v>
      </c>
      <c r="U430">
        <v>32</v>
      </c>
      <c r="V430">
        <v>0.67</v>
      </c>
      <c r="W430">
        <v>-0.2</v>
      </c>
      <c r="X430">
        <v>-1</v>
      </c>
      <c r="Y430">
        <v>-2</v>
      </c>
      <c r="Z430">
        <v>21</v>
      </c>
      <c r="AA430">
        <v>-0.2</v>
      </c>
      <c r="AB430">
        <v>2</v>
      </c>
      <c r="AC430">
        <v>543</v>
      </c>
      <c r="AD430">
        <v>10</v>
      </c>
      <c r="AE430">
        <v>-2</v>
      </c>
      <c r="AF430">
        <v>1.4</v>
      </c>
      <c r="AG430">
        <v>4.2</v>
      </c>
      <c r="AH430">
        <v>180</v>
      </c>
    </row>
    <row r="431" spans="1:34" hidden="1" x14ac:dyDescent="0.25">
      <c r="A431" t="s">
        <v>1690</v>
      </c>
      <c r="B431" t="s">
        <v>1691</v>
      </c>
      <c r="C431" s="1" t="str">
        <f t="shared" si="66"/>
        <v>21:0584</v>
      </c>
      <c r="D431" s="1" t="str">
        <f t="shared" si="70"/>
        <v>21:0186</v>
      </c>
      <c r="E431" t="s">
        <v>1692</v>
      </c>
      <c r="F431" t="s">
        <v>1693</v>
      </c>
      <c r="H431">
        <v>58.089199100000002</v>
      </c>
      <c r="I431">
        <v>-63.153400900000001</v>
      </c>
      <c r="J431" s="1" t="str">
        <f t="shared" si="71"/>
        <v>NGR bulk stream sediment</v>
      </c>
      <c r="K431" s="1" t="str">
        <f t="shared" si="72"/>
        <v>&lt;177 micron (NGR)</v>
      </c>
      <c r="L431">
        <v>22</v>
      </c>
      <c r="M431" t="s">
        <v>86</v>
      </c>
      <c r="N431">
        <v>430</v>
      </c>
      <c r="O431">
        <v>38</v>
      </c>
      <c r="P431">
        <v>25</v>
      </c>
      <c r="Q431">
        <v>5</v>
      </c>
      <c r="R431">
        <v>24</v>
      </c>
      <c r="S431">
        <v>6</v>
      </c>
      <c r="T431">
        <v>-0.2</v>
      </c>
      <c r="U431">
        <v>72</v>
      </c>
      <c r="V431">
        <v>1.18</v>
      </c>
      <c r="W431">
        <v>-0.2</v>
      </c>
      <c r="X431">
        <v>-1</v>
      </c>
      <c r="Y431">
        <v>-2</v>
      </c>
      <c r="Z431">
        <v>44</v>
      </c>
      <c r="AA431">
        <v>-0.2</v>
      </c>
      <c r="AB431">
        <v>1</v>
      </c>
      <c r="AC431">
        <v>722</v>
      </c>
      <c r="AD431">
        <v>15</v>
      </c>
      <c r="AE431">
        <v>2</v>
      </c>
      <c r="AF431">
        <v>3.2</v>
      </c>
      <c r="AG431">
        <v>2.7</v>
      </c>
      <c r="AH431">
        <v>350</v>
      </c>
    </row>
    <row r="432" spans="1:34" hidden="1" x14ac:dyDescent="0.25">
      <c r="A432" t="s">
        <v>1694</v>
      </c>
      <c r="B432" t="s">
        <v>1695</v>
      </c>
      <c r="C432" s="1" t="str">
        <f t="shared" si="66"/>
        <v>21:0584</v>
      </c>
      <c r="D432" s="1" t="str">
        <f t="shared" si="70"/>
        <v>21:0186</v>
      </c>
      <c r="E432" t="s">
        <v>1696</v>
      </c>
      <c r="F432" t="s">
        <v>1697</v>
      </c>
      <c r="H432">
        <v>58.097132500000001</v>
      </c>
      <c r="I432">
        <v>-63.095299300000001</v>
      </c>
      <c r="J432" s="1" t="str">
        <f t="shared" si="71"/>
        <v>NGR bulk stream sediment</v>
      </c>
      <c r="K432" s="1" t="str">
        <f t="shared" si="72"/>
        <v>&lt;177 micron (NGR)</v>
      </c>
      <c r="L432">
        <v>22</v>
      </c>
      <c r="M432" t="s">
        <v>91</v>
      </c>
      <c r="N432">
        <v>431</v>
      </c>
      <c r="O432">
        <v>53</v>
      </c>
      <c r="P432">
        <v>29</v>
      </c>
      <c r="Q432">
        <v>9</v>
      </c>
      <c r="R432">
        <v>33</v>
      </c>
      <c r="S432">
        <v>11</v>
      </c>
      <c r="T432">
        <v>-0.2</v>
      </c>
      <c r="U432">
        <v>200</v>
      </c>
      <c r="V432">
        <v>1.96</v>
      </c>
      <c r="W432">
        <v>-0.2</v>
      </c>
      <c r="X432">
        <v>-1</v>
      </c>
      <c r="Y432">
        <v>-2</v>
      </c>
      <c r="Z432">
        <v>43</v>
      </c>
      <c r="AA432">
        <v>-0.2</v>
      </c>
      <c r="AB432">
        <v>1</v>
      </c>
      <c r="AC432">
        <v>675</v>
      </c>
      <c r="AD432">
        <v>40</v>
      </c>
      <c r="AE432">
        <v>2</v>
      </c>
      <c r="AF432">
        <v>8.4</v>
      </c>
      <c r="AG432">
        <v>2.7</v>
      </c>
      <c r="AH432">
        <v>290</v>
      </c>
    </row>
    <row r="433" spans="1:34" hidden="1" x14ac:dyDescent="0.25">
      <c r="A433" t="s">
        <v>1698</v>
      </c>
      <c r="B433" t="s">
        <v>1699</v>
      </c>
      <c r="C433" s="1" t="str">
        <f t="shared" si="66"/>
        <v>21:0584</v>
      </c>
      <c r="D433" s="1" t="str">
        <f t="shared" si="70"/>
        <v>21:0186</v>
      </c>
      <c r="E433" t="s">
        <v>1700</v>
      </c>
      <c r="F433" t="s">
        <v>1701</v>
      </c>
      <c r="H433">
        <v>58.101514399999999</v>
      </c>
      <c r="I433">
        <v>-63.084232200000002</v>
      </c>
      <c r="J433" s="1" t="str">
        <f t="shared" si="71"/>
        <v>NGR bulk stream sediment</v>
      </c>
      <c r="K433" s="1" t="str">
        <f t="shared" si="72"/>
        <v>&lt;177 micron (NGR)</v>
      </c>
      <c r="L433">
        <v>22</v>
      </c>
      <c r="M433" t="s">
        <v>96</v>
      </c>
      <c r="N433">
        <v>432</v>
      </c>
      <c r="O433">
        <v>44</v>
      </c>
      <c r="P433">
        <v>33</v>
      </c>
      <c r="Q433">
        <v>7</v>
      </c>
      <c r="R433">
        <v>23</v>
      </c>
      <c r="S433">
        <v>11</v>
      </c>
      <c r="T433">
        <v>-0.2</v>
      </c>
      <c r="U433">
        <v>180</v>
      </c>
      <c r="V433">
        <v>1.58</v>
      </c>
      <c r="W433">
        <v>-0.2</v>
      </c>
      <c r="X433">
        <v>-1</v>
      </c>
      <c r="Y433">
        <v>-2</v>
      </c>
      <c r="Z433">
        <v>41</v>
      </c>
      <c r="AA433">
        <v>-0.2</v>
      </c>
      <c r="AB433">
        <v>-1</v>
      </c>
      <c r="AC433">
        <v>1050</v>
      </c>
      <c r="AD433">
        <v>20</v>
      </c>
      <c r="AE433">
        <v>2</v>
      </c>
      <c r="AF433">
        <v>5.8</v>
      </c>
      <c r="AG433">
        <v>2.2000000000000002</v>
      </c>
      <c r="AH433">
        <v>380</v>
      </c>
    </row>
    <row r="434" spans="1:34" hidden="1" x14ac:dyDescent="0.25">
      <c r="A434" t="s">
        <v>1702</v>
      </c>
      <c r="B434" t="s">
        <v>1703</v>
      </c>
      <c r="C434" s="1" t="str">
        <f t="shared" si="66"/>
        <v>21:0584</v>
      </c>
      <c r="D434" s="1" t="str">
        <f t="shared" si="70"/>
        <v>21:0186</v>
      </c>
      <c r="E434" t="s">
        <v>1704</v>
      </c>
      <c r="F434" t="s">
        <v>1705</v>
      </c>
      <c r="H434">
        <v>58.117947299999997</v>
      </c>
      <c r="I434">
        <v>-63.0761745</v>
      </c>
      <c r="J434" s="1" t="str">
        <f t="shared" si="71"/>
        <v>NGR bulk stream sediment</v>
      </c>
      <c r="K434" s="1" t="str">
        <f t="shared" si="72"/>
        <v>&lt;177 micron (NGR)</v>
      </c>
      <c r="L434">
        <v>22</v>
      </c>
      <c r="M434" t="s">
        <v>101</v>
      </c>
      <c r="N434">
        <v>433</v>
      </c>
      <c r="O434">
        <v>51</v>
      </c>
      <c r="P434">
        <v>20</v>
      </c>
      <c r="Q434">
        <v>7</v>
      </c>
      <c r="R434">
        <v>23</v>
      </c>
      <c r="S434">
        <v>10</v>
      </c>
      <c r="T434">
        <v>-0.2</v>
      </c>
      <c r="U434">
        <v>88</v>
      </c>
      <c r="V434">
        <v>1.39</v>
      </c>
      <c r="W434">
        <v>-0.2</v>
      </c>
      <c r="X434">
        <v>-1</v>
      </c>
      <c r="Y434">
        <v>-2</v>
      </c>
      <c r="Z434">
        <v>36</v>
      </c>
      <c r="AA434">
        <v>-0.2</v>
      </c>
      <c r="AB434">
        <v>1</v>
      </c>
      <c r="AC434">
        <v>686</v>
      </c>
      <c r="AD434">
        <v>15</v>
      </c>
      <c r="AE434">
        <v>2</v>
      </c>
      <c r="AH434">
        <v>290</v>
      </c>
    </row>
    <row r="435" spans="1:34" hidden="1" x14ac:dyDescent="0.25">
      <c r="A435" t="s">
        <v>1706</v>
      </c>
      <c r="B435" t="s">
        <v>1707</v>
      </c>
      <c r="C435" s="1" t="str">
        <f t="shared" si="66"/>
        <v>21:0584</v>
      </c>
      <c r="D435" s="1" t="str">
        <f t="shared" si="70"/>
        <v>21:0186</v>
      </c>
      <c r="E435" t="s">
        <v>1708</v>
      </c>
      <c r="F435" t="s">
        <v>1709</v>
      </c>
      <c r="H435">
        <v>58.141244100000002</v>
      </c>
      <c r="I435">
        <v>-63.1047419</v>
      </c>
      <c r="J435" s="1" t="str">
        <f t="shared" si="71"/>
        <v>NGR bulk stream sediment</v>
      </c>
      <c r="K435" s="1" t="str">
        <f t="shared" si="72"/>
        <v>&lt;177 micron (NGR)</v>
      </c>
      <c r="L435">
        <v>22</v>
      </c>
      <c r="M435" t="s">
        <v>106</v>
      </c>
      <c r="N435">
        <v>434</v>
      </c>
      <c r="O435">
        <v>64</v>
      </c>
      <c r="P435">
        <v>42</v>
      </c>
      <c r="Q435">
        <v>8</v>
      </c>
      <c r="R435">
        <v>47</v>
      </c>
      <c r="S435">
        <v>23</v>
      </c>
      <c r="T435">
        <v>-0.2</v>
      </c>
      <c r="U435">
        <v>160</v>
      </c>
      <c r="V435">
        <v>1.36</v>
      </c>
      <c r="W435">
        <v>0.2</v>
      </c>
      <c r="X435">
        <v>-1</v>
      </c>
      <c r="Y435">
        <v>-2</v>
      </c>
      <c r="Z435">
        <v>39</v>
      </c>
      <c r="AA435">
        <v>-0.2</v>
      </c>
      <c r="AB435">
        <v>1</v>
      </c>
      <c r="AC435">
        <v>631</v>
      </c>
      <c r="AD435">
        <v>15</v>
      </c>
      <c r="AE435">
        <v>2</v>
      </c>
      <c r="AF435">
        <v>4.4000000000000004</v>
      </c>
      <c r="AG435">
        <v>1.9</v>
      </c>
      <c r="AH435">
        <v>240</v>
      </c>
    </row>
    <row r="436" spans="1:34" hidden="1" x14ac:dyDescent="0.25">
      <c r="A436" t="s">
        <v>1710</v>
      </c>
      <c r="B436" t="s">
        <v>1711</v>
      </c>
      <c r="C436" s="1" t="str">
        <f t="shared" si="66"/>
        <v>21:0584</v>
      </c>
      <c r="D436" s="1" t="str">
        <f>HYPERLINK("http://geochem.nrcan.gc.ca/cdogs/content/svy/svy_e.htm", "")</f>
        <v/>
      </c>
      <c r="G436" s="1" t="str">
        <f>HYPERLINK("http://geochem.nrcan.gc.ca/cdogs/content/cr_/cr_00079_e.htm", "79")</f>
        <v>79</v>
      </c>
      <c r="J436" t="s">
        <v>69</v>
      </c>
      <c r="K436" t="s">
        <v>70</v>
      </c>
      <c r="L436">
        <v>22</v>
      </c>
      <c r="M436" t="s">
        <v>71</v>
      </c>
      <c r="N436">
        <v>435</v>
      </c>
      <c r="O436">
        <v>108</v>
      </c>
      <c r="P436">
        <v>84</v>
      </c>
      <c r="Q436">
        <v>19</v>
      </c>
      <c r="R436">
        <v>222</v>
      </c>
      <c r="S436">
        <v>27</v>
      </c>
      <c r="T436">
        <v>-0.2</v>
      </c>
      <c r="U436">
        <v>880</v>
      </c>
      <c r="V436">
        <v>3.62</v>
      </c>
      <c r="W436">
        <v>1.2</v>
      </c>
      <c r="X436">
        <v>9</v>
      </c>
      <c r="Y436">
        <v>-2</v>
      </c>
      <c r="Z436">
        <v>58</v>
      </c>
      <c r="AA436">
        <v>1</v>
      </c>
      <c r="AB436">
        <v>3</v>
      </c>
      <c r="AC436">
        <v>798</v>
      </c>
      <c r="AD436">
        <v>55</v>
      </c>
      <c r="AE436">
        <v>4</v>
      </c>
      <c r="AF436">
        <v>2</v>
      </c>
      <c r="AG436">
        <v>3</v>
      </c>
      <c r="AH436">
        <v>460</v>
      </c>
    </row>
    <row r="437" spans="1:34" hidden="1" x14ac:dyDescent="0.25">
      <c r="A437" t="s">
        <v>1712</v>
      </c>
      <c r="B437" t="s">
        <v>1713</v>
      </c>
      <c r="C437" s="1" t="str">
        <f t="shared" si="66"/>
        <v>21:0584</v>
      </c>
      <c r="D437" s="1" t="str">
        <f t="shared" ref="D437:D451" si="73">HYPERLINK("http://geochem.nrcan.gc.ca/cdogs/content/svy/svy210186_e.htm", "21:0186")</f>
        <v>21:0186</v>
      </c>
      <c r="E437" t="s">
        <v>1714</v>
      </c>
      <c r="F437" t="s">
        <v>1715</v>
      </c>
      <c r="H437">
        <v>58.146983499999997</v>
      </c>
      <c r="I437">
        <v>-63.0796171</v>
      </c>
      <c r="J437" s="1" t="str">
        <f t="shared" ref="J437:J451" si="74">HYPERLINK("http://geochem.nrcan.gc.ca/cdogs/content/kwd/kwd020030_e.htm", "NGR bulk stream sediment")</f>
        <v>NGR bulk stream sediment</v>
      </c>
      <c r="K437" s="1" t="str">
        <f t="shared" ref="K437:K451" si="75">HYPERLINK("http://geochem.nrcan.gc.ca/cdogs/content/kwd/kwd080006_e.htm", "&lt;177 micron (NGR)")</f>
        <v>&lt;177 micron (NGR)</v>
      </c>
      <c r="L437">
        <v>22</v>
      </c>
      <c r="M437" t="s">
        <v>111</v>
      </c>
      <c r="N437">
        <v>436</v>
      </c>
      <c r="O437">
        <v>21</v>
      </c>
      <c r="P437">
        <v>14</v>
      </c>
      <c r="Q437">
        <v>-2</v>
      </c>
      <c r="R437">
        <v>11</v>
      </c>
      <c r="S437">
        <v>4</v>
      </c>
      <c r="T437">
        <v>-0.2</v>
      </c>
      <c r="U437">
        <v>32</v>
      </c>
      <c r="V437">
        <v>0.77</v>
      </c>
      <c r="W437">
        <v>-0.2</v>
      </c>
      <c r="X437">
        <v>1</v>
      </c>
      <c r="Y437">
        <v>-2</v>
      </c>
      <c r="Z437">
        <v>7</v>
      </c>
      <c r="AA437">
        <v>-0.2</v>
      </c>
      <c r="AB437">
        <v>1</v>
      </c>
      <c r="AC437">
        <v>784</v>
      </c>
      <c r="AD437">
        <v>15</v>
      </c>
      <c r="AE437">
        <v>-2</v>
      </c>
      <c r="AF437">
        <v>-1</v>
      </c>
      <c r="AG437">
        <v>0.6</v>
      </c>
      <c r="AH437">
        <v>195</v>
      </c>
    </row>
    <row r="438" spans="1:34" hidden="1" x14ac:dyDescent="0.25">
      <c r="A438" t="s">
        <v>1716</v>
      </c>
      <c r="B438" t="s">
        <v>1717</v>
      </c>
      <c r="C438" s="1" t="str">
        <f t="shared" si="66"/>
        <v>21:0584</v>
      </c>
      <c r="D438" s="1" t="str">
        <f t="shared" si="73"/>
        <v>21:0186</v>
      </c>
      <c r="E438" t="s">
        <v>1718</v>
      </c>
      <c r="F438" t="s">
        <v>1719</v>
      </c>
      <c r="H438">
        <v>58.154012999999999</v>
      </c>
      <c r="I438">
        <v>-63.128141900000003</v>
      </c>
      <c r="J438" s="1" t="str">
        <f t="shared" si="74"/>
        <v>NGR bulk stream sediment</v>
      </c>
      <c r="K438" s="1" t="str">
        <f t="shared" si="75"/>
        <v>&lt;177 micron (NGR)</v>
      </c>
      <c r="L438">
        <v>22</v>
      </c>
      <c r="M438" t="s">
        <v>116</v>
      </c>
      <c r="N438">
        <v>437</v>
      </c>
      <c r="O438">
        <v>19</v>
      </c>
      <c r="P438">
        <v>13</v>
      </c>
      <c r="Q438">
        <v>-2</v>
      </c>
      <c r="R438">
        <v>9</v>
      </c>
      <c r="S438">
        <v>5</v>
      </c>
      <c r="T438">
        <v>-0.2</v>
      </c>
      <c r="U438">
        <v>42</v>
      </c>
      <c r="V438">
        <v>0.81</v>
      </c>
      <c r="W438">
        <v>-0.2</v>
      </c>
      <c r="X438">
        <v>1</v>
      </c>
      <c r="Y438">
        <v>-2</v>
      </c>
      <c r="Z438">
        <v>16</v>
      </c>
      <c r="AA438">
        <v>-0.2</v>
      </c>
      <c r="AB438">
        <v>-1</v>
      </c>
      <c r="AC438">
        <v>809</v>
      </c>
      <c r="AD438">
        <v>15</v>
      </c>
      <c r="AE438">
        <v>2</v>
      </c>
      <c r="AF438">
        <v>1.4</v>
      </c>
      <c r="AG438">
        <v>1.5</v>
      </c>
      <c r="AH438">
        <v>290</v>
      </c>
    </row>
    <row r="439" spans="1:34" hidden="1" x14ac:dyDescent="0.25">
      <c r="A439" t="s">
        <v>1720</v>
      </c>
      <c r="B439" t="s">
        <v>1721</v>
      </c>
      <c r="C439" s="1" t="str">
        <f t="shared" si="66"/>
        <v>21:0584</v>
      </c>
      <c r="D439" s="1" t="str">
        <f t="shared" si="73"/>
        <v>21:0186</v>
      </c>
      <c r="E439" t="s">
        <v>1722</v>
      </c>
      <c r="F439" t="s">
        <v>1723</v>
      </c>
      <c r="H439">
        <v>58.160935600000002</v>
      </c>
      <c r="I439">
        <v>-63.0881963</v>
      </c>
      <c r="J439" s="1" t="str">
        <f t="shared" si="74"/>
        <v>NGR bulk stream sediment</v>
      </c>
      <c r="K439" s="1" t="str">
        <f t="shared" si="75"/>
        <v>&lt;177 micron (NGR)</v>
      </c>
      <c r="L439">
        <v>22</v>
      </c>
      <c r="M439" t="s">
        <v>121</v>
      </c>
      <c r="N439">
        <v>438</v>
      </c>
      <c r="O439">
        <v>74</v>
      </c>
      <c r="P439">
        <v>37</v>
      </c>
      <c r="Q439">
        <v>2</v>
      </c>
      <c r="R439">
        <v>56</v>
      </c>
      <c r="S439">
        <v>19</v>
      </c>
      <c r="T439">
        <v>-0.2</v>
      </c>
      <c r="U439">
        <v>460</v>
      </c>
      <c r="V439">
        <v>1.97</v>
      </c>
      <c r="W439">
        <v>-0.2</v>
      </c>
      <c r="X439">
        <v>-1</v>
      </c>
      <c r="Y439">
        <v>-2</v>
      </c>
      <c r="Z439">
        <v>32</v>
      </c>
      <c r="AA439">
        <v>-0.2</v>
      </c>
      <c r="AB439">
        <v>-1</v>
      </c>
      <c r="AC439">
        <v>638</v>
      </c>
      <c r="AD439">
        <v>20</v>
      </c>
      <c r="AE439">
        <v>2</v>
      </c>
      <c r="AF439">
        <v>5.6</v>
      </c>
      <c r="AG439">
        <v>1.5</v>
      </c>
      <c r="AH439">
        <v>325</v>
      </c>
    </row>
    <row r="440" spans="1:34" hidden="1" x14ac:dyDescent="0.25">
      <c r="A440" t="s">
        <v>1724</v>
      </c>
      <c r="B440" t="s">
        <v>1725</v>
      </c>
      <c r="C440" s="1" t="str">
        <f t="shared" si="66"/>
        <v>21:0584</v>
      </c>
      <c r="D440" s="1" t="str">
        <f t="shared" si="73"/>
        <v>21:0186</v>
      </c>
      <c r="E440" t="s">
        <v>1726</v>
      </c>
      <c r="F440" t="s">
        <v>1727</v>
      </c>
      <c r="H440">
        <v>58.1598203</v>
      </c>
      <c r="I440">
        <v>-63.059950399999998</v>
      </c>
      <c r="J440" s="1" t="str">
        <f t="shared" si="74"/>
        <v>NGR bulk stream sediment</v>
      </c>
      <c r="K440" s="1" t="str">
        <f t="shared" si="75"/>
        <v>&lt;177 micron (NGR)</v>
      </c>
      <c r="L440">
        <v>22</v>
      </c>
      <c r="M440" t="s">
        <v>126</v>
      </c>
      <c r="N440">
        <v>439</v>
      </c>
      <c r="O440">
        <v>27</v>
      </c>
      <c r="P440">
        <v>14</v>
      </c>
      <c r="Q440">
        <v>-2</v>
      </c>
      <c r="R440">
        <v>12</v>
      </c>
      <c r="S440">
        <v>4</v>
      </c>
      <c r="T440">
        <v>-0.2</v>
      </c>
      <c r="U440">
        <v>62</v>
      </c>
      <c r="V440">
        <v>1.1399999999999999</v>
      </c>
      <c r="W440">
        <v>-0.2</v>
      </c>
      <c r="X440">
        <v>1</v>
      </c>
      <c r="Y440">
        <v>-2</v>
      </c>
      <c r="Z440">
        <v>15</v>
      </c>
      <c r="AA440">
        <v>-0.2</v>
      </c>
      <c r="AB440">
        <v>1</v>
      </c>
      <c r="AC440">
        <v>709</v>
      </c>
      <c r="AD440">
        <v>15</v>
      </c>
      <c r="AE440">
        <v>-2</v>
      </c>
      <c r="AG440">
        <v>1.5</v>
      </c>
      <c r="AH440">
        <v>175</v>
      </c>
    </row>
    <row r="441" spans="1:34" hidden="1" x14ac:dyDescent="0.25">
      <c r="A441" t="s">
        <v>1728</v>
      </c>
      <c r="B441" t="s">
        <v>1729</v>
      </c>
      <c r="C441" s="1" t="str">
        <f t="shared" si="66"/>
        <v>21:0584</v>
      </c>
      <c r="D441" s="1" t="str">
        <f t="shared" si="73"/>
        <v>21:0186</v>
      </c>
      <c r="E441" t="s">
        <v>1730</v>
      </c>
      <c r="F441" t="s">
        <v>1731</v>
      </c>
      <c r="H441">
        <v>58.198664999999998</v>
      </c>
      <c r="I441">
        <v>-63.063639600000002</v>
      </c>
      <c r="J441" s="1" t="str">
        <f t="shared" si="74"/>
        <v>NGR bulk stream sediment</v>
      </c>
      <c r="K441" s="1" t="str">
        <f t="shared" si="75"/>
        <v>&lt;177 micron (NGR)</v>
      </c>
      <c r="L441">
        <v>22</v>
      </c>
      <c r="M441" t="s">
        <v>131</v>
      </c>
      <c r="N441">
        <v>440</v>
      </c>
      <c r="O441">
        <v>60</v>
      </c>
      <c r="P441">
        <v>40</v>
      </c>
      <c r="Q441">
        <v>6</v>
      </c>
      <c r="R441">
        <v>38</v>
      </c>
      <c r="S441">
        <v>12</v>
      </c>
      <c r="T441">
        <v>-0.2</v>
      </c>
      <c r="U441">
        <v>180</v>
      </c>
      <c r="V441">
        <v>1.89</v>
      </c>
      <c r="W441">
        <v>0.2</v>
      </c>
      <c r="X441">
        <v>-1</v>
      </c>
      <c r="Y441">
        <v>-2</v>
      </c>
      <c r="Z441">
        <v>28</v>
      </c>
      <c r="AA441">
        <v>-0.2</v>
      </c>
      <c r="AB441">
        <v>-1</v>
      </c>
      <c r="AC441">
        <v>566</v>
      </c>
      <c r="AD441">
        <v>25</v>
      </c>
      <c r="AE441">
        <v>-2</v>
      </c>
      <c r="AF441">
        <v>7.6</v>
      </c>
      <c r="AG441">
        <v>2.2999999999999998</v>
      </c>
      <c r="AH441">
        <v>250</v>
      </c>
    </row>
    <row r="442" spans="1:34" hidden="1" x14ac:dyDescent="0.25">
      <c r="A442" t="s">
        <v>1732</v>
      </c>
      <c r="B442" t="s">
        <v>1733</v>
      </c>
      <c r="C442" s="1" t="str">
        <f t="shared" si="66"/>
        <v>21:0584</v>
      </c>
      <c r="D442" s="1" t="str">
        <f t="shared" si="73"/>
        <v>21:0186</v>
      </c>
      <c r="E442" t="s">
        <v>1734</v>
      </c>
      <c r="F442" t="s">
        <v>1735</v>
      </c>
      <c r="H442">
        <v>58.206737699999998</v>
      </c>
      <c r="I442">
        <v>-63.082711699999997</v>
      </c>
      <c r="J442" s="1" t="str">
        <f t="shared" si="74"/>
        <v>NGR bulk stream sediment</v>
      </c>
      <c r="K442" s="1" t="str">
        <f t="shared" si="75"/>
        <v>&lt;177 micron (NGR)</v>
      </c>
      <c r="L442">
        <v>23</v>
      </c>
      <c r="M442" t="s">
        <v>38</v>
      </c>
      <c r="N442">
        <v>441</v>
      </c>
      <c r="O442">
        <v>84</v>
      </c>
      <c r="P442">
        <v>42</v>
      </c>
      <c r="Q442">
        <v>5</v>
      </c>
      <c r="R442">
        <v>55</v>
      </c>
      <c r="S442">
        <v>22</v>
      </c>
      <c r="T442">
        <v>-0.2</v>
      </c>
      <c r="U442">
        <v>240</v>
      </c>
      <c r="V442">
        <v>2.82</v>
      </c>
      <c r="W442">
        <v>-0.2</v>
      </c>
      <c r="X442">
        <v>1</v>
      </c>
      <c r="Y442">
        <v>-2</v>
      </c>
      <c r="Z442">
        <v>41</v>
      </c>
      <c r="AA442">
        <v>-0.2</v>
      </c>
      <c r="AB442">
        <v>-1</v>
      </c>
      <c r="AC442">
        <v>556</v>
      </c>
      <c r="AD442">
        <v>45</v>
      </c>
      <c r="AE442">
        <v>2</v>
      </c>
      <c r="AF442">
        <v>10.6</v>
      </c>
      <c r="AG442">
        <v>2.2000000000000002</v>
      </c>
      <c r="AH442">
        <v>265</v>
      </c>
    </row>
    <row r="443" spans="1:34" hidden="1" x14ac:dyDescent="0.25">
      <c r="A443" t="s">
        <v>1736</v>
      </c>
      <c r="B443" t="s">
        <v>1737</v>
      </c>
      <c r="C443" s="1" t="str">
        <f t="shared" si="66"/>
        <v>21:0584</v>
      </c>
      <c r="D443" s="1" t="str">
        <f t="shared" si="73"/>
        <v>21:0186</v>
      </c>
      <c r="E443" t="s">
        <v>1734</v>
      </c>
      <c r="F443" t="s">
        <v>1738</v>
      </c>
      <c r="H443">
        <v>58.206737699999998</v>
      </c>
      <c r="I443">
        <v>-63.082711699999997</v>
      </c>
      <c r="J443" s="1" t="str">
        <f t="shared" si="74"/>
        <v>NGR bulk stream sediment</v>
      </c>
      <c r="K443" s="1" t="str">
        <f t="shared" si="75"/>
        <v>&lt;177 micron (NGR)</v>
      </c>
      <c r="L443">
        <v>23</v>
      </c>
      <c r="M443" t="s">
        <v>51</v>
      </c>
      <c r="N443">
        <v>442</v>
      </c>
      <c r="O443">
        <v>67</v>
      </c>
      <c r="P443">
        <v>35</v>
      </c>
      <c r="Q443">
        <v>5</v>
      </c>
      <c r="R443">
        <v>46</v>
      </c>
      <c r="S443">
        <v>19</v>
      </c>
      <c r="T443">
        <v>-0.2</v>
      </c>
      <c r="U443">
        <v>200</v>
      </c>
      <c r="V443">
        <v>2.5499999999999998</v>
      </c>
      <c r="W443">
        <v>-0.2</v>
      </c>
      <c r="X443">
        <v>1</v>
      </c>
      <c r="Y443">
        <v>-2</v>
      </c>
      <c r="Z443">
        <v>36</v>
      </c>
      <c r="AA443">
        <v>-0.2</v>
      </c>
      <c r="AB443">
        <v>-1</v>
      </c>
      <c r="AC443">
        <v>495</v>
      </c>
      <c r="AD443">
        <v>40</v>
      </c>
      <c r="AE443">
        <v>-2</v>
      </c>
      <c r="AF443">
        <v>6.8</v>
      </c>
      <c r="AG443">
        <v>2.2999999999999998</v>
      </c>
      <c r="AH443">
        <v>310</v>
      </c>
    </row>
    <row r="444" spans="1:34" hidden="1" x14ac:dyDescent="0.25">
      <c r="A444" t="s">
        <v>1739</v>
      </c>
      <c r="B444" t="s">
        <v>1740</v>
      </c>
      <c r="C444" s="1" t="str">
        <f t="shared" si="66"/>
        <v>21:0584</v>
      </c>
      <c r="D444" s="1" t="str">
        <f t="shared" si="73"/>
        <v>21:0186</v>
      </c>
      <c r="E444" t="s">
        <v>1734</v>
      </c>
      <c r="F444" t="s">
        <v>1741</v>
      </c>
      <c r="H444">
        <v>58.206737699999998</v>
      </c>
      <c r="I444">
        <v>-63.082711699999997</v>
      </c>
      <c r="J444" s="1" t="str">
        <f t="shared" si="74"/>
        <v>NGR bulk stream sediment</v>
      </c>
      <c r="K444" s="1" t="str">
        <f t="shared" si="75"/>
        <v>&lt;177 micron (NGR)</v>
      </c>
      <c r="L444">
        <v>23</v>
      </c>
      <c r="M444" t="s">
        <v>47</v>
      </c>
      <c r="N444">
        <v>443</v>
      </c>
      <c r="O444">
        <v>83</v>
      </c>
      <c r="P444">
        <v>43</v>
      </c>
      <c r="Q444">
        <v>6</v>
      </c>
      <c r="R444">
        <v>55</v>
      </c>
      <c r="S444">
        <v>21</v>
      </c>
      <c r="T444">
        <v>-0.2</v>
      </c>
      <c r="U444">
        <v>230</v>
      </c>
      <c r="V444">
        <v>2.7</v>
      </c>
      <c r="W444">
        <v>-0.2</v>
      </c>
      <c r="X444">
        <v>1</v>
      </c>
      <c r="Y444">
        <v>2</v>
      </c>
      <c r="Z444">
        <v>42</v>
      </c>
      <c r="AA444">
        <v>-0.2</v>
      </c>
      <c r="AB444">
        <v>-1</v>
      </c>
      <c r="AC444">
        <v>563</v>
      </c>
      <c r="AD444">
        <v>40</v>
      </c>
      <c r="AE444">
        <v>-2</v>
      </c>
      <c r="AG444">
        <v>2.2000000000000002</v>
      </c>
      <c r="AH444">
        <v>340</v>
      </c>
    </row>
    <row r="445" spans="1:34" hidden="1" x14ac:dyDescent="0.25">
      <c r="A445" t="s">
        <v>1742</v>
      </c>
      <c r="B445" t="s">
        <v>1743</v>
      </c>
      <c r="C445" s="1" t="str">
        <f t="shared" si="66"/>
        <v>21:0584</v>
      </c>
      <c r="D445" s="1" t="str">
        <f t="shared" si="73"/>
        <v>21:0186</v>
      </c>
      <c r="E445" t="s">
        <v>1744</v>
      </c>
      <c r="F445" t="s">
        <v>1745</v>
      </c>
      <c r="H445">
        <v>58.215633099999998</v>
      </c>
      <c r="I445">
        <v>-63.060606399999998</v>
      </c>
      <c r="J445" s="1" t="str">
        <f t="shared" si="74"/>
        <v>NGR bulk stream sediment</v>
      </c>
      <c r="K445" s="1" t="str">
        <f t="shared" si="75"/>
        <v>&lt;177 micron (NGR)</v>
      </c>
      <c r="L445">
        <v>23</v>
      </c>
      <c r="M445" t="s">
        <v>43</v>
      </c>
      <c r="N445">
        <v>444</v>
      </c>
      <c r="O445">
        <v>62</v>
      </c>
      <c r="P445">
        <v>47</v>
      </c>
      <c r="Q445">
        <v>3</v>
      </c>
      <c r="R445">
        <v>55</v>
      </c>
      <c r="S445">
        <v>11</v>
      </c>
      <c r="T445">
        <v>-0.2</v>
      </c>
      <c r="U445">
        <v>156</v>
      </c>
      <c r="V445">
        <v>2.5499999999999998</v>
      </c>
      <c r="W445">
        <v>-0.2</v>
      </c>
      <c r="X445">
        <v>-1</v>
      </c>
      <c r="Y445">
        <v>2</v>
      </c>
      <c r="Z445">
        <v>37</v>
      </c>
      <c r="AA445">
        <v>-0.2</v>
      </c>
      <c r="AB445">
        <v>2</v>
      </c>
      <c r="AC445">
        <v>515</v>
      </c>
      <c r="AD445">
        <v>40</v>
      </c>
      <c r="AE445">
        <v>2</v>
      </c>
      <c r="AF445">
        <v>21.8</v>
      </c>
      <c r="AG445">
        <v>2.7</v>
      </c>
      <c r="AH445">
        <v>195</v>
      </c>
    </row>
    <row r="446" spans="1:34" hidden="1" x14ac:dyDescent="0.25">
      <c r="A446" t="s">
        <v>1746</v>
      </c>
      <c r="B446" t="s">
        <v>1747</v>
      </c>
      <c r="C446" s="1" t="str">
        <f t="shared" si="66"/>
        <v>21:0584</v>
      </c>
      <c r="D446" s="1" t="str">
        <f t="shared" si="73"/>
        <v>21:0186</v>
      </c>
      <c r="E446" t="s">
        <v>1748</v>
      </c>
      <c r="F446" t="s">
        <v>1749</v>
      </c>
      <c r="H446">
        <v>58.247175200000001</v>
      </c>
      <c r="I446">
        <v>-63.042909799999997</v>
      </c>
      <c r="J446" s="1" t="str">
        <f t="shared" si="74"/>
        <v>NGR bulk stream sediment</v>
      </c>
      <c r="K446" s="1" t="str">
        <f t="shared" si="75"/>
        <v>&lt;177 micron (NGR)</v>
      </c>
      <c r="L446">
        <v>23</v>
      </c>
      <c r="M446" t="s">
        <v>56</v>
      </c>
      <c r="N446">
        <v>445</v>
      </c>
    </row>
    <row r="447" spans="1:34" hidden="1" x14ac:dyDescent="0.25">
      <c r="A447" t="s">
        <v>1750</v>
      </c>
      <c r="B447" t="s">
        <v>1751</v>
      </c>
      <c r="C447" s="1" t="str">
        <f t="shared" si="66"/>
        <v>21:0584</v>
      </c>
      <c r="D447" s="1" t="str">
        <f t="shared" si="73"/>
        <v>21:0186</v>
      </c>
      <c r="E447" t="s">
        <v>1752</v>
      </c>
      <c r="F447" t="s">
        <v>1753</v>
      </c>
      <c r="H447">
        <v>58.2688135</v>
      </c>
      <c r="I447">
        <v>-63.038913100000002</v>
      </c>
      <c r="J447" s="1" t="str">
        <f t="shared" si="74"/>
        <v>NGR bulk stream sediment</v>
      </c>
      <c r="K447" s="1" t="str">
        <f t="shared" si="75"/>
        <v>&lt;177 micron (NGR)</v>
      </c>
      <c r="L447">
        <v>23</v>
      </c>
      <c r="M447" t="s">
        <v>61</v>
      </c>
      <c r="N447">
        <v>446</v>
      </c>
    </row>
    <row r="448" spans="1:34" hidden="1" x14ac:dyDescent="0.25">
      <c r="A448" t="s">
        <v>1754</v>
      </c>
      <c r="B448" t="s">
        <v>1755</v>
      </c>
      <c r="C448" s="1" t="str">
        <f t="shared" si="66"/>
        <v>21:0584</v>
      </c>
      <c r="D448" s="1" t="str">
        <f t="shared" si="73"/>
        <v>21:0186</v>
      </c>
      <c r="E448" t="s">
        <v>1756</v>
      </c>
      <c r="F448" t="s">
        <v>1757</v>
      </c>
      <c r="H448">
        <v>58.474848100000003</v>
      </c>
      <c r="I448">
        <v>-63.1335342</v>
      </c>
      <c r="J448" s="1" t="str">
        <f t="shared" si="74"/>
        <v>NGR bulk stream sediment</v>
      </c>
      <c r="K448" s="1" t="str">
        <f t="shared" si="75"/>
        <v>&lt;177 micron (NGR)</v>
      </c>
      <c r="L448">
        <v>23</v>
      </c>
      <c r="M448" t="s">
        <v>66</v>
      </c>
      <c r="N448">
        <v>447</v>
      </c>
      <c r="O448">
        <v>133</v>
      </c>
      <c r="P448">
        <v>56</v>
      </c>
      <c r="Q448">
        <v>6</v>
      </c>
      <c r="R448">
        <v>106</v>
      </c>
      <c r="S448">
        <v>21</v>
      </c>
      <c r="T448">
        <v>-0.2</v>
      </c>
      <c r="U448">
        <v>380</v>
      </c>
      <c r="V448">
        <v>3.93</v>
      </c>
      <c r="W448">
        <v>-0.2</v>
      </c>
      <c r="X448">
        <v>-1</v>
      </c>
      <c r="Y448">
        <v>-2</v>
      </c>
      <c r="Z448">
        <v>44</v>
      </c>
      <c r="AA448">
        <v>-0.2</v>
      </c>
      <c r="AB448">
        <v>-1</v>
      </c>
      <c r="AC448">
        <v>395</v>
      </c>
      <c r="AD448">
        <v>20</v>
      </c>
      <c r="AE448">
        <v>-2</v>
      </c>
      <c r="AH448">
        <v>500</v>
      </c>
    </row>
    <row r="449" spans="1:34" hidden="1" x14ac:dyDescent="0.25">
      <c r="A449" t="s">
        <v>1758</v>
      </c>
      <c r="B449" t="s">
        <v>1759</v>
      </c>
      <c r="C449" s="1" t="str">
        <f t="shared" si="66"/>
        <v>21:0584</v>
      </c>
      <c r="D449" s="1" t="str">
        <f t="shared" si="73"/>
        <v>21:0186</v>
      </c>
      <c r="E449" t="s">
        <v>1760</v>
      </c>
      <c r="F449" t="s">
        <v>1761</v>
      </c>
      <c r="H449">
        <v>58.464594900000002</v>
      </c>
      <c r="I449">
        <v>-63.2274235</v>
      </c>
      <c r="J449" s="1" t="str">
        <f t="shared" si="74"/>
        <v>NGR bulk stream sediment</v>
      </c>
      <c r="K449" s="1" t="str">
        <f t="shared" si="75"/>
        <v>&lt;177 micron (NGR)</v>
      </c>
      <c r="L449">
        <v>23</v>
      </c>
      <c r="M449" t="s">
        <v>76</v>
      </c>
      <c r="N449">
        <v>448</v>
      </c>
      <c r="O449">
        <v>84</v>
      </c>
      <c r="P449">
        <v>68</v>
      </c>
      <c r="Q449">
        <v>-4</v>
      </c>
      <c r="R449">
        <v>48</v>
      </c>
      <c r="S449">
        <v>22</v>
      </c>
      <c r="T449">
        <v>-0.4</v>
      </c>
      <c r="U449">
        <v>244</v>
      </c>
      <c r="V449">
        <v>2.5499999999999998</v>
      </c>
      <c r="W449">
        <v>0.4</v>
      </c>
      <c r="X449">
        <v>-1</v>
      </c>
      <c r="Y449">
        <v>-4</v>
      </c>
      <c r="Z449">
        <v>10</v>
      </c>
      <c r="AA449">
        <v>-0.2</v>
      </c>
      <c r="AC449">
        <v>422</v>
      </c>
      <c r="AD449">
        <v>30</v>
      </c>
      <c r="AH449">
        <v>310</v>
      </c>
    </row>
    <row r="450" spans="1:34" hidden="1" x14ac:dyDescent="0.25">
      <c r="A450" t="s">
        <v>1762</v>
      </c>
      <c r="B450" t="s">
        <v>1763</v>
      </c>
      <c r="C450" s="1" t="str">
        <f t="shared" ref="C450:C513" si="76">HYPERLINK("http://geochem.nrcan.gc.ca/cdogs/content/bdl/bdl210584_e.htm", "21:0584")</f>
        <v>21:0584</v>
      </c>
      <c r="D450" s="1" t="str">
        <f t="shared" si="73"/>
        <v>21:0186</v>
      </c>
      <c r="E450" t="s">
        <v>1764</v>
      </c>
      <c r="F450" t="s">
        <v>1765</v>
      </c>
      <c r="H450">
        <v>58.436499599999998</v>
      </c>
      <c r="I450">
        <v>-63.2432911</v>
      </c>
      <c r="J450" s="1" t="str">
        <f t="shared" si="74"/>
        <v>NGR bulk stream sediment</v>
      </c>
      <c r="K450" s="1" t="str">
        <f t="shared" si="75"/>
        <v>&lt;177 micron (NGR)</v>
      </c>
      <c r="L450">
        <v>23</v>
      </c>
      <c r="M450" t="s">
        <v>81</v>
      </c>
      <c r="N450">
        <v>449</v>
      </c>
      <c r="O450">
        <v>130</v>
      </c>
      <c r="P450">
        <v>184</v>
      </c>
      <c r="Q450">
        <v>25</v>
      </c>
      <c r="R450">
        <v>113</v>
      </c>
      <c r="S450">
        <v>34</v>
      </c>
      <c r="T450">
        <v>-0.2</v>
      </c>
      <c r="U450">
        <v>910</v>
      </c>
      <c r="V450">
        <v>5.29</v>
      </c>
      <c r="W450">
        <v>-0.2</v>
      </c>
      <c r="X450">
        <v>1</v>
      </c>
      <c r="Y450">
        <v>6</v>
      </c>
      <c r="Z450">
        <v>99</v>
      </c>
      <c r="AA450">
        <v>-0.2</v>
      </c>
      <c r="AB450">
        <v>1</v>
      </c>
      <c r="AC450">
        <v>486</v>
      </c>
      <c r="AD450">
        <v>60</v>
      </c>
      <c r="AE450">
        <v>2</v>
      </c>
      <c r="AF450">
        <v>12</v>
      </c>
      <c r="AG450">
        <v>2.5</v>
      </c>
      <c r="AH450">
        <v>480</v>
      </c>
    </row>
    <row r="451" spans="1:34" hidden="1" x14ac:dyDescent="0.25">
      <c r="A451" t="s">
        <v>1766</v>
      </c>
      <c r="B451" t="s">
        <v>1767</v>
      </c>
      <c r="C451" s="1" t="str">
        <f t="shared" si="76"/>
        <v>21:0584</v>
      </c>
      <c r="D451" s="1" t="str">
        <f t="shared" si="73"/>
        <v>21:0186</v>
      </c>
      <c r="E451" t="s">
        <v>1768</v>
      </c>
      <c r="F451" t="s">
        <v>1769</v>
      </c>
      <c r="H451">
        <v>58.461933000000002</v>
      </c>
      <c r="I451">
        <v>-63.262301299999997</v>
      </c>
      <c r="J451" s="1" t="str">
        <f t="shared" si="74"/>
        <v>NGR bulk stream sediment</v>
      </c>
      <c r="K451" s="1" t="str">
        <f t="shared" si="75"/>
        <v>&lt;177 micron (NGR)</v>
      </c>
      <c r="L451">
        <v>23</v>
      </c>
      <c r="M451" t="s">
        <v>86</v>
      </c>
      <c r="N451">
        <v>450</v>
      </c>
      <c r="O451">
        <v>91</v>
      </c>
      <c r="P451">
        <v>78</v>
      </c>
      <c r="Q451">
        <v>6</v>
      </c>
      <c r="R451">
        <v>30</v>
      </c>
      <c r="S451">
        <v>14</v>
      </c>
      <c r="T451">
        <v>-0.2</v>
      </c>
      <c r="U451">
        <v>340</v>
      </c>
      <c r="V451">
        <v>2.6</v>
      </c>
      <c r="W451">
        <v>-0.2</v>
      </c>
      <c r="X451">
        <v>1</v>
      </c>
      <c r="Y451">
        <v>-2</v>
      </c>
      <c r="Z451">
        <v>24</v>
      </c>
      <c r="AA451">
        <v>-0.2</v>
      </c>
      <c r="AB451">
        <v>-2</v>
      </c>
      <c r="AC451">
        <v>592</v>
      </c>
      <c r="AD451">
        <v>20</v>
      </c>
      <c r="AE451">
        <v>-2</v>
      </c>
      <c r="AH451">
        <v>300</v>
      </c>
    </row>
    <row r="452" spans="1:34" hidden="1" x14ac:dyDescent="0.25">
      <c r="A452" t="s">
        <v>1770</v>
      </c>
      <c r="B452" t="s">
        <v>1771</v>
      </c>
      <c r="C452" s="1" t="str">
        <f t="shared" si="76"/>
        <v>21:0584</v>
      </c>
      <c r="D452" s="1" t="str">
        <f>HYPERLINK("http://geochem.nrcan.gc.ca/cdogs/content/svy/svy_e.htm", "")</f>
        <v/>
      </c>
      <c r="G452" s="1" t="str">
        <f>HYPERLINK("http://geochem.nrcan.gc.ca/cdogs/content/cr_/cr_00079_e.htm", "79")</f>
        <v>79</v>
      </c>
      <c r="J452" t="s">
        <v>69</v>
      </c>
      <c r="K452" t="s">
        <v>70</v>
      </c>
      <c r="L452">
        <v>23</v>
      </c>
      <c r="M452" t="s">
        <v>71</v>
      </c>
      <c r="N452">
        <v>451</v>
      </c>
      <c r="O452">
        <v>103</v>
      </c>
      <c r="P452">
        <v>83</v>
      </c>
      <c r="Q452">
        <v>16</v>
      </c>
      <c r="R452">
        <v>199</v>
      </c>
      <c r="S452">
        <v>25</v>
      </c>
      <c r="T452">
        <v>0.2</v>
      </c>
      <c r="U452">
        <v>860</v>
      </c>
      <c r="V452">
        <v>3.67</v>
      </c>
      <c r="W452">
        <v>0.9</v>
      </c>
      <c r="X452">
        <v>11</v>
      </c>
      <c r="Y452">
        <v>-2</v>
      </c>
      <c r="Z452">
        <v>58</v>
      </c>
      <c r="AA452">
        <v>-0.2</v>
      </c>
      <c r="AB452">
        <v>1</v>
      </c>
      <c r="AC452">
        <v>806</v>
      </c>
      <c r="AD452">
        <v>50</v>
      </c>
      <c r="AE452">
        <v>4</v>
      </c>
      <c r="AF452">
        <v>2.2000000000000002</v>
      </c>
      <c r="AG452">
        <v>2.6</v>
      </c>
      <c r="AH452">
        <v>440</v>
      </c>
    </row>
    <row r="453" spans="1:34" hidden="1" x14ac:dyDescent="0.25">
      <c r="A453" t="s">
        <v>1772</v>
      </c>
      <c r="B453" t="s">
        <v>1773</v>
      </c>
      <c r="C453" s="1" t="str">
        <f t="shared" si="76"/>
        <v>21:0584</v>
      </c>
      <c r="D453" s="1" t="str">
        <f t="shared" ref="D453:D465" si="77">HYPERLINK("http://geochem.nrcan.gc.ca/cdogs/content/svy/svy210186_e.htm", "21:0186")</f>
        <v>21:0186</v>
      </c>
      <c r="E453" t="s">
        <v>1774</v>
      </c>
      <c r="F453" t="s">
        <v>1775</v>
      </c>
      <c r="H453">
        <v>58.439185199999997</v>
      </c>
      <c r="I453">
        <v>-63.309920400000003</v>
      </c>
      <c r="J453" s="1" t="str">
        <f t="shared" ref="J453:J465" si="78">HYPERLINK("http://geochem.nrcan.gc.ca/cdogs/content/kwd/kwd020030_e.htm", "NGR bulk stream sediment")</f>
        <v>NGR bulk stream sediment</v>
      </c>
      <c r="K453" s="1" t="str">
        <f t="shared" ref="K453:K465" si="79">HYPERLINK("http://geochem.nrcan.gc.ca/cdogs/content/kwd/kwd080006_e.htm", "&lt;177 micron (NGR)")</f>
        <v>&lt;177 micron (NGR)</v>
      </c>
      <c r="L453">
        <v>23</v>
      </c>
      <c r="M453" t="s">
        <v>91</v>
      </c>
      <c r="N453">
        <v>452</v>
      </c>
      <c r="O453">
        <v>43</v>
      </c>
      <c r="P453">
        <v>31</v>
      </c>
      <c r="Q453">
        <v>-2</v>
      </c>
      <c r="R453">
        <v>34</v>
      </c>
      <c r="S453">
        <v>12</v>
      </c>
      <c r="T453">
        <v>-0.2</v>
      </c>
      <c r="U453">
        <v>148</v>
      </c>
      <c r="V453">
        <v>1.76</v>
      </c>
      <c r="W453">
        <v>-0.2</v>
      </c>
      <c r="X453">
        <v>1</v>
      </c>
      <c r="Y453">
        <v>-2</v>
      </c>
      <c r="Z453">
        <v>33</v>
      </c>
      <c r="AA453">
        <v>-0.2</v>
      </c>
      <c r="AB453">
        <v>-2</v>
      </c>
      <c r="AC453">
        <v>392</v>
      </c>
      <c r="AD453">
        <v>20</v>
      </c>
      <c r="AE453">
        <v>-2</v>
      </c>
      <c r="AG453">
        <v>0.7</v>
      </c>
      <c r="AH453">
        <v>410</v>
      </c>
    </row>
    <row r="454" spans="1:34" hidden="1" x14ac:dyDescent="0.25">
      <c r="A454" t="s">
        <v>1776</v>
      </c>
      <c r="B454" t="s">
        <v>1777</v>
      </c>
      <c r="C454" s="1" t="str">
        <f t="shared" si="76"/>
        <v>21:0584</v>
      </c>
      <c r="D454" s="1" t="str">
        <f t="shared" si="77"/>
        <v>21:0186</v>
      </c>
      <c r="E454" t="s">
        <v>1778</v>
      </c>
      <c r="F454" t="s">
        <v>1779</v>
      </c>
      <c r="H454">
        <v>58.453793300000001</v>
      </c>
      <c r="I454">
        <v>-63.350110100000002</v>
      </c>
      <c r="J454" s="1" t="str">
        <f t="shared" si="78"/>
        <v>NGR bulk stream sediment</v>
      </c>
      <c r="K454" s="1" t="str">
        <f t="shared" si="79"/>
        <v>&lt;177 micron (NGR)</v>
      </c>
      <c r="L454">
        <v>23</v>
      </c>
      <c r="M454" t="s">
        <v>96</v>
      </c>
      <c r="N454">
        <v>453</v>
      </c>
      <c r="O454">
        <v>47</v>
      </c>
      <c r="P454">
        <v>49</v>
      </c>
      <c r="Q454">
        <v>2</v>
      </c>
      <c r="R454">
        <v>37</v>
      </c>
      <c r="S454">
        <v>12</v>
      </c>
      <c r="T454">
        <v>-0.2</v>
      </c>
      <c r="U454">
        <v>100</v>
      </c>
      <c r="V454">
        <v>1.79</v>
      </c>
      <c r="W454">
        <v>-0.2</v>
      </c>
      <c r="X454">
        <v>-1</v>
      </c>
      <c r="Y454">
        <v>2</v>
      </c>
      <c r="Z454">
        <v>43</v>
      </c>
      <c r="AA454">
        <v>0.5</v>
      </c>
      <c r="AB454">
        <v>-1</v>
      </c>
      <c r="AC454">
        <v>675</v>
      </c>
      <c r="AD454">
        <v>20</v>
      </c>
      <c r="AE454">
        <v>-2</v>
      </c>
      <c r="AF454">
        <v>1.4</v>
      </c>
      <c r="AG454">
        <v>1.9</v>
      </c>
      <c r="AH454">
        <v>480</v>
      </c>
    </row>
    <row r="455" spans="1:34" hidden="1" x14ac:dyDescent="0.25">
      <c r="A455" t="s">
        <v>1780</v>
      </c>
      <c r="B455" t="s">
        <v>1781</v>
      </c>
      <c r="C455" s="1" t="str">
        <f t="shared" si="76"/>
        <v>21:0584</v>
      </c>
      <c r="D455" s="1" t="str">
        <f t="shared" si="77"/>
        <v>21:0186</v>
      </c>
      <c r="E455" t="s">
        <v>1782</v>
      </c>
      <c r="F455" t="s">
        <v>1783</v>
      </c>
      <c r="H455">
        <v>58.461655299999997</v>
      </c>
      <c r="I455">
        <v>-63.389521899999998</v>
      </c>
      <c r="J455" s="1" t="str">
        <f t="shared" si="78"/>
        <v>NGR bulk stream sediment</v>
      </c>
      <c r="K455" s="1" t="str">
        <f t="shared" si="79"/>
        <v>&lt;177 micron (NGR)</v>
      </c>
      <c r="L455">
        <v>23</v>
      </c>
      <c r="M455" t="s">
        <v>101</v>
      </c>
      <c r="N455">
        <v>454</v>
      </c>
      <c r="O455">
        <v>22</v>
      </c>
      <c r="P455">
        <v>28</v>
      </c>
      <c r="Q455">
        <v>5</v>
      </c>
      <c r="R455">
        <v>21</v>
      </c>
      <c r="S455">
        <v>5</v>
      </c>
      <c r="T455">
        <v>-0.2</v>
      </c>
      <c r="U455">
        <v>36</v>
      </c>
      <c r="V455">
        <v>1.01</v>
      </c>
      <c r="W455">
        <v>-0.2</v>
      </c>
      <c r="X455">
        <v>1</v>
      </c>
      <c r="Y455">
        <v>-2</v>
      </c>
      <c r="Z455">
        <v>22</v>
      </c>
      <c r="AA455">
        <v>-0.2</v>
      </c>
      <c r="AB455">
        <v>2</v>
      </c>
      <c r="AC455">
        <v>779</v>
      </c>
      <c r="AD455">
        <v>20</v>
      </c>
      <c r="AE455">
        <v>2</v>
      </c>
      <c r="AF455">
        <v>1.8</v>
      </c>
      <c r="AG455">
        <v>1.9</v>
      </c>
      <c r="AH455">
        <v>240</v>
      </c>
    </row>
    <row r="456" spans="1:34" hidden="1" x14ac:dyDescent="0.25">
      <c r="A456" t="s">
        <v>1784</v>
      </c>
      <c r="B456" t="s">
        <v>1785</v>
      </c>
      <c r="C456" s="1" t="str">
        <f t="shared" si="76"/>
        <v>21:0584</v>
      </c>
      <c r="D456" s="1" t="str">
        <f t="shared" si="77"/>
        <v>21:0186</v>
      </c>
      <c r="E456" t="s">
        <v>1786</v>
      </c>
      <c r="F456" t="s">
        <v>1787</v>
      </c>
      <c r="H456">
        <v>58.4554264</v>
      </c>
      <c r="I456">
        <v>-63.4277868</v>
      </c>
      <c r="J456" s="1" t="str">
        <f t="shared" si="78"/>
        <v>NGR bulk stream sediment</v>
      </c>
      <c r="K456" s="1" t="str">
        <f t="shared" si="79"/>
        <v>&lt;177 micron (NGR)</v>
      </c>
      <c r="L456">
        <v>23</v>
      </c>
      <c r="M456" t="s">
        <v>106</v>
      </c>
      <c r="N456">
        <v>455</v>
      </c>
      <c r="O456">
        <v>23</v>
      </c>
      <c r="P456">
        <v>27</v>
      </c>
      <c r="Q456">
        <v>4</v>
      </c>
      <c r="R456">
        <v>18</v>
      </c>
      <c r="S456">
        <v>5</v>
      </c>
      <c r="T456">
        <v>-0.2</v>
      </c>
      <c r="U456">
        <v>36</v>
      </c>
      <c r="V456">
        <v>1.31</v>
      </c>
      <c r="W456">
        <v>-0.2</v>
      </c>
      <c r="X456">
        <v>1</v>
      </c>
      <c r="Y456">
        <v>-2</v>
      </c>
      <c r="Z456">
        <v>27</v>
      </c>
      <c r="AA456">
        <v>-0.2</v>
      </c>
      <c r="AB456">
        <v>-1</v>
      </c>
      <c r="AC456">
        <v>750</v>
      </c>
      <c r="AD456">
        <v>20</v>
      </c>
      <c r="AE456">
        <v>-2</v>
      </c>
      <c r="AF456">
        <v>5</v>
      </c>
      <c r="AG456">
        <v>2.2999999999999998</v>
      </c>
      <c r="AH456">
        <v>230</v>
      </c>
    </row>
    <row r="457" spans="1:34" hidden="1" x14ac:dyDescent="0.25">
      <c r="A457" t="s">
        <v>1788</v>
      </c>
      <c r="B457" t="s">
        <v>1789</v>
      </c>
      <c r="C457" s="1" t="str">
        <f t="shared" si="76"/>
        <v>21:0584</v>
      </c>
      <c r="D457" s="1" t="str">
        <f t="shared" si="77"/>
        <v>21:0186</v>
      </c>
      <c r="E457" t="s">
        <v>1790</v>
      </c>
      <c r="F457" t="s">
        <v>1791</v>
      </c>
      <c r="H457">
        <v>58.427538499999997</v>
      </c>
      <c r="I457">
        <v>-63.504689499999998</v>
      </c>
      <c r="J457" s="1" t="str">
        <f t="shared" si="78"/>
        <v>NGR bulk stream sediment</v>
      </c>
      <c r="K457" s="1" t="str">
        <f t="shared" si="79"/>
        <v>&lt;177 micron (NGR)</v>
      </c>
      <c r="L457">
        <v>23</v>
      </c>
      <c r="M457" t="s">
        <v>111</v>
      </c>
      <c r="N457">
        <v>456</v>
      </c>
      <c r="O457">
        <v>26</v>
      </c>
      <c r="P457">
        <v>36</v>
      </c>
      <c r="Q457">
        <v>-2</v>
      </c>
      <c r="R457">
        <v>27</v>
      </c>
      <c r="S457">
        <v>7</v>
      </c>
      <c r="T457">
        <v>-0.2</v>
      </c>
      <c r="U457">
        <v>36</v>
      </c>
      <c r="V457">
        <v>1.39</v>
      </c>
      <c r="W457">
        <v>-0.2</v>
      </c>
      <c r="X457">
        <v>-1</v>
      </c>
      <c r="Y457">
        <v>-2</v>
      </c>
      <c r="Z457">
        <v>24</v>
      </c>
      <c r="AA457">
        <v>-0.2</v>
      </c>
      <c r="AB457">
        <v>1</v>
      </c>
      <c r="AC457">
        <v>811</v>
      </c>
      <c r="AD457">
        <v>20</v>
      </c>
      <c r="AE457">
        <v>-2</v>
      </c>
      <c r="AF457">
        <v>4.4000000000000004</v>
      </c>
      <c r="AG457">
        <v>1.5</v>
      </c>
      <c r="AH457">
        <v>480</v>
      </c>
    </row>
    <row r="458" spans="1:34" hidden="1" x14ac:dyDescent="0.25">
      <c r="A458" t="s">
        <v>1792</v>
      </c>
      <c r="B458" t="s">
        <v>1793</v>
      </c>
      <c r="C458" s="1" t="str">
        <f t="shared" si="76"/>
        <v>21:0584</v>
      </c>
      <c r="D458" s="1" t="str">
        <f t="shared" si="77"/>
        <v>21:0186</v>
      </c>
      <c r="E458" t="s">
        <v>1794</v>
      </c>
      <c r="F458" t="s">
        <v>1795</v>
      </c>
      <c r="H458">
        <v>58.397239200000001</v>
      </c>
      <c r="I458">
        <v>-63.519347000000003</v>
      </c>
      <c r="J458" s="1" t="str">
        <f t="shared" si="78"/>
        <v>NGR bulk stream sediment</v>
      </c>
      <c r="K458" s="1" t="str">
        <f t="shared" si="79"/>
        <v>&lt;177 micron (NGR)</v>
      </c>
      <c r="L458">
        <v>23</v>
      </c>
      <c r="M458" t="s">
        <v>116</v>
      </c>
      <c r="N458">
        <v>457</v>
      </c>
      <c r="O458">
        <v>64</v>
      </c>
      <c r="P458">
        <v>115</v>
      </c>
      <c r="Q458">
        <v>9</v>
      </c>
      <c r="R458">
        <v>42</v>
      </c>
      <c r="S458">
        <v>12</v>
      </c>
      <c r="T458">
        <v>-0.2</v>
      </c>
      <c r="U458">
        <v>66</v>
      </c>
      <c r="V458">
        <v>1.83</v>
      </c>
      <c r="W458">
        <v>-0.2</v>
      </c>
      <c r="X458">
        <v>2</v>
      </c>
      <c r="Y458">
        <v>3</v>
      </c>
      <c r="Z458">
        <v>29</v>
      </c>
      <c r="AA458">
        <v>-0.2</v>
      </c>
      <c r="AB458">
        <v>1</v>
      </c>
      <c r="AC458">
        <v>729</v>
      </c>
      <c r="AD458">
        <v>40</v>
      </c>
      <c r="AE458">
        <v>-2</v>
      </c>
      <c r="AF458">
        <v>13.6</v>
      </c>
      <c r="AG458">
        <v>1.7</v>
      </c>
      <c r="AH458">
        <v>325</v>
      </c>
    </row>
    <row r="459" spans="1:34" hidden="1" x14ac:dyDescent="0.25">
      <c r="A459" t="s">
        <v>1796</v>
      </c>
      <c r="B459" t="s">
        <v>1797</v>
      </c>
      <c r="C459" s="1" t="str">
        <f t="shared" si="76"/>
        <v>21:0584</v>
      </c>
      <c r="D459" s="1" t="str">
        <f t="shared" si="77"/>
        <v>21:0186</v>
      </c>
      <c r="E459" t="s">
        <v>1798</v>
      </c>
      <c r="F459" t="s">
        <v>1799</v>
      </c>
      <c r="H459">
        <v>58.403835700000002</v>
      </c>
      <c r="I459">
        <v>-63.476597699999999</v>
      </c>
      <c r="J459" s="1" t="str">
        <f t="shared" si="78"/>
        <v>NGR bulk stream sediment</v>
      </c>
      <c r="K459" s="1" t="str">
        <f t="shared" si="79"/>
        <v>&lt;177 micron (NGR)</v>
      </c>
      <c r="L459">
        <v>23</v>
      </c>
      <c r="M459" t="s">
        <v>121</v>
      </c>
      <c r="N459">
        <v>458</v>
      </c>
      <c r="O459">
        <v>28</v>
      </c>
      <c r="P459">
        <v>34</v>
      </c>
      <c r="Q459">
        <v>-2</v>
      </c>
      <c r="R459">
        <v>30</v>
      </c>
      <c r="S459">
        <v>8</v>
      </c>
      <c r="T459">
        <v>-0.2</v>
      </c>
      <c r="U459">
        <v>54</v>
      </c>
      <c r="V459">
        <v>1.23</v>
      </c>
      <c r="W459">
        <v>-0.2</v>
      </c>
      <c r="X459">
        <v>-1</v>
      </c>
      <c r="Y459">
        <v>-2</v>
      </c>
      <c r="Z459">
        <v>23</v>
      </c>
      <c r="AA459">
        <v>-0.2</v>
      </c>
      <c r="AB459">
        <v>-1</v>
      </c>
      <c r="AC459">
        <v>789</v>
      </c>
      <c r="AD459">
        <v>20</v>
      </c>
      <c r="AE459">
        <v>-2</v>
      </c>
      <c r="AF459">
        <v>4.4000000000000004</v>
      </c>
      <c r="AG459">
        <v>1.9</v>
      </c>
      <c r="AH459">
        <v>145</v>
      </c>
    </row>
    <row r="460" spans="1:34" hidden="1" x14ac:dyDescent="0.25">
      <c r="A460" t="s">
        <v>1800</v>
      </c>
      <c r="B460" t="s">
        <v>1801</v>
      </c>
      <c r="C460" s="1" t="str">
        <f t="shared" si="76"/>
        <v>21:0584</v>
      </c>
      <c r="D460" s="1" t="str">
        <f t="shared" si="77"/>
        <v>21:0186</v>
      </c>
      <c r="E460" t="s">
        <v>1802</v>
      </c>
      <c r="F460" t="s">
        <v>1803</v>
      </c>
      <c r="H460">
        <v>58.423555100000002</v>
      </c>
      <c r="I460">
        <v>-63.404375299999998</v>
      </c>
      <c r="J460" s="1" t="str">
        <f t="shared" si="78"/>
        <v>NGR bulk stream sediment</v>
      </c>
      <c r="K460" s="1" t="str">
        <f t="shared" si="79"/>
        <v>&lt;177 micron (NGR)</v>
      </c>
      <c r="L460">
        <v>23</v>
      </c>
      <c r="M460" t="s">
        <v>126</v>
      </c>
      <c r="N460">
        <v>459</v>
      </c>
      <c r="O460">
        <v>17</v>
      </c>
      <c r="P460">
        <v>34</v>
      </c>
      <c r="Q460">
        <v>-2</v>
      </c>
      <c r="R460">
        <v>19</v>
      </c>
      <c r="S460">
        <v>4</v>
      </c>
      <c r="T460">
        <v>-0.2</v>
      </c>
      <c r="U460">
        <v>34</v>
      </c>
      <c r="V460">
        <v>0.83</v>
      </c>
      <c r="W460">
        <v>-0.2</v>
      </c>
      <c r="X460">
        <v>-1</v>
      </c>
      <c r="Y460">
        <v>-2</v>
      </c>
      <c r="Z460">
        <v>15</v>
      </c>
      <c r="AA460">
        <v>-0.2</v>
      </c>
      <c r="AB460">
        <v>-1</v>
      </c>
      <c r="AC460">
        <v>736</v>
      </c>
      <c r="AD460">
        <v>15</v>
      </c>
      <c r="AE460">
        <v>-2</v>
      </c>
      <c r="AF460">
        <v>-1</v>
      </c>
      <c r="AG460">
        <v>1</v>
      </c>
      <c r="AH460">
        <v>195</v>
      </c>
    </row>
    <row r="461" spans="1:34" hidden="1" x14ac:dyDescent="0.25">
      <c r="A461" t="s">
        <v>1804</v>
      </c>
      <c r="B461" t="s">
        <v>1805</v>
      </c>
      <c r="C461" s="1" t="str">
        <f t="shared" si="76"/>
        <v>21:0584</v>
      </c>
      <c r="D461" s="1" t="str">
        <f t="shared" si="77"/>
        <v>21:0186</v>
      </c>
      <c r="E461" t="s">
        <v>1806</v>
      </c>
      <c r="F461" t="s">
        <v>1807</v>
      </c>
      <c r="H461">
        <v>58.433813200000003</v>
      </c>
      <c r="I461">
        <v>-63.380465000000001</v>
      </c>
      <c r="J461" s="1" t="str">
        <f t="shared" si="78"/>
        <v>NGR bulk stream sediment</v>
      </c>
      <c r="K461" s="1" t="str">
        <f t="shared" si="79"/>
        <v>&lt;177 micron (NGR)</v>
      </c>
      <c r="L461">
        <v>23</v>
      </c>
      <c r="M461" t="s">
        <v>131</v>
      </c>
      <c r="N461">
        <v>460</v>
      </c>
      <c r="O461">
        <v>32</v>
      </c>
      <c r="P461">
        <v>47</v>
      </c>
      <c r="Q461">
        <v>4</v>
      </c>
      <c r="R461">
        <v>33</v>
      </c>
      <c r="S461">
        <v>6</v>
      </c>
      <c r="T461">
        <v>-0.2</v>
      </c>
      <c r="U461">
        <v>52</v>
      </c>
      <c r="V461">
        <v>1.17</v>
      </c>
      <c r="W461">
        <v>-0.2</v>
      </c>
      <c r="X461">
        <v>2</v>
      </c>
      <c r="Y461">
        <v>-2</v>
      </c>
      <c r="Z461">
        <v>25</v>
      </c>
      <c r="AA461">
        <v>-0.2</v>
      </c>
      <c r="AB461">
        <v>-1</v>
      </c>
      <c r="AC461">
        <v>747</v>
      </c>
      <c r="AD461">
        <v>15</v>
      </c>
      <c r="AE461">
        <v>-2</v>
      </c>
      <c r="AF461">
        <v>2</v>
      </c>
      <c r="AG461">
        <v>1.8</v>
      </c>
      <c r="AH461">
        <v>230</v>
      </c>
    </row>
    <row r="462" spans="1:34" hidden="1" x14ac:dyDescent="0.25">
      <c r="A462" t="s">
        <v>1808</v>
      </c>
      <c r="B462" t="s">
        <v>1809</v>
      </c>
      <c r="C462" s="1" t="str">
        <f t="shared" si="76"/>
        <v>21:0584</v>
      </c>
      <c r="D462" s="1" t="str">
        <f t="shared" si="77"/>
        <v>21:0186</v>
      </c>
      <c r="E462" t="s">
        <v>1810</v>
      </c>
      <c r="F462" t="s">
        <v>1811</v>
      </c>
      <c r="H462">
        <v>58.379133799999998</v>
      </c>
      <c r="I462">
        <v>-63.395455400000003</v>
      </c>
      <c r="J462" s="1" t="str">
        <f t="shared" si="78"/>
        <v>NGR bulk stream sediment</v>
      </c>
      <c r="K462" s="1" t="str">
        <f t="shared" si="79"/>
        <v>&lt;177 micron (NGR)</v>
      </c>
      <c r="L462">
        <v>24</v>
      </c>
      <c r="M462" t="s">
        <v>38</v>
      </c>
      <c r="N462">
        <v>461</v>
      </c>
      <c r="O462">
        <v>31</v>
      </c>
      <c r="P462">
        <v>52</v>
      </c>
      <c r="Q462">
        <v>-2</v>
      </c>
      <c r="R462">
        <v>25</v>
      </c>
      <c r="S462">
        <v>6</v>
      </c>
      <c r="T462">
        <v>-0.2</v>
      </c>
      <c r="U462">
        <v>42</v>
      </c>
      <c r="V462">
        <v>1.17</v>
      </c>
      <c r="W462">
        <v>-0.2</v>
      </c>
      <c r="X462">
        <v>-1</v>
      </c>
      <c r="Y462">
        <v>-2</v>
      </c>
      <c r="Z462">
        <v>31</v>
      </c>
      <c r="AA462">
        <v>-0.2</v>
      </c>
      <c r="AB462">
        <v>-1</v>
      </c>
      <c r="AC462">
        <v>561</v>
      </c>
      <c r="AD462">
        <v>15</v>
      </c>
      <c r="AE462">
        <v>2</v>
      </c>
      <c r="AF462">
        <v>1</v>
      </c>
      <c r="AG462">
        <v>2</v>
      </c>
      <c r="AH462">
        <v>310</v>
      </c>
    </row>
    <row r="463" spans="1:34" hidden="1" x14ac:dyDescent="0.25">
      <c r="A463" t="s">
        <v>1812</v>
      </c>
      <c r="B463" t="s">
        <v>1813</v>
      </c>
      <c r="C463" s="1" t="str">
        <f t="shared" si="76"/>
        <v>21:0584</v>
      </c>
      <c r="D463" s="1" t="str">
        <f t="shared" si="77"/>
        <v>21:0186</v>
      </c>
      <c r="E463" t="s">
        <v>1814</v>
      </c>
      <c r="F463" t="s">
        <v>1815</v>
      </c>
      <c r="H463">
        <v>58.3979742</v>
      </c>
      <c r="I463">
        <v>-63.366154199999997</v>
      </c>
      <c r="J463" s="1" t="str">
        <f t="shared" si="78"/>
        <v>NGR bulk stream sediment</v>
      </c>
      <c r="K463" s="1" t="str">
        <f t="shared" si="79"/>
        <v>&lt;177 micron (NGR)</v>
      </c>
      <c r="L463">
        <v>24</v>
      </c>
      <c r="M463" t="s">
        <v>43</v>
      </c>
      <c r="N463">
        <v>462</v>
      </c>
      <c r="O463">
        <v>36</v>
      </c>
      <c r="P463">
        <v>67</v>
      </c>
      <c r="Q463">
        <v>3</v>
      </c>
      <c r="R463">
        <v>24</v>
      </c>
      <c r="S463">
        <v>6</v>
      </c>
      <c r="T463">
        <v>-0.2</v>
      </c>
      <c r="U463">
        <v>56</v>
      </c>
      <c r="V463">
        <v>2.78</v>
      </c>
      <c r="W463">
        <v>-0.2</v>
      </c>
      <c r="X463">
        <v>-1</v>
      </c>
      <c r="Y463">
        <v>7</v>
      </c>
      <c r="Z463">
        <v>46</v>
      </c>
      <c r="AA463">
        <v>-0.2</v>
      </c>
      <c r="AB463">
        <v>-1</v>
      </c>
      <c r="AC463">
        <v>747</v>
      </c>
      <c r="AD463">
        <v>15</v>
      </c>
      <c r="AE463">
        <v>2</v>
      </c>
      <c r="AF463">
        <v>2.2000000000000002</v>
      </c>
      <c r="AG463">
        <v>2.5</v>
      </c>
      <c r="AH463">
        <v>365</v>
      </c>
    </row>
    <row r="464" spans="1:34" hidden="1" x14ac:dyDescent="0.25">
      <c r="A464" t="s">
        <v>1816</v>
      </c>
      <c r="B464" t="s">
        <v>1817</v>
      </c>
      <c r="C464" s="1" t="str">
        <f t="shared" si="76"/>
        <v>21:0584</v>
      </c>
      <c r="D464" s="1" t="str">
        <f t="shared" si="77"/>
        <v>21:0186</v>
      </c>
      <c r="E464" t="s">
        <v>1810</v>
      </c>
      <c r="F464" t="s">
        <v>1818</v>
      </c>
      <c r="H464">
        <v>58.379133799999998</v>
      </c>
      <c r="I464">
        <v>-63.395455400000003</v>
      </c>
      <c r="J464" s="1" t="str">
        <f t="shared" si="78"/>
        <v>NGR bulk stream sediment</v>
      </c>
      <c r="K464" s="1" t="str">
        <f t="shared" si="79"/>
        <v>&lt;177 micron (NGR)</v>
      </c>
      <c r="L464">
        <v>24</v>
      </c>
      <c r="M464" t="s">
        <v>47</v>
      </c>
      <c r="N464">
        <v>463</v>
      </c>
      <c r="O464">
        <v>32</v>
      </c>
      <c r="P464">
        <v>53</v>
      </c>
      <c r="Q464">
        <v>2</v>
      </c>
      <c r="R464">
        <v>26</v>
      </c>
      <c r="S464">
        <v>6</v>
      </c>
      <c r="T464">
        <v>-0.2</v>
      </c>
      <c r="U464">
        <v>42</v>
      </c>
      <c r="V464">
        <v>1.1299999999999999</v>
      </c>
      <c r="W464">
        <v>-0.2</v>
      </c>
      <c r="X464">
        <v>1</v>
      </c>
      <c r="Y464">
        <v>-2</v>
      </c>
      <c r="Z464">
        <v>33</v>
      </c>
      <c r="AA464">
        <v>-0.2</v>
      </c>
      <c r="AB464">
        <v>1</v>
      </c>
      <c r="AC464">
        <v>702</v>
      </c>
      <c r="AD464">
        <v>15</v>
      </c>
      <c r="AE464">
        <v>2</v>
      </c>
      <c r="AF464">
        <v>-1</v>
      </c>
      <c r="AG464">
        <v>2.5</v>
      </c>
      <c r="AH464">
        <v>280</v>
      </c>
    </row>
    <row r="465" spans="1:34" hidden="1" x14ac:dyDescent="0.25">
      <c r="A465" t="s">
        <v>1819</v>
      </c>
      <c r="B465" t="s">
        <v>1820</v>
      </c>
      <c r="C465" s="1" t="str">
        <f t="shared" si="76"/>
        <v>21:0584</v>
      </c>
      <c r="D465" s="1" t="str">
        <f t="shared" si="77"/>
        <v>21:0186</v>
      </c>
      <c r="E465" t="s">
        <v>1810</v>
      </c>
      <c r="F465" t="s">
        <v>1821</v>
      </c>
      <c r="H465">
        <v>58.379133799999998</v>
      </c>
      <c r="I465">
        <v>-63.395455400000003</v>
      </c>
      <c r="J465" s="1" t="str">
        <f t="shared" si="78"/>
        <v>NGR bulk stream sediment</v>
      </c>
      <c r="K465" s="1" t="str">
        <f t="shared" si="79"/>
        <v>&lt;177 micron (NGR)</v>
      </c>
      <c r="L465">
        <v>24</v>
      </c>
      <c r="M465" t="s">
        <v>51</v>
      </c>
      <c r="N465">
        <v>464</v>
      </c>
      <c r="O465">
        <v>31</v>
      </c>
      <c r="P465">
        <v>50</v>
      </c>
      <c r="Q465">
        <v>3</v>
      </c>
      <c r="R465">
        <v>24</v>
      </c>
      <c r="S465">
        <v>5</v>
      </c>
      <c r="T465">
        <v>-0.2</v>
      </c>
      <c r="U465">
        <v>40</v>
      </c>
      <c r="V465">
        <v>1.1499999999999999</v>
      </c>
      <c r="W465">
        <v>-0.2</v>
      </c>
      <c r="X465">
        <v>-1</v>
      </c>
      <c r="Y465">
        <v>2</v>
      </c>
      <c r="Z465">
        <v>30</v>
      </c>
      <c r="AA465">
        <v>-0.2</v>
      </c>
      <c r="AB465">
        <v>-1</v>
      </c>
      <c r="AC465">
        <v>636</v>
      </c>
      <c r="AD465">
        <v>15</v>
      </c>
      <c r="AE465">
        <v>-2</v>
      </c>
      <c r="AF465">
        <v>1</v>
      </c>
      <c r="AG465">
        <v>2</v>
      </c>
      <c r="AH465">
        <v>310</v>
      </c>
    </row>
    <row r="466" spans="1:34" hidden="1" x14ac:dyDescent="0.25">
      <c r="A466" t="s">
        <v>1822</v>
      </c>
      <c r="B466" t="s">
        <v>1823</v>
      </c>
      <c r="C466" s="1" t="str">
        <f t="shared" si="76"/>
        <v>21:0584</v>
      </c>
      <c r="D466" s="1" t="str">
        <f>HYPERLINK("http://geochem.nrcan.gc.ca/cdogs/content/svy/svy_e.htm", "")</f>
        <v/>
      </c>
      <c r="G466" s="1" t="str">
        <f>HYPERLINK("http://geochem.nrcan.gc.ca/cdogs/content/cr_/cr_00079_e.htm", "79")</f>
        <v>79</v>
      </c>
      <c r="J466" t="s">
        <v>69</v>
      </c>
      <c r="K466" t="s">
        <v>70</v>
      </c>
      <c r="L466">
        <v>24</v>
      </c>
      <c r="M466" t="s">
        <v>71</v>
      </c>
      <c r="N466">
        <v>465</v>
      </c>
      <c r="O466">
        <v>110</v>
      </c>
      <c r="P466">
        <v>85</v>
      </c>
      <c r="Q466">
        <v>21</v>
      </c>
      <c r="R466">
        <v>198</v>
      </c>
      <c r="S466">
        <v>27</v>
      </c>
      <c r="T466">
        <v>-0.2</v>
      </c>
      <c r="U466">
        <v>920</v>
      </c>
      <c r="V466">
        <v>3.67</v>
      </c>
      <c r="W466">
        <v>0.8</v>
      </c>
      <c r="X466">
        <v>11</v>
      </c>
      <c r="Y466">
        <v>-2</v>
      </c>
      <c r="Z466">
        <v>65</v>
      </c>
      <c r="AA466">
        <v>0.6</v>
      </c>
      <c r="AB466">
        <v>2</v>
      </c>
      <c r="AC466">
        <v>776</v>
      </c>
      <c r="AD466">
        <v>45</v>
      </c>
      <c r="AE466">
        <v>2</v>
      </c>
      <c r="AF466">
        <v>2.6</v>
      </c>
      <c r="AG466">
        <v>3</v>
      </c>
      <c r="AH466">
        <v>500</v>
      </c>
    </row>
    <row r="467" spans="1:34" hidden="1" x14ac:dyDescent="0.25">
      <c r="A467" t="s">
        <v>1824</v>
      </c>
      <c r="B467" t="s">
        <v>1825</v>
      </c>
      <c r="C467" s="1" t="str">
        <f t="shared" si="76"/>
        <v>21:0584</v>
      </c>
      <c r="D467" s="1" t="str">
        <f t="shared" ref="D467:D498" si="80">HYPERLINK("http://geochem.nrcan.gc.ca/cdogs/content/svy/svy210186_e.htm", "21:0186")</f>
        <v>21:0186</v>
      </c>
      <c r="E467" t="s">
        <v>1826</v>
      </c>
      <c r="F467" t="s">
        <v>1827</v>
      </c>
      <c r="H467">
        <v>58.354390799999997</v>
      </c>
      <c r="I467">
        <v>-63.464706700000001</v>
      </c>
      <c r="J467" s="1" t="str">
        <f t="shared" ref="J467:J498" si="81">HYPERLINK("http://geochem.nrcan.gc.ca/cdogs/content/kwd/kwd020030_e.htm", "NGR bulk stream sediment")</f>
        <v>NGR bulk stream sediment</v>
      </c>
      <c r="K467" s="1" t="str">
        <f t="shared" ref="K467:K498" si="82">HYPERLINK("http://geochem.nrcan.gc.ca/cdogs/content/kwd/kwd080006_e.htm", "&lt;177 micron (NGR)")</f>
        <v>&lt;177 micron (NGR)</v>
      </c>
      <c r="L467">
        <v>24</v>
      </c>
      <c r="M467" t="s">
        <v>56</v>
      </c>
      <c r="N467">
        <v>466</v>
      </c>
      <c r="O467">
        <v>36</v>
      </c>
      <c r="P467">
        <v>61</v>
      </c>
      <c r="Q467">
        <v>3</v>
      </c>
      <c r="R467">
        <v>29</v>
      </c>
      <c r="S467">
        <v>8</v>
      </c>
      <c r="T467">
        <v>-0.2</v>
      </c>
      <c r="U467">
        <v>58</v>
      </c>
      <c r="V467">
        <v>1.47</v>
      </c>
      <c r="W467">
        <v>-0.2</v>
      </c>
      <c r="X467">
        <v>1</v>
      </c>
      <c r="Y467">
        <v>2</v>
      </c>
      <c r="Z467">
        <v>29</v>
      </c>
      <c r="AA467">
        <v>-0.2</v>
      </c>
      <c r="AB467">
        <v>-1</v>
      </c>
      <c r="AC467">
        <v>664</v>
      </c>
      <c r="AD467">
        <v>20</v>
      </c>
      <c r="AE467">
        <v>2</v>
      </c>
      <c r="AF467">
        <v>2.8</v>
      </c>
      <c r="AG467">
        <v>1.5</v>
      </c>
      <c r="AH467">
        <v>365</v>
      </c>
    </row>
    <row r="468" spans="1:34" hidden="1" x14ac:dyDescent="0.25">
      <c r="A468" t="s">
        <v>1828</v>
      </c>
      <c r="B468" t="s">
        <v>1829</v>
      </c>
      <c r="C468" s="1" t="str">
        <f t="shared" si="76"/>
        <v>21:0584</v>
      </c>
      <c r="D468" s="1" t="str">
        <f t="shared" si="80"/>
        <v>21:0186</v>
      </c>
      <c r="E468" t="s">
        <v>1830</v>
      </c>
      <c r="F468" t="s">
        <v>1831</v>
      </c>
      <c r="H468">
        <v>58.368711699999999</v>
      </c>
      <c r="I468">
        <v>-63.501732099999998</v>
      </c>
      <c r="J468" s="1" t="str">
        <f t="shared" si="81"/>
        <v>NGR bulk stream sediment</v>
      </c>
      <c r="K468" s="1" t="str">
        <f t="shared" si="82"/>
        <v>&lt;177 micron (NGR)</v>
      </c>
      <c r="L468">
        <v>24</v>
      </c>
      <c r="M468" t="s">
        <v>61</v>
      </c>
      <c r="N468">
        <v>467</v>
      </c>
      <c r="O468">
        <v>33</v>
      </c>
      <c r="P468">
        <v>49</v>
      </c>
      <c r="Q468">
        <v>-2</v>
      </c>
      <c r="R468">
        <v>19</v>
      </c>
      <c r="S468">
        <v>8</v>
      </c>
      <c r="T468">
        <v>-0.2</v>
      </c>
      <c r="U468">
        <v>60</v>
      </c>
      <c r="V468">
        <v>1.55</v>
      </c>
      <c r="W468">
        <v>-0.2</v>
      </c>
      <c r="X468">
        <v>1</v>
      </c>
      <c r="Y468">
        <v>2</v>
      </c>
      <c r="Z468">
        <v>29</v>
      </c>
      <c r="AA468">
        <v>-0.2</v>
      </c>
      <c r="AB468">
        <v>-1</v>
      </c>
      <c r="AC468">
        <v>532</v>
      </c>
      <c r="AD468">
        <v>15</v>
      </c>
      <c r="AE468">
        <v>-2</v>
      </c>
      <c r="AG468">
        <v>1.9</v>
      </c>
      <c r="AH468">
        <v>195</v>
      </c>
    </row>
    <row r="469" spans="1:34" hidden="1" x14ac:dyDescent="0.25">
      <c r="A469" t="s">
        <v>1832</v>
      </c>
      <c r="B469" t="s">
        <v>1833</v>
      </c>
      <c r="C469" s="1" t="str">
        <f t="shared" si="76"/>
        <v>21:0584</v>
      </c>
      <c r="D469" s="1" t="str">
        <f t="shared" si="80"/>
        <v>21:0186</v>
      </c>
      <c r="E469" t="s">
        <v>1834</v>
      </c>
      <c r="F469" t="s">
        <v>1835</v>
      </c>
      <c r="H469">
        <v>58.342314199999997</v>
      </c>
      <c r="I469">
        <v>-63.497242100000001</v>
      </c>
      <c r="J469" s="1" t="str">
        <f t="shared" si="81"/>
        <v>NGR bulk stream sediment</v>
      </c>
      <c r="K469" s="1" t="str">
        <f t="shared" si="82"/>
        <v>&lt;177 micron (NGR)</v>
      </c>
      <c r="L469">
        <v>24</v>
      </c>
      <c r="M469" t="s">
        <v>66</v>
      </c>
      <c r="N469">
        <v>468</v>
      </c>
      <c r="O469">
        <v>27</v>
      </c>
      <c r="P469">
        <v>55</v>
      </c>
      <c r="Q469">
        <v>4</v>
      </c>
      <c r="R469">
        <v>12</v>
      </c>
      <c r="S469">
        <v>4</v>
      </c>
      <c r="T469">
        <v>0.2</v>
      </c>
      <c r="U469">
        <v>42</v>
      </c>
      <c r="V469">
        <v>3.57</v>
      </c>
      <c r="W469">
        <v>-0.2</v>
      </c>
      <c r="X469">
        <v>1</v>
      </c>
      <c r="Y469">
        <v>7</v>
      </c>
      <c r="Z469">
        <v>70</v>
      </c>
      <c r="AA469">
        <v>-0.2</v>
      </c>
      <c r="AB469">
        <v>-1</v>
      </c>
      <c r="AC469">
        <v>546</v>
      </c>
      <c r="AD469">
        <v>20</v>
      </c>
      <c r="AE469">
        <v>2</v>
      </c>
      <c r="AF469">
        <v>3.8</v>
      </c>
      <c r="AG469">
        <v>2.4</v>
      </c>
      <c r="AH469">
        <v>700</v>
      </c>
    </row>
    <row r="470" spans="1:34" hidden="1" x14ac:dyDescent="0.25">
      <c r="A470" t="s">
        <v>1836</v>
      </c>
      <c r="B470" t="s">
        <v>1837</v>
      </c>
      <c r="C470" s="1" t="str">
        <f t="shared" si="76"/>
        <v>21:0584</v>
      </c>
      <c r="D470" s="1" t="str">
        <f t="shared" si="80"/>
        <v>21:0186</v>
      </c>
      <c r="E470" t="s">
        <v>1838</v>
      </c>
      <c r="F470" t="s">
        <v>1839</v>
      </c>
      <c r="H470">
        <v>58.310232599999999</v>
      </c>
      <c r="I470">
        <v>-63.537017400000003</v>
      </c>
      <c r="J470" s="1" t="str">
        <f t="shared" si="81"/>
        <v>NGR bulk stream sediment</v>
      </c>
      <c r="K470" s="1" t="str">
        <f t="shared" si="82"/>
        <v>&lt;177 micron (NGR)</v>
      </c>
      <c r="L470">
        <v>24</v>
      </c>
      <c r="M470" t="s">
        <v>76</v>
      </c>
      <c r="N470">
        <v>469</v>
      </c>
      <c r="O470">
        <v>32</v>
      </c>
      <c r="P470">
        <v>36</v>
      </c>
      <c r="Q470">
        <v>-4</v>
      </c>
      <c r="R470">
        <v>20</v>
      </c>
      <c r="S470">
        <v>6</v>
      </c>
      <c r="T470">
        <v>-0.4</v>
      </c>
      <c r="U470">
        <v>36</v>
      </c>
      <c r="V470">
        <v>1.08</v>
      </c>
      <c r="W470">
        <v>-0.4</v>
      </c>
      <c r="X470">
        <v>1</v>
      </c>
      <c r="Y470">
        <v>-4</v>
      </c>
      <c r="Z470">
        <v>26</v>
      </c>
      <c r="AA470">
        <v>-0.2</v>
      </c>
      <c r="AC470">
        <v>441</v>
      </c>
      <c r="AE470">
        <v>-2</v>
      </c>
      <c r="AH470">
        <v>340</v>
      </c>
    </row>
    <row r="471" spans="1:34" hidden="1" x14ac:dyDescent="0.25">
      <c r="A471" t="s">
        <v>1840</v>
      </c>
      <c r="B471" t="s">
        <v>1841</v>
      </c>
      <c r="C471" s="1" t="str">
        <f t="shared" si="76"/>
        <v>21:0584</v>
      </c>
      <c r="D471" s="1" t="str">
        <f t="shared" si="80"/>
        <v>21:0186</v>
      </c>
      <c r="E471" t="s">
        <v>1842</v>
      </c>
      <c r="F471" t="s">
        <v>1843</v>
      </c>
      <c r="H471">
        <v>58.333967399999999</v>
      </c>
      <c r="I471">
        <v>-63.433751299999997</v>
      </c>
      <c r="J471" s="1" t="str">
        <f t="shared" si="81"/>
        <v>NGR bulk stream sediment</v>
      </c>
      <c r="K471" s="1" t="str">
        <f t="shared" si="82"/>
        <v>&lt;177 micron (NGR)</v>
      </c>
      <c r="L471">
        <v>24</v>
      </c>
      <c r="M471" t="s">
        <v>81</v>
      </c>
      <c r="N471">
        <v>470</v>
      </c>
      <c r="O471">
        <v>28</v>
      </c>
      <c r="P471">
        <v>57</v>
      </c>
      <c r="Q471">
        <v>9</v>
      </c>
      <c r="R471">
        <v>26</v>
      </c>
      <c r="S471">
        <v>6</v>
      </c>
      <c r="T471">
        <v>-0.2</v>
      </c>
      <c r="U471">
        <v>46</v>
      </c>
      <c r="V471">
        <v>1.27</v>
      </c>
      <c r="W471">
        <v>-0.2</v>
      </c>
      <c r="X471">
        <v>-1</v>
      </c>
      <c r="Y471">
        <v>2</v>
      </c>
      <c r="Z471">
        <v>24</v>
      </c>
      <c r="AA471">
        <v>-0.2</v>
      </c>
      <c r="AB471">
        <v>-2</v>
      </c>
      <c r="AC471">
        <v>783</v>
      </c>
      <c r="AD471">
        <v>30</v>
      </c>
      <c r="AE471">
        <v>2</v>
      </c>
      <c r="AH471">
        <v>280</v>
      </c>
    </row>
    <row r="472" spans="1:34" hidden="1" x14ac:dyDescent="0.25">
      <c r="A472" t="s">
        <v>1844</v>
      </c>
      <c r="B472" t="s">
        <v>1845</v>
      </c>
      <c r="C472" s="1" t="str">
        <f t="shared" si="76"/>
        <v>21:0584</v>
      </c>
      <c r="D472" s="1" t="str">
        <f t="shared" si="80"/>
        <v>21:0186</v>
      </c>
      <c r="E472" t="s">
        <v>1846</v>
      </c>
      <c r="F472" t="s">
        <v>1847</v>
      </c>
      <c r="H472">
        <v>58.320849299999999</v>
      </c>
      <c r="I472">
        <v>-63.384768100000002</v>
      </c>
      <c r="J472" s="1" t="str">
        <f t="shared" si="81"/>
        <v>NGR bulk stream sediment</v>
      </c>
      <c r="K472" s="1" t="str">
        <f t="shared" si="82"/>
        <v>&lt;177 micron (NGR)</v>
      </c>
      <c r="L472">
        <v>24</v>
      </c>
      <c r="M472" t="s">
        <v>86</v>
      </c>
      <c r="N472">
        <v>471</v>
      </c>
      <c r="O472">
        <v>37</v>
      </c>
      <c r="P472">
        <v>80</v>
      </c>
      <c r="Q472">
        <v>2</v>
      </c>
      <c r="R472">
        <v>50</v>
      </c>
      <c r="S472">
        <v>5</v>
      </c>
      <c r="T472">
        <v>-0.2</v>
      </c>
      <c r="U472">
        <v>34</v>
      </c>
      <c r="V472">
        <v>1.0900000000000001</v>
      </c>
      <c r="W472">
        <v>-0.2</v>
      </c>
      <c r="X472">
        <v>-1</v>
      </c>
      <c r="Y472">
        <v>2</v>
      </c>
      <c r="Z472">
        <v>44</v>
      </c>
      <c r="AA472">
        <v>1</v>
      </c>
      <c r="AB472">
        <v>2</v>
      </c>
      <c r="AC472">
        <v>833</v>
      </c>
      <c r="AD472">
        <v>15</v>
      </c>
      <c r="AE472">
        <v>-2</v>
      </c>
      <c r="AF472">
        <v>1.6</v>
      </c>
      <c r="AG472">
        <v>2.4</v>
      </c>
      <c r="AH472">
        <v>310</v>
      </c>
    </row>
    <row r="473" spans="1:34" hidden="1" x14ac:dyDescent="0.25">
      <c r="A473" t="s">
        <v>1848</v>
      </c>
      <c r="B473" t="s">
        <v>1849</v>
      </c>
      <c r="C473" s="1" t="str">
        <f t="shared" si="76"/>
        <v>21:0584</v>
      </c>
      <c r="D473" s="1" t="str">
        <f t="shared" si="80"/>
        <v>21:0186</v>
      </c>
      <c r="E473" t="s">
        <v>1850</v>
      </c>
      <c r="F473" t="s">
        <v>1851</v>
      </c>
      <c r="H473">
        <v>58.326753600000004</v>
      </c>
      <c r="I473">
        <v>-63.3557554</v>
      </c>
      <c r="J473" s="1" t="str">
        <f t="shared" si="81"/>
        <v>NGR bulk stream sediment</v>
      </c>
      <c r="K473" s="1" t="str">
        <f t="shared" si="82"/>
        <v>&lt;177 micron (NGR)</v>
      </c>
      <c r="L473">
        <v>24</v>
      </c>
      <c r="M473" t="s">
        <v>91</v>
      </c>
      <c r="N473">
        <v>472</v>
      </c>
      <c r="O473">
        <v>22</v>
      </c>
      <c r="P473">
        <v>45</v>
      </c>
      <c r="Q473">
        <v>2</v>
      </c>
      <c r="R473">
        <v>22</v>
      </c>
      <c r="S473">
        <v>4</v>
      </c>
      <c r="T473">
        <v>-0.2</v>
      </c>
      <c r="U473">
        <v>44</v>
      </c>
      <c r="V473">
        <v>0.92</v>
      </c>
      <c r="W473">
        <v>-0.2</v>
      </c>
      <c r="X473">
        <v>-1</v>
      </c>
      <c r="Y473">
        <v>-2</v>
      </c>
      <c r="Z473">
        <v>31</v>
      </c>
      <c r="AA473">
        <v>0.4</v>
      </c>
      <c r="AB473">
        <v>-1</v>
      </c>
      <c r="AC473">
        <v>602</v>
      </c>
      <c r="AD473">
        <v>20</v>
      </c>
      <c r="AE473">
        <v>-2</v>
      </c>
      <c r="AF473">
        <v>2.4</v>
      </c>
      <c r="AG473">
        <v>3.9</v>
      </c>
      <c r="AH473">
        <v>220</v>
      </c>
    </row>
    <row r="474" spans="1:34" hidden="1" x14ac:dyDescent="0.25">
      <c r="A474" t="s">
        <v>1852</v>
      </c>
      <c r="B474" t="s">
        <v>1853</v>
      </c>
      <c r="C474" s="1" t="str">
        <f t="shared" si="76"/>
        <v>21:0584</v>
      </c>
      <c r="D474" s="1" t="str">
        <f t="shared" si="80"/>
        <v>21:0186</v>
      </c>
      <c r="E474" t="s">
        <v>1854</v>
      </c>
      <c r="F474" t="s">
        <v>1855</v>
      </c>
      <c r="H474">
        <v>58.359432099999999</v>
      </c>
      <c r="I474">
        <v>-63.273678099999998</v>
      </c>
      <c r="J474" s="1" t="str">
        <f t="shared" si="81"/>
        <v>NGR bulk stream sediment</v>
      </c>
      <c r="K474" s="1" t="str">
        <f t="shared" si="82"/>
        <v>&lt;177 micron (NGR)</v>
      </c>
      <c r="L474">
        <v>24</v>
      </c>
      <c r="M474" t="s">
        <v>96</v>
      </c>
      <c r="N474">
        <v>473</v>
      </c>
      <c r="O474">
        <v>44</v>
      </c>
      <c r="P474">
        <v>27</v>
      </c>
      <c r="Q474">
        <v>3</v>
      </c>
      <c r="R474">
        <v>35</v>
      </c>
      <c r="S474">
        <v>10</v>
      </c>
      <c r="T474">
        <v>-0.2</v>
      </c>
      <c r="U474">
        <v>156</v>
      </c>
      <c r="V474">
        <v>1.77</v>
      </c>
      <c r="W474">
        <v>0.2</v>
      </c>
      <c r="X474">
        <v>-1</v>
      </c>
      <c r="Y474">
        <v>-2</v>
      </c>
      <c r="Z474">
        <v>49</v>
      </c>
      <c r="AA474">
        <v>-0.2</v>
      </c>
      <c r="AB474">
        <v>1</v>
      </c>
      <c r="AC474">
        <v>491</v>
      </c>
      <c r="AD474">
        <v>15</v>
      </c>
      <c r="AE474">
        <v>-2</v>
      </c>
      <c r="AF474">
        <v>-1</v>
      </c>
      <c r="AG474">
        <v>1.1000000000000001</v>
      </c>
      <c r="AH474">
        <v>300</v>
      </c>
    </row>
    <row r="475" spans="1:34" hidden="1" x14ac:dyDescent="0.25">
      <c r="A475" t="s">
        <v>1856</v>
      </c>
      <c r="B475" t="s">
        <v>1857</v>
      </c>
      <c r="C475" s="1" t="str">
        <f t="shared" si="76"/>
        <v>21:0584</v>
      </c>
      <c r="D475" s="1" t="str">
        <f t="shared" si="80"/>
        <v>21:0186</v>
      </c>
      <c r="E475" t="s">
        <v>1858</v>
      </c>
      <c r="F475" t="s">
        <v>1859</v>
      </c>
      <c r="H475">
        <v>58.377189399999999</v>
      </c>
      <c r="I475">
        <v>-63.236952000000002</v>
      </c>
      <c r="J475" s="1" t="str">
        <f t="shared" si="81"/>
        <v>NGR bulk stream sediment</v>
      </c>
      <c r="K475" s="1" t="str">
        <f t="shared" si="82"/>
        <v>&lt;177 micron (NGR)</v>
      </c>
      <c r="L475">
        <v>24</v>
      </c>
      <c r="M475" t="s">
        <v>101</v>
      </c>
      <c r="N475">
        <v>474</v>
      </c>
      <c r="O475">
        <v>80</v>
      </c>
      <c r="P475">
        <v>42</v>
      </c>
      <c r="Q475">
        <v>5</v>
      </c>
      <c r="R475">
        <v>52</v>
      </c>
      <c r="S475">
        <v>16</v>
      </c>
      <c r="T475">
        <v>-0.2</v>
      </c>
      <c r="U475">
        <v>540</v>
      </c>
      <c r="V475">
        <v>3.12</v>
      </c>
      <c r="W475">
        <v>-0.2</v>
      </c>
      <c r="X475">
        <v>-1</v>
      </c>
      <c r="Y475">
        <v>2</v>
      </c>
      <c r="Z475">
        <v>65</v>
      </c>
      <c r="AA475">
        <v>-0.2</v>
      </c>
      <c r="AB475">
        <v>1</v>
      </c>
      <c r="AC475">
        <v>550</v>
      </c>
      <c r="AD475">
        <v>20</v>
      </c>
      <c r="AE475">
        <v>-2</v>
      </c>
      <c r="AF475">
        <v>4.5999999999999996</v>
      </c>
      <c r="AG475">
        <v>0.9</v>
      </c>
      <c r="AH475">
        <v>390</v>
      </c>
    </row>
    <row r="476" spans="1:34" hidden="1" x14ac:dyDescent="0.25">
      <c r="A476" t="s">
        <v>1860</v>
      </c>
      <c r="B476" t="s">
        <v>1861</v>
      </c>
      <c r="C476" s="1" t="str">
        <f t="shared" si="76"/>
        <v>21:0584</v>
      </c>
      <c r="D476" s="1" t="str">
        <f t="shared" si="80"/>
        <v>21:0186</v>
      </c>
      <c r="E476" t="s">
        <v>1862</v>
      </c>
      <c r="F476" t="s">
        <v>1863</v>
      </c>
      <c r="H476">
        <v>58.347760000000001</v>
      </c>
      <c r="I476">
        <v>-63.151458300000002</v>
      </c>
      <c r="J476" s="1" t="str">
        <f t="shared" si="81"/>
        <v>NGR bulk stream sediment</v>
      </c>
      <c r="K476" s="1" t="str">
        <f t="shared" si="82"/>
        <v>&lt;177 micron (NGR)</v>
      </c>
      <c r="L476">
        <v>24</v>
      </c>
      <c r="M476" t="s">
        <v>106</v>
      </c>
      <c r="N476">
        <v>475</v>
      </c>
      <c r="O476">
        <v>33</v>
      </c>
      <c r="P476">
        <v>23</v>
      </c>
      <c r="Q476">
        <v>-2</v>
      </c>
      <c r="R476">
        <v>24</v>
      </c>
      <c r="S476">
        <v>6</v>
      </c>
      <c r="T476">
        <v>-0.2</v>
      </c>
      <c r="U476">
        <v>72</v>
      </c>
      <c r="V476">
        <v>1.07</v>
      </c>
      <c r="W476">
        <v>-0.2</v>
      </c>
      <c r="X476">
        <v>-1</v>
      </c>
      <c r="Y476">
        <v>-2</v>
      </c>
      <c r="Z476">
        <v>35</v>
      </c>
      <c r="AA476">
        <v>-0.2</v>
      </c>
      <c r="AB476">
        <v>1</v>
      </c>
      <c r="AC476">
        <v>622</v>
      </c>
      <c r="AD476">
        <v>40</v>
      </c>
      <c r="AE476">
        <v>-2</v>
      </c>
      <c r="AF476">
        <v>10</v>
      </c>
      <c r="AG476">
        <v>1.1000000000000001</v>
      </c>
      <c r="AH476">
        <v>220</v>
      </c>
    </row>
    <row r="477" spans="1:34" hidden="1" x14ac:dyDescent="0.25">
      <c r="A477" t="s">
        <v>1864</v>
      </c>
      <c r="B477" t="s">
        <v>1865</v>
      </c>
      <c r="C477" s="1" t="str">
        <f t="shared" si="76"/>
        <v>21:0584</v>
      </c>
      <c r="D477" s="1" t="str">
        <f t="shared" si="80"/>
        <v>21:0186</v>
      </c>
      <c r="E477" t="s">
        <v>1866</v>
      </c>
      <c r="F477" t="s">
        <v>1867</v>
      </c>
      <c r="H477">
        <v>58.296682500000003</v>
      </c>
      <c r="I477">
        <v>-63.1254487</v>
      </c>
      <c r="J477" s="1" t="str">
        <f t="shared" si="81"/>
        <v>NGR bulk stream sediment</v>
      </c>
      <c r="K477" s="1" t="str">
        <f t="shared" si="82"/>
        <v>&lt;177 micron (NGR)</v>
      </c>
      <c r="L477">
        <v>24</v>
      </c>
      <c r="M477" t="s">
        <v>111</v>
      </c>
      <c r="N477">
        <v>476</v>
      </c>
      <c r="O477">
        <v>39</v>
      </c>
      <c r="P477">
        <v>20</v>
      </c>
      <c r="Q477">
        <v>-2</v>
      </c>
      <c r="R477">
        <v>27</v>
      </c>
      <c r="S477">
        <v>7</v>
      </c>
      <c r="T477">
        <v>-0.2</v>
      </c>
      <c r="U477">
        <v>106</v>
      </c>
      <c r="V477">
        <v>1.43</v>
      </c>
      <c r="W477">
        <v>-0.2</v>
      </c>
      <c r="X477">
        <v>-1</v>
      </c>
      <c r="Y477">
        <v>-2</v>
      </c>
      <c r="Z477">
        <v>43</v>
      </c>
      <c r="AA477">
        <v>-0.2</v>
      </c>
      <c r="AB477">
        <v>2</v>
      </c>
      <c r="AC477">
        <v>508</v>
      </c>
      <c r="AD477">
        <v>15</v>
      </c>
      <c r="AE477">
        <v>-2</v>
      </c>
      <c r="AF477">
        <v>3.4</v>
      </c>
      <c r="AG477">
        <v>2</v>
      </c>
      <c r="AH477">
        <v>190</v>
      </c>
    </row>
    <row r="478" spans="1:34" hidden="1" x14ac:dyDescent="0.25">
      <c r="A478" t="s">
        <v>1868</v>
      </c>
      <c r="B478" t="s">
        <v>1869</v>
      </c>
      <c r="C478" s="1" t="str">
        <f t="shared" si="76"/>
        <v>21:0584</v>
      </c>
      <c r="D478" s="1" t="str">
        <f t="shared" si="80"/>
        <v>21:0186</v>
      </c>
      <c r="E478" t="s">
        <v>1870</v>
      </c>
      <c r="F478" t="s">
        <v>1871</v>
      </c>
      <c r="H478">
        <v>58.2900657</v>
      </c>
      <c r="I478">
        <v>-63.090034899999999</v>
      </c>
      <c r="J478" s="1" t="str">
        <f t="shared" si="81"/>
        <v>NGR bulk stream sediment</v>
      </c>
      <c r="K478" s="1" t="str">
        <f t="shared" si="82"/>
        <v>&lt;177 micron (NGR)</v>
      </c>
      <c r="L478">
        <v>24</v>
      </c>
      <c r="M478" t="s">
        <v>116</v>
      </c>
      <c r="N478">
        <v>477</v>
      </c>
      <c r="O478">
        <v>38</v>
      </c>
      <c r="P478">
        <v>30</v>
      </c>
      <c r="Q478">
        <v>4</v>
      </c>
      <c r="R478">
        <v>30</v>
      </c>
      <c r="S478">
        <v>6</v>
      </c>
      <c r="T478">
        <v>-0.2</v>
      </c>
      <c r="U478">
        <v>80</v>
      </c>
      <c r="V478">
        <v>2.0499999999999998</v>
      </c>
      <c r="W478">
        <v>-0.2</v>
      </c>
      <c r="X478">
        <v>-1</v>
      </c>
      <c r="Y478">
        <v>-2</v>
      </c>
      <c r="Z478">
        <v>54</v>
      </c>
      <c r="AA478">
        <v>-0.2</v>
      </c>
      <c r="AB478">
        <v>1</v>
      </c>
      <c r="AC478">
        <v>778</v>
      </c>
      <c r="AD478">
        <v>35</v>
      </c>
      <c r="AE478">
        <v>-2</v>
      </c>
      <c r="AF478">
        <v>14</v>
      </c>
      <c r="AG478">
        <v>1</v>
      </c>
      <c r="AH478">
        <v>250</v>
      </c>
    </row>
    <row r="479" spans="1:34" hidden="1" x14ac:dyDescent="0.25">
      <c r="A479" t="s">
        <v>1872</v>
      </c>
      <c r="B479" t="s">
        <v>1873</v>
      </c>
      <c r="C479" s="1" t="str">
        <f t="shared" si="76"/>
        <v>21:0584</v>
      </c>
      <c r="D479" s="1" t="str">
        <f t="shared" si="80"/>
        <v>21:0186</v>
      </c>
      <c r="E479" t="s">
        <v>1874</v>
      </c>
      <c r="F479" t="s">
        <v>1875</v>
      </c>
      <c r="H479">
        <v>58.299636300000003</v>
      </c>
      <c r="I479">
        <v>-63.067010699999997</v>
      </c>
      <c r="J479" s="1" t="str">
        <f t="shared" si="81"/>
        <v>NGR bulk stream sediment</v>
      </c>
      <c r="K479" s="1" t="str">
        <f t="shared" si="82"/>
        <v>&lt;177 micron (NGR)</v>
      </c>
      <c r="L479">
        <v>24</v>
      </c>
      <c r="M479" t="s">
        <v>121</v>
      </c>
      <c r="N479">
        <v>478</v>
      </c>
      <c r="O479">
        <v>43</v>
      </c>
      <c r="P479">
        <v>38</v>
      </c>
      <c r="Q479">
        <v>4</v>
      </c>
      <c r="R479">
        <v>70</v>
      </c>
      <c r="S479">
        <v>11</v>
      </c>
      <c r="T479">
        <v>-0.2</v>
      </c>
      <c r="U479">
        <v>180</v>
      </c>
      <c r="V479">
        <v>2.2999999999999998</v>
      </c>
      <c r="W479">
        <v>-0.2</v>
      </c>
      <c r="X479">
        <v>-1</v>
      </c>
      <c r="Y479">
        <v>2</v>
      </c>
      <c r="Z479">
        <v>56</v>
      </c>
      <c r="AA479">
        <v>-0.2</v>
      </c>
      <c r="AB479">
        <v>-1</v>
      </c>
      <c r="AC479">
        <v>608</v>
      </c>
      <c r="AD479">
        <v>30</v>
      </c>
      <c r="AE479">
        <v>-2</v>
      </c>
      <c r="AF479">
        <v>12.6</v>
      </c>
      <c r="AG479">
        <v>1.2</v>
      </c>
      <c r="AH479">
        <v>240</v>
      </c>
    </row>
    <row r="480" spans="1:34" hidden="1" x14ac:dyDescent="0.25">
      <c r="A480" t="s">
        <v>1876</v>
      </c>
      <c r="B480" t="s">
        <v>1877</v>
      </c>
      <c r="C480" s="1" t="str">
        <f t="shared" si="76"/>
        <v>21:0584</v>
      </c>
      <c r="D480" s="1" t="str">
        <f t="shared" si="80"/>
        <v>21:0186</v>
      </c>
      <c r="E480" t="s">
        <v>1878</v>
      </c>
      <c r="F480" t="s">
        <v>1879</v>
      </c>
      <c r="H480">
        <v>58.325434299999998</v>
      </c>
      <c r="I480">
        <v>-63.061852000000002</v>
      </c>
      <c r="J480" s="1" t="str">
        <f t="shared" si="81"/>
        <v>NGR bulk stream sediment</v>
      </c>
      <c r="K480" s="1" t="str">
        <f t="shared" si="82"/>
        <v>&lt;177 micron (NGR)</v>
      </c>
      <c r="L480">
        <v>24</v>
      </c>
      <c r="M480" t="s">
        <v>126</v>
      </c>
      <c r="N480">
        <v>479</v>
      </c>
      <c r="O480">
        <v>68</v>
      </c>
      <c r="P480">
        <v>39</v>
      </c>
      <c r="Q480">
        <v>6</v>
      </c>
      <c r="R480">
        <v>157</v>
      </c>
      <c r="S480">
        <v>19</v>
      </c>
      <c r="T480">
        <v>-0.2</v>
      </c>
      <c r="U480">
        <v>560</v>
      </c>
      <c r="V480">
        <v>3.2</v>
      </c>
      <c r="W480">
        <v>-0.2</v>
      </c>
      <c r="X480">
        <v>-1</v>
      </c>
      <c r="Y480">
        <v>-2</v>
      </c>
      <c r="Z480">
        <v>46</v>
      </c>
      <c r="AA480">
        <v>-0.2</v>
      </c>
      <c r="AB480">
        <v>1</v>
      </c>
      <c r="AC480">
        <v>508</v>
      </c>
      <c r="AD480">
        <v>20</v>
      </c>
      <c r="AE480">
        <v>-2</v>
      </c>
      <c r="AF480">
        <v>3.2</v>
      </c>
      <c r="AG480">
        <v>0.7</v>
      </c>
      <c r="AH480">
        <v>500</v>
      </c>
    </row>
    <row r="481" spans="1:34" hidden="1" x14ac:dyDescent="0.25">
      <c r="A481" t="s">
        <v>1880</v>
      </c>
      <c r="B481" t="s">
        <v>1881</v>
      </c>
      <c r="C481" s="1" t="str">
        <f t="shared" si="76"/>
        <v>21:0584</v>
      </c>
      <c r="D481" s="1" t="str">
        <f t="shared" si="80"/>
        <v>21:0186</v>
      </c>
      <c r="E481" t="s">
        <v>1882</v>
      </c>
      <c r="F481" t="s">
        <v>1883</v>
      </c>
      <c r="H481">
        <v>58.345550600000003</v>
      </c>
      <c r="I481">
        <v>-63.1067958</v>
      </c>
      <c r="J481" s="1" t="str">
        <f t="shared" si="81"/>
        <v>NGR bulk stream sediment</v>
      </c>
      <c r="K481" s="1" t="str">
        <f t="shared" si="82"/>
        <v>&lt;177 micron (NGR)</v>
      </c>
      <c r="L481">
        <v>24</v>
      </c>
      <c r="M481" t="s">
        <v>131</v>
      </c>
      <c r="N481">
        <v>480</v>
      </c>
      <c r="O481">
        <v>56</v>
      </c>
      <c r="P481">
        <v>56</v>
      </c>
      <c r="Q481">
        <v>8</v>
      </c>
      <c r="R481">
        <v>66</v>
      </c>
      <c r="S481">
        <v>12</v>
      </c>
      <c r="T481">
        <v>-0.2</v>
      </c>
      <c r="U481">
        <v>260</v>
      </c>
      <c r="V481">
        <v>4.04</v>
      </c>
      <c r="W481">
        <v>-0.2</v>
      </c>
      <c r="X481">
        <v>-1</v>
      </c>
      <c r="Y481">
        <v>2</v>
      </c>
      <c r="Z481">
        <v>87</v>
      </c>
      <c r="AA481">
        <v>-0.2</v>
      </c>
      <c r="AB481">
        <v>1</v>
      </c>
      <c r="AC481">
        <v>640</v>
      </c>
      <c r="AD481">
        <v>40</v>
      </c>
      <c r="AE481">
        <v>2</v>
      </c>
      <c r="AF481">
        <v>15.8</v>
      </c>
      <c r="AG481">
        <v>1</v>
      </c>
      <c r="AH481">
        <v>305</v>
      </c>
    </row>
    <row r="482" spans="1:34" hidden="1" x14ac:dyDescent="0.25">
      <c r="A482" t="s">
        <v>1884</v>
      </c>
      <c r="B482" t="s">
        <v>1885</v>
      </c>
      <c r="C482" s="1" t="str">
        <f t="shared" si="76"/>
        <v>21:0584</v>
      </c>
      <c r="D482" s="1" t="str">
        <f t="shared" si="80"/>
        <v>21:0186</v>
      </c>
      <c r="E482" t="s">
        <v>1886</v>
      </c>
      <c r="F482" t="s">
        <v>1887</v>
      </c>
      <c r="H482">
        <v>58.355634799999997</v>
      </c>
      <c r="I482">
        <v>-63.070379000000003</v>
      </c>
      <c r="J482" s="1" t="str">
        <f t="shared" si="81"/>
        <v>NGR bulk stream sediment</v>
      </c>
      <c r="K482" s="1" t="str">
        <f t="shared" si="82"/>
        <v>&lt;177 micron (NGR)</v>
      </c>
      <c r="L482">
        <v>25</v>
      </c>
      <c r="M482" t="s">
        <v>38</v>
      </c>
      <c r="N482">
        <v>481</v>
      </c>
      <c r="O482">
        <v>23</v>
      </c>
      <c r="P482">
        <v>16</v>
      </c>
      <c r="Q482">
        <v>-2</v>
      </c>
      <c r="R482">
        <v>27</v>
      </c>
      <c r="S482">
        <v>5</v>
      </c>
      <c r="T482">
        <v>-0.2</v>
      </c>
      <c r="U482">
        <v>78</v>
      </c>
      <c r="V482">
        <v>0.93</v>
      </c>
      <c r="W482">
        <v>-0.2</v>
      </c>
      <c r="X482">
        <v>-1</v>
      </c>
      <c r="Y482">
        <v>-2</v>
      </c>
      <c r="Z482">
        <v>40</v>
      </c>
      <c r="AA482">
        <v>-0.2</v>
      </c>
      <c r="AB482">
        <v>-1</v>
      </c>
      <c r="AC482">
        <v>532</v>
      </c>
      <c r="AD482">
        <v>20</v>
      </c>
      <c r="AE482">
        <v>-2</v>
      </c>
      <c r="AF482">
        <v>2.8</v>
      </c>
      <c r="AG482">
        <v>1</v>
      </c>
      <c r="AH482">
        <v>210</v>
      </c>
    </row>
    <row r="483" spans="1:34" hidden="1" x14ac:dyDescent="0.25">
      <c r="A483" t="s">
        <v>1888</v>
      </c>
      <c r="B483" t="s">
        <v>1889</v>
      </c>
      <c r="C483" s="1" t="str">
        <f t="shared" si="76"/>
        <v>21:0584</v>
      </c>
      <c r="D483" s="1" t="str">
        <f t="shared" si="80"/>
        <v>21:0186</v>
      </c>
      <c r="E483" t="s">
        <v>1886</v>
      </c>
      <c r="F483" t="s">
        <v>1890</v>
      </c>
      <c r="H483">
        <v>58.355634799999997</v>
      </c>
      <c r="I483">
        <v>-63.070379000000003</v>
      </c>
      <c r="J483" s="1" t="str">
        <f t="shared" si="81"/>
        <v>NGR bulk stream sediment</v>
      </c>
      <c r="K483" s="1" t="str">
        <f t="shared" si="82"/>
        <v>&lt;177 micron (NGR)</v>
      </c>
      <c r="L483">
        <v>25</v>
      </c>
      <c r="M483" t="s">
        <v>47</v>
      </c>
      <c r="N483">
        <v>482</v>
      </c>
      <c r="O483">
        <v>23</v>
      </c>
      <c r="P483">
        <v>16</v>
      </c>
      <c r="Q483">
        <v>-2</v>
      </c>
      <c r="R483">
        <v>26</v>
      </c>
      <c r="S483">
        <v>6</v>
      </c>
      <c r="T483">
        <v>-0.2</v>
      </c>
      <c r="U483">
        <v>80</v>
      </c>
      <c r="V483">
        <v>0.92</v>
      </c>
      <c r="W483">
        <v>-0.2</v>
      </c>
      <c r="X483">
        <v>-1</v>
      </c>
      <c r="Y483">
        <v>-2</v>
      </c>
      <c r="Z483">
        <v>40</v>
      </c>
      <c r="AA483">
        <v>-0.2</v>
      </c>
      <c r="AB483">
        <v>-1</v>
      </c>
      <c r="AC483">
        <v>532</v>
      </c>
      <c r="AD483">
        <v>15</v>
      </c>
      <c r="AE483">
        <v>-2</v>
      </c>
      <c r="AF483">
        <v>2.6</v>
      </c>
      <c r="AG483">
        <v>1.3</v>
      </c>
      <c r="AH483">
        <v>190</v>
      </c>
    </row>
    <row r="484" spans="1:34" hidden="1" x14ac:dyDescent="0.25">
      <c r="A484" t="s">
        <v>1891</v>
      </c>
      <c r="B484" t="s">
        <v>1892</v>
      </c>
      <c r="C484" s="1" t="str">
        <f t="shared" si="76"/>
        <v>21:0584</v>
      </c>
      <c r="D484" s="1" t="str">
        <f t="shared" si="80"/>
        <v>21:0186</v>
      </c>
      <c r="E484" t="s">
        <v>1886</v>
      </c>
      <c r="F484" t="s">
        <v>1893</v>
      </c>
      <c r="H484">
        <v>58.355634799999997</v>
      </c>
      <c r="I484">
        <v>-63.070379000000003</v>
      </c>
      <c r="J484" s="1" t="str">
        <f t="shared" si="81"/>
        <v>NGR bulk stream sediment</v>
      </c>
      <c r="K484" s="1" t="str">
        <f t="shared" si="82"/>
        <v>&lt;177 micron (NGR)</v>
      </c>
      <c r="L484">
        <v>25</v>
      </c>
      <c r="M484" t="s">
        <v>51</v>
      </c>
      <c r="N484">
        <v>483</v>
      </c>
      <c r="O484">
        <v>33</v>
      </c>
      <c r="P484">
        <v>21</v>
      </c>
      <c r="Q484">
        <v>2</v>
      </c>
      <c r="R484">
        <v>35</v>
      </c>
      <c r="S484">
        <v>6</v>
      </c>
      <c r="T484">
        <v>-0.2</v>
      </c>
      <c r="U484">
        <v>86</v>
      </c>
      <c r="V484">
        <v>1.1200000000000001</v>
      </c>
      <c r="W484">
        <v>-0.2</v>
      </c>
      <c r="X484">
        <v>-1</v>
      </c>
      <c r="Y484">
        <v>-2</v>
      </c>
      <c r="Z484">
        <v>46</v>
      </c>
      <c r="AA484">
        <v>-0.2</v>
      </c>
      <c r="AB484">
        <v>-1</v>
      </c>
      <c r="AC484">
        <v>539</v>
      </c>
      <c r="AD484">
        <v>20</v>
      </c>
      <c r="AE484">
        <v>-2</v>
      </c>
      <c r="AF484">
        <v>3.8</v>
      </c>
      <c r="AG484">
        <v>1.1000000000000001</v>
      </c>
      <c r="AH484">
        <v>250</v>
      </c>
    </row>
    <row r="485" spans="1:34" hidden="1" x14ac:dyDescent="0.25">
      <c r="A485" t="s">
        <v>1894</v>
      </c>
      <c r="B485" t="s">
        <v>1895</v>
      </c>
      <c r="C485" s="1" t="str">
        <f t="shared" si="76"/>
        <v>21:0584</v>
      </c>
      <c r="D485" s="1" t="str">
        <f t="shared" si="80"/>
        <v>21:0186</v>
      </c>
      <c r="E485" t="s">
        <v>1896</v>
      </c>
      <c r="F485" t="s">
        <v>1897</v>
      </c>
      <c r="H485">
        <v>58.3725217</v>
      </c>
      <c r="I485">
        <v>-63.095678700000001</v>
      </c>
      <c r="J485" s="1" t="str">
        <f t="shared" si="81"/>
        <v>NGR bulk stream sediment</v>
      </c>
      <c r="K485" s="1" t="str">
        <f t="shared" si="82"/>
        <v>&lt;177 micron (NGR)</v>
      </c>
      <c r="L485">
        <v>25</v>
      </c>
      <c r="M485" t="s">
        <v>43</v>
      </c>
      <c r="N485">
        <v>484</v>
      </c>
      <c r="O485">
        <v>67</v>
      </c>
      <c r="P485">
        <v>40</v>
      </c>
      <c r="Q485">
        <v>5</v>
      </c>
      <c r="R485">
        <v>64</v>
      </c>
      <c r="S485">
        <v>13</v>
      </c>
      <c r="T485">
        <v>-0.2</v>
      </c>
      <c r="U485">
        <v>240</v>
      </c>
      <c r="V485">
        <v>2.93</v>
      </c>
      <c r="W485">
        <v>-0.2</v>
      </c>
      <c r="X485">
        <v>-1</v>
      </c>
      <c r="Y485">
        <v>-2</v>
      </c>
      <c r="Z485">
        <v>70</v>
      </c>
      <c r="AA485">
        <v>-0.2</v>
      </c>
      <c r="AB485">
        <v>-1</v>
      </c>
      <c r="AC485">
        <v>566</v>
      </c>
      <c r="AD485">
        <v>25</v>
      </c>
      <c r="AE485">
        <v>2</v>
      </c>
      <c r="AF485">
        <v>6.6</v>
      </c>
      <c r="AG485">
        <v>1.3</v>
      </c>
      <c r="AH485">
        <v>300</v>
      </c>
    </row>
    <row r="486" spans="1:34" hidden="1" x14ac:dyDescent="0.25">
      <c r="A486" t="s">
        <v>1898</v>
      </c>
      <c r="B486" t="s">
        <v>1899</v>
      </c>
      <c r="C486" s="1" t="str">
        <f t="shared" si="76"/>
        <v>21:0584</v>
      </c>
      <c r="D486" s="1" t="str">
        <f t="shared" si="80"/>
        <v>21:0186</v>
      </c>
      <c r="E486" t="s">
        <v>1900</v>
      </c>
      <c r="F486" t="s">
        <v>1901</v>
      </c>
      <c r="H486">
        <v>58.389078499999997</v>
      </c>
      <c r="I486">
        <v>-63.090044499999998</v>
      </c>
      <c r="J486" s="1" t="str">
        <f t="shared" si="81"/>
        <v>NGR bulk stream sediment</v>
      </c>
      <c r="K486" s="1" t="str">
        <f t="shared" si="82"/>
        <v>&lt;177 micron (NGR)</v>
      </c>
      <c r="L486">
        <v>25</v>
      </c>
      <c r="M486" t="s">
        <v>56</v>
      </c>
      <c r="N486">
        <v>485</v>
      </c>
      <c r="O486">
        <v>20</v>
      </c>
      <c r="P486">
        <v>14</v>
      </c>
      <c r="Q486">
        <v>-2</v>
      </c>
      <c r="R486">
        <v>19</v>
      </c>
      <c r="S486">
        <v>6</v>
      </c>
      <c r="T486">
        <v>-0.2</v>
      </c>
      <c r="U486">
        <v>70</v>
      </c>
      <c r="V486">
        <v>1.07</v>
      </c>
      <c r="W486">
        <v>-0.2</v>
      </c>
      <c r="X486">
        <v>-1</v>
      </c>
      <c r="Y486">
        <v>-2</v>
      </c>
      <c r="Z486">
        <v>47</v>
      </c>
      <c r="AA486">
        <v>-0.2</v>
      </c>
      <c r="AB486">
        <v>-1</v>
      </c>
      <c r="AC486">
        <v>617</v>
      </c>
      <c r="AD486">
        <v>15</v>
      </c>
      <c r="AE486">
        <v>-2</v>
      </c>
      <c r="AF486">
        <v>-1</v>
      </c>
      <c r="AG486">
        <v>1.3</v>
      </c>
      <c r="AH486">
        <v>200</v>
      </c>
    </row>
    <row r="487" spans="1:34" hidden="1" x14ac:dyDescent="0.25">
      <c r="A487" t="s">
        <v>1902</v>
      </c>
      <c r="B487" t="s">
        <v>1903</v>
      </c>
      <c r="C487" s="1" t="str">
        <f t="shared" si="76"/>
        <v>21:0584</v>
      </c>
      <c r="D487" s="1" t="str">
        <f t="shared" si="80"/>
        <v>21:0186</v>
      </c>
      <c r="E487" t="s">
        <v>1904</v>
      </c>
      <c r="F487" t="s">
        <v>1905</v>
      </c>
      <c r="H487">
        <v>58.452683899999997</v>
      </c>
      <c r="I487">
        <v>-62.945780999999997</v>
      </c>
      <c r="J487" s="1" t="str">
        <f t="shared" si="81"/>
        <v>NGR bulk stream sediment</v>
      </c>
      <c r="K487" s="1" t="str">
        <f t="shared" si="82"/>
        <v>&lt;177 micron (NGR)</v>
      </c>
      <c r="L487">
        <v>25</v>
      </c>
      <c r="M487" t="s">
        <v>61</v>
      </c>
      <c r="N487">
        <v>486</v>
      </c>
      <c r="O487">
        <v>194</v>
      </c>
      <c r="P487">
        <v>61</v>
      </c>
      <c r="Q487">
        <v>5</v>
      </c>
      <c r="R487">
        <v>68</v>
      </c>
      <c r="S487">
        <v>17</v>
      </c>
      <c r="T487">
        <v>-0.2</v>
      </c>
      <c r="U487">
        <v>440</v>
      </c>
      <c r="V487">
        <v>3.39</v>
      </c>
      <c r="W487">
        <v>-0.2</v>
      </c>
      <c r="X487">
        <v>-1</v>
      </c>
      <c r="Y487">
        <v>-2</v>
      </c>
      <c r="Z487">
        <v>88</v>
      </c>
      <c r="AA487">
        <v>-0.2</v>
      </c>
      <c r="AB487">
        <v>1</v>
      </c>
      <c r="AC487">
        <v>464</v>
      </c>
      <c r="AD487">
        <v>40</v>
      </c>
      <c r="AE487">
        <v>-2</v>
      </c>
      <c r="AG487">
        <v>1.4</v>
      </c>
      <c r="AH487">
        <v>360</v>
      </c>
    </row>
    <row r="488" spans="1:34" hidden="1" x14ac:dyDescent="0.25">
      <c r="A488" t="s">
        <v>1906</v>
      </c>
      <c r="B488" t="s">
        <v>1907</v>
      </c>
      <c r="C488" s="1" t="str">
        <f t="shared" si="76"/>
        <v>21:0584</v>
      </c>
      <c r="D488" s="1" t="str">
        <f t="shared" si="80"/>
        <v>21:0186</v>
      </c>
      <c r="E488" t="s">
        <v>1908</v>
      </c>
      <c r="F488" t="s">
        <v>1909</v>
      </c>
      <c r="H488">
        <v>58.465788199999999</v>
      </c>
      <c r="I488">
        <v>-62.891270499999997</v>
      </c>
      <c r="J488" s="1" t="str">
        <f t="shared" si="81"/>
        <v>NGR bulk stream sediment</v>
      </c>
      <c r="K488" s="1" t="str">
        <f t="shared" si="82"/>
        <v>&lt;177 micron (NGR)</v>
      </c>
      <c r="L488">
        <v>25</v>
      </c>
      <c r="M488" t="s">
        <v>66</v>
      </c>
      <c r="N488">
        <v>487</v>
      </c>
      <c r="O488">
        <v>22</v>
      </c>
      <c r="P488">
        <v>13</v>
      </c>
      <c r="Q488">
        <v>-2</v>
      </c>
      <c r="R488">
        <v>21</v>
      </c>
      <c r="S488">
        <v>5</v>
      </c>
      <c r="T488">
        <v>-0.2</v>
      </c>
      <c r="U488">
        <v>60</v>
      </c>
      <c r="V488">
        <v>0.86</v>
      </c>
      <c r="W488">
        <v>-0.2</v>
      </c>
      <c r="X488">
        <v>-1</v>
      </c>
      <c r="Y488">
        <v>-2</v>
      </c>
      <c r="Z488">
        <v>45</v>
      </c>
      <c r="AA488">
        <v>-0.2</v>
      </c>
      <c r="AB488">
        <v>-1</v>
      </c>
      <c r="AC488">
        <v>621</v>
      </c>
      <c r="AD488">
        <v>15</v>
      </c>
      <c r="AE488">
        <v>-2</v>
      </c>
      <c r="AF488">
        <v>1.6</v>
      </c>
      <c r="AG488">
        <v>1.1000000000000001</v>
      </c>
      <c r="AH488">
        <v>250</v>
      </c>
    </row>
    <row r="489" spans="1:34" hidden="1" x14ac:dyDescent="0.25">
      <c r="A489" t="s">
        <v>1910</v>
      </c>
      <c r="B489" t="s">
        <v>1911</v>
      </c>
      <c r="C489" s="1" t="str">
        <f t="shared" si="76"/>
        <v>21:0584</v>
      </c>
      <c r="D489" s="1" t="str">
        <f t="shared" si="80"/>
        <v>21:0186</v>
      </c>
      <c r="E489" t="s">
        <v>1912</v>
      </c>
      <c r="F489" t="s">
        <v>1913</v>
      </c>
      <c r="H489">
        <v>58.469978099999999</v>
      </c>
      <c r="I489">
        <v>-62.836641200000003</v>
      </c>
      <c r="J489" s="1" t="str">
        <f t="shared" si="81"/>
        <v>NGR bulk stream sediment</v>
      </c>
      <c r="K489" s="1" t="str">
        <f t="shared" si="82"/>
        <v>&lt;177 micron (NGR)</v>
      </c>
      <c r="L489">
        <v>25</v>
      </c>
      <c r="M489" t="s">
        <v>76</v>
      </c>
      <c r="N489">
        <v>488</v>
      </c>
      <c r="O489">
        <v>102</v>
      </c>
      <c r="P489">
        <v>123</v>
      </c>
      <c r="Q489">
        <v>11</v>
      </c>
      <c r="R489">
        <v>180</v>
      </c>
      <c r="S489">
        <v>47</v>
      </c>
      <c r="T489">
        <v>-0.2</v>
      </c>
      <c r="U489">
        <v>180</v>
      </c>
      <c r="V489">
        <v>2.5299999999999998</v>
      </c>
      <c r="W489">
        <v>-0.2</v>
      </c>
      <c r="X489">
        <v>2</v>
      </c>
      <c r="Y489">
        <v>-2</v>
      </c>
      <c r="Z489">
        <v>81</v>
      </c>
      <c r="AA489">
        <v>-0.2</v>
      </c>
      <c r="AB489">
        <v>4</v>
      </c>
      <c r="AC489">
        <v>394</v>
      </c>
      <c r="AD489">
        <v>40</v>
      </c>
      <c r="AE489">
        <v>-2</v>
      </c>
      <c r="AF489">
        <v>7.8</v>
      </c>
      <c r="AG489">
        <v>5.7</v>
      </c>
      <c r="AH489">
        <v>265</v>
      </c>
    </row>
    <row r="490" spans="1:34" hidden="1" x14ac:dyDescent="0.25">
      <c r="A490" t="s">
        <v>1914</v>
      </c>
      <c r="B490" t="s">
        <v>1915</v>
      </c>
      <c r="C490" s="1" t="str">
        <f t="shared" si="76"/>
        <v>21:0584</v>
      </c>
      <c r="D490" s="1" t="str">
        <f t="shared" si="80"/>
        <v>21:0186</v>
      </c>
      <c r="E490" t="s">
        <v>1916</v>
      </c>
      <c r="F490" t="s">
        <v>1917</v>
      </c>
      <c r="H490">
        <v>58.3930808</v>
      </c>
      <c r="I490">
        <v>-63.296038299999999</v>
      </c>
      <c r="J490" s="1" t="str">
        <f t="shared" si="81"/>
        <v>NGR bulk stream sediment</v>
      </c>
      <c r="K490" s="1" t="str">
        <f t="shared" si="82"/>
        <v>&lt;177 micron (NGR)</v>
      </c>
      <c r="L490">
        <v>25</v>
      </c>
      <c r="M490" t="s">
        <v>81</v>
      </c>
      <c r="N490">
        <v>489</v>
      </c>
      <c r="O490">
        <v>50</v>
      </c>
      <c r="P490">
        <v>44</v>
      </c>
      <c r="Q490">
        <v>15</v>
      </c>
      <c r="R490">
        <v>39</v>
      </c>
      <c r="S490">
        <v>15</v>
      </c>
      <c r="T490">
        <v>-0.2</v>
      </c>
      <c r="U490">
        <v>340</v>
      </c>
      <c r="V490">
        <v>2.78</v>
      </c>
      <c r="W490">
        <v>0.4</v>
      </c>
      <c r="X490">
        <v>-1</v>
      </c>
      <c r="Y490">
        <v>2</v>
      </c>
      <c r="Z490">
        <v>56</v>
      </c>
      <c r="AA490">
        <v>-0.2</v>
      </c>
      <c r="AB490">
        <v>1</v>
      </c>
      <c r="AC490">
        <v>661</v>
      </c>
      <c r="AD490">
        <v>60</v>
      </c>
      <c r="AE490">
        <v>-2</v>
      </c>
      <c r="AF490">
        <v>13.4</v>
      </c>
      <c r="AG490">
        <v>1.6</v>
      </c>
      <c r="AH490">
        <v>210</v>
      </c>
    </row>
    <row r="491" spans="1:34" hidden="1" x14ac:dyDescent="0.25">
      <c r="A491" t="s">
        <v>1918</v>
      </c>
      <c r="B491" t="s">
        <v>1919</v>
      </c>
      <c r="C491" s="1" t="str">
        <f t="shared" si="76"/>
        <v>21:0584</v>
      </c>
      <c r="D491" s="1" t="str">
        <f t="shared" si="80"/>
        <v>21:0186</v>
      </c>
      <c r="E491" t="s">
        <v>1920</v>
      </c>
      <c r="F491" t="s">
        <v>1921</v>
      </c>
      <c r="H491">
        <v>58.5072866</v>
      </c>
      <c r="I491">
        <v>-63.427315999999998</v>
      </c>
      <c r="J491" s="1" t="str">
        <f t="shared" si="81"/>
        <v>NGR bulk stream sediment</v>
      </c>
      <c r="K491" s="1" t="str">
        <f t="shared" si="82"/>
        <v>&lt;177 micron (NGR)</v>
      </c>
      <c r="L491">
        <v>25</v>
      </c>
      <c r="M491" t="s">
        <v>86</v>
      </c>
      <c r="N491">
        <v>490</v>
      </c>
      <c r="O491">
        <v>48</v>
      </c>
      <c r="P491">
        <v>51</v>
      </c>
      <c r="Q491">
        <v>2</v>
      </c>
      <c r="R491">
        <v>46</v>
      </c>
      <c r="S491">
        <v>11</v>
      </c>
      <c r="T491">
        <v>-0.2</v>
      </c>
      <c r="U491">
        <v>60</v>
      </c>
      <c r="V491">
        <v>1.21</v>
      </c>
      <c r="W491">
        <v>-0.2</v>
      </c>
      <c r="X491">
        <v>-1</v>
      </c>
      <c r="Y491">
        <v>-2</v>
      </c>
      <c r="Z491">
        <v>66</v>
      </c>
      <c r="AA491">
        <v>-0.2</v>
      </c>
      <c r="AB491">
        <v>2</v>
      </c>
      <c r="AC491">
        <v>953</v>
      </c>
      <c r="AD491">
        <v>15</v>
      </c>
      <c r="AE491">
        <v>-2</v>
      </c>
      <c r="AF491">
        <v>-1</v>
      </c>
      <c r="AG491">
        <v>0.9</v>
      </c>
      <c r="AH491">
        <v>410</v>
      </c>
    </row>
    <row r="492" spans="1:34" hidden="1" x14ac:dyDescent="0.25">
      <c r="A492" t="s">
        <v>1922</v>
      </c>
      <c r="B492" t="s">
        <v>1923</v>
      </c>
      <c r="C492" s="1" t="str">
        <f t="shared" si="76"/>
        <v>21:0584</v>
      </c>
      <c r="D492" s="1" t="str">
        <f t="shared" si="80"/>
        <v>21:0186</v>
      </c>
      <c r="E492" t="s">
        <v>1924</v>
      </c>
      <c r="F492" t="s">
        <v>1925</v>
      </c>
      <c r="H492">
        <v>58.5354302</v>
      </c>
      <c r="I492">
        <v>-63.4445239</v>
      </c>
      <c r="J492" s="1" t="str">
        <f t="shared" si="81"/>
        <v>NGR bulk stream sediment</v>
      </c>
      <c r="K492" s="1" t="str">
        <f t="shared" si="82"/>
        <v>&lt;177 micron (NGR)</v>
      </c>
      <c r="L492">
        <v>25</v>
      </c>
      <c r="M492" t="s">
        <v>91</v>
      </c>
      <c r="N492">
        <v>491</v>
      </c>
      <c r="O492">
        <v>70</v>
      </c>
      <c r="P492">
        <v>86</v>
      </c>
      <c r="Q492">
        <v>3</v>
      </c>
      <c r="R492">
        <v>75</v>
      </c>
      <c r="S492">
        <v>18</v>
      </c>
      <c r="T492">
        <v>-0.2</v>
      </c>
      <c r="U492">
        <v>148</v>
      </c>
      <c r="V492">
        <v>2.33</v>
      </c>
      <c r="W492">
        <v>-0.2</v>
      </c>
      <c r="X492">
        <v>-1</v>
      </c>
      <c r="Y492">
        <v>2</v>
      </c>
      <c r="Z492">
        <v>82</v>
      </c>
      <c r="AA492">
        <v>-0.2</v>
      </c>
      <c r="AB492">
        <v>3</v>
      </c>
      <c r="AC492">
        <v>733</v>
      </c>
      <c r="AD492">
        <v>15</v>
      </c>
      <c r="AE492">
        <v>-2</v>
      </c>
      <c r="AF492">
        <v>3.4</v>
      </c>
      <c r="AG492">
        <v>2.2000000000000002</v>
      </c>
      <c r="AH492">
        <v>540</v>
      </c>
    </row>
    <row r="493" spans="1:34" hidden="1" x14ac:dyDescent="0.25">
      <c r="A493" t="s">
        <v>1926</v>
      </c>
      <c r="B493" t="s">
        <v>1927</v>
      </c>
      <c r="C493" s="1" t="str">
        <f t="shared" si="76"/>
        <v>21:0584</v>
      </c>
      <c r="D493" s="1" t="str">
        <f t="shared" si="80"/>
        <v>21:0186</v>
      </c>
      <c r="E493" t="s">
        <v>1928</v>
      </c>
      <c r="F493" t="s">
        <v>1929</v>
      </c>
      <c r="H493">
        <v>58.555181599999997</v>
      </c>
      <c r="I493">
        <v>-63.4595184</v>
      </c>
      <c r="J493" s="1" t="str">
        <f t="shared" si="81"/>
        <v>NGR bulk stream sediment</v>
      </c>
      <c r="K493" s="1" t="str">
        <f t="shared" si="82"/>
        <v>&lt;177 micron (NGR)</v>
      </c>
      <c r="L493">
        <v>25</v>
      </c>
      <c r="M493" t="s">
        <v>96</v>
      </c>
      <c r="N493">
        <v>492</v>
      </c>
      <c r="O493">
        <v>48</v>
      </c>
      <c r="P493">
        <v>54</v>
      </c>
      <c r="Q493">
        <v>-2</v>
      </c>
      <c r="R493">
        <v>40</v>
      </c>
      <c r="S493">
        <v>11</v>
      </c>
      <c r="T493">
        <v>-0.2</v>
      </c>
      <c r="U493">
        <v>96</v>
      </c>
      <c r="V493">
        <v>2.0499999999999998</v>
      </c>
      <c r="W493">
        <v>-0.2</v>
      </c>
      <c r="X493">
        <v>-1</v>
      </c>
      <c r="Y493">
        <v>3</v>
      </c>
      <c r="Z493">
        <v>91</v>
      </c>
      <c r="AA493">
        <v>-0.2</v>
      </c>
      <c r="AB493">
        <v>2</v>
      </c>
      <c r="AC493">
        <v>836</v>
      </c>
      <c r="AD493">
        <v>15</v>
      </c>
      <c r="AE493">
        <v>-2</v>
      </c>
      <c r="AF493">
        <v>2</v>
      </c>
      <c r="AG493">
        <v>1.4</v>
      </c>
      <c r="AH493">
        <v>460</v>
      </c>
    </row>
    <row r="494" spans="1:34" hidden="1" x14ac:dyDescent="0.25">
      <c r="A494" t="s">
        <v>1930</v>
      </c>
      <c r="B494" t="s">
        <v>1931</v>
      </c>
      <c r="C494" s="1" t="str">
        <f t="shared" si="76"/>
        <v>21:0584</v>
      </c>
      <c r="D494" s="1" t="str">
        <f t="shared" si="80"/>
        <v>21:0186</v>
      </c>
      <c r="E494" t="s">
        <v>1932</v>
      </c>
      <c r="F494" t="s">
        <v>1933</v>
      </c>
      <c r="H494">
        <v>58.582091400000003</v>
      </c>
      <c r="I494">
        <v>-63.461590399999999</v>
      </c>
      <c r="J494" s="1" t="str">
        <f t="shared" si="81"/>
        <v>NGR bulk stream sediment</v>
      </c>
      <c r="K494" s="1" t="str">
        <f t="shared" si="82"/>
        <v>&lt;177 micron (NGR)</v>
      </c>
      <c r="L494">
        <v>25</v>
      </c>
      <c r="M494" t="s">
        <v>101</v>
      </c>
      <c r="N494">
        <v>493</v>
      </c>
      <c r="O494">
        <v>51</v>
      </c>
      <c r="P494">
        <v>48</v>
      </c>
      <c r="Q494">
        <v>5</v>
      </c>
      <c r="R494">
        <v>44</v>
      </c>
      <c r="S494">
        <v>11</v>
      </c>
      <c r="T494">
        <v>-0.2</v>
      </c>
      <c r="U494">
        <v>65</v>
      </c>
      <c r="V494">
        <v>1.74</v>
      </c>
      <c r="W494">
        <v>-0.2</v>
      </c>
      <c r="X494">
        <v>-1</v>
      </c>
      <c r="Y494">
        <v>-2</v>
      </c>
      <c r="Z494">
        <v>75</v>
      </c>
      <c r="AA494">
        <v>-0.2</v>
      </c>
      <c r="AB494">
        <v>2</v>
      </c>
      <c r="AC494">
        <v>483</v>
      </c>
      <c r="AD494">
        <v>25</v>
      </c>
      <c r="AE494">
        <v>-2</v>
      </c>
      <c r="AF494">
        <v>6.4</v>
      </c>
      <c r="AG494">
        <v>1.7</v>
      </c>
      <c r="AH494">
        <v>290</v>
      </c>
    </row>
    <row r="495" spans="1:34" hidden="1" x14ac:dyDescent="0.25">
      <c r="A495" t="s">
        <v>1934</v>
      </c>
      <c r="B495" t="s">
        <v>1935</v>
      </c>
      <c r="C495" s="1" t="str">
        <f t="shared" si="76"/>
        <v>21:0584</v>
      </c>
      <c r="D495" s="1" t="str">
        <f t="shared" si="80"/>
        <v>21:0186</v>
      </c>
      <c r="E495" t="s">
        <v>1936</v>
      </c>
      <c r="F495" t="s">
        <v>1937</v>
      </c>
      <c r="H495">
        <v>58.612657200000001</v>
      </c>
      <c r="I495">
        <v>-63.497195599999998</v>
      </c>
      <c r="J495" s="1" t="str">
        <f t="shared" si="81"/>
        <v>NGR bulk stream sediment</v>
      </c>
      <c r="K495" s="1" t="str">
        <f t="shared" si="82"/>
        <v>&lt;177 micron (NGR)</v>
      </c>
      <c r="L495">
        <v>25</v>
      </c>
      <c r="M495" t="s">
        <v>106</v>
      </c>
      <c r="N495">
        <v>494</v>
      </c>
      <c r="O495">
        <v>29</v>
      </c>
      <c r="P495">
        <v>36</v>
      </c>
      <c r="Q495">
        <v>-2</v>
      </c>
      <c r="R495">
        <v>29</v>
      </c>
      <c r="S495">
        <v>8</v>
      </c>
      <c r="T495">
        <v>-0.2</v>
      </c>
      <c r="U495">
        <v>46</v>
      </c>
      <c r="V495">
        <v>1.36</v>
      </c>
      <c r="W495">
        <v>-0.2</v>
      </c>
      <c r="X495">
        <v>-1</v>
      </c>
      <c r="Y495">
        <v>2</v>
      </c>
      <c r="Z495">
        <v>62</v>
      </c>
      <c r="AA495">
        <v>-0.2</v>
      </c>
      <c r="AB495">
        <v>1</v>
      </c>
      <c r="AC495">
        <v>716</v>
      </c>
      <c r="AD495">
        <v>15</v>
      </c>
      <c r="AE495">
        <v>-2</v>
      </c>
      <c r="AF495">
        <v>4</v>
      </c>
      <c r="AG495">
        <v>1.3</v>
      </c>
      <c r="AH495">
        <v>310</v>
      </c>
    </row>
    <row r="496" spans="1:34" hidden="1" x14ac:dyDescent="0.25">
      <c r="A496" t="s">
        <v>1938</v>
      </c>
      <c r="B496" t="s">
        <v>1939</v>
      </c>
      <c r="C496" s="1" t="str">
        <f t="shared" si="76"/>
        <v>21:0584</v>
      </c>
      <c r="D496" s="1" t="str">
        <f t="shared" si="80"/>
        <v>21:0186</v>
      </c>
      <c r="E496" t="s">
        <v>1940</v>
      </c>
      <c r="F496" t="s">
        <v>1941</v>
      </c>
      <c r="H496">
        <v>58.6379503</v>
      </c>
      <c r="I496">
        <v>-63.5217399</v>
      </c>
      <c r="J496" s="1" t="str">
        <f t="shared" si="81"/>
        <v>NGR bulk stream sediment</v>
      </c>
      <c r="K496" s="1" t="str">
        <f t="shared" si="82"/>
        <v>&lt;177 micron (NGR)</v>
      </c>
      <c r="L496">
        <v>25</v>
      </c>
      <c r="M496" t="s">
        <v>111</v>
      </c>
      <c r="N496">
        <v>495</v>
      </c>
      <c r="O496">
        <v>31</v>
      </c>
      <c r="P496">
        <v>26</v>
      </c>
      <c r="Q496">
        <v>-2</v>
      </c>
      <c r="R496">
        <v>26</v>
      </c>
      <c r="S496">
        <v>8</v>
      </c>
      <c r="T496">
        <v>-0.2</v>
      </c>
      <c r="U496">
        <v>70</v>
      </c>
      <c r="V496">
        <v>1.02</v>
      </c>
      <c r="W496">
        <v>-0.2</v>
      </c>
      <c r="X496">
        <v>-1</v>
      </c>
      <c r="Y496">
        <v>-2</v>
      </c>
      <c r="Z496">
        <v>53</v>
      </c>
      <c r="AA496">
        <v>-0.2</v>
      </c>
      <c r="AB496">
        <v>4</v>
      </c>
      <c r="AC496">
        <v>689</v>
      </c>
      <c r="AD496">
        <v>10</v>
      </c>
      <c r="AE496">
        <v>-2</v>
      </c>
      <c r="AF496">
        <v>1.4</v>
      </c>
      <c r="AG496">
        <v>1.1000000000000001</v>
      </c>
      <c r="AH496">
        <v>290</v>
      </c>
    </row>
    <row r="497" spans="1:34" hidden="1" x14ac:dyDescent="0.25">
      <c r="A497" t="s">
        <v>1942</v>
      </c>
      <c r="B497" t="s">
        <v>1943</v>
      </c>
      <c r="C497" s="1" t="str">
        <f t="shared" si="76"/>
        <v>21:0584</v>
      </c>
      <c r="D497" s="1" t="str">
        <f t="shared" si="80"/>
        <v>21:0186</v>
      </c>
      <c r="E497" t="s">
        <v>1944</v>
      </c>
      <c r="F497" t="s">
        <v>1945</v>
      </c>
      <c r="H497">
        <v>58.639975</v>
      </c>
      <c r="I497">
        <v>-63.538255300000003</v>
      </c>
      <c r="J497" s="1" t="str">
        <f t="shared" si="81"/>
        <v>NGR bulk stream sediment</v>
      </c>
      <c r="K497" s="1" t="str">
        <f t="shared" si="82"/>
        <v>&lt;177 micron (NGR)</v>
      </c>
      <c r="L497">
        <v>25</v>
      </c>
      <c r="M497" t="s">
        <v>116</v>
      </c>
      <c r="N497">
        <v>496</v>
      </c>
      <c r="O497">
        <v>32</v>
      </c>
      <c r="P497">
        <v>39</v>
      </c>
      <c r="Q497">
        <v>2</v>
      </c>
      <c r="R497">
        <v>32</v>
      </c>
      <c r="S497">
        <v>13</v>
      </c>
      <c r="T497">
        <v>-0.2</v>
      </c>
      <c r="U497">
        <v>106</v>
      </c>
      <c r="V497">
        <v>1.07</v>
      </c>
      <c r="W497">
        <v>-0.2</v>
      </c>
      <c r="X497">
        <v>-1</v>
      </c>
      <c r="Y497">
        <v>-2</v>
      </c>
      <c r="Z497">
        <v>49</v>
      </c>
      <c r="AA497">
        <v>-0.2</v>
      </c>
      <c r="AB497">
        <v>-1</v>
      </c>
      <c r="AC497">
        <v>757</v>
      </c>
      <c r="AD497">
        <v>15</v>
      </c>
      <c r="AE497">
        <v>-2</v>
      </c>
      <c r="AF497">
        <v>1.4</v>
      </c>
      <c r="AG497">
        <v>1.7</v>
      </c>
      <c r="AH497">
        <v>250</v>
      </c>
    </row>
    <row r="498" spans="1:34" hidden="1" x14ac:dyDescent="0.25">
      <c r="A498" t="s">
        <v>1946</v>
      </c>
      <c r="B498" t="s">
        <v>1947</v>
      </c>
      <c r="C498" s="1" t="str">
        <f t="shared" si="76"/>
        <v>21:0584</v>
      </c>
      <c r="D498" s="1" t="str">
        <f t="shared" si="80"/>
        <v>21:0186</v>
      </c>
      <c r="E498" t="s">
        <v>1948</v>
      </c>
      <c r="F498" t="s">
        <v>1949</v>
      </c>
      <c r="H498">
        <v>58.649218699999999</v>
      </c>
      <c r="I498">
        <v>-63.550562599999999</v>
      </c>
      <c r="J498" s="1" t="str">
        <f t="shared" si="81"/>
        <v>NGR bulk stream sediment</v>
      </c>
      <c r="K498" s="1" t="str">
        <f t="shared" si="82"/>
        <v>&lt;177 micron (NGR)</v>
      </c>
      <c r="L498">
        <v>25</v>
      </c>
      <c r="M498" t="s">
        <v>121</v>
      </c>
      <c r="N498">
        <v>497</v>
      </c>
      <c r="O498">
        <v>49</v>
      </c>
      <c r="P498">
        <v>33</v>
      </c>
      <c r="Q498">
        <v>-2</v>
      </c>
      <c r="R498">
        <v>29</v>
      </c>
      <c r="S498">
        <v>9</v>
      </c>
      <c r="T498">
        <v>-0.2</v>
      </c>
      <c r="U498">
        <v>70</v>
      </c>
      <c r="V498">
        <v>1.22</v>
      </c>
      <c r="W498">
        <v>0.2</v>
      </c>
      <c r="X498">
        <v>-1</v>
      </c>
      <c r="Y498">
        <v>-2</v>
      </c>
      <c r="Z498">
        <v>35</v>
      </c>
      <c r="AA498">
        <v>-0.2</v>
      </c>
      <c r="AB498">
        <v>1</v>
      </c>
      <c r="AC498">
        <v>719</v>
      </c>
      <c r="AD498">
        <v>20</v>
      </c>
      <c r="AE498">
        <v>-2</v>
      </c>
      <c r="AF498">
        <v>2</v>
      </c>
      <c r="AG498">
        <v>1.5</v>
      </c>
      <c r="AH498">
        <v>310</v>
      </c>
    </row>
    <row r="499" spans="1:34" hidden="1" x14ac:dyDescent="0.25">
      <c r="A499" t="s">
        <v>1950</v>
      </c>
      <c r="B499" t="s">
        <v>1951</v>
      </c>
      <c r="C499" s="1" t="str">
        <f t="shared" si="76"/>
        <v>21:0584</v>
      </c>
      <c r="D499" s="1" t="str">
        <f>HYPERLINK("http://geochem.nrcan.gc.ca/cdogs/content/svy/svy_e.htm", "")</f>
        <v/>
      </c>
      <c r="G499" s="1" t="str">
        <f>HYPERLINK("http://geochem.nrcan.gc.ca/cdogs/content/cr_/cr_00077_e.htm", "77")</f>
        <v>77</v>
      </c>
      <c r="J499" t="s">
        <v>69</v>
      </c>
      <c r="K499" t="s">
        <v>70</v>
      </c>
      <c r="L499">
        <v>25</v>
      </c>
      <c r="M499" t="s">
        <v>71</v>
      </c>
      <c r="N499">
        <v>498</v>
      </c>
      <c r="O499">
        <v>119</v>
      </c>
      <c r="P499">
        <v>54</v>
      </c>
      <c r="Q499">
        <v>33</v>
      </c>
      <c r="R499">
        <v>292</v>
      </c>
      <c r="S499">
        <v>27</v>
      </c>
      <c r="T499">
        <v>-0.2</v>
      </c>
      <c r="U499">
        <v>580</v>
      </c>
      <c r="V499">
        <v>3.5</v>
      </c>
      <c r="W499">
        <v>0.9</v>
      </c>
      <c r="X499">
        <v>28</v>
      </c>
      <c r="Y499">
        <v>3</v>
      </c>
      <c r="Z499">
        <v>60</v>
      </c>
      <c r="AA499">
        <v>1.1000000000000001</v>
      </c>
      <c r="AB499">
        <v>7</v>
      </c>
      <c r="AC499">
        <v>757</v>
      </c>
      <c r="AD499">
        <v>40</v>
      </c>
      <c r="AE499">
        <v>16</v>
      </c>
      <c r="AF499">
        <v>3</v>
      </c>
      <c r="AG499">
        <v>18.7</v>
      </c>
      <c r="AH499">
        <v>210</v>
      </c>
    </row>
    <row r="500" spans="1:34" hidden="1" x14ac:dyDescent="0.25">
      <c r="A500" t="s">
        <v>1952</v>
      </c>
      <c r="B500" t="s">
        <v>1953</v>
      </c>
      <c r="C500" s="1" t="str">
        <f t="shared" si="76"/>
        <v>21:0584</v>
      </c>
      <c r="D500" s="1" t="str">
        <f t="shared" ref="D500:D506" si="83">HYPERLINK("http://geochem.nrcan.gc.ca/cdogs/content/svy/svy210186_e.htm", "21:0186")</f>
        <v>21:0186</v>
      </c>
      <c r="E500" t="s">
        <v>1954</v>
      </c>
      <c r="F500" t="s">
        <v>1955</v>
      </c>
      <c r="H500">
        <v>58.677864599999999</v>
      </c>
      <c r="I500">
        <v>-63.572192100000002</v>
      </c>
      <c r="J500" s="1" t="str">
        <f t="shared" ref="J500:J506" si="84">HYPERLINK("http://geochem.nrcan.gc.ca/cdogs/content/kwd/kwd020030_e.htm", "NGR bulk stream sediment")</f>
        <v>NGR bulk stream sediment</v>
      </c>
      <c r="K500" s="1" t="str">
        <f t="shared" ref="K500:K506" si="85">HYPERLINK("http://geochem.nrcan.gc.ca/cdogs/content/kwd/kwd080006_e.htm", "&lt;177 micron (NGR)")</f>
        <v>&lt;177 micron (NGR)</v>
      </c>
      <c r="L500">
        <v>25</v>
      </c>
      <c r="M500" t="s">
        <v>126</v>
      </c>
      <c r="N500">
        <v>499</v>
      </c>
      <c r="O500">
        <v>64</v>
      </c>
      <c r="P500">
        <v>36</v>
      </c>
      <c r="Q500">
        <v>6</v>
      </c>
      <c r="R500">
        <v>42</v>
      </c>
      <c r="S500">
        <v>13</v>
      </c>
      <c r="T500">
        <v>-0.2</v>
      </c>
      <c r="U500">
        <v>110</v>
      </c>
      <c r="V500">
        <v>1.89</v>
      </c>
      <c r="W500">
        <v>-0.2</v>
      </c>
      <c r="X500">
        <v>-1</v>
      </c>
      <c r="Y500">
        <v>-2</v>
      </c>
      <c r="Z500">
        <v>38</v>
      </c>
      <c r="AA500">
        <v>-0.2</v>
      </c>
      <c r="AB500">
        <v>2</v>
      </c>
      <c r="AC500">
        <v>801</v>
      </c>
      <c r="AD500">
        <v>25</v>
      </c>
      <c r="AE500">
        <v>-2</v>
      </c>
      <c r="AF500">
        <v>9.4</v>
      </c>
      <c r="AG500">
        <v>1</v>
      </c>
      <c r="AH500">
        <v>480</v>
      </c>
    </row>
    <row r="501" spans="1:34" hidden="1" x14ac:dyDescent="0.25">
      <c r="A501" t="s">
        <v>1956</v>
      </c>
      <c r="B501" t="s">
        <v>1957</v>
      </c>
      <c r="C501" s="1" t="str">
        <f t="shared" si="76"/>
        <v>21:0584</v>
      </c>
      <c r="D501" s="1" t="str">
        <f t="shared" si="83"/>
        <v>21:0186</v>
      </c>
      <c r="E501" t="s">
        <v>1958</v>
      </c>
      <c r="F501" t="s">
        <v>1959</v>
      </c>
      <c r="H501">
        <v>58.663989600000001</v>
      </c>
      <c r="I501">
        <v>-63.603457200000001</v>
      </c>
      <c r="J501" s="1" t="str">
        <f t="shared" si="84"/>
        <v>NGR bulk stream sediment</v>
      </c>
      <c r="K501" s="1" t="str">
        <f t="shared" si="85"/>
        <v>&lt;177 micron (NGR)</v>
      </c>
      <c r="L501">
        <v>25</v>
      </c>
      <c r="M501" t="s">
        <v>131</v>
      </c>
      <c r="N501">
        <v>500</v>
      </c>
      <c r="O501">
        <v>23</v>
      </c>
      <c r="P501">
        <v>30</v>
      </c>
      <c r="Q501">
        <v>2</v>
      </c>
      <c r="R501">
        <v>23</v>
      </c>
      <c r="S501">
        <v>7</v>
      </c>
      <c r="T501">
        <v>-0.2</v>
      </c>
      <c r="U501">
        <v>56</v>
      </c>
      <c r="V501">
        <v>1.1299999999999999</v>
      </c>
      <c r="W501">
        <v>-0.2</v>
      </c>
      <c r="X501">
        <v>-1</v>
      </c>
      <c r="Y501">
        <v>-2</v>
      </c>
      <c r="Z501">
        <v>34</v>
      </c>
      <c r="AA501">
        <v>-0.2</v>
      </c>
      <c r="AB501">
        <v>1</v>
      </c>
      <c r="AC501">
        <v>712</v>
      </c>
      <c r="AD501">
        <v>15</v>
      </c>
      <c r="AE501">
        <v>-2</v>
      </c>
      <c r="AF501">
        <v>1</v>
      </c>
      <c r="AG501">
        <v>1.6</v>
      </c>
      <c r="AH501">
        <v>255</v>
      </c>
    </row>
    <row r="502" spans="1:34" hidden="1" x14ac:dyDescent="0.25">
      <c r="A502" t="s">
        <v>1960</v>
      </c>
      <c r="B502" t="s">
        <v>1961</v>
      </c>
      <c r="C502" s="1" t="str">
        <f t="shared" si="76"/>
        <v>21:0584</v>
      </c>
      <c r="D502" s="1" t="str">
        <f t="shared" si="83"/>
        <v>21:0186</v>
      </c>
      <c r="E502" t="s">
        <v>1962</v>
      </c>
      <c r="F502" t="s">
        <v>1963</v>
      </c>
      <c r="H502">
        <v>58.677485599999997</v>
      </c>
      <c r="I502">
        <v>-63.6537699</v>
      </c>
      <c r="J502" s="1" t="str">
        <f t="shared" si="84"/>
        <v>NGR bulk stream sediment</v>
      </c>
      <c r="K502" s="1" t="str">
        <f t="shared" si="85"/>
        <v>&lt;177 micron (NGR)</v>
      </c>
      <c r="L502">
        <v>26</v>
      </c>
      <c r="M502" t="s">
        <v>38</v>
      </c>
      <c r="N502">
        <v>501</v>
      </c>
      <c r="O502">
        <v>22</v>
      </c>
      <c r="P502">
        <v>21</v>
      </c>
      <c r="Q502">
        <v>-2</v>
      </c>
      <c r="R502">
        <v>19</v>
      </c>
      <c r="S502">
        <v>6</v>
      </c>
      <c r="T502">
        <v>-0.2</v>
      </c>
      <c r="U502">
        <v>52</v>
      </c>
      <c r="V502">
        <v>1.1499999999999999</v>
      </c>
      <c r="W502">
        <v>-0.2</v>
      </c>
      <c r="X502">
        <v>-1</v>
      </c>
      <c r="Y502">
        <v>-2</v>
      </c>
      <c r="Z502">
        <v>33</v>
      </c>
      <c r="AA502">
        <v>-0.2</v>
      </c>
      <c r="AB502">
        <v>2</v>
      </c>
      <c r="AC502">
        <v>980</v>
      </c>
      <c r="AD502">
        <v>20</v>
      </c>
      <c r="AE502">
        <v>-2</v>
      </c>
      <c r="AF502">
        <v>1.8</v>
      </c>
      <c r="AG502">
        <v>0.7</v>
      </c>
      <c r="AH502">
        <v>290</v>
      </c>
    </row>
    <row r="503" spans="1:34" hidden="1" x14ac:dyDescent="0.25">
      <c r="A503" t="s">
        <v>1964</v>
      </c>
      <c r="B503" t="s">
        <v>1965</v>
      </c>
      <c r="C503" s="1" t="str">
        <f t="shared" si="76"/>
        <v>21:0584</v>
      </c>
      <c r="D503" s="1" t="str">
        <f t="shared" si="83"/>
        <v>21:0186</v>
      </c>
      <c r="E503" t="s">
        <v>1966</v>
      </c>
      <c r="F503" t="s">
        <v>1967</v>
      </c>
      <c r="H503">
        <v>58.666594500000002</v>
      </c>
      <c r="I503">
        <v>-63.6548923</v>
      </c>
      <c r="J503" s="1" t="str">
        <f t="shared" si="84"/>
        <v>NGR bulk stream sediment</v>
      </c>
      <c r="K503" s="1" t="str">
        <f t="shared" si="85"/>
        <v>&lt;177 micron (NGR)</v>
      </c>
      <c r="L503">
        <v>26</v>
      </c>
      <c r="M503" t="s">
        <v>43</v>
      </c>
      <c r="N503">
        <v>502</v>
      </c>
      <c r="O503">
        <v>35</v>
      </c>
      <c r="P503">
        <v>49</v>
      </c>
      <c r="Q503">
        <v>3</v>
      </c>
      <c r="R503">
        <v>36</v>
      </c>
      <c r="S503">
        <v>10</v>
      </c>
      <c r="T503">
        <v>-0.2</v>
      </c>
      <c r="U503">
        <v>94</v>
      </c>
      <c r="V503">
        <v>1.46</v>
      </c>
      <c r="W503">
        <v>-0.2</v>
      </c>
      <c r="X503">
        <v>-1</v>
      </c>
      <c r="Y503">
        <v>-2</v>
      </c>
      <c r="Z503">
        <v>30</v>
      </c>
      <c r="AA503">
        <v>-0.2</v>
      </c>
      <c r="AB503">
        <v>1</v>
      </c>
      <c r="AC503">
        <v>548</v>
      </c>
      <c r="AD503">
        <v>25</v>
      </c>
      <c r="AE503">
        <v>-2</v>
      </c>
      <c r="AF503">
        <v>4.2</v>
      </c>
      <c r="AG503">
        <v>3.5</v>
      </c>
      <c r="AH503">
        <v>210</v>
      </c>
    </row>
    <row r="504" spans="1:34" hidden="1" x14ac:dyDescent="0.25">
      <c r="A504" t="s">
        <v>1968</v>
      </c>
      <c r="B504" t="s">
        <v>1969</v>
      </c>
      <c r="C504" s="1" t="str">
        <f t="shared" si="76"/>
        <v>21:0584</v>
      </c>
      <c r="D504" s="1" t="str">
        <f t="shared" si="83"/>
        <v>21:0186</v>
      </c>
      <c r="E504" t="s">
        <v>1962</v>
      </c>
      <c r="F504" t="s">
        <v>1970</v>
      </c>
      <c r="H504">
        <v>58.677485599999997</v>
      </c>
      <c r="I504">
        <v>-63.6537699</v>
      </c>
      <c r="J504" s="1" t="str">
        <f t="shared" si="84"/>
        <v>NGR bulk stream sediment</v>
      </c>
      <c r="K504" s="1" t="str">
        <f t="shared" si="85"/>
        <v>&lt;177 micron (NGR)</v>
      </c>
      <c r="L504">
        <v>26</v>
      </c>
      <c r="M504" t="s">
        <v>47</v>
      </c>
      <c r="N504">
        <v>503</v>
      </c>
      <c r="O504">
        <v>23</v>
      </c>
      <c r="P504">
        <v>21</v>
      </c>
      <c r="Q504">
        <v>-2</v>
      </c>
      <c r="R504">
        <v>20</v>
      </c>
      <c r="S504">
        <v>7</v>
      </c>
      <c r="T504">
        <v>-0.2</v>
      </c>
      <c r="U504">
        <v>56</v>
      </c>
      <c r="V504">
        <v>1.1599999999999999</v>
      </c>
      <c r="W504">
        <v>-0.2</v>
      </c>
      <c r="X504">
        <v>-1</v>
      </c>
      <c r="Y504">
        <v>-2</v>
      </c>
      <c r="Z504">
        <v>33</v>
      </c>
      <c r="AA504">
        <v>-0.2</v>
      </c>
      <c r="AB504">
        <v>-1</v>
      </c>
      <c r="AC504">
        <v>1090</v>
      </c>
      <c r="AD504">
        <v>15</v>
      </c>
      <c r="AE504">
        <v>-2</v>
      </c>
      <c r="AF504">
        <v>2.6</v>
      </c>
      <c r="AG504">
        <v>0.7</v>
      </c>
      <c r="AH504">
        <v>200</v>
      </c>
    </row>
    <row r="505" spans="1:34" hidden="1" x14ac:dyDescent="0.25">
      <c r="A505" t="s">
        <v>1971</v>
      </c>
      <c r="B505" t="s">
        <v>1972</v>
      </c>
      <c r="C505" s="1" t="str">
        <f t="shared" si="76"/>
        <v>21:0584</v>
      </c>
      <c r="D505" s="1" t="str">
        <f t="shared" si="83"/>
        <v>21:0186</v>
      </c>
      <c r="E505" t="s">
        <v>1962</v>
      </c>
      <c r="F505" t="s">
        <v>1973</v>
      </c>
      <c r="H505">
        <v>58.677485599999997</v>
      </c>
      <c r="I505">
        <v>-63.6537699</v>
      </c>
      <c r="J505" s="1" t="str">
        <f t="shared" si="84"/>
        <v>NGR bulk stream sediment</v>
      </c>
      <c r="K505" s="1" t="str">
        <f t="shared" si="85"/>
        <v>&lt;177 micron (NGR)</v>
      </c>
      <c r="L505">
        <v>26</v>
      </c>
      <c r="M505" t="s">
        <v>51</v>
      </c>
      <c r="N505">
        <v>504</v>
      </c>
      <c r="O505">
        <v>22</v>
      </c>
      <c r="P505">
        <v>20</v>
      </c>
      <c r="Q505">
        <v>-2</v>
      </c>
      <c r="R505">
        <v>20</v>
      </c>
      <c r="S505">
        <v>6</v>
      </c>
      <c r="T505">
        <v>-0.2</v>
      </c>
      <c r="U505">
        <v>58</v>
      </c>
      <c r="V505">
        <v>1.1000000000000001</v>
      </c>
      <c r="W505">
        <v>-0.2</v>
      </c>
      <c r="X505">
        <v>-1</v>
      </c>
      <c r="Y505">
        <v>-2</v>
      </c>
      <c r="Z505">
        <v>33</v>
      </c>
      <c r="AA505">
        <v>-0.2</v>
      </c>
      <c r="AB505">
        <v>1</v>
      </c>
      <c r="AC505">
        <v>952</v>
      </c>
      <c r="AD505">
        <v>15</v>
      </c>
      <c r="AE505">
        <v>-2</v>
      </c>
      <c r="AF505">
        <v>1.6</v>
      </c>
      <c r="AG505">
        <v>0.7</v>
      </c>
      <c r="AH505">
        <v>380</v>
      </c>
    </row>
    <row r="506" spans="1:34" hidden="1" x14ac:dyDescent="0.25">
      <c r="A506" t="s">
        <v>1974</v>
      </c>
      <c r="B506" t="s">
        <v>1975</v>
      </c>
      <c r="C506" s="1" t="str">
        <f t="shared" si="76"/>
        <v>21:0584</v>
      </c>
      <c r="D506" s="1" t="str">
        <f t="shared" si="83"/>
        <v>21:0186</v>
      </c>
      <c r="E506" t="s">
        <v>1976</v>
      </c>
      <c r="F506" t="s">
        <v>1977</v>
      </c>
      <c r="H506">
        <v>58.708728999999998</v>
      </c>
      <c r="I506">
        <v>-63.685375700000002</v>
      </c>
      <c r="J506" s="1" t="str">
        <f t="shared" si="84"/>
        <v>NGR bulk stream sediment</v>
      </c>
      <c r="K506" s="1" t="str">
        <f t="shared" si="85"/>
        <v>&lt;177 micron (NGR)</v>
      </c>
      <c r="L506">
        <v>26</v>
      </c>
      <c r="M506" t="s">
        <v>56</v>
      </c>
      <c r="N506">
        <v>505</v>
      </c>
      <c r="O506">
        <v>28</v>
      </c>
      <c r="P506">
        <v>28</v>
      </c>
      <c r="Q506">
        <v>6</v>
      </c>
      <c r="R506">
        <v>17</v>
      </c>
      <c r="S506">
        <v>4</v>
      </c>
      <c r="T506">
        <v>-0.2</v>
      </c>
      <c r="U506">
        <v>54</v>
      </c>
      <c r="V506">
        <v>1.23</v>
      </c>
      <c r="W506">
        <v>-0.2</v>
      </c>
      <c r="X506">
        <v>-1</v>
      </c>
      <c r="Y506">
        <v>-2</v>
      </c>
      <c r="Z506">
        <v>30</v>
      </c>
      <c r="AA506">
        <v>0.5</v>
      </c>
      <c r="AB506">
        <v>-1</v>
      </c>
      <c r="AC506">
        <v>726</v>
      </c>
      <c r="AD506">
        <v>40</v>
      </c>
      <c r="AE506">
        <v>-2</v>
      </c>
      <c r="AF506">
        <v>14.6</v>
      </c>
      <c r="AG506">
        <v>1.6</v>
      </c>
      <c r="AH506">
        <v>250</v>
      </c>
    </row>
    <row r="507" spans="1:34" hidden="1" x14ac:dyDescent="0.25">
      <c r="A507" t="s">
        <v>1978</v>
      </c>
      <c r="B507" t="s">
        <v>1979</v>
      </c>
      <c r="C507" s="1" t="str">
        <f t="shared" si="76"/>
        <v>21:0584</v>
      </c>
      <c r="D507" s="1" t="str">
        <f>HYPERLINK("http://geochem.nrcan.gc.ca/cdogs/content/svy/svy_e.htm", "")</f>
        <v/>
      </c>
      <c r="G507" s="1" t="str">
        <f>HYPERLINK("http://geochem.nrcan.gc.ca/cdogs/content/cr_/cr_00079_e.htm", "79")</f>
        <v>79</v>
      </c>
      <c r="J507" t="s">
        <v>69</v>
      </c>
      <c r="K507" t="s">
        <v>70</v>
      </c>
      <c r="L507">
        <v>26</v>
      </c>
      <c r="M507" t="s">
        <v>71</v>
      </c>
      <c r="N507">
        <v>506</v>
      </c>
      <c r="O507">
        <v>112</v>
      </c>
      <c r="P507">
        <v>86</v>
      </c>
      <c r="Q507">
        <v>22</v>
      </c>
      <c r="R507">
        <v>204</v>
      </c>
      <c r="S507">
        <v>23</v>
      </c>
      <c r="T507">
        <v>-0.2</v>
      </c>
      <c r="U507">
        <v>820</v>
      </c>
      <c r="V507">
        <v>3.66</v>
      </c>
      <c r="W507">
        <v>1.3</v>
      </c>
      <c r="X507">
        <v>10</v>
      </c>
      <c r="Y507">
        <v>-2</v>
      </c>
      <c r="Z507">
        <v>62</v>
      </c>
      <c r="AA507">
        <v>0.7</v>
      </c>
      <c r="AB507">
        <v>4</v>
      </c>
      <c r="AC507">
        <v>801</v>
      </c>
      <c r="AD507">
        <v>45</v>
      </c>
      <c r="AE507">
        <v>2</v>
      </c>
      <c r="AF507">
        <v>2.4</v>
      </c>
      <c r="AG507">
        <v>3</v>
      </c>
      <c r="AH507">
        <v>540</v>
      </c>
    </row>
    <row r="508" spans="1:34" hidden="1" x14ac:dyDescent="0.25">
      <c r="A508" t="s">
        <v>1980</v>
      </c>
      <c r="B508" t="s">
        <v>1981</v>
      </c>
      <c r="C508" s="1" t="str">
        <f t="shared" si="76"/>
        <v>21:0584</v>
      </c>
      <c r="D508" s="1" t="str">
        <f t="shared" ref="D508:D539" si="86">HYPERLINK("http://geochem.nrcan.gc.ca/cdogs/content/svy/svy210186_e.htm", "21:0186")</f>
        <v>21:0186</v>
      </c>
      <c r="E508" t="s">
        <v>1982</v>
      </c>
      <c r="F508" t="s">
        <v>1983</v>
      </c>
      <c r="H508">
        <v>58.713584699999998</v>
      </c>
      <c r="I508">
        <v>-63.610949099999999</v>
      </c>
      <c r="J508" s="1" t="str">
        <f t="shared" ref="J508:J539" si="87">HYPERLINK("http://geochem.nrcan.gc.ca/cdogs/content/kwd/kwd020030_e.htm", "NGR bulk stream sediment")</f>
        <v>NGR bulk stream sediment</v>
      </c>
      <c r="K508" s="1" t="str">
        <f t="shared" ref="K508:K539" si="88">HYPERLINK("http://geochem.nrcan.gc.ca/cdogs/content/kwd/kwd080006_e.htm", "&lt;177 micron (NGR)")</f>
        <v>&lt;177 micron (NGR)</v>
      </c>
      <c r="L508">
        <v>26</v>
      </c>
      <c r="M508" t="s">
        <v>61</v>
      </c>
      <c r="N508">
        <v>507</v>
      </c>
      <c r="O508">
        <v>30</v>
      </c>
      <c r="P508">
        <v>26</v>
      </c>
      <c r="Q508">
        <v>2</v>
      </c>
      <c r="R508">
        <v>23</v>
      </c>
      <c r="S508">
        <v>6</v>
      </c>
      <c r="T508">
        <v>-0.2</v>
      </c>
      <c r="U508">
        <v>48</v>
      </c>
      <c r="V508">
        <v>1.45</v>
      </c>
      <c r="W508">
        <v>0.2</v>
      </c>
      <c r="X508">
        <v>-1</v>
      </c>
      <c r="Y508">
        <v>-2</v>
      </c>
      <c r="Z508">
        <v>38</v>
      </c>
      <c r="AA508">
        <v>-0.2</v>
      </c>
      <c r="AB508">
        <v>-1</v>
      </c>
      <c r="AC508">
        <v>929</v>
      </c>
      <c r="AD508">
        <v>20</v>
      </c>
      <c r="AE508">
        <v>-2</v>
      </c>
      <c r="AF508">
        <v>4</v>
      </c>
      <c r="AG508">
        <v>0.8</v>
      </c>
      <c r="AH508">
        <v>380</v>
      </c>
    </row>
    <row r="509" spans="1:34" hidden="1" x14ac:dyDescent="0.25">
      <c r="A509" t="s">
        <v>1984</v>
      </c>
      <c r="B509" t="s">
        <v>1985</v>
      </c>
      <c r="C509" s="1" t="str">
        <f t="shared" si="76"/>
        <v>21:0584</v>
      </c>
      <c r="D509" s="1" t="str">
        <f t="shared" si="86"/>
        <v>21:0186</v>
      </c>
      <c r="E509" t="s">
        <v>1986</v>
      </c>
      <c r="F509" t="s">
        <v>1987</v>
      </c>
      <c r="H509">
        <v>58.708416999999997</v>
      </c>
      <c r="I509">
        <v>-63.574577599999998</v>
      </c>
      <c r="J509" s="1" t="str">
        <f t="shared" si="87"/>
        <v>NGR bulk stream sediment</v>
      </c>
      <c r="K509" s="1" t="str">
        <f t="shared" si="88"/>
        <v>&lt;177 micron (NGR)</v>
      </c>
      <c r="L509">
        <v>26</v>
      </c>
      <c r="M509" t="s">
        <v>66</v>
      </c>
      <c r="N509">
        <v>508</v>
      </c>
      <c r="O509">
        <v>50</v>
      </c>
      <c r="P509">
        <v>43</v>
      </c>
      <c r="Q509">
        <v>3</v>
      </c>
      <c r="R509">
        <v>44</v>
      </c>
      <c r="S509">
        <v>12</v>
      </c>
      <c r="T509">
        <v>-0.2</v>
      </c>
      <c r="U509">
        <v>80</v>
      </c>
      <c r="V509">
        <v>2.31</v>
      </c>
      <c r="W509">
        <v>-0.2</v>
      </c>
      <c r="X509">
        <v>-1</v>
      </c>
      <c r="Y509">
        <v>-2</v>
      </c>
      <c r="Z509">
        <v>55</v>
      </c>
      <c r="AA509">
        <v>-0.2</v>
      </c>
      <c r="AB509">
        <v>-1</v>
      </c>
      <c r="AC509">
        <v>838</v>
      </c>
      <c r="AD509">
        <v>25</v>
      </c>
      <c r="AE509">
        <v>-2</v>
      </c>
      <c r="AF509">
        <v>9.1999999999999993</v>
      </c>
      <c r="AG509">
        <v>0.9</v>
      </c>
      <c r="AH509">
        <v>340</v>
      </c>
    </row>
    <row r="510" spans="1:34" hidden="1" x14ac:dyDescent="0.25">
      <c r="A510" t="s">
        <v>1988</v>
      </c>
      <c r="B510" t="s">
        <v>1989</v>
      </c>
      <c r="C510" s="1" t="str">
        <f t="shared" si="76"/>
        <v>21:0584</v>
      </c>
      <c r="D510" s="1" t="str">
        <f t="shared" si="86"/>
        <v>21:0186</v>
      </c>
      <c r="E510" t="s">
        <v>1990</v>
      </c>
      <c r="F510" t="s">
        <v>1991</v>
      </c>
      <c r="H510">
        <v>58.735508500000002</v>
      </c>
      <c r="I510">
        <v>-63.4790195</v>
      </c>
      <c r="J510" s="1" t="str">
        <f t="shared" si="87"/>
        <v>NGR bulk stream sediment</v>
      </c>
      <c r="K510" s="1" t="str">
        <f t="shared" si="88"/>
        <v>&lt;177 micron (NGR)</v>
      </c>
      <c r="L510">
        <v>26</v>
      </c>
      <c r="M510" t="s">
        <v>76</v>
      </c>
      <c r="N510">
        <v>509</v>
      </c>
      <c r="O510">
        <v>31</v>
      </c>
      <c r="P510">
        <v>33</v>
      </c>
      <c r="Q510">
        <v>2</v>
      </c>
      <c r="R510">
        <v>67</v>
      </c>
      <c r="S510">
        <v>10</v>
      </c>
      <c r="T510">
        <v>-0.2</v>
      </c>
      <c r="U510">
        <v>110</v>
      </c>
      <c r="V510">
        <v>1.68</v>
      </c>
      <c r="W510">
        <v>-0.2</v>
      </c>
      <c r="X510">
        <v>-1</v>
      </c>
      <c r="Y510">
        <v>-2</v>
      </c>
      <c r="Z510">
        <v>41</v>
      </c>
      <c r="AA510">
        <v>-0.2</v>
      </c>
      <c r="AB510">
        <v>-1</v>
      </c>
      <c r="AC510">
        <v>720</v>
      </c>
      <c r="AD510">
        <v>20</v>
      </c>
      <c r="AE510">
        <v>-2</v>
      </c>
      <c r="AF510">
        <v>4.2</v>
      </c>
      <c r="AG510">
        <v>0.6</v>
      </c>
      <c r="AH510">
        <v>290</v>
      </c>
    </row>
    <row r="511" spans="1:34" hidden="1" x14ac:dyDescent="0.25">
      <c r="A511" t="s">
        <v>1992</v>
      </c>
      <c r="B511" t="s">
        <v>1993</v>
      </c>
      <c r="C511" s="1" t="str">
        <f t="shared" si="76"/>
        <v>21:0584</v>
      </c>
      <c r="D511" s="1" t="str">
        <f t="shared" si="86"/>
        <v>21:0186</v>
      </c>
      <c r="E511" t="s">
        <v>1994</v>
      </c>
      <c r="F511" t="s">
        <v>1995</v>
      </c>
      <c r="H511">
        <v>58.6475662</v>
      </c>
      <c r="I511">
        <v>-63.480980299999999</v>
      </c>
      <c r="J511" s="1" t="str">
        <f t="shared" si="87"/>
        <v>NGR bulk stream sediment</v>
      </c>
      <c r="K511" s="1" t="str">
        <f t="shared" si="88"/>
        <v>&lt;177 micron (NGR)</v>
      </c>
      <c r="L511">
        <v>26</v>
      </c>
      <c r="M511" t="s">
        <v>81</v>
      </c>
      <c r="N511">
        <v>510</v>
      </c>
      <c r="O511">
        <v>28</v>
      </c>
      <c r="P511">
        <v>22</v>
      </c>
      <c r="Q511">
        <v>3</v>
      </c>
      <c r="R511">
        <v>19</v>
      </c>
      <c r="S511">
        <v>7</v>
      </c>
      <c r="T511">
        <v>-0.2</v>
      </c>
      <c r="U511">
        <v>64</v>
      </c>
      <c r="V511">
        <v>2.15</v>
      </c>
      <c r="W511">
        <v>-0.2</v>
      </c>
      <c r="X511">
        <v>-1</v>
      </c>
      <c r="Y511">
        <v>-2</v>
      </c>
      <c r="Z511">
        <v>52</v>
      </c>
      <c r="AA511">
        <v>-0.2</v>
      </c>
      <c r="AB511">
        <v>2</v>
      </c>
      <c r="AC511">
        <v>669</v>
      </c>
      <c r="AD511">
        <v>35</v>
      </c>
      <c r="AE511">
        <v>-2</v>
      </c>
      <c r="AF511">
        <v>7</v>
      </c>
      <c r="AG511">
        <v>1.5</v>
      </c>
      <c r="AH511">
        <v>340</v>
      </c>
    </row>
    <row r="512" spans="1:34" hidden="1" x14ac:dyDescent="0.25">
      <c r="A512" t="s">
        <v>1996</v>
      </c>
      <c r="B512" t="s">
        <v>1997</v>
      </c>
      <c r="C512" s="1" t="str">
        <f t="shared" si="76"/>
        <v>21:0584</v>
      </c>
      <c r="D512" s="1" t="str">
        <f t="shared" si="86"/>
        <v>21:0186</v>
      </c>
      <c r="E512" t="s">
        <v>1998</v>
      </c>
      <c r="F512" t="s">
        <v>1999</v>
      </c>
      <c r="H512">
        <v>58.659011200000002</v>
      </c>
      <c r="I512">
        <v>-63.472916900000001</v>
      </c>
      <c r="J512" s="1" t="str">
        <f t="shared" si="87"/>
        <v>NGR bulk stream sediment</v>
      </c>
      <c r="K512" s="1" t="str">
        <f t="shared" si="88"/>
        <v>&lt;177 micron (NGR)</v>
      </c>
      <c r="L512">
        <v>26</v>
      </c>
      <c r="M512" t="s">
        <v>86</v>
      </c>
      <c r="N512">
        <v>511</v>
      </c>
      <c r="O512">
        <v>39</v>
      </c>
      <c r="P512">
        <v>27</v>
      </c>
      <c r="Q512">
        <v>-2</v>
      </c>
      <c r="R512">
        <v>34</v>
      </c>
      <c r="S512">
        <v>7</v>
      </c>
      <c r="T512">
        <v>-0.2</v>
      </c>
      <c r="U512">
        <v>68</v>
      </c>
      <c r="V512">
        <v>2.15</v>
      </c>
      <c r="W512">
        <v>0.2</v>
      </c>
      <c r="X512">
        <v>-1</v>
      </c>
      <c r="Y512">
        <v>-2</v>
      </c>
      <c r="Z512">
        <v>37</v>
      </c>
      <c r="AA512">
        <v>-0.2</v>
      </c>
      <c r="AB512">
        <v>2</v>
      </c>
      <c r="AC512">
        <v>547</v>
      </c>
      <c r="AD512">
        <v>30</v>
      </c>
      <c r="AE512">
        <v>-2</v>
      </c>
      <c r="AF512">
        <v>12</v>
      </c>
      <c r="AG512">
        <v>0.8</v>
      </c>
      <c r="AH512">
        <v>300</v>
      </c>
    </row>
    <row r="513" spans="1:34" hidden="1" x14ac:dyDescent="0.25">
      <c r="A513" t="s">
        <v>2000</v>
      </c>
      <c r="B513" t="s">
        <v>2001</v>
      </c>
      <c r="C513" s="1" t="str">
        <f t="shared" si="76"/>
        <v>21:0584</v>
      </c>
      <c r="D513" s="1" t="str">
        <f t="shared" si="86"/>
        <v>21:0186</v>
      </c>
      <c r="E513" t="s">
        <v>2002</v>
      </c>
      <c r="F513" t="s">
        <v>2003</v>
      </c>
      <c r="H513">
        <v>58.683645200000001</v>
      </c>
      <c r="I513">
        <v>-63.453330600000001</v>
      </c>
      <c r="J513" s="1" t="str">
        <f t="shared" si="87"/>
        <v>NGR bulk stream sediment</v>
      </c>
      <c r="K513" s="1" t="str">
        <f t="shared" si="88"/>
        <v>&lt;177 micron (NGR)</v>
      </c>
      <c r="L513">
        <v>26</v>
      </c>
      <c r="M513" t="s">
        <v>91</v>
      </c>
      <c r="N513">
        <v>512</v>
      </c>
      <c r="O513">
        <v>38</v>
      </c>
      <c r="P513">
        <v>32</v>
      </c>
      <c r="Q513">
        <v>2</v>
      </c>
      <c r="R513">
        <v>39</v>
      </c>
      <c r="S513">
        <v>10</v>
      </c>
      <c r="T513">
        <v>-0.2</v>
      </c>
      <c r="U513">
        <v>180</v>
      </c>
      <c r="V513">
        <v>1.56</v>
      </c>
      <c r="W513">
        <v>-0.2</v>
      </c>
      <c r="X513">
        <v>-1</v>
      </c>
      <c r="Y513">
        <v>-2</v>
      </c>
      <c r="Z513">
        <v>40</v>
      </c>
      <c r="AA513">
        <v>-0.2</v>
      </c>
      <c r="AB513">
        <v>2</v>
      </c>
      <c r="AC513">
        <v>608</v>
      </c>
      <c r="AD513">
        <v>20</v>
      </c>
      <c r="AE513">
        <v>-2</v>
      </c>
      <c r="AF513">
        <v>5</v>
      </c>
      <c r="AG513">
        <v>1.5</v>
      </c>
      <c r="AH513">
        <v>280</v>
      </c>
    </row>
    <row r="514" spans="1:34" hidden="1" x14ac:dyDescent="0.25">
      <c r="A514" t="s">
        <v>2004</v>
      </c>
      <c r="B514" t="s">
        <v>2005</v>
      </c>
      <c r="C514" s="1" t="str">
        <f t="shared" ref="C514:C577" si="89">HYPERLINK("http://geochem.nrcan.gc.ca/cdogs/content/bdl/bdl210584_e.htm", "21:0584")</f>
        <v>21:0584</v>
      </c>
      <c r="D514" s="1" t="str">
        <f t="shared" si="86"/>
        <v>21:0186</v>
      </c>
      <c r="E514" t="s">
        <v>2006</v>
      </c>
      <c r="F514" t="s">
        <v>2007</v>
      </c>
      <c r="H514">
        <v>58.704329000000001</v>
      </c>
      <c r="I514">
        <v>-63.450752700000002</v>
      </c>
      <c r="J514" s="1" t="str">
        <f t="shared" si="87"/>
        <v>NGR bulk stream sediment</v>
      </c>
      <c r="K514" s="1" t="str">
        <f t="shared" si="88"/>
        <v>&lt;177 micron (NGR)</v>
      </c>
      <c r="L514">
        <v>26</v>
      </c>
      <c r="M514" t="s">
        <v>96</v>
      </c>
      <c r="N514">
        <v>513</v>
      </c>
      <c r="O514">
        <v>47</v>
      </c>
      <c r="P514">
        <v>43</v>
      </c>
      <c r="Q514">
        <v>4</v>
      </c>
      <c r="R514">
        <v>111</v>
      </c>
      <c r="S514">
        <v>16</v>
      </c>
      <c r="T514">
        <v>-0.2</v>
      </c>
      <c r="U514">
        <v>210</v>
      </c>
      <c r="V514">
        <v>2.39</v>
      </c>
      <c r="W514">
        <v>0.3</v>
      </c>
      <c r="X514">
        <v>-1</v>
      </c>
      <c r="Y514">
        <v>-2</v>
      </c>
      <c r="Z514">
        <v>50</v>
      </c>
      <c r="AA514">
        <v>-0.2</v>
      </c>
      <c r="AB514">
        <v>3</v>
      </c>
      <c r="AC514">
        <v>456</v>
      </c>
      <c r="AD514">
        <v>20</v>
      </c>
      <c r="AE514">
        <v>-2</v>
      </c>
      <c r="AF514">
        <v>3.6</v>
      </c>
      <c r="AG514">
        <v>0.6</v>
      </c>
      <c r="AH514">
        <v>390</v>
      </c>
    </row>
    <row r="515" spans="1:34" hidden="1" x14ac:dyDescent="0.25">
      <c r="A515" t="s">
        <v>2008</v>
      </c>
      <c r="B515" t="s">
        <v>2009</v>
      </c>
      <c r="C515" s="1" t="str">
        <f t="shared" si="89"/>
        <v>21:0584</v>
      </c>
      <c r="D515" s="1" t="str">
        <f t="shared" si="86"/>
        <v>21:0186</v>
      </c>
      <c r="E515" t="s">
        <v>2010</v>
      </c>
      <c r="F515" t="s">
        <v>2011</v>
      </c>
      <c r="H515">
        <v>58.6383869</v>
      </c>
      <c r="I515">
        <v>-63.451294500000003</v>
      </c>
      <c r="J515" s="1" t="str">
        <f t="shared" si="87"/>
        <v>NGR bulk stream sediment</v>
      </c>
      <c r="K515" s="1" t="str">
        <f t="shared" si="88"/>
        <v>&lt;177 micron (NGR)</v>
      </c>
      <c r="L515">
        <v>26</v>
      </c>
      <c r="M515" t="s">
        <v>101</v>
      </c>
      <c r="N515">
        <v>514</v>
      </c>
      <c r="O515">
        <v>74</v>
      </c>
      <c r="P515">
        <v>85</v>
      </c>
      <c r="Q515">
        <v>5</v>
      </c>
      <c r="R515">
        <v>62</v>
      </c>
      <c r="S515">
        <v>18</v>
      </c>
      <c r="T515">
        <v>-0.2</v>
      </c>
      <c r="U515">
        <v>230</v>
      </c>
      <c r="V515">
        <v>2.88</v>
      </c>
      <c r="W515">
        <v>-0.2</v>
      </c>
      <c r="X515">
        <v>-1</v>
      </c>
      <c r="Y515">
        <v>-2</v>
      </c>
      <c r="Z515">
        <v>69</v>
      </c>
      <c r="AA515">
        <v>-0.2</v>
      </c>
      <c r="AB515">
        <v>1</v>
      </c>
      <c r="AC515">
        <v>580</v>
      </c>
      <c r="AD515">
        <v>20</v>
      </c>
      <c r="AE515">
        <v>2</v>
      </c>
      <c r="AF515">
        <v>3</v>
      </c>
      <c r="AG515">
        <v>1.5</v>
      </c>
      <c r="AH515">
        <v>480</v>
      </c>
    </row>
    <row r="516" spans="1:34" hidden="1" x14ac:dyDescent="0.25">
      <c r="A516" t="s">
        <v>2012</v>
      </c>
      <c r="B516" t="s">
        <v>2013</v>
      </c>
      <c r="C516" s="1" t="str">
        <f t="shared" si="89"/>
        <v>21:0584</v>
      </c>
      <c r="D516" s="1" t="str">
        <f t="shared" si="86"/>
        <v>21:0186</v>
      </c>
      <c r="E516" t="s">
        <v>2014</v>
      </c>
      <c r="F516" t="s">
        <v>2015</v>
      </c>
      <c r="H516">
        <v>58.639034899999999</v>
      </c>
      <c r="I516">
        <v>-63.410598299999997</v>
      </c>
      <c r="J516" s="1" t="str">
        <f t="shared" si="87"/>
        <v>NGR bulk stream sediment</v>
      </c>
      <c r="K516" s="1" t="str">
        <f t="shared" si="88"/>
        <v>&lt;177 micron (NGR)</v>
      </c>
      <c r="L516">
        <v>26</v>
      </c>
      <c r="M516" t="s">
        <v>106</v>
      </c>
      <c r="N516">
        <v>515</v>
      </c>
      <c r="O516">
        <v>31</v>
      </c>
      <c r="P516">
        <v>23</v>
      </c>
      <c r="Q516">
        <v>-2</v>
      </c>
      <c r="R516">
        <v>37</v>
      </c>
      <c r="S516">
        <v>7</v>
      </c>
      <c r="T516">
        <v>-0.2</v>
      </c>
      <c r="U516">
        <v>58</v>
      </c>
      <c r="V516">
        <v>1.28</v>
      </c>
      <c r="W516">
        <v>-0.2</v>
      </c>
      <c r="X516">
        <v>-1</v>
      </c>
      <c r="Y516">
        <v>-2</v>
      </c>
      <c r="Z516">
        <v>34</v>
      </c>
      <c r="AA516">
        <v>-0.2</v>
      </c>
      <c r="AB516">
        <v>1</v>
      </c>
      <c r="AC516">
        <v>697</v>
      </c>
      <c r="AD516">
        <v>20</v>
      </c>
      <c r="AE516">
        <v>-2</v>
      </c>
      <c r="AF516">
        <v>3.8</v>
      </c>
      <c r="AG516">
        <v>0.7</v>
      </c>
      <c r="AH516">
        <v>300</v>
      </c>
    </row>
    <row r="517" spans="1:34" hidden="1" x14ac:dyDescent="0.25">
      <c r="A517" t="s">
        <v>2016</v>
      </c>
      <c r="B517" t="s">
        <v>2017</v>
      </c>
      <c r="C517" s="1" t="str">
        <f t="shared" si="89"/>
        <v>21:0584</v>
      </c>
      <c r="D517" s="1" t="str">
        <f t="shared" si="86"/>
        <v>21:0186</v>
      </c>
      <c r="E517" t="s">
        <v>2018</v>
      </c>
      <c r="F517" t="s">
        <v>2019</v>
      </c>
      <c r="H517">
        <v>58.655104399999999</v>
      </c>
      <c r="I517">
        <v>-63.386712699999997</v>
      </c>
      <c r="J517" s="1" t="str">
        <f t="shared" si="87"/>
        <v>NGR bulk stream sediment</v>
      </c>
      <c r="K517" s="1" t="str">
        <f t="shared" si="88"/>
        <v>&lt;177 micron (NGR)</v>
      </c>
      <c r="L517">
        <v>26</v>
      </c>
      <c r="M517" t="s">
        <v>111</v>
      </c>
      <c r="N517">
        <v>516</v>
      </c>
      <c r="O517">
        <v>37</v>
      </c>
      <c r="P517">
        <v>24</v>
      </c>
      <c r="Q517">
        <v>2</v>
      </c>
      <c r="R517">
        <v>31</v>
      </c>
      <c r="S517">
        <v>8</v>
      </c>
      <c r="T517">
        <v>-0.2</v>
      </c>
      <c r="U517">
        <v>92</v>
      </c>
      <c r="V517">
        <v>1.36</v>
      </c>
      <c r="W517">
        <v>-0.2</v>
      </c>
      <c r="X517">
        <v>-1</v>
      </c>
      <c r="Y517">
        <v>-2</v>
      </c>
      <c r="Z517">
        <v>35</v>
      </c>
      <c r="AA517">
        <v>-0.2</v>
      </c>
      <c r="AB517">
        <v>-1</v>
      </c>
      <c r="AC517">
        <v>618</v>
      </c>
      <c r="AD517">
        <v>20</v>
      </c>
      <c r="AE517">
        <v>2</v>
      </c>
      <c r="AF517">
        <v>5.6</v>
      </c>
      <c r="AG517">
        <v>1.2</v>
      </c>
      <c r="AH517">
        <v>300</v>
      </c>
    </row>
    <row r="518" spans="1:34" hidden="1" x14ac:dyDescent="0.25">
      <c r="A518" t="s">
        <v>2020</v>
      </c>
      <c r="B518" t="s">
        <v>2021</v>
      </c>
      <c r="C518" s="1" t="str">
        <f t="shared" si="89"/>
        <v>21:0584</v>
      </c>
      <c r="D518" s="1" t="str">
        <f t="shared" si="86"/>
        <v>21:0186</v>
      </c>
      <c r="E518" t="s">
        <v>2022</v>
      </c>
      <c r="F518" t="s">
        <v>2023</v>
      </c>
      <c r="H518">
        <v>58.635953299999997</v>
      </c>
      <c r="I518">
        <v>-63.366227000000002</v>
      </c>
      <c r="J518" s="1" t="str">
        <f t="shared" si="87"/>
        <v>NGR bulk stream sediment</v>
      </c>
      <c r="K518" s="1" t="str">
        <f t="shared" si="88"/>
        <v>&lt;177 micron (NGR)</v>
      </c>
      <c r="L518">
        <v>26</v>
      </c>
      <c r="M518" t="s">
        <v>116</v>
      </c>
      <c r="N518">
        <v>517</v>
      </c>
      <c r="O518">
        <v>96</v>
      </c>
      <c r="P518">
        <v>54</v>
      </c>
      <c r="Q518">
        <v>12</v>
      </c>
      <c r="R518">
        <v>53</v>
      </c>
      <c r="S518">
        <v>19</v>
      </c>
      <c r="T518">
        <v>-0.2</v>
      </c>
      <c r="U518">
        <v>390</v>
      </c>
      <c r="V518">
        <v>3.44</v>
      </c>
      <c r="W518">
        <v>0.2</v>
      </c>
      <c r="X518">
        <v>-1</v>
      </c>
      <c r="Y518">
        <v>-2</v>
      </c>
      <c r="Z518">
        <v>58</v>
      </c>
      <c r="AA518">
        <v>-0.2</v>
      </c>
      <c r="AB518">
        <v>1</v>
      </c>
      <c r="AC518">
        <v>624</v>
      </c>
      <c r="AD518">
        <v>65</v>
      </c>
      <c r="AE518">
        <v>2</v>
      </c>
      <c r="AF518">
        <v>22.2</v>
      </c>
      <c r="AG518">
        <v>0.9</v>
      </c>
      <c r="AH518">
        <v>410</v>
      </c>
    </row>
    <row r="519" spans="1:34" hidden="1" x14ac:dyDescent="0.25">
      <c r="A519" t="s">
        <v>2024</v>
      </c>
      <c r="B519" t="s">
        <v>2025</v>
      </c>
      <c r="C519" s="1" t="str">
        <f t="shared" si="89"/>
        <v>21:0584</v>
      </c>
      <c r="D519" s="1" t="str">
        <f t="shared" si="86"/>
        <v>21:0186</v>
      </c>
      <c r="E519" t="s">
        <v>2026</v>
      </c>
      <c r="F519" t="s">
        <v>2027</v>
      </c>
      <c r="H519">
        <v>58.617448500000002</v>
      </c>
      <c r="I519">
        <v>-63.394729599999998</v>
      </c>
      <c r="J519" s="1" t="str">
        <f t="shared" si="87"/>
        <v>NGR bulk stream sediment</v>
      </c>
      <c r="K519" s="1" t="str">
        <f t="shared" si="88"/>
        <v>&lt;177 micron (NGR)</v>
      </c>
      <c r="L519">
        <v>26</v>
      </c>
      <c r="M519" t="s">
        <v>121</v>
      </c>
      <c r="N519">
        <v>518</v>
      </c>
      <c r="O519">
        <v>61</v>
      </c>
      <c r="P519">
        <v>47</v>
      </c>
      <c r="Q519">
        <v>3</v>
      </c>
      <c r="R519">
        <v>116</v>
      </c>
      <c r="S519">
        <v>21</v>
      </c>
      <c r="T519">
        <v>-0.2</v>
      </c>
      <c r="U519">
        <v>300</v>
      </c>
      <c r="V519">
        <v>3.38</v>
      </c>
      <c r="W519">
        <v>0.2</v>
      </c>
      <c r="X519">
        <v>-1</v>
      </c>
      <c r="Y519">
        <v>-2</v>
      </c>
      <c r="Z519">
        <v>69</v>
      </c>
      <c r="AA519">
        <v>-0.2</v>
      </c>
      <c r="AB519">
        <v>1</v>
      </c>
      <c r="AC519">
        <v>460</v>
      </c>
      <c r="AD519">
        <v>20</v>
      </c>
      <c r="AE519">
        <v>2</v>
      </c>
      <c r="AF519">
        <v>2.8</v>
      </c>
      <c r="AG519">
        <v>0.9</v>
      </c>
      <c r="AH519">
        <v>440</v>
      </c>
    </row>
    <row r="520" spans="1:34" hidden="1" x14ac:dyDescent="0.25">
      <c r="A520" t="s">
        <v>2028</v>
      </c>
      <c r="B520" t="s">
        <v>2029</v>
      </c>
      <c r="C520" s="1" t="str">
        <f t="shared" si="89"/>
        <v>21:0584</v>
      </c>
      <c r="D520" s="1" t="str">
        <f t="shared" si="86"/>
        <v>21:0186</v>
      </c>
      <c r="E520" t="s">
        <v>2030</v>
      </c>
      <c r="F520" t="s">
        <v>2031</v>
      </c>
      <c r="H520">
        <v>58.6096529</v>
      </c>
      <c r="I520">
        <v>-63.357757800000002</v>
      </c>
      <c r="J520" s="1" t="str">
        <f t="shared" si="87"/>
        <v>NGR bulk stream sediment</v>
      </c>
      <c r="K520" s="1" t="str">
        <f t="shared" si="88"/>
        <v>&lt;177 micron (NGR)</v>
      </c>
      <c r="L520">
        <v>26</v>
      </c>
      <c r="M520" t="s">
        <v>126</v>
      </c>
      <c r="N520">
        <v>519</v>
      </c>
      <c r="O520">
        <v>70</v>
      </c>
      <c r="P520">
        <v>41</v>
      </c>
      <c r="Q520">
        <v>4</v>
      </c>
      <c r="R520">
        <v>63</v>
      </c>
      <c r="S520">
        <v>17</v>
      </c>
      <c r="T520">
        <v>-0.2</v>
      </c>
      <c r="U520">
        <v>240</v>
      </c>
      <c r="V520">
        <v>3.47</v>
      </c>
      <c r="W520">
        <v>-0.2</v>
      </c>
      <c r="X520">
        <v>-1</v>
      </c>
      <c r="Y520">
        <v>-2</v>
      </c>
      <c r="Z520">
        <v>68</v>
      </c>
      <c r="AA520">
        <v>-0.2</v>
      </c>
      <c r="AB520">
        <v>-1</v>
      </c>
      <c r="AC520">
        <v>600</v>
      </c>
      <c r="AD520">
        <v>20</v>
      </c>
      <c r="AE520">
        <v>-2</v>
      </c>
      <c r="AF520">
        <v>4.8</v>
      </c>
      <c r="AG520">
        <v>1</v>
      </c>
      <c r="AH520">
        <v>440</v>
      </c>
    </row>
    <row r="521" spans="1:34" hidden="1" x14ac:dyDescent="0.25">
      <c r="A521" t="s">
        <v>2032</v>
      </c>
      <c r="B521" t="s">
        <v>2033</v>
      </c>
      <c r="C521" s="1" t="str">
        <f t="shared" si="89"/>
        <v>21:0584</v>
      </c>
      <c r="D521" s="1" t="str">
        <f t="shared" si="86"/>
        <v>21:0186</v>
      </c>
      <c r="E521" t="s">
        <v>2034</v>
      </c>
      <c r="F521" t="s">
        <v>2035</v>
      </c>
      <c r="H521">
        <v>58.600209700000001</v>
      </c>
      <c r="I521">
        <v>-63.3655069</v>
      </c>
      <c r="J521" s="1" t="str">
        <f t="shared" si="87"/>
        <v>NGR bulk stream sediment</v>
      </c>
      <c r="K521" s="1" t="str">
        <f t="shared" si="88"/>
        <v>&lt;177 micron (NGR)</v>
      </c>
      <c r="L521">
        <v>26</v>
      </c>
      <c r="M521" t="s">
        <v>131</v>
      </c>
      <c r="N521">
        <v>520</v>
      </c>
      <c r="O521">
        <v>63</v>
      </c>
      <c r="P521">
        <v>52</v>
      </c>
      <c r="Q521">
        <v>3</v>
      </c>
      <c r="R521">
        <v>59</v>
      </c>
      <c r="S521">
        <v>15</v>
      </c>
      <c r="T521">
        <v>-0.2</v>
      </c>
      <c r="U521">
        <v>200</v>
      </c>
      <c r="V521">
        <v>2.12</v>
      </c>
      <c r="W521">
        <v>0.2</v>
      </c>
      <c r="X521">
        <v>-1</v>
      </c>
      <c r="Y521">
        <v>-2</v>
      </c>
      <c r="Z521">
        <v>47</v>
      </c>
      <c r="AA521">
        <v>-0.2</v>
      </c>
      <c r="AB521">
        <v>1</v>
      </c>
      <c r="AC521">
        <v>669</v>
      </c>
      <c r="AD521">
        <v>20</v>
      </c>
      <c r="AE521">
        <v>-2</v>
      </c>
      <c r="AF521">
        <v>3.2</v>
      </c>
      <c r="AG521">
        <v>0.8</v>
      </c>
      <c r="AH521">
        <v>420</v>
      </c>
    </row>
    <row r="522" spans="1:34" hidden="1" x14ac:dyDescent="0.25">
      <c r="A522" t="s">
        <v>2036</v>
      </c>
      <c r="B522" t="s">
        <v>2037</v>
      </c>
      <c r="C522" s="1" t="str">
        <f t="shared" si="89"/>
        <v>21:0584</v>
      </c>
      <c r="D522" s="1" t="str">
        <f t="shared" si="86"/>
        <v>21:0186</v>
      </c>
      <c r="E522" t="s">
        <v>2038</v>
      </c>
      <c r="F522" t="s">
        <v>2039</v>
      </c>
      <c r="H522">
        <v>58.545308200000001</v>
      </c>
      <c r="I522">
        <v>-63.306317800000002</v>
      </c>
      <c r="J522" s="1" t="str">
        <f t="shared" si="87"/>
        <v>NGR bulk stream sediment</v>
      </c>
      <c r="K522" s="1" t="str">
        <f t="shared" si="88"/>
        <v>&lt;177 micron (NGR)</v>
      </c>
      <c r="L522">
        <v>27</v>
      </c>
      <c r="M522" t="s">
        <v>212</v>
      </c>
      <c r="N522">
        <v>521</v>
      </c>
      <c r="O522">
        <v>76</v>
      </c>
      <c r="P522">
        <v>48</v>
      </c>
      <c r="Q522">
        <v>6</v>
      </c>
      <c r="R522">
        <v>66</v>
      </c>
      <c r="S522">
        <v>17</v>
      </c>
      <c r="T522">
        <v>0.2</v>
      </c>
      <c r="U522">
        <v>300</v>
      </c>
      <c r="V522">
        <v>3.84</v>
      </c>
      <c r="W522">
        <v>-0.2</v>
      </c>
      <c r="X522">
        <v>-1</v>
      </c>
      <c r="Y522">
        <v>-2</v>
      </c>
      <c r="Z522">
        <v>47</v>
      </c>
      <c r="AA522">
        <v>-0.2</v>
      </c>
      <c r="AB522">
        <v>-1</v>
      </c>
      <c r="AC522">
        <v>563</v>
      </c>
      <c r="AD522">
        <v>20</v>
      </c>
      <c r="AE522">
        <v>2</v>
      </c>
      <c r="AF522">
        <v>2.4</v>
      </c>
      <c r="AG522">
        <v>1</v>
      </c>
      <c r="AH522">
        <v>420</v>
      </c>
    </row>
    <row r="523" spans="1:34" hidden="1" x14ac:dyDescent="0.25">
      <c r="A523" t="s">
        <v>2040</v>
      </c>
      <c r="B523" t="s">
        <v>2041</v>
      </c>
      <c r="C523" s="1" t="str">
        <f t="shared" si="89"/>
        <v>21:0584</v>
      </c>
      <c r="D523" s="1" t="str">
        <f t="shared" si="86"/>
        <v>21:0186</v>
      </c>
      <c r="E523" t="s">
        <v>2042</v>
      </c>
      <c r="F523" t="s">
        <v>2043</v>
      </c>
      <c r="H523">
        <v>58.579773699999997</v>
      </c>
      <c r="I523">
        <v>-63.337125200000003</v>
      </c>
      <c r="J523" s="1" t="str">
        <f t="shared" si="87"/>
        <v>NGR bulk stream sediment</v>
      </c>
      <c r="K523" s="1" t="str">
        <f t="shared" si="88"/>
        <v>&lt;177 micron (NGR)</v>
      </c>
      <c r="L523">
        <v>27</v>
      </c>
      <c r="M523" t="s">
        <v>217</v>
      </c>
      <c r="N523">
        <v>522</v>
      </c>
      <c r="O523">
        <v>72</v>
      </c>
      <c r="P523">
        <v>40</v>
      </c>
      <c r="Q523">
        <v>4</v>
      </c>
      <c r="R523">
        <v>67</v>
      </c>
      <c r="S523">
        <v>15</v>
      </c>
      <c r="T523">
        <v>-0.2</v>
      </c>
      <c r="U523">
        <v>250</v>
      </c>
      <c r="V523">
        <v>2.5499999999999998</v>
      </c>
      <c r="W523">
        <v>0.2</v>
      </c>
      <c r="X523">
        <v>1</v>
      </c>
      <c r="Y523">
        <v>-2</v>
      </c>
      <c r="Z523">
        <v>50</v>
      </c>
      <c r="AA523">
        <v>-0.2</v>
      </c>
      <c r="AB523">
        <v>-2</v>
      </c>
      <c r="AC523">
        <v>528</v>
      </c>
      <c r="AD523">
        <v>30</v>
      </c>
      <c r="AE523">
        <v>-2</v>
      </c>
      <c r="AH523">
        <v>365</v>
      </c>
    </row>
    <row r="524" spans="1:34" hidden="1" x14ac:dyDescent="0.25">
      <c r="A524" t="s">
        <v>2044</v>
      </c>
      <c r="B524" t="s">
        <v>2045</v>
      </c>
      <c r="C524" s="1" t="str">
        <f t="shared" si="89"/>
        <v>21:0584</v>
      </c>
      <c r="D524" s="1" t="str">
        <f t="shared" si="86"/>
        <v>21:0186</v>
      </c>
      <c r="E524" t="s">
        <v>2042</v>
      </c>
      <c r="F524" t="s">
        <v>2046</v>
      </c>
      <c r="H524">
        <v>58.579773699999997</v>
      </c>
      <c r="I524">
        <v>-63.337125200000003</v>
      </c>
      <c r="J524" s="1" t="str">
        <f t="shared" si="87"/>
        <v>NGR bulk stream sediment</v>
      </c>
      <c r="K524" s="1" t="str">
        <f t="shared" si="88"/>
        <v>&lt;177 micron (NGR)</v>
      </c>
      <c r="L524">
        <v>27</v>
      </c>
      <c r="M524" t="s">
        <v>221</v>
      </c>
      <c r="N524">
        <v>523</v>
      </c>
      <c r="O524">
        <v>76</v>
      </c>
      <c r="P524">
        <v>42</v>
      </c>
      <c r="Q524">
        <v>6</v>
      </c>
      <c r="R524">
        <v>66</v>
      </c>
      <c r="S524">
        <v>17</v>
      </c>
      <c r="T524">
        <v>-0.2</v>
      </c>
      <c r="U524">
        <v>270</v>
      </c>
      <c r="V524">
        <v>2.73</v>
      </c>
      <c r="W524">
        <v>0.2</v>
      </c>
      <c r="X524">
        <v>1</v>
      </c>
      <c r="Y524">
        <v>-2</v>
      </c>
      <c r="Z524">
        <v>55</v>
      </c>
      <c r="AA524">
        <v>-0.2</v>
      </c>
      <c r="AB524">
        <v>3</v>
      </c>
      <c r="AC524">
        <v>580</v>
      </c>
      <c r="AD524">
        <v>25</v>
      </c>
      <c r="AE524">
        <v>2</v>
      </c>
      <c r="AG524">
        <v>0.5</v>
      </c>
      <c r="AH524">
        <v>350</v>
      </c>
    </row>
    <row r="525" spans="1:34" hidden="1" x14ac:dyDescent="0.25">
      <c r="A525" t="s">
        <v>2047</v>
      </c>
      <c r="B525" t="s">
        <v>2048</v>
      </c>
      <c r="C525" s="1" t="str">
        <f t="shared" si="89"/>
        <v>21:0584</v>
      </c>
      <c r="D525" s="1" t="str">
        <f t="shared" si="86"/>
        <v>21:0186</v>
      </c>
      <c r="E525" t="s">
        <v>2049</v>
      </c>
      <c r="F525" t="s">
        <v>2050</v>
      </c>
      <c r="H525">
        <v>58.552419999999998</v>
      </c>
      <c r="I525">
        <v>-63.339182200000003</v>
      </c>
      <c r="J525" s="1" t="str">
        <f t="shared" si="87"/>
        <v>NGR bulk stream sediment</v>
      </c>
      <c r="K525" s="1" t="str">
        <f t="shared" si="88"/>
        <v>&lt;177 micron (NGR)</v>
      </c>
      <c r="L525">
        <v>27</v>
      </c>
      <c r="M525" t="s">
        <v>43</v>
      </c>
      <c r="N525">
        <v>524</v>
      </c>
      <c r="O525">
        <v>74</v>
      </c>
      <c r="P525">
        <v>53</v>
      </c>
      <c r="Q525">
        <v>-2</v>
      </c>
      <c r="R525">
        <v>85</v>
      </c>
      <c r="S525">
        <v>18</v>
      </c>
      <c r="T525">
        <v>-0.2</v>
      </c>
      <c r="U525">
        <v>260</v>
      </c>
      <c r="V525">
        <v>3.12</v>
      </c>
      <c r="W525">
        <v>0.3</v>
      </c>
      <c r="X525">
        <v>-1</v>
      </c>
      <c r="Y525">
        <v>-2</v>
      </c>
      <c r="Z525">
        <v>62</v>
      </c>
      <c r="AA525">
        <v>-0.2</v>
      </c>
      <c r="AB525">
        <v>1</v>
      </c>
      <c r="AC525">
        <v>487</v>
      </c>
      <c r="AD525">
        <v>20</v>
      </c>
      <c r="AE525">
        <v>2</v>
      </c>
      <c r="AG525">
        <v>1.6</v>
      </c>
      <c r="AH525">
        <v>530</v>
      </c>
    </row>
    <row r="526" spans="1:34" hidden="1" x14ac:dyDescent="0.25">
      <c r="A526" t="s">
        <v>2051</v>
      </c>
      <c r="B526" t="s">
        <v>2052</v>
      </c>
      <c r="C526" s="1" t="str">
        <f t="shared" si="89"/>
        <v>21:0584</v>
      </c>
      <c r="D526" s="1" t="str">
        <f t="shared" si="86"/>
        <v>21:0186</v>
      </c>
      <c r="E526" t="s">
        <v>2038</v>
      </c>
      <c r="F526" t="s">
        <v>2053</v>
      </c>
      <c r="H526">
        <v>58.545308200000001</v>
      </c>
      <c r="I526">
        <v>-63.306317800000002</v>
      </c>
      <c r="J526" s="1" t="str">
        <f t="shared" si="87"/>
        <v>NGR bulk stream sediment</v>
      </c>
      <c r="K526" s="1" t="str">
        <f t="shared" si="88"/>
        <v>&lt;177 micron (NGR)</v>
      </c>
      <c r="L526">
        <v>27</v>
      </c>
      <c r="M526" t="s">
        <v>261</v>
      </c>
      <c r="N526">
        <v>525</v>
      </c>
      <c r="O526">
        <v>73</v>
      </c>
      <c r="P526">
        <v>49</v>
      </c>
      <c r="Q526">
        <v>8</v>
      </c>
      <c r="R526">
        <v>63</v>
      </c>
      <c r="S526">
        <v>18</v>
      </c>
      <c r="T526">
        <v>-0.2</v>
      </c>
      <c r="U526">
        <v>300</v>
      </c>
      <c r="V526">
        <v>3.55</v>
      </c>
      <c r="W526">
        <v>-0.2</v>
      </c>
      <c r="X526">
        <v>1</v>
      </c>
      <c r="Y526">
        <v>-2</v>
      </c>
      <c r="Z526">
        <v>45</v>
      </c>
      <c r="AA526">
        <v>-0.2</v>
      </c>
      <c r="AB526">
        <v>1</v>
      </c>
      <c r="AC526">
        <v>594</v>
      </c>
      <c r="AD526">
        <v>20</v>
      </c>
      <c r="AE526">
        <v>2</v>
      </c>
      <c r="AF526">
        <v>2.8</v>
      </c>
      <c r="AG526">
        <v>1.1000000000000001</v>
      </c>
      <c r="AH526">
        <v>480</v>
      </c>
    </row>
    <row r="527" spans="1:34" hidden="1" x14ac:dyDescent="0.25">
      <c r="A527" t="s">
        <v>2054</v>
      </c>
      <c r="B527" t="s">
        <v>2055</v>
      </c>
      <c r="C527" s="1" t="str">
        <f t="shared" si="89"/>
        <v>21:0584</v>
      </c>
      <c r="D527" s="1" t="str">
        <f t="shared" si="86"/>
        <v>21:0186</v>
      </c>
      <c r="E527" t="s">
        <v>2056</v>
      </c>
      <c r="F527" t="s">
        <v>2057</v>
      </c>
      <c r="H527">
        <v>58.539033400000001</v>
      </c>
      <c r="I527">
        <v>-63.323405200000003</v>
      </c>
      <c r="J527" s="1" t="str">
        <f t="shared" si="87"/>
        <v>NGR bulk stream sediment</v>
      </c>
      <c r="K527" s="1" t="str">
        <f t="shared" si="88"/>
        <v>&lt;177 micron (NGR)</v>
      </c>
      <c r="L527">
        <v>27</v>
      </c>
      <c r="M527" t="s">
        <v>56</v>
      </c>
      <c r="N527">
        <v>526</v>
      </c>
    </row>
    <row r="528" spans="1:34" hidden="1" x14ac:dyDescent="0.25">
      <c r="A528" t="s">
        <v>2058</v>
      </c>
      <c r="B528" t="s">
        <v>2059</v>
      </c>
      <c r="C528" s="1" t="str">
        <f t="shared" si="89"/>
        <v>21:0584</v>
      </c>
      <c r="D528" s="1" t="str">
        <f t="shared" si="86"/>
        <v>21:0186</v>
      </c>
      <c r="E528" t="s">
        <v>2060</v>
      </c>
      <c r="F528" t="s">
        <v>2061</v>
      </c>
      <c r="H528">
        <v>58.521878299999997</v>
      </c>
      <c r="I528">
        <v>-63.323625</v>
      </c>
      <c r="J528" s="1" t="str">
        <f t="shared" si="87"/>
        <v>NGR bulk stream sediment</v>
      </c>
      <c r="K528" s="1" t="str">
        <f t="shared" si="88"/>
        <v>&lt;177 micron (NGR)</v>
      </c>
      <c r="L528">
        <v>27</v>
      </c>
      <c r="M528" t="s">
        <v>61</v>
      </c>
      <c r="N528">
        <v>527</v>
      </c>
      <c r="O528">
        <v>66</v>
      </c>
      <c r="P528">
        <v>42</v>
      </c>
      <c r="Q528">
        <v>6</v>
      </c>
      <c r="R528">
        <v>58</v>
      </c>
      <c r="S528">
        <v>14</v>
      </c>
      <c r="T528">
        <v>-0.2</v>
      </c>
      <c r="U528">
        <v>200</v>
      </c>
      <c r="V528">
        <v>2.48</v>
      </c>
      <c r="W528">
        <v>-0.2</v>
      </c>
      <c r="X528">
        <v>-1</v>
      </c>
      <c r="Y528">
        <v>-2</v>
      </c>
      <c r="Z528">
        <v>49</v>
      </c>
      <c r="AA528">
        <v>-0.2</v>
      </c>
      <c r="AB528">
        <v>-1</v>
      </c>
      <c r="AC528">
        <v>597</v>
      </c>
      <c r="AD528">
        <v>20</v>
      </c>
      <c r="AE528">
        <v>2</v>
      </c>
      <c r="AF528">
        <v>3.8</v>
      </c>
      <c r="AG528">
        <v>0.5</v>
      </c>
      <c r="AH528">
        <v>440</v>
      </c>
    </row>
    <row r="529" spans="1:34" hidden="1" x14ac:dyDescent="0.25">
      <c r="A529" t="s">
        <v>2062</v>
      </c>
      <c r="B529" t="s">
        <v>2063</v>
      </c>
      <c r="C529" s="1" t="str">
        <f t="shared" si="89"/>
        <v>21:0584</v>
      </c>
      <c r="D529" s="1" t="str">
        <f t="shared" si="86"/>
        <v>21:0186</v>
      </c>
      <c r="E529" t="s">
        <v>2064</v>
      </c>
      <c r="F529" t="s">
        <v>2065</v>
      </c>
      <c r="H529">
        <v>58.523320900000002</v>
      </c>
      <c r="I529">
        <v>-63.261899200000002</v>
      </c>
      <c r="J529" s="1" t="str">
        <f t="shared" si="87"/>
        <v>NGR bulk stream sediment</v>
      </c>
      <c r="K529" s="1" t="str">
        <f t="shared" si="88"/>
        <v>&lt;177 micron (NGR)</v>
      </c>
      <c r="L529">
        <v>27</v>
      </c>
      <c r="M529" t="s">
        <v>66</v>
      </c>
      <c r="N529">
        <v>528</v>
      </c>
      <c r="O529">
        <v>54</v>
      </c>
      <c r="P529">
        <v>46</v>
      </c>
      <c r="Q529">
        <v>7</v>
      </c>
      <c r="R529">
        <v>35</v>
      </c>
      <c r="S529">
        <v>11</v>
      </c>
      <c r="T529">
        <v>-0.2</v>
      </c>
      <c r="U529">
        <v>166</v>
      </c>
      <c r="V529">
        <v>2.58</v>
      </c>
      <c r="W529">
        <v>-0.2</v>
      </c>
      <c r="X529">
        <v>2</v>
      </c>
      <c r="Y529">
        <v>-2</v>
      </c>
      <c r="Z529">
        <v>45</v>
      </c>
      <c r="AA529">
        <v>-0.2</v>
      </c>
      <c r="AB529">
        <v>2</v>
      </c>
      <c r="AC529">
        <v>607</v>
      </c>
      <c r="AD529">
        <v>20</v>
      </c>
      <c r="AE529">
        <v>-2</v>
      </c>
      <c r="AF529">
        <v>6</v>
      </c>
      <c r="AG529">
        <v>1.5</v>
      </c>
      <c r="AH529">
        <v>280</v>
      </c>
    </row>
    <row r="530" spans="1:34" hidden="1" x14ac:dyDescent="0.25">
      <c r="A530" t="s">
        <v>2066</v>
      </c>
      <c r="B530" t="s">
        <v>2067</v>
      </c>
      <c r="C530" s="1" t="str">
        <f t="shared" si="89"/>
        <v>21:0584</v>
      </c>
      <c r="D530" s="1" t="str">
        <f t="shared" si="86"/>
        <v>21:0186</v>
      </c>
      <c r="E530" t="s">
        <v>2068</v>
      </c>
      <c r="F530" t="s">
        <v>2069</v>
      </c>
      <c r="H530">
        <v>58.498933100000002</v>
      </c>
      <c r="I530">
        <v>-63.220489499999999</v>
      </c>
      <c r="J530" s="1" t="str">
        <f t="shared" si="87"/>
        <v>NGR bulk stream sediment</v>
      </c>
      <c r="K530" s="1" t="str">
        <f t="shared" si="88"/>
        <v>&lt;177 micron (NGR)</v>
      </c>
      <c r="L530">
        <v>27</v>
      </c>
      <c r="M530" t="s">
        <v>76</v>
      </c>
      <c r="N530">
        <v>529</v>
      </c>
      <c r="O530">
        <v>47</v>
      </c>
      <c r="P530">
        <v>28</v>
      </c>
      <c r="Q530">
        <v>21</v>
      </c>
      <c r="R530">
        <v>33</v>
      </c>
      <c r="S530">
        <v>13</v>
      </c>
      <c r="T530">
        <v>0.2</v>
      </c>
      <c r="U530">
        <v>380</v>
      </c>
      <c r="V530">
        <v>2.66</v>
      </c>
      <c r="W530">
        <v>-0.2</v>
      </c>
      <c r="X530">
        <v>3</v>
      </c>
      <c r="Y530">
        <v>-2</v>
      </c>
      <c r="Z530">
        <v>20</v>
      </c>
      <c r="AA530">
        <v>-0.2</v>
      </c>
      <c r="AB530">
        <v>-1</v>
      </c>
      <c r="AC530">
        <v>676</v>
      </c>
      <c r="AD530">
        <v>30</v>
      </c>
      <c r="AE530">
        <v>-2</v>
      </c>
      <c r="AF530">
        <v>4.5999999999999996</v>
      </c>
      <c r="AG530">
        <v>2</v>
      </c>
      <c r="AH530">
        <v>265</v>
      </c>
    </row>
    <row r="531" spans="1:34" hidden="1" x14ac:dyDescent="0.25">
      <c r="A531" t="s">
        <v>2070</v>
      </c>
      <c r="B531" t="s">
        <v>2071</v>
      </c>
      <c r="C531" s="1" t="str">
        <f t="shared" si="89"/>
        <v>21:0584</v>
      </c>
      <c r="D531" s="1" t="str">
        <f t="shared" si="86"/>
        <v>21:0186</v>
      </c>
      <c r="E531" t="s">
        <v>2072</v>
      </c>
      <c r="F531" t="s">
        <v>2073</v>
      </c>
      <c r="H531">
        <v>58.3943534</v>
      </c>
      <c r="I531">
        <v>-62.990348599999997</v>
      </c>
      <c r="J531" s="1" t="str">
        <f t="shared" si="87"/>
        <v>NGR bulk stream sediment</v>
      </c>
      <c r="K531" s="1" t="str">
        <f t="shared" si="88"/>
        <v>&lt;177 micron (NGR)</v>
      </c>
      <c r="L531">
        <v>27</v>
      </c>
      <c r="M531" t="s">
        <v>81</v>
      </c>
      <c r="N531">
        <v>530</v>
      </c>
      <c r="O531">
        <v>19</v>
      </c>
      <c r="P531">
        <v>10</v>
      </c>
      <c r="Q531">
        <v>-2</v>
      </c>
      <c r="R531">
        <v>16</v>
      </c>
      <c r="S531">
        <v>5</v>
      </c>
      <c r="T531">
        <v>-0.2</v>
      </c>
      <c r="U531">
        <v>56</v>
      </c>
      <c r="V531">
        <v>0.93</v>
      </c>
      <c r="W531">
        <v>-0.2</v>
      </c>
      <c r="X531">
        <v>1</v>
      </c>
      <c r="Y531">
        <v>-2</v>
      </c>
      <c r="Z531">
        <v>22</v>
      </c>
      <c r="AA531">
        <v>-0.2</v>
      </c>
      <c r="AB531">
        <v>-1</v>
      </c>
      <c r="AC531">
        <v>552</v>
      </c>
      <c r="AD531">
        <v>15</v>
      </c>
      <c r="AE531">
        <v>2</v>
      </c>
      <c r="AF531">
        <v>-1</v>
      </c>
      <c r="AG531">
        <v>0.9</v>
      </c>
      <c r="AH531">
        <v>220</v>
      </c>
    </row>
    <row r="532" spans="1:34" hidden="1" x14ac:dyDescent="0.25">
      <c r="A532" t="s">
        <v>2074</v>
      </c>
      <c r="B532" t="s">
        <v>2075</v>
      </c>
      <c r="C532" s="1" t="str">
        <f t="shared" si="89"/>
        <v>21:0584</v>
      </c>
      <c r="D532" s="1" t="str">
        <f t="shared" si="86"/>
        <v>21:0186</v>
      </c>
      <c r="E532" t="s">
        <v>2076</v>
      </c>
      <c r="F532" t="s">
        <v>2077</v>
      </c>
      <c r="H532">
        <v>58.392061699999999</v>
      </c>
      <c r="I532">
        <v>-62.979196899999998</v>
      </c>
      <c r="J532" s="1" t="str">
        <f t="shared" si="87"/>
        <v>NGR bulk stream sediment</v>
      </c>
      <c r="K532" s="1" t="str">
        <f t="shared" si="88"/>
        <v>&lt;177 micron (NGR)</v>
      </c>
      <c r="L532">
        <v>27</v>
      </c>
      <c r="M532" t="s">
        <v>86</v>
      </c>
      <c r="N532">
        <v>531</v>
      </c>
      <c r="O532">
        <v>21</v>
      </c>
      <c r="P532">
        <v>12</v>
      </c>
      <c r="Q532">
        <v>-2</v>
      </c>
      <c r="R532">
        <v>19</v>
      </c>
      <c r="S532">
        <v>5</v>
      </c>
      <c r="T532">
        <v>-0.2</v>
      </c>
      <c r="U532">
        <v>60</v>
      </c>
      <c r="V532">
        <v>1.06</v>
      </c>
      <c r="W532">
        <v>-0.2</v>
      </c>
      <c r="X532">
        <v>1</v>
      </c>
      <c r="Y532">
        <v>-2</v>
      </c>
      <c r="Z532">
        <v>23</v>
      </c>
      <c r="AA532">
        <v>-0.2</v>
      </c>
      <c r="AB532">
        <v>-1</v>
      </c>
      <c r="AC532">
        <v>518</v>
      </c>
      <c r="AD532">
        <v>15</v>
      </c>
      <c r="AE532">
        <v>2</v>
      </c>
      <c r="AF532">
        <v>1.6</v>
      </c>
      <c r="AG532">
        <v>1.1000000000000001</v>
      </c>
      <c r="AH532">
        <v>280</v>
      </c>
    </row>
    <row r="533" spans="1:34" hidden="1" x14ac:dyDescent="0.25">
      <c r="A533" t="s">
        <v>2078</v>
      </c>
      <c r="B533" t="s">
        <v>2079</v>
      </c>
      <c r="C533" s="1" t="str">
        <f t="shared" si="89"/>
        <v>21:0584</v>
      </c>
      <c r="D533" s="1" t="str">
        <f t="shared" si="86"/>
        <v>21:0186</v>
      </c>
      <c r="E533" t="s">
        <v>2080</v>
      </c>
      <c r="F533" t="s">
        <v>2081</v>
      </c>
      <c r="H533">
        <v>58.358220500000002</v>
      </c>
      <c r="I533">
        <v>-62.982208399999998</v>
      </c>
      <c r="J533" s="1" t="str">
        <f t="shared" si="87"/>
        <v>NGR bulk stream sediment</v>
      </c>
      <c r="K533" s="1" t="str">
        <f t="shared" si="88"/>
        <v>&lt;177 micron (NGR)</v>
      </c>
      <c r="L533">
        <v>27</v>
      </c>
      <c r="M533" t="s">
        <v>91</v>
      </c>
      <c r="N533">
        <v>532</v>
      </c>
      <c r="O533">
        <v>69</v>
      </c>
      <c r="P533">
        <v>59</v>
      </c>
      <c r="Q533">
        <v>9</v>
      </c>
      <c r="R533">
        <v>93</v>
      </c>
      <c r="S533">
        <v>17</v>
      </c>
      <c r="T533">
        <v>-0.2</v>
      </c>
      <c r="U533">
        <v>186</v>
      </c>
      <c r="V533">
        <v>2.39</v>
      </c>
      <c r="W533">
        <v>-0.2</v>
      </c>
      <c r="X533">
        <v>1</v>
      </c>
      <c r="Y533">
        <v>-2</v>
      </c>
      <c r="Z533">
        <v>42</v>
      </c>
      <c r="AA533">
        <v>-0.2</v>
      </c>
      <c r="AB533">
        <v>-1</v>
      </c>
      <c r="AC533">
        <v>525</v>
      </c>
      <c r="AD533">
        <v>55</v>
      </c>
      <c r="AE533">
        <v>-2</v>
      </c>
      <c r="AF533">
        <v>11.2</v>
      </c>
      <c r="AG533">
        <v>2</v>
      </c>
      <c r="AH533">
        <v>320</v>
      </c>
    </row>
    <row r="534" spans="1:34" hidden="1" x14ac:dyDescent="0.25">
      <c r="A534" t="s">
        <v>2082</v>
      </c>
      <c r="B534" t="s">
        <v>2083</v>
      </c>
      <c r="C534" s="1" t="str">
        <f t="shared" si="89"/>
        <v>21:0584</v>
      </c>
      <c r="D534" s="1" t="str">
        <f t="shared" si="86"/>
        <v>21:0186</v>
      </c>
      <c r="E534" t="s">
        <v>2084</v>
      </c>
      <c r="F534" t="s">
        <v>2085</v>
      </c>
      <c r="H534">
        <v>58.363609199999999</v>
      </c>
      <c r="I534">
        <v>-62.930864</v>
      </c>
      <c r="J534" s="1" t="str">
        <f t="shared" si="87"/>
        <v>NGR bulk stream sediment</v>
      </c>
      <c r="K534" s="1" t="str">
        <f t="shared" si="88"/>
        <v>&lt;177 micron (NGR)</v>
      </c>
      <c r="L534">
        <v>27</v>
      </c>
      <c r="M534" t="s">
        <v>96</v>
      </c>
      <c r="N534">
        <v>533</v>
      </c>
      <c r="O534">
        <v>85</v>
      </c>
      <c r="P534">
        <v>64</v>
      </c>
      <c r="Q534">
        <v>9</v>
      </c>
      <c r="R534">
        <v>111</v>
      </c>
      <c r="S534">
        <v>21</v>
      </c>
      <c r="T534">
        <v>-0.2</v>
      </c>
      <c r="U534">
        <v>280</v>
      </c>
      <c r="V534">
        <v>3.32</v>
      </c>
      <c r="W534">
        <v>-0.2</v>
      </c>
      <c r="X534">
        <v>-1</v>
      </c>
      <c r="Y534">
        <v>-2</v>
      </c>
      <c r="Z534">
        <v>62</v>
      </c>
      <c r="AA534">
        <v>-0.2</v>
      </c>
      <c r="AB534">
        <v>1</v>
      </c>
      <c r="AC534">
        <v>451</v>
      </c>
      <c r="AD534">
        <v>25</v>
      </c>
      <c r="AE534">
        <v>-2</v>
      </c>
      <c r="AF534">
        <v>11</v>
      </c>
      <c r="AG534">
        <v>1.6</v>
      </c>
      <c r="AH534">
        <v>365</v>
      </c>
    </row>
    <row r="535" spans="1:34" hidden="1" x14ac:dyDescent="0.25">
      <c r="A535" t="s">
        <v>2086</v>
      </c>
      <c r="B535" t="s">
        <v>2087</v>
      </c>
      <c r="C535" s="1" t="str">
        <f t="shared" si="89"/>
        <v>21:0584</v>
      </c>
      <c r="D535" s="1" t="str">
        <f t="shared" si="86"/>
        <v>21:0186</v>
      </c>
      <c r="E535" t="s">
        <v>2088</v>
      </c>
      <c r="F535" t="s">
        <v>2089</v>
      </c>
      <c r="H535">
        <v>58.378823099999998</v>
      </c>
      <c r="I535">
        <v>-62.948325500000003</v>
      </c>
      <c r="J535" s="1" t="str">
        <f t="shared" si="87"/>
        <v>NGR bulk stream sediment</v>
      </c>
      <c r="K535" s="1" t="str">
        <f t="shared" si="88"/>
        <v>&lt;177 micron (NGR)</v>
      </c>
      <c r="L535">
        <v>27</v>
      </c>
      <c r="M535" t="s">
        <v>101</v>
      </c>
      <c r="N535">
        <v>534</v>
      </c>
      <c r="O535">
        <v>97</v>
      </c>
      <c r="P535">
        <v>92</v>
      </c>
      <c r="Q535">
        <v>5</v>
      </c>
      <c r="R535">
        <v>101</v>
      </c>
      <c r="S535">
        <v>21</v>
      </c>
      <c r="T535">
        <v>-0.2</v>
      </c>
      <c r="U535">
        <v>270</v>
      </c>
      <c r="V535">
        <v>3.35</v>
      </c>
      <c r="W535">
        <v>-0.2</v>
      </c>
      <c r="X535">
        <v>-1</v>
      </c>
      <c r="Y535">
        <v>-2</v>
      </c>
      <c r="Z535">
        <v>74</v>
      </c>
      <c r="AA535">
        <v>-0.2</v>
      </c>
      <c r="AB535">
        <v>3</v>
      </c>
      <c r="AC535">
        <v>360</v>
      </c>
      <c r="AD535">
        <v>40</v>
      </c>
      <c r="AE535">
        <v>-2</v>
      </c>
      <c r="AF535">
        <v>13.2</v>
      </c>
      <c r="AG535">
        <v>2.1</v>
      </c>
      <c r="AH535">
        <v>250</v>
      </c>
    </row>
    <row r="536" spans="1:34" hidden="1" x14ac:dyDescent="0.25">
      <c r="A536" t="s">
        <v>2090</v>
      </c>
      <c r="B536" t="s">
        <v>2091</v>
      </c>
      <c r="C536" s="1" t="str">
        <f t="shared" si="89"/>
        <v>21:0584</v>
      </c>
      <c r="D536" s="1" t="str">
        <f t="shared" si="86"/>
        <v>21:0186</v>
      </c>
      <c r="E536" t="s">
        <v>2092</v>
      </c>
      <c r="F536" t="s">
        <v>2093</v>
      </c>
      <c r="H536">
        <v>58.423234000000001</v>
      </c>
      <c r="I536">
        <v>-62.912957800000001</v>
      </c>
      <c r="J536" s="1" t="str">
        <f t="shared" si="87"/>
        <v>NGR bulk stream sediment</v>
      </c>
      <c r="K536" s="1" t="str">
        <f t="shared" si="88"/>
        <v>&lt;177 micron (NGR)</v>
      </c>
      <c r="L536">
        <v>27</v>
      </c>
      <c r="M536" t="s">
        <v>106</v>
      </c>
      <c r="N536">
        <v>535</v>
      </c>
      <c r="O536">
        <v>97</v>
      </c>
      <c r="P536">
        <v>87</v>
      </c>
      <c r="Q536">
        <v>20</v>
      </c>
      <c r="R536">
        <v>149</v>
      </c>
      <c r="S536">
        <v>25</v>
      </c>
      <c r="T536">
        <v>-0.2</v>
      </c>
      <c r="U536">
        <v>340</v>
      </c>
      <c r="V536">
        <v>2.83</v>
      </c>
      <c r="W536">
        <v>0.3</v>
      </c>
      <c r="X536">
        <v>1</v>
      </c>
      <c r="Y536">
        <v>-2</v>
      </c>
      <c r="Z536">
        <v>63</v>
      </c>
      <c r="AA536">
        <v>-0.2</v>
      </c>
      <c r="AB536">
        <v>1</v>
      </c>
      <c r="AC536">
        <v>454</v>
      </c>
      <c r="AD536">
        <v>65</v>
      </c>
      <c r="AE536">
        <v>-2</v>
      </c>
      <c r="AF536">
        <v>18.399999999999999</v>
      </c>
      <c r="AG536">
        <v>2.2999999999999998</v>
      </c>
      <c r="AH536">
        <v>380</v>
      </c>
    </row>
    <row r="537" spans="1:34" hidden="1" x14ac:dyDescent="0.25">
      <c r="A537" t="s">
        <v>2094</v>
      </c>
      <c r="B537" t="s">
        <v>2095</v>
      </c>
      <c r="C537" s="1" t="str">
        <f t="shared" si="89"/>
        <v>21:0584</v>
      </c>
      <c r="D537" s="1" t="str">
        <f t="shared" si="86"/>
        <v>21:0186</v>
      </c>
      <c r="E537" t="s">
        <v>2096</v>
      </c>
      <c r="F537" t="s">
        <v>2097</v>
      </c>
      <c r="H537">
        <v>58.4316824</v>
      </c>
      <c r="I537">
        <v>-62.896993999999999</v>
      </c>
      <c r="J537" s="1" t="str">
        <f t="shared" si="87"/>
        <v>NGR bulk stream sediment</v>
      </c>
      <c r="K537" s="1" t="str">
        <f t="shared" si="88"/>
        <v>&lt;177 micron (NGR)</v>
      </c>
      <c r="L537">
        <v>27</v>
      </c>
      <c r="M537" t="s">
        <v>111</v>
      </c>
      <c r="N537">
        <v>536</v>
      </c>
      <c r="O537">
        <v>46</v>
      </c>
      <c r="P537">
        <v>33</v>
      </c>
      <c r="Q537">
        <v>5</v>
      </c>
      <c r="R537">
        <v>50</v>
      </c>
      <c r="S537">
        <v>10</v>
      </c>
      <c r="T537">
        <v>-0.2</v>
      </c>
      <c r="U537">
        <v>100</v>
      </c>
      <c r="V537">
        <v>1.77</v>
      </c>
      <c r="W537">
        <v>-0.2</v>
      </c>
      <c r="X537">
        <v>-1</v>
      </c>
      <c r="Y537">
        <v>-2</v>
      </c>
      <c r="Z537">
        <v>35</v>
      </c>
      <c r="AA537">
        <v>-0.2</v>
      </c>
      <c r="AB537">
        <v>2</v>
      </c>
      <c r="AC537">
        <v>515</v>
      </c>
      <c r="AD537">
        <v>40</v>
      </c>
      <c r="AE537">
        <v>-2</v>
      </c>
      <c r="AF537">
        <v>8.1999999999999993</v>
      </c>
      <c r="AG537">
        <v>2.4</v>
      </c>
      <c r="AH537">
        <v>230</v>
      </c>
    </row>
    <row r="538" spans="1:34" hidden="1" x14ac:dyDescent="0.25">
      <c r="A538" t="s">
        <v>2098</v>
      </c>
      <c r="B538" t="s">
        <v>2099</v>
      </c>
      <c r="C538" s="1" t="str">
        <f t="shared" si="89"/>
        <v>21:0584</v>
      </c>
      <c r="D538" s="1" t="str">
        <f t="shared" si="86"/>
        <v>21:0186</v>
      </c>
      <c r="E538" t="s">
        <v>2100</v>
      </c>
      <c r="F538" t="s">
        <v>2101</v>
      </c>
      <c r="H538">
        <v>58.662455100000003</v>
      </c>
      <c r="I538">
        <v>-62.8660298</v>
      </c>
      <c r="J538" s="1" t="str">
        <f t="shared" si="87"/>
        <v>NGR bulk stream sediment</v>
      </c>
      <c r="K538" s="1" t="str">
        <f t="shared" si="88"/>
        <v>&lt;177 micron (NGR)</v>
      </c>
      <c r="L538">
        <v>27</v>
      </c>
      <c r="M538" t="s">
        <v>116</v>
      </c>
      <c r="N538">
        <v>537</v>
      </c>
      <c r="O538">
        <v>23</v>
      </c>
      <c r="P538">
        <v>22</v>
      </c>
      <c r="Q538">
        <v>3</v>
      </c>
      <c r="R538">
        <v>38</v>
      </c>
      <c r="S538">
        <v>8</v>
      </c>
      <c r="T538">
        <v>-0.2</v>
      </c>
      <c r="U538">
        <v>92</v>
      </c>
      <c r="V538">
        <v>1.18</v>
      </c>
      <c r="W538">
        <v>-0.2</v>
      </c>
      <c r="X538">
        <v>-1</v>
      </c>
      <c r="Y538">
        <v>-2</v>
      </c>
      <c r="Z538">
        <v>23</v>
      </c>
      <c r="AA538">
        <v>-0.2</v>
      </c>
      <c r="AB538">
        <v>-1</v>
      </c>
      <c r="AC538">
        <v>379</v>
      </c>
      <c r="AD538">
        <v>15</v>
      </c>
      <c r="AE538">
        <v>-2</v>
      </c>
      <c r="AF538">
        <v>1.4</v>
      </c>
      <c r="AG538">
        <v>0.8</v>
      </c>
      <c r="AH538">
        <v>250</v>
      </c>
    </row>
    <row r="539" spans="1:34" hidden="1" x14ac:dyDescent="0.25">
      <c r="A539" t="s">
        <v>2102</v>
      </c>
      <c r="B539" t="s">
        <v>2103</v>
      </c>
      <c r="C539" s="1" t="str">
        <f t="shared" si="89"/>
        <v>21:0584</v>
      </c>
      <c r="D539" s="1" t="str">
        <f t="shared" si="86"/>
        <v>21:0186</v>
      </c>
      <c r="E539" t="s">
        <v>2104</v>
      </c>
      <c r="F539" t="s">
        <v>2105</v>
      </c>
      <c r="H539">
        <v>58.656288699999998</v>
      </c>
      <c r="I539">
        <v>-62.925718199999999</v>
      </c>
      <c r="J539" s="1" t="str">
        <f t="shared" si="87"/>
        <v>NGR bulk stream sediment</v>
      </c>
      <c r="K539" s="1" t="str">
        <f t="shared" si="88"/>
        <v>&lt;177 micron (NGR)</v>
      </c>
      <c r="L539">
        <v>27</v>
      </c>
      <c r="M539" t="s">
        <v>121</v>
      </c>
      <c r="N539">
        <v>538</v>
      </c>
      <c r="O539">
        <v>48</v>
      </c>
      <c r="P539">
        <v>113</v>
      </c>
      <c r="Q539">
        <v>9</v>
      </c>
      <c r="R539">
        <v>68</v>
      </c>
      <c r="S539">
        <v>17</v>
      </c>
      <c r="T539">
        <v>-0.2</v>
      </c>
      <c r="U539">
        <v>172</v>
      </c>
      <c r="V539">
        <v>2.5299999999999998</v>
      </c>
      <c r="W539">
        <v>-0.2</v>
      </c>
      <c r="X539">
        <v>6</v>
      </c>
      <c r="Y539">
        <v>-2</v>
      </c>
      <c r="Z539">
        <v>36</v>
      </c>
      <c r="AA539">
        <v>-0.2</v>
      </c>
      <c r="AB539">
        <v>-1</v>
      </c>
      <c r="AC539">
        <v>230</v>
      </c>
      <c r="AD539">
        <v>20</v>
      </c>
      <c r="AE539">
        <v>2</v>
      </c>
      <c r="AF539">
        <v>3.8</v>
      </c>
      <c r="AG539">
        <v>3.8</v>
      </c>
      <c r="AH539">
        <v>300</v>
      </c>
    </row>
    <row r="540" spans="1:34" hidden="1" x14ac:dyDescent="0.25">
      <c r="A540" t="s">
        <v>2106</v>
      </c>
      <c r="B540" t="s">
        <v>2107</v>
      </c>
      <c r="C540" s="1" t="str">
        <f t="shared" si="89"/>
        <v>21:0584</v>
      </c>
      <c r="D540" s="1" t="str">
        <f>HYPERLINK("http://geochem.nrcan.gc.ca/cdogs/content/svy/svy_e.htm", "")</f>
        <v/>
      </c>
      <c r="G540" s="1" t="str">
        <f>HYPERLINK("http://geochem.nrcan.gc.ca/cdogs/content/cr_/cr_00079_e.htm", "79")</f>
        <v>79</v>
      </c>
      <c r="J540" t="s">
        <v>69</v>
      </c>
      <c r="K540" t="s">
        <v>70</v>
      </c>
      <c r="L540">
        <v>27</v>
      </c>
      <c r="M540" t="s">
        <v>71</v>
      </c>
      <c r="N540">
        <v>539</v>
      </c>
      <c r="O540">
        <v>112</v>
      </c>
      <c r="P540">
        <v>84</v>
      </c>
      <c r="Q540">
        <v>22</v>
      </c>
      <c r="R540">
        <v>225</v>
      </c>
      <c r="S540">
        <v>26</v>
      </c>
      <c r="T540">
        <v>0.3</v>
      </c>
      <c r="U540">
        <v>840</v>
      </c>
      <c r="V540">
        <v>3.74</v>
      </c>
      <c r="W540">
        <v>1.3</v>
      </c>
      <c r="X540">
        <v>10</v>
      </c>
      <c r="Y540">
        <v>-2</v>
      </c>
      <c r="Z540">
        <v>63</v>
      </c>
      <c r="AA540">
        <v>0.6</v>
      </c>
      <c r="AB540">
        <v>1</v>
      </c>
      <c r="AC540">
        <v>788</v>
      </c>
      <c r="AD540">
        <v>55</v>
      </c>
      <c r="AE540">
        <v>2</v>
      </c>
      <c r="AF540">
        <v>1.8</v>
      </c>
      <c r="AG540">
        <v>3</v>
      </c>
      <c r="AH540">
        <v>500</v>
      </c>
    </row>
    <row r="541" spans="1:34" hidden="1" x14ac:dyDescent="0.25">
      <c r="A541" t="s">
        <v>2108</v>
      </c>
      <c r="B541" t="s">
        <v>2109</v>
      </c>
      <c r="C541" s="1" t="str">
        <f t="shared" si="89"/>
        <v>21:0584</v>
      </c>
      <c r="D541" s="1" t="str">
        <f>HYPERLINK("http://geochem.nrcan.gc.ca/cdogs/content/svy/svy210186_e.htm", "21:0186")</f>
        <v>21:0186</v>
      </c>
      <c r="E541" t="s">
        <v>2110</v>
      </c>
      <c r="F541" t="s">
        <v>2111</v>
      </c>
      <c r="H541">
        <v>58.6954505</v>
      </c>
      <c r="I541">
        <v>-62.864542800000002</v>
      </c>
      <c r="J541" s="1" t="str">
        <f>HYPERLINK("http://geochem.nrcan.gc.ca/cdogs/content/kwd/kwd020030_e.htm", "NGR bulk stream sediment")</f>
        <v>NGR bulk stream sediment</v>
      </c>
      <c r="K541" s="1" t="str">
        <f>HYPERLINK("http://geochem.nrcan.gc.ca/cdogs/content/kwd/kwd080006_e.htm", "&lt;177 micron (NGR)")</f>
        <v>&lt;177 micron (NGR)</v>
      </c>
      <c r="L541">
        <v>27</v>
      </c>
      <c r="M541" t="s">
        <v>126</v>
      </c>
      <c r="N541">
        <v>540</v>
      </c>
    </row>
    <row r="542" spans="1:34" hidden="1" x14ac:dyDescent="0.25">
      <c r="A542" t="s">
        <v>2112</v>
      </c>
      <c r="B542" t="s">
        <v>2113</v>
      </c>
      <c r="C542" s="1" t="str">
        <f t="shared" si="89"/>
        <v>21:0584</v>
      </c>
      <c r="D542" s="1" t="str">
        <f>HYPERLINK("http://geochem.nrcan.gc.ca/cdogs/content/svy/svy210186_e.htm", "21:0186")</f>
        <v>21:0186</v>
      </c>
      <c r="E542" t="s">
        <v>2114</v>
      </c>
      <c r="F542" t="s">
        <v>2115</v>
      </c>
      <c r="H542">
        <v>58.737967300000001</v>
      </c>
      <c r="I542">
        <v>-62.953224499999997</v>
      </c>
      <c r="J542" s="1" t="str">
        <f>HYPERLINK("http://geochem.nrcan.gc.ca/cdogs/content/kwd/kwd020030_e.htm", "NGR bulk stream sediment")</f>
        <v>NGR bulk stream sediment</v>
      </c>
      <c r="K542" s="1" t="str">
        <f>HYPERLINK("http://geochem.nrcan.gc.ca/cdogs/content/kwd/kwd080006_e.htm", "&lt;177 micron (NGR)")</f>
        <v>&lt;177 micron (NGR)</v>
      </c>
      <c r="L542">
        <v>28</v>
      </c>
      <c r="M542" t="s">
        <v>38</v>
      </c>
      <c r="N542">
        <v>541</v>
      </c>
      <c r="O542">
        <v>43</v>
      </c>
      <c r="P542">
        <v>41</v>
      </c>
      <c r="Q542">
        <v>6</v>
      </c>
      <c r="R542">
        <v>55</v>
      </c>
      <c r="S542">
        <v>11</v>
      </c>
      <c r="T542">
        <v>-0.2</v>
      </c>
      <c r="U542">
        <v>136</v>
      </c>
      <c r="V542">
        <v>2.19</v>
      </c>
      <c r="W542">
        <v>-0.2</v>
      </c>
      <c r="X542">
        <v>1</v>
      </c>
      <c r="Y542">
        <v>2</v>
      </c>
      <c r="Z542">
        <v>28</v>
      </c>
      <c r="AA542">
        <v>-0.2</v>
      </c>
      <c r="AB542">
        <v>4</v>
      </c>
      <c r="AC542">
        <v>345</v>
      </c>
      <c r="AD542">
        <v>40</v>
      </c>
      <c r="AE542">
        <v>-2</v>
      </c>
      <c r="AF542">
        <v>13</v>
      </c>
      <c r="AG542">
        <v>1.9</v>
      </c>
      <c r="AH542">
        <v>250</v>
      </c>
    </row>
    <row r="543" spans="1:34" hidden="1" x14ac:dyDescent="0.25">
      <c r="A543" t="s">
        <v>2116</v>
      </c>
      <c r="B543" t="s">
        <v>2117</v>
      </c>
      <c r="C543" s="1" t="str">
        <f t="shared" si="89"/>
        <v>21:0584</v>
      </c>
      <c r="D543" s="1" t="str">
        <f>HYPERLINK("http://geochem.nrcan.gc.ca/cdogs/content/svy/svy_e.htm", "")</f>
        <v/>
      </c>
      <c r="G543" s="1" t="str">
        <f>HYPERLINK("http://geochem.nrcan.gc.ca/cdogs/content/cr_/cr_00078_e.htm", "78")</f>
        <v>78</v>
      </c>
      <c r="J543" t="s">
        <v>69</v>
      </c>
      <c r="K543" t="s">
        <v>70</v>
      </c>
      <c r="L543">
        <v>28</v>
      </c>
      <c r="M543" t="s">
        <v>71</v>
      </c>
      <c r="N543">
        <v>542</v>
      </c>
      <c r="O543">
        <v>81</v>
      </c>
      <c r="P543">
        <v>32</v>
      </c>
      <c r="Q543">
        <v>18</v>
      </c>
      <c r="R543">
        <v>234</v>
      </c>
      <c r="S543">
        <v>20</v>
      </c>
      <c r="T543">
        <v>-0.2</v>
      </c>
      <c r="U543">
        <v>340</v>
      </c>
      <c r="V543">
        <v>2.81</v>
      </c>
      <c r="W543">
        <v>0.5</v>
      </c>
      <c r="X543">
        <v>18</v>
      </c>
      <c r="Y543">
        <v>2</v>
      </c>
      <c r="Z543">
        <v>37</v>
      </c>
      <c r="AA543">
        <v>1.1000000000000001</v>
      </c>
      <c r="AB543">
        <v>6</v>
      </c>
      <c r="AC543">
        <v>762</v>
      </c>
      <c r="AD543">
        <v>20</v>
      </c>
      <c r="AE543">
        <v>16</v>
      </c>
      <c r="AF543">
        <v>2.4</v>
      </c>
      <c r="AG543">
        <v>12</v>
      </c>
      <c r="AH543">
        <v>480</v>
      </c>
    </row>
    <row r="544" spans="1:34" hidden="1" x14ac:dyDescent="0.25">
      <c r="A544" t="s">
        <v>2118</v>
      </c>
      <c r="B544" t="s">
        <v>2119</v>
      </c>
      <c r="C544" s="1" t="str">
        <f t="shared" si="89"/>
        <v>21:0584</v>
      </c>
      <c r="D544" s="1" t="str">
        <f t="shared" ref="D544:D570" si="90">HYPERLINK("http://geochem.nrcan.gc.ca/cdogs/content/svy/svy210186_e.htm", "21:0186")</f>
        <v>21:0186</v>
      </c>
      <c r="E544" t="s">
        <v>2114</v>
      </c>
      <c r="F544" t="s">
        <v>2120</v>
      </c>
      <c r="H544">
        <v>58.737967300000001</v>
      </c>
      <c r="I544">
        <v>-62.953224499999997</v>
      </c>
      <c r="J544" s="1" t="str">
        <f t="shared" ref="J544:J570" si="91">HYPERLINK("http://geochem.nrcan.gc.ca/cdogs/content/kwd/kwd020030_e.htm", "NGR bulk stream sediment")</f>
        <v>NGR bulk stream sediment</v>
      </c>
      <c r="K544" s="1" t="str">
        <f t="shared" ref="K544:K570" si="92">HYPERLINK("http://geochem.nrcan.gc.ca/cdogs/content/kwd/kwd080006_e.htm", "&lt;177 micron (NGR)")</f>
        <v>&lt;177 micron (NGR)</v>
      </c>
      <c r="L544">
        <v>28</v>
      </c>
      <c r="M544" t="s">
        <v>47</v>
      </c>
      <c r="N544">
        <v>543</v>
      </c>
      <c r="O544">
        <v>45</v>
      </c>
      <c r="P544">
        <v>44</v>
      </c>
      <c r="Q544">
        <v>6</v>
      </c>
      <c r="R544">
        <v>57</v>
      </c>
      <c r="S544">
        <v>11</v>
      </c>
      <c r="T544">
        <v>-0.2</v>
      </c>
      <c r="U544">
        <v>134</v>
      </c>
      <c r="V544">
        <v>2.4300000000000002</v>
      </c>
      <c r="W544">
        <v>-0.2</v>
      </c>
      <c r="X544">
        <v>-1</v>
      </c>
      <c r="Y544">
        <v>2</v>
      </c>
      <c r="Z544">
        <v>31</v>
      </c>
      <c r="AA544">
        <v>-0.2</v>
      </c>
      <c r="AB544">
        <v>-1</v>
      </c>
      <c r="AC544">
        <v>335</v>
      </c>
      <c r="AD544">
        <v>40</v>
      </c>
      <c r="AE544">
        <v>-2</v>
      </c>
      <c r="AF544">
        <v>13.6</v>
      </c>
      <c r="AG544">
        <v>2</v>
      </c>
      <c r="AH544">
        <v>200</v>
      </c>
    </row>
    <row r="545" spans="1:34" hidden="1" x14ac:dyDescent="0.25">
      <c r="A545" t="s">
        <v>2121</v>
      </c>
      <c r="B545" t="s">
        <v>2122</v>
      </c>
      <c r="C545" s="1" t="str">
        <f t="shared" si="89"/>
        <v>21:0584</v>
      </c>
      <c r="D545" s="1" t="str">
        <f t="shared" si="90"/>
        <v>21:0186</v>
      </c>
      <c r="E545" t="s">
        <v>2114</v>
      </c>
      <c r="F545" t="s">
        <v>2123</v>
      </c>
      <c r="H545">
        <v>58.737967300000001</v>
      </c>
      <c r="I545">
        <v>-62.953224499999997</v>
      </c>
      <c r="J545" s="1" t="str">
        <f t="shared" si="91"/>
        <v>NGR bulk stream sediment</v>
      </c>
      <c r="K545" s="1" t="str">
        <f t="shared" si="92"/>
        <v>&lt;177 micron (NGR)</v>
      </c>
      <c r="L545">
        <v>28</v>
      </c>
      <c r="M545" t="s">
        <v>51</v>
      </c>
      <c r="N545">
        <v>544</v>
      </c>
      <c r="O545">
        <v>45</v>
      </c>
      <c r="P545">
        <v>42</v>
      </c>
      <c r="Q545">
        <v>7</v>
      </c>
      <c r="R545">
        <v>55</v>
      </c>
      <c r="S545">
        <v>10</v>
      </c>
      <c r="T545">
        <v>-0.2</v>
      </c>
      <c r="U545">
        <v>124</v>
      </c>
      <c r="V545">
        <v>2.2000000000000002</v>
      </c>
      <c r="W545">
        <v>0.3</v>
      </c>
      <c r="X545">
        <v>1</v>
      </c>
      <c r="Y545">
        <v>2</v>
      </c>
      <c r="Z545">
        <v>29</v>
      </c>
      <c r="AA545">
        <v>-0.2</v>
      </c>
      <c r="AB545">
        <v>2</v>
      </c>
      <c r="AC545">
        <v>332</v>
      </c>
      <c r="AD545">
        <v>45</v>
      </c>
      <c r="AE545">
        <v>-2</v>
      </c>
      <c r="AF545">
        <v>16</v>
      </c>
      <c r="AG545">
        <v>2.1</v>
      </c>
      <c r="AH545">
        <v>270</v>
      </c>
    </row>
    <row r="546" spans="1:34" hidden="1" x14ac:dyDescent="0.25">
      <c r="A546" t="s">
        <v>2124</v>
      </c>
      <c r="B546" t="s">
        <v>2125</v>
      </c>
      <c r="C546" s="1" t="str">
        <f t="shared" si="89"/>
        <v>21:0584</v>
      </c>
      <c r="D546" s="1" t="str">
        <f t="shared" si="90"/>
        <v>21:0186</v>
      </c>
      <c r="E546" t="s">
        <v>2126</v>
      </c>
      <c r="F546" t="s">
        <v>2127</v>
      </c>
      <c r="H546">
        <v>58.776647099999998</v>
      </c>
      <c r="I546">
        <v>-62.930277500000003</v>
      </c>
      <c r="J546" s="1" t="str">
        <f t="shared" si="91"/>
        <v>NGR bulk stream sediment</v>
      </c>
      <c r="K546" s="1" t="str">
        <f t="shared" si="92"/>
        <v>&lt;177 micron (NGR)</v>
      </c>
      <c r="L546">
        <v>28</v>
      </c>
      <c r="M546" t="s">
        <v>43</v>
      </c>
      <c r="N546">
        <v>545</v>
      </c>
      <c r="O546">
        <v>38</v>
      </c>
      <c r="P546">
        <v>33</v>
      </c>
      <c r="Q546">
        <v>10</v>
      </c>
      <c r="R546">
        <v>37</v>
      </c>
      <c r="S546">
        <v>6</v>
      </c>
      <c r="T546">
        <v>0.4</v>
      </c>
      <c r="U546">
        <v>70</v>
      </c>
      <c r="V546">
        <v>1.3</v>
      </c>
      <c r="W546">
        <v>-0.2</v>
      </c>
      <c r="X546">
        <v>-1</v>
      </c>
      <c r="Y546">
        <v>2</v>
      </c>
      <c r="Z546">
        <v>21</v>
      </c>
      <c r="AA546">
        <v>-0.2</v>
      </c>
      <c r="AB546">
        <v>-1</v>
      </c>
      <c r="AC546">
        <v>260</v>
      </c>
      <c r="AD546">
        <v>110</v>
      </c>
      <c r="AE546">
        <v>-2</v>
      </c>
      <c r="AF546">
        <v>52.8</v>
      </c>
      <c r="AG546">
        <v>1.9</v>
      </c>
      <c r="AH546">
        <v>165</v>
      </c>
    </row>
    <row r="547" spans="1:34" hidden="1" x14ac:dyDescent="0.25">
      <c r="A547" t="s">
        <v>2128</v>
      </c>
      <c r="B547" t="s">
        <v>2129</v>
      </c>
      <c r="C547" s="1" t="str">
        <f t="shared" si="89"/>
        <v>21:0584</v>
      </c>
      <c r="D547" s="1" t="str">
        <f t="shared" si="90"/>
        <v>21:0186</v>
      </c>
      <c r="E547" t="s">
        <v>2130</v>
      </c>
      <c r="F547" t="s">
        <v>2131</v>
      </c>
      <c r="H547">
        <v>58.784635899999998</v>
      </c>
      <c r="I547">
        <v>-62.922719899999997</v>
      </c>
      <c r="J547" s="1" t="str">
        <f t="shared" si="91"/>
        <v>NGR bulk stream sediment</v>
      </c>
      <c r="K547" s="1" t="str">
        <f t="shared" si="92"/>
        <v>&lt;177 micron (NGR)</v>
      </c>
      <c r="L547">
        <v>28</v>
      </c>
      <c r="M547" t="s">
        <v>56</v>
      </c>
      <c r="N547">
        <v>546</v>
      </c>
      <c r="O547">
        <v>41</v>
      </c>
      <c r="P547">
        <v>35</v>
      </c>
      <c r="Q547">
        <v>8</v>
      </c>
      <c r="R547">
        <v>48</v>
      </c>
      <c r="S547">
        <v>14</v>
      </c>
      <c r="T547">
        <v>-0.2</v>
      </c>
      <c r="U547">
        <v>210</v>
      </c>
      <c r="V547">
        <v>2.0099999999999998</v>
      </c>
      <c r="W547">
        <v>-0.2</v>
      </c>
      <c r="X547">
        <v>-1</v>
      </c>
      <c r="Y547">
        <v>-2</v>
      </c>
      <c r="Z547">
        <v>30</v>
      </c>
      <c r="AA547">
        <v>-0.2</v>
      </c>
      <c r="AB547">
        <v>-1</v>
      </c>
      <c r="AC547">
        <v>446</v>
      </c>
      <c r="AD547">
        <v>20</v>
      </c>
      <c r="AE547">
        <v>-2</v>
      </c>
      <c r="AF547">
        <v>2.6</v>
      </c>
      <c r="AG547">
        <v>0.6</v>
      </c>
      <c r="AH547">
        <v>290</v>
      </c>
    </row>
    <row r="548" spans="1:34" hidden="1" x14ac:dyDescent="0.25">
      <c r="A548" t="s">
        <v>2132</v>
      </c>
      <c r="B548" t="s">
        <v>2133</v>
      </c>
      <c r="C548" s="1" t="str">
        <f t="shared" si="89"/>
        <v>21:0584</v>
      </c>
      <c r="D548" s="1" t="str">
        <f t="shared" si="90"/>
        <v>21:0186</v>
      </c>
      <c r="E548" t="s">
        <v>2134</v>
      </c>
      <c r="F548" t="s">
        <v>2135</v>
      </c>
      <c r="H548">
        <v>58.808846899999999</v>
      </c>
      <c r="I548">
        <v>-62.920070199999998</v>
      </c>
      <c r="J548" s="1" t="str">
        <f t="shared" si="91"/>
        <v>NGR bulk stream sediment</v>
      </c>
      <c r="K548" s="1" t="str">
        <f t="shared" si="92"/>
        <v>&lt;177 micron (NGR)</v>
      </c>
      <c r="L548">
        <v>28</v>
      </c>
      <c r="M548" t="s">
        <v>61</v>
      </c>
      <c r="N548">
        <v>547</v>
      </c>
      <c r="O548">
        <v>73</v>
      </c>
      <c r="P548">
        <v>68</v>
      </c>
      <c r="Q548">
        <v>19</v>
      </c>
      <c r="R548">
        <v>192</v>
      </c>
      <c r="S548">
        <v>35</v>
      </c>
      <c r="T548">
        <v>-0.2</v>
      </c>
      <c r="U548">
        <v>390</v>
      </c>
      <c r="V548">
        <v>2.71</v>
      </c>
      <c r="W548">
        <v>-0.2</v>
      </c>
      <c r="X548">
        <v>1</v>
      </c>
      <c r="Y548">
        <v>-2</v>
      </c>
      <c r="Z548">
        <v>52</v>
      </c>
      <c r="AA548">
        <v>-0.2</v>
      </c>
      <c r="AB548">
        <v>2</v>
      </c>
      <c r="AC548">
        <v>452</v>
      </c>
      <c r="AD548">
        <v>65</v>
      </c>
      <c r="AE548">
        <v>-2</v>
      </c>
      <c r="AF548">
        <v>12.8</v>
      </c>
      <c r="AG548">
        <v>1.1000000000000001</v>
      </c>
      <c r="AH548">
        <v>240</v>
      </c>
    </row>
    <row r="549" spans="1:34" hidden="1" x14ac:dyDescent="0.25">
      <c r="A549" t="s">
        <v>2136</v>
      </c>
      <c r="B549" t="s">
        <v>2137</v>
      </c>
      <c r="C549" s="1" t="str">
        <f t="shared" si="89"/>
        <v>21:0584</v>
      </c>
      <c r="D549" s="1" t="str">
        <f t="shared" si="90"/>
        <v>21:0186</v>
      </c>
      <c r="E549" t="s">
        <v>2138</v>
      </c>
      <c r="F549" t="s">
        <v>2139</v>
      </c>
      <c r="H549">
        <v>58.8235721</v>
      </c>
      <c r="I549">
        <v>-62.980214099999998</v>
      </c>
      <c r="J549" s="1" t="str">
        <f t="shared" si="91"/>
        <v>NGR bulk stream sediment</v>
      </c>
      <c r="K549" s="1" t="str">
        <f t="shared" si="92"/>
        <v>&lt;177 micron (NGR)</v>
      </c>
      <c r="L549">
        <v>28</v>
      </c>
      <c r="M549" t="s">
        <v>66</v>
      </c>
      <c r="N549">
        <v>548</v>
      </c>
      <c r="O549">
        <v>65</v>
      </c>
      <c r="P549">
        <v>40</v>
      </c>
      <c r="Q549">
        <v>9</v>
      </c>
      <c r="R549">
        <v>343</v>
      </c>
      <c r="S549">
        <v>26</v>
      </c>
      <c r="T549">
        <v>-0.2</v>
      </c>
      <c r="U549">
        <v>260</v>
      </c>
      <c r="V549">
        <v>3.65</v>
      </c>
      <c r="W549">
        <v>-0.2</v>
      </c>
      <c r="X549">
        <v>-1</v>
      </c>
      <c r="Y549">
        <v>-2</v>
      </c>
      <c r="Z549">
        <v>36</v>
      </c>
      <c r="AA549">
        <v>-0.2</v>
      </c>
      <c r="AB549">
        <v>1</v>
      </c>
      <c r="AC549">
        <v>540</v>
      </c>
      <c r="AD549">
        <v>20</v>
      </c>
      <c r="AE549">
        <v>-2</v>
      </c>
      <c r="AF549">
        <v>-1</v>
      </c>
      <c r="AG549">
        <v>1.6</v>
      </c>
      <c r="AH549">
        <v>390</v>
      </c>
    </row>
    <row r="550" spans="1:34" hidden="1" x14ac:dyDescent="0.25">
      <c r="A550" t="s">
        <v>2140</v>
      </c>
      <c r="B550" t="s">
        <v>2141</v>
      </c>
      <c r="C550" s="1" t="str">
        <f t="shared" si="89"/>
        <v>21:0584</v>
      </c>
      <c r="D550" s="1" t="str">
        <f t="shared" si="90"/>
        <v>21:0186</v>
      </c>
      <c r="E550" t="s">
        <v>2142</v>
      </c>
      <c r="F550" t="s">
        <v>2143</v>
      </c>
      <c r="H550">
        <v>58.8398915</v>
      </c>
      <c r="I550">
        <v>-63.012534299999999</v>
      </c>
      <c r="J550" s="1" t="str">
        <f t="shared" si="91"/>
        <v>NGR bulk stream sediment</v>
      </c>
      <c r="K550" s="1" t="str">
        <f t="shared" si="92"/>
        <v>&lt;177 micron (NGR)</v>
      </c>
      <c r="L550">
        <v>28</v>
      </c>
      <c r="M550" t="s">
        <v>76</v>
      </c>
      <c r="N550">
        <v>549</v>
      </c>
      <c r="O550">
        <v>34</v>
      </c>
      <c r="P550">
        <v>57</v>
      </c>
      <c r="Q550">
        <v>9</v>
      </c>
      <c r="R550">
        <v>87</v>
      </c>
      <c r="S550">
        <v>11</v>
      </c>
      <c r="T550">
        <v>-0.2</v>
      </c>
      <c r="U550">
        <v>120</v>
      </c>
      <c r="V550">
        <v>1.43</v>
      </c>
      <c r="W550">
        <v>-0.2</v>
      </c>
      <c r="X550">
        <v>-1</v>
      </c>
      <c r="Y550">
        <v>-2</v>
      </c>
      <c r="Z550">
        <v>30</v>
      </c>
      <c r="AA550">
        <v>-0.2</v>
      </c>
      <c r="AB550">
        <v>-1</v>
      </c>
      <c r="AC550">
        <v>361</v>
      </c>
      <c r="AD550">
        <v>20</v>
      </c>
      <c r="AE550">
        <v>-2</v>
      </c>
      <c r="AF550">
        <v>5.8</v>
      </c>
      <c r="AG550">
        <v>1.9</v>
      </c>
      <c r="AH550">
        <v>280</v>
      </c>
    </row>
    <row r="551" spans="1:34" hidden="1" x14ac:dyDescent="0.25">
      <c r="A551" t="s">
        <v>2144</v>
      </c>
      <c r="B551" t="s">
        <v>2145</v>
      </c>
      <c r="C551" s="1" t="str">
        <f t="shared" si="89"/>
        <v>21:0584</v>
      </c>
      <c r="D551" s="1" t="str">
        <f t="shared" si="90"/>
        <v>21:0186</v>
      </c>
      <c r="E551" t="s">
        <v>2146</v>
      </c>
      <c r="F551" t="s">
        <v>2147</v>
      </c>
      <c r="H551">
        <v>58.850911600000003</v>
      </c>
      <c r="I551">
        <v>-62.995900599999999</v>
      </c>
      <c r="J551" s="1" t="str">
        <f t="shared" si="91"/>
        <v>NGR bulk stream sediment</v>
      </c>
      <c r="K551" s="1" t="str">
        <f t="shared" si="92"/>
        <v>&lt;177 micron (NGR)</v>
      </c>
      <c r="L551">
        <v>28</v>
      </c>
      <c r="M551" t="s">
        <v>81</v>
      </c>
      <c r="N551">
        <v>550</v>
      </c>
      <c r="O551">
        <v>29</v>
      </c>
      <c r="P551">
        <v>16</v>
      </c>
      <c r="Q551">
        <v>7</v>
      </c>
      <c r="R551">
        <v>17</v>
      </c>
      <c r="S551">
        <v>3</v>
      </c>
      <c r="T551">
        <v>-0.2</v>
      </c>
      <c r="U551">
        <v>76</v>
      </c>
      <c r="V551">
        <v>1.1200000000000001</v>
      </c>
      <c r="W551">
        <v>-0.2</v>
      </c>
      <c r="X551">
        <v>-1</v>
      </c>
      <c r="Y551">
        <v>-2</v>
      </c>
      <c r="Z551">
        <v>22</v>
      </c>
      <c r="AA551">
        <v>-0.2</v>
      </c>
      <c r="AB551">
        <v>1</v>
      </c>
      <c r="AC551">
        <v>439</v>
      </c>
      <c r="AD551">
        <v>35</v>
      </c>
      <c r="AE551">
        <v>-2</v>
      </c>
      <c r="AF551">
        <v>19.8</v>
      </c>
      <c r="AG551">
        <v>1.1000000000000001</v>
      </c>
      <c r="AH551">
        <v>180</v>
      </c>
    </row>
    <row r="552" spans="1:34" hidden="1" x14ac:dyDescent="0.25">
      <c r="A552" t="s">
        <v>2148</v>
      </c>
      <c r="B552" t="s">
        <v>2149</v>
      </c>
      <c r="C552" s="1" t="str">
        <f t="shared" si="89"/>
        <v>21:0584</v>
      </c>
      <c r="D552" s="1" t="str">
        <f t="shared" si="90"/>
        <v>21:0186</v>
      </c>
      <c r="E552" t="s">
        <v>2150</v>
      </c>
      <c r="F552" t="s">
        <v>2151</v>
      </c>
      <c r="H552">
        <v>58.881864200000003</v>
      </c>
      <c r="I552">
        <v>-63.0597821</v>
      </c>
      <c r="J552" s="1" t="str">
        <f t="shared" si="91"/>
        <v>NGR bulk stream sediment</v>
      </c>
      <c r="K552" s="1" t="str">
        <f t="shared" si="92"/>
        <v>&lt;177 micron (NGR)</v>
      </c>
      <c r="L552">
        <v>28</v>
      </c>
      <c r="M552" t="s">
        <v>86</v>
      </c>
      <c r="N552">
        <v>551</v>
      </c>
    </row>
    <row r="553" spans="1:34" hidden="1" x14ac:dyDescent="0.25">
      <c r="A553" t="s">
        <v>2152</v>
      </c>
      <c r="B553" t="s">
        <v>2153</v>
      </c>
      <c r="C553" s="1" t="str">
        <f t="shared" si="89"/>
        <v>21:0584</v>
      </c>
      <c r="D553" s="1" t="str">
        <f t="shared" si="90"/>
        <v>21:0186</v>
      </c>
      <c r="E553" t="s">
        <v>2154</v>
      </c>
      <c r="F553" t="s">
        <v>2155</v>
      </c>
      <c r="H553">
        <v>58.8887511</v>
      </c>
      <c r="I553">
        <v>-63.079364099999999</v>
      </c>
      <c r="J553" s="1" t="str">
        <f t="shared" si="91"/>
        <v>NGR bulk stream sediment</v>
      </c>
      <c r="K553" s="1" t="str">
        <f t="shared" si="92"/>
        <v>&lt;177 micron (NGR)</v>
      </c>
      <c r="L553">
        <v>28</v>
      </c>
      <c r="M553" t="s">
        <v>91</v>
      </c>
      <c r="N553">
        <v>552</v>
      </c>
      <c r="O553">
        <v>71</v>
      </c>
      <c r="P553">
        <v>59</v>
      </c>
      <c r="Q553">
        <v>24</v>
      </c>
      <c r="R553">
        <v>70</v>
      </c>
      <c r="S553">
        <v>15</v>
      </c>
      <c r="T553">
        <v>-0.2</v>
      </c>
      <c r="U553">
        <v>200</v>
      </c>
      <c r="V553">
        <v>3.94</v>
      </c>
      <c r="W553">
        <v>-0.2</v>
      </c>
      <c r="X553">
        <v>-1</v>
      </c>
      <c r="Y553">
        <v>2</v>
      </c>
      <c r="Z553">
        <v>45</v>
      </c>
      <c r="AA553">
        <v>-0.2</v>
      </c>
      <c r="AB553">
        <v>3</v>
      </c>
      <c r="AC553">
        <v>573</v>
      </c>
      <c r="AD553">
        <v>85</v>
      </c>
      <c r="AE553">
        <v>-2</v>
      </c>
      <c r="AF553">
        <v>18.600000000000001</v>
      </c>
      <c r="AG553">
        <v>1.5</v>
      </c>
      <c r="AH553">
        <v>305</v>
      </c>
    </row>
    <row r="554" spans="1:34" hidden="1" x14ac:dyDescent="0.25">
      <c r="A554" t="s">
        <v>2156</v>
      </c>
      <c r="B554" t="s">
        <v>2157</v>
      </c>
      <c r="C554" s="1" t="str">
        <f t="shared" si="89"/>
        <v>21:0584</v>
      </c>
      <c r="D554" s="1" t="str">
        <f t="shared" si="90"/>
        <v>21:0186</v>
      </c>
      <c r="E554" t="s">
        <v>2158</v>
      </c>
      <c r="F554" t="s">
        <v>2159</v>
      </c>
      <c r="H554">
        <v>58.908269300000001</v>
      </c>
      <c r="I554">
        <v>-63.183181900000001</v>
      </c>
      <c r="J554" s="1" t="str">
        <f t="shared" si="91"/>
        <v>NGR bulk stream sediment</v>
      </c>
      <c r="K554" s="1" t="str">
        <f t="shared" si="92"/>
        <v>&lt;177 micron (NGR)</v>
      </c>
      <c r="L554">
        <v>28</v>
      </c>
      <c r="M554" t="s">
        <v>96</v>
      </c>
      <c r="N554">
        <v>553</v>
      </c>
      <c r="O554">
        <v>179</v>
      </c>
      <c r="P554">
        <v>124</v>
      </c>
      <c r="Q554">
        <v>14</v>
      </c>
      <c r="R554">
        <v>119</v>
      </c>
      <c r="S554">
        <v>32</v>
      </c>
      <c r="T554">
        <v>-0.2</v>
      </c>
      <c r="U554">
        <v>500</v>
      </c>
      <c r="V554">
        <v>6.65</v>
      </c>
      <c r="W554">
        <v>0.8</v>
      </c>
      <c r="X554">
        <v>29</v>
      </c>
      <c r="Y554">
        <v>7</v>
      </c>
      <c r="Z554">
        <v>139</v>
      </c>
      <c r="AA554">
        <v>1.3</v>
      </c>
      <c r="AB554">
        <v>3</v>
      </c>
      <c r="AC554">
        <v>674</v>
      </c>
      <c r="AD554">
        <v>110</v>
      </c>
      <c r="AE554">
        <v>-2</v>
      </c>
      <c r="AF554">
        <v>3.8</v>
      </c>
      <c r="AG554">
        <v>2.2000000000000002</v>
      </c>
      <c r="AH554">
        <v>250</v>
      </c>
    </row>
    <row r="555" spans="1:34" hidden="1" x14ac:dyDescent="0.25">
      <c r="A555" t="s">
        <v>2160</v>
      </c>
      <c r="B555" t="s">
        <v>2161</v>
      </c>
      <c r="C555" s="1" t="str">
        <f t="shared" si="89"/>
        <v>21:0584</v>
      </c>
      <c r="D555" s="1" t="str">
        <f t="shared" si="90"/>
        <v>21:0186</v>
      </c>
      <c r="E555" t="s">
        <v>2162</v>
      </c>
      <c r="F555" t="s">
        <v>2163</v>
      </c>
      <c r="H555">
        <v>58.918014599999999</v>
      </c>
      <c r="I555">
        <v>-63.2565636</v>
      </c>
      <c r="J555" s="1" t="str">
        <f t="shared" si="91"/>
        <v>NGR bulk stream sediment</v>
      </c>
      <c r="K555" s="1" t="str">
        <f t="shared" si="92"/>
        <v>&lt;177 micron (NGR)</v>
      </c>
      <c r="L555">
        <v>28</v>
      </c>
      <c r="M555" t="s">
        <v>101</v>
      </c>
      <c r="N555">
        <v>554</v>
      </c>
      <c r="O555">
        <v>119</v>
      </c>
      <c r="P555">
        <v>53</v>
      </c>
      <c r="Q555">
        <v>22</v>
      </c>
      <c r="R555">
        <v>69</v>
      </c>
      <c r="S555">
        <v>35</v>
      </c>
      <c r="T555">
        <v>-0.2</v>
      </c>
      <c r="U555">
        <v>260</v>
      </c>
      <c r="V555">
        <v>4.93</v>
      </c>
      <c r="W555">
        <v>0.3</v>
      </c>
      <c r="X555">
        <v>11</v>
      </c>
      <c r="Y555">
        <v>4</v>
      </c>
      <c r="Z555">
        <v>40</v>
      </c>
      <c r="AA555">
        <v>0.8</v>
      </c>
      <c r="AB555">
        <v>2</v>
      </c>
      <c r="AC555">
        <v>811</v>
      </c>
      <c r="AD555">
        <v>65</v>
      </c>
      <c r="AE555">
        <v>2</v>
      </c>
      <c r="AF555">
        <v>4.5999999999999996</v>
      </c>
      <c r="AG555">
        <v>4.5999999999999996</v>
      </c>
      <c r="AH555">
        <v>720</v>
      </c>
    </row>
    <row r="556" spans="1:34" hidden="1" x14ac:dyDescent="0.25">
      <c r="A556" t="s">
        <v>2164</v>
      </c>
      <c r="B556" t="s">
        <v>2165</v>
      </c>
      <c r="C556" s="1" t="str">
        <f t="shared" si="89"/>
        <v>21:0584</v>
      </c>
      <c r="D556" s="1" t="str">
        <f t="shared" si="90"/>
        <v>21:0186</v>
      </c>
      <c r="E556" t="s">
        <v>2166</v>
      </c>
      <c r="F556" t="s">
        <v>2167</v>
      </c>
      <c r="H556">
        <v>58.931286299999996</v>
      </c>
      <c r="I556">
        <v>-63.238771499999999</v>
      </c>
      <c r="J556" s="1" t="str">
        <f t="shared" si="91"/>
        <v>NGR bulk stream sediment</v>
      </c>
      <c r="K556" s="1" t="str">
        <f t="shared" si="92"/>
        <v>&lt;177 micron (NGR)</v>
      </c>
      <c r="L556">
        <v>28</v>
      </c>
      <c r="M556" t="s">
        <v>106</v>
      </c>
      <c r="N556">
        <v>555</v>
      </c>
      <c r="O556">
        <v>111</v>
      </c>
      <c r="P556">
        <v>76</v>
      </c>
      <c r="Q556">
        <v>10</v>
      </c>
      <c r="R556">
        <v>77</v>
      </c>
      <c r="S556">
        <v>27</v>
      </c>
      <c r="T556">
        <v>-0.2</v>
      </c>
      <c r="U556">
        <v>530</v>
      </c>
      <c r="V556">
        <v>5.29</v>
      </c>
      <c r="W556">
        <v>-0.2</v>
      </c>
      <c r="X556">
        <v>9</v>
      </c>
      <c r="Y556">
        <v>2</v>
      </c>
      <c r="Z556">
        <v>54</v>
      </c>
      <c r="AA556">
        <v>0.7</v>
      </c>
      <c r="AB556">
        <v>2</v>
      </c>
      <c r="AC556">
        <v>714</v>
      </c>
      <c r="AD556">
        <v>70</v>
      </c>
      <c r="AE556">
        <v>-2</v>
      </c>
      <c r="AF556">
        <v>3</v>
      </c>
      <c r="AG556">
        <v>1.8</v>
      </c>
      <c r="AH556">
        <v>460</v>
      </c>
    </row>
    <row r="557" spans="1:34" hidden="1" x14ac:dyDescent="0.25">
      <c r="A557" t="s">
        <v>2168</v>
      </c>
      <c r="B557" t="s">
        <v>2169</v>
      </c>
      <c r="C557" s="1" t="str">
        <f t="shared" si="89"/>
        <v>21:0584</v>
      </c>
      <c r="D557" s="1" t="str">
        <f t="shared" si="90"/>
        <v>21:0186</v>
      </c>
      <c r="E557" t="s">
        <v>2170</v>
      </c>
      <c r="F557" t="s">
        <v>2171</v>
      </c>
      <c r="H557">
        <v>58.978727800000001</v>
      </c>
      <c r="I557">
        <v>-63.173439299999998</v>
      </c>
      <c r="J557" s="1" t="str">
        <f t="shared" si="91"/>
        <v>NGR bulk stream sediment</v>
      </c>
      <c r="K557" s="1" t="str">
        <f t="shared" si="92"/>
        <v>&lt;177 micron (NGR)</v>
      </c>
      <c r="L557">
        <v>28</v>
      </c>
      <c r="M557" t="s">
        <v>111</v>
      </c>
      <c r="N557">
        <v>556</v>
      </c>
      <c r="O557">
        <v>82</v>
      </c>
      <c r="P557">
        <v>63</v>
      </c>
      <c r="Q557">
        <v>17</v>
      </c>
      <c r="R557">
        <v>44</v>
      </c>
      <c r="S557">
        <v>16</v>
      </c>
      <c r="T557">
        <v>-0.2</v>
      </c>
      <c r="U557">
        <v>250</v>
      </c>
      <c r="V557">
        <v>4.26</v>
      </c>
      <c r="W557">
        <v>-0.2</v>
      </c>
      <c r="X557">
        <v>-1</v>
      </c>
      <c r="Y557">
        <v>2</v>
      </c>
      <c r="Z557">
        <v>44</v>
      </c>
      <c r="AA557">
        <v>-0.2</v>
      </c>
      <c r="AB557">
        <v>2</v>
      </c>
      <c r="AC557">
        <v>241</v>
      </c>
      <c r="AD557">
        <v>80</v>
      </c>
      <c r="AE557">
        <v>-2</v>
      </c>
      <c r="AG557">
        <v>1.6</v>
      </c>
      <c r="AH557">
        <v>410</v>
      </c>
    </row>
    <row r="558" spans="1:34" hidden="1" x14ac:dyDescent="0.25">
      <c r="A558" t="s">
        <v>2172</v>
      </c>
      <c r="B558" t="s">
        <v>2173</v>
      </c>
      <c r="C558" s="1" t="str">
        <f t="shared" si="89"/>
        <v>21:0584</v>
      </c>
      <c r="D558" s="1" t="str">
        <f t="shared" si="90"/>
        <v>21:0186</v>
      </c>
      <c r="E558" t="s">
        <v>2174</v>
      </c>
      <c r="F558" t="s">
        <v>2175</v>
      </c>
      <c r="H558">
        <v>58.990469699999998</v>
      </c>
      <c r="I558">
        <v>-63.2435203</v>
      </c>
      <c r="J558" s="1" t="str">
        <f t="shared" si="91"/>
        <v>NGR bulk stream sediment</v>
      </c>
      <c r="K558" s="1" t="str">
        <f t="shared" si="92"/>
        <v>&lt;177 micron (NGR)</v>
      </c>
      <c r="L558">
        <v>28</v>
      </c>
      <c r="M558" t="s">
        <v>116</v>
      </c>
      <c r="N558">
        <v>557</v>
      </c>
    </row>
    <row r="559" spans="1:34" hidden="1" x14ac:dyDescent="0.25">
      <c r="A559" t="s">
        <v>2176</v>
      </c>
      <c r="B559" t="s">
        <v>2177</v>
      </c>
      <c r="C559" s="1" t="str">
        <f t="shared" si="89"/>
        <v>21:0584</v>
      </c>
      <c r="D559" s="1" t="str">
        <f t="shared" si="90"/>
        <v>21:0186</v>
      </c>
      <c r="E559" t="s">
        <v>2178</v>
      </c>
      <c r="F559" t="s">
        <v>2179</v>
      </c>
      <c r="H559">
        <v>58.964424899999997</v>
      </c>
      <c r="I559">
        <v>-63.291706400000002</v>
      </c>
      <c r="J559" s="1" t="str">
        <f t="shared" si="91"/>
        <v>NGR bulk stream sediment</v>
      </c>
      <c r="K559" s="1" t="str">
        <f t="shared" si="92"/>
        <v>&lt;177 micron (NGR)</v>
      </c>
      <c r="L559">
        <v>28</v>
      </c>
      <c r="M559" t="s">
        <v>121</v>
      </c>
      <c r="N559">
        <v>558</v>
      </c>
      <c r="O559">
        <v>133</v>
      </c>
      <c r="P559">
        <v>72</v>
      </c>
      <c r="Q559">
        <v>11</v>
      </c>
      <c r="R559">
        <v>75</v>
      </c>
      <c r="S559">
        <v>21</v>
      </c>
      <c r="T559">
        <v>-0.2</v>
      </c>
      <c r="U559">
        <v>340</v>
      </c>
      <c r="V559">
        <v>4.66</v>
      </c>
      <c r="W559">
        <v>0.4</v>
      </c>
      <c r="X559">
        <v>8</v>
      </c>
      <c r="Y559">
        <v>3</v>
      </c>
      <c r="Z559">
        <v>71</v>
      </c>
      <c r="AA559">
        <v>1</v>
      </c>
      <c r="AB559">
        <v>2</v>
      </c>
      <c r="AC559">
        <v>590</v>
      </c>
      <c r="AD559">
        <v>75</v>
      </c>
      <c r="AE559">
        <v>-2</v>
      </c>
      <c r="AF559">
        <v>4.8</v>
      </c>
      <c r="AG559">
        <v>2.9</v>
      </c>
      <c r="AH559">
        <v>375</v>
      </c>
    </row>
    <row r="560" spans="1:34" hidden="1" x14ac:dyDescent="0.25">
      <c r="A560" t="s">
        <v>2180</v>
      </c>
      <c r="B560" t="s">
        <v>2181</v>
      </c>
      <c r="C560" s="1" t="str">
        <f t="shared" si="89"/>
        <v>21:0584</v>
      </c>
      <c r="D560" s="1" t="str">
        <f t="shared" si="90"/>
        <v>21:0186</v>
      </c>
      <c r="E560" t="s">
        <v>2182</v>
      </c>
      <c r="F560" t="s">
        <v>2183</v>
      </c>
      <c r="H560">
        <v>58.938445199999997</v>
      </c>
      <c r="I560">
        <v>-63.3139842</v>
      </c>
      <c r="J560" s="1" t="str">
        <f t="shared" si="91"/>
        <v>NGR bulk stream sediment</v>
      </c>
      <c r="K560" s="1" t="str">
        <f t="shared" si="92"/>
        <v>&lt;177 micron (NGR)</v>
      </c>
      <c r="L560">
        <v>28</v>
      </c>
      <c r="M560" t="s">
        <v>126</v>
      </c>
      <c r="N560">
        <v>559</v>
      </c>
      <c r="O560">
        <v>83</v>
      </c>
      <c r="P560">
        <v>67</v>
      </c>
      <c r="Q560">
        <v>10</v>
      </c>
      <c r="R560">
        <v>77</v>
      </c>
      <c r="S560">
        <v>27</v>
      </c>
      <c r="T560">
        <v>-0.2</v>
      </c>
      <c r="U560">
        <v>430</v>
      </c>
      <c r="V560">
        <v>5.22</v>
      </c>
      <c r="W560">
        <v>-0.2</v>
      </c>
      <c r="X560">
        <v>-1</v>
      </c>
      <c r="Y560">
        <v>-2</v>
      </c>
      <c r="Z560">
        <v>31</v>
      </c>
      <c r="AA560">
        <v>0.6</v>
      </c>
      <c r="AB560">
        <v>3</v>
      </c>
      <c r="AC560">
        <v>660</v>
      </c>
      <c r="AD560">
        <v>25</v>
      </c>
      <c r="AE560">
        <v>-2</v>
      </c>
      <c r="AF560">
        <v>1.2</v>
      </c>
      <c r="AG560">
        <v>1.5</v>
      </c>
      <c r="AH560">
        <v>640</v>
      </c>
    </row>
    <row r="561" spans="1:34" hidden="1" x14ac:dyDescent="0.25">
      <c r="A561" t="s">
        <v>2184</v>
      </c>
      <c r="B561" t="s">
        <v>2185</v>
      </c>
      <c r="C561" s="1" t="str">
        <f t="shared" si="89"/>
        <v>21:0584</v>
      </c>
      <c r="D561" s="1" t="str">
        <f t="shared" si="90"/>
        <v>21:0186</v>
      </c>
      <c r="E561" t="s">
        <v>2186</v>
      </c>
      <c r="F561" t="s">
        <v>2187</v>
      </c>
      <c r="H561">
        <v>58.876271099999997</v>
      </c>
      <c r="I561">
        <v>-63.282803399999999</v>
      </c>
      <c r="J561" s="1" t="str">
        <f t="shared" si="91"/>
        <v>NGR bulk stream sediment</v>
      </c>
      <c r="K561" s="1" t="str">
        <f t="shared" si="92"/>
        <v>&lt;177 micron (NGR)</v>
      </c>
      <c r="L561">
        <v>28</v>
      </c>
      <c r="M561" t="s">
        <v>131</v>
      </c>
      <c r="N561">
        <v>560</v>
      </c>
      <c r="O561">
        <v>79</v>
      </c>
      <c r="P561">
        <v>33</v>
      </c>
      <c r="Q561">
        <v>6</v>
      </c>
      <c r="R561">
        <v>44</v>
      </c>
      <c r="S561">
        <v>17</v>
      </c>
      <c r="T561">
        <v>-0.2</v>
      </c>
      <c r="U561">
        <v>210</v>
      </c>
      <c r="V561">
        <v>2.71</v>
      </c>
      <c r="W561">
        <v>-0.2</v>
      </c>
      <c r="X561">
        <v>10</v>
      </c>
      <c r="Y561">
        <v>-2</v>
      </c>
      <c r="Z561">
        <v>28</v>
      </c>
      <c r="AA561">
        <v>0.3</v>
      </c>
      <c r="AB561">
        <v>2</v>
      </c>
      <c r="AC561">
        <v>581</v>
      </c>
      <c r="AD561">
        <v>25</v>
      </c>
      <c r="AE561">
        <v>-2</v>
      </c>
      <c r="AF561">
        <v>2</v>
      </c>
      <c r="AG561">
        <v>1.9</v>
      </c>
      <c r="AH561">
        <v>345</v>
      </c>
    </row>
    <row r="562" spans="1:34" hidden="1" x14ac:dyDescent="0.25">
      <c r="A562" t="s">
        <v>2188</v>
      </c>
      <c r="B562" t="s">
        <v>2189</v>
      </c>
      <c r="C562" s="1" t="str">
        <f t="shared" si="89"/>
        <v>21:0584</v>
      </c>
      <c r="D562" s="1" t="str">
        <f t="shared" si="90"/>
        <v>21:0186</v>
      </c>
      <c r="E562" t="s">
        <v>2190</v>
      </c>
      <c r="F562" t="s">
        <v>2191</v>
      </c>
      <c r="H562">
        <v>58.874854200000001</v>
      </c>
      <c r="I562">
        <v>-63.237007300000002</v>
      </c>
      <c r="J562" s="1" t="str">
        <f t="shared" si="91"/>
        <v>NGR bulk stream sediment</v>
      </c>
      <c r="K562" s="1" t="str">
        <f t="shared" si="92"/>
        <v>&lt;177 micron (NGR)</v>
      </c>
      <c r="L562">
        <v>29</v>
      </c>
      <c r="M562" t="s">
        <v>212</v>
      </c>
      <c r="N562">
        <v>561</v>
      </c>
      <c r="O562">
        <v>117</v>
      </c>
      <c r="P562">
        <v>68</v>
      </c>
      <c r="Q562">
        <v>28</v>
      </c>
      <c r="R562">
        <v>74</v>
      </c>
      <c r="S562">
        <v>33</v>
      </c>
      <c r="T562">
        <v>-0.2</v>
      </c>
      <c r="U562">
        <v>390</v>
      </c>
      <c r="V562">
        <v>4.29</v>
      </c>
      <c r="W562">
        <v>0.4</v>
      </c>
      <c r="X562">
        <v>15</v>
      </c>
      <c r="Y562">
        <v>2</v>
      </c>
      <c r="Z562">
        <v>34</v>
      </c>
      <c r="AA562">
        <v>0.7</v>
      </c>
      <c r="AB562">
        <v>3</v>
      </c>
      <c r="AC562">
        <v>870</v>
      </c>
      <c r="AD562">
        <v>65</v>
      </c>
      <c r="AE562">
        <v>-2</v>
      </c>
      <c r="AF562">
        <v>6.8</v>
      </c>
      <c r="AG562">
        <v>3.4</v>
      </c>
      <c r="AH562">
        <v>640</v>
      </c>
    </row>
    <row r="563" spans="1:34" hidden="1" x14ac:dyDescent="0.25">
      <c r="A563" t="s">
        <v>2192</v>
      </c>
      <c r="B563" t="s">
        <v>2193</v>
      </c>
      <c r="C563" s="1" t="str">
        <f t="shared" si="89"/>
        <v>21:0584</v>
      </c>
      <c r="D563" s="1" t="str">
        <f t="shared" si="90"/>
        <v>21:0186</v>
      </c>
      <c r="E563" t="s">
        <v>2190</v>
      </c>
      <c r="F563" t="s">
        <v>2194</v>
      </c>
      <c r="H563">
        <v>58.874854200000001</v>
      </c>
      <c r="I563">
        <v>-63.237007300000002</v>
      </c>
      <c r="J563" s="1" t="str">
        <f t="shared" si="91"/>
        <v>NGR bulk stream sediment</v>
      </c>
      <c r="K563" s="1" t="str">
        <f t="shared" si="92"/>
        <v>&lt;177 micron (NGR)</v>
      </c>
      <c r="L563">
        <v>29</v>
      </c>
      <c r="M563" t="s">
        <v>261</v>
      </c>
      <c r="N563">
        <v>562</v>
      </c>
      <c r="O563">
        <v>120</v>
      </c>
      <c r="P563">
        <v>70</v>
      </c>
      <c r="Q563">
        <v>31</v>
      </c>
      <c r="R563">
        <v>71</v>
      </c>
      <c r="S563">
        <v>34</v>
      </c>
      <c r="T563">
        <v>-0.2</v>
      </c>
      <c r="U563">
        <v>400</v>
      </c>
      <c r="V563">
        <v>4.47</v>
      </c>
      <c r="W563">
        <v>0.5</v>
      </c>
      <c r="X563">
        <v>11</v>
      </c>
      <c r="Y563">
        <v>2</v>
      </c>
      <c r="Z563">
        <v>33</v>
      </c>
      <c r="AA563">
        <v>0.8</v>
      </c>
      <c r="AB563">
        <v>2</v>
      </c>
      <c r="AC563">
        <v>856</v>
      </c>
      <c r="AD563">
        <v>65</v>
      </c>
      <c r="AE563">
        <v>-2</v>
      </c>
      <c r="AF563">
        <v>6</v>
      </c>
      <c r="AG563">
        <v>3.6</v>
      </c>
      <c r="AH563">
        <v>640</v>
      </c>
    </row>
    <row r="564" spans="1:34" hidden="1" x14ac:dyDescent="0.25">
      <c r="A564" t="s">
        <v>2195</v>
      </c>
      <c r="B564" t="s">
        <v>2196</v>
      </c>
      <c r="C564" s="1" t="str">
        <f t="shared" si="89"/>
        <v>21:0584</v>
      </c>
      <c r="D564" s="1" t="str">
        <f t="shared" si="90"/>
        <v>21:0186</v>
      </c>
      <c r="E564" t="s">
        <v>2197</v>
      </c>
      <c r="F564" t="s">
        <v>2198</v>
      </c>
      <c r="H564">
        <v>58.859192</v>
      </c>
      <c r="I564">
        <v>-63.084012299999998</v>
      </c>
      <c r="J564" s="1" t="str">
        <f t="shared" si="91"/>
        <v>NGR bulk stream sediment</v>
      </c>
      <c r="K564" s="1" t="str">
        <f t="shared" si="92"/>
        <v>&lt;177 micron (NGR)</v>
      </c>
      <c r="L564">
        <v>29</v>
      </c>
      <c r="M564" t="s">
        <v>217</v>
      </c>
      <c r="N564">
        <v>563</v>
      </c>
      <c r="O564">
        <v>102</v>
      </c>
      <c r="P564">
        <v>78</v>
      </c>
      <c r="Q564">
        <v>16</v>
      </c>
      <c r="R564">
        <v>82</v>
      </c>
      <c r="S564">
        <v>22</v>
      </c>
      <c r="T564">
        <v>-0.4</v>
      </c>
      <c r="U564">
        <v>300</v>
      </c>
      <c r="V564">
        <v>3.2</v>
      </c>
      <c r="W564">
        <v>-0.4</v>
      </c>
      <c r="X564">
        <v>-1</v>
      </c>
      <c r="Y564">
        <v>2</v>
      </c>
      <c r="Z564">
        <v>56</v>
      </c>
      <c r="AA564">
        <v>-0.2</v>
      </c>
      <c r="AB564">
        <v>2</v>
      </c>
      <c r="AC564">
        <v>487</v>
      </c>
      <c r="AD564">
        <v>55</v>
      </c>
      <c r="AE564">
        <v>-2</v>
      </c>
      <c r="AH564">
        <v>720</v>
      </c>
    </row>
    <row r="565" spans="1:34" hidden="1" x14ac:dyDescent="0.25">
      <c r="A565" t="s">
        <v>2199</v>
      </c>
      <c r="B565" t="s">
        <v>2200</v>
      </c>
      <c r="C565" s="1" t="str">
        <f t="shared" si="89"/>
        <v>21:0584</v>
      </c>
      <c r="D565" s="1" t="str">
        <f t="shared" si="90"/>
        <v>21:0186</v>
      </c>
      <c r="E565" t="s">
        <v>2197</v>
      </c>
      <c r="F565" t="s">
        <v>2201</v>
      </c>
      <c r="H565">
        <v>58.859192</v>
      </c>
      <c r="I565">
        <v>-63.084012299999998</v>
      </c>
      <c r="J565" s="1" t="str">
        <f t="shared" si="91"/>
        <v>NGR bulk stream sediment</v>
      </c>
      <c r="K565" s="1" t="str">
        <f t="shared" si="92"/>
        <v>&lt;177 micron (NGR)</v>
      </c>
      <c r="L565">
        <v>29</v>
      </c>
      <c r="M565" t="s">
        <v>221</v>
      </c>
      <c r="N565">
        <v>564</v>
      </c>
      <c r="O565">
        <v>100</v>
      </c>
      <c r="P565">
        <v>74</v>
      </c>
      <c r="Q565">
        <v>16</v>
      </c>
      <c r="R565">
        <v>82</v>
      </c>
      <c r="S565">
        <v>22</v>
      </c>
      <c r="T565">
        <v>-0.4</v>
      </c>
      <c r="U565">
        <v>308</v>
      </c>
      <c r="V565">
        <v>3.06</v>
      </c>
      <c r="W565">
        <v>0.2</v>
      </c>
      <c r="X565">
        <v>1</v>
      </c>
      <c r="Y565">
        <v>2</v>
      </c>
      <c r="Z565">
        <v>54</v>
      </c>
      <c r="AA565">
        <v>-0.2</v>
      </c>
      <c r="AB565">
        <v>-2</v>
      </c>
      <c r="AC565">
        <v>477</v>
      </c>
      <c r="AD565">
        <v>40</v>
      </c>
      <c r="AE565">
        <v>-2</v>
      </c>
      <c r="AH565">
        <v>610</v>
      </c>
    </row>
    <row r="566" spans="1:34" hidden="1" x14ac:dyDescent="0.25">
      <c r="A566" t="s">
        <v>2202</v>
      </c>
      <c r="B566" t="s">
        <v>2203</v>
      </c>
      <c r="C566" s="1" t="str">
        <f t="shared" si="89"/>
        <v>21:0584</v>
      </c>
      <c r="D566" s="1" t="str">
        <f t="shared" si="90"/>
        <v>21:0186</v>
      </c>
      <c r="E566" t="s">
        <v>2204</v>
      </c>
      <c r="F566" t="s">
        <v>2205</v>
      </c>
      <c r="H566">
        <v>58.842976499999999</v>
      </c>
      <c r="I566">
        <v>-63.114241100000001</v>
      </c>
      <c r="J566" s="1" t="str">
        <f t="shared" si="91"/>
        <v>NGR bulk stream sediment</v>
      </c>
      <c r="K566" s="1" t="str">
        <f t="shared" si="92"/>
        <v>&lt;177 micron (NGR)</v>
      </c>
      <c r="L566">
        <v>29</v>
      </c>
      <c r="M566" t="s">
        <v>43</v>
      </c>
      <c r="N566">
        <v>565</v>
      </c>
      <c r="AC566">
        <v>463</v>
      </c>
    </row>
    <row r="567" spans="1:34" hidden="1" x14ac:dyDescent="0.25">
      <c r="A567" t="s">
        <v>2206</v>
      </c>
      <c r="B567" t="s">
        <v>2207</v>
      </c>
      <c r="C567" s="1" t="str">
        <f t="shared" si="89"/>
        <v>21:0584</v>
      </c>
      <c r="D567" s="1" t="str">
        <f t="shared" si="90"/>
        <v>21:0186</v>
      </c>
      <c r="E567" t="s">
        <v>2208</v>
      </c>
      <c r="F567" t="s">
        <v>2209</v>
      </c>
      <c r="H567">
        <v>58.808467499999999</v>
      </c>
      <c r="I567">
        <v>-63.084631799999997</v>
      </c>
      <c r="J567" s="1" t="str">
        <f t="shared" si="91"/>
        <v>NGR bulk stream sediment</v>
      </c>
      <c r="K567" s="1" t="str">
        <f t="shared" si="92"/>
        <v>&lt;177 micron (NGR)</v>
      </c>
      <c r="L567">
        <v>29</v>
      </c>
      <c r="M567" t="s">
        <v>56</v>
      </c>
      <c r="N567">
        <v>566</v>
      </c>
      <c r="O567">
        <v>96</v>
      </c>
      <c r="P567">
        <v>88</v>
      </c>
      <c r="Q567">
        <v>22</v>
      </c>
      <c r="R567">
        <v>366</v>
      </c>
      <c r="S567">
        <v>36</v>
      </c>
      <c r="T567">
        <v>-0.2</v>
      </c>
      <c r="U567">
        <v>520</v>
      </c>
      <c r="V567">
        <v>3.96</v>
      </c>
      <c r="W567">
        <v>-0.2</v>
      </c>
      <c r="X567">
        <v>1</v>
      </c>
      <c r="Y567">
        <v>2</v>
      </c>
      <c r="Z567">
        <v>54</v>
      </c>
      <c r="AA567">
        <v>-0.2</v>
      </c>
      <c r="AB567">
        <v>4</v>
      </c>
      <c r="AC567">
        <v>339</v>
      </c>
      <c r="AD567">
        <v>55</v>
      </c>
      <c r="AE567">
        <v>2</v>
      </c>
      <c r="AF567">
        <v>6</v>
      </c>
      <c r="AG567">
        <v>0.8</v>
      </c>
      <c r="AH567">
        <v>500</v>
      </c>
    </row>
    <row r="568" spans="1:34" hidden="1" x14ac:dyDescent="0.25">
      <c r="A568" t="s">
        <v>2210</v>
      </c>
      <c r="B568" t="s">
        <v>2211</v>
      </c>
      <c r="C568" s="1" t="str">
        <f t="shared" si="89"/>
        <v>21:0584</v>
      </c>
      <c r="D568" s="1" t="str">
        <f t="shared" si="90"/>
        <v>21:0186</v>
      </c>
      <c r="E568" t="s">
        <v>2212</v>
      </c>
      <c r="F568" t="s">
        <v>2213</v>
      </c>
      <c r="H568">
        <v>58.826019299999999</v>
      </c>
      <c r="I568">
        <v>-63.040636399999997</v>
      </c>
      <c r="J568" s="1" t="str">
        <f t="shared" si="91"/>
        <v>NGR bulk stream sediment</v>
      </c>
      <c r="K568" s="1" t="str">
        <f t="shared" si="92"/>
        <v>&lt;177 micron (NGR)</v>
      </c>
      <c r="L568">
        <v>29</v>
      </c>
      <c r="M568" t="s">
        <v>61</v>
      </c>
      <c r="N568">
        <v>567</v>
      </c>
      <c r="O568">
        <v>70</v>
      </c>
      <c r="P568">
        <v>90</v>
      </c>
      <c r="Q568">
        <v>21</v>
      </c>
      <c r="R568">
        <v>163</v>
      </c>
      <c r="S568">
        <v>21</v>
      </c>
      <c r="T568">
        <v>-0.2</v>
      </c>
      <c r="U568">
        <v>480</v>
      </c>
      <c r="V568">
        <v>2.78</v>
      </c>
      <c r="W568">
        <v>-0.2</v>
      </c>
      <c r="X568">
        <v>1</v>
      </c>
      <c r="Y568">
        <v>4</v>
      </c>
      <c r="Z568">
        <v>45</v>
      </c>
      <c r="AA568">
        <v>-0.2</v>
      </c>
      <c r="AB568">
        <v>4</v>
      </c>
      <c r="AC568">
        <v>386</v>
      </c>
      <c r="AD568">
        <v>40</v>
      </c>
      <c r="AE568">
        <v>-2</v>
      </c>
      <c r="AF568">
        <v>11</v>
      </c>
      <c r="AG568">
        <v>12.1</v>
      </c>
      <c r="AH568">
        <v>390</v>
      </c>
    </row>
    <row r="569" spans="1:34" hidden="1" x14ac:dyDescent="0.25">
      <c r="A569" t="s">
        <v>2214</v>
      </c>
      <c r="B569" t="s">
        <v>2215</v>
      </c>
      <c r="C569" s="1" t="str">
        <f t="shared" si="89"/>
        <v>21:0584</v>
      </c>
      <c r="D569" s="1" t="str">
        <f t="shared" si="90"/>
        <v>21:0186</v>
      </c>
      <c r="E569" t="s">
        <v>2216</v>
      </c>
      <c r="F569" t="s">
        <v>2217</v>
      </c>
      <c r="H569">
        <v>58.826412500000004</v>
      </c>
      <c r="I569">
        <v>-63.0958471</v>
      </c>
      <c r="J569" s="1" t="str">
        <f t="shared" si="91"/>
        <v>NGR bulk stream sediment</v>
      </c>
      <c r="K569" s="1" t="str">
        <f t="shared" si="92"/>
        <v>&lt;177 micron (NGR)</v>
      </c>
      <c r="L569">
        <v>29</v>
      </c>
      <c r="M569" t="s">
        <v>66</v>
      </c>
      <c r="N569">
        <v>568</v>
      </c>
      <c r="O569">
        <v>50</v>
      </c>
      <c r="P569">
        <v>61</v>
      </c>
      <c r="Q569">
        <v>20</v>
      </c>
      <c r="R569">
        <v>100</v>
      </c>
      <c r="S569">
        <v>17</v>
      </c>
      <c r="T569">
        <v>-0.2</v>
      </c>
      <c r="U569">
        <v>184</v>
      </c>
      <c r="V569">
        <v>2.67</v>
      </c>
      <c r="W569">
        <v>-0.2</v>
      </c>
      <c r="X569">
        <v>1</v>
      </c>
      <c r="Y569">
        <v>4</v>
      </c>
      <c r="Z569">
        <v>42</v>
      </c>
      <c r="AA569">
        <v>-0.2</v>
      </c>
      <c r="AB569">
        <v>2</v>
      </c>
      <c r="AC569">
        <v>540</v>
      </c>
      <c r="AD569">
        <v>25</v>
      </c>
      <c r="AE569">
        <v>2</v>
      </c>
      <c r="AF569">
        <v>3.2</v>
      </c>
      <c r="AG569">
        <v>1.6</v>
      </c>
      <c r="AH569">
        <v>270</v>
      </c>
    </row>
    <row r="570" spans="1:34" hidden="1" x14ac:dyDescent="0.25">
      <c r="A570" t="s">
        <v>2218</v>
      </c>
      <c r="B570" t="s">
        <v>2219</v>
      </c>
      <c r="C570" s="1" t="str">
        <f t="shared" si="89"/>
        <v>21:0584</v>
      </c>
      <c r="D570" s="1" t="str">
        <f t="shared" si="90"/>
        <v>21:0186</v>
      </c>
      <c r="E570" t="s">
        <v>2220</v>
      </c>
      <c r="F570" t="s">
        <v>2221</v>
      </c>
      <c r="H570">
        <v>58.799000499999998</v>
      </c>
      <c r="I570">
        <v>-63.019750899999998</v>
      </c>
      <c r="J570" s="1" t="str">
        <f t="shared" si="91"/>
        <v>NGR bulk stream sediment</v>
      </c>
      <c r="K570" s="1" t="str">
        <f t="shared" si="92"/>
        <v>&lt;177 micron (NGR)</v>
      </c>
      <c r="L570">
        <v>29</v>
      </c>
      <c r="M570" t="s">
        <v>76</v>
      </c>
      <c r="N570">
        <v>569</v>
      </c>
      <c r="O570">
        <v>88</v>
      </c>
      <c r="P570">
        <v>85</v>
      </c>
      <c r="Q570">
        <v>18</v>
      </c>
      <c r="R570">
        <v>147</v>
      </c>
      <c r="S570">
        <v>21</v>
      </c>
      <c r="T570">
        <v>-0.2</v>
      </c>
      <c r="U570">
        <v>360</v>
      </c>
      <c r="V570">
        <v>3.27</v>
      </c>
      <c r="W570">
        <v>-0.2</v>
      </c>
      <c r="X570">
        <v>1</v>
      </c>
      <c r="Y570">
        <v>-2</v>
      </c>
      <c r="Z570">
        <v>44</v>
      </c>
      <c r="AA570">
        <v>-0.2</v>
      </c>
      <c r="AB570">
        <v>2</v>
      </c>
      <c r="AC570">
        <v>334</v>
      </c>
      <c r="AD570">
        <v>25</v>
      </c>
      <c r="AE570">
        <v>-2</v>
      </c>
      <c r="AF570">
        <v>5.2</v>
      </c>
      <c r="AG570">
        <v>2.5</v>
      </c>
      <c r="AH570">
        <v>565</v>
      </c>
    </row>
    <row r="571" spans="1:34" hidden="1" x14ac:dyDescent="0.25">
      <c r="A571" t="s">
        <v>2222</v>
      </c>
      <c r="B571" t="s">
        <v>2223</v>
      </c>
      <c r="C571" s="1" t="str">
        <f t="shared" si="89"/>
        <v>21:0584</v>
      </c>
      <c r="D571" s="1" t="str">
        <f>HYPERLINK("http://geochem.nrcan.gc.ca/cdogs/content/svy/svy_e.htm", "")</f>
        <v/>
      </c>
      <c r="G571" s="1" t="str">
        <f>HYPERLINK("http://geochem.nrcan.gc.ca/cdogs/content/cr_/cr_00079_e.htm", "79")</f>
        <v>79</v>
      </c>
      <c r="J571" t="s">
        <v>69</v>
      </c>
      <c r="K571" t="s">
        <v>70</v>
      </c>
      <c r="L571">
        <v>29</v>
      </c>
      <c r="M571" t="s">
        <v>71</v>
      </c>
      <c r="N571">
        <v>570</v>
      </c>
      <c r="O571">
        <v>108</v>
      </c>
      <c r="P571">
        <v>83</v>
      </c>
      <c r="Q571">
        <v>22</v>
      </c>
      <c r="R571">
        <v>225</v>
      </c>
      <c r="S571">
        <v>25</v>
      </c>
      <c r="T571">
        <v>-0.2</v>
      </c>
      <c r="U571">
        <v>970</v>
      </c>
      <c r="V571">
        <v>3.67</v>
      </c>
      <c r="W571">
        <v>1</v>
      </c>
      <c r="X571">
        <v>11</v>
      </c>
      <c r="Y571">
        <v>-2</v>
      </c>
      <c r="Z571">
        <v>58</v>
      </c>
      <c r="AA571">
        <v>0.7</v>
      </c>
      <c r="AB571">
        <v>2</v>
      </c>
      <c r="AC571">
        <v>880</v>
      </c>
      <c r="AD571">
        <v>45</v>
      </c>
      <c r="AE571">
        <v>8</v>
      </c>
      <c r="AF571">
        <v>2.6</v>
      </c>
      <c r="AG571">
        <v>2.9</v>
      </c>
      <c r="AH571">
        <v>545</v>
      </c>
    </row>
    <row r="572" spans="1:34" hidden="1" x14ac:dyDescent="0.25">
      <c r="A572" t="s">
        <v>2224</v>
      </c>
      <c r="B572" t="s">
        <v>2225</v>
      </c>
      <c r="C572" s="1" t="str">
        <f t="shared" si="89"/>
        <v>21:0584</v>
      </c>
      <c r="D572" s="1" t="str">
        <f t="shared" ref="D572:D582" si="93">HYPERLINK("http://geochem.nrcan.gc.ca/cdogs/content/svy/svy210186_e.htm", "21:0186")</f>
        <v>21:0186</v>
      </c>
      <c r="E572" t="s">
        <v>2226</v>
      </c>
      <c r="F572" t="s">
        <v>2227</v>
      </c>
      <c r="H572">
        <v>58.773038900000003</v>
      </c>
      <c r="I572">
        <v>-62.954960200000002</v>
      </c>
      <c r="J572" s="1" t="str">
        <f t="shared" ref="J572:J582" si="94">HYPERLINK("http://geochem.nrcan.gc.ca/cdogs/content/kwd/kwd020030_e.htm", "NGR bulk stream sediment")</f>
        <v>NGR bulk stream sediment</v>
      </c>
      <c r="K572" s="1" t="str">
        <f t="shared" ref="K572:K582" si="95">HYPERLINK("http://geochem.nrcan.gc.ca/cdogs/content/kwd/kwd080006_e.htm", "&lt;177 micron (NGR)")</f>
        <v>&lt;177 micron (NGR)</v>
      </c>
      <c r="L572">
        <v>29</v>
      </c>
      <c r="M572" t="s">
        <v>81</v>
      </c>
      <c r="N572">
        <v>571</v>
      </c>
      <c r="O572">
        <v>105</v>
      </c>
      <c r="P572">
        <v>98</v>
      </c>
      <c r="Q572">
        <v>23</v>
      </c>
      <c r="R572">
        <v>131</v>
      </c>
      <c r="S572">
        <v>28</v>
      </c>
      <c r="T572">
        <v>-0.2</v>
      </c>
      <c r="U572">
        <v>410</v>
      </c>
      <c r="V572">
        <v>3.66</v>
      </c>
      <c r="W572">
        <v>-0.2</v>
      </c>
      <c r="X572">
        <v>1</v>
      </c>
      <c r="Y572">
        <v>3</v>
      </c>
      <c r="Z572">
        <v>68</v>
      </c>
      <c r="AA572">
        <v>-0.2</v>
      </c>
      <c r="AB572">
        <v>2</v>
      </c>
      <c r="AC572">
        <v>351</v>
      </c>
      <c r="AD572">
        <v>60</v>
      </c>
      <c r="AE572">
        <v>2</v>
      </c>
      <c r="AF572">
        <v>11.4</v>
      </c>
      <c r="AG572">
        <v>3.8</v>
      </c>
      <c r="AH572">
        <v>390</v>
      </c>
    </row>
    <row r="573" spans="1:34" hidden="1" x14ac:dyDescent="0.25">
      <c r="A573" t="s">
        <v>2228</v>
      </c>
      <c r="B573" t="s">
        <v>2229</v>
      </c>
      <c r="C573" s="1" t="str">
        <f t="shared" si="89"/>
        <v>21:0584</v>
      </c>
      <c r="D573" s="1" t="str">
        <f t="shared" si="93"/>
        <v>21:0186</v>
      </c>
      <c r="E573" t="s">
        <v>2230</v>
      </c>
      <c r="F573" t="s">
        <v>2231</v>
      </c>
      <c r="H573">
        <v>58.758201300000003</v>
      </c>
      <c r="I573">
        <v>-63.0021652</v>
      </c>
      <c r="J573" s="1" t="str">
        <f t="shared" si="94"/>
        <v>NGR bulk stream sediment</v>
      </c>
      <c r="K573" s="1" t="str">
        <f t="shared" si="95"/>
        <v>&lt;177 micron (NGR)</v>
      </c>
      <c r="L573">
        <v>29</v>
      </c>
      <c r="M573" t="s">
        <v>86</v>
      </c>
      <c r="N573">
        <v>572</v>
      </c>
      <c r="O573">
        <v>103</v>
      </c>
      <c r="P573">
        <v>86</v>
      </c>
      <c r="Q573">
        <v>28</v>
      </c>
      <c r="R573">
        <v>129</v>
      </c>
      <c r="S573">
        <v>19</v>
      </c>
      <c r="T573">
        <v>0.4</v>
      </c>
      <c r="U573">
        <v>330</v>
      </c>
      <c r="V573">
        <v>3.57</v>
      </c>
      <c r="W573">
        <v>-0.2</v>
      </c>
      <c r="X573">
        <v>1</v>
      </c>
      <c r="Y573">
        <v>4</v>
      </c>
      <c r="Z573">
        <v>65</v>
      </c>
      <c r="AA573">
        <v>-0.2</v>
      </c>
      <c r="AB573">
        <v>3</v>
      </c>
      <c r="AC573">
        <v>456</v>
      </c>
      <c r="AD573">
        <v>45</v>
      </c>
      <c r="AE573">
        <v>-2</v>
      </c>
      <c r="AF573">
        <v>14.2</v>
      </c>
      <c r="AG573">
        <v>3.8</v>
      </c>
      <c r="AH573">
        <v>410</v>
      </c>
    </row>
    <row r="574" spans="1:34" hidden="1" x14ac:dyDescent="0.25">
      <c r="A574" t="s">
        <v>2232</v>
      </c>
      <c r="B574" t="s">
        <v>2233</v>
      </c>
      <c r="C574" s="1" t="str">
        <f t="shared" si="89"/>
        <v>21:0584</v>
      </c>
      <c r="D574" s="1" t="str">
        <f t="shared" si="93"/>
        <v>21:0186</v>
      </c>
      <c r="E574" t="s">
        <v>2234</v>
      </c>
      <c r="F574" t="s">
        <v>2235</v>
      </c>
      <c r="H574">
        <v>58.743804300000001</v>
      </c>
      <c r="I574">
        <v>-62.990414999999999</v>
      </c>
      <c r="J574" s="1" t="str">
        <f t="shared" si="94"/>
        <v>NGR bulk stream sediment</v>
      </c>
      <c r="K574" s="1" t="str">
        <f t="shared" si="95"/>
        <v>&lt;177 micron (NGR)</v>
      </c>
      <c r="L574">
        <v>29</v>
      </c>
      <c r="M574" t="s">
        <v>91</v>
      </c>
      <c r="N574">
        <v>573</v>
      </c>
      <c r="O574">
        <v>156</v>
      </c>
      <c r="P574">
        <v>76</v>
      </c>
      <c r="Q574">
        <v>24</v>
      </c>
      <c r="R574">
        <v>78</v>
      </c>
      <c r="S574">
        <v>32</v>
      </c>
      <c r="T574">
        <v>-0.4</v>
      </c>
      <c r="U574">
        <v>660</v>
      </c>
      <c r="V574">
        <v>4</v>
      </c>
      <c r="W574">
        <v>-0.4</v>
      </c>
      <c r="X574">
        <v>-1</v>
      </c>
      <c r="Y574">
        <v>2</v>
      </c>
      <c r="Z574">
        <v>56</v>
      </c>
      <c r="AA574">
        <v>-0.2</v>
      </c>
      <c r="AB574">
        <v>-2</v>
      </c>
      <c r="AC574">
        <v>361</v>
      </c>
      <c r="AD574">
        <v>30</v>
      </c>
      <c r="AE574">
        <v>-2</v>
      </c>
      <c r="AH574">
        <v>665</v>
      </c>
    </row>
    <row r="575" spans="1:34" hidden="1" x14ac:dyDescent="0.25">
      <c r="A575" t="s">
        <v>2236</v>
      </c>
      <c r="B575" t="s">
        <v>2237</v>
      </c>
      <c r="C575" s="1" t="str">
        <f t="shared" si="89"/>
        <v>21:0584</v>
      </c>
      <c r="D575" s="1" t="str">
        <f t="shared" si="93"/>
        <v>21:0186</v>
      </c>
      <c r="E575" t="s">
        <v>2238</v>
      </c>
      <c r="F575" t="s">
        <v>2239</v>
      </c>
      <c r="H575">
        <v>58.722553599999998</v>
      </c>
      <c r="I575">
        <v>-62.978124999999999</v>
      </c>
      <c r="J575" s="1" t="str">
        <f t="shared" si="94"/>
        <v>NGR bulk stream sediment</v>
      </c>
      <c r="K575" s="1" t="str">
        <f t="shared" si="95"/>
        <v>&lt;177 micron (NGR)</v>
      </c>
      <c r="L575">
        <v>29</v>
      </c>
      <c r="M575" t="s">
        <v>96</v>
      </c>
      <c r="N575">
        <v>574</v>
      </c>
      <c r="O575">
        <v>86</v>
      </c>
      <c r="P575">
        <v>75</v>
      </c>
      <c r="Q575">
        <v>14</v>
      </c>
      <c r="R575">
        <v>185</v>
      </c>
      <c r="S575">
        <v>27</v>
      </c>
      <c r="T575">
        <v>-0.2</v>
      </c>
      <c r="U575">
        <v>390</v>
      </c>
      <c r="V575">
        <v>3.98</v>
      </c>
      <c r="W575">
        <v>-0.2</v>
      </c>
      <c r="X575">
        <v>-1</v>
      </c>
      <c r="Y575">
        <v>-2</v>
      </c>
      <c r="Z575">
        <v>53</v>
      </c>
      <c r="AA575">
        <v>-0.2</v>
      </c>
      <c r="AB575">
        <v>2</v>
      </c>
      <c r="AC575">
        <v>364</v>
      </c>
      <c r="AD575">
        <v>35</v>
      </c>
      <c r="AE575">
        <v>-2</v>
      </c>
      <c r="AF575">
        <v>6.4</v>
      </c>
      <c r="AG575">
        <v>1.3</v>
      </c>
      <c r="AH575">
        <v>665</v>
      </c>
    </row>
    <row r="576" spans="1:34" hidden="1" x14ac:dyDescent="0.25">
      <c r="A576" t="s">
        <v>2240</v>
      </c>
      <c r="B576" t="s">
        <v>2241</v>
      </c>
      <c r="C576" s="1" t="str">
        <f t="shared" si="89"/>
        <v>21:0584</v>
      </c>
      <c r="D576" s="1" t="str">
        <f t="shared" si="93"/>
        <v>21:0186</v>
      </c>
      <c r="E576" t="s">
        <v>2242</v>
      </c>
      <c r="F576" t="s">
        <v>2243</v>
      </c>
      <c r="H576">
        <v>58.699980799999999</v>
      </c>
      <c r="I576">
        <v>-62.940157999999997</v>
      </c>
      <c r="J576" s="1" t="str">
        <f t="shared" si="94"/>
        <v>NGR bulk stream sediment</v>
      </c>
      <c r="K576" s="1" t="str">
        <f t="shared" si="95"/>
        <v>&lt;177 micron (NGR)</v>
      </c>
      <c r="L576">
        <v>29</v>
      </c>
      <c r="M576" t="s">
        <v>101</v>
      </c>
      <c r="N576">
        <v>575</v>
      </c>
      <c r="O576">
        <v>178</v>
      </c>
      <c r="P576">
        <v>96</v>
      </c>
      <c r="Q576">
        <v>24</v>
      </c>
      <c r="R576">
        <v>166</v>
      </c>
      <c r="S576">
        <v>32</v>
      </c>
      <c r="T576">
        <v>-0.4</v>
      </c>
      <c r="U576">
        <v>920</v>
      </c>
      <c r="V576">
        <v>5.43</v>
      </c>
      <c r="W576">
        <v>-0.4</v>
      </c>
      <c r="X576">
        <v>-1</v>
      </c>
      <c r="Y576">
        <v>4</v>
      </c>
      <c r="Z576">
        <v>68</v>
      </c>
      <c r="AA576">
        <v>-0.2</v>
      </c>
      <c r="AC576">
        <v>361</v>
      </c>
      <c r="AD576">
        <v>40</v>
      </c>
      <c r="AE576">
        <v>2</v>
      </c>
      <c r="AH576">
        <v>520</v>
      </c>
    </row>
    <row r="577" spans="1:34" hidden="1" x14ac:dyDescent="0.25">
      <c r="A577" t="s">
        <v>2244</v>
      </c>
      <c r="B577" t="s">
        <v>2245</v>
      </c>
      <c r="C577" s="1" t="str">
        <f t="shared" si="89"/>
        <v>21:0584</v>
      </c>
      <c r="D577" s="1" t="str">
        <f t="shared" si="93"/>
        <v>21:0186</v>
      </c>
      <c r="E577" t="s">
        <v>2246</v>
      </c>
      <c r="F577" t="s">
        <v>2247</v>
      </c>
      <c r="H577">
        <v>58.695015099999999</v>
      </c>
      <c r="I577">
        <v>-62.967011599999999</v>
      </c>
      <c r="J577" s="1" t="str">
        <f t="shared" si="94"/>
        <v>NGR bulk stream sediment</v>
      </c>
      <c r="K577" s="1" t="str">
        <f t="shared" si="95"/>
        <v>&lt;177 micron (NGR)</v>
      </c>
      <c r="L577">
        <v>29</v>
      </c>
      <c r="M577" t="s">
        <v>106</v>
      </c>
      <c r="N577">
        <v>576</v>
      </c>
      <c r="O577">
        <v>69</v>
      </c>
      <c r="P577">
        <v>115</v>
      </c>
      <c r="Q577">
        <v>16</v>
      </c>
      <c r="R577">
        <v>119</v>
      </c>
      <c r="S577">
        <v>22</v>
      </c>
      <c r="T577">
        <v>0.2</v>
      </c>
      <c r="U577">
        <v>340</v>
      </c>
      <c r="V577">
        <v>2.9</v>
      </c>
      <c r="W577">
        <v>-0.2</v>
      </c>
      <c r="X577">
        <v>-1</v>
      </c>
      <c r="Y577">
        <v>3</v>
      </c>
      <c r="Z577">
        <v>52</v>
      </c>
      <c r="AA577">
        <v>-0.2</v>
      </c>
      <c r="AB577">
        <v>1</v>
      </c>
      <c r="AC577">
        <v>384</v>
      </c>
      <c r="AD577">
        <v>30</v>
      </c>
      <c r="AE577">
        <v>-2</v>
      </c>
      <c r="AF577">
        <v>7.8</v>
      </c>
      <c r="AG577">
        <v>7.7</v>
      </c>
      <c r="AH577">
        <v>410</v>
      </c>
    </row>
    <row r="578" spans="1:34" hidden="1" x14ac:dyDescent="0.25">
      <c r="A578" t="s">
        <v>2248</v>
      </c>
      <c r="B578" t="s">
        <v>2249</v>
      </c>
      <c r="C578" s="1" t="str">
        <f t="shared" ref="C578:C641" si="96">HYPERLINK("http://geochem.nrcan.gc.ca/cdogs/content/bdl/bdl210584_e.htm", "21:0584")</f>
        <v>21:0584</v>
      </c>
      <c r="D578" s="1" t="str">
        <f t="shared" si="93"/>
        <v>21:0186</v>
      </c>
      <c r="E578" t="s">
        <v>2250</v>
      </c>
      <c r="F578" t="s">
        <v>2251</v>
      </c>
      <c r="H578">
        <v>58.6518649</v>
      </c>
      <c r="I578">
        <v>-63.0065776</v>
      </c>
      <c r="J578" s="1" t="str">
        <f t="shared" si="94"/>
        <v>NGR bulk stream sediment</v>
      </c>
      <c r="K578" s="1" t="str">
        <f t="shared" si="95"/>
        <v>&lt;177 micron (NGR)</v>
      </c>
      <c r="L578">
        <v>29</v>
      </c>
      <c r="M578" t="s">
        <v>111</v>
      </c>
      <c r="N578">
        <v>577</v>
      </c>
      <c r="O578">
        <v>71</v>
      </c>
      <c r="P578">
        <v>63</v>
      </c>
      <c r="Q578">
        <v>10</v>
      </c>
      <c r="R578">
        <v>85</v>
      </c>
      <c r="S578">
        <v>16</v>
      </c>
      <c r="T578">
        <v>-0.2</v>
      </c>
      <c r="U578">
        <v>164</v>
      </c>
      <c r="V578">
        <v>3.43</v>
      </c>
      <c r="W578">
        <v>-0.2</v>
      </c>
      <c r="X578">
        <v>1</v>
      </c>
      <c r="Y578">
        <v>-2</v>
      </c>
      <c r="Z578">
        <v>73</v>
      </c>
      <c r="AA578">
        <v>-0.2</v>
      </c>
      <c r="AB578">
        <v>1</v>
      </c>
      <c r="AC578">
        <v>357</v>
      </c>
      <c r="AD578">
        <v>40</v>
      </c>
      <c r="AE578">
        <v>-2</v>
      </c>
      <c r="AF578">
        <v>13.2</v>
      </c>
      <c r="AG578">
        <v>1</v>
      </c>
      <c r="AH578">
        <v>260</v>
      </c>
    </row>
    <row r="579" spans="1:34" hidden="1" x14ac:dyDescent="0.25">
      <c r="A579" t="s">
        <v>2252</v>
      </c>
      <c r="B579" t="s">
        <v>2253</v>
      </c>
      <c r="C579" s="1" t="str">
        <f t="shared" si="96"/>
        <v>21:0584</v>
      </c>
      <c r="D579" s="1" t="str">
        <f t="shared" si="93"/>
        <v>21:0186</v>
      </c>
      <c r="E579" t="s">
        <v>2254</v>
      </c>
      <c r="F579" t="s">
        <v>2255</v>
      </c>
      <c r="H579">
        <v>58.638078</v>
      </c>
      <c r="I579">
        <v>-62.987626800000001</v>
      </c>
      <c r="J579" s="1" t="str">
        <f t="shared" si="94"/>
        <v>NGR bulk stream sediment</v>
      </c>
      <c r="K579" s="1" t="str">
        <f t="shared" si="95"/>
        <v>&lt;177 micron (NGR)</v>
      </c>
      <c r="L579">
        <v>29</v>
      </c>
      <c r="M579" t="s">
        <v>116</v>
      </c>
      <c r="N579">
        <v>578</v>
      </c>
      <c r="O579">
        <v>122</v>
      </c>
      <c r="P579">
        <v>72</v>
      </c>
      <c r="Q579">
        <v>20</v>
      </c>
      <c r="R579">
        <v>133</v>
      </c>
      <c r="S579">
        <v>24</v>
      </c>
      <c r="T579">
        <v>-0.2</v>
      </c>
      <c r="U579">
        <v>320</v>
      </c>
      <c r="V579">
        <v>3.21</v>
      </c>
      <c r="W579">
        <v>-0.2</v>
      </c>
      <c r="X579">
        <v>1</v>
      </c>
      <c r="Y579">
        <v>-2</v>
      </c>
      <c r="Z579">
        <v>53</v>
      </c>
      <c r="AA579">
        <v>0.8</v>
      </c>
      <c r="AB579">
        <v>-1</v>
      </c>
      <c r="AC579">
        <v>310</v>
      </c>
      <c r="AD579">
        <v>35</v>
      </c>
      <c r="AE579">
        <v>-2</v>
      </c>
      <c r="AG579">
        <v>0.5</v>
      </c>
      <c r="AH579">
        <v>460</v>
      </c>
    </row>
    <row r="580" spans="1:34" hidden="1" x14ac:dyDescent="0.25">
      <c r="A580" t="s">
        <v>2256</v>
      </c>
      <c r="B580" t="s">
        <v>2257</v>
      </c>
      <c r="C580" s="1" t="str">
        <f t="shared" si="96"/>
        <v>21:0584</v>
      </c>
      <c r="D580" s="1" t="str">
        <f t="shared" si="93"/>
        <v>21:0186</v>
      </c>
      <c r="E580" t="s">
        <v>2258</v>
      </c>
      <c r="F580" t="s">
        <v>2259</v>
      </c>
      <c r="H580">
        <v>58.642160099999998</v>
      </c>
      <c r="I580">
        <v>-62.964782900000003</v>
      </c>
      <c r="J580" s="1" t="str">
        <f t="shared" si="94"/>
        <v>NGR bulk stream sediment</v>
      </c>
      <c r="K580" s="1" t="str">
        <f t="shared" si="95"/>
        <v>&lt;177 micron (NGR)</v>
      </c>
      <c r="L580">
        <v>29</v>
      </c>
      <c r="M580" t="s">
        <v>121</v>
      </c>
      <c r="N580">
        <v>579</v>
      </c>
      <c r="O580">
        <v>80</v>
      </c>
      <c r="P580">
        <v>84</v>
      </c>
      <c r="Q580">
        <v>23</v>
      </c>
      <c r="R580">
        <v>146</v>
      </c>
      <c r="S580">
        <v>24</v>
      </c>
      <c r="T580">
        <v>-0.2</v>
      </c>
      <c r="U580">
        <v>380</v>
      </c>
      <c r="V580">
        <v>4.76</v>
      </c>
      <c r="W580">
        <v>-0.2</v>
      </c>
      <c r="X580">
        <v>-1</v>
      </c>
      <c r="Y580">
        <v>2</v>
      </c>
      <c r="Z580">
        <v>74</v>
      </c>
      <c r="AA580">
        <v>-0.2</v>
      </c>
      <c r="AB580">
        <v>1</v>
      </c>
      <c r="AC580">
        <v>456</v>
      </c>
      <c r="AD580">
        <v>25</v>
      </c>
      <c r="AE580">
        <v>2</v>
      </c>
      <c r="AF580">
        <v>7.8</v>
      </c>
      <c r="AG580">
        <v>1.6</v>
      </c>
      <c r="AH580">
        <v>375</v>
      </c>
    </row>
    <row r="581" spans="1:34" hidden="1" x14ac:dyDescent="0.25">
      <c r="A581" t="s">
        <v>2260</v>
      </c>
      <c r="B581" t="s">
        <v>2261</v>
      </c>
      <c r="C581" s="1" t="str">
        <f t="shared" si="96"/>
        <v>21:0584</v>
      </c>
      <c r="D581" s="1" t="str">
        <f t="shared" si="93"/>
        <v>21:0186</v>
      </c>
      <c r="E581" t="s">
        <v>2262</v>
      </c>
      <c r="F581" t="s">
        <v>2263</v>
      </c>
      <c r="H581">
        <v>58.623930700000003</v>
      </c>
      <c r="I581">
        <v>-62.928659199999998</v>
      </c>
      <c r="J581" s="1" t="str">
        <f t="shared" si="94"/>
        <v>NGR bulk stream sediment</v>
      </c>
      <c r="K581" s="1" t="str">
        <f t="shared" si="95"/>
        <v>&lt;177 micron (NGR)</v>
      </c>
      <c r="L581">
        <v>29</v>
      </c>
      <c r="M581" t="s">
        <v>126</v>
      </c>
      <c r="N581">
        <v>580</v>
      </c>
      <c r="O581">
        <v>47</v>
      </c>
      <c r="P581">
        <v>63</v>
      </c>
      <c r="Q581">
        <v>7</v>
      </c>
      <c r="R581">
        <v>74</v>
      </c>
      <c r="S581">
        <v>10</v>
      </c>
      <c r="T581">
        <v>-0.2</v>
      </c>
      <c r="U581">
        <v>140</v>
      </c>
      <c r="V581">
        <v>1.94</v>
      </c>
      <c r="W581">
        <v>-0.2</v>
      </c>
      <c r="X581">
        <v>1</v>
      </c>
      <c r="Y581">
        <v>-2</v>
      </c>
      <c r="Z581">
        <v>34</v>
      </c>
      <c r="AA581">
        <v>-0.2</v>
      </c>
      <c r="AB581">
        <v>-1</v>
      </c>
      <c r="AC581">
        <v>463</v>
      </c>
      <c r="AD581">
        <v>20</v>
      </c>
      <c r="AE581">
        <v>-2</v>
      </c>
      <c r="AF581">
        <v>5.2</v>
      </c>
      <c r="AG581">
        <v>1.5</v>
      </c>
      <c r="AH581">
        <v>410</v>
      </c>
    </row>
    <row r="582" spans="1:34" hidden="1" x14ac:dyDescent="0.25">
      <c r="A582" t="s">
        <v>2264</v>
      </c>
      <c r="B582" t="s">
        <v>2265</v>
      </c>
      <c r="C582" s="1" t="str">
        <f t="shared" si="96"/>
        <v>21:0584</v>
      </c>
      <c r="D582" s="1" t="str">
        <f t="shared" si="93"/>
        <v>21:0186</v>
      </c>
      <c r="E582" t="s">
        <v>2266</v>
      </c>
      <c r="F582" t="s">
        <v>2267</v>
      </c>
      <c r="H582">
        <v>58.608506599999998</v>
      </c>
      <c r="I582">
        <v>-62.923439899999998</v>
      </c>
      <c r="J582" s="1" t="str">
        <f t="shared" si="94"/>
        <v>NGR bulk stream sediment</v>
      </c>
      <c r="K582" s="1" t="str">
        <f t="shared" si="95"/>
        <v>&lt;177 micron (NGR)</v>
      </c>
      <c r="L582">
        <v>30</v>
      </c>
      <c r="M582" t="s">
        <v>212</v>
      </c>
      <c r="N582">
        <v>581</v>
      </c>
      <c r="O582">
        <v>13</v>
      </c>
      <c r="P582">
        <v>7</v>
      </c>
      <c r="Q582">
        <v>-2</v>
      </c>
      <c r="R582">
        <v>12</v>
      </c>
      <c r="S582">
        <v>3</v>
      </c>
      <c r="T582">
        <v>-0.2</v>
      </c>
      <c r="U582">
        <v>36</v>
      </c>
      <c r="V582">
        <v>0.47</v>
      </c>
      <c r="W582">
        <v>-0.2</v>
      </c>
      <c r="X582">
        <v>1</v>
      </c>
      <c r="Y582">
        <v>-2</v>
      </c>
      <c r="Z582">
        <v>5</v>
      </c>
      <c r="AA582">
        <v>-0.2</v>
      </c>
      <c r="AB582">
        <v>-1</v>
      </c>
      <c r="AC582">
        <v>551</v>
      </c>
      <c r="AD582">
        <v>10</v>
      </c>
      <c r="AE582">
        <v>-2</v>
      </c>
      <c r="AF582">
        <v>1.8</v>
      </c>
      <c r="AG582">
        <v>1.6</v>
      </c>
      <c r="AH582">
        <v>160</v>
      </c>
    </row>
    <row r="583" spans="1:34" hidden="1" x14ac:dyDescent="0.25">
      <c r="A583" t="s">
        <v>2268</v>
      </c>
      <c r="B583" t="s">
        <v>2269</v>
      </c>
      <c r="C583" s="1" t="str">
        <f t="shared" si="96"/>
        <v>21:0584</v>
      </c>
      <c r="D583" s="1" t="str">
        <f>HYPERLINK("http://geochem.nrcan.gc.ca/cdogs/content/svy/svy_e.htm", "")</f>
        <v/>
      </c>
      <c r="G583" s="1" t="str">
        <f>HYPERLINK("http://geochem.nrcan.gc.ca/cdogs/content/cr_/cr_00077_e.htm", "77")</f>
        <v>77</v>
      </c>
      <c r="J583" t="s">
        <v>69</v>
      </c>
      <c r="K583" t="s">
        <v>70</v>
      </c>
      <c r="L583">
        <v>30</v>
      </c>
      <c r="M583" t="s">
        <v>71</v>
      </c>
      <c r="N583">
        <v>582</v>
      </c>
      <c r="O583">
        <v>124</v>
      </c>
      <c r="P583">
        <v>55</v>
      </c>
      <c r="Q583">
        <v>35</v>
      </c>
      <c r="R583">
        <v>288</v>
      </c>
      <c r="S583">
        <v>26</v>
      </c>
      <c r="T583">
        <v>0.2</v>
      </c>
      <c r="U583">
        <v>380</v>
      </c>
      <c r="V583">
        <v>3.48</v>
      </c>
      <c r="W583">
        <v>0.7</v>
      </c>
      <c r="X583">
        <v>24</v>
      </c>
      <c r="Y583">
        <v>3</v>
      </c>
      <c r="Z583">
        <v>61</v>
      </c>
      <c r="AA583">
        <v>1</v>
      </c>
      <c r="AB583">
        <v>10</v>
      </c>
      <c r="AC583">
        <v>793</v>
      </c>
      <c r="AD583">
        <v>40</v>
      </c>
      <c r="AE583">
        <v>20</v>
      </c>
      <c r="AF583">
        <v>3.2</v>
      </c>
      <c r="AG583">
        <v>18.899999999999999</v>
      </c>
      <c r="AH583">
        <v>500</v>
      </c>
    </row>
    <row r="584" spans="1:34" hidden="1" x14ac:dyDescent="0.25">
      <c r="A584" t="s">
        <v>2270</v>
      </c>
      <c r="B584" t="s">
        <v>2271</v>
      </c>
      <c r="C584" s="1" t="str">
        <f t="shared" si="96"/>
        <v>21:0584</v>
      </c>
      <c r="D584" s="1" t="str">
        <f t="shared" ref="D584:D608" si="97">HYPERLINK("http://geochem.nrcan.gc.ca/cdogs/content/svy/svy210186_e.htm", "21:0186")</f>
        <v>21:0186</v>
      </c>
      <c r="E584" t="s">
        <v>2272</v>
      </c>
      <c r="F584" t="s">
        <v>2273</v>
      </c>
      <c r="H584">
        <v>58.615597700000002</v>
      </c>
      <c r="I584">
        <v>-62.882507199999999</v>
      </c>
      <c r="J584" s="1" t="str">
        <f t="shared" ref="J584:J608" si="98">HYPERLINK("http://geochem.nrcan.gc.ca/cdogs/content/kwd/kwd020030_e.htm", "NGR bulk stream sediment")</f>
        <v>NGR bulk stream sediment</v>
      </c>
      <c r="K584" s="1" t="str">
        <f t="shared" ref="K584:K608" si="99">HYPERLINK("http://geochem.nrcan.gc.ca/cdogs/content/kwd/kwd080006_e.htm", "&lt;177 micron (NGR)")</f>
        <v>&lt;177 micron (NGR)</v>
      </c>
      <c r="L584">
        <v>30</v>
      </c>
      <c r="M584" t="s">
        <v>217</v>
      </c>
      <c r="N584">
        <v>583</v>
      </c>
      <c r="O584">
        <v>85</v>
      </c>
      <c r="P584">
        <v>68</v>
      </c>
      <c r="Q584">
        <v>10</v>
      </c>
      <c r="R584">
        <v>90</v>
      </c>
      <c r="S584">
        <v>9</v>
      </c>
      <c r="T584">
        <v>0.2</v>
      </c>
      <c r="U584">
        <v>140</v>
      </c>
      <c r="V584">
        <v>1.59</v>
      </c>
      <c r="W584">
        <v>0.3</v>
      </c>
      <c r="X584">
        <v>1</v>
      </c>
      <c r="Y584">
        <v>-2</v>
      </c>
      <c r="Z584">
        <v>24</v>
      </c>
      <c r="AA584">
        <v>-0.2</v>
      </c>
      <c r="AB584">
        <v>-1</v>
      </c>
      <c r="AC584">
        <v>333</v>
      </c>
      <c r="AD584">
        <v>150</v>
      </c>
      <c r="AE584">
        <v>-2</v>
      </c>
      <c r="AF584">
        <v>42.6</v>
      </c>
      <c r="AG584">
        <v>5.3</v>
      </c>
      <c r="AH584">
        <v>180</v>
      </c>
    </row>
    <row r="585" spans="1:34" hidden="1" x14ac:dyDescent="0.25">
      <c r="A585" t="s">
        <v>2274</v>
      </c>
      <c r="B585" t="s">
        <v>2275</v>
      </c>
      <c r="C585" s="1" t="str">
        <f t="shared" si="96"/>
        <v>21:0584</v>
      </c>
      <c r="D585" s="1" t="str">
        <f t="shared" si="97"/>
        <v>21:0186</v>
      </c>
      <c r="E585" t="s">
        <v>2272</v>
      </c>
      <c r="F585" t="s">
        <v>2276</v>
      </c>
      <c r="H585">
        <v>58.615597700000002</v>
      </c>
      <c r="I585">
        <v>-62.882507199999999</v>
      </c>
      <c r="J585" s="1" t="str">
        <f t="shared" si="98"/>
        <v>NGR bulk stream sediment</v>
      </c>
      <c r="K585" s="1" t="str">
        <f t="shared" si="99"/>
        <v>&lt;177 micron (NGR)</v>
      </c>
      <c r="L585">
        <v>30</v>
      </c>
      <c r="M585" t="s">
        <v>221</v>
      </c>
      <c r="N585">
        <v>584</v>
      </c>
      <c r="O585">
        <v>78</v>
      </c>
      <c r="P585">
        <v>82</v>
      </c>
      <c r="Q585">
        <v>13</v>
      </c>
      <c r="R585">
        <v>96</v>
      </c>
      <c r="S585">
        <v>10</v>
      </c>
      <c r="T585">
        <v>-0.2</v>
      </c>
      <c r="U585">
        <v>610</v>
      </c>
      <c r="V585">
        <v>1.73</v>
      </c>
      <c r="W585">
        <v>-0.2</v>
      </c>
      <c r="X585">
        <v>1</v>
      </c>
      <c r="Y585">
        <v>-2</v>
      </c>
      <c r="Z585">
        <v>21</v>
      </c>
      <c r="AA585">
        <v>0.7</v>
      </c>
      <c r="AB585">
        <v>1</v>
      </c>
      <c r="AC585">
        <v>303</v>
      </c>
      <c r="AD585">
        <v>205</v>
      </c>
      <c r="AE585">
        <v>-2</v>
      </c>
      <c r="AF585">
        <v>53.2</v>
      </c>
      <c r="AG585">
        <v>6</v>
      </c>
      <c r="AH585">
        <v>135</v>
      </c>
    </row>
    <row r="586" spans="1:34" hidden="1" x14ac:dyDescent="0.25">
      <c r="A586" t="s">
        <v>2277</v>
      </c>
      <c r="B586" t="s">
        <v>2278</v>
      </c>
      <c r="C586" s="1" t="str">
        <f t="shared" si="96"/>
        <v>21:0584</v>
      </c>
      <c r="D586" s="1" t="str">
        <f t="shared" si="97"/>
        <v>21:0186</v>
      </c>
      <c r="E586" t="s">
        <v>2266</v>
      </c>
      <c r="F586" t="s">
        <v>2279</v>
      </c>
      <c r="H586">
        <v>58.608506599999998</v>
      </c>
      <c r="I586">
        <v>-62.923439899999998</v>
      </c>
      <c r="J586" s="1" t="str">
        <f t="shared" si="98"/>
        <v>NGR bulk stream sediment</v>
      </c>
      <c r="K586" s="1" t="str">
        <f t="shared" si="99"/>
        <v>&lt;177 micron (NGR)</v>
      </c>
      <c r="L586">
        <v>30</v>
      </c>
      <c r="M586" t="s">
        <v>261</v>
      </c>
      <c r="N586">
        <v>585</v>
      </c>
      <c r="O586">
        <v>16</v>
      </c>
      <c r="P586">
        <v>9</v>
      </c>
      <c r="Q586">
        <v>-2</v>
      </c>
      <c r="R586">
        <v>14</v>
      </c>
      <c r="S586">
        <v>3</v>
      </c>
      <c r="T586">
        <v>-0.2</v>
      </c>
      <c r="U586">
        <v>38</v>
      </c>
      <c r="V586">
        <v>0.6</v>
      </c>
      <c r="W586">
        <v>-0.2</v>
      </c>
      <c r="X586">
        <v>1</v>
      </c>
      <c r="Y586">
        <v>-2</v>
      </c>
      <c r="Z586">
        <v>7</v>
      </c>
      <c r="AA586">
        <v>-0.2</v>
      </c>
      <c r="AB586">
        <v>-1</v>
      </c>
      <c r="AC586">
        <v>514</v>
      </c>
      <c r="AD586">
        <v>10</v>
      </c>
      <c r="AE586">
        <v>-2</v>
      </c>
      <c r="AF586">
        <v>1.2</v>
      </c>
      <c r="AG586">
        <v>1.4</v>
      </c>
      <c r="AH586">
        <v>195</v>
      </c>
    </row>
    <row r="587" spans="1:34" hidden="1" x14ac:dyDescent="0.25">
      <c r="A587" t="s">
        <v>2280</v>
      </c>
      <c r="B587" t="s">
        <v>2281</v>
      </c>
      <c r="C587" s="1" t="str">
        <f t="shared" si="96"/>
        <v>21:0584</v>
      </c>
      <c r="D587" s="1" t="str">
        <f t="shared" si="97"/>
        <v>21:0186</v>
      </c>
      <c r="E587" t="s">
        <v>2282</v>
      </c>
      <c r="F587" t="s">
        <v>2283</v>
      </c>
      <c r="H587">
        <v>58.535553299999997</v>
      </c>
      <c r="I587">
        <v>-63.170981500000003</v>
      </c>
      <c r="J587" s="1" t="str">
        <f t="shared" si="98"/>
        <v>NGR bulk stream sediment</v>
      </c>
      <c r="K587" s="1" t="str">
        <f t="shared" si="99"/>
        <v>&lt;177 micron (NGR)</v>
      </c>
      <c r="L587">
        <v>30</v>
      </c>
      <c r="M587" t="s">
        <v>43</v>
      </c>
      <c r="N587">
        <v>586</v>
      </c>
      <c r="O587">
        <v>71</v>
      </c>
      <c r="P587">
        <v>43</v>
      </c>
      <c r="Q587">
        <v>11</v>
      </c>
      <c r="R587">
        <v>68</v>
      </c>
      <c r="S587">
        <v>17</v>
      </c>
      <c r="T587">
        <v>-0.2</v>
      </c>
      <c r="U587">
        <v>260</v>
      </c>
      <c r="V587">
        <v>3.11</v>
      </c>
      <c r="W587">
        <v>-0.2</v>
      </c>
      <c r="X587">
        <v>1</v>
      </c>
      <c r="Y587">
        <v>-2</v>
      </c>
      <c r="Z587">
        <v>46</v>
      </c>
      <c r="AA587">
        <v>-0.2</v>
      </c>
      <c r="AB587">
        <v>-1</v>
      </c>
      <c r="AC587">
        <v>640</v>
      </c>
      <c r="AD587">
        <v>25</v>
      </c>
      <c r="AE587">
        <v>2</v>
      </c>
      <c r="AF587">
        <v>4.2</v>
      </c>
      <c r="AG587">
        <v>1.4</v>
      </c>
      <c r="AH587">
        <v>345</v>
      </c>
    </row>
    <row r="588" spans="1:34" hidden="1" x14ac:dyDescent="0.25">
      <c r="A588" t="s">
        <v>2284</v>
      </c>
      <c r="B588" t="s">
        <v>2285</v>
      </c>
      <c r="C588" s="1" t="str">
        <f t="shared" si="96"/>
        <v>21:0584</v>
      </c>
      <c r="D588" s="1" t="str">
        <f t="shared" si="97"/>
        <v>21:0186</v>
      </c>
      <c r="E588" t="s">
        <v>2286</v>
      </c>
      <c r="F588" t="s">
        <v>2287</v>
      </c>
      <c r="H588">
        <v>58.545002699999998</v>
      </c>
      <c r="I588">
        <v>-63.195594100000001</v>
      </c>
      <c r="J588" s="1" t="str">
        <f t="shared" si="98"/>
        <v>NGR bulk stream sediment</v>
      </c>
      <c r="K588" s="1" t="str">
        <f t="shared" si="99"/>
        <v>&lt;177 micron (NGR)</v>
      </c>
      <c r="L588">
        <v>30</v>
      </c>
      <c r="M588" t="s">
        <v>56</v>
      </c>
      <c r="N588">
        <v>587</v>
      </c>
      <c r="O588">
        <v>58</v>
      </c>
      <c r="P588">
        <v>87</v>
      </c>
      <c r="Q588">
        <v>12</v>
      </c>
      <c r="R588">
        <v>67</v>
      </c>
      <c r="S588">
        <v>20</v>
      </c>
      <c r="T588">
        <v>-0.2</v>
      </c>
      <c r="U588">
        <v>180</v>
      </c>
      <c r="V588">
        <v>2.91</v>
      </c>
      <c r="W588">
        <v>-0.2</v>
      </c>
      <c r="X588">
        <v>1</v>
      </c>
      <c r="Y588">
        <v>-2</v>
      </c>
      <c r="Z588">
        <v>42</v>
      </c>
      <c r="AA588">
        <v>-0.2</v>
      </c>
      <c r="AB588">
        <v>-1</v>
      </c>
      <c r="AC588">
        <v>593</v>
      </c>
      <c r="AD588">
        <v>40</v>
      </c>
      <c r="AE588">
        <v>2</v>
      </c>
      <c r="AF588">
        <v>10.8</v>
      </c>
      <c r="AG588">
        <v>1.4</v>
      </c>
      <c r="AH588">
        <v>210</v>
      </c>
    </row>
    <row r="589" spans="1:34" hidden="1" x14ac:dyDescent="0.25">
      <c r="A589" t="s">
        <v>2288</v>
      </c>
      <c r="B589" t="s">
        <v>2289</v>
      </c>
      <c r="C589" s="1" t="str">
        <f t="shared" si="96"/>
        <v>21:0584</v>
      </c>
      <c r="D589" s="1" t="str">
        <f t="shared" si="97"/>
        <v>21:0186</v>
      </c>
      <c r="E589" t="s">
        <v>2290</v>
      </c>
      <c r="F589" t="s">
        <v>2291</v>
      </c>
      <c r="H589">
        <v>58.579875600000001</v>
      </c>
      <c r="I589">
        <v>-63.234257499999998</v>
      </c>
      <c r="J589" s="1" t="str">
        <f t="shared" si="98"/>
        <v>NGR bulk stream sediment</v>
      </c>
      <c r="K589" s="1" t="str">
        <f t="shared" si="99"/>
        <v>&lt;177 micron (NGR)</v>
      </c>
      <c r="L589">
        <v>30</v>
      </c>
      <c r="M589" t="s">
        <v>61</v>
      </c>
      <c r="N589">
        <v>588</v>
      </c>
      <c r="O589">
        <v>166</v>
      </c>
      <c r="P589">
        <v>93</v>
      </c>
      <c r="Q589">
        <v>35</v>
      </c>
      <c r="R589">
        <v>82</v>
      </c>
      <c r="S589">
        <v>29</v>
      </c>
      <c r="T589">
        <v>-0.2</v>
      </c>
      <c r="U589">
        <v>430</v>
      </c>
      <c r="V589">
        <v>5.77</v>
      </c>
      <c r="W589">
        <v>-0.2</v>
      </c>
      <c r="X589">
        <v>13</v>
      </c>
      <c r="Y589">
        <v>7</v>
      </c>
      <c r="Z589">
        <v>103</v>
      </c>
      <c r="AA589">
        <v>-0.2</v>
      </c>
      <c r="AB589">
        <v>-1</v>
      </c>
      <c r="AC589">
        <v>702</v>
      </c>
      <c r="AD589">
        <v>45</v>
      </c>
      <c r="AE589">
        <v>2</v>
      </c>
      <c r="AF589">
        <v>7.8</v>
      </c>
      <c r="AG589">
        <v>3.5</v>
      </c>
      <c r="AH589">
        <v>220</v>
      </c>
    </row>
    <row r="590" spans="1:34" hidden="1" x14ac:dyDescent="0.25">
      <c r="A590" t="s">
        <v>2292</v>
      </c>
      <c r="B590" t="s">
        <v>2293</v>
      </c>
      <c r="C590" s="1" t="str">
        <f t="shared" si="96"/>
        <v>21:0584</v>
      </c>
      <c r="D590" s="1" t="str">
        <f t="shared" si="97"/>
        <v>21:0186</v>
      </c>
      <c r="E590" t="s">
        <v>2294</v>
      </c>
      <c r="F590" t="s">
        <v>2295</v>
      </c>
      <c r="H590">
        <v>58.587963500000001</v>
      </c>
      <c r="I590">
        <v>-63.264395200000003</v>
      </c>
      <c r="J590" s="1" t="str">
        <f t="shared" si="98"/>
        <v>NGR bulk stream sediment</v>
      </c>
      <c r="K590" s="1" t="str">
        <f t="shared" si="99"/>
        <v>&lt;177 micron (NGR)</v>
      </c>
      <c r="L590">
        <v>30</v>
      </c>
      <c r="M590" t="s">
        <v>66</v>
      </c>
      <c r="N590">
        <v>589</v>
      </c>
      <c r="O590">
        <v>152</v>
      </c>
      <c r="P590">
        <v>106</v>
      </c>
      <c r="Q590">
        <v>27</v>
      </c>
      <c r="R590">
        <v>79</v>
      </c>
      <c r="S590">
        <v>25</v>
      </c>
      <c r="T590">
        <v>-0.2</v>
      </c>
      <c r="U590">
        <v>500</v>
      </c>
      <c r="V590">
        <v>5.55</v>
      </c>
      <c r="W590">
        <v>-0.2</v>
      </c>
      <c r="X590">
        <v>11</v>
      </c>
      <c r="Y590">
        <v>3</v>
      </c>
      <c r="Z590">
        <v>110</v>
      </c>
      <c r="AA590">
        <v>-0.2</v>
      </c>
      <c r="AB590">
        <v>1</v>
      </c>
      <c r="AC590">
        <v>729</v>
      </c>
      <c r="AD590">
        <v>40</v>
      </c>
      <c r="AE590">
        <v>2</v>
      </c>
      <c r="AF590">
        <v>7.8</v>
      </c>
      <c r="AG590">
        <v>2.6</v>
      </c>
      <c r="AH590">
        <v>305</v>
      </c>
    </row>
    <row r="591" spans="1:34" hidden="1" x14ac:dyDescent="0.25">
      <c r="A591" t="s">
        <v>2296</v>
      </c>
      <c r="B591" t="s">
        <v>2297</v>
      </c>
      <c r="C591" s="1" t="str">
        <f t="shared" si="96"/>
        <v>21:0584</v>
      </c>
      <c r="D591" s="1" t="str">
        <f t="shared" si="97"/>
        <v>21:0186</v>
      </c>
      <c r="E591" t="s">
        <v>2298</v>
      </c>
      <c r="F591" t="s">
        <v>2299</v>
      </c>
      <c r="H591">
        <v>58.6256427</v>
      </c>
      <c r="I591">
        <v>-63.2495634</v>
      </c>
      <c r="J591" s="1" t="str">
        <f t="shared" si="98"/>
        <v>NGR bulk stream sediment</v>
      </c>
      <c r="K591" s="1" t="str">
        <f t="shared" si="99"/>
        <v>&lt;177 micron (NGR)</v>
      </c>
      <c r="L591">
        <v>30</v>
      </c>
      <c r="M591" t="s">
        <v>76</v>
      </c>
      <c r="N591">
        <v>590</v>
      </c>
      <c r="O591">
        <v>73</v>
      </c>
      <c r="P591">
        <v>51</v>
      </c>
      <c r="Q591">
        <v>12</v>
      </c>
      <c r="R591">
        <v>45</v>
      </c>
      <c r="S591">
        <v>16</v>
      </c>
      <c r="T591">
        <v>-0.2</v>
      </c>
      <c r="U591">
        <v>310</v>
      </c>
      <c r="V591">
        <v>4.1100000000000003</v>
      </c>
      <c r="W591">
        <v>-0.2</v>
      </c>
      <c r="X591">
        <v>3</v>
      </c>
      <c r="Y591">
        <v>-2</v>
      </c>
      <c r="Z591">
        <v>57</v>
      </c>
      <c r="AA591">
        <v>-0.2</v>
      </c>
      <c r="AB591">
        <v>-1</v>
      </c>
      <c r="AC591">
        <v>791</v>
      </c>
      <c r="AD591">
        <v>20</v>
      </c>
      <c r="AE591">
        <v>-2</v>
      </c>
      <c r="AF591">
        <v>2.6</v>
      </c>
      <c r="AG591">
        <v>2.2000000000000002</v>
      </c>
      <c r="AH591">
        <v>280</v>
      </c>
    </row>
    <row r="592" spans="1:34" hidden="1" x14ac:dyDescent="0.25">
      <c r="A592" t="s">
        <v>2300</v>
      </c>
      <c r="B592" t="s">
        <v>2301</v>
      </c>
      <c r="C592" s="1" t="str">
        <f t="shared" si="96"/>
        <v>21:0584</v>
      </c>
      <c r="D592" s="1" t="str">
        <f t="shared" si="97"/>
        <v>21:0186</v>
      </c>
      <c r="E592" t="s">
        <v>2302</v>
      </c>
      <c r="F592" t="s">
        <v>2303</v>
      </c>
      <c r="H592">
        <v>58.6561065</v>
      </c>
      <c r="I592">
        <v>-63.304293299999998</v>
      </c>
      <c r="J592" s="1" t="str">
        <f t="shared" si="98"/>
        <v>NGR bulk stream sediment</v>
      </c>
      <c r="K592" s="1" t="str">
        <f t="shared" si="99"/>
        <v>&lt;177 micron (NGR)</v>
      </c>
      <c r="L592">
        <v>30</v>
      </c>
      <c r="M592" t="s">
        <v>81</v>
      </c>
      <c r="N592">
        <v>591</v>
      </c>
      <c r="O592">
        <v>65</v>
      </c>
      <c r="P592">
        <v>42</v>
      </c>
      <c r="Q592">
        <v>12</v>
      </c>
      <c r="R592">
        <v>34</v>
      </c>
      <c r="S592">
        <v>11</v>
      </c>
      <c r="T592">
        <v>-0.2</v>
      </c>
      <c r="U592">
        <v>118</v>
      </c>
      <c r="V592">
        <v>2.89</v>
      </c>
      <c r="W592">
        <v>-0.2</v>
      </c>
      <c r="X592">
        <v>5</v>
      </c>
      <c r="Y592">
        <v>3</v>
      </c>
      <c r="Z592">
        <v>45</v>
      </c>
      <c r="AA592">
        <v>-0.2</v>
      </c>
      <c r="AB592">
        <v>-1</v>
      </c>
      <c r="AC592">
        <v>676</v>
      </c>
      <c r="AD592">
        <v>20</v>
      </c>
      <c r="AE592">
        <v>-2</v>
      </c>
      <c r="AF592">
        <v>4</v>
      </c>
      <c r="AG592">
        <v>2.6</v>
      </c>
      <c r="AH592">
        <v>230</v>
      </c>
    </row>
    <row r="593" spans="1:34" hidden="1" x14ac:dyDescent="0.25">
      <c r="A593" t="s">
        <v>2304</v>
      </c>
      <c r="B593" t="s">
        <v>2305</v>
      </c>
      <c r="C593" s="1" t="str">
        <f t="shared" si="96"/>
        <v>21:0584</v>
      </c>
      <c r="D593" s="1" t="str">
        <f t="shared" si="97"/>
        <v>21:0186</v>
      </c>
      <c r="E593" t="s">
        <v>2306</v>
      </c>
      <c r="F593" t="s">
        <v>2307</v>
      </c>
      <c r="H593">
        <v>58.677008899999997</v>
      </c>
      <c r="I593">
        <v>-63.418565600000001</v>
      </c>
      <c r="J593" s="1" t="str">
        <f t="shared" si="98"/>
        <v>NGR bulk stream sediment</v>
      </c>
      <c r="K593" s="1" t="str">
        <f t="shared" si="99"/>
        <v>&lt;177 micron (NGR)</v>
      </c>
      <c r="L593">
        <v>30</v>
      </c>
      <c r="M593" t="s">
        <v>86</v>
      </c>
      <c r="N593">
        <v>592</v>
      </c>
      <c r="O593">
        <v>20</v>
      </c>
      <c r="P593">
        <v>9</v>
      </c>
      <c r="Q593">
        <v>2</v>
      </c>
      <c r="R593">
        <v>16</v>
      </c>
      <c r="S593">
        <v>4</v>
      </c>
      <c r="T593">
        <v>-0.2</v>
      </c>
      <c r="U593">
        <v>42</v>
      </c>
      <c r="V593">
        <v>0.92</v>
      </c>
      <c r="W593">
        <v>-0.2</v>
      </c>
      <c r="X593">
        <v>-1</v>
      </c>
      <c r="Y593">
        <v>-2</v>
      </c>
      <c r="Z593">
        <v>21</v>
      </c>
      <c r="AA593">
        <v>-0.2</v>
      </c>
      <c r="AB593">
        <v>-1</v>
      </c>
      <c r="AC593">
        <v>663</v>
      </c>
      <c r="AD593">
        <v>20</v>
      </c>
      <c r="AE593">
        <v>-2</v>
      </c>
      <c r="AF593">
        <v>3.6</v>
      </c>
      <c r="AG593">
        <v>1.1000000000000001</v>
      </c>
      <c r="AH593">
        <v>220</v>
      </c>
    </row>
    <row r="594" spans="1:34" hidden="1" x14ac:dyDescent="0.25">
      <c r="A594" t="s">
        <v>2308</v>
      </c>
      <c r="B594" t="s">
        <v>2309</v>
      </c>
      <c r="C594" s="1" t="str">
        <f t="shared" si="96"/>
        <v>21:0584</v>
      </c>
      <c r="D594" s="1" t="str">
        <f t="shared" si="97"/>
        <v>21:0186</v>
      </c>
      <c r="E594" t="s">
        <v>2310</v>
      </c>
      <c r="F594" t="s">
        <v>2311</v>
      </c>
      <c r="H594">
        <v>58.711696500000002</v>
      </c>
      <c r="I594">
        <v>-63.406623699999997</v>
      </c>
      <c r="J594" s="1" t="str">
        <f t="shared" si="98"/>
        <v>NGR bulk stream sediment</v>
      </c>
      <c r="K594" s="1" t="str">
        <f t="shared" si="99"/>
        <v>&lt;177 micron (NGR)</v>
      </c>
      <c r="L594">
        <v>30</v>
      </c>
      <c r="M594" t="s">
        <v>91</v>
      </c>
      <c r="N594">
        <v>593</v>
      </c>
      <c r="O594">
        <v>86</v>
      </c>
      <c r="P594">
        <v>43</v>
      </c>
      <c r="Q594">
        <v>8</v>
      </c>
      <c r="R594">
        <v>88</v>
      </c>
      <c r="S594">
        <v>19</v>
      </c>
      <c r="T594">
        <v>-0.2</v>
      </c>
      <c r="U594">
        <v>320</v>
      </c>
      <c r="V594">
        <v>2.54</v>
      </c>
      <c r="W594">
        <v>-0.2</v>
      </c>
      <c r="X594">
        <v>1</v>
      </c>
      <c r="Y594">
        <v>-2</v>
      </c>
      <c r="Z594">
        <v>46</v>
      </c>
      <c r="AA594">
        <v>-0.2</v>
      </c>
      <c r="AB594">
        <v>-1</v>
      </c>
      <c r="AC594">
        <v>541</v>
      </c>
      <c r="AD594">
        <v>25</v>
      </c>
      <c r="AE594">
        <v>-2</v>
      </c>
      <c r="AF594">
        <v>5.8</v>
      </c>
      <c r="AG594">
        <v>1.8</v>
      </c>
      <c r="AH594">
        <v>330</v>
      </c>
    </row>
    <row r="595" spans="1:34" hidden="1" x14ac:dyDescent="0.25">
      <c r="A595" t="s">
        <v>2312</v>
      </c>
      <c r="B595" t="s">
        <v>2313</v>
      </c>
      <c r="C595" s="1" t="str">
        <f t="shared" si="96"/>
        <v>21:0584</v>
      </c>
      <c r="D595" s="1" t="str">
        <f t="shared" si="97"/>
        <v>21:0186</v>
      </c>
      <c r="E595" t="s">
        <v>2314</v>
      </c>
      <c r="F595" t="s">
        <v>2315</v>
      </c>
      <c r="H595">
        <v>58.742930999999999</v>
      </c>
      <c r="I595">
        <v>-63.407214099999997</v>
      </c>
      <c r="J595" s="1" t="str">
        <f t="shared" si="98"/>
        <v>NGR bulk stream sediment</v>
      </c>
      <c r="K595" s="1" t="str">
        <f t="shared" si="99"/>
        <v>&lt;177 micron (NGR)</v>
      </c>
      <c r="L595">
        <v>30</v>
      </c>
      <c r="M595" t="s">
        <v>96</v>
      </c>
      <c r="N595">
        <v>594</v>
      </c>
    </row>
    <row r="596" spans="1:34" hidden="1" x14ac:dyDescent="0.25">
      <c r="A596" t="s">
        <v>2316</v>
      </c>
      <c r="B596" t="s">
        <v>2317</v>
      </c>
      <c r="C596" s="1" t="str">
        <f t="shared" si="96"/>
        <v>21:0584</v>
      </c>
      <c r="D596" s="1" t="str">
        <f t="shared" si="97"/>
        <v>21:0186</v>
      </c>
      <c r="E596" t="s">
        <v>2318</v>
      </c>
      <c r="F596" t="s">
        <v>2319</v>
      </c>
      <c r="H596">
        <v>58.7547225</v>
      </c>
      <c r="I596">
        <v>-63.404569799999997</v>
      </c>
      <c r="J596" s="1" t="str">
        <f t="shared" si="98"/>
        <v>NGR bulk stream sediment</v>
      </c>
      <c r="K596" s="1" t="str">
        <f t="shared" si="99"/>
        <v>&lt;177 micron (NGR)</v>
      </c>
      <c r="L596">
        <v>30</v>
      </c>
      <c r="M596" t="s">
        <v>101</v>
      </c>
      <c r="N596">
        <v>595</v>
      </c>
      <c r="O596">
        <v>70</v>
      </c>
      <c r="P596">
        <v>65</v>
      </c>
      <c r="Q596">
        <v>9</v>
      </c>
      <c r="R596">
        <v>127</v>
      </c>
      <c r="S596">
        <v>19</v>
      </c>
      <c r="T596">
        <v>-0.2</v>
      </c>
      <c r="U596">
        <v>250</v>
      </c>
      <c r="V596">
        <v>3.25</v>
      </c>
      <c r="W596">
        <v>-0.2</v>
      </c>
      <c r="X596">
        <v>1</v>
      </c>
      <c r="Y596">
        <v>-2</v>
      </c>
      <c r="Z596">
        <v>73</v>
      </c>
      <c r="AA596">
        <v>-0.2</v>
      </c>
      <c r="AB596">
        <v>1</v>
      </c>
      <c r="AC596">
        <v>490</v>
      </c>
      <c r="AD596">
        <v>40</v>
      </c>
      <c r="AE596">
        <v>-2</v>
      </c>
      <c r="AF596">
        <v>11.8</v>
      </c>
      <c r="AG596">
        <v>0.7</v>
      </c>
      <c r="AH596">
        <v>360</v>
      </c>
    </row>
    <row r="597" spans="1:34" hidden="1" x14ac:dyDescent="0.25">
      <c r="A597" t="s">
        <v>2320</v>
      </c>
      <c r="B597" t="s">
        <v>2321</v>
      </c>
      <c r="C597" s="1" t="str">
        <f t="shared" si="96"/>
        <v>21:0584</v>
      </c>
      <c r="D597" s="1" t="str">
        <f t="shared" si="97"/>
        <v>21:0186</v>
      </c>
      <c r="E597" t="s">
        <v>2322</v>
      </c>
      <c r="F597" t="s">
        <v>2323</v>
      </c>
      <c r="H597">
        <v>58.761474399999997</v>
      </c>
      <c r="I597">
        <v>-63.393533400000003</v>
      </c>
      <c r="J597" s="1" t="str">
        <f t="shared" si="98"/>
        <v>NGR bulk stream sediment</v>
      </c>
      <c r="K597" s="1" t="str">
        <f t="shared" si="99"/>
        <v>&lt;177 micron (NGR)</v>
      </c>
      <c r="L597">
        <v>30</v>
      </c>
      <c r="M597" t="s">
        <v>106</v>
      </c>
      <c r="N597">
        <v>596</v>
      </c>
    </row>
    <row r="598" spans="1:34" hidden="1" x14ac:dyDescent="0.25">
      <c r="A598" t="s">
        <v>2324</v>
      </c>
      <c r="B598" t="s">
        <v>2325</v>
      </c>
      <c r="C598" s="1" t="str">
        <f t="shared" si="96"/>
        <v>21:0584</v>
      </c>
      <c r="D598" s="1" t="str">
        <f t="shared" si="97"/>
        <v>21:0186</v>
      </c>
      <c r="E598" t="s">
        <v>2326</v>
      </c>
      <c r="F598" t="s">
        <v>2327</v>
      </c>
      <c r="H598">
        <v>58.810395300000003</v>
      </c>
      <c r="I598">
        <v>-63.445658700000003</v>
      </c>
      <c r="J598" s="1" t="str">
        <f t="shared" si="98"/>
        <v>NGR bulk stream sediment</v>
      </c>
      <c r="K598" s="1" t="str">
        <f t="shared" si="99"/>
        <v>&lt;177 micron (NGR)</v>
      </c>
      <c r="L598">
        <v>30</v>
      </c>
      <c r="M598" t="s">
        <v>111</v>
      </c>
      <c r="N598">
        <v>597</v>
      </c>
    </row>
    <row r="599" spans="1:34" hidden="1" x14ac:dyDescent="0.25">
      <c r="A599" t="s">
        <v>2328</v>
      </c>
      <c r="B599" t="s">
        <v>2329</v>
      </c>
      <c r="C599" s="1" t="str">
        <f t="shared" si="96"/>
        <v>21:0584</v>
      </c>
      <c r="D599" s="1" t="str">
        <f t="shared" si="97"/>
        <v>21:0186</v>
      </c>
      <c r="E599" t="s">
        <v>2330</v>
      </c>
      <c r="F599" t="s">
        <v>2331</v>
      </c>
      <c r="H599">
        <v>58.806579800000002</v>
      </c>
      <c r="I599">
        <v>-63.506191200000004</v>
      </c>
      <c r="J599" s="1" t="str">
        <f t="shared" si="98"/>
        <v>NGR bulk stream sediment</v>
      </c>
      <c r="K599" s="1" t="str">
        <f t="shared" si="99"/>
        <v>&lt;177 micron (NGR)</v>
      </c>
      <c r="L599">
        <v>30</v>
      </c>
      <c r="M599" t="s">
        <v>116</v>
      </c>
      <c r="N599">
        <v>598</v>
      </c>
      <c r="O599">
        <v>20</v>
      </c>
      <c r="P599">
        <v>17</v>
      </c>
      <c r="Q599">
        <v>2</v>
      </c>
      <c r="R599">
        <v>29</v>
      </c>
      <c r="S599">
        <v>6</v>
      </c>
      <c r="T599">
        <v>-0.2</v>
      </c>
      <c r="U599">
        <v>60</v>
      </c>
      <c r="V599">
        <v>1.0900000000000001</v>
      </c>
      <c r="W599">
        <v>-0.2</v>
      </c>
      <c r="X599">
        <v>-1</v>
      </c>
      <c r="Y599">
        <v>-2</v>
      </c>
      <c r="Z599">
        <v>25</v>
      </c>
      <c r="AA599">
        <v>-0.2</v>
      </c>
      <c r="AB599">
        <v>-1</v>
      </c>
      <c r="AC599">
        <v>812</v>
      </c>
      <c r="AD599">
        <v>20</v>
      </c>
      <c r="AE599">
        <v>-2</v>
      </c>
      <c r="AF599">
        <v>1.8</v>
      </c>
      <c r="AG599">
        <v>1</v>
      </c>
      <c r="AH599">
        <v>185</v>
      </c>
    </row>
    <row r="600" spans="1:34" hidden="1" x14ac:dyDescent="0.25">
      <c r="A600" t="s">
        <v>2332</v>
      </c>
      <c r="B600" t="s">
        <v>2333</v>
      </c>
      <c r="C600" s="1" t="str">
        <f t="shared" si="96"/>
        <v>21:0584</v>
      </c>
      <c r="D600" s="1" t="str">
        <f t="shared" si="97"/>
        <v>21:0186</v>
      </c>
      <c r="E600" t="s">
        <v>2334</v>
      </c>
      <c r="F600" t="s">
        <v>2335</v>
      </c>
      <c r="H600">
        <v>58.8355307</v>
      </c>
      <c r="I600">
        <v>-63.476506800000003</v>
      </c>
      <c r="J600" s="1" t="str">
        <f t="shared" si="98"/>
        <v>NGR bulk stream sediment</v>
      </c>
      <c r="K600" s="1" t="str">
        <f t="shared" si="99"/>
        <v>&lt;177 micron (NGR)</v>
      </c>
      <c r="L600">
        <v>30</v>
      </c>
      <c r="M600" t="s">
        <v>121</v>
      </c>
      <c r="N600">
        <v>599</v>
      </c>
      <c r="O600">
        <v>19</v>
      </c>
      <c r="P600">
        <v>17</v>
      </c>
      <c r="Q600">
        <v>2</v>
      </c>
      <c r="R600">
        <v>20</v>
      </c>
      <c r="S600">
        <v>5</v>
      </c>
      <c r="T600">
        <v>-0.2</v>
      </c>
      <c r="U600">
        <v>66</v>
      </c>
      <c r="V600">
        <v>1.08</v>
      </c>
      <c r="W600">
        <v>-0.2</v>
      </c>
      <c r="X600">
        <v>1</v>
      </c>
      <c r="Y600">
        <v>-2</v>
      </c>
      <c r="Z600">
        <v>29</v>
      </c>
      <c r="AA600">
        <v>-0.2</v>
      </c>
      <c r="AB600">
        <v>-1</v>
      </c>
      <c r="AC600">
        <v>779</v>
      </c>
      <c r="AD600">
        <v>20</v>
      </c>
      <c r="AE600">
        <v>-2</v>
      </c>
      <c r="AF600">
        <v>1.8</v>
      </c>
      <c r="AG600">
        <v>0.9</v>
      </c>
      <c r="AH600">
        <v>210</v>
      </c>
    </row>
    <row r="601" spans="1:34" hidden="1" x14ac:dyDescent="0.25">
      <c r="A601" t="s">
        <v>2336</v>
      </c>
      <c r="B601" t="s">
        <v>2337</v>
      </c>
      <c r="C601" s="1" t="str">
        <f t="shared" si="96"/>
        <v>21:0584</v>
      </c>
      <c r="D601" s="1" t="str">
        <f t="shared" si="97"/>
        <v>21:0186</v>
      </c>
      <c r="E601" t="s">
        <v>2338</v>
      </c>
      <c r="F601" t="s">
        <v>2339</v>
      </c>
      <c r="H601">
        <v>58.848515499999998</v>
      </c>
      <c r="I601">
        <v>-63.469599000000002</v>
      </c>
      <c r="J601" s="1" t="str">
        <f t="shared" si="98"/>
        <v>NGR bulk stream sediment</v>
      </c>
      <c r="K601" s="1" t="str">
        <f t="shared" si="99"/>
        <v>&lt;177 micron (NGR)</v>
      </c>
      <c r="L601">
        <v>30</v>
      </c>
      <c r="M601" t="s">
        <v>126</v>
      </c>
      <c r="N601">
        <v>600</v>
      </c>
      <c r="O601">
        <v>24</v>
      </c>
      <c r="P601">
        <v>25</v>
      </c>
      <c r="Q601">
        <v>2</v>
      </c>
      <c r="R601">
        <v>23</v>
      </c>
      <c r="S601">
        <v>6</v>
      </c>
      <c r="T601">
        <v>-0.2</v>
      </c>
      <c r="U601">
        <v>76</v>
      </c>
      <c r="V601">
        <v>1.22</v>
      </c>
      <c r="W601">
        <v>-0.2</v>
      </c>
      <c r="X601">
        <v>-1</v>
      </c>
      <c r="Y601">
        <v>-2</v>
      </c>
      <c r="Z601">
        <v>26</v>
      </c>
      <c r="AA601">
        <v>-0.2</v>
      </c>
      <c r="AB601">
        <v>-1</v>
      </c>
      <c r="AC601">
        <v>716</v>
      </c>
      <c r="AD601">
        <v>20</v>
      </c>
      <c r="AE601">
        <v>-2</v>
      </c>
      <c r="AF601">
        <v>4.5999999999999996</v>
      </c>
      <c r="AG601">
        <v>1.2</v>
      </c>
      <c r="AH601">
        <v>250</v>
      </c>
    </row>
    <row r="602" spans="1:34" hidden="1" x14ac:dyDescent="0.25">
      <c r="A602" t="s">
        <v>2340</v>
      </c>
      <c r="B602" t="s">
        <v>2341</v>
      </c>
      <c r="C602" s="1" t="str">
        <f t="shared" si="96"/>
        <v>21:0584</v>
      </c>
      <c r="D602" s="1" t="str">
        <f t="shared" si="97"/>
        <v>21:0186</v>
      </c>
      <c r="E602" t="s">
        <v>2342</v>
      </c>
      <c r="F602" t="s">
        <v>2343</v>
      </c>
      <c r="H602">
        <v>58.829375900000002</v>
      </c>
      <c r="I602">
        <v>-63.5079104</v>
      </c>
      <c r="J602" s="1" t="str">
        <f t="shared" si="98"/>
        <v>NGR bulk stream sediment</v>
      </c>
      <c r="K602" s="1" t="str">
        <f t="shared" si="99"/>
        <v>&lt;177 micron (NGR)</v>
      </c>
      <c r="L602">
        <v>31</v>
      </c>
      <c r="M602" t="s">
        <v>38</v>
      </c>
      <c r="N602">
        <v>601</v>
      </c>
      <c r="O602">
        <v>19</v>
      </c>
      <c r="P602">
        <v>17</v>
      </c>
      <c r="Q602">
        <v>2</v>
      </c>
      <c r="R602">
        <v>27</v>
      </c>
      <c r="S602">
        <v>4</v>
      </c>
      <c r="T602">
        <v>-0.2</v>
      </c>
      <c r="U602">
        <v>64</v>
      </c>
      <c r="V602">
        <v>1.07</v>
      </c>
      <c r="W602">
        <v>-0.2</v>
      </c>
      <c r="X602">
        <v>-1</v>
      </c>
      <c r="Y602">
        <v>-2</v>
      </c>
      <c r="Z602">
        <v>29</v>
      </c>
      <c r="AA602">
        <v>-0.2</v>
      </c>
      <c r="AB602">
        <v>1</v>
      </c>
      <c r="AC602">
        <v>848</v>
      </c>
      <c r="AD602">
        <v>20</v>
      </c>
      <c r="AE602">
        <v>-2</v>
      </c>
      <c r="AF602">
        <v>2.4</v>
      </c>
      <c r="AG602">
        <v>0.7</v>
      </c>
      <c r="AH602">
        <v>220</v>
      </c>
    </row>
    <row r="603" spans="1:34" hidden="1" x14ac:dyDescent="0.25">
      <c r="A603" t="s">
        <v>2344</v>
      </c>
      <c r="B603" t="s">
        <v>2345</v>
      </c>
      <c r="C603" s="1" t="str">
        <f t="shared" si="96"/>
        <v>21:0584</v>
      </c>
      <c r="D603" s="1" t="str">
        <f t="shared" si="97"/>
        <v>21:0186</v>
      </c>
      <c r="E603" t="s">
        <v>2342</v>
      </c>
      <c r="F603" t="s">
        <v>2346</v>
      </c>
      <c r="H603">
        <v>58.829375900000002</v>
      </c>
      <c r="I603">
        <v>-63.5079104</v>
      </c>
      <c r="J603" s="1" t="str">
        <f t="shared" si="98"/>
        <v>NGR bulk stream sediment</v>
      </c>
      <c r="K603" s="1" t="str">
        <f t="shared" si="99"/>
        <v>&lt;177 micron (NGR)</v>
      </c>
      <c r="L603">
        <v>31</v>
      </c>
      <c r="M603" t="s">
        <v>51</v>
      </c>
      <c r="N603">
        <v>602</v>
      </c>
      <c r="O603">
        <v>18</v>
      </c>
      <c r="P603">
        <v>15</v>
      </c>
      <c r="Q603">
        <v>3</v>
      </c>
      <c r="R603">
        <v>23</v>
      </c>
      <c r="S603">
        <v>5</v>
      </c>
      <c r="T603">
        <v>-0.2</v>
      </c>
      <c r="U603">
        <v>56</v>
      </c>
      <c r="V603">
        <v>1.02</v>
      </c>
      <c r="W603">
        <v>-0.2</v>
      </c>
      <c r="X603">
        <v>-1</v>
      </c>
      <c r="Y603">
        <v>-2</v>
      </c>
      <c r="Z603">
        <v>25</v>
      </c>
      <c r="AA603">
        <v>-0.2</v>
      </c>
      <c r="AB603">
        <v>1</v>
      </c>
      <c r="AC603">
        <v>858</v>
      </c>
      <c r="AD603">
        <v>20</v>
      </c>
      <c r="AE603">
        <v>2</v>
      </c>
      <c r="AF603">
        <v>2.6</v>
      </c>
      <c r="AG603">
        <v>0.7</v>
      </c>
      <c r="AH603">
        <v>220</v>
      </c>
    </row>
    <row r="604" spans="1:34" hidden="1" x14ac:dyDescent="0.25">
      <c r="A604" t="s">
        <v>2347</v>
      </c>
      <c r="B604" t="s">
        <v>2348</v>
      </c>
      <c r="C604" s="1" t="str">
        <f t="shared" si="96"/>
        <v>21:0584</v>
      </c>
      <c r="D604" s="1" t="str">
        <f t="shared" si="97"/>
        <v>21:0186</v>
      </c>
      <c r="E604" t="s">
        <v>2342</v>
      </c>
      <c r="F604" t="s">
        <v>2349</v>
      </c>
      <c r="H604">
        <v>58.829375900000002</v>
      </c>
      <c r="I604">
        <v>-63.5079104</v>
      </c>
      <c r="J604" s="1" t="str">
        <f t="shared" si="98"/>
        <v>NGR bulk stream sediment</v>
      </c>
      <c r="K604" s="1" t="str">
        <f t="shared" si="99"/>
        <v>&lt;177 micron (NGR)</v>
      </c>
      <c r="L604">
        <v>31</v>
      </c>
      <c r="M604" t="s">
        <v>47</v>
      </c>
      <c r="N604">
        <v>603</v>
      </c>
      <c r="O604">
        <v>21</v>
      </c>
      <c r="P604">
        <v>16</v>
      </c>
      <c r="Q604">
        <v>3</v>
      </c>
      <c r="R604">
        <v>26</v>
      </c>
      <c r="S604">
        <v>6</v>
      </c>
      <c r="T604">
        <v>-0.2</v>
      </c>
      <c r="U604">
        <v>64</v>
      </c>
      <c r="V604">
        <v>1.08</v>
      </c>
      <c r="W604">
        <v>-0.2</v>
      </c>
      <c r="X604">
        <v>-1</v>
      </c>
      <c r="Y604">
        <v>-2</v>
      </c>
      <c r="Z604">
        <v>29</v>
      </c>
      <c r="AA604">
        <v>-0.2</v>
      </c>
      <c r="AB604">
        <v>-1</v>
      </c>
      <c r="AC604">
        <v>931</v>
      </c>
      <c r="AD604">
        <v>20</v>
      </c>
      <c r="AE604">
        <v>-2</v>
      </c>
      <c r="AF604">
        <v>3.6</v>
      </c>
      <c r="AG604">
        <v>0.7</v>
      </c>
      <c r="AH604">
        <v>230</v>
      </c>
    </row>
    <row r="605" spans="1:34" hidden="1" x14ac:dyDescent="0.25">
      <c r="A605" t="s">
        <v>2350</v>
      </c>
      <c r="B605" t="s">
        <v>2351</v>
      </c>
      <c r="C605" s="1" t="str">
        <f t="shared" si="96"/>
        <v>21:0584</v>
      </c>
      <c r="D605" s="1" t="str">
        <f t="shared" si="97"/>
        <v>21:0186</v>
      </c>
      <c r="E605" t="s">
        <v>2352</v>
      </c>
      <c r="F605" t="s">
        <v>2353</v>
      </c>
      <c r="H605">
        <v>58.837401999999997</v>
      </c>
      <c r="I605">
        <v>-63.533149000000002</v>
      </c>
      <c r="J605" s="1" t="str">
        <f t="shared" si="98"/>
        <v>NGR bulk stream sediment</v>
      </c>
      <c r="K605" s="1" t="str">
        <f t="shared" si="99"/>
        <v>&lt;177 micron (NGR)</v>
      </c>
      <c r="L605">
        <v>31</v>
      </c>
      <c r="M605" t="s">
        <v>43</v>
      </c>
      <c r="N605">
        <v>604</v>
      </c>
      <c r="O605">
        <v>30</v>
      </c>
      <c r="P605">
        <v>28</v>
      </c>
      <c r="Q605">
        <v>5</v>
      </c>
      <c r="R605">
        <v>86</v>
      </c>
      <c r="S605">
        <v>10</v>
      </c>
      <c r="T605">
        <v>-0.2</v>
      </c>
      <c r="U605">
        <v>110</v>
      </c>
      <c r="V605">
        <v>1.54</v>
      </c>
      <c r="W605">
        <v>-0.2</v>
      </c>
      <c r="X605">
        <v>1</v>
      </c>
      <c r="Y605">
        <v>-2</v>
      </c>
      <c r="Z605">
        <v>42</v>
      </c>
      <c r="AA605">
        <v>-0.2</v>
      </c>
      <c r="AB605">
        <v>-1</v>
      </c>
      <c r="AC605">
        <v>692</v>
      </c>
      <c r="AD605">
        <v>20</v>
      </c>
      <c r="AE605">
        <v>-2</v>
      </c>
      <c r="AF605">
        <v>7.4</v>
      </c>
      <c r="AG605">
        <v>0.7</v>
      </c>
      <c r="AH605">
        <v>230</v>
      </c>
    </row>
    <row r="606" spans="1:34" hidden="1" x14ac:dyDescent="0.25">
      <c r="A606" t="s">
        <v>2354</v>
      </c>
      <c r="B606" t="s">
        <v>2355</v>
      </c>
      <c r="C606" s="1" t="str">
        <f t="shared" si="96"/>
        <v>21:0584</v>
      </c>
      <c r="D606" s="1" t="str">
        <f t="shared" si="97"/>
        <v>21:0186</v>
      </c>
      <c r="E606" t="s">
        <v>2356</v>
      </c>
      <c r="F606" t="s">
        <v>2357</v>
      </c>
      <c r="H606">
        <v>58.882914399999997</v>
      </c>
      <c r="I606">
        <v>-63.555245499999998</v>
      </c>
      <c r="J606" s="1" t="str">
        <f t="shared" si="98"/>
        <v>NGR bulk stream sediment</v>
      </c>
      <c r="K606" s="1" t="str">
        <f t="shared" si="99"/>
        <v>&lt;177 micron (NGR)</v>
      </c>
      <c r="L606">
        <v>31</v>
      </c>
      <c r="M606" t="s">
        <v>56</v>
      </c>
      <c r="N606">
        <v>605</v>
      </c>
      <c r="O606">
        <v>39</v>
      </c>
      <c r="P606">
        <v>58</v>
      </c>
      <c r="Q606">
        <v>5</v>
      </c>
      <c r="R606">
        <v>344</v>
      </c>
      <c r="S606">
        <v>22</v>
      </c>
      <c r="T606">
        <v>-0.2</v>
      </c>
      <c r="U606">
        <v>190</v>
      </c>
      <c r="V606">
        <v>2.23</v>
      </c>
      <c r="W606">
        <v>-0.2</v>
      </c>
      <c r="X606">
        <v>-1</v>
      </c>
      <c r="Y606">
        <v>-2</v>
      </c>
      <c r="Z606">
        <v>43</v>
      </c>
      <c r="AA606">
        <v>-0.2</v>
      </c>
      <c r="AB606">
        <v>2</v>
      </c>
      <c r="AC606">
        <v>218</v>
      </c>
      <c r="AD606">
        <v>25</v>
      </c>
      <c r="AE606">
        <v>-2</v>
      </c>
      <c r="AF606">
        <v>10</v>
      </c>
      <c r="AG606">
        <v>-0.5</v>
      </c>
      <c r="AH606">
        <v>320</v>
      </c>
    </row>
    <row r="607" spans="1:34" hidden="1" x14ac:dyDescent="0.25">
      <c r="A607" t="s">
        <v>2358</v>
      </c>
      <c r="B607" t="s">
        <v>2359</v>
      </c>
      <c r="C607" s="1" t="str">
        <f t="shared" si="96"/>
        <v>21:0584</v>
      </c>
      <c r="D607" s="1" t="str">
        <f t="shared" si="97"/>
        <v>21:0186</v>
      </c>
      <c r="E607" t="s">
        <v>2360</v>
      </c>
      <c r="F607" t="s">
        <v>2361</v>
      </c>
      <c r="H607">
        <v>58.873315499999997</v>
      </c>
      <c r="I607">
        <v>-63.579421699999997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61</v>
      </c>
      <c r="N607">
        <v>606</v>
      </c>
      <c r="O607">
        <v>50</v>
      </c>
      <c r="P607">
        <v>72</v>
      </c>
      <c r="Q607">
        <v>5</v>
      </c>
      <c r="R607">
        <v>245</v>
      </c>
      <c r="S607">
        <v>23</v>
      </c>
      <c r="T607">
        <v>-0.2</v>
      </c>
      <c r="U607">
        <v>300</v>
      </c>
      <c r="V607">
        <v>2.83</v>
      </c>
      <c r="W607">
        <v>-0.2</v>
      </c>
      <c r="X607">
        <v>1</v>
      </c>
      <c r="Y607">
        <v>-2</v>
      </c>
      <c r="Z607">
        <v>57</v>
      </c>
      <c r="AA607">
        <v>-0.2</v>
      </c>
      <c r="AB607">
        <v>2</v>
      </c>
      <c r="AC607">
        <v>323</v>
      </c>
      <c r="AD607">
        <v>30</v>
      </c>
      <c r="AE607">
        <v>-2</v>
      </c>
      <c r="AF607">
        <v>10</v>
      </c>
      <c r="AG607">
        <v>0.5</v>
      </c>
      <c r="AH607">
        <v>305</v>
      </c>
    </row>
    <row r="608" spans="1:34" hidden="1" x14ac:dyDescent="0.25">
      <c r="A608" t="s">
        <v>2362</v>
      </c>
      <c r="B608" t="s">
        <v>2363</v>
      </c>
      <c r="C608" s="1" t="str">
        <f t="shared" si="96"/>
        <v>21:0584</v>
      </c>
      <c r="D608" s="1" t="str">
        <f t="shared" si="97"/>
        <v>21:0186</v>
      </c>
      <c r="E608" t="s">
        <v>2364</v>
      </c>
      <c r="F608" t="s">
        <v>2365</v>
      </c>
      <c r="H608">
        <v>58.866105099999999</v>
      </c>
      <c r="I608">
        <v>-63.606539099999999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66</v>
      </c>
      <c r="N608">
        <v>607</v>
      </c>
      <c r="O608">
        <v>69</v>
      </c>
      <c r="P608">
        <v>85</v>
      </c>
      <c r="Q608">
        <v>5</v>
      </c>
      <c r="R608">
        <v>84</v>
      </c>
      <c r="S608">
        <v>16</v>
      </c>
      <c r="T608">
        <v>-0.2</v>
      </c>
      <c r="U608">
        <v>168</v>
      </c>
      <c r="V608">
        <v>2.63</v>
      </c>
      <c r="W608">
        <v>-0.2</v>
      </c>
      <c r="X608">
        <v>1</v>
      </c>
      <c r="Y608">
        <v>2</v>
      </c>
      <c r="Z608">
        <v>57</v>
      </c>
      <c r="AA608">
        <v>-0.2</v>
      </c>
      <c r="AB608">
        <v>1</v>
      </c>
      <c r="AC608">
        <v>493</v>
      </c>
      <c r="AD608">
        <v>40</v>
      </c>
      <c r="AE608">
        <v>-2</v>
      </c>
      <c r="AF608">
        <v>17.600000000000001</v>
      </c>
      <c r="AG608">
        <v>1</v>
      </c>
      <c r="AH608">
        <v>305</v>
      </c>
    </row>
    <row r="609" spans="1:34" hidden="1" x14ac:dyDescent="0.25">
      <c r="A609" t="s">
        <v>2366</v>
      </c>
      <c r="B609" t="s">
        <v>2367</v>
      </c>
      <c r="C609" s="1" t="str">
        <f t="shared" si="96"/>
        <v>21:0584</v>
      </c>
      <c r="D609" s="1" t="str">
        <f>HYPERLINK("http://geochem.nrcan.gc.ca/cdogs/content/svy/svy_e.htm", "")</f>
        <v/>
      </c>
      <c r="G609" s="1" t="str">
        <f>HYPERLINK("http://geochem.nrcan.gc.ca/cdogs/content/cr_/cr_00078_e.htm", "78")</f>
        <v>78</v>
      </c>
      <c r="J609" t="s">
        <v>69</v>
      </c>
      <c r="K609" t="s">
        <v>70</v>
      </c>
      <c r="L609">
        <v>31</v>
      </c>
      <c r="M609" t="s">
        <v>71</v>
      </c>
      <c r="N609">
        <v>608</v>
      </c>
      <c r="O609">
        <v>86</v>
      </c>
      <c r="P609">
        <v>35</v>
      </c>
      <c r="Q609">
        <v>22</v>
      </c>
      <c r="R609">
        <v>237</v>
      </c>
      <c r="S609">
        <v>22</v>
      </c>
      <c r="T609">
        <v>-0.2</v>
      </c>
      <c r="U609">
        <v>440</v>
      </c>
      <c r="V609">
        <v>2.76</v>
      </c>
      <c r="W609">
        <v>0.4</v>
      </c>
      <c r="X609">
        <v>20</v>
      </c>
      <c r="Y609">
        <v>-2</v>
      </c>
      <c r="Z609">
        <v>48</v>
      </c>
      <c r="AA609">
        <v>0.8</v>
      </c>
      <c r="AB609">
        <v>6</v>
      </c>
      <c r="AC609">
        <v>796</v>
      </c>
      <c r="AD609">
        <v>20</v>
      </c>
      <c r="AE609">
        <v>20</v>
      </c>
      <c r="AF609">
        <v>2.8</v>
      </c>
      <c r="AG609">
        <v>12.1</v>
      </c>
      <c r="AH609">
        <v>480</v>
      </c>
    </row>
    <row r="610" spans="1:34" hidden="1" x14ac:dyDescent="0.25">
      <c r="A610" t="s">
        <v>2368</v>
      </c>
      <c r="B610" t="s">
        <v>2369</v>
      </c>
      <c r="C610" s="1" t="str">
        <f t="shared" si="96"/>
        <v>21:0584</v>
      </c>
      <c r="D610" s="1" t="str">
        <f t="shared" ref="D610:D629" si="100">HYPERLINK("http://geochem.nrcan.gc.ca/cdogs/content/svy/svy210186_e.htm", "21:0186")</f>
        <v>21:0186</v>
      </c>
      <c r="E610" t="s">
        <v>2370</v>
      </c>
      <c r="F610" t="s">
        <v>2371</v>
      </c>
      <c r="H610">
        <v>58.90625</v>
      </c>
      <c r="I610">
        <v>-63.640108699999999</v>
      </c>
      <c r="J610" s="1" t="str">
        <f t="shared" ref="J610:J629" si="101">HYPERLINK("http://geochem.nrcan.gc.ca/cdogs/content/kwd/kwd020030_e.htm", "NGR bulk stream sediment")</f>
        <v>NGR bulk stream sediment</v>
      </c>
      <c r="K610" s="1" t="str">
        <f t="shared" ref="K610:K629" si="102">HYPERLINK("http://geochem.nrcan.gc.ca/cdogs/content/kwd/kwd080006_e.htm", "&lt;177 micron (NGR)")</f>
        <v>&lt;177 micron (NGR)</v>
      </c>
      <c r="L610">
        <v>31</v>
      </c>
      <c r="M610" t="s">
        <v>76</v>
      </c>
      <c r="N610">
        <v>609</v>
      </c>
      <c r="O610">
        <v>92</v>
      </c>
      <c r="P610">
        <v>144</v>
      </c>
      <c r="Q610">
        <v>9</v>
      </c>
      <c r="R610">
        <v>232</v>
      </c>
      <c r="S610">
        <v>31</v>
      </c>
      <c r="T610">
        <v>-0.2</v>
      </c>
      <c r="U610">
        <v>500</v>
      </c>
      <c r="V610">
        <v>4.2300000000000004</v>
      </c>
      <c r="W610">
        <v>-0.2</v>
      </c>
      <c r="X610">
        <v>1</v>
      </c>
      <c r="Y610">
        <v>-2</v>
      </c>
      <c r="Z610">
        <v>88</v>
      </c>
      <c r="AA610">
        <v>-0.2</v>
      </c>
      <c r="AB610">
        <v>3</v>
      </c>
      <c r="AC610">
        <v>357</v>
      </c>
      <c r="AD610">
        <v>25</v>
      </c>
      <c r="AE610">
        <v>-2</v>
      </c>
      <c r="AF610">
        <v>7</v>
      </c>
      <c r="AG610">
        <v>0.7</v>
      </c>
      <c r="AH610">
        <v>420</v>
      </c>
    </row>
    <row r="611" spans="1:34" hidden="1" x14ac:dyDescent="0.25">
      <c r="A611" t="s">
        <v>2372</v>
      </c>
      <c r="B611" t="s">
        <v>2373</v>
      </c>
      <c r="C611" s="1" t="str">
        <f t="shared" si="96"/>
        <v>21:0584</v>
      </c>
      <c r="D611" s="1" t="str">
        <f t="shared" si="100"/>
        <v>21:0186</v>
      </c>
      <c r="E611" t="s">
        <v>2374</v>
      </c>
      <c r="F611" t="s">
        <v>2375</v>
      </c>
      <c r="H611">
        <v>58.923423</v>
      </c>
      <c r="I611">
        <v>-63.666531599999999</v>
      </c>
      <c r="J611" s="1" t="str">
        <f t="shared" si="101"/>
        <v>NGR bulk stream sediment</v>
      </c>
      <c r="K611" s="1" t="str">
        <f t="shared" si="102"/>
        <v>&lt;177 micron (NGR)</v>
      </c>
      <c r="L611">
        <v>31</v>
      </c>
      <c r="M611" t="s">
        <v>81</v>
      </c>
      <c r="N611">
        <v>610</v>
      </c>
      <c r="O611">
        <v>39</v>
      </c>
      <c r="P611">
        <v>61</v>
      </c>
      <c r="Q611">
        <v>-2</v>
      </c>
      <c r="R611">
        <v>68</v>
      </c>
      <c r="S611">
        <v>17</v>
      </c>
      <c r="T611">
        <v>-0.2</v>
      </c>
      <c r="U611">
        <v>140</v>
      </c>
      <c r="V611">
        <v>1.76</v>
      </c>
      <c r="W611">
        <v>-0.2</v>
      </c>
      <c r="X611">
        <v>-1</v>
      </c>
      <c r="Y611">
        <v>-2</v>
      </c>
      <c r="Z611">
        <v>43</v>
      </c>
      <c r="AA611">
        <v>-0.2</v>
      </c>
      <c r="AB611">
        <v>-1</v>
      </c>
      <c r="AC611">
        <v>527</v>
      </c>
      <c r="AD611">
        <v>10</v>
      </c>
      <c r="AE611">
        <v>-2</v>
      </c>
      <c r="AF611">
        <v>3.2</v>
      </c>
      <c r="AG611">
        <v>1.1000000000000001</v>
      </c>
      <c r="AH611">
        <v>305</v>
      </c>
    </row>
    <row r="612" spans="1:34" hidden="1" x14ac:dyDescent="0.25">
      <c r="A612" t="s">
        <v>2376</v>
      </c>
      <c r="B612" t="s">
        <v>2377</v>
      </c>
      <c r="C612" s="1" t="str">
        <f t="shared" si="96"/>
        <v>21:0584</v>
      </c>
      <c r="D612" s="1" t="str">
        <f t="shared" si="100"/>
        <v>21:0186</v>
      </c>
      <c r="E612" t="s">
        <v>2378</v>
      </c>
      <c r="F612" t="s">
        <v>2379</v>
      </c>
      <c r="H612">
        <v>58.934305500000001</v>
      </c>
      <c r="I612">
        <v>-63.661773599999997</v>
      </c>
      <c r="J612" s="1" t="str">
        <f t="shared" si="101"/>
        <v>NGR bulk stream sediment</v>
      </c>
      <c r="K612" s="1" t="str">
        <f t="shared" si="102"/>
        <v>&lt;177 micron (NGR)</v>
      </c>
      <c r="L612">
        <v>31</v>
      </c>
      <c r="M612" t="s">
        <v>86</v>
      </c>
      <c r="N612">
        <v>611</v>
      </c>
      <c r="O612">
        <v>42</v>
      </c>
      <c r="P612">
        <v>43</v>
      </c>
      <c r="Q612">
        <v>5</v>
      </c>
      <c r="R612">
        <v>47</v>
      </c>
      <c r="S612">
        <v>10</v>
      </c>
      <c r="T612">
        <v>-0.2</v>
      </c>
      <c r="U612">
        <v>80</v>
      </c>
      <c r="V612">
        <v>2.12</v>
      </c>
      <c r="W612">
        <v>-0.2</v>
      </c>
      <c r="X612">
        <v>-1</v>
      </c>
      <c r="Y612">
        <v>-2</v>
      </c>
      <c r="Z612">
        <v>43</v>
      </c>
      <c r="AA612">
        <v>-0.2</v>
      </c>
      <c r="AB612">
        <v>2</v>
      </c>
      <c r="AC612">
        <v>541</v>
      </c>
      <c r="AD612">
        <v>25</v>
      </c>
      <c r="AE612">
        <v>-2</v>
      </c>
      <c r="AF612">
        <v>16</v>
      </c>
      <c r="AG612">
        <v>0.6</v>
      </c>
      <c r="AH612">
        <v>250</v>
      </c>
    </row>
    <row r="613" spans="1:34" hidden="1" x14ac:dyDescent="0.25">
      <c r="A613" t="s">
        <v>2380</v>
      </c>
      <c r="B613" t="s">
        <v>2381</v>
      </c>
      <c r="C613" s="1" t="str">
        <f t="shared" si="96"/>
        <v>21:0584</v>
      </c>
      <c r="D613" s="1" t="str">
        <f t="shared" si="100"/>
        <v>21:0186</v>
      </c>
      <c r="E613" t="s">
        <v>2382</v>
      </c>
      <c r="F613" t="s">
        <v>2383</v>
      </c>
      <c r="H613">
        <v>58.9414309</v>
      </c>
      <c r="I613">
        <v>-63.654021700000001</v>
      </c>
      <c r="J613" s="1" t="str">
        <f t="shared" si="101"/>
        <v>NGR bulk stream sediment</v>
      </c>
      <c r="K613" s="1" t="str">
        <f t="shared" si="102"/>
        <v>&lt;177 micron (NGR)</v>
      </c>
      <c r="L613">
        <v>31</v>
      </c>
      <c r="M613" t="s">
        <v>91</v>
      </c>
      <c r="N613">
        <v>612</v>
      </c>
      <c r="O613">
        <v>14</v>
      </c>
      <c r="P613">
        <v>18</v>
      </c>
      <c r="Q613">
        <v>4</v>
      </c>
      <c r="R613">
        <v>29</v>
      </c>
      <c r="S613">
        <v>5</v>
      </c>
      <c r="T613">
        <v>-0.2</v>
      </c>
      <c r="U613">
        <v>56</v>
      </c>
      <c r="V613">
        <v>1.93</v>
      </c>
      <c r="W613">
        <v>-0.2</v>
      </c>
      <c r="X613">
        <v>-1</v>
      </c>
      <c r="Y613">
        <v>-2</v>
      </c>
      <c r="Z613">
        <v>52</v>
      </c>
      <c r="AA613">
        <v>-0.2</v>
      </c>
      <c r="AB613">
        <v>1</v>
      </c>
      <c r="AC613">
        <v>469</v>
      </c>
      <c r="AD613">
        <v>25</v>
      </c>
      <c r="AE613">
        <v>-2</v>
      </c>
      <c r="AF613">
        <v>15.6</v>
      </c>
      <c r="AG613">
        <v>-0.5</v>
      </c>
      <c r="AH613">
        <v>135</v>
      </c>
    </row>
    <row r="614" spans="1:34" hidden="1" x14ac:dyDescent="0.25">
      <c r="A614" t="s">
        <v>2384</v>
      </c>
      <c r="B614" t="s">
        <v>2385</v>
      </c>
      <c r="C614" s="1" t="str">
        <f t="shared" si="96"/>
        <v>21:0584</v>
      </c>
      <c r="D614" s="1" t="str">
        <f t="shared" si="100"/>
        <v>21:0186</v>
      </c>
      <c r="E614" t="s">
        <v>2386</v>
      </c>
      <c r="F614" t="s">
        <v>2387</v>
      </c>
      <c r="H614">
        <v>58.940075</v>
      </c>
      <c r="I614">
        <v>-63.596325800000002</v>
      </c>
      <c r="J614" s="1" t="str">
        <f t="shared" si="101"/>
        <v>NGR bulk stream sediment</v>
      </c>
      <c r="K614" s="1" t="str">
        <f t="shared" si="102"/>
        <v>&lt;177 micron (NGR)</v>
      </c>
      <c r="L614">
        <v>31</v>
      </c>
      <c r="M614" t="s">
        <v>96</v>
      </c>
      <c r="N614">
        <v>613</v>
      </c>
      <c r="O614">
        <v>28</v>
      </c>
      <c r="P614">
        <v>39</v>
      </c>
      <c r="Q614">
        <v>2</v>
      </c>
      <c r="R614">
        <v>138</v>
      </c>
      <c r="S614">
        <v>13</v>
      </c>
      <c r="T614">
        <v>-0.2</v>
      </c>
      <c r="U614">
        <v>132</v>
      </c>
      <c r="V614">
        <v>2.14</v>
      </c>
      <c r="W614">
        <v>-0.2</v>
      </c>
      <c r="X614">
        <v>-1</v>
      </c>
      <c r="Y614">
        <v>-2</v>
      </c>
      <c r="Z614">
        <v>62</v>
      </c>
      <c r="AA614">
        <v>-0.2</v>
      </c>
      <c r="AB614">
        <v>-1</v>
      </c>
      <c r="AC614">
        <v>394</v>
      </c>
      <c r="AD614">
        <v>15</v>
      </c>
      <c r="AE614">
        <v>-2</v>
      </c>
      <c r="AF614">
        <v>2.8</v>
      </c>
      <c r="AG614">
        <v>0.7</v>
      </c>
      <c r="AH614">
        <v>230</v>
      </c>
    </row>
    <row r="615" spans="1:34" hidden="1" x14ac:dyDescent="0.25">
      <c r="A615" t="s">
        <v>2388</v>
      </c>
      <c r="B615" t="s">
        <v>2389</v>
      </c>
      <c r="C615" s="1" t="str">
        <f t="shared" si="96"/>
        <v>21:0584</v>
      </c>
      <c r="D615" s="1" t="str">
        <f t="shared" si="100"/>
        <v>21:0186</v>
      </c>
      <c r="E615" t="s">
        <v>2390</v>
      </c>
      <c r="F615" t="s">
        <v>2391</v>
      </c>
      <c r="H615">
        <v>58.946165299999997</v>
      </c>
      <c r="I615">
        <v>-63.596083700000001</v>
      </c>
      <c r="J615" s="1" t="str">
        <f t="shared" si="101"/>
        <v>NGR bulk stream sediment</v>
      </c>
      <c r="K615" s="1" t="str">
        <f t="shared" si="102"/>
        <v>&lt;177 micron (NGR)</v>
      </c>
      <c r="L615">
        <v>31</v>
      </c>
      <c r="M615" t="s">
        <v>101</v>
      </c>
      <c r="N615">
        <v>614</v>
      </c>
      <c r="O615">
        <v>53</v>
      </c>
      <c r="P615">
        <v>62</v>
      </c>
      <c r="Q615">
        <v>12</v>
      </c>
      <c r="R615">
        <v>166</v>
      </c>
      <c r="S615">
        <v>17</v>
      </c>
      <c r="T615">
        <v>-0.2</v>
      </c>
      <c r="U615">
        <v>230</v>
      </c>
      <c r="V615">
        <v>2.17</v>
      </c>
      <c r="W615">
        <v>-0.2</v>
      </c>
      <c r="X615">
        <v>1</v>
      </c>
      <c r="Y615">
        <v>-2</v>
      </c>
      <c r="Z615">
        <v>53</v>
      </c>
      <c r="AA615">
        <v>-0.2</v>
      </c>
      <c r="AB615">
        <v>1</v>
      </c>
      <c r="AC615">
        <v>477</v>
      </c>
      <c r="AD615">
        <v>30</v>
      </c>
      <c r="AE615">
        <v>-2</v>
      </c>
      <c r="AF615">
        <v>8.1999999999999993</v>
      </c>
      <c r="AG615">
        <v>0.7</v>
      </c>
      <c r="AH615">
        <v>325</v>
      </c>
    </row>
    <row r="616" spans="1:34" hidden="1" x14ac:dyDescent="0.25">
      <c r="A616" t="s">
        <v>2392</v>
      </c>
      <c r="B616" t="s">
        <v>2393</v>
      </c>
      <c r="C616" s="1" t="str">
        <f t="shared" si="96"/>
        <v>21:0584</v>
      </c>
      <c r="D616" s="1" t="str">
        <f t="shared" si="100"/>
        <v>21:0186</v>
      </c>
      <c r="E616" t="s">
        <v>2394</v>
      </c>
      <c r="F616" t="s">
        <v>2395</v>
      </c>
      <c r="H616">
        <v>58.918120899999998</v>
      </c>
      <c r="I616">
        <v>-63.5090869</v>
      </c>
      <c r="J616" s="1" t="str">
        <f t="shared" si="101"/>
        <v>NGR bulk stream sediment</v>
      </c>
      <c r="K616" s="1" t="str">
        <f t="shared" si="102"/>
        <v>&lt;177 micron (NGR)</v>
      </c>
      <c r="L616">
        <v>31</v>
      </c>
      <c r="M616" t="s">
        <v>106</v>
      </c>
      <c r="N616">
        <v>615</v>
      </c>
      <c r="O616">
        <v>74</v>
      </c>
      <c r="P616">
        <v>110</v>
      </c>
      <c r="Q616">
        <v>3</v>
      </c>
      <c r="R616">
        <v>147</v>
      </c>
      <c r="S616">
        <v>28</v>
      </c>
      <c r="T616">
        <v>-0.2</v>
      </c>
      <c r="U616">
        <v>360</v>
      </c>
      <c r="V616">
        <v>3.28</v>
      </c>
      <c r="W616">
        <v>-0.2</v>
      </c>
      <c r="X616">
        <v>-1</v>
      </c>
      <c r="Y616">
        <v>-2</v>
      </c>
      <c r="Z616">
        <v>74</v>
      </c>
      <c r="AA616">
        <v>-0.2</v>
      </c>
      <c r="AB616">
        <v>4</v>
      </c>
      <c r="AC616">
        <v>387</v>
      </c>
      <c r="AD616">
        <v>55</v>
      </c>
      <c r="AE616">
        <v>-2</v>
      </c>
      <c r="AF616">
        <v>11.6</v>
      </c>
      <c r="AG616">
        <v>-0.5</v>
      </c>
      <c r="AH616">
        <v>305</v>
      </c>
    </row>
    <row r="617" spans="1:34" hidden="1" x14ac:dyDescent="0.25">
      <c r="A617" t="s">
        <v>2396</v>
      </c>
      <c r="B617" t="s">
        <v>2397</v>
      </c>
      <c r="C617" s="1" t="str">
        <f t="shared" si="96"/>
        <v>21:0584</v>
      </c>
      <c r="D617" s="1" t="str">
        <f t="shared" si="100"/>
        <v>21:0186</v>
      </c>
      <c r="E617" t="s">
        <v>2398</v>
      </c>
      <c r="F617" t="s">
        <v>2399</v>
      </c>
      <c r="H617">
        <v>58.8987664</v>
      </c>
      <c r="I617">
        <v>-63.458850300000002</v>
      </c>
      <c r="J617" s="1" t="str">
        <f t="shared" si="101"/>
        <v>NGR bulk stream sediment</v>
      </c>
      <c r="K617" s="1" t="str">
        <f t="shared" si="102"/>
        <v>&lt;177 micron (NGR)</v>
      </c>
      <c r="L617">
        <v>31</v>
      </c>
      <c r="M617" t="s">
        <v>111</v>
      </c>
      <c r="N617">
        <v>616</v>
      </c>
      <c r="O617">
        <v>43</v>
      </c>
      <c r="P617">
        <v>64</v>
      </c>
      <c r="Q617">
        <v>3</v>
      </c>
      <c r="R617">
        <v>105</v>
      </c>
      <c r="S617">
        <v>14</v>
      </c>
      <c r="T617">
        <v>-0.2</v>
      </c>
      <c r="U617">
        <v>152</v>
      </c>
      <c r="V617">
        <v>2.31</v>
      </c>
      <c r="W617">
        <v>-0.2</v>
      </c>
      <c r="X617">
        <v>1</v>
      </c>
      <c r="Y617">
        <v>-2</v>
      </c>
      <c r="Z617">
        <v>57</v>
      </c>
      <c r="AA617">
        <v>-0.2</v>
      </c>
      <c r="AB617">
        <v>-1</v>
      </c>
      <c r="AC617">
        <v>585</v>
      </c>
      <c r="AD617">
        <v>25</v>
      </c>
      <c r="AE617">
        <v>-2</v>
      </c>
      <c r="AF617">
        <v>4.2</v>
      </c>
      <c r="AG617">
        <v>0.6</v>
      </c>
      <c r="AH617">
        <v>320</v>
      </c>
    </row>
    <row r="618" spans="1:34" hidden="1" x14ac:dyDescent="0.25">
      <c r="A618" t="s">
        <v>2400</v>
      </c>
      <c r="B618" t="s">
        <v>2401</v>
      </c>
      <c r="C618" s="1" t="str">
        <f t="shared" si="96"/>
        <v>21:0584</v>
      </c>
      <c r="D618" s="1" t="str">
        <f t="shared" si="100"/>
        <v>21:0186</v>
      </c>
      <c r="E618" t="s">
        <v>2402</v>
      </c>
      <c r="F618" t="s">
        <v>2403</v>
      </c>
      <c r="H618">
        <v>58.904489900000002</v>
      </c>
      <c r="I618">
        <v>-63.421103000000002</v>
      </c>
      <c r="J618" s="1" t="str">
        <f t="shared" si="101"/>
        <v>NGR bulk stream sediment</v>
      </c>
      <c r="K618" s="1" t="str">
        <f t="shared" si="102"/>
        <v>&lt;177 micron (NGR)</v>
      </c>
      <c r="L618">
        <v>31</v>
      </c>
      <c r="M618" t="s">
        <v>116</v>
      </c>
      <c r="N618">
        <v>617</v>
      </c>
      <c r="O618">
        <v>67</v>
      </c>
      <c r="P618">
        <v>73</v>
      </c>
      <c r="Q618">
        <v>9</v>
      </c>
      <c r="R618">
        <v>96</v>
      </c>
      <c r="S618">
        <v>19</v>
      </c>
      <c r="T618">
        <v>-0.2</v>
      </c>
      <c r="U618">
        <v>280</v>
      </c>
      <c r="V618">
        <v>2.71</v>
      </c>
      <c r="W618">
        <v>-0.2</v>
      </c>
      <c r="X618">
        <v>1</v>
      </c>
      <c r="Y618">
        <v>-2</v>
      </c>
      <c r="Z618">
        <v>66</v>
      </c>
      <c r="AA618">
        <v>-0.2</v>
      </c>
      <c r="AB618">
        <v>1</v>
      </c>
      <c r="AC618">
        <v>504</v>
      </c>
      <c r="AD618">
        <v>30</v>
      </c>
      <c r="AE618">
        <v>-2</v>
      </c>
      <c r="AF618">
        <v>9</v>
      </c>
      <c r="AG618">
        <v>0.6</v>
      </c>
      <c r="AH618">
        <v>305</v>
      </c>
    </row>
    <row r="619" spans="1:34" hidden="1" x14ac:dyDescent="0.25">
      <c r="A619" t="s">
        <v>2404</v>
      </c>
      <c r="B619" t="s">
        <v>2405</v>
      </c>
      <c r="C619" s="1" t="str">
        <f t="shared" si="96"/>
        <v>21:0584</v>
      </c>
      <c r="D619" s="1" t="str">
        <f t="shared" si="100"/>
        <v>21:0186</v>
      </c>
      <c r="E619" t="s">
        <v>2406</v>
      </c>
      <c r="F619" t="s">
        <v>2407</v>
      </c>
      <c r="H619">
        <v>58.8850227</v>
      </c>
      <c r="I619">
        <v>-63.430978099999997</v>
      </c>
      <c r="J619" s="1" t="str">
        <f t="shared" si="101"/>
        <v>NGR bulk stream sediment</v>
      </c>
      <c r="K619" s="1" t="str">
        <f t="shared" si="102"/>
        <v>&lt;177 micron (NGR)</v>
      </c>
      <c r="L619">
        <v>31</v>
      </c>
      <c r="M619" t="s">
        <v>121</v>
      </c>
      <c r="N619">
        <v>618</v>
      </c>
      <c r="O619">
        <v>36</v>
      </c>
      <c r="P619">
        <v>46</v>
      </c>
      <c r="Q619">
        <v>5</v>
      </c>
      <c r="R619">
        <v>56</v>
      </c>
      <c r="S619">
        <v>12</v>
      </c>
      <c r="T619">
        <v>-0.2</v>
      </c>
      <c r="U619">
        <v>106</v>
      </c>
      <c r="V619">
        <v>1.93</v>
      </c>
      <c r="W619">
        <v>0.2</v>
      </c>
      <c r="X619">
        <v>1</v>
      </c>
      <c r="Y619">
        <v>-2</v>
      </c>
      <c r="Z619">
        <v>63</v>
      </c>
      <c r="AA619">
        <v>-0.2</v>
      </c>
      <c r="AB619">
        <v>2</v>
      </c>
      <c r="AC619">
        <v>482</v>
      </c>
      <c r="AD619">
        <v>20</v>
      </c>
      <c r="AE619">
        <v>-2</v>
      </c>
      <c r="AF619">
        <v>4.5999999999999996</v>
      </c>
      <c r="AG619">
        <v>0.8</v>
      </c>
      <c r="AH619">
        <v>270</v>
      </c>
    </row>
    <row r="620" spans="1:34" hidden="1" x14ac:dyDescent="0.25">
      <c r="A620" t="s">
        <v>2408</v>
      </c>
      <c r="B620" t="s">
        <v>2409</v>
      </c>
      <c r="C620" s="1" t="str">
        <f t="shared" si="96"/>
        <v>21:0584</v>
      </c>
      <c r="D620" s="1" t="str">
        <f t="shared" si="100"/>
        <v>21:0186</v>
      </c>
      <c r="E620" t="s">
        <v>2410</v>
      </c>
      <c r="F620" t="s">
        <v>2411</v>
      </c>
      <c r="H620">
        <v>58.882080899999998</v>
      </c>
      <c r="I620">
        <v>-63.440482000000003</v>
      </c>
      <c r="J620" s="1" t="str">
        <f t="shared" si="101"/>
        <v>NGR bulk stream sediment</v>
      </c>
      <c r="K620" s="1" t="str">
        <f t="shared" si="102"/>
        <v>&lt;177 micron (NGR)</v>
      </c>
      <c r="L620">
        <v>31</v>
      </c>
      <c r="M620" t="s">
        <v>126</v>
      </c>
      <c r="N620">
        <v>619</v>
      </c>
      <c r="O620">
        <v>30</v>
      </c>
      <c r="P620">
        <v>34</v>
      </c>
      <c r="Q620">
        <v>3</v>
      </c>
      <c r="R620">
        <v>52</v>
      </c>
      <c r="S620">
        <v>10</v>
      </c>
      <c r="T620">
        <v>-0.2</v>
      </c>
      <c r="U620">
        <v>144</v>
      </c>
      <c r="V620">
        <v>1.76</v>
      </c>
      <c r="W620">
        <v>-0.2</v>
      </c>
      <c r="X620">
        <v>1</v>
      </c>
      <c r="Y620">
        <v>-2</v>
      </c>
      <c r="Z620">
        <v>52</v>
      </c>
      <c r="AA620">
        <v>-0.2</v>
      </c>
      <c r="AB620">
        <v>1</v>
      </c>
      <c r="AC620">
        <v>465</v>
      </c>
      <c r="AD620">
        <v>20</v>
      </c>
      <c r="AE620">
        <v>-2</v>
      </c>
      <c r="AF620">
        <v>6</v>
      </c>
      <c r="AG620">
        <v>0.6</v>
      </c>
      <c r="AH620">
        <v>280</v>
      </c>
    </row>
    <row r="621" spans="1:34" hidden="1" x14ac:dyDescent="0.25">
      <c r="A621" t="s">
        <v>2412</v>
      </c>
      <c r="B621" t="s">
        <v>2413</v>
      </c>
      <c r="C621" s="1" t="str">
        <f t="shared" si="96"/>
        <v>21:0584</v>
      </c>
      <c r="D621" s="1" t="str">
        <f t="shared" si="100"/>
        <v>21:0186</v>
      </c>
      <c r="E621" t="s">
        <v>2414</v>
      </c>
      <c r="F621" t="s">
        <v>2415</v>
      </c>
      <c r="H621">
        <v>58.863730799999999</v>
      </c>
      <c r="I621">
        <v>-63.393833200000003</v>
      </c>
      <c r="J621" s="1" t="str">
        <f t="shared" si="101"/>
        <v>NGR bulk stream sediment</v>
      </c>
      <c r="K621" s="1" t="str">
        <f t="shared" si="102"/>
        <v>&lt;177 micron (NGR)</v>
      </c>
      <c r="L621">
        <v>31</v>
      </c>
      <c r="M621" t="s">
        <v>131</v>
      </c>
      <c r="N621">
        <v>620</v>
      </c>
      <c r="O621">
        <v>53</v>
      </c>
      <c r="P621">
        <v>40</v>
      </c>
      <c r="Q621">
        <v>5</v>
      </c>
      <c r="R621">
        <v>60</v>
      </c>
      <c r="S621">
        <v>14</v>
      </c>
      <c r="T621">
        <v>-0.2</v>
      </c>
      <c r="U621">
        <v>200</v>
      </c>
      <c r="V621">
        <v>2.42</v>
      </c>
      <c r="W621">
        <v>-0.2</v>
      </c>
      <c r="X621">
        <v>1</v>
      </c>
      <c r="Y621">
        <v>-2</v>
      </c>
      <c r="Z621">
        <v>58</v>
      </c>
      <c r="AA621">
        <v>-0.2</v>
      </c>
      <c r="AB621">
        <v>1</v>
      </c>
      <c r="AC621">
        <v>630</v>
      </c>
      <c r="AD621">
        <v>20</v>
      </c>
      <c r="AE621">
        <v>-2</v>
      </c>
      <c r="AF621">
        <v>4.8</v>
      </c>
      <c r="AG621">
        <v>0.7</v>
      </c>
      <c r="AH621">
        <v>345</v>
      </c>
    </row>
    <row r="622" spans="1:34" hidden="1" x14ac:dyDescent="0.25">
      <c r="A622" t="s">
        <v>2416</v>
      </c>
      <c r="B622" t="s">
        <v>2417</v>
      </c>
      <c r="C622" s="1" t="str">
        <f t="shared" si="96"/>
        <v>21:0584</v>
      </c>
      <c r="D622" s="1" t="str">
        <f t="shared" si="100"/>
        <v>21:0186</v>
      </c>
      <c r="E622" t="s">
        <v>2418</v>
      </c>
      <c r="F622" t="s">
        <v>2419</v>
      </c>
      <c r="H622">
        <v>58.750543200000003</v>
      </c>
      <c r="I622">
        <v>-63.300471999999999</v>
      </c>
      <c r="J622" s="1" t="str">
        <f t="shared" si="101"/>
        <v>NGR bulk stream sediment</v>
      </c>
      <c r="K622" s="1" t="str">
        <f t="shared" si="102"/>
        <v>&lt;177 micron (NGR)</v>
      </c>
      <c r="L622">
        <v>32</v>
      </c>
      <c r="M622" t="s">
        <v>212</v>
      </c>
      <c r="N622">
        <v>621</v>
      </c>
      <c r="P622">
        <v>103</v>
      </c>
      <c r="Q622">
        <v>16</v>
      </c>
      <c r="R622">
        <v>124</v>
      </c>
      <c r="S622">
        <v>49</v>
      </c>
      <c r="T622">
        <v>-0.2</v>
      </c>
      <c r="U622">
        <v>540</v>
      </c>
      <c r="V622">
        <v>5.15</v>
      </c>
      <c r="W622">
        <v>0.9</v>
      </c>
      <c r="X622">
        <v>12</v>
      </c>
      <c r="Y622">
        <v>4</v>
      </c>
      <c r="Z622">
        <v>45</v>
      </c>
      <c r="AA622">
        <v>-0.2</v>
      </c>
      <c r="AB622">
        <v>2</v>
      </c>
      <c r="AC622">
        <v>343</v>
      </c>
      <c r="AD622">
        <v>25</v>
      </c>
      <c r="AE622">
        <v>-2</v>
      </c>
      <c r="AF622">
        <v>4.5999999999999996</v>
      </c>
      <c r="AG622">
        <v>4</v>
      </c>
      <c r="AH622">
        <v>520</v>
      </c>
    </row>
    <row r="623" spans="1:34" hidden="1" x14ac:dyDescent="0.25">
      <c r="A623" t="s">
        <v>2420</v>
      </c>
      <c r="B623" t="s">
        <v>2421</v>
      </c>
      <c r="C623" s="1" t="str">
        <f t="shared" si="96"/>
        <v>21:0584</v>
      </c>
      <c r="D623" s="1" t="str">
        <f t="shared" si="100"/>
        <v>21:0186</v>
      </c>
      <c r="E623" t="s">
        <v>2422</v>
      </c>
      <c r="F623" t="s">
        <v>2423</v>
      </c>
      <c r="H623">
        <v>58.840656099999997</v>
      </c>
      <c r="I623">
        <v>-63.3766757</v>
      </c>
      <c r="J623" s="1" t="str">
        <f t="shared" si="101"/>
        <v>NGR bulk stream sediment</v>
      </c>
      <c r="K623" s="1" t="str">
        <f t="shared" si="102"/>
        <v>&lt;177 micron (NGR)</v>
      </c>
      <c r="L623">
        <v>32</v>
      </c>
      <c r="M623" t="s">
        <v>217</v>
      </c>
      <c r="N623">
        <v>622</v>
      </c>
      <c r="O623">
        <v>55</v>
      </c>
      <c r="P623">
        <v>48</v>
      </c>
      <c r="Q623">
        <v>10</v>
      </c>
      <c r="R623">
        <v>233</v>
      </c>
      <c r="S623">
        <v>226</v>
      </c>
      <c r="T623">
        <v>-0.2</v>
      </c>
      <c r="U623">
        <v>400</v>
      </c>
      <c r="V623">
        <v>2.29</v>
      </c>
      <c r="W623">
        <v>-0.2</v>
      </c>
      <c r="X623">
        <v>1</v>
      </c>
      <c r="Y623">
        <v>-2</v>
      </c>
      <c r="Z623">
        <v>58</v>
      </c>
      <c r="AA623">
        <v>0.6</v>
      </c>
      <c r="AB623">
        <v>-1</v>
      </c>
      <c r="AC623">
        <v>583</v>
      </c>
      <c r="AD623">
        <v>55</v>
      </c>
      <c r="AE623">
        <v>-2</v>
      </c>
      <c r="AF623">
        <v>6.6</v>
      </c>
      <c r="AG623">
        <v>0.8</v>
      </c>
      <c r="AH623">
        <v>545</v>
      </c>
    </row>
    <row r="624" spans="1:34" hidden="1" x14ac:dyDescent="0.25">
      <c r="A624" t="s">
        <v>2424</v>
      </c>
      <c r="B624" t="s">
        <v>2425</v>
      </c>
      <c r="C624" s="1" t="str">
        <f t="shared" si="96"/>
        <v>21:0584</v>
      </c>
      <c r="D624" s="1" t="str">
        <f t="shared" si="100"/>
        <v>21:0186</v>
      </c>
      <c r="E624" t="s">
        <v>2422</v>
      </c>
      <c r="F624" t="s">
        <v>2426</v>
      </c>
      <c r="H624">
        <v>58.840656099999997</v>
      </c>
      <c r="I624">
        <v>-63.3766757</v>
      </c>
      <c r="J624" s="1" t="str">
        <f t="shared" si="101"/>
        <v>NGR bulk stream sediment</v>
      </c>
      <c r="K624" s="1" t="str">
        <f t="shared" si="102"/>
        <v>&lt;177 micron (NGR)</v>
      </c>
      <c r="L624">
        <v>32</v>
      </c>
      <c r="M624" t="s">
        <v>221</v>
      </c>
      <c r="N624">
        <v>623</v>
      </c>
      <c r="O624">
        <v>58</v>
      </c>
      <c r="P624">
        <v>50</v>
      </c>
      <c r="Q624">
        <v>14</v>
      </c>
      <c r="R624">
        <v>240</v>
      </c>
      <c r="S624">
        <v>29</v>
      </c>
      <c r="T624">
        <v>-0.2</v>
      </c>
      <c r="U624">
        <v>490</v>
      </c>
      <c r="V624">
        <v>2.4300000000000002</v>
      </c>
      <c r="W624">
        <v>-0.2</v>
      </c>
      <c r="X624">
        <v>1</v>
      </c>
      <c r="Y624">
        <v>-2</v>
      </c>
      <c r="Z624">
        <v>58</v>
      </c>
      <c r="AA624">
        <v>-0.2</v>
      </c>
      <c r="AB624">
        <v>-1</v>
      </c>
      <c r="AC624">
        <v>565</v>
      </c>
      <c r="AD624">
        <v>40</v>
      </c>
      <c r="AE624">
        <v>-2</v>
      </c>
      <c r="AF624">
        <v>6.8</v>
      </c>
      <c r="AG624">
        <v>0.8</v>
      </c>
      <c r="AH624">
        <v>525</v>
      </c>
    </row>
    <row r="625" spans="1:34" hidden="1" x14ac:dyDescent="0.25">
      <c r="A625" t="s">
        <v>2427</v>
      </c>
      <c r="B625" t="s">
        <v>2428</v>
      </c>
      <c r="C625" s="1" t="str">
        <f t="shared" si="96"/>
        <v>21:0584</v>
      </c>
      <c r="D625" s="1" t="str">
        <f t="shared" si="100"/>
        <v>21:0186</v>
      </c>
      <c r="E625" t="s">
        <v>2429</v>
      </c>
      <c r="F625" t="s">
        <v>2430</v>
      </c>
      <c r="H625">
        <v>58.835307399999998</v>
      </c>
      <c r="I625">
        <v>-63.378383999999997</v>
      </c>
      <c r="J625" s="1" t="str">
        <f t="shared" si="101"/>
        <v>NGR bulk stream sediment</v>
      </c>
      <c r="K625" s="1" t="str">
        <f t="shared" si="102"/>
        <v>&lt;177 micron (NGR)</v>
      </c>
      <c r="L625">
        <v>32</v>
      </c>
      <c r="M625" t="s">
        <v>43</v>
      </c>
      <c r="N625">
        <v>624</v>
      </c>
      <c r="O625">
        <v>52</v>
      </c>
      <c r="P625">
        <v>50</v>
      </c>
      <c r="Q625">
        <v>5</v>
      </c>
      <c r="R625">
        <v>185</v>
      </c>
      <c r="S625">
        <v>23</v>
      </c>
      <c r="T625">
        <v>-0.2</v>
      </c>
      <c r="U625">
        <v>280</v>
      </c>
      <c r="V625">
        <v>2.2000000000000002</v>
      </c>
      <c r="W625">
        <v>-0.2</v>
      </c>
      <c r="X625">
        <v>1</v>
      </c>
      <c r="Y625">
        <v>-2</v>
      </c>
      <c r="Z625">
        <v>64</v>
      </c>
      <c r="AA625">
        <v>-0.2</v>
      </c>
      <c r="AB625">
        <v>1</v>
      </c>
      <c r="AC625">
        <v>462</v>
      </c>
      <c r="AD625">
        <v>40</v>
      </c>
      <c r="AE625">
        <v>-2</v>
      </c>
      <c r="AF625">
        <v>10.199999999999999</v>
      </c>
      <c r="AG625">
        <v>0.7</v>
      </c>
      <c r="AH625">
        <v>345</v>
      </c>
    </row>
    <row r="626" spans="1:34" hidden="1" x14ac:dyDescent="0.25">
      <c r="A626" t="s">
        <v>2431</v>
      </c>
      <c r="B626" t="s">
        <v>2432</v>
      </c>
      <c r="C626" s="1" t="str">
        <f t="shared" si="96"/>
        <v>21:0584</v>
      </c>
      <c r="D626" s="1" t="str">
        <f t="shared" si="100"/>
        <v>21:0186</v>
      </c>
      <c r="E626" t="s">
        <v>2433</v>
      </c>
      <c r="F626" t="s">
        <v>2434</v>
      </c>
      <c r="H626">
        <v>58.775120700000002</v>
      </c>
      <c r="I626">
        <v>-63.305769499999997</v>
      </c>
      <c r="J626" s="1" t="str">
        <f t="shared" si="101"/>
        <v>NGR bulk stream sediment</v>
      </c>
      <c r="K626" s="1" t="str">
        <f t="shared" si="102"/>
        <v>&lt;177 micron (NGR)</v>
      </c>
      <c r="L626">
        <v>32</v>
      </c>
      <c r="M626" t="s">
        <v>56</v>
      </c>
      <c r="N626">
        <v>625</v>
      </c>
      <c r="O626">
        <v>73</v>
      </c>
      <c r="P626">
        <v>47</v>
      </c>
      <c r="Q626">
        <v>10</v>
      </c>
      <c r="R626">
        <v>48</v>
      </c>
      <c r="S626">
        <v>16</v>
      </c>
      <c r="T626">
        <v>-0.2</v>
      </c>
      <c r="U626">
        <v>140</v>
      </c>
      <c r="V626">
        <v>3.59</v>
      </c>
      <c r="W626">
        <v>-0.2</v>
      </c>
      <c r="X626">
        <v>2</v>
      </c>
      <c r="Y626">
        <v>2</v>
      </c>
      <c r="Z626">
        <v>56</v>
      </c>
      <c r="AA626">
        <v>-0.2</v>
      </c>
      <c r="AB626">
        <v>2</v>
      </c>
      <c r="AC626">
        <v>383</v>
      </c>
      <c r="AD626">
        <v>30</v>
      </c>
      <c r="AE626">
        <v>-2</v>
      </c>
      <c r="AF626">
        <v>6.4</v>
      </c>
      <c r="AG626">
        <v>1.5</v>
      </c>
      <c r="AH626">
        <v>440</v>
      </c>
    </row>
    <row r="627" spans="1:34" hidden="1" x14ac:dyDescent="0.25">
      <c r="A627" t="s">
        <v>2435</v>
      </c>
      <c r="B627" t="s">
        <v>2436</v>
      </c>
      <c r="C627" s="1" t="str">
        <f t="shared" si="96"/>
        <v>21:0584</v>
      </c>
      <c r="D627" s="1" t="str">
        <f t="shared" si="100"/>
        <v>21:0186</v>
      </c>
      <c r="E627" t="s">
        <v>2418</v>
      </c>
      <c r="F627" t="s">
        <v>2437</v>
      </c>
      <c r="H627">
        <v>58.750543200000003</v>
      </c>
      <c r="I627">
        <v>-63.300471999999999</v>
      </c>
      <c r="J627" s="1" t="str">
        <f t="shared" si="101"/>
        <v>NGR bulk stream sediment</v>
      </c>
      <c r="K627" s="1" t="str">
        <f t="shared" si="102"/>
        <v>&lt;177 micron (NGR)</v>
      </c>
      <c r="L627">
        <v>32</v>
      </c>
      <c r="M627" t="s">
        <v>261</v>
      </c>
      <c r="N627">
        <v>626</v>
      </c>
      <c r="O627">
        <v>192</v>
      </c>
      <c r="P627">
        <v>98</v>
      </c>
      <c r="Q627">
        <v>16</v>
      </c>
      <c r="R627">
        <v>121</v>
      </c>
      <c r="S627">
        <v>51</v>
      </c>
      <c r="T627">
        <v>-0.2</v>
      </c>
      <c r="U627">
        <v>510</v>
      </c>
      <c r="V627">
        <v>5.0599999999999996</v>
      </c>
      <c r="W627">
        <v>1.2</v>
      </c>
      <c r="X627">
        <v>13</v>
      </c>
      <c r="Y627">
        <v>3</v>
      </c>
      <c r="Z627">
        <v>42</v>
      </c>
      <c r="AA627">
        <v>0.3</v>
      </c>
      <c r="AB627">
        <v>2</v>
      </c>
      <c r="AC627">
        <v>335</v>
      </c>
      <c r="AD627">
        <v>30</v>
      </c>
      <c r="AE627">
        <v>-2</v>
      </c>
      <c r="AF627">
        <v>4.5999999999999996</v>
      </c>
      <c r="AG627">
        <v>4.9000000000000004</v>
      </c>
      <c r="AH627">
        <v>690</v>
      </c>
    </row>
    <row r="628" spans="1:34" hidden="1" x14ac:dyDescent="0.25">
      <c r="A628" t="s">
        <v>2438</v>
      </c>
      <c r="B628" t="s">
        <v>2439</v>
      </c>
      <c r="C628" s="1" t="str">
        <f t="shared" si="96"/>
        <v>21:0584</v>
      </c>
      <c r="D628" s="1" t="str">
        <f t="shared" si="100"/>
        <v>21:0186</v>
      </c>
      <c r="E628" t="s">
        <v>2440</v>
      </c>
      <c r="F628" t="s">
        <v>2441</v>
      </c>
      <c r="H628">
        <v>58.717056999999997</v>
      </c>
      <c r="I628">
        <v>-63.345397800000001</v>
      </c>
      <c r="J628" s="1" t="str">
        <f t="shared" si="101"/>
        <v>NGR bulk stream sediment</v>
      </c>
      <c r="K628" s="1" t="str">
        <f t="shared" si="102"/>
        <v>&lt;177 micron (NGR)</v>
      </c>
      <c r="L628">
        <v>32</v>
      </c>
      <c r="M628" t="s">
        <v>61</v>
      </c>
      <c r="N628">
        <v>627</v>
      </c>
      <c r="O628">
        <v>101</v>
      </c>
      <c r="P628">
        <v>50</v>
      </c>
      <c r="Q628">
        <v>12</v>
      </c>
      <c r="R628">
        <v>63</v>
      </c>
      <c r="S628">
        <v>18</v>
      </c>
      <c r="T628">
        <v>-0.2</v>
      </c>
      <c r="U628">
        <v>260</v>
      </c>
      <c r="V628">
        <v>4.21</v>
      </c>
      <c r="W628">
        <v>-0.2</v>
      </c>
      <c r="X628">
        <v>7</v>
      </c>
      <c r="Y628">
        <v>2</v>
      </c>
      <c r="Z628">
        <v>55</v>
      </c>
      <c r="AA628">
        <v>0.3</v>
      </c>
      <c r="AB628">
        <v>-1</v>
      </c>
      <c r="AC628">
        <v>403</v>
      </c>
      <c r="AD628">
        <v>30</v>
      </c>
      <c r="AE628">
        <v>-2</v>
      </c>
      <c r="AF628">
        <v>5.8</v>
      </c>
      <c r="AG628">
        <v>2.6</v>
      </c>
      <c r="AH628">
        <v>480</v>
      </c>
    </row>
    <row r="629" spans="1:34" hidden="1" x14ac:dyDescent="0.25">
      <c r="A629" t="s">
        <v>2442</v>
      </c>
      <c r="B629" t="s">
        <v>2443</v>
      </c>
      <c r="C629" s="1" t="str">
        <f t="shared" si="96"/>
        <v>21:0584</v>
      </c>
      <c r="D629" s="1" t="str">
        <f t="shared" si="100"/>
        <v>21:0186</v>
      </c>
      <c r="E629" t="s">
        <v>2444</v>
      </c>
      <c r="F629" t="s">
        <v>2445</v>
      </c>
      <c r="H629">
        <v>58.697832499999997</v>
      </c>
      <c r="I629">
        <v>-63.304537600000003</v>
      </c>
      <c r="J629" s="1" t="str">
        <f t="shared" si="101"/>
        <v>NGR bulk stream sediment</v>
      </c>
      <c r="K629" s="1" t="str">
        <f t="shared" si="102"/>
        <v>&lt;177 micron (NGR)</v>
      </c>
      <c r="L629">
        <v>32</v>
      </c>
      <c r="M629" t="s">
        <v>66</v>
      </c>
      <c r="N629">
        <v>628</v>
      </c>
      <c r="O629">
        <v>93</v>
      </c>
      <c r="P629">
        <v>35</v>
      </c>
      <c r="Q629">
        <v>8</v>
      </c>
      <c r="R629">
        <v>44</v>
      </c>
      <c r="S629">
        <v>15</v>
      </c>
      <c r="T629">
        <v>-0.2</v>
      </c>
      <c r="U629">
        <v>320</v>
      </c>
      <c r="V629">
        <v>4.01</v>
      </c>
      <c r="W629">
        <v>-0.2</v>
      </c>
      <c r="X629">
        <v>4</v>
      </c>
      <c r="Y629">
        <v>2</v>
      </c>
      <c r="Z629">
        <v>46</v>
      </c>
      <c r="AA629">
        <v>0.5</v>
      </c>
      <c r="AB629">
        <v>1</v>
      </c>
      <c r="AC629">
        <v>459</v>
      </c>
      <c r="AD629">
        <v>20</v>
      </c>
      <c r="AE629">
        <v>-2</v>
      </c>
      <c r="AF629">
        <v>1</v>
      </c>
      <c r="AG629">
        <v>2.6</v>
      </c>
      <c r="AH629">
        <v>440</v>
      </c>
    </row>
    <row r="630" spans="1:34" hidden="1" x14ac:dyDescent="0.25">
      <c r="A630" t="s">
        <v>2446</v>
      </c>
      <c r="B630" t="s">
        <v>2447</v>
      </c>
      <c r="C630" s="1" t="str">
        <f t="shared" si="96"/>
        <v>21:0584</v>
      </c>
      <c r="D630" s="1" t="str">
        <f>HYPERLINK("http://geochem.nrcan.gc.ca/cdogs/content/svy/svy_e.htm", "")</f>
        <v/>
      </c>
      <c r="G630" s="1" t="str">
        <f>HYPERLINK("http://geochem.nrcan.gc.ca/cdogs/content/cr_/cr_00078_e.htm", "78")</f>
        <v>78</v>
      </c>
      <c r="J630" t="s">
        <v>69</v>
      </c>
      <c r="K630" t="s">
        <v>70</v>
      </c>
      <c r="L630">
        <v>32</v>
      </c>
      <c r="M630" t="s">
        <v>71</v>
      </c>
      <c r="N630">
        <v>629</v>
      </c>
      <c r="O630">
        <v>88</v>
      </c>
      <c r="P630">
        <v>32</v>
      </c>
      <c r="Q630">
        <v>22</v>
      </c>
      <c r="R630">
        <v>238</v>
      </c>
      <c r="S630">
        <v>20</v>
      </c>
      <c r="T630">
        <v>0.4</v>
      </c>
      <c r="U630">
        <v>400</v>
      </c>
      <c r="V630">
        <v>2.82</v>
      </c>
      <c r="W630">
        <v>0.3</v>
      </c>
      <c r="X630">
        <v>19</v>
      </c>
      <c r="Y630">
        <v>3</v>
      </c>
      <c r="Z630">
        <v>45</v>
      </c>
      <c r="AA630">
        <v>-0.2</v>
      </c>
      <c r="AB630">
        <v>7</v>
      </c>
      <c r="AC630">
        <v>766</v>
      </c>
      <c r="AD630">
        <v>25</v>
      </c>
      <c r="AE630">
        <v>20</v>
      </c>
      <c r="AF630">
        <v>2.2000000000000002</v>
      </c>
      <c r="AG630">
        <v>12.4</v>
      </c>
      <c r="AH630">
        <v>565</v>
      </c>
    </row>
    <row r="631" spans="1:34" hidden="1" x14ac:dyDescent="0.25">
      <c r="A631" t="s">
        <v>2448</v>
      </c>
      <c r="B631" t="s">
        <v>2449</v>
      </c>
      <c r="C631" s="1" t="str">
        <f t="shared" si="96"/>
        <v>21:0584</v>
      </c>
      <c r="D631" s="1" t="str">
        <f t="shared" ref="D631:D644" si="103">HYPERLINK("http://geochem.nrcan.gc.ca/cdogs/content/svy/svy210186_e.htm", "21:0186")</f>
        <v>21:0186</v>
      </c>
      <c r="E631" t="s">
        <v>2450</v>
      </c>
      <c r="F631" t="s">
        <v>2451</v>
      </c>
      <c r="H631">
        <v>58.583792799999998</v>
      </c>
      <c r="I631">
        <v>-62.974364600000001</v>
      </c>
      <c r="J631" s="1" t="str">
        <f t="shared" ref="J631:J644" si="104">HYPERLINK("http://geochem.nrcan.gc.ca/cdogs/content/kwd/kwd020030_e.htm", "NGR bulk stream sediment")</f>
        <v>NGR bulk stream sediment</v>
      </c>
      <c r="K631" s="1" t="str">
        <f t="shared" ref="K631:K644" si="105">HYPERLINK("http://geochem.nrcan.gc.ca/cdogs/content/kwd/kwd080006_e.htm", "&lt;177 micron (NGR)")</f>
        <v>&lt;177 micron (NGR)</v>
      </c>
      <c r="L631">
        <v>32</v>
      </c>
      <c r="M631" t="s">
        <v>76</v>
      </c>
      <c r="N631">
        <v>630</v>
      </c>
      <c r="O631">
        <v>99</v>
      </c>
      <c r="P631">
        <v>63</v>
      </c>
      <c r="Q631">
        <v>12</v>
      </c>
      <c r="R631">
        <v>96</v>
      </c>
      <c r="S631">
        <v>17</v>
      </c>
      <c r="T631">
        <v>-0.2</v>
      </c>
      <c r="U631">
        <v>260</v>
      </c>
      <c r="V631">
        <v>2.84</v>
      </c>
      <c r="W631">
        <v>-0.2</v>
      </c>
      <c r="X631">
        <v>1</v>
      </c>
      <c r="Y631">
        <v>-2</v>
      </c>
      <c r="Z631">
        <v>55</v>
      </c>
      <c r="AA631">
        <v>-0.2</v>
      </c>
      <c r="AB631">
        <v>2</v>
      </c>
      <c r="AC631">
        <v>380</v>
      </c>
      <c r="AD631">
        <v>20</v>
      </c>
      <c r="AE631">
        <v>-2</v>
      </c>
      <c r="AG631">
        <v>2.9</v>
      </c>
      <c r="AH631">
        <v>360</v>
      </c>
    </row>
    <row r="632" spans="1:34" hidden="1" x14ac:dyDescent="0.25">
      <c r="A632" t="s">
        <v>2452</v>
      </c>
      <c r="B632" t="s">
        <v>2453</v>
      </c>
      <c r="C632" s="1" t="str">
        <f t="shared" si="96"/>
        <v>21:0584</v>
      </c>
      <c r="D632" s="1" t="str">
        <f t="shared" si="103"/>
        <v>21:0186</v>
      </c>
      <c r="E632" t="s">
        <v>2454</v>
      </c>
      <c r="F632" t="s">
        <v>2455</v>
      </c>
      <c r="H632">
        <v>58.611606700000003</v>
      </c>
      <c r="I632">
        <v>-63.035190999999998</v>
      </c>
      <c r="J632" s="1" t="str">
        <f t="shared" si="104"/>
        <v>NGR bulk stream sediment</v>
      </c>
      <c r="K632" s="1" t="str">
        <f t="shared" si="105"/>
        <v>&lt;177 micron (NGR)</v>
      </c>
      <c r="L632">
        <v>32</v>
      </c>
      <c r="M632" t="s">
        <v>81</v>
      </c>
      <c r="N632">
        <v>631</v>
      </c>
      <c r="O632">
        <v>82</v>
      </c>
      <c r="P632">
        <v>49</v>
      </c>
      <c r="Q632">
        <v>12</v>
      </c>
      <c r="R632">
        <v>126</v>
      </c>
      <c r="S632">
        <v>19</v>
      </c>
      <c r="T632">
        <v>-0.2</v>
      </c>
      <c r="U632">
        <v>240</v>
      </c>
      <c r="V632">
        <v>3.92</v>
      </c>
      <c r="W632">
        <v>-0.2</v>
      </c>
      <c r="X632">
        <v>1</v>
      </c>
      <c r="Y632">
        <v>-2</v>
      </c>
      <c r="Z632">
        <v>70</v>
      </c>
      <c r="AA632">
        <v>-0.2</v>
      </c>
      <c r="AB632">
        <v>1</v>
      </c>
      <c r="AC632">
        <v>394</v>
      </c>
      <c r="AD632">
        <v>50</v>
      </c>
      <c r="AE632">
        <v>-2</v>
      </c>
      <c r="AF632">
        <v>17.600000000000001</v>
      </c>
      <c r="AG632">
        <v>0.5</v>
      </c>
      <c r="AH632">
        <v>300</v>
      </c>
    </row>
    <row r="633" spans="1:34" hidden="1" x14ac:dyDescent="0.25">
      <c r="A633" t="s">
        <v>2456</v>
      </c>
      <c r="B633" t="s">
        <v>2457</v>
      </c>
      <c r="C633" s="1" t="str">
        <f t="shared" si="96"/>
        <v>21:0584</v>
      </c>
      <c r="D633" s="1" t="str">
        <f t="shared" si="103"/>
        <v>21:0186</v>
      </c>
      <c r="E633" t="s">
        <v>2458</v>
      </c>
      <c r="F633" t="s">
        <v>2459</v>
      </c>
      <c r="H633">
        <v>58.676612599999999</v>
      </c>
      <c r="I633">
        <v>-63.060814899999997</v>
      </c>
      <c r="J633" s="1" t="str">
        <f t="shared" si="104"/>
        <v>NGR bulk stream sediment</v>
      </c>
      <c r="K633" s="1" t="str">
        <f t="shared" si="105"/>
        <v>&lt;177 micron (NGR)</v>
      </c>
      <c r="L633">
        <v>32</v>
      </c>
      <c r="M633" t="s">
        <v>86</v>
      </c>
      <c r="N633">
        <v>632</v>
      </c>
      <c r="O633">
        <v>120</v>
      </c>
      <c r="P633">
        <v>115</v>
      </c>
      <c r="Q633">
        <v>24</v>
      </c>
      <c r="R633">
        <v>178</v>
      </c>
      <c r="S633">
        <v>31</v>
      </c>
      <c r="T633">
        <v>-0.2</v>
      </c>
      <c r="U633">
        <v>590</v>
      </c>
      <c r="V633">
        <v>4.3099999999999996</v>
      </c>
      <c r="W633">
        <v>-0.2</v>
      </c>
      <c r="X633">
        <v>1</v>
      </c>
      <c r="Y633">
        <v>8</v>
      </c>
      <c r="Z633">
        <v>95</v>
      </c>
      <c r="AA633">
        <v>-0.2</v>
      </c>
      <c r="AB633">
        <v>2</v>
      </c>
      <c r="AC633">
        <v>261</v>
      </c>
      <c r="AD633">
        <v>60</v>
      </c>
      <c r="AE633">
        <v>-2</v>
      </c>
      <c r="AF633">
        <v>12.2</v>
      </c>
      <c r="AG633">
        <v>1</v>
      </c>
      <c r="AH633">
        <v>390</v>
      </c>
    </row>
    <row r="634" spans="1:34" hidden="1" x14ac:dyDescent="0.25">
      <c r="A634" t="s">
        <v>2460</v>
      </c>
      <c r="B634" t="s">
        <v>2461</v>
      </c>
      <c r="C634" s="1" t="str">
        <f t="shared" si="96"/>
        <v>21:0584</v>
      </c>
      <c r="D634" s="1" t="str">
        <f t="shared" si="103"/>
        <v>21:0186</v>
      </c>
      <c r="E634" t="s">
        <v>2462</v>
      </c>
      <c r="F634" t="s">
        <v>2463</v>
      </c>
      <c r="H634">
        <v>58.686999200000002</v>
      </c>
      <c r="I634">
        <v>-63.085154299999999</v>
      </c>
      <c r="J634" s="1" t="str">
        <f t="shared" si="104"/>
        <v>NGR bulk stream sediment</v>
      </c>
      <c r="K634" s="1" t="str">
        <f t="shared" si="105"/>
        <v>&lt;177 micron (NGR)</v>
      </c>
      <c r="L634">
        <v>32</v>
      </c>
      <c r="M634" t="s">
        <v>91</v>
      </c>
      <c r="N634">
        <v>633</v>
      </c>
      <c r="O634">
        <v>72</v>
      </c>
      <c r="P634">
        <v>77</v>
      </c>
      <c r="Q634">
        <v>10</v>
      </c>
      <c r="R634">
        <v>121</v>
      </c>
      <c r="S634">
        <v>21</v>
      </c>
      <c r="T634">
        <v>-0.2</v>
      </c>
      <c r="U634">
        <v>300</v>
      </c>
      <c r="V634">
        <v>3.62</v>
      </c>
      <c r="W634">
        <v>-0.2</v>
      </c>
      <c r="X634">
        <v>1</v>
      </c>
      <c r="Y634">
        <v>-2</v>
      </c>
      <c r="Z634">
        <v>60</v>
      </c>
      <c r="AA634">
        <v>-0.2</v>
      </c>
      <c r="AB634">
        <v>1</v>
      </c>
      <c r="AC634">
        <v>539</v>
      </c>
      <c r="AD634">
        <v>30</v>
      </c>
      <c r="AE634">
        <v>-2</v>
      </c>
      <c r="AF634">
        <v>6.4</v>
      </c>
      <c r="AG634">
        <v>1.1000000000000001</v>
      </c>
      <c r="AH634">
        <v>345</v>
      </c>
    </row>
    <row r="635" spans="1:34" hidden="1" x14ac:dyDescent="0.25">
      <c r="A635" t="s">
        <v>2464</v>
      </c>
      <c r="B635" t="s">
        <v>2465</v>
      </c>
      <c r="C635" s="1" t="str">
        <f t="shared" si="96"/>
        <v>21:0584</v>
      </c>
      <c r="D635" s="1" t="str">
        <f t="shared" si="103"/>
        <v>21:0186</v>
      </c>
      <c r="E635" t="s">
        <v>2466</v>
      </c>
      <c r="F635" t="s">
        <v>2467</v>
      </c>
      <c r="H635">
        <v>58.698939600000003</v>
      </c>
      <c r="I635">
        <v>-63.036164499999998</v>
      </c>
      <c r="J635" s="1" t="str">
        <f t="shared" si="104"/>
        <v>NGR bulk stream sediment</v>
      </c>
      <c r="K635" s="1" t="str">
        <f t="shared" si="105"/>
        <v>&lt;177 micron (NGR)</v>
      </c>
      <c r="L635">
        <v>32</v>
      </c>
      <c r="M635" t="s">
        <v>96</v>
      </c>
      <c r="N635">
        <v>634</v>
      </c>
      <c r="O635">
        <v>48</v>
      </c>
      <c r="P635">
        <v>41</v>
      </c>
      <c r="Q635">
        <v>7</v>
      </c>
      <c r="R635">
        <v>45</v>
      </c>
      <c r="S635">
        <v>11</v>
      </c>
      <c r="T635">
        <v>-0.2</v>
      </c>
      <c r="U635">
        <v>158</v>
      </c>
      <c r="V635">
        <v>1.92</v>
      </c>
      <c r="W635">
        <v>-0.2</v>
      </c>
      <c r="X635">
        <v>1</v>
      </c>
      <c r="Y635">
        <v>2</v>
      </c>
      <c r="Z635">
        <v>48</v>
      </c>
      <c r="AA635">
        <v>-0.2</v>
      </c>
      <c r="AB635">
        <v>1</v>
      </c>
      <c r="AC635">
        <v>388</v>
      </c>
      <c r="AD635">
        <v>20</v>
      </c>
      <c r="AE635">
        <v>-2</v>
      </c>
      <c r="AG635">
        <v>1.1000000000000001</v>
      </c>
      <c r="AH635">
        <v>240</v>
      </c>
    </row>
    <row r="636" spans="1:34" hidden="1" x14ac:dyDescent="0.25">
      <c r="A636" t="s">
        <v>2468</v>
      </c>
      <c r="B636" t="s">
        <v>2469</v>
      </c>
      <c r="C636" s="1" t="str">
        <f t="shared" si="96"/>
        <v>21:0584</v>
      </c>
      <c r="D636" s="1" t="str">
        <f t="shared" si="103"/>
        <v>21:0186</v>
      </c>
      <c r="E636" t="s">
        <v>2470</v>
      </c>
      <c r="F636" t="s">
        <v>2471</v>
      </c>
      <c r="H636">
        <v>58.724786399999999</v>
      </c>
      <c r="I636">
        <v>-63.062180400000003</v>
      </c>
      <c r="J636" s="1" t="str">
        <f t="shared" si="104"/>
        <v>NGR bulk stream sediment</v>
      </c>
      <c r="K636" s="1" t="str">
        <f t="shared" si="105"/>
        <v>&lt;177 micron (NGR)</v>
      </c>
      <c r="L636">
        <v>32</v>
      </c>
      <c r="M636" t="s">
        <v>101</v>
      </c>
      <c r="N636">
        <v>635</v>
      </c>
      <c r="O636">
        <v>88</v>
      </c>
      <c r="P636">
        <v>62</v>
      </c>
      <c r="Q636">
        <v>14</v>
      </c>
      <c r="R636">
        <v>126</v>
      </c>
      <c r="S636">
        <v>25</v>
      </c>
      <c r="T636">
        <v>-0.2</v>
      </c>
      <c r="U636">
        <v>410</v>
      </c>
      <c r="V636">
        <v>3.42</v>
      </c>
      <c r="W636">
        <v>-0.2</v>
      </c>
      <c r="X636">
        <v>1</v>
      </c>
      <c r="Y636">
        <v>2</v>
      </c>
      <c r="Z636">
        <v>71</v>
      </c>
      <c r="AA636">
        <v>-0.2</v>
      </c>
      <c r="AB636">
        <v>-1</v>
      </c>
      <c r="AC636">
        <v>326</v>
      </c>
      <c r="AD636">
        <v>40</v>
      </c>
      <c r="AE636">
        <v>-2</v>
      </c>
      <c r="AF636">
        <v>10.8</v>
      </c>
      <c r="AG636">
        <v>1.1000000000000001</v>
      </c>
      <c r="AH636">
        <v>480</v>
      </c>
    </row>
    <row r="637" spans="1:34" hidden="1" x14ac:dyDescent="0.25">
      <c r="A637" t="s">
        <v>2472</v>
      </c>
      <c r="B637" t="s">
        <v>2473</v>
      </c>
      <c r="C637" s="1" t="str">
        <f t="shared" si="96"/>
        <v>21:0584</v>
      </c>
      <c r="D637" s="1" t="str">
        <f t="shared" si="103"/>
        <v>21:0186</v>
      </c>
      <c r="E637" t="s">
        <v>2474</v>
      </c>
      <c r="F637" t="s">
        <v>2475</v>
      </c>
      <c r="H637">
        <v>58.7280041</v>
      </c>
      <c r="I637">
        <v>-63.056746799999999</v>
      </c>
      <c r="J637" s="1" t="str">
        <f t="shared" si="104"/>
        <v>NGR bulk stream sediment</v>
      </c>
      <c r="K637" s="1" t="str">
        <f t="shared" si="105"/>
        <v>&lt;177 micron (NGR)</v>
      </c>
      <c r="L637">
        <v>32</v>
      </c>
      <c r="M637" t="s">
        <v>106</v>
      </c>
      <c r="N637">
        <v>636</v>
      </c>
      <c r="O637">
        <v>81</v>
      </c>
      <c r="P637">
        <v>55</v>
      </c>
      <c r="Q637">
        <v>12</v>
      </c>
      <c r="R637">
        <v>171</v>
      </c>
      <c r="S637">
        <v>24</v>
      </c>
      <c r="T637">
        <v>-0.2</v>
      </c>
      <c r="U637">
        <v>360</v>
      </c>
      <c r="V637">
        <v>3.83</v>
      </c>
      <c r="W637">
        <v>-0.2</v>
      </c>
      <c r="X637">
        <v>1</v>
      </c>
      <c r="Y637">
        <v>-2</v>
      </c>
      <c r="Z637">
        <v>68</v>
      </c>
      <c r="AA637">
        <v>-0.2</v>
      </c>
      <c r="AB637">
        <v>1</v>
      </c>
      <c r="AC637">
        <v>313</v>
      </c>
      <c r="AD637">
        <v>25</v>
      </c>
      <c r="AE637">
        <v>-2</v>
      </c>
      <c r="AF637">
        <v>7.4</v>
      </c>
      <c r="AG637">
        <v>0.9</v>
      </c>
      <c r="AH637">
        <v>360</v>
      </c>
    </row>
    <row r="638" spans="1:34" hidden="1" x14ac:dyDescent="0.25">
      <c r="A638" t="s">
        <v>2476</v>
      </c>
      <c r="B638" t="s">
        <v>2477</v>
      </c>
      <c r="C638" s="1" t="str">
        <f t="shared" si="96"/>
        <v>21:0584</v>
      </c>
      <c r="D638" s="1" t="str">
        <f t="shared" si="103"/>
        <v>21:0186</v>
      </c>
      <c r="E638" t="s">
        <v>2478</v>
      </c>
      <c r="F638" t="s">
        <v>2479</v>
      </c>
      <c r="H638">
        <v>58.735762200000003</v>
      </c>
      <c r="I638">
        <v>-63.035204100000001</v>
      </c>
      <c r="J638" s="1" t="str">
        <f t="shared" si="104"/>
        <v>NGR bulk stream sediment</v>
      </c>
      <c r="K638" s="1" t="str">
        <f t="shared" si="105"/>
        <v>&lt;177 micron (NGR)</v>
      </c>
      <c r="L638">
        <v>32</v>
      </c>
      <c r="M638" t="s">
        <v>111</v>
      </c>
      <c r="N638">
        <v>637</v>
      </c>
      <c r="O638">
        <v>70</v>
      </c>
      <c r="P638">
        <v>52</v>
      </c>
      <c r="Q638">
        <v>10</v>
      </c>
      <c r="R638">
        <v>188</v>
      </c>
      <c r="S638">
        <v>23</v>
      </c>
      <c r="T638">
        <v>-0.2</v>
      </c>
      <c r="U638">
        <v>290</v>
      </c>
      <c r="V638">
        <v>2.92</v>
      </c>
      <c r="W638">
        <v>-0.2</v>
      </c>
      <c r="X638">
        <v>1</v>
      </c>
      <c r="Y638">
        <v>-2</v>
      </c>
      <c r="Z638">
        <v>52</v>
      </c>
      <c r="AA638">
        <v>-0.2</v>
      </c>
      <c r="AB638">
        <v>-1</v>
      </c>
      <c r="AC638">
        <v>275</v>
      </c>
      <c r="AD638">
        <v>15</v>
      </c>
      <c r="AE638">
        <v>-2</v>
      </c>
      <c r="AG638">
        <v>0.6</v>
      </c>
      <c r="AH638">
        <v>460</v>
      </c>
    </row>
    <row r="639" spans="1:34" hidden="1" x14ac:dyDescent="0.25">
      <c r="A639" t="s">
        <v>2480</v>
      </c>
      <c r="B639" t="s">
        <v>2481</v>
      </c>
      <c r="C639" s="1" t="str">
        <f t="shared" si="96"/>
        <v>21:0584</v>
      </c>
      <c r="D639" s="1" t="str">
        <f t="shared" si="103"/>
        <v>21:0186</v>
      </c>
      <c r="E639" t="s">
        <v>2482</v>
      </c>
      <c r="F639" t="s">
        <v>2483</v>
      </c>
      <c r="H639">
        <v>58.755458599999997</v>
      </c>
      <c r="I639">
        <v>-63.0311989</v>
      </c>
      <c r="J639" s="1" t="str">
        <f t="shared" si="104"/>
        <v>NGR bulk stream sediment</v>
      </c>
      <c r="K639" s="1" t="str">
        <f t="shared" si="105"/>
        <v>&lt;177 micron (NGR)</v>
      </c>
      <c r="L639">
        <v>32</v>
      </c>
      <c r="M639" t="s">
        <v>116</v>
      </c>
      <c r="N639">
        <v>638</v>
      </c>
      <c r="O639">
        <v>63</v>
      </c>
      <c r="P639">
        <v>52</v>
      </c>
      <c r="Q639">
        <v>13</v>
      </c>
      <c r="R639">
        <v>248</v>
      </c>
      <c r="S639">
        <v>25</v>
      </c>
      <c r="T639">
        <v>-0.2</v>
      </c>
      <c r="U639">
        <v>310</v>
      </c>
      <c r="V639">
        <v>3.24</v>
      </c>
      <c r="W639">
        <v>-0.2</v>
      </c>
      <c r="X639">
        <v>1</v>
      </c>
      <c r="Y639">
        <v>2</v>
      </c>
      <c r="Z639">
        <v>54</v>
      </c>
      <c r="AA639">
        <v>-0.2</v>
      </c>
      <c r="AB639">
        <v>1</v>
      </c>
      <c r="AC639">
        <v>280</v>
      </c>
      <c r="AD639">
        <v>20</v>
      </c>
      <c r="AE639">
        <v>-2</v>
      </c>
      <c r="AF639">
        <v>4.8</v>
      </c>
      <c r="AG639">
        <v>1</v>
      </c>
      <c r="AH639">
        <v>460</v>
      </c>
    </row>
    <row r="640" spans="1:34" hidden="1" x14ac:dyDescent="0.25">
      <c r="A640" t="s">
        <v>2484</v>
      </c>
      <c r="B640" t="s">
        <v>2485</v>
      </c>
      <c r="C640" s="1" t="str">
        <f t="shared" si="96"/>
        <v>21:0584</v>
      </c>
      <c r="D640" s="1" t="str">
        <f t="shared" si="103"/>
        <v>21:0186</v>
      </c>
      <c r="E640" t="s">
        <v>2486</v>
      </c>
      <c r="F640" t="s">
        <v>2487</v>
      </c>
      <c r="H640">
        <v>58.771855899999998</v>
      </c>
      <c r="I640">
        <v>-63.038545900000003</v>
      </c>
      <c r="J640" s="1" t="str">
        <f t="shared" si="104"/>
        <v>NGR bulk stream sediment</v>
      </c>
      <c r="K640" s="1" t="str">
        <f t="shared" si="105"/>
        <v>&lt;177 micron (NGR)</v>
      </c>
      <c r="L640">
        <v>32</v>
      </c>
      <c r="M640" t="s">
        <v>121</v>
      </c>
      <c r="N640">
        <v>639</v>
      </c>
      <c r="O640">
        <v>108</v>
      </c>
      <c r="P640">
        <v>62</v>
      </c>
      <c r="Q640">
        <v>16</v>
      </c>
      <c r="R640">
        <v>252</v>
      </c>
      <c r="S640">
        <v>28</v>
      </c>
      <c r="T640">
        <v>-0.4</v>
      </c>
      <c r="U640">
        <v>336</v>
      </c>
      <c r="V640">
        <v>3.5</v>
      </c>
      <c r="W640">
        <v>-0.4</v>
      </c>
      <c r="X640">
        <v>1</v>
      </c>
      <c r="Y640">
        <v>-4</v>
      </c>
      <c r="Z640">
        <v>60</v>
      </c>
      <c r="AA640">
        <v>-0.2</v>
      </c>
      <c r="AC640">
        <v>323</v>
      </c>
      <c r="AD640">
        <v>30</v>
      </c>
      <c r="AE640">
        <v>-2</v>
      </c>
      <c r="AH640">
        <v>480</v>
      </c>
    </row>
    <row r="641" spans="1:34" hidden="1" x14ac:dyDescent="0.25">
      <c r="A641" t="s">
        <v>2488</v>
      </c>
      <c r="B641" t="s">
        <v>2489</v>
      </c>
      <c r="C641" s="1" t="str">
        <f t="shared" si="96"/>
        <v>21:0584</v>
      </c>
      <c r="D641" s="1" t="str">
        <f t="shared" si="103"/>
        <v>21:0186</v>
      </c>
      <c r="E641" t="s">
        <v>2490</v>
      </c>
      <c r="F641" t="s">
        <v>2491</v>
      </c>
      <c r="H641">
        <v>58.754877200000003</v>
      </c>
      <c r="I641">
        <v>-63.071257699999997</v>
      </c>
      <c r="J641" s="1" t="str">
        <f t="shared" si="104"/>
        <v>NGR bulk stream sediment</v>
      </c>
      <c r="K641" s="1" t="str">
        <f t="shared" si="105"/>
        <v>&lt;177 micron (NGR)</v>
      </c>
      <c r="L641">
        <v>32</v>
      </c>
      <c r="M641" t="s">
        <v>126</v>
      </c>
      <c r="N641">
        <v>640</v>
      </c>
      <c r="O641">
        <v>118</v>
      </c>
      <c r="P641">
        <v>79</v>
      </c>
      <c r="Q641">
        <v>25</v>
      </c>
      <c r="R641">
        <v>302</v>
      </c>
      <c r="S641">
        <v>34</v>
      </c>
      <c r="T641">
        <v>-0.2</v>
      </c>
      <c r="U641">
        <v>540</v>
      </c>
      <c r="V641">
        <v>4.1500000000000004</v>
      </c>
      <c r="W641">
        <v>-0.2</v>
      </c>
      <c r="X641">
        <v>1</v>
      </c>
      <c r="Y641">
        <v>-2</v>
      </c>
      <c r="Z641">
        <v>54</v>
      </c>
      <c r="AA641">
        <v>-0.2</v>
      </c>
      <c r="AB641">
        <v>2</v>
      </c>
      <c r="AC641">
        <v>280</v>
      </c>
      <c r="AD641">
        <v>40</v>
      </c>
      <c r="AE641">
        <v>-2</v>
      </c>
      <c r="AF641">
        <v>10.6</v>
      </c>
      <c r="AG641">
        <v>0.8</v>
      </c>
      <c r="AH641">
        <v>690</v>
      </c>
    </row>
    <row r="642" spans="1:34" hidden="1" x14ac:dyDescent="0.25">
      <c r="A642" t="s">
        <v>2492</v>
      </c>
      <c r="B642" t="s">
        <v>2493</v>
      </c>
      <c r="C642" s="1" t="str">
        <f t="shared" ref="C642:C705" si="106">HYPERLINK("http://geochem.nrcan.gc.ca/cdogs/content/bdl/bdl210584_e.htm", "21:0584")</f>
        <v>21:0584</v>
      </c>
      <c r="D642" s="1" t="str">
        <f t="shared" si="103"/>
        <v>21:0186</v>
      </c>
      <c r="E642" t="s">
        <v>2494</v>
      </c>
      <c r="F642" t="s">
        <v>2495</v>
      </c>
      <c r="H642">
        <v>58.872314000000003</v>
      </c>
      <c r="I642">
        <v>-63.364016499999998</v>
      </c>
      <c r="J642" s="1" t="str">
        <f t="shared" si="104"/>
        <v>NGR bulk stream sediment</v>
      </c>
      <c r="K642" s="1" t="str">
        <f t="shared" si="105"/>
        <v>&lt;177 micron (NGR)</v>
      </c>
      <c r="L642">
        <v>33</v>
      </c>
      <c r="M642" t="s">
        <v>212</v>
      </c>
      <c r="N642">
        <v>641</v>
      </c>
      <c r="O642">
        <v>28</v>
      </c>
      <c r="P642">
        <v>18</v>
      </c>
      <c r="Q642">
        <v>2</v>
      </c>
      <c r="R642">
        <v>20</v>
      </c>
      <c r="S642">
        <v>8</v>
      </c>
      <c r="T642">
        <v>-0.2</v>
      </c>
      <c r="U642">
        <v>96</v>
      </c>
      <c r="V642">
        <v>1.43</v>
      </c>
      <c r="W642">
        <v>-0.2</v>
      </c>
      <c r="X642">
        <v>1</v>
      </c>
      <c r="Y642">
        <v>-2</v>
      </c>
      <c r="Z642">
        <v>30</v>
      </c>
      <c r="AA642">
        <v>-0.2</v>
      </c>
      <c r="AB642">
        <v>-1</v>
      </c>
      <c r="AC642">
        <v>754</v>
      </c>
      <c r="AD642">
        <v>10</v>
      </c>
      <c r="AE642">
        <v>-2</v>
      </c>
      <c r="AF642">
        <v>1.6</v>
      </c>
      <c r="AG642">
        <v>0.7</v>
      </c>
      <c r="AH642">
        <v>290</v>
      </c>
    </row>
    <row r="643" spans="1:34" hidden="1" x14ac:dyDescent="0.25">
      <c r="A643" t="s">
        <v>2496</v>
      </c>
      <c r="B643" t="s">
        <v>2497</v>
      </c>
      <c r="C643" s="1" t="str">
        <f t="shared" si="106"/>
        <v>21:0584</v>
      </c>
      <c r="D643" s="1" t="str">
        <f t="shared" si="103"/>
        <v>21:0186</v>
      </c>
      <c r="E643" t="s">
        <v>2498</v>
      </c>
      <c r="F643" t="s">
        <v>2499</v>
      </c>
      <c r="H643">
        <v>58.782561899999997</v>
      </c>
      <c r="I643">
        <v>-63.164644199999998</v>
      </c>
      <c r="J643" s="1" t="str">
        <f t="shared" si="104"/>
        <v>NGR bulk stream sediment</v>
      </c>
      <c r="K643" s="1" t="str">
        <f t="shared" si="105"/>
        <v>&lt;177 micron (NGR)</v>
      </c>
      <c r="L643">
        <v>33</v>
      </c>
      <c r="M643" t="s">
        <v>217</v>
      </c>
      <c r="N643">
        <v>642</v>
      </c>
      <c r="O643">
        <v>104</v>
      </c>
      <c r="P643">
        <v>48</v>
      </c>
      <c r="Q643">
        <v>16</v>
      </c>
      <c r="R643">
        <v>122</v>
      </c>
      <c r="S643">
        <v>22</v>
      </c>
      <c r="T643">
        <v>-0.4</v>
      </c>
      <c r="U643">
        <v>320</v>
      </c>
      <c r="V643">
        <v>3.3</v>
      </c>
      <c r="W643">
        <v>-0.4</v>
      </c>
      <c r="X643">
        <v>1</v>
      </c>
      <c r="Y643">
        <v>-4</v>
      </c>
      <c r="Z643">
        <v>46</v>
      </c>
      <c r="AA643">
        <v>-0.2</v>
      </c>
      <c r="AC643">
        <v>320</v>
      </c>
      <c r="AD643">
        <v>30</v>
      </c>
      <c r="AE643">
        <v>-2</v>
      </c>
      <c r="AH643">
        <v>500</v>
      </c>
    </row>
    <row r="644" spans="1:34" hidden="1" x14ac:dyDescent="0.25">
      <c r="A644" t="s">
        <v>2500</v>
      </c>
      <c r="B644" t="s">
        <v>2501</v>
      </c>
      <c r="C644" s="1" t="str">
        <f t="shared" si="106"/>
        <v>21:0584</v>
      </c>
      <c r="D644" s="1" t="str">
        <f t="shared" si="103"/>
        <v>21:0186</v>
      </c>
      <c r="E644" t="s">
        <v>2498</v>
      </c>
      <c r="F644" t="s">
        <v>2502</v>
      </c>
      <c r="H644">
        <v>58.782561899999997</v>
      </c>
      <c r="I644">
        <v>-63.164644199999998</v>
      </c>
      <c r="J644" s="1" t="str">
        <f t="shared" si="104"/>
        <v>NGR bulk stream sediment</v>
      </c>
      <c r="K644" s="1" t="str">
        <f t="shared" si="105"/>
        <v>&lt;177 micron (NGR)</v>
      </c>
      <c r="L644">
        <v>33</v>
      </c>
      <c r="M644" t="s">
        <v>221</v>
      </c>
      <c r="N644">
        <v>643</v>
      </c>
      <c r="O644">
        <v>98</v>
      </c>
      <c r="P644">
        <v>64</v>
      </c>
      <c r="Q644">
        <v>19</v>
      </c>
      <c r="R644">
        <v>161</v>
      </c>
      <c r="S644">
        <v>27</v>
      </c>
      <c r="T644">
        <v>-0.2</v>
      </c>
      <c r="U644">
        <v>390</v>
      </c>
      <c r="V644">
        <v>4.37</v>
      </c>
      <c r="W644">
        <v>-0.2</v>
      </c>
      <c r="X644">
        <v>1</v>
      </c>
      <c r="Y644">
        <v>-2</v>
      </c>
      <c r="Z644">
        <v>57</v>
      </c>
      <c r="AA644">
        <v>-0.2</v>
      </c>
      <c r="AB644">
        <v>1</v>
      </c>
      <c r="AC644">
        <v>323</v>
      </c>
      <c r="AD644">
        <v>40</v>
      </c>
      <c r="AE644">
        <v>-2</v>
      </c>
      <c r="AG644">
        <v>1.3</v>
      </c>
      <c r="AH644">
        <v>610</v>
      </c>
    </row>
    <row r="645" spans="1:34" hidden="1" x14ac:dyDescent="0.25">
      <c r="A645" t="s">
        <v>2503</v>
      </c>
      <c r="B645" t="s">
        <v>2504</v>
      </c>
      <c r="C645" s="1" t="str">
        <f t="shared" si="106"/>
        <v>21:0584</v>
      </c>
      <c r="D645" s="1" t="str">
        <f>HYPERLINK("http://geochem.nrcan.gc.ca/cdogs/content/svy/svy_e.htm", "")</f>
        <v/>
      </c>
      <c r="G645" s="1" t="str">
        <f>HYPERLINK("http://geochem.nrcan.gc.ca/cdogs/content/cr_/cr_00077_e.htm", "77")</f>
        <v>77</v>
      </c>
      <c r="J645" t="s">
        <v>69</v>
      </c>
      <c r="K645" t="s">
        <v>70</v>
      </c>
      <c r="L645">
        <v>33</v>
      </c>
      <c r="M645" t="s">
        <v>71</v>
      </c>
      <c r="N645">
        <v>644</v>
      </c>
      <c r="O645">
        <v>134</v>
      </c>
      <c r="P645">
        <v>52</v>
      </c>
      <c r="Q645">
        <v>34</v>
      </c>
      <c r="R645">
        <v>295</v>
      </c>
      <c r="S645">
        <v>26</v>
      </c>
      <c r="T645">
        <v>0.3</v>
      </c>
      <c r="U645">
        <v>580</v>
      </c>
      <c r="V645">
        <v>3.54</v>
      </c>
      <c r="W645">
        <v>0.8</v>
      </c>
      <c r="X645">
        <v>25</v>
      </c>
      <c r="Y645">
        <v>4</v>
      </c>
      <c r="Z645">
        <v>50</v>
      </c>
      <c r="AA645">
        <v>-0.2</v>
      </c>
      <c r="AB645">
        <v>5</v>
      </c>
      <c r="AC645">
        <v>748</v>
      </c>
      <c r="AD645">
        <v>30</v>
      </c>
      <c r="AE645">
        <v>16</v>
      </c>
      <c r="AF645">
        <v>3.6</v>
      </c>
      <c r="AG645">
        <v>19.5</v>
      </c>
      <c r="AH645">
        <v>520</v>
      </c>
    </row>
    <row r="646" spans="1:34" hidden="1" x14ac:dyDescent="0.25">
      <c r="A646" t="s">
        <v>2505</v>
      </c>
      <c r="B646" t="s">
        <v>2506</v>
      </c>
      <c r="C646" s="1" t="str">
        <f t="shared" si="106"/>
        <v>21:0584</v>
      </c>
      <c r="D646" s="1" t="str">
        <f t="shared" ref="D646:D674" si="107">HYPERLINK("http://geochem.nrcan.gc.ca/cdogs/content/svy/svy210186_e.htm", "21:0186")</f>
        <v>21:0186</v>
      </c>
      <c r="E646" t="s">
        <v>2507</v>
      </c>
      <c r="F646" t="s">
        <v>2508</v>
      </c>
      <c r="H646">
        <v>58.800036400000003</v>
      </c>
      <c r="I646">
        <v>-63.159398799999998</v>
      </c>
      <c r="J646" s="1" t="str">
        <f t="shared" ref="J646:J674" si="108">HYPERLINK("http://geochem.nrcan.gc.ca/cdogs/content/kwd/kwd020030_e.htm", "NGR bulk stream sediment")</f>
        <v>NGR bulk stream sediment</v>
      </c>
      <c r="K646" s="1" t="str">
        <f t="shared" ref="K646:K674" si="109">HYPERLINK("http://geochem.nrcan.gc.ca/cdogs/content/kwd/kwd080006_e.htm", "&lt;177 micron (NGR)")</f>
        <v>&lt;177 micron (NGR)</v>
      </c>
      <c r="L646">
        <v>33</v>
      </c>
      <c r="M646" t="s">
        <v>43</v>
      </c>
      <c r="N646">
        <v>645</v>
      </c>
      <c r="O646">
        <v>121</v>
      </c>
      <c r="P646">
        <v>87</v>
      </c>
      <c r="Q646">
        <v>44</v>
      </c>
      <c r="R646">
        <v>102</v>
      </c>
      <c r="S646">
        <v>26</v>
      </c>
      <c r="T646">
        <v>-0.2</v>
      </c>
      <c r="U646">
        <v>530</v>
      </c>
      <c r="V646">
        <v>4.2300000000000004</v>
      </c>
      <c r="W646">
        <v>0.2</v>
      </c>
      <c r="X646">
        <v>4</v>
      </c>
      <c r="Y646">
        <v>2</v>
      </c>
      <c r="Z646">
        <v>52</v>
      </c>
      <c r="AA646">
        <v>1</v>
      </c>
      <c r="AB646">
        <v>2</v>
      </c>
      <c r="AC646">
        <v>433</v>
      </c>
      <c r="AD646">
        <v>65</v>
      </c>
      <c r="AE646">
        <v>20</v>
      </c>
      <c r="AG646">
        <v>2</v>
      </c>
      <c r="AH646">
        <v>345</v>
      </c>
    </row>
    <row r="647" spans="1:34" hidden="1" x14ac:dyDescent="0.25">
      <c r="A647" t="s">
        <v>2509</v>
      </c>
      <c r="B647" t="s">
        <v>2510</v>
      </c>
      <c r="C647" s="1" t="str">
        <f t="shared" si="106"/>
        <v>21:0584</v>
      </c>
      <c r="D647" s="1" t="str">
        <f t="shared" si="107"/>
        <v>21:0186</v>
      </c>
      <c r="E647" t="s">
        <v>2511</v>
      </c>
      <c r="F647" t="s">
        <v>2512</v>
      </c>
      <c r="H647">
        <v>58.838397000000001</v>
      </c>
      <c r="I647">
        <v>-63.213437399999997</v>
      </c>
      <c r="J647" s="1" t="str">
        <f t="shared" si="108"/>
        <v>NGR bulk stream sediment</v>
      </c>
      <c r="K647" s="1" t="str">
        <f t="shared" si="109"/>
        <v>&lt;177 micron (NGR)</v>
      </c>
      <c r="L647">
        <v>33</v>
      </c>
      <c r="M647" t="s">
        <v>56</v>
      </c>
      <c r="N647">
        <v>646</v>
      </c>
      <c r="O647">
        <v>179</v>
      </c>
      <c r="P647">
        <v>74</v>
      </c>
      <c r="Q647">
        <v>15</v>
      </c>
      <c r="R647">
        <v>105</v>
      </c>
      <c r="S647">
        <v>39</v>
      </c>
      <c r="T647">
        <v>-0.2</v>
      </c>
      <c r="U647">
        <v>540</v>
      </c>
      <c r="V647">
        <v>5.78</v>
      </c>
      <c r="W647">
        <v>0.5</v>
      </c>
      <c r="X647">
        <v>5</v>
      </c>
      <c r="Y647">
        <v>3</v>
      </c>
      <c r="Z647">
        <v>41</v>
      </c>
      <c r="AA647">
        <v>-0.2</v>
      </c>
      <c r="AB647">
        <v>3</v>
      </c>
      <c r="AC647">
        <v>633</v>
      </c>
      <c r="AD647">
        <v>40</v>
      </c>
      <c r="AE647">
        <v>-2</v>
      </c>
      <c r="AG647">
        <v>2.2000000000000002</v>
      </c>
      <c r="AH647">
        <v>500</v>
      </c>
    </row>
    <row r="648" spans="1:34" hidden="1" x14ac:dyDescent="0.25">
      <c r="A648" t="s">
        <v>2513</v>
      </c>
      <c r="B648" t="s">
        <v>2514</v>
      </c>
      <c r="C648" s="1" t="str">
        <f t="shared" si="106"/>
        <v>21:0584</v>
      </c>
      <c r="D648" s="1" t="str">
        <f t="shared" si="107"/>
        <v>21:0186</v>
      </c>
      <c r="E648" t="s">
        <v>2515</v>
      </c>
      <c r="F648" t="s">
        <v>2516</v>
      </c>
      <c r="H648">
        <v>58.838932100000001</v>
      </c>
      <c r="I648">
        <v>-63.204640099999999</v>
      </c>
      <c r="J648" s="1" t="str">
        <f t="shared" si="108"/>
        <v>NGR bulk stream sediment</v>
      </c>
      <c r="K648" s="1" t="str">
        <f t="shared" si="109"/>
        <v>&lt;177 micron (NGR)</v>
      </c>
      <c r="L648">
        <v>33</v>
      </c>
      <c r="M648" t="s">
        <v>61</v>
      </c>
      <c r="N648">
        <v>647</v>
      </c>
      <c r="O648">
        <v>208</v>
      </c>
      <c r="P648">
        <v>108</v>
      </c>
      <c r="Q648">
        <v>24</v>
      </c>
      <c r="R648">
        <v>145</v>
      </c>
      <c r="S648">
        <v>61</v>
      </c>
      <c r="T648">
        <v>-0.2</v>
      </c>
      <c r="U648">
        <v>820</v>
      </c>
      <c r="V648">
        <v>5.87</v>
      </c>
      <c r="W648">
        <v>0.7</v>
      </c>
      <c r="X648">
        <v>5</v>
      </c>
      <c r="Y648">
        <v>2</v>
      </c>
      <c r="Z648">
        <v>31</v>
      </c>
      <c r="AA648">
        <v>0.6</v>
      </c>
      <c r="AB648">
        <v>4</v>
      </c>
      <c r="AC648">
        <v>624</v>
      </c>
      <c r="AD648">
        <v>45</v>
      </c>
      <c r="AE648">
        <v>-2</v>
      </c>
      <c r="AF648">
        <v>3</v>
      </c>
      <c r="AG648">
        <v>2.9</v>
      </c>
      <c r="AH648">
        <v>565</v>
      </c>
    </row>
    <row r="649" spans="1:34" hidden="1" x14ac:dyDescent="0.25">
      <c r="A649" t="s">
        <v>2517</v>
      </c>
      <c r="B649" t="s">
        <v>2518</v>
      </c>
      <c r="C649" s="1" t="str">
        <f t="shared" si="106"/>
        <v>21:0584</v>
      </c>
      <c r="D649" s="1" t="str">
        <f t="shared" si="107"/>
        <v>21:0186</v>
      </c>
      <c r="E649" t="s">
        <v>2519</v>
      </c>
      <c r="F649" t="s">
        <v>2520</v>
      </c>
      <c r="H649">
        <v>58.856383800000003</v>
      </c>
      <c r="I649">
        <v>-63.2353022</v>
      </c>
      <c r="J649" s="1" t="str">
        <f t="shared" si="108"/>
        <v>NGR bulk stream sediment</v>
      </c>
      <c r="K649" s="1" t="str">
        <f t="shared" si="109"/>
        <v>&lt;177 micron (NGR)</v>
      </c>
      <c r="L649">
        <v>33</v>
      </c>
      <c r="M649" t="s">
        <v>66</v>
      </c>
      <c r="N649">
        <v>648</v>
      </c>
      <c r="O649">
        <v>165</v>
      </c>
      <c r="P649">
        <v>69</v>
      </c>
      <c r="Q649">
        <v>18</v>
      </c>
      <c r="R649">
        <v>110</v>
      </c>
      <c r="S649">
        <v>46</v>
      </c>
      <c r="T649">
        <v>-0.2</v>
      </c>
      <c r="U649">
        <v>560</v>
      </c>
      <c r="V649">
        <v>4.57</v>
      </c>
      <c r="W649">
        <v>0.3</v>
      </c>
      <c r="X649">
        <v>5</v>
      </c>
      <c r="Y649">
        <v>2</v>
      </c>
      <c r="Z649">
        <v>37</v>
      </c>
      <c r="AA649">
        <v>0.8</v>
      </c>
      <c r="AB649">
        <v>2</v>
      </c>
      <c r="AC649">
        <v>982</v>
      </c>
      <c r="AD649">
        <v>40</v>
      </c>
      <c r="AE649">
        <v>-2</v>
      </c>
      <c r="AF649">
        <v>4.7</v>
      </c>
      <c r="AG649">
        <v>4.0999999999999996</v>
      </c>
      <c r="AH649">
        <v>520</v>
      </c>
    </row>
    <row r="650" spans="1:34" hidden="1" x14ac:dyDescent="0.25">
      <c r="A650" t="s">
        <v>2521</v>
      </c>
      <c r="B650" t="s">
        <v>2522</v>
      </c>
      <c r="C650" s="1" t="str">
        <f t="shared" si="106"/>
        <v>21:0584</v>
      </c>
      <c r="D650" s="1" t="str">
        <f t="shared" si="107"/>
        <v>21:0186</v>
      </c>
      <c r="E650" t="s">
        <v>2523</v>
      </c>
      <c r="F650" t="s">
        <v>2524</v>
      </c>
      <c r="H650">
        <v>58.8522745</v>
      </c>
      <c r="I650">
        <v>-63.265724800000001</v>
      </c>
      <c r="J650" s="1" t="str">
        <f t="shared" si="108"/>
        <v>NGR bulk stream sediment</v>
      </c>
      <c r="K650" s="1" t="str">
        <f t="shared" si="109"/>
        <v>&lt;177 micron (NGR)</v>
      </c>
      <c r="L650">
        <v>33</v>
      </c>
      <c r="M650" t="s">
        <v>76</v>
      </c>
      <c r="N650">
        <v>649</v>
      </c>
      <c r="O650">
        <v>82</v>
      </c>
      <c r="P650">
        <v>38</v>
      </c>
      <c r="Q650">
        <v>10</v>
      </c>
      <c r="R650">
        <v>38</v>
      </c>
      <c r="S650">
        <v>20</v>
      </c>
      <c r="T650">
        <v>-0.4</v>
      </c>
      <c r="U650">
        <v>144</v>
      </c>
      <c r="V650">
        <v>4.5999999999999996</v>
      </c>
      <c r="W650">
        <v>-0.4</v>
      </c>
      <c r="X650">
        <v>6</v>
      </c>
      <c r="Y650">
        <v>-4</v>
      </c>
      <c r="Z650">
        <v>22</v>
      </c>
      <c r="AA650">
        <v>1.1000000000000001</v>
      </c>
      <c r="AB650">
        <v>-2</v>
      </c>
      <c r="AC650">
        <v>592</v>
      </c>
      <c r="AD650">
        <v>40</v>
      </c>
      <c r="AE650">
        <v>-2</v>
      </c>
      <c r="AH650">
        <v>440</v>
      </c>
    </row>
    <row r="651" spans="1:34" hidden="1" x14ac:dyDescent="0.25">
      <c r="A651" t="s">
        <v>2525</v>
      </c>
      <c r="B651" t="s">
        <v>2526</v>
      </c>
      <c r="C651" s="1" t="str">
        <f t="shared" si="106"/>
        <v>21:0584</v>
      </c>
      <c r="D651" s="1" t="str">
        <f t="shared" si="107"/>
        <v>21:0186</v>
      </c>
      <c r="E651" t="s">
        <v>2494</v>
      </c>
      <c r="F651" t="s">
        <v>2527</v>
      </c>
      <c r="H651">
        <v>58.872314000000003</v>
      </c>
      <c r="I651">
        <v>-63.364016499999998</v>
      </c>
      <c r="J651" s="1" t="str">
        <f t="shared" si="108"/>
        <v>NGR bulk stream sediment</v>
      </c>
      <c r="K651" s="1" t="str">
        <f t="shared" si="109"/>
        <v>&lt;177 micron (NGR)</v>
      </c>
      <c r="L651">
        <v>33</v>
      </c>
      <c r="M651" t="s">
        <v>261</v>
      </c>
      <c r="N651">
        <v>650</v>
      </c>
      <c r="O651">
        <v>28</v>
      </c>
      <c r="P651">
        <v>17</v>
      </c>
      <c r="Q651">
        <v>-2</v>
      </c>
      <c r="R651">
        <v>20</v>
      </c>
      <c r="S651">
        <v>7</v>
      </c>
      <c r="T651">
        <v>-0.2</v>
      </c>
      <c r="U651">
        <v>92</v>
      </c>
      <c r="V651">
        <v>1.28</v>
      </c>
      <c r="W651">
        <v>-0.2</v>
      </c>
      <c r="X651">
        <v>1</v>
      </c>
      <c r="Y651">
        <v>-2</v>
      </c>
      <c r="Z651">
        <v>28</v>
      </c>
      <c r="AA651">
        <v>-0.2</v>
      </c>
      <c r="AB651">
        <v>-1</v>
      </c>
      <c r="AC651">
        <v>713</v>
      </c>
      <c r="AD651">
        <v>15</v>
      </c>
      <c r="AE651">
        <v>-2</v>
      </c>
      <c r="AF651">
        <v>1</v>
      </c>
      <c r="AG651">
        <v>1</v>
      </c>
      <c r="AH651">
        <v>360</v>
      </c>
    </row>
    <row r="652" spans="1:34" hidden="1" x14ac:dyDescent="0.25">
      <c r="A652" t="s">
        <v>2528</v>
      </c>
      <c r="B652" t="s">
        <v>2529</v>
      </c>
      <c r="C652" s="1" t="str">
        <f t="shared" si="106"/>
        <v>21:0584</v>
      </c>
      <c r="D652" s="1" t="str">
        <f t="shared" si="107"/>
        <v>21:0186</v>
      </c>
      <c r="E652" t="s">
        <v>2530</v>
      </c>
      <c r="F652" t="s">
        <v>2531</v>
      </c>
      <c r="H652">
        <v>58.854126700000002</v>
      </c>
      <c r="I652">
        <v>-63.344740299999998</v>
      </c>
      <c r="J652" s="1" t="str">
        <f t="shared" si="108"/>
        <v>NGR bulk stream sediment</v>
      </c>
      <c r="K652" s="1" t="str">
        <f t="shared" si="109"/>
        <v>&lt;177 micron (NGR)</v>
      </c>
      <c r="L652">
        <v>33</v>
      </c>
      <c r="M652" t="s">
        <v>81</v>
      </c>
      <c r="N652">
        <v>651</v>
      </c>
      <c r="O652">
        <v>115</v>
      </c>
      <c r="P652">
        <v>51</v>
      </c>
      <c r="Q652">
        <v>10</v>
      </c>
      <c r="R652">
        <v>75</v>
      </c>
      <c r="S652">
        <v>14</v>
      </c>
      <c r="T652">
        <v>-0.2</v>
      </c>
      <c r="U652">
        <v>180</v>
      </c>
      <c r="V652">
        <v>2.16</v>
      </c>
      <c r="W652">
        <v>0.5</v>
      </c>
      <c r="X652">
        <v>2</v>
      </c>
      <c r="Y652">
        <v>-2</v>
      </c>
      <c r="Z652">
        <v>37</v>
      </c>
      <c r="AA652">
        <v>0.5</v>
      </c>
      <c r="AB652">
        <v>-1</v>
      </c>
      <c r="AC652">
        <v>737</v>
      </c>
      <c r="AD652">
        <v>20</v>
      </c>
      <c r="AE652">
        <v>-2</v>
      </c>
      <c r="AF652">
        <v>4.4000000000000004</v>
      </c>
      <c r="AG652">
        <v>1.4</v>
      </c>
      <c r="AH652">
        <v>260</v>
      </c>
    </row>
    <row r="653" spans="1:34" hidden="1" x14ac:dyDescent="0.25">
      <c r="A653" t="s">
        <v>2532</v>
      </c>
      <c r="B653" t="s">
        <v>2533</v>
      </c>
      <c r="C653" s="1" t="str">
        <f t="shared" si="106"/>
        <v>21:0584</v>
      </c>
      <c r="D653" s="1" t="str">
        <f t="shared" si="107"/>
        <v>21:0186</v>
      </c>
      <c r="E653" t="s">
        <v>2534</v>
      </c>
      <c r="F653" t="s">
        <v>2535</v>
      </c>
      <c r="H653">
        <v>58.816632800000001</v>
      </c>
      <c r="I653">
        <v>-63.308647100000002</v>
      </c>
      <c r="J653" s="1" t="str">
        <f t="shared" si="108"/>
        <v>NGR bulk stream sediment</v>
      </c>
      <c r="K653" s="1" t="str">
        <f t="shared" si="109"/>
        <v>&lt;177 micron (NGR)</v>
      </c>
      <c r="L653">
        <v>33</v>
      </c>
      <c r="M653" t="s">
        <v>86</v>
      </c>
      <c r="N653">
        <v>652</v>
      </c>
      <c r="O653">
        <v>376</v>
      </c>
      <c r="P653">
        <v>141</v>
      </c>
      <c r="Q653">
        <v>20</v>
      </c>
      <c r="R653">
        <v>150</v>
      </c>
      <c r="S653">
        <v>34</v>
      </c>
      <c r="T653">
        <v>-0.2</v>
      </c>
      <c r="U653">
        <v>480</v>
      </c>
      <c r="V653">
        <v>7.05</v>
      </c>
      <c r="W653">
        <v>1.1000000000000001</v>
      </c>
      <c r="X653">
        <v>14</v>
      </c>
      <c r="Y653">
        <v>3</v>
      </c>
      <c r="Z653">
        <v>70</v>
      </c>
      <c r="AA653">
        <v>0.5</v>
      </c>
      <c r="AB653">
        <v>-1</v>
      </c>
      <c r="AC653">
        <v>441</v>
      </c>
      <c r="AD653">
        <v>40</v>
      </c>
      <c r="AE653">
        <v>-2</v>
      </c>
      <c r="AG653">
        <v>4.0999999999999996</v>
      </c>
      <c r="AH653">
        <v>305</v>
      </c>
    </row>
    <row r="654" spans="1:34" hidden="1" x14ac:dyDescent="0.25">
      <c r="A654" t="s">
        <v>2536</v>
      </c>
      <c r="B654" t="s">
        <v>2537</v>
      </c>
      <c r="C654" s="1" t="str">
        <f t="shared" si="106"/>
        <v>21:0584</v>
      </c>
      <c r="D654" s="1" t="str">
        <f t="shared" si="107"/>
        <v>21:0186</v>
      </c>
      <c r="E654" t="s">
        <v>2538</v>
      </c>
      <c r="F654" t="s">
        <v>2539</v>
      </c>
      <c r="H654">
        <v>58.808645900000002</v>
      </c>
      <c r="I654">
        <v>-63.290504499999997</v>
      </c>
      <c r="J654" s="1" t="str">
        <f t="shared" si="108"/>
        <v>NGR bulk stream sediment</v>
      </c>
      <c r="K654" s="1" t="str">
        <f t="shared" si="109"/>
        <v>&lt;177 micron (NGR)</v>
      </c>
      <c r="L654">
        <v>33</v>
      </c>
      <c r="M654" t="s">
        <v>91</v>
      </c>
      <c r="N654">
        <v>653</v>
      </c>
      <c r="O654">
        <v>100</v>
      </c>
      <c r="P654">
        <v>60</v>
      </c>
      <c r="Q654">
        <v>19</v>
      </c>
      <c r="R654">
        <v>86</v>
      </c>
      <c r="S654">
        <v>22</v>
      </c>
      <c r="T654">
        <v>-0.2</v>
      </c>
      <c r="U654">
        <v>580</v>
      </c>
      <c r="V654">
        <v>4.2</v>
      </c>
      <c r="W654">
        <v>0.2</v>
      </c>
      <c r="X654">
        <v>8</v>
      </c>
      <c r="Y654">
        <v>-2</v>
      </c>
      <c r="Z654">
        <v>28</v>
      </c>
      <c r="AA654">
        <v>-0.2</v>
      </c>
      <c r="AB654">
        <v>1</v>
      </c>
      <c r="AC654">
        <v>411</v>
      </c>
      <c r="AD654">
        <v>40</v>
      </c>
      <c r="AE654">
        <v>-2</v>
      </c>
      <c r="AF654">
        <v>4</v>
      </c>
      <c r="AG654">
        <v>3.6</v>
      </c>
      <c r="AH654">
        <v>790</v>
      </c>
    </row>
    <row r="655" spans="1:34" hidden="1" x14ac:dyDescent="0.25">
      <c r="A655" t="s">
        <v>2540</v>
      </c>
      <c r="B655" t="s">
        <v>2541</v>
      </c>
      <c r="C655" s="1" t="str">
        <f t="shared" si="106"/>
        <v>21:0584</v>
      </c>
      <c r="D655" s="1" t="str">
        <f t="shared" si="107"/>
        <v>21:0186</v>
      </c>
      <c r="E655" t="s">
        <v>2542</v>
      </c>
      <c r="F655" t="s">
        <v>2543</v>
      </c>
      <c r="H655">
        <v>58.7904926</v>
      </c>
      <c r="I655">
        <v>-63.283708599999997</v>
      </c>
      <c r="J655" s="1" t="str">
        <f t="shared" si="108"/>
        <v>NGR bulk stream sediment</v>
      </c>
      <c r="K655" s="1" t="str">
        <f t="shared" si="109"/>
        <v>&lt;177 micron (NGR)</v>
      </c>
      <c r="L655">
        <v>33</v>
      </c>
      <c r="M655" t="s">
        <v>96</v>
      </c>
      <c r="N655">
        <v>654</v>
      </c>
      <c r="O655">
        <v>105</v>
      </c>
      <c r="P655">
        <v>50</v>
      </c>
      <c r="Q655">
        <v>20</v>
      </c>
      <c r="R655">
        <v>74</v>
      </c>
      <c r="S655">
        <v>26</v>
      </c>
      <c r="T655">
        <v>-0.2</v>
      </c>
      <c r="U655">
        <v>430</v>
      </c>
      <c r="V655">
        <v>3.66</v>
      </c>
      <c r="W655">
        <v>0.4</v>
      </c>
      <c r="X655">
        <v>10</v>
      </c>
      <c r="Y655">
        <v>-2</v>
      </c>
      <c r="Z655">
        <v>21</v>
      </c>
      <c r="AA655">
        <v>-0.2</v>
      </c>
      <c r="AB655">
        <v>3</v>
      </c>
      <c r="AC655">
        <v>619</v>
      </c>
      <c r="AD655">
        <v>30</v>
      </c>
      <c r="AE655">
        <v>-2</v>
      </c>
      <c r="AF655">
        <v>2.6</v>
      </c>
      <c r="AG655">
        <v>3.4</v>
      </c>
      <c r="AH655">
        <v>690</v>
      </c>
    </row>
    <row r="656" spans="1:34" hidden="1" x14ac:dyDescent="0.25">
      <c r="A656" t="s">
        <v>2544</v>
      </c>
      <c r="B656" t="s">
        <v>2545</v>
      </c>
      <c r="C656" s="1" t="str">
        <f t="shared" si="106"/>
        <v>21:0584</v>
      </c>
      <c r="D656" s="1" t="str">
        <f t="shared" si="107"/>
        <v>21:0186</v>
      </c>
      <c r="E656" t="s">
        <v>2546</v>
      </c>
      <c r="F656" t="s">
        <v>2547</v>
      </c>
      <c r="H656">
        <v>58.732422700000001</v>
      </c>
      <c r="I656">
        <v>-63.2527659</v>
      </c>
      <c r="J656" s="1" t="str">
        <f t="shared" si="108"/>
        <v>NGR bulk stream sediment</v>
      </c>
      <c r="K656" s="1" t="str">
        <f t="shared" si="109"/>
        <v>&lt;177 micron (NGR)</v>
      </c>
      <c r="L656">
        <v>33</v>
      </c>
      <c r="M656" t="s">
        <v>101</v>
      </c>
      <c r="N656">
        <v>655</v>
      </c>
      <c r="O656">
        <v>91</v>
      </c>
      <c r="P656">
        <v>52</v>
      </c>
      <c r="Q656">
        <v>9</v>
      </c>
      <c r="R656">
        <v>63</v>
      </c>
      <c r="S656">
        <v>20</v>
      </c>
      <c r="T656">
        <v>-0.2</v>
      </c>
      <c r="U656">
        <v>400</v>
      </c>
      <c r="V656">
        <v>4.5</v>
      </c>
      <c r="W656">
        <v>-0.2</v>
      </c>
      <c r="X656">
        <v>2</v>
      </c>
      <c r="Y656">
        <v>-2</v>
      </c>
      <c r="Z656">
        <v>47</v>
      </c>
      <c r="AA656">
        <v>-0.2</v>
      </c>
      <c r="AB656">
        <v>2</v>
      </c>
      <c r="AC656">
        <v>595</v>
      </c>
      <c r="AD656">
        <v>20</v>
      </c>
      <c r="AE656">
        <v>-2</v>
      </c>
      <c r="AF656">
        <v>3</v>
      </c>
      <c r="AG656">
        <v>1.5</v>
      </c>
      <c r="AH656">
        <v>460</v>
      </c>
    </row>
    <row r="657" spans="1:34" hidden="1" x14ac:dyDescent="0.25">
      <c r="A657" t="s">
        <v>2548</v>
      </c>
      <c r="B657" t="s">
        <v>2549</v>
      </c>
      <c r="C657" s="1" t="str">
        <f t="shared" si="106"/>
        <v>21:0584</v>
      </c>
      <c r="D657" s="1" t="str">
        <f t="shared" si="107"/>
        <v>21:0186</v>
      </c>
      <c r="E657" t="s">
        <v>2550</v>
      </c>
      <c r="F657" t="s">
        <v>2551</v>
      </c>
      <c r="H657">
        <v>58.727450500000003</v>
      </c>
      <c r="I657">
        <v>-63.251089100000002</v>
      </c>
      <c r="J657" s="1" t="str">
        <f t="shared" si="108"/>
        <v>NGR bulk stream sediment</v>
      </c>
      <c r="K657" s="1" t="str">
        <f t="shared" si="109"/>
        <v>&lt;177 micron (NGR)</v>
      </c>
      <c r="L657">
        <v>33</v>
      </c>
      <c r="M657" t="s">
        <v>106</v>
      </c>
      <c r="N657">
        <v>656</v>
      </c>
      <c r="O657">
        <v>66</v>
      </c>
      <c r="P657">
        <v>29</v>
      </c>
      <c r="Q657">
        <v>11</v>
      </c>
      <c r="R657">
        <v>40</v>
      </c>
      <c r="S657">
        <v>14</v>
      </c>
      <c r="T657">
        <v>-0.2</v>
      </c>
      <c r="U657">
        <v>360</v>
      </c>
      <c r="V657">
        <v>2.85</v>
      </c>
      <c r="W657">
        <v>-0.2</v>
      </c>
      <c r="X657">
        <v>2</v>
      </c>
      <c r="Y657">
        <v>-2</v>
      </c>
      <c r="Z657">
        <v>26</v>
      </c>
      <c r="AA657">
        <v>-0.2</v>
      </c>
      <c r="AB657">
        <v>3</v>
      </c>
      <c r="AC657">
        <v>728</v>
      </c>
      <c r="AD657">
        <v>20</v>
      </c>
      <c r="AE657">
        <v>-2</v>
      </c>
      <c r="AF657">
        <v>3.6</v>
      </c>
      <c r="AG657">
        <v>1.6</v>
      </c>
      <c r="AH657">
        <v>545</v>
      </c>
    </row>
    <row r="658" spans="1:34" hidden="1" x14ac:dyDescent="0.25">
      <c r="A658" t="s">
        <v>2552</v>
      </c>
      <c r="B658" t="s">
        <v>2553</v>
      </c>
      <c r="C658" s="1" t="str">
        <f t="shared" si="106"/>
        <v>21:0584</v>
      </c>
      <c r="D658" s="1" t="str">
        <f t="shared" si="107"/>
        <v>21:0186</v>
      </c>
      <c r="E658" t="s">
        <v>2554</v>
      </c>
      <c r="F658" t="s">
        <v>2555</v>
      </c>
      <c r="H658">
        <v>58.748205900000002</v>
      </c>
      <c r="I658">
        <v>-63.221501099999998</v>
      </c>
      <c r="J658" s="1" t="str">
        <f t="shared" si="108"/>
        <v>NGR bulk stream sediment</v>
      </c>
      <c r="K658" s="1" t="str">
        <f t="shared" si="109"/>
        <v>&lt;177 micron (NGR)</v>
      </c>
      <c r="L658">
        <v>33</v>
      </c>
      <c r="M658" t="s">
        <v>111</v>
      </c>
      <c r="N658">
        <v>657</v>
      </c>
      <c r="O658">
        <v>67</v>
      </c>
      <c r="P658">
        <v>53</v>
      </c>
      <c r="Q658">
        <v>9</v>
      </c>
      <c r="R658">
        <v>58</v>
      </c>
      <c r="S658">
        <v>22</v>
      </c>
      <c r="T658">
        <v>-0.2</v>
      </c>
      <c r="U658">
        <v>400</v>
      </c>
      <c r="V658">
        <v>4.3899999999999997</v>
      </c>
      <c r="W658">
        <v>-0.2</v>
      </c>
      <c r="X658">
        <v>3</v>
      </c>
      <c r="Y658">
        <v>-2</v>
      </c>
      <c r="Z658">
        <v>36</v>
      </c>
      <c r="AA658">
        <v>-0.2</v>
      </c>
      <c r="AB658">
        <v>1</v>
      </c>
      <c r="AC658">
        <v>640</v>
      </c>
      <c r="AD658">
        <v>25</v>
      </c>
      <c r="AE658">
        <v>-2</v>
      </c>
      <c r="AF658">
        <v>2.4</v>
      </c>
      <c r="AG658">
        <v>1.4</v>
      </c>
      <c r="AH658">
        <v>390</v>
      </c>
    </row>
    <row r="659" spans="1:34" hidden="1" x14ac:dyDescent="0.25">
      <c r="A659" t="s">
        <v>2556</v>
      </c>
      <c r="B659" t="s">
        <v>2557</v>
      </c>
      <c r="C659" s="1" t="str">
        <f t="shared" si="106"/>
        <v>21:0584</v>
      </c>
      <c r="D659" s="1" t="str">
        <f t="shared" si="107"/>
        <v>21:0186</v>
      </c>
      <c r="E659" t="s">
        <v>2558</v>
      </c>
      <c r="F659" t="s">
        <v>2559</v>
      </c>
      <c r="H659">
        <v>58.761705999999997</v>
      </c>
      <c r="I659">
        <v>-63.192322400000002</v>
      </c>
      <c r="J659" s="1" t="str">
        <f t="shared" si="108"/>
        <v>NGR bulk stream sediment</v>
      </c>
      <c r="K659" s="1" t="str">
        <f t="shared" si="109"/>
        <v>&lt;177 micron (NGR)</v>
      </c>
      <c r="L659">
        <v>33</v>
      </c>
      <c r="M659" t="s">
        <v>116</v>
      </c>
      <c r="N659">
        <v>658</v>
      </c>
      <c r="O659">
        <v>81</v>
      </c>
      <c r="P659">
        <v>47</v>
      </c>
      <c r="Q659">
        <v>7</v>
      </c>
      <c r="R659">
        <v>57</v>
      </c>
      <c r="S659">
        <v>20</v>
      </c>
      <c r="T659">
        <v>-0.2</v>
      </c>
      <c r="U659">
        <v>360</v>
      </c>
      <c r="V659">
        <v>4.13</v>
      </c>
      <c r="W659">
        <v>0.2</v>
      </c>
      <c r="X659">
        <v>4</v>
      </c>
      <c r="Y659">
        <v>-2</v>
      </c>
      <c r="Z659">
        <v>35</v>
      </c>
      <c r="AA659">
        <v>-0.2</v>
      </c>
      <c r="AB659">
        <v>1</v>
      </c>
      <c r="AC659">
        <v>596</v>
      </c>
      <c r="AD659">
        <v>25</v>
      </c>
      <c r="AE659">
        <v>-2</v>
      </c>
      <c r="AF659">
        <v>2.2000000000000002</v>
      </c>
      <c r="AG659">
        <v>2.1</v>
      </c>
      <c r="AH659">
        <v>360</v>
      </c>
    </row>
    <row r="660" spans="1:34" hidden="1" x14ac:dyDescent="0.25">
      <c r="A660" t="s">
        <v>2560</v>
      </c>
      <c r="B660" t="s">
        <v>2561</v>
      </c>
      <c r="C660" s="1" t="str">
        <f t="shared" si="106"/>
        <v>21:0584</v>
      </c>
      <c r="D660" s="1" t="str">
        <f t="shared" si="107"/>
        <v>21:0186</v>
      </c>
      <c r="E660" t="s">
        <v>2562</v>
      </c>
      <c r="F660" t="s">
        <v>2563</v>
      </c>
      <c r="H660">
        <v>58.7654687</v>
      </c>
      <c r="I660">
        <v>-63.166567200000003</v>
      </c>
      <c r="J660" s="1" t="str">
        <f t="shared" si="108"/>
        <v>NGR bulk stream sediment</v>
      </c>
      <c r="K660" s="1" t="str">
        <f t="shared" si="109"/>
        <v>&lt;177 micron (NGR)</v>
      </c>
      <c r="L660">
        <v>33</v>
      </c>
      <c r="M660" t="s">
        <v>121</v>
      </c>
      <c r="N660">
        <v>659</v>
      </c>
      <c r="O660">
        <v>71</v>
      </c>
      <c r="P660">
        <v>37</v>
      </c>
      <c r="Q660">
        <v>12</v>
      </c>
      <c r="R660">
        <v>32</v>
      </c>
      <c r="S660">
        <v>10</v>
      </c>
      <c r="T660">
        <v>-0.2</v>
      </c>
      <c r="U660">
        <v>100</v>
      </c>
      <c r="V660">
        <v>3.7</v>
      </c>
      <c r="W660">
        <v>-0.2</v>
      </c>
      <c r="X660">
        <v>7</v>
      </c>
      <c r="Y660">
        <v>3</v>
      </c>
      <c r="Z660">
        <v>42</v>
      </c>
      <c r="AA660">
        <v>0.3</v>
      </c>
      <c r="AB660">
        <v>-1</v>
      </c>
      <c r="AC660">
        <v>590</v>
      </c>
      <c r="AD660">
        <v>25</v>
      </c>
      <c r="AE660">
        <v>-2</v>
      </c>
      <c r="AF660">
        <v>4.2</v>
      </c>
      <c r="AG660">
        <v>2.5</v>
      </c>
      <c r="AH660">
        <v>345</v>
      </c>
    </row>
    <row r="661" spans="1:34" hidden="1" x14ac:dyDescent="0.25">
      <c r="A661" t="s">
        <v>2564</v>
      </c>
      <c r="B661" t="s">
        <v>2565</v>
      </c>
      <c r="C661" s="1" t="str">
        <f t="shared" si="106"/>
        <v>21:0584</v>
      </c>
      <c r="D661" s="1" t="str">
        <f t="shared" si="107"/>
        <v>21:0186</v>
      </c>
      <c r="E661" t="s">
        <v>2566</v>
      </c>
      <c r="F661" t="s">
        <v>2567</v>
      </c>
      <c r="H661">
        <v>58.735202399999999</v>
      </c>
      <c r="I661">
        <v>-63.1668527</v>
      </c>
      <c r="J661" s="1" t="str">
        <f t="shared" si="108"/>
        <v>NGR bulk stream sediment</v>
      </c>
      <c r="K661" s="1" t="str">
        <f t="shared" si="109"/>
        <v>&lt;177 micron (NGR)</v>
      </c>
      <c r="L661">
        <v>33</v>
      </c>
      <c r="M661" t="s">
        <v>126</v>
      </c>
      <c r="N661">
        <v>660</v>
      </c>
      <c r="O661">
        <v>179</v>
      </c>
      <c r="P661">
        <v>82</v>
      </c>
      <c r="Q661">
        <v>26</v>
      </c>
      <c r="R661">
        <v>80</v>
      </c>
      <c r="S661">
        <v>30</v>
      </c>
      <c r="T661">
        <v>-0.2</v>
      </c>
      <c r="U661">
        <v>790</v>
      </c>
      <c r="V661">
        <v>3.54</v>
      </c>
      <c r="W661">
        <v>0.3</v>
      </c>
      <c r="X661">
        <v>6</v>
      </c>
      <c r="Y661">
        <v>-2</v>
      </c>
      <c r="Z661">
        <v>43</v>
      </c>
      <c r="AA661">
        <v>-0.2</v>
      </c>
      <c r="AB661">
        <v>2</v>
      </c>
      <c r="AC661">
        <v>746</v>
      </c>
      <c r="AD661">
        <v>60</v>
      </c>
      <c r="AE661">
        <v>-2</v>
      </c>
      <c r="AF661">
        <v>3</v>
      </c>
      <c r="AG661">
        <v>3.8</v>
      </c>
      <c r="AH661">
        <v>330</v>
      </c>
    </row>
    <row r="662" spans="1:34" hidden="1" x14ac:dyDescent="0.25">
      <c r="A662" t="s">
        <v>2568</v>
      </c>
      <c r="B662" t="s">
        <v>2569</v>
      </c>
      <c r="C662" s="1" t="str">
        <f t="shared" si="106"/>
        <v>21:0584</v>
      </c>
      <c r="D662" s="1" t="str">
        <f t="shared" si="107"/>
        <v>21:0186</v>
      </c>
      <c r="E662" t="s">
        <v>2570</v>
      </c>
      <c r="F662" t="s">
        <v>2571</v>
      </c>
      <c r="H662">
        <v>58.6755128</v>
      </c>
      <c r="I662">
        <v>-63.231781400000003</v>
      </c>
      <c r="J662" s="1" t="str">
        <f t="shared" si="108"/>
        <v>NGR bulk stream sediment</v>
      </c>
      <c r="K662" s="1" t="str">
        <f t="shared" si="109"/>
        <v>&lt;177 micron (NGR)</v>
      </c>
      <c r="L662">
        <v>34</v>
      </c>
      <c r="M662" t="s">
        <v>38</v>
      </c>
      <c r="N662">
        <v>661</v>
      </c>
      <c r="O662">
        <v>218</v>
      </c>
      <c r="P662">
        <v>113</v>
      </c>
      <c r="Q662">
        <v>17</v>
      </c>
      <c r="R662">
        <v>124</v>
      </c>
      <c r="S662">
        <v>43</v>
      </c>
      <c r="T662">
        <v>-0.2</v>
      </c>
      <c r="U662">
        <v>540</v>
      </c>
      <c r="V662">
        <v>5.42</v>
      </c>
      <c r="W662">
        <v>0.7</v>
      </c>
      <c r="X662">
        <v>8</v>
      </c>
      <c r="Y662">
        <v>2</v>
      </c>
      <c r="Z662">
        <v>49</v>
      </c>
      <c r="AA662">
        <v>-0.2</v>
      </c>
      <c r="AB662">
        <v>-1</v>
      </c>
      <c r="AC662">
        <v>383</v>
      </c>
      <c r="AD662">
        <v>30</v>
      </c>
      <c r="AE662">
        <v>-2</v>
      </c>
      <c r="AG662">
        <v>2.2999999999999998</v>
      </c>
      <c r="AH662">
        <v>290</v>
      </c>
    </row>
    <row r="663" spans="1:34" hidden="1" x14ac:dyDescent="0.25">
      <c r="A663" t="s">
        <v>2572</v>
      </c>
      <c r="B663" t="s">
        <v>2573</v>
      </c>
      <c r="C663" s="1" t="str">
        <f t="shared" si="106"/>
        <v>21:0584</v>
      </c>
      <c r="D663" s="1" t="str">
        <f t="shared" si="107"/>
        <v>21:0186</v>
      </c>
      <c r="E663" t="s">
        <v>2570</v>
      </c>
      <c r="F663" t="s">
        <v>2574</v>
      </c>
      <c r="H663">
        <v>58.6755128</v>
      </c>
      <c r="I663">
        <v>-63.231781400000003</v>
      </c>
      <c r="J663" s="1" t="str">
        <f t="shared" si="108"/>
        <v>NGR bulk stream sediment</v>
      </c>
      <c r="K663" s="1" t="str">
        <f t="shared" si="109"/>
        <v>&lt;177 micron (NGR)</v>
      </c>
      <c r="L663">
        <v>34</v>
      </c>
      <c r="M663" t="s">
        <v>47</v>
      </c>
      <c r="N663">
        <v>662</v>
      </c>
      <c r="O663">
        <v>212</v>
      </c>
      <c r="P663">
        <v>109</v>
      </c>
      <c r="Q663">
        <v>20</v>
      </c>
      <c r="R663">
        <v>120</v>
      </c>
      <c r="S663">
        <v>43</v>
      </c>
      <c r="T663">
        <v>-0.2</v>
      </c>
      <c r="U663">
        <v>540</v>
      </c>
      <c r="V663">
        <v>5.62</v>
      </c>
      <c r="W663">
        <v>0.5</v>
      </c>
      <c r="X663">
        <v>8</v>
      </c>
      <c r="Y663">
        <v>-2</v>
      </c>
      <c r="Z663">
        <v>49</v>
      </c>
      <c r="AA663">
        <v>-0.2</v>
      </c>
      <c r="AB663">
        <v>1</v>
      </c>
      <c r="AC663">
        <v>392</v>
      </c>
      <c r="AD663">
        <v>25</v>
      </c>
      <c r="AE663">
        <v>-2</v>
      </c>
      <c r="AF663">
        <v>2.6</v>
      </c>
      <c r="AG663">
        <v>2.7</v>
      </c>
      <c r="AH663">
        <v>360</v>
      </c>
    </row>
    <row r="664" spans="1:34" hidden="1" x14ac:dyDescent="0.25">
      <c r="A664" t="s">
        <v>2575</v>
      </c>
      <c r="B664" t="s">
        <v>2576</v>
      </c>
      <c r="C664" s="1" t="str">
        <f t="shared" si="106"/>
        <v>21:0584</v>
      </c>
      <c r="D664" s="1" t="str">
        <f t="shared" si="107"/>
        <v>21:0186</v>
      </c>
      <c r="E664" t="s">
        <v>2570</v>
      </c>
      <c r="F664" t="s">
        <v>2577</v>
      </c>
      <c r="H664">
        <v>58.6755128</v>
      </c>
      <c r="I664">
        <v>-63.231781400000003</v>
      </c>
      <c r="J664" s="1" t="str">
        <f t="shared" si="108"/>
        <v>NGR bulk stream sediment</v>
      </c>
      <c r="K664" s="1" t="str">
        <f t="shared" si="109"/>
        <v>&lt;177 micron (NGR)</v>
      </c>
      <c r="L664">
        <v>34</v>
      </c>
      <c r="M664" t="s">
        <v>51</v>
      </c>
      <c r="N664">
        <v>663</v>
      </c>
      <c r="O664">
        <v>211</v>
      </c>
      <c r="P664">
        <v>113</v>
      </c>
      <c r="Q664">
        <v>17</v>
      </c>
      <c r="R664">
        <v>121</v>
      </c>
      <c r="S664">
        <v>45</v>
      </c>
      <c r="T664">
        <v>-0.2</v>
      </c>
      <c r="U664">
        <v>540</v>
      </c>
      <c r="V664">
        <v>5.49</v>
      </c>
      <c r="W664">
        <v>0.7</v>
      </c>
      <c r="X664">
        <v>7</v>
      </c>
      <c r="Y664">
        <v>-2</v>
      </c>
      <c r="Z664">
        <v>50</v>
      </c>
      <c r="AA664">
        <v>0.5</v>
      </c>
      <c r="AB664">
        <v>2</v>
      </c>
      <c r="AC664">
        <v>354</v>
      </c>
      <c r="AD664">
        <v>30</v>
      </c>
      <c r="AE664">
        <v>-2</v>
      </c>
      <c r="AF664">
        <v>3</v>
      </c>
      <c r="AG664">
        <v>3</v>
      </c>
      <c r="AH664">
        <v>410</v>
      </c>
    </row>
    <row r="665" spans="1:34" hidden="1" x14ac:dyDescent="0.25">
      <c r="A665" t="s">
        <v>2578</v>
      </c>
      <c r="B665" t="s">
        <v>2579</v>
      </c>
      <c r="C665" s="1" t="str">
        <f t="shared" si="106"/>
        <v>21:0584</v>
      </c>
      <c r="D665" s="1" t="str">
        <f t="shared" si="107"/>
        <v>21:0186</v>
      </c>
      <c r="E665" t="s">
        <v>2580</v>
      </c>
      <c r="F665" t="s">
        <v>2581</v>
      </c>
      <c r="H665">
        <v>58.6769356</v>
      </c>
      <c r="I665">
        <v>-63.202837600000002</v>
      </c>
      <c r="J665" s="1" t="str">
        <f t="shared" si="108"/>
        <v>NGR bulk stream sediment</v>
      </c>
      <c r="K665" s="1" t="str">
        <f t="shared" si="109"/>
        <v>&lt;177 micron (NGR)</v>
      </c>
      <c r="L665">
        <v>34</v>
      </c>
      <c r="M665" t="s">
        <v>43</v>
      </c>
      <c r="N665">
        <v>664</v>
      </c>
      <c r="O665">
        <v>78</v>
      </c>
      <c r="P665">
        <v>54</v>
      </c>
      <c r="Q665">
        <v>11</v>
      </c>
      <c r="R665">
        <v>63</v>
      </c>
      <c r="S665">
        <v>21</v>
      </c>
      <c r="T665">
        <v>-0.2</v>
      </c>
      <c r="U665">
        <v>480</v>
      </c>
      <c r="V665">
        <v>4.84</v>
      </c>
      <c r="W665">
        <v>-0.2</v>
      </c>
      <c r="X665">
        <v>5</v>
      </c>
      <c r="Y665">
        <v>-2</v>
      </c>
      <c r="Z665">
        <v>29</v>
      </c>
      <c r="AA665">
        <v>-0.2</v>
      </c>
      <c r="AB665">
        <v>-1</v>
      </c>
      <c r="AC665">
        <v>436</v>
      </c>
      <c r="AD665">
        <v>35</v>
      </c>
      <c r="AE665">
        <v>-2</v>
      </c>
      <c r="AF665">
        <v>3.6</v>
      </c>
      <c r="AG665">
        <v>1.3</v>
      </c>
      <c r="AH665">
        <v>420</v>
      </c>
    </row>
    <row r="666" spans="1:34" hidden="1" x14ac:dyDescent="0.25">
      <c r="A666" t="s">
        <v>2582</v>
      </c>
      <c r="B666" t="s">
        <v>2583</v>
      </c>
      <c r="C666" s="1" t="str">
        <f t="shared" si="106"/>
        <v>21:0584</v>
      </c>
      <c r="D666" s="1" t="str">
        <f t="shared" si="107"/>
        <v>21:0186</v>
      </c>
      <c r="E666" t="s">
        <v>2584</v>
      </c>
      <c r="F666" t="s">
        <v>2585</v>
      </c>
      <c r="H666">
        <v>58.671410600000002</v>
      </c>
      <c r="I666">
        <v>-63.2038054</v>
      </c>
      <c r="J666" s="1" t="str">
        <f t="shared" si="108"/>
        <v>NGR bulk stream sediment</v>
      </c>
      <c r="K666" s="1" t="str">
        <f t="shared" si="109"/>
        <v>&lt;177 micron (NGR)</v>
      </c>
      <c r="L666">
        <v>34</v>
      </c>
      <c r="M666" t="s">
        <v>56</v>
      </c>
      <c r="N666">
        <v>665</v>
      </c>
      <c r="O666">
        <v>176</v>
      </c>
      <c r="P666">
        <v>91</v>
      </c>
      <c r="Q666">
        <v>22</v>
      </c>
      <c r="R666">
        <v>134</v>
      </c>
      <c r="S666">
        <v>38</v>
      </c>
      <c r="T666">
        <v>-0.2</v>
      </c>
      <c r="U666">
        <v>560</v>
      </c>
      <c r="V666">
        <v>5.85</v>
      </c>
      <c r="W666">
        <v>-0.2</v>
      </c>
      <c r="X666">
        <v>6</v>
      </c>
      <c r="Y666">
        <v>2</v>
      </c>
      <c r="Z666">
        <v>37</v>
      </c>
      <c r="AA666">
        <v>0.5</v>
      </c>
      <c r="AB666">
        <v>-1</v>
      </c>
      <c r="AC666">
        <v>378</v>
      </c>
      <c r="AD666">
        <v>65</v>
      </c>
      <c r="AE666">
        <v>-2</v>
      </c>
      <c r="AH666">
        <v>480</v>
      </c>
    </row>
    <row r="667" spans="1:34" hidden="1" x14ac:dyDescent="0.25">
      <c r="A667" t="s">
        <v>2586</v>
      </c>
      <c r="B667" t="s">
        <v>2587</v>
      </c>
      <c r="C667" s="1" t="str">
        <f t="shared" si="106"/>
        <v>21:0584</v>
      </c>
      <c r="D667" s="1" t="str">
        <f t="shared" si="107"/>
        <v>21:0186</v>
      </c>
      <c r="E667" t="s">
        <v>2588</v>
      </c>
      <c r="F667" t="s">
        <v>2589</v>
      </c>
      <c r="H667">
        <v>58.671044199999997</v>
      </c>
      <c r="I667">
        <v>-63.171613600000001</v>
      </c>
      <c r="J667" s="1" t="str">
        <f t="shared" si="108"/>
        <v>NGR bulk stream sediment</v>
      </c>
      <c r="K667" s="1" t="str">
        <f t="shared" si="109"/>
        <v>&lt;177 micron (NGR)</v>
      </c>
      <c r="L667">
        <v>34</v>
      </c>
      <c r="M667" t="s">
        <v>61</v>
      </c>
      <c r="N667">
        <v>666</v>
      </c>
      <c r="O667">
        <v>96</v>
      </c>
      <c r="P667">
        <v>60</v>
      </c>
      <c r="Q667">
        <v>16</v>
      </c>
      <c r="R667">
        <v>46</v>
      </c>
      <c r="S667">
        <v>16</v>
      </c>
      <c r="T667">
        <v>-0.2</v>
      </c>
      <c r="U667">
        <v>146</v>
      </c>
      <c r="V667">
        <v>4.26</v>
      </c>
      <c r="W667">
        <v>-0.2</v>
      </c>
      <c r="X667">
        <v>7</v>
      </c>
      <c r="Y667">
        <v>-2</v>
      </c>
      <c r="Z667">
        <v>75</v>
      </c>
      <c r="AA667">
        <v>-0.2</v>
      </c>
      <c r="AB667">
        <v>-1</v>
      </c>
      <c r="AC667">
        <v>525</v>
      </c>
      <c r="AD667">
        <v>40</v>
      </c>
      <c r="AE667">
        <v>-2</v>
      </c>
      <c r="AF667">
        <v>6</v>
      </c>
      <c r="AG667">
        <v>2.2000000000000002</v>
      </c>
      <c r="AH667">
        <v>320</v>
      </c>
    </row>
    <row r="668" spans="1:34" hidden="1" x14ac:dyDescent="0.25">
      <c r="A668" t="s">
        <v>2590</v>
      </c>
      <c r="B668" t="s">
        <v>2591</v>
      </c>
      <c r="C668" s="1" t="str">
        <f t="shared" si="106"/>
        <v>21:0584</v>
      </c>
      <c r="D668" s="1" t="str">
        <f t="shared" si="107"/>
        <v>21:0186</v>
      </c>
      <c r="E668" t="s">
        <v>2592</v>
      </c>
      <c r="F668" t="s">
        <v>2593</v>
      </c>
      <c r="H668">
        <v>58.678400500000002</v>
      </c>
      <c r="I668">
        <v>-63.171063500000002</v>
      </c>
      <c r="J668" s="1" t="str">
        <f t="shared" si="108"/>
        <v>NGR bulk stream sediment</v>
      </c>
      <c r="K668" s="1" t="str">
        <f t="shared" si="109"/>
        <v>&lt;177 micron (NGR)</v>
      </c>
      <c r="L668">
        <v>34</v>
      </c>
      <c r="M668" t="s">
        <v>66</v>
      </c>
      <c r="N668">
        <v>667</v>
      </c>
      <c r="O668">
        <v>114</v>
      </c>
      <c r="P668">
        <v>69</v>
      </c>
      <c r="Q668">
        <v>13</v>
      </c>
      <c r="R668">
        <v>81</v>
      </c>
      <c r="S668">
        <v>25</v>
      </c>
      <c r="T668">
        <v>-0.2</v>
      </c>
      <c r="U668">
        <v>340</v>
      </c>
      <c r="V668">
        <v>4.43</v>
      </c>
      <c r="W668">
        <v>-0.2</v>
      </c>
      <c r="X668">
        <v>5</v>
      </c>
      <c r="Y668">
        <v>-2</v>
      </c>
      <c r="Z668">
        <v>37</v>
      </c>
      <c r="AA668">
        <v>-0.2</v>
      </c>
      <c r="AB668">
        <v>1</v>
      </c>
      <c r="AC668">
        <v>412</v>
      </c>
      <c r="AD668">
        <v>30</v>
      </c>
      <c r="AE668">
        <v>-2</v>
      </c>
      <c r="AF668">
        <v>3</v>
      </c>
      <c r="AG668">
        <v>2.8</v>
      </c>
      <c r="AH668">
        <v>440</v>
      </c>
    </row>
    <row r="669" spans="1:34" hidden="1" x14ac:dyDescent="0.25">
      <c r="A669" t="s">
        <v>2594</v>
      </c>
      <c r="B669" t="s">
        <v>2595</v>
      </c>
      <c r="C669" s="1" t="str">
        <f t="shared" si="106"/>
        <v>21:0584</v>
      </c>
      <c r="D669" s="1" t="str">
        <f t="shared" si="107"/>
        <v>21:0186</v>
      </c>
      <c r="E669" t="s">
        <v>2596</v>
      </c>
      <c r="F669" t="s">
        <v>2597</v>
      </c>
      <c r="H669">
        <v>58.6781395</v>
      </c>
      <c r="I669">
        <v>-63.114344500000001</v>
      </c>
      <c r="J669" s="1" t="str">
        <f t="shared" si="108"/>
        <v>NGR bulk stream sediment</v>
      </c>
      <c r="K669" s="1" t="str">
        <f t="shared" si="109"/>
        <v>&lt;177 micron (NGR)</v>
      </c>
      <c r="L669">
        <v>34</v>
      </c>
      <c r="M669" t="s">
        <v>76</v>
      </c>
      <c r="N669">
        <v>668</v>
      </c>
      <c r="O669">
        <v>114</v>
      </c>
      <c r="P669">
        <v>74</v>
      </c>
      <c r="Q669">
        <v>27</v>
      </c>
      <c r="R669">
        <v>123</v>
      </c>
      <c r="S669">
        <v>25</v>
      </c>
      <c r="T669">
        <v>-0.2</v>
      </c>
      <c r="U669">
        <v>480</v>
      </c>
      <c r="V669">
        <v>3.96</v>
      </c>
      <c r="W669">
        <v>-0.2</v>
      </c>
      <c r="X669">
        <v>3</v>
      </c>
      <c r="Y669">
        <v>-2</v>
      </c>
      <c r="Z669">
        <v>65</v>
      </c>
      <c r="AA669">
        <v>0.5</v>
      </c>
      <c r="AB669">
        <v>-1</v>
      </c>
      <c r="AC669">
        <v>347</v>
      </c>
      <c r="AD669">
        <v>75</v>
      </c>
      <c r="AE669">
        <v>-2</v>
      </c>
      <c r="AF669">
        <v>10.4</v>
      </c>
      <c r="AG669">
        <v>1.4</v>
      </c>
      <c r="AH669">
        <v>460</v>
      </c>
    </row>
    <row r="670" spans="1:34" hidden="1" x14ac:dyDescent="0.25">
      <c r="A670" t="s">
        <v>2598</v>
      </c>
      <c r="B670" t="s">
        <v>2599</v>
      </c>
      <c r="C670" s="1" t="str">
        <f t="shared" si="106"/>
        <v>21:0584</v>
      </c>
      <c r="D670" s="1" t="str">
        <f t="shared" si="107"/>
        <v>21:0186</v>
      </c>
      <c r="E670" t="s">
        <v>2600</v>
      </c>
      <c r="F670" t="s">
        <v>2601</v>
      </c>
      <c r="H670">
        <v>58.658207300000001</v>
      </c>
      <c r="I670">
        <v>-63.095768100000001</v>
      </c>
      <c r="J670" s="1" t="str">
        <f t="shared" si="108"/>
        <v>NGR bulk stream sediment</v>
      </c>
      <c r="K670" s="1" t="str">
        <f t="shared" si="109"/>
        <v>&lt;177 micron (NGR)</v>
      </c>
      <c r="L670">
        <v>34</v>
      </c>
      <c r="M670" t="s">
        <v>81</v>
      </c>
      <c r="N670">
        <v>669</v>
      </c>
      <c r="O670">
        <v>65</v>
      </c>
      <c r="P670">
        <v>46</v>
      </c>
      <c r="Q670">
        <v>7</v>
      </c>
      <c r="R670">
        <v>104</v>
      </c>
      <c r="S670">
        <v>20</v>
      </c>
      <c r="T670">
        <v>-0.2</v>
      </c>
      <c r="U670">
        <v>260</v>
      </c>
      <c r="V670">
        <v>3.3</v>
      </c>
      <c r="W670">
        <v>-0.2</v>
      </c>
      <c r="X670">
        <v>1</v>
      </c>
      <c r="Y670">
        <v>-2</v>
      </c>
      <c r="Z670">
        <v>38</v>
      </c>
      <c r="AA670">
        <v>-0.2</v>
      </c>
      <c r="AB670">
        <v>2</v>
      </c>
      <c r="AC670">
        <v>290</v>
      </c>
      <c r="AD670">
        <v>25</v>
      </c>
      <c r="AE670">
        <v>-2</v>
      </c>
      <c r="AG670">
        <v>0.6</v>
      </c>
      <c r="AH670">
        <v>375</v>
      </c>
    </row>
    <row r="671" spans="1:34" hidden="1" x14ac:dyDescent="0.25">
      <c r="A671" t="s">
        <v>2602</v>
      </c>
      <c r="B671" t="s">
        <v>2603</v>
      </c>
      <c r="C671" s="1" t="str">
        <f t="shared" si="106"/>
        <v>21:0584</v>
      </c>
      <c r="D671" s="1" t="str">
        <f t="shared" si="107"/>
        <v>21:0186</v>
      </c>
      <c r="E671" t="s">
        <v>2604</v>
      </c>
      <c r="F671" t="s">
        <v>2605</v>
      </c>
      <c r="H671">
        <v>58.621182400000002</v>
      </c>
      <c r="I671">
        <v>-63.101364599999997</v>
      </c>
      <c r="J671" s="1" t="str">
        <f t="shared" si="108"/>
        <v>NGR bulk stream sediment</v>
      </c>
      <c r="K671" s="1" t="str">
        <f t="shared" si="109"/>
        <v>&lt;177 micron (NGR)</v>
      </c>
      <c r="L671">
        <v>34</v>
      </c>
      <c r="M671" t="s">
        <v>86</v>
      </c>
      <c r="N671">
        <v>670</v>
      </c>
      <c r="O671">
        <v>97</v>
      </c>
      <c r="P671">
        <v>102</v>
      </c>
      <c r="Q671">
        <v>15</v>
      </c>
      <c r="R671">
        <v>113</v>
      </c>
      <c r="S671">
        <v>28</v>
      </c>
      <c r="T671">
        <v>-0.2</v>
      </c>
      <c r="U671">
        <v>390</v>
      </c>
      <c r="V671">
        <v>3.74</v>
      </c>
      <c r="W671">
        <v>-0.2</v>
      </c>
      <c r="X671">
        <v>2</v>
      </c>
      <c r="Y671">
        <v>-2</v>
      </c>
      <c r="Z671">
        <v>50</v>
      </c>
      <c r="AA671">
        <v>-0.2</v>
      </c>
      <c r="AB671">
        <v>3</v>
      </c>
      <c r="AC671">
        <v>528</v>
      </c>
      <c r="AD671">
        <v>40</v>
      </c>
      <c r="AE671">
        <v>2</v>
      </c>
      <c r="AF671">
        <v>6.4</v>
      </c>
      <c r="AG671">
        <v>0.8</v>
      </c>
      <c r="AH671">
        <v>345</v>
      </c>
    </row>
    <row r="672" spans="1:34" hidden="1" x14ac:dyDescent="0.25">
      <c r="A672" t="s">
        <v>2606</v>
      </c>
      <c r="B672" t="s">
        <v>2607</v>
      </c>
      <c r="C672" s="1" t="str">
        <f t="shared" si="106"/>
        <v>21:0584</v>
      </c>
      <c r="D672" s="1" t="str">
        <f t="shared" si="107"/>
        <v>21:0186</v>
      </c>
      <c r="E672" t="s">
        <v>2608</v>
      </c>
      <c r="F672" t="s">
        <v>2609</v>
      </c>
      <c r="H672">
        <v>58.617168900000003</v>
      </c>
      <c r="I672">
        <v>-63.072793799999999</v>
      </c>
      <c r="J672" s="1" t="str">
        <f t="shared" si="108"/>
        <v>NGR bulk stream sediment</v>
      </c>
      <c r="K672" s="1" t="str">
        <f t="shared" si="109"/>
        <v>&lt;177 micron (NGR)</v>
      </c>
      <c r="L672">
        <v>34</v>
      </c>
      <c r="M672" t="s">
        <v>91</v>
      </c>
      <c r="N672">
        <v>671</v>
      </c>
      <c r="O672">
        <v>56</v>
      </c>
      <c r="P672">
        <v>33</v>
      </c>
      <c r="Q672">
        <v>9</v>
      </c>
      <c r="R672">
        <v>49</v>
      </c>
      <c r="S672">
        <v>12</v>
      </c>
      <c r="T672">
        <v>-0.2</v>
      </c>
      <c r="U672">
        <v>150</v>
      </c>
      <c r="V672">
        <v>2.17</v>
      </c>
      <c r="W672">
        <v>-0.2</v>
      </c>
      <c r="X672">
        <v>1</v>
      </c>
      <c r="Y672">
        <v>-2</v>
      </c>
      <c r="Z672">
        <v>22</v>
      </c>
      <c r="AA672">
        <v>-0.2</v>
      </c>
      <c r="AB672">
        <v>1</v>
      </c>
      <c r="AC672">
        <v>525</v>
      </c>
      <c r="AD672">
        <v>15</v>
      </c>
      <c r="AE672">
        <v>-2</v>
      </c>
      <c r="AF672">
        <v>2.4</v>
      </c>
      <c r="AG672">
        <v>0.7</v>
      </c>
      <c r="AH672">
        <v>220</v>
      </c>
    </row>
    <row r="673" spans="1:34" hidden="1" x14ac:dyDescent="0.25">
      <c r="A673" t="s">
        <v>2610</v>
      </c>
      <c r="B673" t="s">
        <v>2611</v>
      </c>
      <c r="C673" s="1" t="str">
        <f t="shared" si="106"/>
        <v>21:0584</v>
      </c>
      <c r="D673" s="1" t="str">
        <f t="shared" si="107"/>
        <v>21:0186</v>
      </c>
      <c r="E673" t="s">
        <v>2612</v>
      </c>
      <c r="F673" t="s">
        <v>2613</v>
      </c>
      <c r="H673">
        <v>58.604687599999998</v>
      </c>
      <c r="I673">
        <v>-63.107786699999998</v>
      </c>
      <c r="J673" s="1" t="str">
        <f t="shared" si="108"/>
        <v>NGR bulk stream sediment</v>
      </c>
      <c r="K673" s="1" t="str">
        <f t="shared" si="109"/>
        <v>&lt;177 micron (NGR)</v>
      </c>
      <c r="L673">
        <v>34</v>
      </c>
      <c r="M673" t="s">
        <v>96</v>
      </c>
      <c r="N673">
        <v>672</v>
      </c>
      <c r="O673">
        <v>137</v>
      </c>
      <c r="P673">
        <v>106</v>
      </c>
      <c r="Q673">
        <v>61</v>
      </c>
      <c r="R673">
        <v>182</v>
      </c>
      <c r="S673">
        <v>34</v>
      </c>
      <c r="T673">
        <v>-0.2</v>
      </c>
      <c r="U673">
        <v>700</v>
      </c>
      <c r="V673">
        <v>5.16</v>
      </c>
      <c r="W673">
        <v>-0.2</v>
      </c>
      <c r="X673">
        <v>1</v>
      </c>
      <c r="Y673">
        <v>-2</v>
      </c>
      <c r="Z673">
        <v>57</v>
      </c>
      <c r="AA673">
        <v>0.2</v>
      </c>
      <c r="AB673">
        <v>2</v>
      </c>
      <c r="AC673">
        <v>494</v>
      </c>
      <c r="AD673">
        <v>70</v>
      </c>
      <c r="AE673">
        <v>-2</v>
      </c>
      <c r="AF673">
        <v>9.6</v>
      </c>
      <c r="AG673">
        <v>1</v>
      </c>
      <c r="AH673">
        <v>480</v>
      </c>
    </row>
    <row r="674" spans="1:34" hidden="1" x14ac:dyDescent="0.25">
      <c r="A674" t="s">
        <v>2614</v>
      </c>
      <c r="B674" t="s">
        <v>2615</v>
      </c>
      <c r="C674" s="1" t="str">
        <f t="shared" si="106"/>
        <v>21:0584</v>
      </c>
      <c r="D674" s="1" t="str">
        <f t="shared" si="107"/>
        <v>21:0186</v>
      </c>
      <c r="E674" t="s">
        <v>2616</v>
      </c>
      <c r="F674" t="s">
        <v>2617</v>
      </c>
      <c r="H674">
        <v>58.595174399999998</v>
      </c>
      <c r="I674">
        <v>-63.052136900000001</v>
      </c>
      <c r="J674" s="1" t="str">
        <f t="shared" si="108"/>
        <v>NGR bulk stream sediment</v>
      </c>
      <c r="K674" s="1" t="str">
        <f t="shared" si="109"/>
        <v>&lt;177 micron (NGR)</v>
      </c>
      <c r="L674">
        <v>34</v>
      </c>
      <c r="M674" t="s">
        <v>101</v>
      </c>
      <c r="N674">
        <v>673</v>
      </c>
      <c r="O674">
        <v>48</v>
      </c>
      <c r="P674">
        <v>39</v>
      </c>
      <c r="Q674">
        <v>5</v>
      </c>
      <c r="R674">
        <v>56</v>
      </c>
      <c r="S674">
        <v>15</v>
      </c>
      <c r="T674">
        <v>-0.2</v>
      </c>
      <c r="U674">
        <v>220</v>
      </c>
      <c r="V674">
        <v>2.2999999999999998</v>
      </c>
      <c r="W674">
        <v>-0.2</v>
      </c>
      <c r="X674">
        <v>-1</v>
      </c>
      <c r="Y674">
        <v>-2</v>
      </c>
      <c r="Z674">
        <v>22</v>
      </c>
      <c r="AA674">
        <v>-0.2</v>
      </c>
      <c r="AB674">
        <v>4</v>
      </c>
      <c r="AC674">
        <v>477</v>
      </c>
      <c r="AD674">
        <v>20</v>
      </c>
      <c r="AE674">
        <v>-2</v>
      </c>
      <c r="AF674">
        <v>1.8</v>
      </c>
      <c r="AG674">
        <v>0.8</v>
      </c>
      <c r="AH674">
        <v>390</v>
      </c>
    </row>
    <row r="675" spans="1:34" hidden="1" x14ac:dyDescent="0.25">
      <c r="A675" t="s">
        <v>2618</v>
      </c>
      <c r="B675" t="s">
        <v>2619</v>
      </c>
      <c r="C675" s="1" t="str">
        <f t="shared" si="106"/>
        <v>21:0584</v>
      </c>
      <c r="D675" s="1" t="str">
        <f>HYPERLINK("http://geochem.nrcan.gc.ca/cdogs/content/svy/svy_e.htm", "")</f>
        <v/>
      </c>
      <c r="G675" s="1" t="str">
        <f>HYPERLINK("http://geochem.nrcan.gc.ca/cdogs/content/cr_/cr_00079_e.htm", "79")</f>
        <v>79</v>
      </c>
      <c r="J675" t="s">
        <v>69</v>
      </c>
      <c r="K675" t="s">
        <v>70</v>
      </c>
      <c r="L675">
        <v>34</v>
      </c>
      <c r="M675" t="s">
        <v>71</v>
      </c>
      <c r="N675">
        <v>674</v>
      </c>
      <c r="O675">
        <v>115</v>
      </c>
      <c r="P675">
        <v>83</v>
      </c>
      <c r="Q675">
        <v>23</v>
      </c>
      <c r="R675">
        <v>217</v>
      </c>
      <c r="S675">
        <v>24</v>
      </c>
      <c r="T675">
        <v>-0.2</v>
      </c>
      <c r="U675">
        <v>910</v>
      </c>
      <c r="V675">
        <v>3.76</v>
      </c>
      <c r="W675">
        <v>0.9</v>
      </c>
      <c r="X675">
        <v>9</v>
      </c>
      <c r="Y675">
        <v>2</v>
      </c>
      <c r="Z675">
        <v>42</v>
      </c>
      <c r="AA675">
        <v>-0.2</v>
      </c>
      <c r="AB675">
        <v>1</v>
      </c>
      <c r="AC675">
        <v>854</v>
      </c>
      <c r="AD675">
        <v>60</v>
      </c>
      <c r="AE675">
        <v>4</v>
      </c>
      <c r="AF675">
        <v>2.8</v>
      </c>
      <c r="AG675">
        <v>0.6</v>
      </c>
      <c r="AH675">
        <v>500</v>
      </c>
    </row>
    <row r="676" spans="1:34" hidden="1" x14ac:dyDescent="0.25">
      <c r="A676" t="s">
        <v>2620</v>
      </c>
      <c r="B676" t="s">
        <v>2621</v>
      </c>
      <c r="C676" s="1" t="str">
        <f t="shared" si="106"/>
        <v>21:0584</v>
      </c>
      <c r="D676" s="1" t="str">
        <f t="shared" ref="D676:D696" si="110">HYPERLINK("http://geochem.nrcan.gc.ca/cdogs/content/svy/svy210186_e.htm", "21:0186")</f>
        <v>21:0186</v>
      </c>
      <c r="E676" t="s">
        <v>2622</v>
      </c>
      <c r="F676" t="s">
        <v>2623</v>
      </c>
      <c r="H676">
        <v>58.572513000000001</v>
      </c>
      <c r="I676">
        <v>-63.026364600000001</v>
      </c>
      <c r="J676" s="1" t="str">
        <f t="shared" ref="J676:J696" si="111">HYPERLINK("http://geochem.nrcan.gc.ca/cdogs/content/kwd/kwd020030_e.htm", "NGR bulk stream sediment")</f>
        <v>NGR bulk stream sediment</v>
      </c>
      <c r="K676" s="1" t="str">
        <f t="shared" ref="K676:K696" si="112">HYPERLINK("http://geochem.nrcan.gc.ca/cdogs/content/kwd/kwd080006_e.htm", "&lt;177 micron (NGR)")</f>
        <v>&lt;177 micron (NGR)</v>
      </c>
      <c r="L676">
        <v>34</v>
      </c>
      <c r="M676" t="s">
        <v>106</v>
      </c>
      <c r="N676">
        <v>675</v>
      </c>
      <c r="O676">
        <v>52</v>
      </c>
      <c r="P676">
        <v>37</v>
      </c>
      <c r="Q676">
        <v>7</v>
      </c>
      <c r="R676">
        <v>57</v>
      </c>
      <c r="S676">
        <v>13</v>
      </c>
      <c r="T676">
        <v>-0.2</v>
      </c>
      <c r="U676">
        <v>230</v>
      </c>
      <c r="V676">
        <v>2.6</v>
      </c>
      <c r="W676">
        <v>-0.2</v>
      </c>
      <c r="X676">
        <v>-1</v>
      </c>
      <c r="Y676">
        <v>-2</v>
      </c>
      <c r="Z676">
        <v>26</v>
      </c>
      <c r="AA676">
        <v>-0.2</v>
      </c>
      <c r="AB676">
        <v>-1</v>
      </c>
      <c r="AC676">
        <v>360</v>
      </c>
      <c r="AD676">
        <v>15</v>
      </c>
      <c r="AE676">
        <v>-2</v>
      </c>
      <c r="AF676">
        <v>2.2000000000000002</v>
      </c>
      <c r="AG676">
        <v>2.9</v>
      </c>
      <c r="AH676">
        <v>305</v>
      </c>
    </row>
    <row r="677" spans="1:34" hidden="1" x14ac:dyDescent="0.25">
      <c r="A677" t="s">
        <v>2624</v>
      </c>
      <c r="B677" t="s">
        <v>2625</v>
      </c>
      <c r="C677" s="1" t="str">
        <f t="shared" si="106"/>
        <v>21:0584</v>
      </c>
      <c r="D677" s="1" t="str">
        <f t="shared" si="110"/>
        <v>21:0186</v>
      </c>
      <c r="E677" t="s">
        <v>2626</v>
      </c>
      <c r="F677" t="s">
        <v>2627</v>
      </c>
      <c r="H677">
        <v>58.547292300000002</v>
      </c>
      <c r="I677">
        <v>-63.032221399999997</v>
      </c>
      <c r="J677" s="1" t="str">
        <f t="shared" si="111"/>
        <v>NGR bulk stream sediment</v>
      </c>
      <c r="K677" s="1" t="str">
        <f t="shared" si="112"/>
        <v>&lt;177 micron (NGR)</v>
      </c>
      <c r="L677">
        <v>34</v>
      </c>
      <c r="M677" t="s">
        <v>111</v>
      </c>
      <c r="N677">
        <v>676</v>
      </c>
      <c r="O677">
        <v>83</v>
      </c>
      <c r="P677">
        <v>47</v>
      </c>
      <c r="Q677">
        <v>12</v>
      </c>
      <c r="R677">
        <v>79</v>
      </c>
      <c r="S677">
        <v>17</v>
      </c>
      <c r="T677">
        <v>-0.2</v>
      </c>
      <c r="U677">
        <v>290</v>
      </c>
      <c r="V677">
        <v>3.04</v>
      </c>
      <c r="W677">
        <v>-0.2</v>
      </c>
      <c r="X677">
        <v>-1</v>
      </c>
      <c r="Y677">
        <v>-2</v>
      </c>
      <c r="Z677">
        <v>30</v>
      </c>
      <c r="AA677">
        <v>-0.2</v>
      </c>
      <c r="AB677">
        <v>-1</v>
      </c>
      <c r="AC677">
        <v>496</v>
      </c>
      <c r="AD677">
        <v>25</v>
      </c>
      <c r="AE677">
        <v>2</v>
      </c>
      <c r="AF677">
        <v>6</v>
      </c>
      <c r="AG677">
        <v>1.7</v>
      </c>
      <c r="AH677">
        <v>330</v>
      </c>
    </row>
    <row r="678" spans="1:34" hidden="1" x14ac:dyDescent="0.25">
      <c r="A678" t="s">
        <v>2628</v>
      </c>
      <c r="B678" t="s">
        <v>2629</v>
      </c>
      <c r="C678" s="1" t="str">
        <f t="shared" si="106"/>
        <v>21:0584</v>
      </c>
      <c r="D678" s="1" t="str">
        <f t="shared" si="110"/>
        <v>21:0186</v>
      </c>
      <c r="E678" t="s">
        <v>2630</v>
      </c>
      <c r="F678" t="s">
        <v>2631</v>
      </c>
      <c r="H678">
        <v>58.557280599999999</v>
      </c>
      <c r="I678">
        <v>-63.089097500000001</v>
      </c>
      <c r="J678" s="1" t="str">
        <f t="shared" si="111"/>
        <v>NGR bulk stream sediment</v>
      </c>
      <c r="K678" s="1" t="str">
        <f t="shared" si="112"/>
        <v>&lt;177 micron (NGR)</v>
      </c>
      <c r="L678">
        <v>34</v>
      </c>
      <c r="M678" t="s">
        <v>116</v>
      </c>
      <c r="N678">
        <v>677</v>
      </c>
      <c r="O678">
        <v>58</v>
      </c>
      <c r="P678">
        <v>41</v>
      </c>
      <c r="Q678">
        <v>10</v>
      </c>
      <c r="R678">
        <v>92</v>
      </c>
      <c r="S678">
        <v>19</v>
      </c>
      <c r="T678">
        <v>-0.2</v>
      </c>
      <c r="U678">
        <v>260</v>
      </c>
      <c r="V678">
        <v>3.02</v>
      </c>
      <c r="W678">
        <v>-0.2</v>
      </c>
      <c r="X678">
        <v>-1</v>
      </c>
      <c r="Y678">
        <v>-2</v>
      </c>
      <c r="Z678">
        <v>30</v>
      </c>
      <c r="AA678">
        <v>-0.2</v>
      </c>
      <c r="AB678">
        <v>-1</v>
      </c>
      <c r="AC678">
        <v>417</v>
      </c>
      <c r="AD678">
        <v>15</v>
      </c>
      <c r="AE678">
        <v>2</v>
      </c>
      <c r="AF678">
        <v>1.8</v>
      </c>
      <c r="AG678">
        <v>0.5</v>
      </c>
      <c r="AH678">
        <v>375</v>
      </c>
    </row>
    <row r="679" spans="1:34" hidden="1" x14ac:dyDescent="0.25">
      <c r="A679" t="s">
        <v>2632</v>
      </c>
      <c r="B679" t="s">
        <v>2633</v>
      </c>
      <c r="C679" s="1" t="str">
        <f t="shared" si="106"/>
        <v>21:0584</v>
      </c>
      <c r="D679" s="1" t="str">
        <f t="shared" si="110"/>
        <v>21:0186</v>
      </c>
      <c r="E679" t="s">
        <v>2634</v>
      </c>
      <c r="F679" t="s">
        <v>2635</v>
      </c>
      <c r="H679">
        <v>58.521473299999997</v>
      </c>
      <c r="I679">
        <v>-63.087152099999997</v>
      </c>
      <c r="J679" s="1" t="str">
        <f t="shared" si="111"/>
        <v>NGR bulk stream sediment</v>
      </c>
      <c r="K679" s="1" t="str">
        <f t="shared" si="112"/>
        <v>&lt;177 micron (NGR)</v>
      </c>
      <c r="L679">
        <v>34</v>
      </c>
      <c r="M679" t="s">
        <v>121</v>
      </c>
      <c r="N679">
        <v>678</v>
      </c>
      <c r="O679">
        <v>108</v>
      </c>
      <c r="P679">
        <v>34</v>
      </c>
      <c r="Q679">
        <v>6</v>
      </c>
      <c r="R679">
        <v>46</v>
      </c>
      <c r="S679">
        <v>12</v>
      </c>
      <c r="T679">
        <v>-0.4</v>
      </c>
      <c r="U679">
        <v>248</v>
      </c>
      <c r="V679">
        <v>2.19</v>
      </c>
      <c r="W679">
        <v>-0.4</v>
      </c>
      <c r="X679">
        <v>-1</v>
      </c>
      <c r="Y679">
        <v>2</v>
      </c>
      <c r="Z679">
        <v>22</v>
      </c>
      <c r="AA679">
        <v>-0.2</v>
      </c>
      <c r="AB679">
        <v>-2</v>
      </c>
      <c r="AC679">
        <v>437</v>
      </c>
      <c r="AD679">
        <v>30</v>
      </c>
      <c r="AE679">
        <v>-2</v>
      </c>
      <c r="AH679">
        <v>330</v>
      </c>
    </row>
    <row r="680" spans="1:34" hidden="1" x14ac:dyDescent="0.25">
      <c r="A680" t="s">
        <v>2636</v>
      </c>
      <c r="B680" t="s">
        <v>2637</v>
      </c>
      <c r="C680" s="1" t="str">
        <f t="shared" si="106"/>
        <v>21:0584</v>
      </c>
      <c r="D680" s="1" t="str">
        <f t="shared" si="110"/>
        <v>21:0186</v>
      </c>
      <c r="E680" t="s">
        <v>2638</v>
      </c>
      <c r="F680" t="s">
        <v>2639</v>
      </c>
      <c r="H680">
        <v>58.5232119</v>
      </c>
      <c r="I680">
        <v>-63.0380538</v>
      </c>
      <c r="J680" s="1" t="str">
        <f t="shared" si="111"/>
        <v>NGR bulk stream sediment</v>
      </c>
      <c r="K680" s="1" t="str">
        <f t="shared" si="112"/>
        <v>&lt;177 micron (NGR)</v>
      </c>
      <c r="L680">
        <v>34</v>
      </c>
      <c r="M680" t="s">
        <v>126</v>
      </c>
      <c r="N680">
        <v>679</v>
      </c>
      <c r="O680">
        <v>78</v>
      </c>
      <c r="P680">
        <v>50</v>
      </c>
      <c r="Q680">
        <v>11</v>
      </c>
      <c r="R680">
        <v>116</v>
      </c>
      <c r="S680">
        <v>19</v>
      </c>
      <c r="T680">
        <v>-0.2</v>
      </c>
      <c r="U680">
        <v>240</v>
      </c>
      <c r="V680">
        <v>2.6</v>
      </c>
      <c r="W680">
        <v>-0.2</v>
      </c>
      <c r="X680">
        <v>-1</v>
      </c>
      <c r="Y680">
        <v>-2</v>
      </c>
      <c r="Z680">
        <v>27</v>
      </c>
      <c r="AA680">
        <v>-0.2</v>
      </c>
      <c r="AB680">
        <v>4</v>
      </c>
      <c r="AC680">
        <v>566</v>
      </c>
      <c r="AD680">
        <v>20</v>
      </c>
      <c r="AE680">
        <v>-2</v>
      </c>
      <c r="AF680">
        <v>3.4</v>
      </c>
      <c r="AG680">
        <v>2.2999999999999998</v>
      </c>
      <c r="AH680">
        <v>375</v>
      </c>
    </row>
    <row r="681" spans="1:34" hidden="1" x14ac:dyDescent="0.25">
      <c r="A681" t="s">
        <v>2640</v>
      </c>
      <c r="B681" t="s">
        <v>2641</v>
      </c>
      <c r="C681" s="1" t="str">
        <f t="shared" si="106"/>
        <v>21:0584</v>
      </c>
      <c r="D681" s="1" t="str">
        <f t="shared" si="110"/>
        <v>21:0186</v>
      </c>
      <c r="E681" t="s">
        <v>2642</v>
      </c>
      <c r="F681" t="s">
        <v>2643</v>
      </c>
      <c r="H681">
        <v>58.5225042</v>
      </c>
      <c r="I681">
        <v>-62.973534399999998</v>
      </c>
      <c r="J681" s="1" t="str">
        <f t="shared" si="111"/>
        <v>NGR bulk stream sediment</v>
      </c>
      <c r="K681" s="1" t="str">
        <f t="shared" si="112"/>
        <v>&lt;177 micron (NGR)</v>
      </c>
      <c r="L681">
        <v>34</v>
      </c>
      <c r="M681" t="s">
        <v>131</v>
      </c>
      <c r="N681">
        <v>680</v>
      </c>
      <c r="O681">
        <v>43</v>
      </c>
      <c r="P681">
        <v>40</v>
      </c>
      <c r="Q681">
        <v>3</v>
      </c>
      <c r="R681">
        <v>29</v>
      </c>
      <c r="S681">
        <v>6</v>
      </c>
      <c r="T681">
        <v>-0.2</v>
      </c>
      <c r="U681">
        <v>66</v>
      </c>
      <c r="V681">
        <v>1.24</v>
      </c>
      <c r="W681">
        <v>-0.2</v>
      </c>
      <c r="X681">
        <v>-1</v>
      </c>
      <c r="Y681">
        <v>-2</v>
      </c>
      <c r="Z681">
        <v>25</v>
      </c>
      <c r="AA681">
        <v>-0.2</v>
      </c>
      <c r="AB681">
        <v>-1</v>
      </c>
      <c r="AC681">
        <v>775</v>
      </c>
      <c r="AD681">
        <v>35</v>
      </c>
      <c r="AE681">
        <v>-2</v>
      </c>
      <c r="AF681">
        <v>12.6</v>
      </c>
      <c r="AG681">
        <v>0.8</v>
      </c>
      <c r="AH681">
        <v>305</v>
      </c>
    </row>
    <row r="682" spans="1:34" hidden="1" x14ac:dyDescent="0.25">
      <c r="A682" t="s">
        <v>2644</v>
      </c>
      <c r="B682" t="s">
        <v>2645</v>
      </c>
      <c r="C682" s="1" t="str">
        <f t="shared" si="106"/>
        <v>21:0584</v>
      </c>
      <c r="D682" s="1" t="str">
        <f t="shared" si="110"/>
        <v>21:0186</v>
      </c>
      <c r="E682" t="s">
        <v>2646</v>
      </c>
      <c r="F682" t="s">
        <v>2647</v>
      </c>
      <c r="H682">
        <v>58.905700400000001</v>
      </c>
      <c r="I682">
        <v>-63.339182899999997</v>
      </c>
      <c r="J682" s="1" t="str">
        <f t="shared" si="111"/>
        <v>NGR bulk stream sediment</v>
      </c>
      <c r="K682" s="1" t="str">
        <f t="shared" si="112"/>
        <v>&lt;177 micron (NGR)</v>
      </c>
      <c r="L682">
        <v>35</v>
      </c>
      <c r="M682" t="s">
        <v>212</v>
      </c>
      <c r="N682">
        <v>681</v>
      </c>
      <c r="O682">
        <v>252</v>
      </c>
      <c r="P682">
        <v>69</v>
      </c>
      <c r="Q682">
        <v>9</v>
      </c>
      <c r="R682">
        <v>91</v>
      </c>
      <c r="S682">
        <v>23</v>
      </c>
      <c r="T682">
        <v>-0.2</v>
      </c>
      <c r="U682">
        <v>550</v>
      </c>
      <c r="V682">
        <v>4.2699999999999996</v>
      </c>
      <c r="W682">
        <v>1.4</v>
      </c>
      <c r="X682">
        <v>9</v>
      </c>
      <c r="Y682">
        <v>6</v>
      </c>
      <c r="Z682">
        <v>32</v>
      </c>
      <c r="AA682">
        <v>-0.2</v>
      </c>
      <c r="AB682">
        <v>1</v>
      </c>
      <c r="AC682">
        <v>566</v>
      </c>
      <c r="AD682">
        <v>40</v>
      </c>
      <c r="AE682">
        <v>-2</v>
      </c>
      <c r="AF682">
        <v>3.2</v>
      </c>
      <c r="AG682">
        <v>3.4</v>
      </c>
      <c r="AH682">
        <v>375</v>
      </c>
    </row>
    <row r="683" spans="1:34" hidden="1" x14ac:dyDescent="0.25">
      <c r="A683" t="s">
        <v>2648</v>
      </c>
      <c r="B683" t="s">
        <v>2649</v>
      </c>
      <c r="C683" s="1" t="str">
        <f t="shared" si="106"/>
        <v>21:0584</v>
      </c>
      <c r="D683" s="1" t="str">
        <f t="shared" si="110"/>
        <v>21:0186</v>
      </c>
      <c r="E683" t="s">
        <v>2650</v>
      </c>
      <c r="F683" t="s">
        <v>2651</v>
      </c>
      <c r="H683">
        <v>58.535493899999999</v>
      </c>
      <c r="I683">
        <v>-62.952846200000003</v>
      </c>
      <c r="J683" s="1" t="str">
        <f t="shared" si="111"/>
        <v>NGR bulk stream sediment</v>
      </c>
      <c r="K683" s="1" t="str">
        <f t="shared" si="112"/>
        <v>&lt;177 micron (NGR)</v>
      </c>
      <c r="L683">
        <v>35</v>
      </c>
      <c r="M683" t="s">
        <v>217</v>
      </c>
      <c r="N683">
        <v>682</v>
      </c>
      <c r="O683">
        <v>17</v>
      </c>
      <c r="P683">
        <v>10</v>
      </c>
      <c r="Q683">
        <v>3</v>
      </c>
      <c r="R683">
        <v>18</v>
      </c>
      <c r="S683">
        <v>4</v>
      </c>
      <c r="T683">
        <v>-0.2</v>
      </c>
      <c r="U683">
        <v>62</v>
      </c>
      <c r="V683">
        <v>0.6</v>
      </c>
      <c r="W683">
        <v>-0.2</v>
      </c>
      <c r="X683">
        <v>1</v>
      </c>
      <c r="Y683">
        <v>-2</v>
      </c>
      <c r="Z683">
        <v>15</v>
      </c>
      <c r="AA683">
        <v>-0.2</v>
      </c>
      <c r="AB683">
        <v>-1</v>
      </c>
      <c r="AC683">
        <v>563</v>
      </c>
      <c r="AD683">
        <v>20</v>
      </c>
      <c r="AE683">
        <v>-2</v>
      </c>
      <c r="AF683">
        <v>1.4</v>
      </c>
      <c r="AG683">
        <v>0.9</v>
      </c>
      <c r="AH683">
        <v>190</v>
      </c>
    </row>
    <row r="684" spans="1:34" hidden="1" x14ac:dyDescent="0.25">
      <c r="A684" t="s">
        <v>2652</v>
      </c>
      <c r="B684" t="s">
        <v>2653</v>
      </c>
      <c r="C684" s="1" t="str">
        <f t="shared" si="106"/>
        <v>21:0584</v>
      </c>
      <c r="D684" s="1" t="str">
        <f t="shared" si="110"/>
        <v>21:0186</v>
      </c>
      <c r="E684" t="s">
        <v>2650</v>
      </c>
      <c r="F684" t="s">
        <v>2654</v>
      </c>
      <c r="H684">
        <v>58.535493899999999</v>
      </c>
      <c r="I684">
        <v>-62.952846200000003</v>
      </c>
      <c r="J684" s="1" t="str">
        <f t="shared" si="111"/>
        <v>NGR bulk stream sediment</v>
      </c>
      <c r="K684" s="1" t="str">
        <f t="shared" si="112"/>
        <v>&lt;177 micron (NGR)</v>
      </c>
      <c r="L684">
        <v>35</v>
      </c>
      <c r="M684" t="s">
        <v>221</v>
      </c>
      <c r="N684">
        <v>683</v>
      </c>
      <c r="O684">
        <v>14</v>
      </c>
      <c r="P684">
        <v>5</v>
      </c>
      <c r="Q684">
        <v>3</v>
      </c>
      <c r="R684">
        <v>13</v>
      </c>
      <c r="S684">
        <v>3</v>
      </c>
      <c r="T684">
        <v>-0.2</v>
      </c>
      <c r="U684">
        <v>47</v>
      </c>
      <c r="V684">
        <v>0.44</v>
      </c>
      <c r="W684">
        <v>-0.2</v>
      </c>
      <c r="X684">
        <v>-1</v>
      </c>
      <c r="Y684">
        <v>-2</v>
      </c>
      <c r="Z684">
        <v>10</v>
      </c>
      <c r="AA684">
        <v>-0.2</v>
      </c>
      <c r="AB684">
        <v>1</v>
      </c>
      <c r="AC684">
        <v>633</v>
      </c>
      <c r="AD684">
        <v>20</v>
      </c>
      <c r="AE684">
        <v>-2</v>
      </c>
      <c r="AF684">
        <v>-1</v>
      </c>
      <c r="AG684">
        <v>0.5</v>
      </c>
      <c r="AH684">
        <v>185</v>
      </c>
    </row>
    <row r="685" spans="1:34" hidden="1" x14ac:dyDescent="0.25">
      <c r="A685" t="s">
        <v>2655</v>
      </c>
      <c r="B685" t="s">
        <v>2656</v>
      </c>
      <c r="C685" s="1" t="str">
        <f t="shared" si="106"/>
        <v>21:0584</v>
      </c>
      <c r="D685" s="1" t="str">
        <f t="shared" si="110"/>
        <v>21:0186</v>
      </c>
      <c r="E685" t="s">
        <v>2646</v>
      </c>
      <c r="F685" t="s">
        <v>2657</v>
      </c>
      <c r="H685">
        <v>58.905700400000001</v>
      </c>
      <c r="I685">
        <v>-63.339182899999997</v>
      </c>
      <c r="J685" s="1" t="str">
        <f t="shared" si="111"/>
        <v>NGR bulk stream sediment</v>
      </c>
      <c r="K685" s="1" t="str">
        <f t="shared" si="112"/>
        <v>&lt;177 micron (NGR)</v>
      </c>
      <c r="L685">
        <v>35</v>
      </c>
      <c r="M685" t="s">
        <v>261</v>
      </c>
      <c r="N685">
        <v>684</v>
      </c>
      <c r="O685">
        <v>276</v>
      </c>
      <c r="P685">
        <v>74</v>
      </c>
      <c r="Q685">
        <v>13</v>
      </c>
      <c r="R685">
        <v>103</v>
      </c>
      <c r="S685">
        <v>26</v>
      </c>
      <c r="T685">
        <v>-0.2</v>
      </c>
      <c r="U685">
        <v>620</v>
      </c>
      <c r="V685">
        <v>4.4000000000000004</v>
      </c>
      <c r="W685">
        <v>1.1000000000000001</v>
      </c>
      <c r="X685">
        <v>10</v>
      </c>
      <c r="Y685">
        <v>3</v>
      </c>
      <c r="Z685">
        <v>61</v>
      </c>
      <c r="AA685">
        <v>-0.2</v>
      </c>
      <c r="AB685">
        <v>3</v>
      </c>
      <c r="AC685">
        <v>641</v>
      </c>
      <c r="AD685">
        <v>40</v>
      </c>
      <c r="AE685">
        <v>-2</v>
      </c>
      <c r="AF685">
        <v>3.4</v>
      </c>
      <c r="AG685">
        <v>3.6</v>
      </c>
      <c r="AH685">
        <v>390</v>
      </c>
    </row>
    <row r="686" spans="1:34" hidden="1" x14ac:dyDescent="0.25">
      <c r="A686" t="s">
        <v>2658</v>
      </c>
      <c r="B686" t="s">
        <v>2659</v>
      </c>
      <c r="C686" s="1" t="str">
        <f t="shared" si="106"/>
        <v>21:0584</v>
      </c>
      <c r="D686" s="1" t="str">
        <f t="shared" si="110"/>
        <v>21:0186</v>
      </c>
      <c r="E686" t="s">
        <v>2660</v>
      </c>
      <c r="F686" t="s">
        <v>2661</v>
      </c>
      <c r="H686">
        <v>58.935425799999997</v>
      </c>
      <c r="I686">
        <v>-63.349763099999997</v>
      </c>
      <c r="J686" s="1" t="str">
        <f t="shared" si="111"/>
        <v>NGR bulk stream sediment</v>
      </c>
      <c r="K686" s="1" t="str">
        <f t="shared" si="112"/>
        <v>&lt;177 micron (NGR)</v>
      </c>
      <c r="L686">
        <v>35</v>
      </c>
      <c r="M686" t="s">
        <v>43</v>
      </c>
      <c r="N686">
        <v>685</v>
      </c>
      <c r="O686">
        <v>131</v>
      </c>
      <c r="P686">
        <v>48</v>
      </c>
      <c r="Q686">
        <v>98</v>
      </c>
      <c r="R686">
        <v>71</v>
      </c>
      <c r="S686">
        <v>21</v>
      </c>
      <c r="T686">
        <v>-0.2</v>
      </c>
      <c r="U686">
        <v>480</v>
      </c>
      <c r="V686">
        <v>3.93</v>
      </c>
      <c r="W686">
        <v>0.6</v>
      </c>
      <c r="X686">
        <v>5</v>
      </c>
      <c r="Y686">
        <v>-2</v>
      </c>
      <c r="Z686">
        <v>44</v>
      </c>
      <c r="AA686">
        <v>-0.2</v>
      </c>
      <c r="AB686">
        <v>-1</v>
      </c>
      <c r="AC686">
        <v>617</v>
      </c>
      <c r="AD686">
        <v>25</v>
      </c>
      <c r="AE686">
        <v>-2</v>
      </c>
      <c r="AF686">
        <v>1.6</v>
      </c>
      <c r="AG686">
        <v>1.8</v>
      </c>
      <c r="AH686">
        <v>460</v>
      </c>
    </row>
    <row r="687" spans="1:34" hidden="1" x14ac:dyDescent="0.25">
      <c r="A687" t="s">
        <v>2662</v>
      </c>
      <c r="B687" t="s">
        <v>2663</v>
      </c>
      <c r="C687" s="1" t="str">
        <f t="shared" si="106"/>
        <v>21:0584</v>
      </c>
      <c r="D687" s="1" t="str">
        <f t="shared" si="110"/>
        <v>21:0186</v>
      </c>
      <c r="E687" t="s">
        <v>2664</v>
      </c>
      <c r="F687" t="s">
        <v>2665</v>
      </c>
      <c r="H687">
        <v>58.946196800000003</v>
      </c>
      <c r="I687">
        <v>-63.331555700000003</v>
      </c>
      <c r="J687" s="1" t="str">
        <f t="shared" si="111"/>
        <v>NGR bulk stream sediment</v>
      </c>
      <c r="K687" s="1" t="str">
        <f t="shared" si="112"/>
        <v>&lt;177 micron (NGR)</v>
      </c>
      <c r="L687">
        <v>35</v>
      </c>
      <c r="M687" t="s">
        <v>56</v>
      </c>
      <c r="N687">
        <v>686</v>
      </c>
      <c r="O687">
        <v>80</v>
      </c>
      <c r="P687">
        <v>65</v>
      </c>
      <c r="Q687">
        <v>8</v>
      </c>
      <c r="R687">
        <v>58</v>
      </c>
      <c r="S687">
        <v>23</v>
      </c>
      <c r="T687">
        <v>-0.2</v>
      </c>
      <c r="U687">
        <v>430</v>
      </c>
      <c r="V687">
        <v>5.14</v>
      </c>
      <c r="W687">
        <v>-0.2</v>
      </c>
      <c r="X687">
        <v>4</v>
      </c>
      <c r="Y687">
        <v>-2</v>
      </c>
      <c r="Z687">
        <v>61</v>
      </c>
      <c r="AA687">
        <v>-0.2</v>
      </c>
      <c r="AB687">
        <v>-1</v>
      </c>
      <c r="AC687">
        <v>578</v>
      </c>
      <c r="AD687">
        <v>40</v>
      </c>
      <c r="AE687">
        <v>-2</v>
      </c>
      <c r="AF687">
        <v>2</v>
      </c>
      <c r="AG687">
        <v>1.1000000000000001</v>
      </c>
      <c r="AH687">
        <v>500</v>
      </c>
    </row>
    <row r="688" spans="1:34" hidden="1" x14ac:dyDescent="0.25">
      <c r="A688" t="s">
        <v>2666</v>
      </c>
      <c r="B688" t="s">
        <v>2667</v>
      </c>
      <c r="C688" s="1" t="str">
        <f t="shared" si="106"/>
        <v>21:0584</v>
      </c>
      <c r="D688" s="1" t="str">
        <f t="shared" si="110"/>
        <v>21:0186</v>
      </c>
      <c r="E688" t="s">
        <v>2668</v>
      </c>
      <c r="F688" t="s">
        <v>2669</v>
      </c>
      <c r="H688">
        <v>58.965251600000002</v>
      </c>
      <c r="I688">
        <v>-63.356172000000001</v>
      </c>
      <c r="J688" s="1" t="str">
        <f t="shared" si="111"/>
        <v>NGR bulk stream sediment</v>
      </c>
      <c r="K688" s="1" t="str">
        <f t="shared" si="112"/>
        <v>&lt;177 micron (NGR)</v>
      </c>
      <c r="L688">
        <v>35</v>
      </c>
      <c r="M688" t="s">
        <v>61</v>
      </c>
      <c r="N688">
        <v>687</v>
      </c>
      <c r="O688">
        <v>94</v>
      </c>
      <c r="P688">
        <v>60</v>
      </c>
      <c r="Q688">
        <v>9</v>
      </c>
      <c r="R688">
        <v>61</v>
      </c>
      <c r="S688">
        <v>24</v>
      </c>
      <c r="T688">
        <v>-0.2</v>
      </c>
      <c r="U688">
        <v>430</v>
      </c>
      <c r="V688">
        <v>5.26</v>
      </c>
      <c r="W688">
        <v>-0.2</v>
      </c>
      <c r="X688">
        <v>4</v>
      </c>
      <c r="Y688">
        <v>-2</v>
      </c>
      <c r="Z688">
        <v>73</v>
      </c>
      <c r="AA688">
        <v>-0.2</v>
      </c>
      <c r="AB688">
        <v>1</v>
      </c>
      <c r="AC688">
        <v>483</v>
      </c>
      <c r="AD688">
        <v>40</v>
      </c>
      <c r="AE688">
        <v>-2</v>
      </c>
      <c r="AF688">
        <v>4</v>
      </c>
      <c r="AG688">
        <v>1.7</v>
      </c>
      <c r="AH688">
        <v>500</v>
      </c>
    </row>
    <row r="689" spans="1:34" hidden="1" x14ac:dyDescent="0.25">
      <c r="A689" t="s">
        <v>2670</v>
      </c>
      <c r="B689" t="s">
        <v>2671</v>
      </c>
      <c r="C689" s="1" t="str">
        <f t="shared" si="106"/>
        <v>21:0584</v>
      </c>
      <c r="D689" s="1" t="str">
        <f t="shared" si="110"/>
        <v>21:0186</v>
      </c>
      <c r="E689" t="s">
        <v>2672</v>
      </c>
      <c r="F689" t="s">
        <v>2673</v>
      </c>
      <c r="H689">
        <v>58.546180100000001</v>
      </c>
      <c r="I689">
        <v>-63.139491399999997</v>
      </c>
      <c r="J689" s="1" t="str">
        <f t="shared" si="111"/>
        <v>NGR bulk stream sediment</v>
      </c>
      <c r="K689" s="1" t="str">
        <f t="shared" si="112"/>
        <v>&lt;177 micron (NGR)</v>
      </c>
      <c r="L689">
        <v>35</v>
      </c>
      <c r="M689" t="s">
        <v>66</v>
      </c>
      <c r="N689">
        <v>688</v>
      </c>
      <c r="O689">
        <v>66</v>
      </c>
      <c r="P689">
        <v>47</v>
      </c>
      <c r="Q689">
        <v>11</v>
      </c>
      <c r="R689">
        <v>68</v>
      </c>
      <c r="S689">
        <v>19</v>
      </c>
      <c r="T689">
        <v>-0.2</v>
      </c>
      <c r="U689">
        <v>300</v>
      </c>
      <c r="V689">
        <v>3.14</v>
      </c>
      <c r="W689">
        <v>-0.2</v>
      </c>
      <c r="X689">
        <v>1</v>
      </c>
      <c r="Y689">
        <v>-2</v>
      </c>
      <c r="Z689">
        <v>53</v>
      </c>
      <c r="AA689">
        <v>-0.2</v>
      </c>
      <c r="AB689">
        <v>1</v>
      </c>
      <c r="AC689">
        <v>578</v>
      </c>
      <c r="AD689">
        <v>40</v>
      </c>
      <c r="AE689">
        <v>-2</v>
      </c>
      <c r="AF689">
        <v>7</v>
      </c>
      <c r="AG689">
        <v>0.9</v>
      </c>
      <c r="AH689">
        <v>305</v>
      </c>
    </row>
    <row r="690" spans="1:34" hidden="1" x14ac:dyDescent="0.25">
      <c r="A690" t="s">
        <v>2674</v>
      </c>
      <c r="B690" t="s">
        <v>2675</v>
      </c>
      <c r="C690" s="1" t="str">
        <f t="shared" si="106"/>
        <v>21:0584</v>
      </c>
      <c r="D690" s="1" t="str">
        <f t="shared" si="110"/>
        <v>21:0186</v>
      </c>
      <c r="E690" t="s">
        <v>2676</v>
      </c>
      <c r="F690" t="s">
        <v>2677</v>
      </c>
      <c r="H690">
        <v>58.580317899999997</v>
      </c>
      <c r="I690">
        <v>-63.189033100000003</v>
      </c>
      <c r="J690" s="1" t="str">
        <f t="shared" si="111"/>
        <v>NGR bulk stream sediment</v>
      </c>
      <c r="K690" s="1" t="str">
        <f t="shared" si="112"/>
        <v>&lt;177 micron (NGR)</v>
      </c>
      <c r="L690">
        <v>35</v>
      </c>
      <c r="M690" t="s">
        <v>76</v>
      </c>
      <c r="N690">
        <v>689</v>
      </c>
      <c r="O690">
        <v>90</v>
      </c>
      <c r="P690">
        <v>68</v>
      </c>
      <c r="Q690">
        <v>16</v>
      </c>
      <c r="R690">
        <v>134</v>
      </c>
      <c r="S690">
        <v>33</v>
      </c>
      <c r="T690">
        <v>-0.2</v>
      </c>
      <c r="U690">
        <v>500</v>
      </c>
      <c r="V690">
        <v>4.63</v>
      </c>
      <c r="W690">
        <v>-0.2</v>
      </c>
      <c r="X690">
        <v>1</v>
      </c>
      <c r="Y690">
        <v>-2</v>
      </c>
      <c r="Z690">
        <v>77</v>
      </c>
      <c r="AA690">
        <v>-0.2</v>
      </c>
      <c r="AB690">
        <v>2</v>
      </c>
      <c r="AC690">
        <v>348</v>
      </c>
      <c r="AD690">
        <v>30</v>
      </c>
      <c r="AE690">
        <v>-2</v>
      </c>
      <c r="AH690">
        <v>260</v>
      </c>
    </row>
    <row r="691" spans="1:34" hidden="1" x14ac:dyDescent="0.25">
      <c r="A691" t="s">
        <v>2678</v>
      </c>
      <c r="B691" t="s">
        <v>2679</v>
      </c>
      <c r="C691" s="1" t="str">
        <f t="shared" si="106"/>
        <v>21:0584</v>
      </c>
      <c r="D691" s="1" t="str">
        <f t="shared" si="110"/>
        <v>21:0186</v>
      </c>
      <c r="E691" t="s">
        <v>2680</v>
      </c>
      <c r="F691" t="s">
        <v>2681</v>
      </c>
      <c r="H691">
        <v>58.638114000000002</v>
      </c>
      <c r="I691">
        <v>-63.175326400000003</v>
      </c>
      <c r="J691" s="1" t="str">
        <f t="shared" si="111"/>
        <v>NGR bulk stream sediment</v>
      </c>
      <c r="K691" s="1" t="str">
        <f t="shared" si="112"/>
        <v>&lt;177 micron (NGR)</v>
      </c>
      <c r="L691">
        <v>35</v>
      </c>
      <c r="M691" t="s">
        <v>81</v>
      </c>
      <c r="N691">
        <v>690</v>
      </c>
      <c r="O691">
        <v>58</v>
      </c>
      <c r="P691">
        <v>73</v>
      </c>
      <c r="Q691">
        <v>24</v>
      </c>
      <c r="R691">
        <v>39</v>
      </c>
      <c r="S691">
        <v>20</v>
      </c>
      <c r="T691">
        <v>-0.2</v>
      </c>
      <c r="U691">
        <v>320</v>
      </c>
      <c r="V691">
        <v>4.03</v>
      </c>
      <c r="W691">
        <v>-0.2</v>
      </c>
      <c r="X691">
        <v>8</v>
      </c>
      <c r="Y691">
        <v>-2</v>
      </c>
      <c r="Z691">
        <v>44</v>
      </c>
      <c r="AA691">
        <v>-0.2</v>
      </c>
      <c r="AB691">
        <v>2</v>
      </c>
      <c r="AC691">
        <v>848</v>
      </c>
      <c r="AD691">
        <v>50</v>
      </c>
      <c r="AE691">
        <v>-2</v>
      </c>
      <c r="AF691">
        <v>13.2</v>
      </c>
      <c r="AG691">
        <v>1.7</v>
      </c>
      <c r="AH691">
        <v>170</v>
      </c>
    </row>
    <row r="692" spans="1:34" hidden="1" x14ac:dyDescent="0.25">
      <c r="A692" t="s">
        <v>2682</v>
      </c>
      <c r="B692" t="s">
        <v>2683</v>
      </c>
      <c r="C692" s="1" t="str">
        <f t="shared" si="106"/>
        <v>21:0584</v>
      </c>
      <c r="D692" s="1" t="str">
        <f t="shared" si="110"/>
        <v>21:0186</v>
      </c>
      <c r="E692" t="s">
        <v>2684</v>
      </c>
      <c r="F692" t="s">
        <v>2685</v>
      </c>
      <c r="H692">
        <v>58.970891700000003</v>
      </c>
      <c r="I692">
        <v>-63.471414799999998</v>
      </c>
      <c r="J692" s="1" t="str">
        <f t="shared" si="111"/>
        <v>NGR bulk stream sediment</v>
      </c>
      <c r="K692" s="1" t="str">
        <f t="shared" si="112"/>
        <v>&lt;177 micron (NGR)</v>
      </c>
      <c r="L692">
        <v>35</v>
      </c>
      <c r="M692" t="s">
        <v>86</v>
      </c>
      <c r="N692">
        <v>691</v>
      </c>
      <c r="O692">
        <v>96</v>
      </c>
      <c r="P692">
        <v>55</v>
      </c>
      <c r="Q692">
        <v>13</v>
      </c>
      <c r="R692">
        <v>187</v>
      </c>
      <c r="S692">
        <v>29</v>
      </c>
      <c r="T692">
        <v>-0.2</v>
      </c>
      <c r="U692">
        <v>380</v>
      </c>
      <c r="V692">
        <v>4.09</v>
      </c>
      <c r="W692">
        <v>-0.2</v>
      </c>
      <c r="X692">
        <v>1</v>
      </c>
      <c r="Y692">
        <v>-2</v>
      </c>
      <c r="Z692">
        <v>90</v>
      </c>
      <c r="AA692">
        <v>-0.2</v>
      </c>
      <c r="AB692">
        <v>-1</v>
      </c>
      <c r="AC692">
        <v>453</v>
      </c>
      <c r="AD692">
        <v>35</v>
      </c>
      <c r="AE692">
        <v>-2</v>
      </c>
      <c r="AF692">
        <v>7.6</v>
      </c>
      <c r="AG692">
        <v>0.5</v>
      </c>
      <c r="AH692">
        <v>470</v>
      </c>
    </row>
    <row r="693" spans="1:34" hidden="1" x14ac:dyDescent="0.25">
      <c r="A693" t="s">
        <v>2686</v>
      </c>
      <c r="B693" t="s">
        <v>2687</v>
      </c>
      <c r="C693" s="1" t="str">
        <f t="shared" si="106"/>
        <v>21:0584</v>
      </c>
      <c r="D693" s="1" t="str">
        <f t="shared" si="110"/>
        <v>21:0186</v>
      </c>
      <c r="E693" t="s">
        <v>2688</v>
      </c>
      <c r="F693" t="s">
        <v>2689</v>
      </c>
      <c r="H693">
        <v>58.974963199999998</v>
      </c>
      <c r="I693">
        <v>-63.458008</v>
      </c>
      <c r="J693" s="1" t="str">
        <f t="shared" si="111"/>
        <v>NGR bulk stream sediment</v>
      </c>
      <c r="K693" s="1" t="str">
        <f t="shared" si="112"/>
        <v>&lt;177 micron (NGR)</v>
      </c>
      <c r="L693">
        <v>35</v>
      </c>
      <c r="M693" t="s">
        <v>91</v>
      </c>
      <c r="N693">
        <v>692</v>
      </c>
      <c r="O693">
        <v>105</v>
      </c>
      <c r="P693">
        <v>50</v>
      </c>
      <c r="Q693">
        <v>15</v>
      </c>
      <c r="R693">
        <v>86</v>
      </c>
      <c r="S693">
        <v>21</v>
      </c>
      <c r="T693">
        <v>-0.2</v>
      </c>
      <c r="U693">
        <v>450</v>
      </c>
      <c r="V693">
        <v>4.1900000000000004</v>
      </c>
      <c r="W693">
        <v>-0.2</v>
      </c>
      <c r="X693">
        <v>1</v>
      </c>
      <c r="Y693">
        <v>-2</v>
      </c>
      <c r="Z693">
        <v>81</v>
      </c>
      <c r="AA693">
        <v>-0.2</v>
      </c>
      <c r="AB693">
        <v>-1</v>
      </c>
      <c r="AC693">
        <v>903</v>
      </c>
      <c r="AD693">
        <v>25</v>
      </c>
      <c r="AE693">
        <v>-2</v>
      </c>
      <c r="AF693">
        <v>3.8</v>
      </c>
      <c r="AG693">
        <v>1.6</v>
      </c>
      <c r="AH693">
        <v>360</v>
      </c>
    </row>
    <row r="694" spans="1:34" hidden="1" x14ac:dyDescent="0.25">
      <c r="A694" t="s">
        <v>2690</v>
      </c>
      <c r="B694" t="s">
        <v>2691</v>
      </c>
      <c r="C694" s="1" t="str">
        <f t="shared" si="106"/>
        <v>21:0584</v>
      </c>
      <c r="D694" s="1" t="str">
        <f t="shared" si="110"/>
        <v>21:0186</v>
      </c>
      <c r="E694" t="s">
        <v>2692</v>
      </c>
      <c r="F694" t="s">
        <v>2693</v>
      </c>
      <c r="H694">
        <v>58.994276999999997</v>
      </c>
      <c r="I694">
        <v>-63.481394600000002</v>
      </c>
      <c r="J694" s="1" t="str">
        <f t="shared" si="111"/>
        <v>NGR bulk stream sediment</v>
      </c>
      <c r="K694" s="1" t="str">
        <f t="shared" si="112"/>
        <v>&lt;177 micron (NGR)</v>
      </c>
      <c r="L694">
        <v>35</v>
      </c>
      <c r="M694" t="s">
        <v>96</v>
      </c>
      <c r="N694">
        <v>693</v>
      </c>
      <c r="O694">
        <v>59</v>
      </c>
      <c r="P694">
        <v>42</v>
      </c>
      <c r="Q694">
        <v>7</v>
      </c>
      <c r="R694">
        <v>77</v>
      </c>
      <c r="S694">
        <v>20</v>
      </c>
      <c r="T694">
        <v>-0.2</v>
      </c>
      <c r="U694">
        <v>250</v>
      </c>
      <c r="V694">
        <v>3.13</v>
      </c>
      <c r="W694">
        <v>-0.2</v>
      </c>
      <c r="X694">
        <v>1</v>
      </c>
      <c r="Y694">
        <v>-2</v>
      </c>
      <c r="Z694">
        <v>70</v>
      </c>
      <c r="AA694">
        <v>-0.2</v>
      </c>
      <c r="AB694">
        <v>-1</v>
      </c>
      <c r="AC694">
        <v>506</v>
      </c>
      <c r="AD694">
        <v>15</v>
      </c>
      <c r="AE694">
        <v>-2</v>
      </c>
      <c r="AF694">
        <v>1.2</v>
      </c>
      <c r="AG694">
        <v>1</v>
      </c>
      <c r="AH694">
        <v>410</v>
      </c>
    </row>
    <row r="695" spans="1:34" hidden="1" x14ac:dyDescent="0.25">
      <c r="A695" t="s">
        <v>2694</v>
      </c>
      <c r="B695" t="s">
        <v>2695</v>
      </c>
      <c r="C695" s="1" t="str">
        <f t="shared" si="106"/>
        <v>21:0584</v>
      </c>
      <c r="D695" s="1" t="str">
        <f t="shared" si="110"/>
        <v>21:0186</v>
      </c>
      <c r="E695" t="s">
        <v>2696</v>
      </c>
      <c r="F695" t="s">
        <v>2697</v>
      </c>
      <c r="H695">
        <v>58.973588399999997</v>
      </c>
      <c r="I695">
        <v>-63.550467599999998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101</v>
      </c>
      <c r="N695">
        <v>694</v>
      </c>
      <c r="O695">
        <v>88</v>
      </c>
      <c r="P695">
        <v>130</v>
      </c>
      <c r="Q695">
        <v>11</v>
      </c>
      <c r="R695">
        <v>189</v>
      </c>
      <c r="S695">
        <v>30</v>
      </c>
      <c r="T695">
        <v>-0.2</v>
      </c>
      <c r="U695">
        <v>380</v>
      </c>
      <c r="V695">
        <v>4.13</v>
      </c>
      <c r="W695">
        <v>-0.2</v>
      </c>
      <c r="X695">
        <v>-1</v>
      </c>
      <c r="Y695">
        <v>2</v>
      </c>
      <c r="Z695">
        <v>98</v>
      </c>
      <c r="AA695">
        <v>0.2</v>
      </c>
      <c r="AB695">
        <v>2</v>
      </c>
      <c r="AC695">
        <v>506</v>
      </c>
      <c r="AD695">
        <v>20</v>
      </c>
      <c r="AE695">
        <v>-2</v>
      </c>
      <c r="AF695">
        <v>5.2</v>
      </c>
      <c r="AG695">
        <v>0.5</v>
      </c>
      <c r="AH695">
        <v>520</v>
      </c>
    </row>
    <row r="696" spans="1:34" hidden="1" x14ac:dyDescent="0.25">
      <c r="A696" t="s">
        <v>2698</v>
      </c>
      <c r="B696" t="s">
        <v>2699</v>
      </c>
      <c r="C696" s="1" t="str">
        <f t="shared" si="106"/>
        <v>21:0584</v>
      </c>
      <c r="D696" s="1" t="str">
        <f t="shared" si="110"/>
        <v>21:0186</v>
      </c>
      <c r="E696" t="s">
        <v>2700</v>
      </c>
      <c r="F696" t="s">
        <v>2701</v>
      </c>
      <c r="H696">
        <v>58.983735600000003</v>
      </c>
      <c r="I696">
        <v>-63.716016099999997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106</v>
      </c>
      <c r="N696">
        <v>695</v>
      </c>
      <c r="O696">
        <v>40</v>
      </c>
      <c r="P696">
        <v>28</v>
      </c>
      <c r="Q696">
        <v>2</v>
      </c>
      <c r="R696">
        <v>27</v>
      </c>
      <c r="S696">
        <v>11</v>
      </c>
      <c r="T696">
        <v>-0.2</v>
      </c>
      <c r="U696">
        <v>116</v>
      </c>
      <c r="V696">
        <v>1.91</v>
      </c>
      <c r="W696">
        <v>-0.2</v>
      </c>
      <c r="X696">
        <v>1</v>
      </c>
      <c r="Y696">
        <v>-2</v>
      </c>
      <c r="Z696">
        <v>64</v>
      </c>
      <c r="AA696">
        <v>-0.2</v>
      </c>
      <c r="AB696">
        <v>-1</v>
      </c>
      <c r="AC696">
        <v>733</v>
      </c>
      <c r="AD696">
        <v>15</v>
      </c>
      <c r="AE696">
        <v>-2</v>
      </c>
      <c r="AF696">
        <v>1.8</v>
      </c>
      <c r="AG696">
        <v>1.7</v>
      </c>
      <c r="AH696">
        <v>305</v>
      </c>
    </row>
    <row r="697" spans="1:34" hidden="1" x14ac:dyDescent="0.25">
      <c r="A697" t="s">
        <v>2702</v>
      </c>
      <c r="B697" t="s">
        <v>2703</v>
      </c>
      <c r="C697" s="1" t="str">
        <f t="shared" si="106"/>
        <v>21:0584</v>
      </c>
      <c r="D697" s="1" t="str">
        <f>HYPERLINK("http://geochem.nrcan.gc.ca/cdogs/content/svy/svy_e.htm", "")</f>
        <v/>
      </c>
      <c r="G697" s="1" t="str">
        <f>HYPERLINK("http://geochem.nrcan.gc.ca/cdogs/content/cr_/cr_00079_e.htm", "79")</f>
        <v>79</v>
      </c>
      <c r="J697" t="s">
        <v>69</v>
      </c>
      <c r="K697" t="s">
        <v>70</v>
      </c>
      <c r="L697">
        <v>35</v>
      </c>
      <c r="M697" t="s">
        <v>71</v>
      </c>
      <c r="N697">
        <v>696</v>
      </c>
      <c r="O697">
        <v>111</v>
      </c>
      <c r="P697">
        <v>84</v>
      </c>
      <c r="Q697">
        <v>20</v>
      </c>
      <c r="R697">
        <v>219</v>
      </c>
      <c r="S697">
        <v>26</v>
      </c>
      <c r="T697">
        <v>-0.2</v>
      </c>
      <c r="U697">
        <v>910</v>
      </c>
      <c r="V697">
        <v>3.82</v>
      </c>
      <c r="W697">
        <v>1</v>
      </c>
      <c r="X697">
        <v>13</v>
      </c>
      <c r="Y697">
        <v>-2</v>
      </c>
      <c r="Z697">
        <v>81</v>
      </c>
      <c r="AA697">
        <v>0.6</v>
      </c>
      <c r="AB697">
        <v>1</v>
      </c>
      <c r="AC697">
        <v>785</v>
      </c>
      <c r="AD697">
        <v>45</v>
      </c>
      <c r="AE697">
        <v>4</v>
      </c>
      <c r="AF697">
        <v>2</v>
      </c>
      <c r="AG697">
        <v>2.8</v>
      </c>
      <c r="AH697">
        <v>520</v>
      </c>
    </row>
    <row r="698" spans="1:34" hidden="1" x14ac:dyDescent="0.25">
      <c r="A698" t="s">
        <v>2704</v>
      </c>
      <c r="B698" t="s">
        <v>2705</v>
      </c>
      <c r="C698" s="1" t="str">
        <f t="shared" si="106"/>
        <v>21:0584</v>
      </c>
      <c r="D698" s="1" t="str">
        <f t="shared" ref="D698:D712" si="113">HYPERLINK("http://geochem.nrcan.gc.ca/cdogs/content/svy/svy210186_e.htm", "21:0186")</f>
        <v>21:0186</v>
      </c>
      <c r="E698" t="s">
        <v>2706</v>
      </c>
      <c r="F698" t="s">
        <v>2707</v>
      </c>
      <c r="H698">
        <v>58.966690900000003</v>
      </c>
      <c r="I698">
        <v>-63.6976978</v>
      </c>
      <c r="J698" s="1" t="str">
        <f t="shared" ref="J698:J712" si="114">HYPERLINK("http://geochem.nrcan.gc.ca/cdogs/content/kwd/kwd020030_e.htm", "NGR bulk stream sediment")</f>
        <v>NGR bulk stream sediment</v>
      </c>
      <c r="K698" s="1" t="str">
        <f t="shared" ref="K698:K712" si="115">HYPERLINK("http://geochem.nrcan.gc.ca/cdogs/content/kwd/kwd080006_e.htm", "&lt;177 micron (NGR)")</f>
        <v>&lt;177 micron (NGR)</v>
      </c>
      <c r="L698">
        <v>35</v>
      </c>
      <c r="M698" t="s">
        <v>111</v>
      </c>
      <c r="N698">
        <v>697</v>
      </c>
      <c r="O698">
        <v>30</v>
      </c>
      <c r="P698">
        <v>35</v>
      </c>
      <c r="Q698">
        <v>-2</v>
      </c>
      <c r="R698">
        <v>34</v>
      </c>
      <c r="S698">
        <v>11</v>
      </c>
      <c r="T698">
        <v>-0.2</v>
      </c>
      <c r="U698">
        <v>94</v>
      </c>
      <c r="V698">
        <v>1.5</v>
      </c>
      <c r="W698">
        <v>-0.2</v>
      </c>
      <c r="X698">
        <v>-1</v>
      </c>
      <c r="Y698">
        <v>-2</v>
      </c>
      <c r="Z698">
        <v>44</v>
      </c>
      <c r="AA698">
        <v>-0.2</v>
      </c>
      <c r="AB698">
        <v>-1</v>
      </c>
      <c r="AC698">
        <v>425</v>
      </c>
      <c r="AD698">
        <v>10</v>
      </c>
      <c r="AE698">
        <v>-2</v>
      </c>
      <c r="AF698">
        <v>1.8</v>
      </c>
      <c r="AG698">
        <v>0.6</v>
      </c>
      <c r="AH698">
        <v>305</v>
      </c>
    </row>
    <row r="699" spans="1:34" hidden="1" x14ac:dyDescent="0.25">
      <c r="A699" t="s">
        <v>2708</v>
      </c>
      <c r="B699" t="s">
        <v>2709</v>
      </c>
      <c r="C699" s="1" t="str">
        <f t="shared" si="106"/>
        <v>21:0584</v>
      </c>
      <c r="D699" s="1" t="str">
        <f t="shared" si="113"/>
        <v>21:0186</v>
      </c>
      <c r="E699" t="s">
        <v>2710</v>
      </c>
      <c r="F699" t="s">
        <v>2711</v>
      </c>
      <c r="H699">
        <v>58.967374900000003</v>
      </c>
      <c r="I699">
        <v>-63.685660400000003</v>
      </c>
      <c r="J699" s="1" t="str">
        <f t="shared" si="114"/>
        <v>NGR bulk stream sediment</v>
      </c>
      <c r="K699" s="1" t="str">
        <f t="shared" si="115"/>
        <v>&lt;177 micron (NGR)</v>
      </c>
      <c r="L699">
        <v>35</v>
      </c>
      <c r="M699" t="s">
        <v>116</v>
      </c>
      <c r="N699">
        <v>698</v>
      </c>
      <c r="O699">
        <v>55</v>
      </c>
      <c r="P699">
        <v>62</v>
      </c>
      <c r="Q699">
        <v>7</v>
      </c>
      <c r="R699">
        <v>120</v>
      </c>
      <c r="S699">
        <v>19</v>
      </c>
      <c r="T699">
        <v>-0.2</v>
      </c>
      <c r="U699">
        <v>280</v>
      </c>
      <c r="V699">
        <v>3.08</v>
      </c>
      <c r="W699">
        <v>-0.2</v>
      </c>
      <c r="X699">
        <v>1</v>
      </c>
      <c r="Y699">
        <v>-2</v>
      </c>
      <c r="Z699">
        <v>82</v>
      </c>
      <c r="AA699">
        <v>-0.2</v>
      </c>
      <c r="AB699">
        <v>-1</v>
      </c>
      <c r="AC699">
        <v>258</v>
      </c>
      <c r="AD699">
        <v>20</v>
      </c>
      <c r="AE699">
        <v>2</v>
      </c>
      <c r="AF699">
        <v>5.4</v>
      </c>
      <c r="AG699">
        <v>-0.5</v>
      </c>
      <c r="AH699">
        <v>330</v>
      </c>
    </row>
    <row r="700" spans="1:34" hidden="1" x14ac:dyDescent="0.25">
      <c r="A700" t="s">
        <v>2712</v>
      </c>
      <c r="B700" t="s">
        <v>2713</v>
      </c>
      <c r="C700" s="1" t="str">
        <f t="shared" si="106"/>
        <v>21:0584</v>
      </c>
      <c r="D700" s="1" t="str">
        <f t="shared" si="113"/>
        <v>21:0186</v>
      </c>
      <c r="E700" t="s">
        <v>2714</v>
      </c>
      <c r="F700" t="s">
        <v>2715</v>
      </c>
      <c r="H700">
        <v>58.950563000000002</v>
      </c>
      <c r="I700">
        <v>-63.6906441</v>
      </c>
      <c r="J700" s="1" t="str">
        <f t="shared" si="114"/>
        <v>NGR bulk stream sediment</v>
      </c>
      <c r="K700" s="1" t="str">
        <f t="shared" si="115"/>
        <v>&lt;177 micron (NGR)</v>
      </c>
      <c r="L700">
        <v>35</v>
      </c>
      <c r="M700" t="s">
        <v>121</v>
      </c>
      <c r="N700">
        <v>699</v>
      </c>
      <c r="O700">
        <v>46</v>
      </c>
      <c r="P700">
        <v>46</v>
      </c>
      <c r="Q700">
        <v>2</v>
      </c>
      <c r="R700">
        <v>38</v>
      </c>
      <c r="S700">
        <v>14</v>
      </c>
      <c r="T700">
        <v>-0.2</v>
      </c>
      <c r="U700">
        <v>116</v>
      </c>
      <c r="V700">
        <v>1.6</v>
      </c>
      <c r="W700">
        <v>-0.2</v>
      </c>
      <c r="X700">
        <v>-1</v>
      </c>
      <c r="Y700">
        <v>-2</v>
      </c>
      <c r="Z700">
        <v>49</v>
      </c>
      <c r="AA700">
        <v>-0.2</v>
      </c>
      <c r="AB700">
        <v>-1</v>
      </c>
      <c r="AC700">
        <v>518</v>
      </c>
      <c r="AD700">
        <v>35</v>
      </c>
      <c r="AE700">
        <v>-2</v>
      </c>
      <c r="AF700">
        <v>-1</v>
      </c>
      <c r="AG700">
        <v>-0.5</v>
      </c>
      <c r="AH700">
        <v>280</v>
      </c>
    </row>
    <row r="701" spans="1:34" hidden="1" x14ac:dyDescent="0.25">
      <c r="A701" t="s">
        <v>2716</v>
      </c>
      <c r="B701" t="s">
        <v>2717</v>
      </c>
      <c r="C701" s="1" t="str">
        <f t="shared" si="106"/>
        <v>21:0584</v>
      </c>
      <c r="D701" s="1" t="str">
        <f t="shared" si="113"/>
        <v>21:0186</v>
      </c>
      <c r="E701" t="s">
        <v>2718</v>
      </c>
      <c r="F701" t="s">
        <v>2719</v>
      </c>
      <c r="H701">
        <v>58.980929000000003</v>
      </c>
      <c r="I701">
        <v>-63.792347700000001</v>
      </c>
      <c r="J701" s="1" t="str">
        <f t="shared" si="114"/>
        <v>NGR bulk stream sediment</v>
      </c>
      <c r="K701" s="1" t="str">
        <f t="shared" si="115"/>
        <v>&lt;177 micron (NGR)</v>
      </c>
      <c r="L701">
        <v>35</v>
      </c>
      <c r="M701" t="s">
        <v>126</v>
      </c>
      <c r="N701">
        <v>700</v>
      </c>
      <c r="O701">
        <v>45</v>
      </c>
      <c r="P701">
        <v>70</v>
      </c>
      <c r="Q701">
        <v>3</v>
      </c>
      <c r="R701">
        <v>62</v>
      </c>
      <c r="S701">
        <v>16</v>
      </c>
      <c r="T701">
        <v>-0.2</v>
      </c>
      <c r="U701">
        <v>172</v>
      </c>
      <c r="V701">
        <v>2.2799999999999998</v>
      </c>
      <c r="W701">
        <v>-0.2</v>
      </c>
      <c r="X701">
        <v>-1</v>
      </c>
      <c r="Y701">
        <v>-2</v>
      </c>
      <c r="Z701">
        <v>61</v>
      </c>
      <c r="AA701">
        <v>-0.2</v>
      </c>
      <c r="AB701">
        <v>-1</v>
      </c>
      <c r="AC701">
        <v>432</v>
      </c>
      <c r="AD701">
        <v>15</v>
      </c>
      <c r="AE701">
        <v>-2</v>
      </c>
      <c r="AF701">
        <v>1.8</v>
      </c>
      <c r="AG701">
        <v>0.5</v>
      </c>
      <c r="AH701">
        <v>290</v>
      </c>
    </row>
    <row r="702" spans="1:34" hidden="1" x14ac:dyDescent="0.25">
      <c r="A702" t="s">
        <v>2720</v>
      </c>
      <c r="B702" t="s">
        <v>2721</v>
      </c>
      <c r="C702" s="1" t="str">
        <f t="shared" si="106"/>
        <v>21:0584</v>
      </c>
      <c r="D702" s="1" t="str">
        <f t="shared" si="113"/>
        <v>21:0186</v>
      </c>
      <c r="E702" t="s">
        <v>2722</v>
      </c>
      <c r="F702" t="s">
        <v>2723</v>
      </c>
      <c r="H702">
        <v>58.976076499999998</v>
      </c>
      <c r="I702">
        <v>-63.875068800000001</v>
      </c>
      <c r="J702" s="1" t="str">
        <f t="shared" si="114"/>
        <v>NGR bulk stream sediment</v>
      </c>
      <c r="K702" s="1" t="str">
        <f t="shared" si="115"/>
        <v>&lt;177 micron (NGR)</v>
      </c>
      <c r="L702">
        <v>36</v>
      </c>
      <c r="M702" t="s">
        <v>38</v>
      </c>
      <c r="N702">
        <v>701</v>
      </c>
      <c r="O702">
        <v>61</v>
      </c>
      <c r="P702">
        <v>99</v>
      </c>
      <c r="Q702">
        <v>3</v>
      </c>
      <c r="R702">
        <v>70</v>
      </c>
      <c r="S702">
        <v>22</v>
      </c>
      <c r="T702">
        <v>-0.2</v>
      </c>
      <c r="U702">
        <v>260</v>
      </c>
      <c r="V702">
        <v>2.96</v>
      </c>
      <c r="W702">
        <v>-0.2</v>
      </c>
      <c r="X702">
        <v>-1</v>
      </c>
      <c r="Y702">
        <v>2</v>
      </c>
      <c r="Z702">
        <v>101</v>
      </c>
      <c r="AA702">
        <v>-0.2</v>
      </c>
      <c r="AB702">
        <v>1</v>
      </c>
      <c r="AC702">
        <v>424</v>
      </c>
      <c r="AD702">
        <v>20</v>
      </c>
      <c r="AE702">
        <v>-2</v>
      </c>
      <c r="AF702">
        <v>4.8</v>
      </c>
      <c r="AG702">
        <v>1.1000000000000001</v>
      </c>
      <c r="AH702">
        <v>330</v>
      </c>
    </row>
    <row r="703" spans="1:34" hidden="1" x14ac:dyDescent="0.25">
      <c r="A703" t="s">
        <v>2724</v>
      </c>
      <c r="B703" t="s">
        <v>2725</v>
      </c>
      <c r="C703" s="1" t="str">
        <f t="shared" si="106"/>
        <v>21:0584</v>
      </c>
      <c r="D703" s="1" t="str">
        <f t="shared" si="113"/>
        <v>21:0186</v>
      </c>
      <c r="E703" t="s">
        <v>2722</v>
      </c>
      <c r="F703" t="s">
        <v>2726</v>
      </c>
      <c r="H703">
        <v>58.976076499999998</v>
      </c>
      <c r="I703">
        <v>-63.875068800000001</v>
      </c>
      <c r="J703" s="1" t="str">
        <f t="shared" si="114"/>
        <v>NGR bulk stream sediment</v>
      </c>
      <c r="K703" s="1" t="str">
        <f t="shared" si="115"/>
        <v>&lt;177 micron (NGR)</v>
      </c>
      <c r="L703">
        <v>36</v>
      </c>
      <c r="M703" t="s">
        <v>51</v>
      </c>
      <c r="N703">
        <v>702</v>
      </c>
      <c r="O703">
        <v>63</v>
      </c>
      <c r="P703">
        <v>104</v>
      </c>
      <c r="Q703">
        <v>2</v>
      </c>
      <c r="R703">
        <v>72</v>
      </c>
      <c r="S703">
        <v>22</v>
      </c>
      <c r="T703">
        <v>-0.2</v>
      </c>
      <c r="U703">
        <v>260</v>
      </c>
      <c r="V703">
        <v>2.83</v>
      </c>
      <c r="W703">
        <v>-0.2</v>
      </c>
      <c r="X703">
        <v>-1</v>
      </c>
      <c r="Y703">
        <v>2</v>
      </c>
      <c r="Z703">
        <v>102</v>
      </c>
      <c r="AA703">
        <v>-0.2</v>
      </c>
      <c r="AB703">
        <v>1</v>
      </c>
      <c r="AC703">
        <v>314</v>
      </c>
      <c r="AD703">
        <v>20</v>
      </c>
      <c r="AE703">
        <v>-2</v>
      </c>
      <c r="AF703">
        <v>6</v>
      </c>
      <c r="AG703">
        <v>0.9</v>
      </c>
      <c r="AH703">
        <v>330</v>
      </c>
    </row>
    <row r="704" spans="1:34" hidden="1" x14ac:dyDescent="0.25">
      <c r="A704" t="s">
        <v>2727</v>
      </c>
      <c r="B704" t="s">
        <v>2728</v>
      </c>
      <c r="C704" s="1" t="str">
        <f t="shared" si="106"/>
        <v>21:0584</v>
      </c>
      <c r="D704" s="1" t="str">
        <f t="shared" si="113"/>
        <v>21:0186</v>
      </c>
      <c r="E704" t="s">
        <v>2722</v>
      </c>
      <c r="F704" t="s">
        <v>2729</v>
      </c>
      <c r="H704">
        <v>58.976076499999998</v>
      </c>
      <c r="I704">
        <v>-63.875068800000001</v>
      </c>
      <c r="J704" s="1" t="str">
        <f t="shared" si="114"/>
        <v>NGR bulk stream sediment</v>
      </c>
      <c r="K704" s="1" t="str">
        <f t="shared" si="115"/>
        <v>&lt;177 micron (NGR)</v>
      </c>
      <c r="L704">
        <v>36</v>
      </c>
      <c r="M704" t="s">
        <v>47</v>
      </c>
      <c r="N704">
        <v>703</v>
      </c>
      <c r="O704">
        <v>55</v>
      </c>
      <c r="P704">
        <v>106</v>
      </c>
      <c r="Q704">
        <v>3</v>
      </c>
      <c r="R704">
        <v>69</v>
      </c>
      <c r="S704">
        <v>21</v>
      </c>
      <c r="T704">
        <v>-0.2</v>
      </c>
      <c r="U704">
        <v>240</v>
      </c>
      <c r="V704">
        <v>2.77</v>
      </c>
      <c r="W704">
        <v>-0.2</v>
      </c>
      <c r="X704">
        <v>-1</v>
      </c>
      <c r="Y704">
        <v>3</v>
      </c>
      <c r="Z704">
        <v>95</v>
      </c>
      <c r="AA704">
        <v>-0.2</v>
      </c>
      <c r="AB704">
        <v>-1</v>
      </c>
      <c r="AC704">
        <v>403</v>
      </c>
      <c r="AD704">
        <v>20</v>
      </c>
      <c r="AE704">
        <v>-2</v>
      </c>
      <c r="AF704">
        <v>5.2</v>
      </c>
      <c r="AG704">
        <v>1.2</v>
      </c>
      <c r="AH704">
        <v>390</v>
      </c>
    </row>
    <row r="705" spans="1:34" hidden="1" x14ac:dyDescent="0.25">
      <c r="A705" t="s">
        <v>2730</v>
      </c>
      <c r="B705" t="s">
        <v>2731</v>
      </c>
      <c r="C705" s="1" t="str">
        <f t="shared" si="106"/>
        <v>21:0584</v>
      </c>
      <c r="D705" s="1" t="str">
        <f t="shared" si="113"/>
        <v>21:0186</v>
      </c>
      <c r="E705" t="s">
        <v>2732</v>
      </c>
      <c r="F705" t="s">
        <v>2733</v>
      </c>
      <c r="H705">
        <v>58.954315600000001</v>
      </c>
      <c r="I705">
        <v>-63.861617500000001</v>
      </c>
      <c r="J705" s="1" t="str">
        <f t="shared" si="114"/>
        <v>NGR bulk stream sediment</v>
      </c>
      <c r="K705" s="1" t="str">
        <f t="shared" si="115"/>
        <v>&lt;177 micron (NGR)</v>
      </c>
      <c r="L705">
        <v>36</v>
      </c>
      <c r="M705" t="s">
        <v>43</v>
      </c>
      <c r="N705">
        <v>704</v>
      </c>
      <c r="O705">
        <v>45</v>
      </c>
      <c r="P705">
        <v>50</v>
      </c>
      <c r="Q705">
        <v>2</v>
      </c>
      <c r="R705">
        <v>31</v>
      </c>
      <c r="S705">
        <v>7</v>
      </c>
      <c r="T705">
        <v>-0.2</v>
      </c>
      <c r="U705">
        <v>56</v>
      </c>
      <c r="V705">
        <v>1.58</v>
      </c>
      <c r="W705">
        <v>-0.2</v>
      </c>
      <c r="X705">
        <v>-1</v>
      </c>
      <c r="Y705">
        <v>-2</v>
      </c>
      <c r="Z705">
        <v>48</v>
      </c>
      <c r="AA705">
        <v>-0.2</v>
      </c>
      <c r="AB705">
        <v>-1</v>
      </c>
      <c r="AC705">
        <v>627</v>
      </c>
      <c r="AD705">
        <v>15</v>
      </c>
      <c r="AE705">
        <v>-2</v>
      </c>
      <c r="AF705">
        <v>8.8000000000000007</v>
      </c>
      <c r="AG705">
        <v>1.4</v>
      </c>
      <c r="AH705">
        <v>245</v>
      </c>
    </row>
    <row r="706" spans="1:34" hidden="1" x14ac:dyDescent="0.25">
      <c r="A706" t="s">
        <v>2734</v>
      </c>
      <c r="B706" t="s">
        <v>2735</v>
      </c>
      <c r="C706" s="1" t="str">
        <f t="shared" ref="C706:C769" si="116">HYPERLINK("http://geochem.nrcan.gc.ca/cdogs/content/bdl/bdl210584_e.htm", "21:0584")</f>
        <v>21:0584</v>
      </c>
      <c r="D706" s="1" t="str">
        <f t="shared" si="113"/>
        <v>21:0186</v>
      </c>
      <c r="E706" t="s">
        <v>2736</v>
      </c>
      <c r="F706" t="s">
        <v>2737</v>
      </c>
      <c r="H706">
        <v>58.937021199999997</v>
      </c>
      <c r="I706">
        <v>-63.887716400000002</v>
      </c>
      <c r="J706" s="1" t="str">
        <f t="shared" si="114"/>
        <v>NGR bulk stream sediment</v>
      </c>
      <c r="K706" s="1" t="str">
        <f t="shared" si="115"/>
        <v>&lt;177 micron (NGR)</v>
      </c>
      <c r="L706">
        <v>36</v>
      </c>
      <c r="M706" t="s">
        <v>56</v>
      </c>
      <c r="N706">
        <v>705</v>
      </c>
      <c r="O706">
        <v>35</v>
      </c>
      <c r="P706">
        <v>102</v>
      </c>
      <c r="Q706">
        <v>5</v>
      </c>
      <c r="R706">
        <v>42</v>
      </c>
      <c r="S706">
        <v>7</v>
      </c>
      <c r="T706">
        <v>-0.2</v>
      </c>
      <c r="U706">
        <v>50</v>
      </c>
      <c r="V706">
        <v>1.51</v>
      </c>
      <c r="W706">
        <v>-0.2</v>
      </c>
      <c r="X706">
        <v>-1</v>
      </c>
      <c r="Y706">
        <v>2</v>
      </c>
      <c r="Z706">
        <v>37</v>
      </c>
      <c r="AA706">
        <v>-0.2</v>
      </c>
      <c r="AB706">
        <v>-1</v>
      </c>
      <c r="AC706">
        <v>774</v>
      </c>
      <c r="AD706">
        <v>10</v>
      </c>
      <c r="AE706">
        <v>-2</v>
      </c>
      <c r="AF706">
        <v>1.2</v>
      </c>
      <c r="AG706">
        <v>1.9</v>
      </c>
      <c r="AH706">
        <v>245</v>
      </c>
    </row>
    <row r="707" spans="1:34" hidden="1" x14ac:dyDescent="0.25">
      <c r="A707" t="s">
        <v>2738</v>
      </c>
      <c r="B707" t="s">
        <v>2739</v>
      </c>
      <c r="C707" s="1" t="str">
        <f t="shared" si="116"/>
        <v>21:0584</v>
      </c>
      <c r="D707" s="1" t="str">
        <f t="shared" si="113"/>
        <v>21:0186</v>
      </c>
      <c r="E707" t="s">
        <v>2740</v>
      </c>
      <c r="F707" t="s">
        <v>2741</v>
      </c>
      <c r="H707">
        <v>58.907631299999998</v>
      </c>
      <c r="I707">
        <v>-63.803041200000003</v>
      </c>
      <c r="J707" s="1" t="str">
        <f t="shared" si="114"/>
        <v>NGR bulk stream sediment</v>
      </c>
      <c r="K707" s="1" t="str">
        <f t="shared" si="115"/>
        <v>&lt;177 micron (NGR)</v>
      </c>
      <c r="L707">
        <v>36</v>
      </c>
      <c r="M707" t="s">
        <v>61</v>
      </c>
      <c r="N707">
        <v>706</v>
      </c>
      <c r="O707">
        <v>70</v>
      </c>
      <c r="P707">
        <v>83</v>
      </c>
      <c r="Q707">
        <v>5</v>
      </c>
      <c r="R707">
        <v>67</v>
      </c>
      <c r="S707">
        <v>18</v>
      </c>
      <c r="T707">
        <v>-0.2</v>
      </c>
      <c r="U707">
        <v>180</v>
      </c>
      <c r="V707">
        <v>2.78</v>
      </c>
      <c r="W707">
        <v>-0.2</v>
      </c>
      <c r="X707">
        <v>-1</v>
      </c>
      <c r="Y707">
        <v>-2</v>
      </c>
      <c r="Z707">
        <v>99</v>
      </c>
      <c r="AA707">
        <v>-0.2</v>
      </c>
      <c r="AB707">
        <v>-1</v>
      </c>
      <c r="AC707">
        <v>583</v>
      </c>
      <c r="AD707">
        <v>15</v>
      </c>
      <c r="AE707">
        <v>-2</v>
      </c>
      <c r="AF707">
        <v>1.8</v>
      </c>
      <c r="AG707">
        <v>1.6</v>
      </c>
      <c r="AH707">
        <v>455</v>
      </c>
    </row>
    <row r="708" spans="1:34" hidden="1" x14ac:dyDescent="0.25">
      <c r="A708" t="s">
        <v>2742</v>
      </c>
      <c r="B708" t="s">
        <v>2743</v>
      </c>
      <c r="C708" s="1" t="str">
        <f t="shared" si="116"/>
        <v>21:0584</v>
      </c>
      <c r="D708" s="1" t="str">
        <f t="shared" si="113"/>
        <v>21:0186</v>
      </c>
      <c r="E708" t="s">
        <v>2744</v>
      </c>
      <c r="F708" t="s">
        <v>2745</v>
      </c>
      <c r="H708">
        <v>58.905404099999998</v>
      </c>
      <c r="I708">
        <v>-63.803023799999998</v>
      </c>
      <c r="J708" s="1" t="str">
        <f t="shared" si="114"/>
        <v>NGR bulk stream sediment</v>
      </c>
      <c r="K708" s="1" t="str">
        <f t="shared" si="115"/>
        <v>&lt;177 micron (NGR)</v>
      </c>
      <c r="L708">
        <v>36</v>
      </c>
      <c r="M708" t="s">
        <v>66</v>
      </c>
      <c r="N708">
        <v>707</v>
      </c>
      <c r="O708">
        <v>64</v>
      </c>
      <c r="P708">
        <v>71</v>
      </c>
      <c r="Q708">
        <v>2</v>
      </c>
      <c r="R708">
        <v>53</v>
      </c>
      <c r="S708">
        <v>14</v>
      </c>
      <c r="T708">
        <v>-0.2</v>
      </c>
      <c r="U708">
        <v>82</v>
      </c>
      <c r="V708">
        <v>2.0099999999999998</v>
      </c>
      <c r="W708">
        <v>-0.2</v>
      </c>
      <c r="X708">
        <v>-1</v>
      </c>
      <c r="Y708">
        <v>2</v>
      </c>
      <c r="Z708">
        <v>79</v>
      </c>
      <c r="AA708">
        <v>-0.2</v>
      </c>
      <c r="AB708">
        <v>-1</v>
      </c>
      <c r="AC708">
        <v>644</v>
      </c>
      <c r="AD708">
        <v>10</v>
      </c>
      <c r="AE708">
        <v>-2</v>
      </c>
      <c r="AF708">
        <v>-1</v>
      </c>
      <c r="AG708">
        <v>2.2000000000000002</v>
      </c>
      <c r="AH708">
        <v>455</v>
      </c>
    </row>
    <row r="709" spans="1:34" hidden="1" x14ac:dyDescent="0.25">
      <c r="A709" t="s">
        <v>2746</v>
      </c>
      <c r="B709" t="s">
        <v>2747</v>
      </c>
      <c r="C709" s="1" t="str">
        <f t="shared" si="116"/>
        <v>21:0584</v>
      </c>
      <c r="D709" s="1" t="str">
        <f t="shared" si="113"/>
        <v>21:0186</v>
      </c>
      <c r="E709" t="s">
        <v>2748</v>
      </c>
      <c r="F709" t="s">
        <v>2749</v>
      </c>
      <c r="H709">
        <v>58.980452999999997</v>
      </c>
      <c r="I709">
        <v>-63.923803700000001</v>
      </c>
      <c r="J709" s="1" t="str">
        <f t="shared" si="114"/>
        <v>NGR bulk stream sediment</v>
      </c>
      <c r="K709" s="1" t="str">
        <f t="shared" si="115"/>
        <v>&lt;177 micron (NGR)</v>
      </c>
      <c r="L709">
        <v>36</v>
      </c>
      <c r="M709" t="s">
        <v>76</v>
      </c>
      <c r="N709">
        <v>708</v>
      </c>
      <c r="O709">
        <v>28</v>
      </c>
      <c r="P709">
        <v>45</v>
      </c>
      <c r="Q709">
        <v>3</v>
      </c>
      <c r="R709">
        <v>30</v>
      </c>
      <c r="S709">
        <v>5</v>
      </c>
      <c r="T709">
        <v>-0.2</v>
      </c>
      <c r="U709">
        <v>46</v>
      </c>
      <c r="V709">
        <v>0.84</v>
      </c>
      <c r="W709">
        <v>-0.2</v>
      </c>
      <c r="X709">
        <v>-1</v>
      </c>
      <c r="Y709">
        <v>-2</v>
      </c>
      <c r="Z709">
        <v>28</v>
      </c>
      <c r="AA709">
        <v>-0.2</v>
      </c>
      <c r="AB709">
        <v>-1</v>
      </c>
      <c r="AC709">
        <v>590</v>
      </c>
      <c r="AD709">
        <v>10</v>
      </c>
      <c r="AE709">
        <v>-2</v>
      </c>
      <c r="AF709">
        <v>-1</v>
      </c>
      <c r="AG709">
        <v>2.2000000000000002</v>
      </c>
      <c r="AH709">
        <v>170</v>
      </c>
    </row>
    <row r="710" spans="1:34" hidden="1" x14ac:dyDescent="0.25">
      <c r="A710" t="s">
        <v>2750</v>
      </c>
      <c r="B710" t="s">
        <v>2751</v>
      </c>
      <c r="C710" s="1" t="str">
        <f t="shared" si="116"/>
        <v>21:0584</v>
      </c>
      <c r="D710" s="1" t="str">
        <f t="shared" si="113"/>
        <v>21:0186</v>
      </c>
      <c r="E710" t="s">
        <v>2752</v>
      </c>
      <c r="F710" t="s">
        <v>2753</v>
      </c>
      <c r="H710">
        <v>58.976210700000003</v>
      </c>
      <c r="I710">
        <v>-63.940457700000003</v>
      </c>
      <c r="J710" s="1" t="str">
        <f t="shared" si="114"/>
        <v>NGR bulk stream sediment</v>
      </c>
      <c r="K710" s="1" t="str">
        <f t="shared" si="115"/>
        <v>&lt;177 micron (NGR)</v>
      </c>
      <c r="L710">
        <v>36</v>
      </c>
      <c r="M710" t="s">
        <v>81</v>
      </c>
      <c r="N710">
        <v>709</v>
      </c>
      <c r="O710">
        <v>18</v>
      </c>
      <c r="P710">
        <v>38</v>
      </c>
      <c r="Q710">
        <v>2</v>
      </c>
      <c r="R710">
        <v>21</v>
      </c>
      <c r="S710">
        <v>5</v>
      </c>
      <c r="T710">
        <v>-0.2</v>
      </c>
      <c r="U710">
        <v>36</v>
      </c>
      <c r="V710">
        <v>1.1399999999999999</v>
      </c>
      <c r="W710">
        <v>-0.2</v>
      </c>
      <c r="X710">
        <v>-1</v>
      </c>
      <c r="Y710">
        <v>-2</v>
      </c>
      <c r="Z710">
        <v>29</v>
      </c>
      <c r="AA710">
        <v>-0.2</v>
      </c>
      <c r="AB710">
        <v>-1</v>
      </c>
      <c r="AC710">
        <v>687</v>
      </c>
      <c r="AD710">
        <v>10</v>
      </c>
      <c r="AE710">
        <v>-2</v>
      </c>
      <c r="AF710">
        <v>-1</v>
      </c>
      <c r="AG710">
        <v>1.2</v>
      </c>
      <c r="AH710">
        <v>195</v>
      </c>
    </row>
    <row r="711" spans="1:34" hidden="1" x14ac:dyDescent="0.25">
      <c r="A711" t="s">
        <v>2754</v>
      </c>
      <c r="B711" t="s">
        <v>2755</v>
      </c>
      <c r="C711" s="1" t="str">
        <f t="shared" si="116"/>
        <v>21:0584</v>
      </c>
      <c r="D711" s="1" t="str">
        <f t="shared" si="113"/>
        <v>21:0186</v>
      </c>
      <c r="E711" t="s">
        <v>2756</v>
      </c>
      <c r="F711" t="s">
        <v>2757</v>
      </c>
      <c r="H711">
        <v>58.963320099999997</v>
      </c>
      <c r="I711">
        <v>-63.949425099999999</v>
      </c>
      <c r="J711" s="1" t="str">
        <f t="shared" si="114"/>
        <v>NGR bulk stream sediment</v>
      </c>
      <c r="K711" s="1" t="str">
        <f t="shared" si="115"/>
        <v>&lt;177 micron (NGR)</v>
      </c>
      <c r="L711">
        <v>36</v>
      </c>
      <c r="M711" t="s">
        <v>86</v>
      </c>
      <c r="N711">
        <v>710</v>
      </c>
      <c r="O711">
        <v>26</v>
      </c>
      <c r="P711">
        <v>53</v>
      </c>
      <c r="Q711">
        <v>4</v>
      </c>
      <c r="R711">
        <v>29</v>
      </c>
      <c r="S711">
        <v>5</v>
      </c>
      <c r="T711">
        <v>-0.2</v>
      </c>
      <c r="U711">
        <v>44</v>
      </c>
      <c r="V711">
        <v>1.1599999999999999</v>
      </c>
      <c r="W711">
        <v>-0.2</v>
      </c>
      <c r="X711">
        <v>-1</v>
      </c>
      <c r="Y711">
        <v>-2</v>
      </c>
      <c r="Z711">
        <v>24</v>
      </c>
      <c r="AA711">
        <v>-0.2</v>
      </c>
      <c r="AB711">
        <v>-1</v>
      </c>
      <c r="AC711">
        <v>635</v>
      </c>
      <c r="AD711">
        <v>15</v>
      </c>
      <c r="AE711">
        <v>-2</v>
      </c>
      <c r="AF711">
        <v>-1</v>
      </c>
      <c r="AG711">
        <v>1.2</v>
      </c>
      <c r="AH711">
        <v>125</v>
      </c>
    </row>
    <row r="712" spans="1:34" hidden="1" x14ac:dyDescent="0.25">
      <c r="A712" t="s">
        <v>2758</v>
      </c>
      <c r="B712" t="s">
        <v>2759</v>
      </c>
      <c r="C712" s="1" t="str">
        <f t="shared" si="116"/>
        <v>21:0584</v>
      </c>
      <c r="D712" s="1" t="str">
        <f t="shared" si="113"/>
        <v>21:0186</v>
      </c>
      <c r="E712" t="s">
        <v>2760</v>
      </c>
      <c r="F712" t="s">
        <v>2761</v>
      </c>
      <c r="H712">
        <v>58.940006400000001</v>
      </c>
      <c r="I712">
        <v>-63.980510000000002</v>
      </c>
      <c r="J712" s="1" t="str">
        <f t="shared" si="114"/>
        <v>NGR bulk stream sediment</v>
      </c>
      <c r="K712" s="1" t="str">
        <f t="shared" si="115"/>
        <v>&lt;177 micron (NGR)</v>
      </c>
      <c r="L712">
        <v>36</v>
      </c>
      <c r="M712" t="s">
        <v>91</v>
      </c>
      <c r="N712">
        <v>711</v>
      </c>
      <c r="O712">
        <v>22</v>
      </c>
      <c r="P712">
        <v>43</v>
      </c>
      <c r="Q712">
        <v>10</v>
      </c>
      <c r="R712">
        <v>18</v>
      </c>
      <c r="S712">
        <v>3</v>
      </c>
      <c r="T712">
        <v>-0.2</v>
      </c>
      <c r="U712">
        <v>42</v>
      </c>
      <c r="V712">
        <v>1.56</v>
      </c>
      <c r="W712">
        <v>-0.2</v>
      </c>
      <c r="X712">
        <v>1</v>
      </c>
      <c r="Y712">
        <v>2</v>
      </c>
      <c r="Z712">
        <v>26</v>
      </c>
      <c r="AA712">
        <v>-0.2</v>
      </c>
      <c r="AB712">
        <v>1</v>
      </c>
      <c r="AC712">
        <v>704</v>
      </c>
      <c r="AD712">
        <v>15</v>
      </c>
      <c r="AE712">
        <v>-2</v>
      </c>
      <c r="AF712">
        <v>2</v>
      </c>
      <c r="AG712">
        <v>1.2</v>
      </c>
      <c r="AH712">
        <v>180</v>
      </c>
    </row>
    <row r="713" spans="1:34" hidden="1" x14ac:dyDescent="0.25">
      <c r="A713" t="s">
        <v>2762</v>
      </c>
      <c r="B713" t="s">
        <v>2763</v>
      </c>
      <c r="C713" s="1" t="str">
        <f t="shared" si="116"/>
        <v>21:0584</v>
      </c>
      <c r="D713" s="1" t="str">
        <f>HYPERLINK("http://geochem.nrcan.gc.ca/cdogs/content/svy/svy_e.htm", "")</f>
        <v/>
      </c>
      <c r="G713" s="1" t="str">
        <f>HYPERLINK("http://geochem.nrcan.gc.ca/cdogs/content/cr_/cr_00078_e.htm", "78")</f>
        <v>78</v>
      </c>
      <c r="J713" t="s">
        <v>69</v>
      </c>
      <c r="K713" t="s">
        <v>70</v>
      </c>
      <c r="L713">
        <v>36</v>
      </c>
      <c r="M713" t="s">
        <v>71</v>
      </c>
      <c r="N713">
        <v>712</v>
      </c>
      <c r="O713">
        <v>90</v>
      </c>
      <c r="P713">
        <v>34</v>
      </c>
      <c r="Q713">
        <v>21</v>
      </c>
      <c r="R713">
        <v>238</v>
      </c>
      <c r="S713">
        <v>20</v>
      </c>
      <c r="T713">
        <v>-0.2</v>
      </c>
      <c r="U713">
        <v>440</v>
      </c>
      <c r="V713">
        <v>2.88</v>
      </c>
      <c r="W713">
        <v>0.4</v>
      </c>
      <c r="X713">
        <v>23</v>
      </c>
      <c r="Y713">
        <v>2</v>
      </c>
      <c r="Z713">
        <v>39</v>
      </c>
      <c r="AA713">
        <v>-0.2</v>
      </c>
      <c r="AB713">
        <v>6</v>
      </c>
      <c r="AC713">
        <v>655</v>
      </c>
      <c r="AD713">
        <v>20</v>
      </c>
      <c r="AE713">
        <v>20</v>
      </c>
      <c r="AF713">
        <v>2</v>
      </c>
      <c r="AG713">
        <v>12.2</v>
      </c>
      <c r="AH713">
        <v>580</v>
      </c>
    </row>
    <row r="714" spans="1:34" hidden="1" x14ac:dyDescent="0.25">
      <c r="A714" t="s">
        <v>2764</v>
      </c>
      <c r="B714" t="s">
        <v>2765</v>
      </c>
      <c r="C714" s="1" t="str">
        <f t="shared" si="116"/>
        <v>21:0584</v>
      </c>
      <c r="D714" s="1" t="str">
        <f t="shared" ref="D714:D729" si="117">HYPERLINK("http://geochem.nrcan.gc.ca/cdogs/content/svy/svy210186_e.htm", "21:0186")</f>
        <v>21:0186</v>
      </c>
      <c r="E714" t="s">
        <v>2766</v>
      </c>
      <c r="F714" t="s">
        <v>2767</v>
      </c>
      <c r="H714">
        <v>59.066898700000003</v>
      </c>
      <c r="I714">
        <v>-63.260453900000002</v>
      </c>
      <c r="J714" s="1" t="str">
        <f t="shared" ref="J714:J729" si="118">HYPERLINK("http://geochem.nrcan.gc.ca/cdogs/content/kwd/kwd020030_e.htm", "NGR bulk stream sediment")</f>
        <v>NGR bulk stream sediment</v>
      </c>
      <c r="K714" s="1" t="str">
        <f t="shared" ref="K714:K729" si="119">HYPERLINK("http://geochem.nrcan.gc.ca/cdogs/content/kwd/kwd080006_e.htm", "&lt;177 micron (NGR)")</f>
        <v>&lt;177 micron (NGR)</v>
      </c>
      <c r="L714">
        <v>37</v>
      </c>
      <c r="M714" t="s">
        <v>38</v>
      </c>
      <c r="N714">
        <v>713</v>
      </c>
      <c r="O714">
        <v>121</v>
      </c>
      <c r="P714">
        <v>163</v>
      </c>
      <c r="Q714">
        <v>17</v>
      </c>
      <c r="R714">
        <v>65</v>
      </c>
      <c r="S714">
        <v>21</v>
      </c>
      <c r="T714">
        <v>-0.2</v>
      </c>
      <c r="U714">
        <v>320</v>
      </c>
      <c r="V714">
        <v>3.9</v>
      </c>
      <c r="W714">
        <v>-0.2</v>
      </c>
      <c r="X714">
        <v>1</v>
      </c>
      <c r="Y714">
        <v>3</v>
      </c>
      <c r="Z714">
        <v>48</v>
      </c>
      <c r="AA714">
        <v>0.6</v>
      </c>
      <c r="AB714">
        <v>3</v>
      </c>
      <c r="AC714">
        <v>579</v>
      </c>
      <c r="AD714">
        <v>40</v>
      </c>
      <c r="AE714">
        <v>-2</v>
      </c>
      <c r="AF714">
        <v>21.2</v>
      </c>
      <c r="AG714">
        <v>1.4</v>
      </c>
      <c r="AH714">
        <v>245</v>
      </c>
    </row>
    <row r="715" spans="1:34" hidden="1" x14ac:dyDescent="0.25">
      <c r="A715" t="s">
        <v>2768</v>
      </c>
      <c r="B715" t="s">
        <v>2769</v>
      </c>
      <c r="C715" s="1" t="str">
        <f t="shared" si="116"/>
        <v>21:0584</v>
      </c>
      <c r="D715" s="1" t="str">
        <f t="shared" si="117"/>
        <v>21:0186</v>
      </c>
      <c r="E715" t="s">
        <v>2770</v>
      </c>
      <c r="F715" t="s">
        <v>2771</v>
      </c>
      <c r="H715">
        <v>59.047618</v>
      </c>
      <c r="I715">
        <v>-63.144627499999999</v>
      </c>
      <c r="J715" s="1" t="str">
        <f t="shared" si="118"/>
        <v>NGR bulk stream sediment</v>
      </c>
      <c r="K715" s="1" t="str">
        <f t="shared" si="119"/>
        <v>&lt;177 micron (NGR)</v>
      </c>
      <c r="L715">
        <v>37</v>
      </c>
      <c r="M715" t="s">
        <v>43</v>
      </c>
      <c r="N715">
        <v>714</v>
      </c>
      <c r="O715">
        <v>72</v>
      </c>
      <c r="P715">
        <v>49</v>
      </c>
      <c r="Q715">
        <v>12</v>
      </c>
      <c r="R715">
        <v>34</v>
      </c>
      <c r="S715">
        <v>13</v>
      </c>
      <c r="T715">
        <v>0.2</v>
      </c>
      <c r="U715">
        <v>280</v>
      </c>
      <c r="V715">
        <v>3.13</v>
      </c>
      <c r="W715">
        <v>-0.2</v>
      </c>
      <c r="X715">
        <v>2</v>
      </c>
      <c r="Y715">
        <v>-2</v>
      </c>
      <c r="Z715">
        <v>46</v>
      </c>
      <c r="AA715">
        <v>-0.2</v>
      </c>
      <c r="AB715">
        <v>-1</v>
      </c>
      <c r="AC715">
        <v>504</v>
      </c>
      <c r="AD715">
        <v>50</v>
      </c>
      <c r="AE715">
        <v>-2</v>
      </c>
      <c r="AF715">
        <v>27.8</v>
      </c>
      <c r="AG715">
        <v>2.6</v>
      </c>
      <c r="AH715">
        <v>175</v>
      </c>
    </row>
    <row r="716" spans="1:34" hidden="1" x14ac:dyDescent="0.25">
      <c r="A716" t="s">
        <v>2772</v>
      </c>
      <c r="B716" t="s">
        <v>2773</v>
      </c>
      <c r="C716" s="1" t="str">
        <f t="shared" si="116"/>
        <v>21:0584</v>
      </c>
      <c r="D716" s="1" t="str">
        <f t="shared" si="117"/>
        <v>21:0186</v>
      </c>
      <c r="E716" t="s">
        <v>2774</v>
      </c>
      <c r="F716" t="s">
        <v>2775</v>
      </c>
      <c r="H716">
        <v>59.048792499999998</v>
      </c>
      <c r="I716">
        <v>-63.181985500000003</v>
      </c>
      <c r="J716" s="1" t="str">
        <f t="shared" si="118"/>
        <v>NGR bulk stream sediment</v>
      </c>
      <c r="K716" s="1" t="str">
        <f t="shared" si="119"/>
        <v>&lt;177 micron (NGR)</v>
      </c>
      <c r="L716">
        <v>37</v>
      </c>
      <c r="M716" t="s">
        <v>56</v>
      </c>
      <c r="N716">
        <v>715</v>
      </c>
      <c r="O716">
        <v>48</v>
      </c>
      <c r="P716">
        <v>37</v>
      </c>
      <c r="Q716">
        <v>7</v>
      </c>
      <c r="R716">
        <v>31</v>
      </c>
      <c r="S716">
        <v>12</v>
      </c>
      <c r="T716">
        <v>-0.2</v>
      </c>
      <c r="U716">
        <v>196</v>
      </c>
      <c r="V716">
        <v>1.9</v>
      </c>
      <c r="W716">
        <v>0.2</v>
      </c>
      <c r="X716">
        <v>1</v>
      </c>
      <c r="Y716">
        <v>-2</v>
      </c>
      <c r="Z716">
        <v>29</v>
      </c>
      <c r="AA716">
        <v>-0.2</v>
      </c>
      <c r="AB716">
        <v>2</v>
      </c>
      <c r="AC716">
        <v>662</v>
      </c>
      <c r="AD716">
        <v>10</v>
      </c>
      <c r="AE716">
        <v>-2</v>
      </c>
      <c r="AF716">
        <v>2.6</v>
      </c>
      <c r="AG716">
        <v>1</v>
      </c>
      <c r="AH716">
        <v>200</v>
      </c>
    </row>
    <row r="717" spans="1:34" hidden="1" x14ac:dyDescent="0.25">
      <c r="A717" t="s">
        <v>2776</v>
      </c>
      <c r="B717" t="s">
        <v>2777</v>
      </c>
      <c r="C717" s="1" t="str">
        <f t="shared" si="116"/>
        <v>21:0584</v>
      </c>
      <c r="D717" s="1" t="str">
        <f t="shared" si="117"/>
        <v>21:0186</v>
      </c>
      <c r="E717" t="s">
        <v>2766</v>
      </c>
      <c r="F717" t="s">
        <v>2778</v>
      </c>
      <c r="H717">
        <v>59.066898700000003</v>
      </c>
      <c r="I717">
        <v>-63.260453900000002</v>
      </c>
      <c r="J717" s="1" t="str">
        <f t="shared" si="118"/>
        <v>NGR bulk stream sediment</v>
      </c>
      <c r="K717" s="1" t="str">
        <f t="shared" si="119"/>
        <v>&lt;177 micron (NGR)</v>
      </c>
      <c r="L717">
        <v>37</v>
      </c>
      <c r="M717" t="s">
        <v>47</v>
      </c>
      <c r="N717">
        <v>716</v>
      </c>
      <c r="O717">
        <v>119</v>
      </c>
      <c r="P717">
        <v>163</v>
      </c>
      <c r="Q717">
        <v>17</v>
      </c>
      <c r="R717">
        <v>61</v>
      </c>
      <c r="S717">
        <v>20</v>
      </c>
      <c r="T717">
        <v>-0.2</v>
      </c>
      <c r="U717">
        <v>320</v>
      </c>
      <c r="V717">
        <v>3.82</v>
      </c>
      <c r="W717">
        <v>-0.2</v>
      </c>
      <c r="X717">
        <v>1</v>
      </c>
      <c r="Y717">
        <v>2</v>
      </c>
      <c r="Z717">
        <v>49</v>
      </c>
      <c r="AA717">
        <v>-0.2</v>
      </c>
      <c r="AB717">
        <v>1</v>
      </c>
      <c r="AC717">
        <v>504</v>
      </c>
      <c r="AD717">
        <v>40</v>
      </c>
      <c r="AE717">
        <v>-2</v>
      </c>
      <c r="AF717">
        <v>20.2</v>
      </c>
      <c r="AG717">
        <v>1.3</v>
      </c>
      <c r="AH717">
        <v>315</v>
      </c>
    </row>
    <row r="718" spans="1:34" hidden="1" x14ac:dyDescent="0.25">
      <c r="A718" t="s">
        <v>2779</v>
      </c>
      <c r="B718" t="s">
        <v>2780</v>
      </c>
      <c r="C718" s="1" t="str">
        <f t="shared" si="116"/>
        <v>21:0584</v>
      </c>
      <c r="D718" s="1" t="str">
        <f t="shared" si="117"/>
        <v>21:0186</v>
      </c>
      <c r="E718" t="s">
        <v>2766</v>
      </c>
      <c r="F718" t="s">
        <v>2781</v>
      </c>
      <c r="H718">
        <v>59.066898700000003</v>
      </c>
      <c r="I718">
        <v>-63.260453900000002</v>
      </c>
      <c r="J718" s="1" t="str">
        <f t="shared" si="118"/>
        <v>NGR bulk stream sediment</v>
      </c>
      <c r="K718" s="1" t="str">
        <f t="shared" si="119"/>
        <v>&lt;177 micron (NGR)</v>
      </c>
      <c r="L718">
        <v>37</v>
      </c>
      <c r="M718" t="s">
        <v>51</v>
      </c>
      <c r="N718">
        <v>717</v>
      </c>
      <c r="O718">
        <v>108</v>
      </c>
      <c r="P718">
        <v>160</v>
      </c>
      <c r="Q718">
        <v>16</v>
      </c>
      <c r="R718">
        <v>65</v>
      </c>
      <c r="S718">
        <v>22</v>
      </c>
      <c r="T718">
        <v>0.2</v>
      </c>
      <c r="U718">
        <v>320</v>
      </c>
      <c r="V718">
        <v>3.95</v>
      </c>
      <c r="W718">
        <v>-0.2</v>
      </c>
      <c r="X718">
        <v>1</v>
      </c>
      <c r="Y718">
        <v>2</v>
      </c>
      <c r="Z718">
        <v>52</v>
      </c>
      <c r="AA718">
        <v>-0.2</v>
      </c>
      <c r="AB718">
        <v>2</v>
      </c>
      <c r="AC718">
        <v>509</v>
      </c>
      <c r="AD718">
        <v>40</v>
      </c>
      <c r="AE718">
        <v>-2</v>
      </c>
      <c r="AF718">
        <v>18</v>
      </c>
      <c r="AG718">
        <v>1.4</v>
      </c>
      <c r="AH718">
        <v>270</v>
      </c>
    </row>
    <row r="719" spans="1:34" hidden="1" x14ac:dyDescent="0.25">
      <c r="A719" t="s">
        <v>2782</v>
      </c>
      <c r="B719" t="s">
        <v>2783</v>
      </c>
      <c r="C719" s="1" t="str">
        <f t="shared" si="116"/>
        <v>21:0584</v>
      </c>
      <c r="D719" s="1" t="str">
        <f t="shared" si="117"/>
        <v>21:0186</v>
      </c>
      <c r="E719" t="s">
        <v>2784</v>
      </c>
      <c r="F719" t="s">
        <v>2785</v>
      </c>
      <c r="H719">
        <v>59.013903599999999</v>
      </c>
      <c r="I719">
        <v>-63.297944700000002</v>
      </c>
      <c r="J719" s="1" t="str">
        <f t="shared" si="118"/>
        <v>NGR bulk stream sediment</v>
      </c>
      <c r="K719" s="1" t="str">
        <f t="shared" si="119"/>
        <v>&lt;177 micron (NGR)</v>
      </c>
      <c r="L719">
        <v>37</v>
      </c>
      <c r="M719" t="s">
        <v>61</v>
      </c>
      <c r="N719">
        <v>718</v>
      </c>
      <c r="O719">
        <v>2305</v>
      </c>
      <c r="P719">
        <v>155</v>
      </c>
      <c r="Q719">
        <v>25</v>
      </c>
      <c r="R719">
        <v>203</v>
      </c>
      <c r="S719">
        <v>37</v>
      </c>
      <c r="T719">
        <v>0.5</v>
      </c>
      <c r="U719">
        <v>820</v>
      </c>
      <c r="V719">
        <v>6.67</v>
      </c>
      <c r="W719">
        <v>5.7</v>
      </c>
      <c r="X719">
        <v>78</v>
      </c>
      <c r="Y719">
        <v>21</v>
      </c>
      <c r="Z719">
        <v>72</v>
      </c>
      <c r="AA719">
        <v>2.2999999999999998</v>
      </c>
      <c r="AB719">
        <v>5</v>
      </c>
      <c r="AC719">
        <v>554</v>
      </c>
      <c r="AD719">
        <v>355</v>
      </c>
      <c r="AE719">
        <v>2</v>
      </c>
      <c r="AF719">
        <v>5.6</v>
      </c>
      <c r="AG719">
        <v>9.6</v>
      </c>
      <c r="AH719">
        <v>315</v>
      </c>
    </row>
    <row r="720" spans="1:34" hidden="1" x14ac:dyDescent="0.25">
      <c r="A720" t="s">
        <v>2786</v>
      </c>
      <c r="B720" t="s">
        <v>2787</v>
      </c>
      <c r="C720" s="1" t="str">
        <f t="shared" si="116"/>
        <v>21:0584</v>
      </c>
      <c r="D720" s="1" t="str">
        <f t="shared" si="117"/>
        <v>21:0186</v>
      </c>
      <c r="E720" t="s">
        <v>2788</v>
      </c>
      <c r="F720" t="s">
        <v>2789</v>
      </c>
      <c r="H720">
        <v>59.010564600000002</v>
      </c>
      <c r="I720">
        <v>-63.388802300000002</v>
      </c>
      <c r="J720" s="1" t="str">
        <f t="shared" si="118"/>
        <v>NGR bulk stream sediment</v>
      </c>
      <c r="K720" s="1" t="str">
        <f t="shared" si="119"/>
        <v>&lt;177 micron (NGR)</v>
      </c>
      <c r="L720">
        <v>37</v>
      </c>
      <c r="M720" t="s">
        <v>66</v>
      </c>
      <c r="N720">
        <v>719</v>
      </c>
      <c r="O720">
        <v>178</v>
      </c>
      <c r="P720">
        <v>95</v>
      </c>
      <c r="Q720">
        <v>9</v>
      </c>
      <c r="R720">
        <v>104</v>
      </c>
      <c r="S720">
        <v>34</v>
      </c>
      <c r="T720">
        <v>-0.2</v>
      </c>
      <c r="U720">
        <v>340</v>
      </c>
      <c r="V720">
        <v>5.84</v>
      </c>
      <c r="W720">
        <v>0.6</v>
      </c>
      <c r="X720">
        <v>11</v>
      </c>
      <c r="Y720">
        <v>-2</v>
      </c>
      <c r="Z720">
        <v>46</v>
      </c>
      <c r="AA720">
        <v>0.8</v>
      </c>
      <c r="AB720">
        <v>3</v>
      </c>
      <c r="AC720">
        <v>278</v>
      </c>
      <c r="AD720">
        <v>40</v>
      </c>
      <c r="AE720">
        <v>-2</v>
      </c>
      <c r="AF720">
        <v>1.4</v>
      </c>
      <c r="AG720">
        <v>2</v>
      </c>
      <c r="AH720">
        <v>360</v>
      </c>
    </row>
    <row r="721" spans="1:34" hidden="1" x14ac:dyDescent="0.25">
      <c r="A721" t="s">
        <v>2790</v>
      </c>
      <c r="B721" t="s">
        <v>2791</v>
      </c>
      <c r="C721" s="1" t="str">
        <f t="shared" si="116"/>
        <v>21:0584</v>
      </c>
      <c r="D721" s="1" t="str">
        <f t="shared" si="117"/>
        <v>21:0186</v>
      </c>
      <c r="E721" t="s">
        <v>2792</v>
      </c>
      <c r="F721" t="s">
        <v>2793</v>
      </c>
      <c r="H721">
        <v>59.010679400000001</v>
      </c>
      <c r="I721">
        <v>-63.3583164</v>
      </c>
      <c r="J721" s="1" t="str">
        <f t="shared" si="118"/>
        <v>NGR bulk stream sediment</v>
      </c>
      <c r="K721" s="1" t="str">
        <f t="shared" si="119"/>
        <v>&lt;177 micron (NGR)</v>
      </c>
      <c r="L721">
        <v>37</v>
      </c>
      <c r="M721" t="s">
        <v>76</v>
      </c>
      <c r="N721">
        <v>720</v>
      </c>
      <c r="O721">
        <v>87</v>
      </c>
      <c r="P721">
        <v>64</v>
      </c>
      <c r="Q721">
        <v>9</v>
      </c>
      <c r="R721">
        <v>66</v>
      </c>
      <c r="S721">
        <v>28</v>
      </c>
      <c r="T721">
        <v>-0.2</v>
      </c>
      <c r="U721">
        <v>440</v>
      </c>
      <c r="V721">
        <v>4.9000000000000004</v>
      </c>
      <c r="W721">
        <v>-0.2</v>
      </c>
      <c r="X721">
        <v>5</v>
      </c>
      <c r="Y721">
        <v>2</v>
      </c>
      <c r="Z721">
        <v>38</v>
      </c>
      <c r="AA721">
        <v>0.5</v>
      </c>
      <c r="AB721">
        <v>2</v>
      </c>
      <c r="AC721">
        <v>527</v>
      </c>
      <c r="AD721">
        <v>20</v>
      </c>
      <c r="AE721">
        <v>-2</v>
      </c>
      <c r="AF721">
        <v>2</v>
      </c>
      <c r="AG721">
        <v>2.1</v>
      </c>
      <c r="AH721">
        <v>440</v>
      </c>
    </row>
    <row r="722" spans="1:34" hidden="1" x14ac:dyDescent="0.25">
      <c r="A722" t="s">
        <v>2794</v>
      </c>
      <c r="B722" t="s">
        <v>2795</v>
      </c>
      <c r="C722" s="1" t="str">
        <f t="shared" si="116"/>
        <v>21:0584</v>
      </c>
      <c r="D722" s="1" t="str">
        <f t="shared" si="117"/>
        <v>21:0186</v>
      </c>
      <c r="E722" t="s">
        <v>2796</v>
      </c>
      <c r="F722" t="s">
        <v>2797</v>
      </c>
      <c r="H722">
        <v>59.034075600000001</v>
      </c>
      <c r="I722">
        <v>-63.367514800000002</v>
      </c>
      <c r="J722" s="1" t="str">
        <f t="shared" si="118"/>
        <v>NGR bulk stream sediment</v>
      </c>
      <c r="K722" s="1" t="str">
        <f t="shared" si="119"/>
        <v>&lt;177 micron (NGR)</v>
      </c>
      <c r="L722">
        <v>37</v>
      </c>
      <c r="M722" t="s">
        <v>81</v>
      </c>
      <c r="N722">
        <v>721</v>
      </c>
      <c r="O722">
        <v>65</v>
      </c>
      <c r="P722">
        <v>37</v>
      </c>
      <c r="Q722">
        <v>10</v>
      </c>
      <c r="R722">
        <v>43</v>
      </c>
      <c r="S722">
        <v>15</v>
      </c>
      <c r="T722">
        <v>-0.2</v>
      </c>
      <c r="U722">
        <v>200</v>
      </c>
      <c r="V722">
        <v>3.09</v>
      </c>
      <c r="W722">
        <v>-0.2</v>
      </c>
      <c r="X722">
        <v>2</v>
      </c>
      <c r="Y722">
        <v>-2</v>
      </c>
      <c r="Z722">
        <v>53</v>
      </c>
      <c r="AA722">
        <v>-0.2</v>
      </c>
      <c r="AB722">
        <v>-1</v>
      </c>
      <c r="AC722">
        <v>913</v>
      </c>
      <c r="AD722">
        <v>15</v>
      </c>
      <c r="AE722">
        <v>-2</v>
      </c>
      <c r="AF722">
        <v>6.4</v>
      </c>
      <c r="AG722">
        <v>1.2</v>
      </c>
      <c r="AH722">
        <v>290</v>
      </c>
    </row>
    <row r="723" spans="1:34" hidden="1" x14ac:dyDescent="0.25">
      <c r="A723" t="s">
        <v>2798</v>
      </c>
      <c r="B723" t="s">
        <v>2799</v>
      </c>
      <c r="C723" s="1" t="str">
        <f t="shared" si="116"/>
        <v>21:0584</v>
      </c>
      <c r="D723" s="1" t="str">
        <f t="shared" si="117"/>
        <v>21:0186</v>
      </c>
      <c r="E723" t="s">
        <v>2800</v>
      </c>
      <c r="F723" t="s">
        <v>2801</v>
      </c>
      <c r="H723">
        <v>59.037942000000001</v>
      </c>
      <c r="I723">
        <v>-63.335964300000001</v>
      </c>
      <c r="J723" s="1" t="str">
        <f t="shared" si="118"/>
        <v>NGR bulk stream sediment</v>
      </c>
      <c r="K723" s="1" t="str">
        <f t="shared" si="119"/>
        <v>&lt;177 micron (NGR)</v>
      </c>
      <c r="L723">
        <v>37</v>
      </c>
      <c r="M723" t="s">
        <v>86</v>
      </c>
      <c r="N723">
        <v>722</v>
      </c>
      <c r="O723">
        <v>94</v>
      </c>
      <c r="P723">
        <v>62</v>
      </c>
      <c r="Q723">
        <v>19</v>
      </c>
      <c r="R723">
        <v>109</v>
      </c>
      <c r="S723">
        <v>20</v>
      </c>
      <c r="T723">
        <v>-0.2</v>
      </c>
      <c r="U723">
        <v>370</v>
      </c>
      <c r="V723">
        <v>3.22</v>
      </c>
      <c r="W723">
        <v>-0.2</v>
      </c>
      <c r="X723">
        <v>2</v>
      </c>
      <c r="Y723">
        <v>-2</v>
      </c>
      <c r="Z723">
        <v>53</v>
      </c>
      <c r="AA723">
        <v>-0.2</v>
      </c>
      <c r="AB723">
        <v>1</v>
      </c>
      <c r="AC723">
        <v>882</v>
      </c>
      <c r="AD723">
        <v>20</v>
      </c>
      <c r="AE723">
        <v>-2</v>
      </c>
      <c r="AF723">
        <v>11</v>
      </c>
      <c r="AG723">
        <v>3.6</v>
      </c>
      <c r="AH723">
        <v>340</v>
      </c>
    </row>
    <row r="724" spans="1:34" hidden="1" x14ac:dyDescent="0.25">
      <c r="A724" t="s">
        <v>2802</v>
      </c>
      <c r="B724" t="s">
        <v>2803</v>
      </c>
      <c r="C724" s="1" t="str">
        <f t="shared" si="116"/>
        <v>21:0584</v>
      </c>
      <c r="D724" s="1" t="str">
        <f t="shared" si="117"/>
        <v>21:0186</v>
      </c>
      <c r="E724" t="s">
        <v>2804</v>
      </c>
      <c r="F724" t="s">
        <v>2805</v>
      </c>
      <c r="H724">
        <v>59.052189599999998</v>
      </c>
      <c r="I724">
        <v>-63.309013399999998</v>
      </c>
      <c r="J724" s="1" t="str">
        <f t="shared" si="118"/>
        <v>NGR bulk stream sediment</v>
      </c>
      <c r="K724" s="1" t="str">
        <f t="shared" si="119"/>
        <v>&lt;177 micron (NGR)</v>
      </c>
      <c r="L724">
        <v>37</v>
      </c>
      <c r="M724" t="s">
        <v>91</v>
      </c>
      <c r="N724">
        <v>723</v>
      </c>
      <c r="O724">
        <v>44</v>
      </c>
      <c r="P724">
        <v>18</v>
      </c>
      <c r="Q724">
        <v>10</v>
      </c>
      <c r="R724">
        <v>20</v>
      </c>
      <c r="S724">
        <v>3</v>
      </c>
      <c r="T724">
        <v>-0.2</v>
      </c>
      <c r="U724">
        <v>108</v>
      </c>
      <c r="V724">
        <v>1.76</v>
      </c>
      <c r="W724">
        <v>-0.2</v>
      </c>
      <c r="X724">
        <v>1</v>
      </c>
      <c r="Y724">
        <v>2</v>
      </c>
      <c r="Z724">
        <v>39</v>
      </c>
      <c r="AA724">
        <v>-0.2</v>
      </c>
      <c r="AB724">
        <v>-1</v>
      </c>
      <c r="AC724">
        <v>640</v>
      </c>
      <c r="AD724">
        <v>25</v>
      </c>
      <c r="AE724">
        <v>-2</v>
      </c>
      <c r="AF724">
        <v>22</v>
      </c>
      <c r="AG724">
        <v>1.1000000000000001</v>
      </c>
      <c r="AH724">
        <v>115</v>
      </c>
    </row>
    <row r="725" spans="1:34" hidden="1" x14ac:dyDescent="0.25">
      <c r="A725" t="s">
        <v>2806</v>
      </c>
      <c r="B725" t="s">
        <v>2807</v>
      </c>
      <c r="C725" s="1" t="str">
        <f t="shared" si="116"/>
        <v>21:0584</v>
      </c>
      <c r="D725" s="1" t="str">
        <f t="shared" si="117"/>
        <v>21:0186</v>
      </c>
      <c r="E725" t="s">
        <v>2808</v>
      </c>
      <c r="F725" t="s">
        <v>2809</v>
      </c>
      <c r="H725">
        <v>59.056521099999998</v>
      </c>
      <c r="I725">
        <v>-63.366585899999997</v>
      </c>
      <c r="J725" s="1" t="str">
        <f t="shared" si="118"/>
        <v>NGR bulk stream sediment</v>
      </c>
      <c r="K725" s="1" t="str">
        <f t="shared" si="119"/>
        <v>&lt;177 micron (NGR)</v>
      </c>
      <c r="L725">
        <v>37</v>
      </c>
      <c r="M725" t="s">
        <v>96</v>
      </c>
      <c r="N725">
        <v>724</v>
      </c>
      <c r="O725">
        <v>52</v>
      </c>
      <c r="P725">
        <v>95</v>
      </c>
      <c r="Q725">
        <v>10</v>
      </c>
      <c r="R725">
        <v>107</v>
      </c>
      <c r="S725">
        <v>26</v>
      </c>
      <c r="T725">
        <v>-0.2</v>
      </c>
      <c r="U725">
        <v>310</v>
      </c>
      <c r="V725">
        <v>3.76</v>
      </c>
      <c r="W725">
        <v>-0.2</v>
      </c>
      <c r="X725">
        <v>1</v>
      </c>
      <c r="Y725">
        <v>-2</v>
      </c>
      <c r="Z725">
        <v>54</v>
      </c>
      <c r="AA725">
        <v>-0.2</v>
      </c>
      <c r="AB725">
        <v>1</v>
      </c>
      <c r="AC725">
        <v>683</v>
      </c>
      <c r="AD725">
        <v>15</v>
      </c>
      <c r="AE725">
        <v>-2</v>
      </c>
      <c r="AF725">
        <v>5.4</v>
      </c>
      <c r="AG725">
        <v>1</v>
      </c>
      <c r="AH725">
        <v>560</v>
      </c>
    </row>
    <row r="726" spans="1:34" hidden="1" x14ac:dyDescent="0.25">
      <c r="A726" t="s">
        <v>2810</v>
      </c>
      <c r="B726" t="s">
        <v>2811</v>
      </c>
      <c r="C726" s="1" t="str">
        <f t="shared" si="116"/>
        <v>21:0584</v>
      </c>
      <c r="D726" s="1" t="str">
        <f t="shared" si="117"/>
        <v>21:0186</v>
      </c>
      <c r="E726" t="s">
        <v>2812</v>
      </c>
      <c r="F726" t="s">
        <v>2813</v>
      </c>
      <c r="H726">
        <v>59.080221299999998</v>
      </c>
      <c r="I726">
        <v>-63.336725399999999</v>
      </c>
      <c r="J726" s="1" t="str">
        <f t="shared" si="118"/>
        <v>NGR bulk stream sediment</v>
      </c>
      <c r="K726" s="1" t="str">
        <f t="shared" si="119"/>
        <v>&lt;177 micron (NGR)</v>
      </c>
      <c r="L726">
        <v>37</v>
      </c>
      <c r="M726" t="s">
        <v>101</v>
      </c>
      <c r="N726">
        <v>725</v>
      </c>
      <c r="O726">
        <v>51</v>
      </c>
      <c r="P726">
        <v>51</v>
      </c>
      <c r="Q726">
        <v>7</v>
      </c>
      <c r="R726">
        <v>64</v>
      </c>
      <c r="S726">
        <v>14</v>
      </c>
      <c r="T726">
        <v>-0.2</v>
      </c>
      <c r="U726">
        <v>176</v>
      </c>
      <c r="V726">
        <v>2.38</v>
      </c>
      <c r="W726">
        <v>-0.2</v>
      </c>
      <c r="X726">
        <v>1</v>
      </c>
      <c r="Y726">
        <v>-2</v>
      </c>
      <c r="Z726">
        <v>43</v>
      </c>
      <c r="AA726">
        <v>-0.2</v>
      </c>
      <c r="AB726">
        <v>-1</v>
      </c>
      <c r="AC726">
        <v>825</v>
      </c>
      <c r="AD726">
        <v>10</v>
      </c>
      <c r="AE726">
        <v>-2</v>
      </c>
      <c r="AF726">
        <v>2.8</v>
      </c>
      <c r="AG726">
        <v>1</v>
      </c>
      <c r="AH726">
        <v>330</v>
      </c>
    </row>
    <row r="727" spans="1:34" hidden="1" x14ac:dyDescent="0.25">
      <c r="A727" t="s">
        <v>2814</v>
      </c>
      <c r="B727" t="s">
        <v>2815</v>
      </c>
      <c r="C727" s="1" t="str">
        <f t="shared" si="116"/>
        <v>21:0584</v>
      </c>
      <c r="D727" s="1" t="str">
        <f t="shared" si="117"/>
        <v>21:0186</v>
      </c>
      <c r="E727" t="s">
        <v>2816</v>
      </c>
      <c r="F727" t="s">
        <v>2817</v>
      </c>
      <c r="H727">
        <v>59.070822300000003</v>
      </c>
      <c r="I727">
        <v>-63.413098400000003</v>
      </c>
      <c r="J727" s="1" t="str">
        <f t="shared" si="118"/>
        <v>NGR bulk stream sediment</v>
      </c>
      <c r="K727" s="1" t="str">
        <f t="shared" si="119"/>
        <v>&lt;177 micron (NGR)</v>
      </c>
      <c r="L727">
        <v>37</v>
      </c>
      <c r="M727" t="s">
        <v>106</v>
      </c>
      <c r="N727">
        <v>726</v>
      </c>
      <c r="O727">
        <v>123</v>
      </c>
      <c r="P727">
        <v>80</v>
      </c>
      <c r="Q727">
        <v>11</v>
      </c>
      <c r="R727">
        <v>44</v>
      </c>
      <c r="S727">
        <v>22</v>
      </c>
      <c r="T727">
        <v>0.2</v>
      </c>
      <c r="U727">
        <v>290</v>
      </c>
      <c r="V727">
        <v>4.47</v>
      </c>
      <c r="W727">
        <v>-0.2</v>
      </c>
      <c r="X727">
        <v>1</v>
      </c>
      <c r="Y727">
        <v>3</v>
      </c>
      <c r="Z727">
        <v>58</v>
      </c>
      <c r="AA727">
        <v>-0.2</v>
      </c>
      <c r="AB727">
        <v>2</v>
      </c>
      <c r="AC727">
        <v>537</v>
      </c>
      <c r="AD727">
        <v>15</v>
      </c>
      <c r="AE727">
        <v>-2</v>
      </c>
      <c r="AF727">
        <v>12.4</v>
      </c>
      <c r="AG727">
        <v>1.6</v>
      </c>
      <c r="AH727">
        <v>590</v>
      </c>
    </row>
    <row r="728" spans="1:34" hidden="1" x14ac:dyDescent="0.25">
      <c r="A728" t="s">
        <v>2818</v>
      </c>
      <c r="B728" t="s">
        <v>2819</v>
      </c>
      <c r="C728" s="1" t="str">
        <f t="shared" si="116"/>
        <v>21:0584</v>
      </c>
      <c r="D728" s="1" t="str">
        <f t="shared" si="117"/>
        <v>21:0186</v>
      </c>
      <c r="E728" t="s">
        <v>2820</v>
      </c>
      <c r="F728" t="s">
        <v>2821</v>
      </c>
      <c r="H728">
        <v>59.054798300000002</v>
      </c>
      <c r="I728">
        <v>-63.443694499999999</v>
      </c>
      <c r="J728" s="1" t="str">
        <f t="shared" si="118"/>
        <v>NGR bulk stream sediment</v>
      </c>
      <c r="K728" s="1" t="str">
        <f t="shared" si="119"/>
        <v>&lt;177 micron (NGR)</v>
      </c>
      <c r="L728">
        <v>37</v>
      </c>
      <c r="M728" t="s">
        <v>111</v>
      </c>
      <c r="N728">
        <v>727</v>
      </c>
      <c r="O728">
        <v>87</v>
      </c>
      <c r="P728">
        <v>26</v>
      </c>
      <c r="Q728">
        <v>6</v>
      </c>
      <c r="R728">
        <v>27</v>
      </c>
      <c r="S728">
        <v>12</v>
      </c>
      <c r="T728">
        <v>0.3</v>
      </c>
      <c r="U728">
        <v>156</v>
      </c>
      <c r="V728">
        <v>2.5099999999999998</v>
      </c>
      <c r="W728">
        <v>-0.2</v>
      </c>
      <c r="X728">
        <v>5</v>
      </c>
      <c r="Y728">
        <v>2</v>
      </c>
      <c r="Z728">
        <v>29</v>
      </c>
      <c r="AA728">
        <v>-0.2</v>
      </c>
      <c r="AB728">
        <v>-1</v>
      </c>
      <c r="AC728">
        <v>602</v>
      </c>
      <c r="AD728">
        <v>20</v>
      </c>
      <c r="AE728">
        <v>-2</v>
      </c>
      <c r="AF728">
        <v>4.8</v>
      </c>
      <c r="AG728">
        <v>1.9</v>
      </c>
      <c r="AH728">
        <v>245</v>
      </c>
    </row>
    <row r="729" spans="1:34" hidden="1" x14ac:dyDescent="0.25">
      <c r="A729" t="s">
        <v>2822</v>
      </c>
      <c r="B729" t="s">
        <v>2823</v>
      </c>
      <c r="C729" s="1" t="str">
        <f t="shared" si="116"/>
        <v>21:0584</v>
      </c>
      <c r="D729" s="1" t="str">
        <f t="shared" si="117"/>
        <v>21:0186</v>
      </c>
      <c r="E729" t="s">
        <v>2824</v>
      </c>
      <c r="F729" t="s">
        <v>2825</v>
      </c>
      <c r="H729">
        <v>59.039465</v>
      </c>
      <c r="I729">
        <v>-63.441980999999998</v>
      </c>
      <c r="J729" s="1" t="str">
        <f t="shared" si="118"/>
        <v>NGR bulk stream sediment</v>
      </c>
      <c r="K729" s="1" t="str">
        <f t="shared" si="119"/>
        <v>&lt;177 micron (NGR)</v>
      </c>
      <c r="L729">
        <v>37</v>
      </c>
      <c r="M729" t="s">
        <v>116</v>
      </c>
      <c r="N729">
        <v>728</v>
      </c>
      <c r="O729">
        <v>4200</v>
      </c>
      <c r="P729">
        <v>160</v>
      </c>
      <c r="Q729">
        <v>50</v>
      </c>
      <c r="R729">
        <v>176</v>
      </c>
      <c r="S729">
        <v>41</v>
      </c>
      <c r="T729">
        <v>0.7</v>
      </c>
      <c r="U729">
        <v>800</v>
      </c>
      <c r="V729">
        <v>7.09</v>
      </c>
      <c r="W729">
        <v>6.1</v>
      </c>
      <c r="X729">
        <v>102</v>
      </c>
      <c r="Y729">
        <v>26</v>
      </c>
      <c r="Z729">
        <v>71</v>
      </c>
      <c r="AA729">
        <v>3</v>
      </c>
      <c r="AB729">
        <v>2</v>
      </c>
      <c r="AC729">
        <v>922</v>
      </c>
      <c r="AD729">
        <v>410</v>
      </c>
      <c r="AE729">
        <v>2</v>
      </c>
      <c r="AF729">
        <v>14.6</v>
      </c>
      <c r="AG729">
        <v>10.1</v>
      </c>
      <c r="AH729">
        <v>420</v>
      </c>
    </row>
    <row r="730" spans="1:34" hidden="1" x14ac:dyDescent="0.25">
      <c r="A730" t="s">
        <v>2826</v>
      </c>
      <c r="B730" t="s">
        <v>2827</v>
      </c>
      <c r="C730" s="1" t="str">
        <f t="shared" si="116"/>
        <v>21:0584</v>
      </c>
      <c r="D730" s="1" t="str">
        <f>HYPERLINK("http://geochem.nrcan.gc.ca/cdogs/content/svy/svy_e.htm", "")</f>
        <v/>
      </c>
      <c r="G730" s="1" t="str">
        <f>HYPERLINK("http://geochem.nrcan.gc.ca/cdogs/content/cr_/cr_00079_e.htm", "79")</f>
        <v>79</v>
      </c>
      <c r="J730" t="s">
        <v>69</v>
      </c>
      <c r="K730" t="s">
        <v>70</v>
      </c>
      <c r="L730">
        <v>37</v>
      </c>
      <c r="M730" t="s">
        <v>71</v>
      </c>
      <c r="N730">
        <v>729</v>
      </c>
      <c r="O730">
        <v>126</v>
      </c>
      <c r="P730">
        <v>88</v>
      </c>
      <c r="Q730">
        <v>16</v>
      </c>
      <c r="R730">
        <v>241</v>
      </c>
      <c r="S730">
        <v>31</v>
      </c>
      <c r="T730">
        <v>-0.2</v>
      </c>
      <c r="U730">
        <v>880</v>
      </c>
      <c r="V730">
        <v>3.67</v>
      </c>
      <c r="W730">
        <v>1.5</v>
      </c>
      <c r="X730">
        <v>11</v>
      </c>
      <c r="Y730">
        <v>-2</v>
      </c>
      <c r="Z730">
        <v>58</v>
      </c>
      <c r="AA730">
        <v>0.8</v>
      </c>
      <c r="AB730">
        <v>-1</v>
      </c>
      <c r="AC730">
        <v>949</v>
      </c>
      <c r="AD730">
        <v>25</v>
      </c>
      <c r="AE730">
        <v>4</v>
      </c>
      <c r="AF730">
        <v>3.2</v>
      </c>
      <c r="AG730">
        <v>2.8</v>
      </c>
      <c r="AH730">
        <v>440</v>
      </c>
    </row>
    <row r="731" spans="1:34" hidden="1" x14ac:dyDescent="0.25">
      <c r="A731" t="s">
        <v>2828</v>
      </c>
      <c r="B731" t="s">
        <v>2829</v>
      </c>
      <c r="C731" s="1" t="str">
        <f t="shared" si="116"/>
        <v>21:0584</v>
      </c>
      <c r="D731" s="1" t="str">
        <f t="shared" ref="D731:D748" si="120">HYPERLINK("http://geochem.nrcan.gc.ca/cdogs/content/svy/svy210186_e.htm", "21:0186")</f>
        <v>21:0186</v>
      </c>
      <c r="E731" t="s">
        <v>2830</v>
      </c>
      <c r="F731" t="s">
        <v>2831</v>
      </c>
      <c r="H731">
        <v>59.065306200000002</v>
      </c>
      <c r="I731">
        <v>-63.488509200000003</v>
      </c>
      <c r="J731" s="1" t="str">
        <f t="shared" ref="J731:J748" si="121">HYPERLINK("http://geochem.nrcan.gc.ca/cdogs/content/kwd/kwd020030_e.htm", "NGR bulk stream sediment")</f>
        <v>NGR bulk stream sediment</v>
      </c>
      <c r="K731" s="1" t="str">
        <f t="shared" ref="K731:K748" si="122">HYPERLINK("http://geochem.nrcan.gc.ca/cdogs/content/kwd/kwd080006_e.htm", "&lt;177 micron (NGR)")</f>
        <v>&lt;177 micron (NGR)</v>
      </c>
      <c r="L731">
        <v>37</v>
      </c>
      <c r="M731" t="s">
        <v>121</v>
      </c>
      <c r="N731">
        <v>730</v>
      </c>
      <c r="O731">
        <v>93</v>
      </c>
      <c r="P731">
        <v>43</v>
      </c>
      <c r="Q731">
        <v>16</v>
      </c>
      <c r="R731">
        <v>49</v>
      </c>
      <c r="S731">
        <v>23</v>
      </c>
      <c r="T731">
        <v>-0.2</v>
      </c>
      <c r="U731">
        <v>350</v>
      </c>
      <c r="V731">
        <v>3.95</v>
      </c>
      <c r="W731">
        <v>-0.2</v>
      </c>
      <c r="X731">
        <v>2</v>
      </c>
      <c r="Y731">
        <v>-2</v>
      </c>
      <c r="Z731">
        <v>42</v>
      </c>
      <c r="AA731">
        <v>-0.2</v>
      </c>
      <c r="AB731">
        <v>1</v>
      </c>
      <c r="AC731">
        <v>755</v>
      </c>
      <c r="AD731">
        <v>10</v>
      </c>
      <c r="AE731">
        <v>-2</v>
      </c>
      <c r="AF731">
        <v>2.8</v>
      </c>
      <c r="AG731">
        <v>3.7</v>
      </c>
      <c r="AH731">
        <v>345</v>
      </c>
    </row>
    <row r="732" spans="1:34" hidden="1" x14ac:dyDescent="0.25">
      <c r="A732" t="s">
        <v>2832</v>
      </c>
      <c r="B732" t="s">
        <v>2833</v>
      </c>
      <c r="C732" s="1" t="str">
        <f t="shared" si="116"/>
        <v>21:0584</v>
      </c>
      <c r="D732" s="1" t="str">
        <f t="shared" si="120"/>
        <v>21:0186</v>
      </c>
      <c r="E732" t="s">
        <v>2834</v>
      </c>
      <c r="F732" t="s">
        <v>2835</v>
      </c>
      <c r="H732">
        <v>59.0207652</v>
      </c>
      <c r="I732">
        <v>-63.515431100000001</v>
      </c>
      <c r="J732" s="1" t="str">
        <f t="shared" si="121"/>
        <v>NGR bulk stream sediment</v>
      </c>
      <c r="K732" s="1" t="str">
        <f t="shared" si="122"/>
        <v>&lt;177 micron (NGR)</v>
      </c>
      <c r="L732">
        <v>37</v>
      </c>
      <c r="M732" t="s">
        <v>126</v>
      </c>
      <c r="N732">
        <v>731</v>
      </c>
      <c r="O732">
        <v>76</v>
      </c>
      <c r="P732">
        <v>34</v>
      </c>
      <c r="Q732">
        <v>12</v>
      </c>
      <c r="R732">
        <v>42</v>
      </c>
      <c r="S732">
        <v>28</v>
      </c>
      <c r="T732">
        <v>0.2</v>
      </c>
      <c r="U732">
        <v>430</v>
      </c>
      <c r="V732">
        <v>3.87</v>
      </c>
      <c r="W732">
        <v>-0.2</v>
      </c>
      <c r="X732">
        <v>2</v>
      </c>
      <c r="Y732">
        <v>-2</v>
      </c>
      <c r="Z732">
        <v>33</v>
      </c>
      <c r="AA732">
        <v>-0.2</v>
      </c>
      <c r="AB732">
        <v>-1</v>
      </c>
      <c r="AC732">
        <v>859</v>
      </c>
      <c r="AD732">
        <v>15</v>
      </c>
      <c r="AE732">
        <v>-2</v>
      </c>
      <c r="AF732">
        <v>4</v>
      </c>
      <c r="AG732">
        <v>1.7</v>
      </c>
      <c r="AH732">
        <v>235</v>
      </c>
    </row>
    <row r="733" spans="1:34" hidden="1" x14ac:dyDescent="0.25">
      <c r="A733" t="s">
        <v>2836</v>
      </c>
      <c r="B733" t="s">
        <v>2837</v>
      </c>
      <c r="C733" s="1" t="str">
        <f t="shared" si="116"/>
        <v>21:0584</v>
      </c>
      <c r="D733" s="1" t="str">
        <f t="shared" si="120"/>
        <v>21:0186</v>
      </c>
      <c r="E733" t="s">
        <v>2838</v>
      </c>
      <c r="F733" t="s">
        <v>2839</v>
      </c>
      <c r="H733">
        <v>59.011309900000001</v>
      </c>
      <c r="I733">
        <v>-63.515063400000003</v>
      </c>
      <c r="J733" s="1" t="str">
        <f t="shared" si="121"/>
        <v>NGR bulk stream sediment</v>
      </c>
      <c r="K733" s="1" t="str">
        <f t="shared" si="122"/>
        <v>&lt;177 micron (NGR)</v>
      </c>
      <c r="L733">
        <v>37</v>
      </c>
      <c r="M733" t="s">
        <v>131</v>
      </c>
      <c r="N733">
        <v>732</v>
      </c>
      <c r="O733">
        <v>76</v>
      </c>
      <c r="P733">
        <v>63</v>
      </c>
      <c r="Q733">
        <v>8</v>
      </c>
      <c r="R733">
        <v>64</v>
      </c>
      <c r="S733">
        <v>22</v>
      </c>
      <c r="T733">
        <v>0.2</v>
      </c>
      <c r="U733">
        <v>220</v>
      </c>
      <c r="V733">
        <v>3.38</v>
      </c>
      <c r="W733">
        <v>-0.2</v>
      </c>
      <c r="X733">
        <v>1</v>
      </c>
      <c r="Y733">
        <v>-2</v>
      </c>
      <c r="Z733">
        <v>62</v>
      </c>
      <c r="AA733">
        <v>-0.2</v>
      </c>
      <c r="AB733">
        <v>1</v>
      </c>
      <c r="AC733">
        <v>438</v>
      </c>
      <c r="AD733">
        <v>15</v>
      </c>
      <c r="AE733">
        <v>-2</v>
      </c>
      <c r="AF733">
        <v>5.6</v>
      </c>
      <c r="AG733">
        <v>1</v>
      </c>
      <c r="AH733">
        <v>270</v>
      </c>
    </row>
    <row r="734" spans="1:34" hidden="1" x14ac:dyDescent="0.25">
      <c r="A734" t="s">
        <v>2840</v>
      </c>
      <c r="B734" t="s">
        <v>2841</v>
      </c>
      <c r="C734" s="1" t="str">
        <f t="shared" si="116"/>
        <v>21:0584</v>
      </c>
      <c r="D734" s="1" t="str">
        <f t="shared" si="120"/>
        <v>21:0186</v>
      </c>
      <c r="E734" t="s">
        <v>2842</v>
      </c>
      <c r="F734" t="s">
        <v>2843</v>
      </c>
      <c r="H734">
        <v>59.0247259</v>
      </c>
      <c r="I734">
        <v>-63.548220000000001</v>
      </c>
      <c r="J734" s="1" t="str">
        <f t="shared" si="121"/>
        <v>NGR bulk stream sediment</v>
      </c>
      <c r="K734" s="1" t="str">
        <f t="shared" si="122"/>
        <v>&lt;177 micron (NGR)</v>
      </c>
      <c r="L734">
        <v>38</v>
      </c>
      <c r="M734" t="s">
        <v>38</v>
      </c>
      <c r="N734">
        <v>733</v>
      </c>
      <c r="O734">
        <v>94</v>
      </c>
      <c r="P734">
        <v>93</v>
      </c>
      <c r="Q734">
        <v>9</v>
      </c>
      <c r="R734">
        <v>89</v>
      </c>
      <c r="S734">
        <v>30</v>
      </c>
      <c r="T734">
        <v>-0.2</v>
      </c>
      <c r="U734">
        <v>320</v>
      </c>
      <c r="V734">
        <v>4.0199999999999996</v>
      </c>
      <c r="W734">
        <v>-0.2</v>
      </c>
      <c r="X734">
        <v>-1</v>
      </c>
      <c r="Y734">
        <v>2</v>
      </c>
      <c r="Z734">
        <v>73</v>
      </c>
      <c r="AA734">
        <v>-0.2</v>
      </c>
      <c r="AB734">
        <v>2</v>
      </c>
      <c r="AC734">
        <v>521</v>
      </c>
      <c r="AD734">
        <v>20</v>
      </c>
      <c r="AE734">
        <v>-2</v>
      </c>
      <c r="AF734">
        <v>11.4</v>
      </c>
      <c r="AG734">
        <v>0.8</v>
      </c>
      <c r="AH734">
        <v>350</v>
      </c>
    </row>
    <row r="735" spans="1:34" hidden="1" x14ac:dyDescent="0.25">
      <c r="A735" t="s">
        <v>2844</v>
      </c>
      <c r="B735" t="s">
        <v>2845</v>
      </c>
      <c r="C735" s="1" t="str">
        <f t="shared" si="116"/>
        <v>21:0584</v>
      </c>
      <c r="D735" s="1" t="str">
        <f t="shared" si="120"/>
        <v>21:0186</v>
      </c>
      <c r="E735" t="s">
        <v>2842</v>
      </c>
      <c r="F735" t="s">
        <v>2846</v>
      </c>
      <c r="H735">
        <v>59.0247259</v>
      </c>
      <c r="I735">
        <v>-63.548220000000001</v>
      </c>
      <c r="J735" s="1" t="str">
        <f t="shared" si="121"/>
        <v>NGR bulk stream sediment</v>
      </c>
      <c r="K735" s="1" t="str">
        <f t="shared" si="122"/>
        <v>&lt;177 micron (NGR)</v>
      </c>
      <c r="L735">
        <v>38</v>
      </c>
      <c r="M735" t="s">
        <v>47</v>
      </c>
      <c r="N735">
        <v>734</v>
      </c>
      <c r="O735">
        <v>95</v>
      </c>
      <c r="P735">
        <v>93</v>
      </c>
      <c r="Q735">
        <v>10</v>
      </c>
      <c r="R735">
        <v>85</v>
      </c>
      <c r="S735">
        <v>29</v>
      </c>
      <c r="T735">
        <v>0.3</v>
      </c>
      <c r="U735">
        <v>320</v>
      </c>
      <c r="V735">
        <v>3.98</v>
      </c>
      <c r="W735">
        <v>-0.2</v>
      </c>
      <c r="X735">
        <v>-1</v>
      </c>
      <c r="Y735">
        <v>-2</v>
      </c>
      <c r="Z735">
        <v>75</v>
      </c>
      <c r="AA735">
        <v>-0.2</v>
      </c>
      <c r="AB735">
        <v>1</v>
      </c>
      <c r="AC735">
        <v>516</v>
      </c>
      <c r="AD735">
        <v>20</v>
      </c>
      <c r="AE735">
        <v>-2</v>
      </c>
      <c r="AF735">
        <v>11.6</v>
      </c>
      <c r="AG735">
        <v>0.5</v>
      </c>
      <c r="AH735">
        <v>420</v>
      </c>
    </row>
    <row r="736" spans="1:34" hidden="1" x14ac:dyDescent="0.25">
      <c r="A736" t="s">
        <v>2847</v>
      </c>
      <c r="B736" t="s">
        <v>2848</v>
      </c>
      <c r="C736" s="1" t="str">
        <f t="shared" si="116"/>
        <v>21:0584</v>
      </c>
      <c r="D736" s="1" t="str">
        <f t="shared" si="120"/>
        <v>21:0186</v>
      </c>
      <c r="E736" t="s">
        <v>2842</v>
      </c>
      <c r="F736" t="s">
        <v>2849</v>
      </c>
      <c r="H736">
        <v>59.0247259</v>
      </c>
      <c r="I736">
        <v>-63.548220000000001</v>
      </c>
      <c r="J736" s="1" t="str">
        <f t="shared" si="121"/>
        <v>NGR bulk stream sediment</v>
      </c>
      <c r="K736" s="1" t="str">
        <f t="shared" si="122"/>
        <v>&lt;177 micron (NGR)</v>
      </c>
      <c r="L736">
        <v>38</v>
      </c>
      <c r="M736" t="s">
        <v>51</v>
      </c>
      <c r="N736">
        <v>735</v>
      </c>
      <c r="O736">
        <v>97</v>
      </c>
      <c r="P736">
        <v>89</v>
      </c>
      <c r="Q736">
        <v>9</v>
      </c>
      <c r="R736">
        <v>86</v>
      </c>
      <c r="S736">
        <v>29</v>
      </c>
      <c r="T736">
        <v>-0.2</v>
      </c>
      <c r="U736">
        <v>300</v>
      </c>
      <c r="V736">
        <v>3.87</v>
      </c>
      <c r="W736">
        <v>-0.2</v>
      </c>
      <c r="X736">
        <v>-1</v>
      </c>
      <c r="Y736">
        <v>-2</v>
      </c>
      <c r="Z736">
        <v>73</v>
      </c>
      <c r="AA736">
        <v>-0.2</v>
      </c>
      <c r="AB736">
        <v>-1</v>
      </c>
      <c r="AC736">
        <v>446</v>
      </c>
      <c r="AD736">
        <v>20</v>
      </c>
      <c r="AE736">
        <v>-2</v>
      </c>
      <c r="AF736">
        <v>11</v>
      </c>
      <c r="AG736">
        <v>0.6</v>
      </c>
      <c r="AH736">
        <v>350</v>
      </c>
    </row>
    <row r="737" spans="1:34" hidden="1" x14ac:dyDescent="0.25">
      <c r="A737" t="s">
        <v>2850</v>
      </c>
      <c r="B737" t="s">
        <v>2851</v>
      </c>
      <c r="C737" s="1" t="str">
        <f t="shared" si="116"/>
        <v>21:0584</v>
      </c>
      <c r="D737" s="1" t="str">
        <f t="shared" si="120"/>
        <v>21:0186</v>
      </c>
      <c r="E737" t="s">
        <v>2852</v>
      </c>
      <c r="F737" t="s">
        <v>2853</v>
      </c>
      <c r="H737">
        <v>59.028327500000003</v>
      </c>
      <c r="I737">
        <v>-63.604667800000001</v>
      </c>
      <c r="J737" s="1" t="str">
        <f t="shared" si="121"/>
        <v>NGR bulk stream sediment</v>
      </c>
      <c r="K737" s="1" t="str">
        <f t="shared" si="122"/>
        <v>&lt;177 micron (NGR)</v>
      </c>
      <c r="L737">
        <v>38</v>
      </c>
      <c r="M737" t="s">
        <v>43</v>
      </c>
      <c r="N737">
        <v>736</v>
      </c>
      <c r="O737">
        <v>45</v>
      </c>
      <c r="P737">
        <v>43</v>
      </c>
      <c r="Q737">
        <v>4</v>
      </c>
      <c r="R737">
        <v>49</v>
      </c>
      <c r="S737">
        <v>17</v>
      </c>
      <c r="T737">
        <v>0.2</v>
      </c>
      <c r="U737">
        <v>200</v>
      </c>
      <c r="V737">
        <v>2.5099999999999998</v>
      </c>
      <c r="W737">
        <v>-0.2</v>
      </c>
      <c r="X737">
        <v>1</v>
      </c>
      <c r="Y737">
        <v>2</v>
      </c>
      <c r="Z737">
        <v>40</v>
      </c>
      <c r="AA737">
        <v>-0.2</v>
      </c>
      <c r="AB737">
        <v>-1</v>
      </c>
      <c r="AC737">
        <v>773</v>
      </c>
      <c r="AD737">
        <v>10</v>
      </c>
      <c r="AE737">
        <v>-2</v>
      </c>
      <c r="AF737">
        <v>2.6</v>
      </c>
      <c r="AG737">
        <v>0.8</v>
      </c>
      <c r="AH737">
        <v>435</v>
      </c>
    </row>
    <row r="738" spans="1:34" hidden="1" x14ac:dyDescent="0.25">
      <c r="A738" t="s">
        <v>2854</v>
      </c>
      <c r="B738" t="s">
        <v>2855</v>
      </c>
      <c r="C738" s="1" t="str">
        <f t="shared" si="116"/>
        <v>21:0584</v>
      </c>
      <c r="D738" s="1" t="str">
        <f t="shared" si="120"/>
        <v>21:0186</v>
      </c>
      <c r="E738" t="s">
        <v>2856</v>
      </c>
      <c r="F738" t="s">
        <v>2857</v>
      </c>
      <c r="H738">
        <v>59.0326491</v>
      </c>
      <c r="I738">
        <v>-63.666542700000001</v>
      </c>
      <c r="J738" s="1" t="str">
        <f t="shared" si="121"/>
        <v>NGR bulk stream sediment</v>
      </c>
      <c r="K738" s="1" t="str">
        <f t="shared" si="122"/>
        <v>&lt;177 micron (NGR)</v>
      </c>
      <c r="L738">
        <v>38</v>
      </c>
      <c r="M738" t="s">
        <v>56</v>
      </c>
      <c r="N738">
        <v>737</v>
      </c>
      <c r="O738">
        <v>55</v>
      </c>
      <c r="P738">
        <v>60</v>
      </c>
      <c r="Q738">
        <v>6</v>
      </c>
      <c r="R738">
        <v>171</v>
      </c>
      <c r="S738">
        <v>26</v>
      </c>
      <c r="T738">
        <v>-0.2</v>
      </c>
      <c r="U738">
        <v>250</v>
      </c>
      <c r="V738">
        <v>3.07</v>
      </c>
      <c r="W738">
        <v>-0.2</v>
      </c>
      <c r="X738">
        <v>-1</v>
      </c>
      <c r="Y738">
        <v>-2</v>
      </c>
      <c r="Z738">
        <v>55</v>
      </c>
      <c r="AA738">
        <v>-0.2</v>
      </c>
      <c r="AB738">
        <v>1</v>
      </c>
      <c r="AC738">
        <v>394</v>
      </c>
      <c r="AD738">
        <v>25</v>
      </c>
      <c r="AE738">
        <v>-2</v>
      </c>
      <c r="AF738">
        <v>9.4</v>
      </c>
      <c r="AG738">
        <v>0.5</v>
      </c>
      <c r="AH738">
        <v>375</v>
      </c>
    </row>
    <row r="739" spans="1:34" hidden="1" x14ac:dyDescent="0.25">
      <c r="A739" t="s">
        <v>2858</v>
      </c>
      <c r="B739" t="s">
        <v>2859</v>
      </c>
      <c r="C739" s="1" t="str">
        <f t="shared" si="116"/>
        <v>21:0584</v>
      </c>
      <c r="D739" s="1" t="str">
        <f t="shared" si="120"/>
        <v>21:0186</v>
      </c>
      <c r="E739" t="s">
        <v>2860</v>
      </c>
      <c r="F739" t="s">
        <v>2861</v>
      </c>
      <c r="H739">
        <v>59.024262</v>
      </c>
      <c r="I739">
        <v>-63.697071999999999</v>
      </c>
      <c r="J739" s="1" t="str">
        <f t="shared" si="121"/>
        <v>NGR bulk stream sediment</v>
      </c>
      <c r="K739" s="1" t="str">
        <f t="shared" si="122"/>
        <v>&lt;177 micron (NGR)</v>
      </c>
      <c r="L739">
        <v>38</v>
      </c>
      <c r="M739" t="s">
        <v>61</v>
      </c>
      <c r="N739">
        <v>738</v>
      </c>
      <c r="O739">
        <v>45</v>
      </c>
      <c r="P739">
        <v>69</v>
      </c>
      <c r="Q739">
        <v>6</v>
      </c>
      <c r="R739">
        <v>153</v>
      </c>
      <c r="S739">
        <v>26</v>
      </c>
      <c r="T739">
        <v>-0.2</v>
      </c>
      <c r="U739">
        <v>250</v>
      </c>
      <c r="V739">
        <v>2.82</v>
      </c>
      <c r="W739">
        <v>-0.2</v>
      </c>
      <c r="X739">
        <v>1</v>
      </c>
      <c r="Y739">
        <v>-2</v>
      </c>
      <c r="Z739">
        <v>60</v>
      </c>
      <c r="AA739">
        <v>-0.2</v>
      </c>
      <c r="AB739">
        <v>1</v>
      </c>
      <c r="AC739">
        <v>297</v>
      </c>
      <c r="AD739">
        <v>15</v>
      </c>
      <c r="AE739">
        <v>-2</v>
      </c>
      <c r="AF739">
        <v>7.2</v>
      </c>
      <c r="AG739">
        <v>0.5</v>
      </c>
      <c r="AH739">
        <v>400</v>
      </c>
    </row>
    <row r="740" spans="1:34" hidden="1" x14ac:dyDescent="0.25">
      <c r="A740" t="s">
        <v>2862</v>
      </c>
      <c r="B740" t="s">
        <v>2863</v>
      </c>
      <c r="C740" s="1" t="str">
        <f t="shared" si="116"/>
        <v>21:0584</v>
      </c>
      <c r="D740" s="1" t="str">
        <f t="shared" si="120"/>
        <v>21:0186</v>
      </c>
      <c r="E740" t="s">
        <v>2864</v>
      </c>
      <c r="F740" t="s">
        <v>2865</v>
      </c>
      <c r="H740">
        <v>59.002838699999998</v>
      </c>
      <c r="I740">
        <v>-63.755442600000002</v>
      </c>
      <c r="J740" s="1" t="str">
        <f t="shared" si="121"/>
        <v>NGR bulk stream sediment</v>
      </c>
      <c r="K740" s="1" t="str">
        <f t="shared" si="122"/>
        <v>&lt;177 micron (NGR)</v>
      </c>
      <c r="L740">
        <v>38</v>
      </c>
      <c r="M740" t="s">
        <v>66</v>
      </c>
      <c r="N740">
        <v>739</v>
      </c>
      <c r="O740">
        <v>48</v>
      </c>
      <c r="P740">
        <v>52</v>
      </c>
      <c r="Q740">
        <v>6</v>
      </c>
      <c r="R740">
        <v>54</v>
      </c>
      <c r="S740">
        <v>11</v>
      </c>
      <c r="T740">
        <v>-0.2</v>
      </c>
      <c r="U740">
        <v>116</v>
      </c>
      <c r="V740">
        <v>2.02</v>
      </c>
      <c r="W740">
        <v>-0.2</v>
      </c>
      <c r="X740">
        <v>1</v>
      </c>
      <c r="Y740">
        <v>2</v>
      </c>
      <c r="Z740">
        <v>43</v>
      </c>
      <c r="AA740">
        <v>-0.2</v>
      </c>
      <c r="AB740">
        <v>-1</v>
      </c>
      <c r="AC740">
        <v>586</v>
      </c>
      <c r="AD740">
        <v>15</v>
      </c>
      <c r="AE740">
        <v>-2</v>
      </c>
      <c r="AF740">
        <v>10.6</v>
      </c>
      <c r="AG740">
        <v>0.8</v>
      </c>
      <c r="AH740">
        <v>350</v>
      </c>
    </row>
    <row r="741" spans="1:34" hidden="1" x14ac:dyDescent="0.25">
      <c r="A741" t="s">
        <v>2866</v>
      </c>
      <c r="B741" t="s">
        <v>2867</v>
      </c>
      <c r="C741" s="1" t="str">
        <f t="shared" si="116"/>
        <v>21:0584</v>
      </c>
      <c r="D741" s="1" t="str">
        <f t="shared" si="120"/>
        <v>21:0186</v>
      </c>
      <c r="E741" t="s">
        <v>2868</v>
      </c>
      <c r="F741" t="s">
        <v>2869</v>
      </c>
      <c r="H741">
        <v>59.018530499999997</v>
      </c>
      <c r="I741">
        <v>-63.788249700000001</v>
      </c>
      <c r="J741" s="1" t="str">
        <f t="shared" si="121"/>
        <v>NGR bulk stream sediment</v>
      </c>
      <c r="K741" s="1" t="str">
        <f t="shared" si="122"/>
        <v>&lt;177 micron (NGR)</v>
      </c>
      <c r="L741">
        <v>38</v>
      </c>
      <c r="M741" t="s">
        <v>76</v>
      </c>
      <c r="N741">
        <v>740</v>
      </c>
      <c r="O741">
        <v>31</v>
      </c>
      <c r="P741">
        <v>38</v>
      </c>
      <c r="Q741">
        <v>5</v>
      </c>
      <c r="R741">
        <v>43</v>
      </c>
      <c r="S741">
        <v>12</v>
      </c>
      <c r="T741">
        <v>-0.2</v>
      </c>
      <c r="U741">
        <v>122</v>
      </c>
      <c r="V741">
        <v>1.66</v>
      </c>
      <c r="W741">
        <v>-0.2</v>
      </c>
      <c r="X741">
        <v>-1</v>
      </c>
      <c r="Y741">
        <v>-2</v>
      </c>
      <c r="Z741">
        <v>30</v>
      </c>
      <c r="AA741">
        <v>-0.2</v>
      </c>
      <c r="AB741">
        <v>-1</v>
      </c>
      <c r="AC741">
        <v>673</v>
      </c>
      <c r="AD741">
        <v>15</v>
      </c>
      <c r="AE741">
        <v>-2</v>
      </c>
      <c r="AF741">
        <v>6.6</v>
      </c>
      <c r="AG741">
        <v>0.6</v>
      </c>
      <c r="AH741">
        <v>345</v>
      </c>
    </row>
    <row r="742" spans="1:34" hidden="1" x14ac:dyDescent="0.25">
      <c r="A742" t="s">
        <v>2870</v>
      </c>
      <c r="B742" t="s">
        <v>2871</v>
      </c>
      <c r="C742" s="1" t="str">
        <f t="shared" si="116"/>
        <v>21:0584</v>
      </c>
      <c r="D742" s="1" t="str">
        <f t="shared" si="120"/>
        <v>21:0186</v>
      </c>
      <c r="E742" t="s">
        <v>2872</v>
      </c>
      <c r="F742" t="s">
        <v>2873</v>
      </c>
      <c r="H742">
        <v>59.035116700000003</v>
      </c>
      <c r="I742">
        <v>-63.791452</v>
      </c>
      <c r="J742" s="1" t="str">
        <f t="shared" si="121"/>
        <v>NGR bulk stream sediment</v>
      </c>
      <c r="K742" s="1" t="str">
        <f t="shared" si="122"/>
        <v>&lt;177 micron (NGR)</v>
      </c>
      <c r="L742">
        <v>38</v>
      </c>
      <c r="M742" t="s">
        <v>81</v>
      </c>
      <c r="N742">
        <v>741</v>
      </c>
      <c r="O742">
        <v>53</v>
      </c>
      <c r="P742">
        <v>38</v>
      </c>
      <c r="Q742">
        <v>8</v>
      </c>
      <c r="R742">
        <v>47</v>
      </c>
      <c r="S742">
        <v>19</v>
      </c>
      <c r="T742">
        <v>-0.2</v>
      </c>
      <c r="U742">
        <v>260</v>
      </c>
      <c r="V742">
        <v>2.2200000000000002</v>
      </c>
      <c r="W742">
        <v>-0.2</v>
      </c>
      <c r="X742">
        <v>1</v>
      </c>
      <c r="Y742">
        <v>-2</v>
      </c>
      <c r="Z742">
        <v>33</v>
      </c>
      <c r="AA742">
        <v>-0.2</v>
      </c>
      <c r="AB742">
        <v>-1</v>
      </c>
      <c r="AC742">
        <v>994</v>
      </c>
      <c r="AD742">
        <v>15</v>
      </c>
      <c r="AE742">
        <v>-2</v>
      </c>
      <c r="AF742">
        <v>5.2</v>
      </c>
      <c r="AG742">
        <v>0.8</v>
      </c>
      <c r="AH742">
        <v>485</v>
      </c>
    </row>
    <row r="743" spans="1:34" hidden="1" x14ac:dyDescent="0.25">
      <c r="A743" t="s">
        <v>2874</v>
      </c>
      <c r="B743" t="s">
        <v>2875</v>
      </c>
      <c r="C743" s="1" t="str">
        <f t="shared" si="116"/>
        <v>21:0584</v>
      </c>
      <c r="D743" s="1" t="str">
        <f t="shared" si="120"/>
        <v>21:0186</v>
      </c>
      <c r="E743" t="s">
        <v>2876</v>
      </c>
      <c r="F743" t="s">
        <v>2877</v>
      </c>
      <c r="H743">
        <v>59.044930200000003</v>
      </c>
      <c r="I743">
        <v>-63.841769300000003</v>
      </c>
      <c r="J743" s="1" t="str">
        <f t="shared" si="121"/>
        <v>NGR bulk stream sediment</v>
      </c>
      <c r="K743" s="1" t="str">
        <f t="shared" si="122"/>
        <v>&lt;177 micron (NGR)</v>
      </c>
      <c r="L743">
        <v>38</v>
      </c>
      <c r="M743" t="s">
        <v>86</v>
      </c>
      <c r="N743">
        <v>742</v>
      </c>
      <c r="O743">
        <v>47</v>
      </c>
      <c r="P743">
        <v>41</v>
      </c>
      <c r="Q743">
        <v>3</v>
      </c>
      <c r="R743">
        <v>52</v>
      </c>
      <c r="S743">
        <v>15</v>
      </c>
      <c r="T743">
        <v>-0.2</v>
      </c>
      <c r="U743">
        <v>110</v>
      </c>
      <c r="V743">
        <v>2.63</v>
      </c>
      <c r="W743">
        <v>-0.2</v>
      </c>
      <c r="X743">
        <v>1</v>
      </c>
      <c r="Y743">
        <v>-2</v>
      </c>
      <c r="Z743">
        <v>35</v>
      </c>
      <c r="AA743">
        <v>-0.2</v>
      </c>
      <c r="AB743">
        <v>-1</v>
      </c>
      <c r="AC743">
        <v>877</v>
      </c>
      <c r="AD743">
        <v>10</v>
      </c>
      <c r="AE743">
        <v>-2</v>
      </c>
      <c r="AF743">
        <v>3.2</v>
      </c>
      <c r="AG743">
        <v>0.9</v>
      </c>
      <c r="AH743">
        <v>540</v>
      </c>
    </row>
    <row r="744" spans="1:34" hidden="1" x14ac:dyDescent="0.25">
      <c r="A744" t="s">
        <v>2878</v>
      </c>
      <c r="B744" t="s">
        <v>2879</v>
      </c>
      <c r="C744" s="1" t="str">
        <f t="shared" si="116"/>
        <v>21:0584</v>
      </c>
      <c r="D744" s="1" t="str">
        <f t="shared" si="120"/>
        <v>21:0186</v>
      </c>
      <c r="E744" t="s">
        <v>2880</v>
      </c>
      <c r="F744" t="s">
        <v>2881</v>
      </c>
      <c r="H744">
        <v>59.415888000000002</v>
      </c>
      <c r="I744">
        <v>-63.837741299999998</v>
      </c>
      <c r="J744" s="1" t="str">
        <f t="shared" si="121"/>
        <v>NGR bulk stream sediment</v>
      </c>
      <c r="K744" s="1" t="str">
        <f t="shared" si="122"/>
        <v>&lt;177 micron (NGR)</v>
      </c>
      <c r="L744">
        <v>38</v>
      </c>
      <c r="M744" t="s">
        <v>91</v>
      </c>
      <c r="N744">
        <v>743</v>
      </c>
      <c r="O744">
        <v>30</v>
      </c>
      <c r="P744">
        <v>28</v>
      </c>
      <c r="Q744">
        <v>2</v>
      </c>
      <c r="R744">
        <v>41</v>
      </c>
      <c r="S744">
        <v>8</v>
      </c>
      <c r="T744">
        <v>-0.2</v>
      </c>
      <c r="U744">
        <v>54</v>
      </c>
      <c r="V744">
        <v>1.08</v>
      </c>
      <c r="W744">
        <v>-0.2</v>
      </c>
      <c r="X744">
        <v>-1</v>
      </c>
      <c r="Y744">
        <v>-2</v>
      </c>
      <c r="Z744">
        <v>21</v>
      </c>
      <c r="AA744">
        <v>-0.2</v>
      </c>
      <c r="AB744">
        <v>-1</v>
      </c>
      <c r="AC744">
        <v>465</v>
      </c>
      <c r="AD744">
        <v>10</v>
      </c>
      <c r="AE744">
        <v>-2</v>
      </c>
      <c r="AF744">
        <v>2.6</v>
      </c>
      <c r="AG744">
        <v>0.9</v>
      </c>
      <c r="AH744">
        <v>295</v>
      </c>
    </row>
    <row r="745" spans="1:34" hidden="1" x14ac:dyDescent="0.25">
      <c r="A745" t="s">
        <v>2882</v>
      </c>
      <c r="B745" t="s">
        <v>2883</v>
      </c>
      <c r="C745" s="1" t="str">
        <f t="shared" si="116"/>
        <v>21:0584</v>
      </c>
      <c r="D745" s="1" t="str">
        <f t="shared" si="120"/>
        <v>21:0186</v>
      </c>
      <c r="E745" t="s">
        <v>2884</v>
      </c>
      <c r="F745" t="s">
        <v>2885</v>
      </c>
      <c r="H745">
        <v>59.430872999999998</v>
      </c>
      <c r="I745">
        <v>-63.838217299999997</v>
      </c>
      <c r="J745" s="1" t="str">
        <f t="shared" si="121"/>
        <v>NGR bulk stream sediment</v>
      </c>
      <c r="K745" s="1" t="str">
        <f t="shared" si="122"/>
        <v>&lt;177 micron (NGR)</v>
      </c>
      <c r="L745">
        <v>38</v>
      </c>
      <c r="M745" t="s">
        <v>96</v>
      </c>
      <c r="N745">
        <v>744</v>
      </c>
      <c r="O745">
        <v>33</v>
      </c>
      <c r="P745">
        <v>69</v>
      </c>
      <c r="Q745">
        <v>4</v>
      </c>
      <c r="R745">
        <v>77</v>
      </c>
      <c r="S745">
        <v>12</v>
      </c>
      <c r="T745">
        <v>-0.2</v>
      </c>
      <c r="U745">
        <v>75</v>
      </c>
      <c r="V745">
        <v>1.51</v>
      </c>
      <c r="W745">
        <v>-0.2</v>
      </c>
      <c r="X745">
        <v>-1</v>
      </c>
      <c r="Y745">
        <v>-2</v>
      </c>
      <c r="Z745">
        <v>28</v>
      </c>
      <c r="AA745">
        <v>-0.2</v>
      </c>
      <c r="AB745">
        <v>1</v>
      </c>
      <c r="AC745">
        <v>298</v>
      </c>
      <c r="AD745">
        <v>15</v>
      </c>
      <c r="AE745">
        <v>-2</v>
      </c>
      <c r="AF745">
        <v>4.8</v>
      </c>
      <c r="AG745">
        <v>1.4</v>
      </c>
      <c r="AH745">
        <v>305</v>
      </c>
    </row>
    <row r="746" spans="1:34" hidden="1" x14ac:dyDescent="0.25">
      <c r="A746" t="s">
        <v>2886</v>
      </c>
      <c r="B746" t="s">
        <v>2887</v>
      </c>
      <c r="C746" s="1" t="str">
        <f t="shared" si="116"/>
        <v>21:0584</v>
      </c>
      <c r="D746" s="1" t="str">
        <f t="shared" si="120"/>
        <v>21:0186</v>
      </c>
      <c r="E746" t="s">
        <v>2888</v>
      </c>
      <c r="F746" t="s">
        <v>2889</v>
      </c>
      <c r="H746">
        <v>59.428638900000003</v>
      </c>
      <c r="I746">
        <v>-63.796282499999997</v>
      </c>
      <c r="J746" s="1" t="str">
        <f t="shared" si="121"/>
        <v>NGR bulk stream sediment</v>
      </c>
      <c r="K746" s="1" t="str">
        <f t="shared" si="122"/>
        <v>&lt;177 micron (NGR)</v>
      </c>
      <c r="L746">
        <v>38</v>
      </c>
      <c r="M746" t="s">
        <v>101</v>
      </c>
      <c r="N746">
        <v>745</v>
      </c>
    </row>
    <row r="747" spans="1:34" hidden="1" x14ac:dyDescent="0.25">
      <c r="A747" t="s">
        <v>2890</v>
      </c>
      <c r="B747" t="s">
        <v>2891</v>
      </c>
      <c r="C747" s="1" t="str">
        <f t="shared" si="116"/>
        <v>21:0584</v>
      </c>
      <c r="D747" s="1" t="str">
        <f t="shared" si="120"/>
        <v>21:0186</v>
      </c>
      <c r="E747" t="s">
        <v>2892</v>
      </c>
      <c r="F747" t="s">
        <v>2893</v>
      </c>
      <c r="H747">
        <v>59.4523297</v>
      </c>
      <c r="I747">
        <v>-63.779730399999998</v>
      </c>
      <c r="J747" s="1" t="str">
        <f t="shared" si="121"/>
        <v>NGR bulk stream sediment</v>
      </c>
      <c r="K747" s="1" t="str">
        <f t="shared" si="122"/>
        <v>&lt;177 micron (NGR)</v>
      </c>
      <c r="L747">
        <v>38</v>
      </c>
      <c r="M747" t="s">
        <v>106</v>
      </c>
      <c r="N747">
        <v>746</v>
      </c>
      <c r="O747">
        <v>58</v>
      </c>
      <c r="P747">
        <v>55</v>
      </c>
      <c r="Q747">
        <v>5</v>
      </c>
      <c r="R747">
        <v>87</v>
      </c>
      <c r="S747">
        <v>15</v>
      </c>
      <c r="T747">
        <v>-0.2</v>
      </c>
      <c r="U747">
        <v>126</v>
      </c>
      <c r="V747">
        <v>1.81</v>
      </c>
      <c r="W747">
        <v>-0.2</v>
      </c>
      <c r="X747">
        <v>-1</v>
      </c>
      <c r="Y747">
        <v>-2</v>
      </c>
      <c r="Z747">
        <v>35</v>
      </c>
      <c r="AA747">
        <v>-0.2</v>
      </c>
      <c r="AB747">
        <v>-1</v>
      </c>
      <c r="AC747">
        <v>403</v>
      </c>
      <c r="AD747">
        <v>15</v>
      </c>
      <c r="AE747">
        <v>-2</v>
      </c>
      <c r="AF747">
        <v>10.6</v>
      </c>
      <c r="AG747">
        <v>0.8</v>
      </c>
      <c r="AH747">
        <v>270</v>
      </c>
    </row>
    <row r="748" spans="1:34" hidden="1" x14ac:dyDescent="0.25">
      <c r="A748" t="s">
        <v>2894</v>
      </c>
      <c r="B748" t="s">
        <v>2895</v>
      </c>
      <c r="C748" s="1" t="str">
        <f t="shared" si="116"/>
        <v>21:0584</v>
      </c>
      <c r="D748" s="1" t="str">
        <f t="shared" si="120"/>
        <v>21:0186</v>
      </c>
      <c r="E748" t="s">
        <v>2896</v>
      </c>
      <c r="F748" t="s">
        <v>2897</v>
      </c>
      <c r="H748">
        <v>59.476531600000001</v>
      </c>
      <c r="I748">
        <v>-63.770544899999997</v>
      </c>
      <c r="J748" s="1" t="str">
        <f t="shared" si="121"/>
        <v>NGR bulk stream sediment</v>
      </c>
      <c r="K748" s="1" t="str">
        <f t="shared" si="122"/>
        <v>&lt;177 micron (NGR)</v>
      </c>
      <c r="L748">
        <v>38</v>
      </c>
      <c r="M748" t="s">
        <v>111</v>
      </c>
      <c r="N748">
        <v>747</v>
      </c>
    </row>
    <row r="749" spans="1:34" hidden="1" x14ac:dyDescent="0.25">
      <c r="A749" t="s">
        <v>2898</v>
      </c>
      <c r="B749" t="s">
        <v>2899</v>
      </c>
      <c r="C749" s="1" t="str">
        <f t="shared" si="116"/>
        <v>21:0584</v>
      </c>
      <c r="D749" s="1" t="str">
        <f>HYPERLINK("http://geochem.nrcan.gc.ca/cdogs/content/svy/svy_e.htm", "")</f>
        <v/>
      </c>
      <c r="G749" s="1" t="str">
        <f>HYPERLINK("http://geochem.nrcan.gc.ca/cdogs/content/cr_/cr_00077_e.htm", "77")</f>
        <v>77</v>
      </c>
      <c r="J749" t="s">
        <v>69</v>
      </c>
      <c r="K749" t="s">
        <v>70</v>
      </c>
      <c r="L749">
        <v>38</v>
      </c>
      <c r="M749" t="s">
        <v>71</v>
      </c>
      <c r="N749">
        <v>748</v>
      </c>
      <c r="O749">
        <v>138</v>
      </c>
      <c r="P749">
        <v>58</v>
      </c>
      <c r="Q749">
        <v>31</v>
      </c>
      <c r="R749">
        <v>328</v>
      </c>
      <c r="S749">
        <v>32</v>
      </c>
      <c r="T749">
        <v>-0.2</v>
      </c>
      <c r="U749">
        <v>540</v>
      </c>
      <c r="V749">
        <v>3.55</v>
      </c>
      <c r="W749">
        <v>0.9</v>
      </c>
      <c r="X749">
        <v>30</v>
      </c>
      <c r="Y749">
        <v>3</v>
      </c>
      <c r="Z749">
        <v>51</v>
      </c>
      <c r="AA749">
        <v>1.1000000000000001</v>
      </c>
      <c r="AB749">
        <v>7</v>
      </c>
      <c r="AC749">
        <v>771</v>
      </c>
      <c r="AD749">
        <v>20</v>
      </c>
      <c r="AE749">
        <v>16</v>
      </c>
      <c r="AF749">
        <v>2.8</v>
      </c>
      <c r="AG749">
        <v>18.899999999999999</v>
      </c>
      <c r="AH749">
        <v>510</v>
      </c>
    </row>
    <row r="750" spans="1:34" hidden="1" x14ac:dyDescent="0.25">
      <c r="A750" t="s">
        <v>2900</v>
      </c>
      <c r="B750" t="s">
        <v>2901</v>
      </c>
      <c r="C750" s="1" t="str">
        <f t="shared" si="116"/>
        <v>21:0584</v>
      </c>
      <c r="D750" s="1" t="str">
        <f t="shared" ref="D750:D766" si="123">HYPERLINK("http://geochem.nrcan.gc.ca/cdogs/content/svy/svy210186_e.htm", "21:0186")</f>
        <v>21:0186</v>
      </c>
      <c r="E750" t="s">
        <v>2902</v>
      </c>
      <c r="F750" t="s">
        <v>2903</v>
      </c>
      <c r="H750">
        <v>59.494341200000001</v>
      </c>
      <c r="I750">
        <v>-63.7342358</v>
      </c>
      <c r="J750" s="1" t="str">
        <f t="shared" ref="J750:J766" si="124">HYPERLINK("http://geochem.nrcan.gc.ca/cdogs/content/kwd/kwd020030_e.htm", "NGR bulk stream sediment")</f>
        <v>NGR bulk stream sediment</v>
      </c>
      <c r="K750" s="1" t="str">
        <f t="shared" ref="K750:K766" si="125">HYPERLINK("http://geochem.nrcan.gc.ca/cdogs/content/kwd/kwd080006_e.htm", "&lt;177 micron (NGR)")</f>
        <v>&lt;177 micron (NGR)</v>
      </c>
      <c r="L750">
        <v>38</v>
      </c>
      <c r="M750" t="s">
        <v>116</v>
      </c>
      <c r="N750">
        <v>749</v>
      </c>
      <c r="O750">
        <v>112</v>
      </c>
      <c r="P750">
        <v>64</v>
      </c>
      <c r="Q750">
        <v>7</v>
      </c>
      <c r="R750">
        <v>74</v>
      </c>
      <c r="S750">
        <v>29</v>
      </c>
      <c r="T750">
        <v>-0.2</v>
      </c>
      <c r="U750">
        <v>400</v>
      </c>
      <c r="V750">
        <v>6.23</v>
      </c>
      <c r="W750">
        <v>-0.2</v>
      </c>
      <c r="X750">
        <v>1</v>
      </c>
      <c r="Y750">
        <v>-2</v>
      </c>
      <c r="Z750">
        <v>80</v>
      </c>
      <c r="AA750">
        <v>-0.2</v>
      </c>
      <c r="AB750">
        <v>1</v>
      </c>
      <c r="AC750">
        <v>366</v>
      </c>
      <c r="AD750">
        <v>85</v>
      </c>
      <c r="AE750">
        <v>-2</v>
      </c>
      <c r="AF750">
        <v>31.8</v>
      </c>
      <c r="AG750">
        <v>0.8</v>
      </c>
      <c r="AH750">
        <v>215</v>
      </c>
    </row>
    <row r="751" spans="1:34" hidden="1" x14ac:dyDescent="0.25">
      <c r="A751" t="s">
        <v>2904</v>
      </c>
      <c r="B751" t="s">
        <v>2905</v>
      </c>
      <c r="C751" s="1" t="str">
        <f t="shared" si="116"/>
        <v>21:0584</v>
      </c>
      <c r="D751" s="1" t="str">
        <f t="shared" si="123"/>
        <v>21:0186</v>
      </c>
      <c r="E751" t="s">
        <v>2906</v>
      </c>
      <c r="F751" t="s">
        <v>2907</v>
      </c>
      <c r="H751">
        <v>59.514120499999997</v>
      </c>
      <c r="I751">
        <v>-63.744507900000002</v>
      </c>
      <c r="J751" s="1" t="str">
        <f t="shared" si="124"/>
        <v>NGR bulk stream sediment</v>
      </c>
      <c r="K751" s="1" t="str">
        <f t="shared" si="125"/>
        <v>&lt;177 micron (NGR)</v>
      </c>
      <c r="L751">
        <v>38</v>
      </c>
      <c r="M751" t="s">
        <v>121</v>
      </c>
      <c r="N751">
        <v>750</v>
      </c>
      <c r="O751">
        <v>19</v>
      </c>
      <c r="P751">
        <v>18</v>
      </c>
      <c r="Q751">
        <v>-2</v>
      </c>
      <c r="R751">
        <v>32</v>
      </c>
      <c r="S751">
        <v>6</v>
      </c>
      <c r="T751">
        <v>-0.2</v>
      </c>
      <c r="U751">
        <v>60</v>
      </c>
      <c r="V751">
        <v>0.96</v>
      </c>
      <c r="W751">
        <v>-0.2</v>
      </c>
      <c r="X751">
        <v>-1</v>
      </c>
      <c r="Y751">
        <v>-2</v>
      </c>
      <c r="Z751">
        <v>20</v>
      </c>
      <c r="AA751">
        <v>-0.2</v>
      </c>
      <c r="AB751">
        <v>-1</v>
      </c>
      <c r="AC751">
        <v>289</v>
      </c>
      <c r="AD751">
        <v>10</v>
      </c>
      <c r="AE751">
        <v>-2</v>
      </c>
      <c r="AF751">
        <v>-1</v>
      </c>
      <c r="AG751">
        <v>0.9</v>
      </c>
      <c r="AH751">
        <v>230</v>
      </c>
    </row>
    <row r="752" spans="1:34" hidden="1" x14ac:dyDescent="0.25">
      <c r="A752" t="s">
        <v>2908</v>
      </c>
      <c r="B752" t="s">
        <v>2909</v>
      </c>
      <c r="C752" s="1" t="str">
        <f t="shared" si="116"/>
        <v>21:0584</v>
      </c>
      <c r="D752" s="1" t="str">
        <f t="shared" si="123"/>
        <v>21:0186</v>
      </c>
      <c r="E752" t="s">
        <v>2910</v>
      </c>
      <c r="F752" t="s">
        <v>2911</v>
      </c>
      <c r="H752">
        <v>59.543493599999998</v>
      </c>
      <c r="I752">
        <v>-63.804049800000001</v>
      </c>
      <c r="J752" s="1" t="str">
        <f t="shared" si="124"/>
        <v>NGR bulk stream sediment</v>
      </c>
      <c r="K752" s="1" t="str">
        <f t="shared" si="125"/>
        <v>&lt;177 micron (NGR)</v>
      </c>
      <c r="L752">
        <v>38</v>
      </c>
      <c r="M752" t="s">
        <v>126</v>
      </c>
      <c r="N752">
        <v>751</v>
      </c>
      <c r="O752">
        <v>33</v>
      </c>
      <c r="P752">
        <v>33</v>
      </c>
      <c r="Q752">
        <v>5</v>
      </c>
      <c r="R752">
        <v>55</v>
      </c>
      <c r="S752">
        <v>8</v>
      </c>
      <c r="T752">
        <v>-0.2</v>
      </c>
      <c r="U752">
        <v>67</v>
      </c>
      <c r="V752">
        <v>1.38</v>
      </c>
      <c r="W752">
        <v>-0.2</v>
      </c>
      <c r="X752">
        <v>-1</v>
      </c>
      <c r="Y752">
        <v>-2</v>
      </c>
      <c r="Z752">
        <v>32</v>
      </c>
      <c r="AA752">
        <v>-0.2</v>
      </c>
      <c r="AB752">
        <v>-1</v>
      </c>
      <c r="AC752">
        <v>366</v>
      </c>
      <c r="AD752">
        <v>20</v>
      </c>
      <c r="AE752">
        <v>-2</v>
      </c>
      <c r="AF752">
        <v>6.6</v>
      </c>
      <c r="AG752">
        <v>0.5</v>
      </c>
      <c r="AH752">
        <v>240</v>
      </c>
    </row>
    <row r="753" spans="1:34" hidden="1" x14ac:dyDescent="0.25">
      <c r="A753" t="s">
        <v>2912</v>
      </c>
      <c r="B753" t="s">
        <v>2913</v>
      </c>
      <c r="C753" s="1" t="str">
        <f t="shared" si="116"/>
        <v>21:0584</v>
      </c>
      <c r="D753" s="1" t="str">
        <f t="shared" si="123"/>
        <v>21:0186</v>
      </c>
      <c r="E753" t="s">
        <v>2914</v>
      </c>
      <c r="F753" t="s">
        <v>2915</v>
      </c>
      <c r="H753">
        <v>59.547090300000001</v>
      </c>
      <c r="I753">
        <v>-63.827837500000001</v>
      </c>
      <c r="J753" s="1" t="str">
        <f t="shared" si="124"/>
        <v>NGR bulk stream sediment</v>
      </c>
      <c r="K753" s="1" t="str">
        <f t="shared" si="125"/>
        <v>&lt;177 micron (NGR)</v>
      </c>
      <c r="L753">
        <v>38</v>
      </c>
      <c r="M753" t="s">
        <v>131</v>
      </c>
      <c r="N753">
        <v>752</v>
      </c>
      <c r="O753">
        <v>47</v>
      </c>
      <c r="P753">
        <v>55</v>
      </c>
      <c r="Q753">
        <v>3</v>
      </c>
      <c r="R753">
        <v>97</v>
      </c>
      <c r="S753">
        <v>19</v>
      </c>
      <c r="T753">
        <v>-0.2</v>
      </c>
      <c r="U753">
        <v>116</v>
      </c>
      <c r="V753">
        <v>1.76</v>
      </c>
      <c r="W753">
        <v>-0.2</v>
      </c>
      <c r="X753">
        <v>-1</v>
      </c>
      <c r="Y753">
        <v>-2</v>
      </c>
      <c r="Z753">
        <v>44</v>
      </c>
      <c r="AA753">
        <v>-0.2</v>
      </c>
      <c r="AB753">
        <v>1</v>
      </c>
      <c r="AC753">
        <v>326</v>
      </c>
      <c r="AD753">
        <v>15</v>
      </c>
      <c r="AE753">
        <v>-2</v>
      </c>
      <c r="AF753">
        <v>3</v>
      </c>
      <c r="AG753">
        <v>0.5</v>
      </c>
      <c r="AH753">
        <v>315</v>
      </c>
    </row>
    <row r="754" spans="1:34" hidden="1" x14ac:dyDescent="0.25">
      <c r="A754" t="s">
        <v>2916</v>
      </c>
      <c r="B754" t="s">
        <v>2917</v>
      </c>
      <c r="C754" s="1" t="str">
        <f t="shared" si="116"/>
        <v>21:0584</v>
      </c>
      <c r="D754" s="1" t="str">
        <f t="shared" si="123"/>
        <v>21:0186</v>
      </c>
      <c r="E754" t="s">
        <v>2918</v>
      </c>
      <c r="F754" t="s">
        <v>2919</v>
      </c>
      <c r="H754">
        <v>59.561281299999997</v>
      </c>
      <c r="I754">
        <v>-63.862320500000003</v>
      </c>
      <c r="J754" s="1" t="str">
        <f t="shared" si="124"/>
        <v>NGR bulk stream sediment</v>
      </c>
      <c r="K754" s="1" t="str">
        <f t="shared" si="125"/>
        <v>&lt;177 micron (NGR)</v>
      </c>
      <c r="L754">
        <v>39</v>
      </c>
      <c r="M754" t="s">
        <v>38</v>
      </c>
      <c r="N754">
        <v>753</v>
      </c>
      <c r="O754">
        <v>14</v>
      </c>
      <c r="P754">
        <v>7</v>
      </c>
      <c r="Q754">
        <v>-2</v>
      </c>
      <c r="R754">
        <v>13</v>
      </c>
      <c r="S754">
        <v>3</v>
      </c>
      <c r="T754">
        <v>-0.2</v>
      </c>
      <c r="U754">
        <v>56</v>
      </c>
      <c r="V754">
        <v>0.55000000000000004</v>
      </c>
      <c r="W754">
        <v>-0.2</v>
      </c>
      <c r="X754">
        <v>1</v>
      </c>
      <c r="Y754">
        <v>-2</v>
      </c>
      <c r="Z754">
        <v>7</v>
      </c>
      <c r="AA754">
        <v>-0.2</v>
      </c>
      <c r="AB754">
        <v>1</v>
      </c>
      <c r="AC754">
        <v>180</v>
      </c>
      <c r="AD754">
        <v>10</v>
      </c>
      <c r="AE754">
        <v>-2</v>
      </c>
      <c r="AF754">
        <v>-1</v>
      </c>
      <c r="AG754">
        <v>0.9</v>
      </c>
      <c r="AH754">
        <v>200</v>
      </c>
    </row>
    <row r="755" spans="1:34" hidden="1" x14ac:dyDescent="0.25">
      <c r="A755" t="s">
        <v>2920</v>
      </c>
      <c r="B755" t="s">
        <v>2921</v>
      </c>
      <c r="C755" s="1" t="str">
        <f t="shared" si="116"/>
        <v>21:0584</v>
      </c>
      <c r="D755" s="1" t="str">
        <f t="shared" si="123"/>
        <v>21:0186</v>
      </c>
      <c r="E755" t="s">
        <v>2918</v>
      </c>
      <c r="F755" t="s">
        <v>2922</v>
      </c>
      <c r="H755">
        <v>59.561281299999997</v>
      </c>
      <c r="I755">
        <v>-63.862320500000003</v>
      </c>
      <c r="J755" s="1" t="str">
        <f t="shared" si="124"/>
        <v>NGR bulk stream sediment</v>
      </c>
      <c r="K755" s="1" t="str">
        <f t="shared" si="125"/>
        <v>&lt;177 micron (NGR)</v>
      </c>
      <c r="L755">
        <v>39</v>
      </c>
      <c r="M755" t="s">
        <v>51</v>
      </c>
      <c r="N755">
        <v>754</v>
      </c>
      <c r="O755">
        <v>12</v>
      </c>
      <c r="P755">
        <v>6</v>
      </c>
      <c r="Q755">
        <v>2</v>
      </c>
      <c r="R755">
        <v>14</v>
      </c>
      <c r="S755">
        <v>4</v>
      </c>
      <c r="T755">
        <v>-0.2</v>
      </c>
      <c r="U755">
        <v>66</v>
      </c>
      <c r="V755">
        <v>0.66</v>
      </c>
      <c r="W755">
        <v>-0.2</v>
      </c>
      <c r="X755">
        <v>1</v>
      </c>
      <c r="Y755">
        <v>-2</v>
      </c>
      <c r="Z755">
        <v>10</v>
      </c>
      <c r="AA755">
        <v>-0.2</v>
      </c>
      <c r="AB755">
        <v>2</v>
      </c>
      <c r="AC755">
        <v>180</v>
      </c>
      <c r="AD755">
        <v>-10</v>
      </c>
      <c r="AE755">
        <v>-2</v>
      </c>
      <c r="AF755">
        <v>-1</v>
      </c>
      <c r="AG755">
        <v>1</v>
      </c>
      <c r="AH755">
        <v>205</v>
      </c>
    </row>
    <row r="756" spans="1:34" hidden="1" x14ac:dyDescent="0.25">
      <c r="A756" t="s">
        <v>2923</v>
      </c>
      <c r="B756" t="s">
        <v>2924</v>
      </c>
      <c r="C756" s="1" t="str">
        <f t="shared" si="116"/>
        <v>21:0584</v>
      </c>
      <c r="D756" s="1" t="str">
        <f t="shared" si="123"/>
        <v>21:0186</v>
      </c>
      <c r="E756" t="s">
        <v>2918</v>
      </c>
      <c r="F756" t="s">
        <v>2925</v>
      </c>
      <c r="H756">
        <v>59.561281299999997</v>
      </c>
      <c r="I756">
        <v>-63.862320500000003</v>
      </c>
      <c r="J756" s="1" t="str">
        <f t="shared" si="124"/>
        <v>NGR bulk stream sediment</v>
      </c>
      <c r="K756" s="1" t="str">
        <f t="shared" si="125"/>
        <v>&lt;177 micron (NGR)</v>
      </c>
      <c r="L756">
        <v>39</v>
      </c>
      <c r="M756" t="s">
        <v>47</v>
      </c>
      <c r="N756">
        <v>755</v>
      </c>
      <c r="O756">
        <v>14</v>
      </c>
      <c r="P756">
        <v>6</v>
      </c>
      <c r="Q756">
        <v>-2</v>
      </c>
      <c r="R756">
        <v>12</v>
      </c>
      <c r="S756">
        <v>2</v>
      </c>
      <c r="T756">
        <v>-0.2</v>
      </c>
      <c r="U756">
        <v>54</v>
      </c>
      <c r="V756">
        <v>0.56000000000000005</v>
      </c>
      <c r="W756">
        <v>-0.2</v>
      </c>
      <c r="X756">
        <v>-1</v>
      </c>
      <c r="Y756">
        <v>-2</v>
      </c>
      <c r="Z756">
        <v>9</v>
      </c>
      <c r="AA756">
        <v>-0.2</v>
      </c>
      <c r="AB756">
        <v>2</v>
      </c>
      <c r="AC756">
        <v>191</v>
      </c>
      <c r="AD756">
        <v>-10</v>
      </c>
      <c r="AE756">
        <v>-2</v>
      </c>
      <c r="AF756">
        <v>-1</v>
      </c>
      <c r="AG756">
        <v>0.9</v>
      </c>
      <c r="AH756">
        <v>195</v>
      </c>
    </row>
    <row r="757" spans="1:34" hidden="1" x14ac:dyDescent="0.25">
      <c r="A757" t="s">
        <v>2926</v>
      </c>
      <c r="B757" t="s">
        <v>2927</v>
      </c>
      <c r="C757" s="1" t="str">
        <f t="shared" si="116"/>
        <v>21:0584</v>
      </c>
      <c r="D757" s="1" t="str">
        <f t="shared" si="123"/>
        <v>21:0186</v>
      </c>
      <c r="E757" t="s">
        <v>2928</v>
      </c>
      <c r="F757" t="s">
        <v>2929</v>
      </c>
      <c r="H757">
        <v>59.603389800000002</v>
      </c>
      <c r="I757">
        <v>-63.977522299999997</v>
      </c>
      <c r="J757" s="1" t="str">
        <f t="shared" si="124"/>
        <v>NGR bulk stream sediment</v>
      </c>
      <c r="K757" s="1" t="str">
        <f t="shared" si="125"/>
        <v>&lt;177 micron (NGR)</v>
      </c>
      <c r="L757">
        <v>39</v>
      </c>
      <c r="M757" t="s">
        <v>43</v>
      </c>
      <c r="N757">
        <v>756</v>
      </c>
      <c r="O757">
        <v>38</v>
      </c>
      <c r="P757">
        <v>46</v>
      </c>
      <c r="Q757">
        <v>3</v>
      </c>
      <c r="R757">
        <v>48</v>
      </c>
      <c r="S757">
        <v>9</v>
      </c>
      <c r="T757">
        <v>-0.2</v>
      </c>
      <c r="U757">
        <v>80</v>
      </c>
      <c r="V757">
        <v>1.66</v>
      </c>
      <c r="W757">
        <v>-0.2</v>
      </c>
      <c r="X757">
        <v>1</v>
      </c>
      <c r="Y757">
        <v>-2</v>
      </c>
      <c r="Z757">
        <v>31</v>
      </c>
      <c r="AA757">
        <v>-0.2</v>
      </c>
      <c r="AB757">
        <v>1</v>
      </c>
      <c r="AC757">
        <v>619</v>
      </c>
      <c r="AD757">
        <v>20</v>
      </c>
      <c r="AE757">
        <v>-2</v>
      </c>
      <c r="AF757">
        <v>3.8</v>
      </c>
      <c r="AG757">
        <v>1.4</v>
      </c>
      <c r="AH757">
        <v>430</v>
      </c>
    </row>
    <row r="758" spans="1:34" hidden="1" x14ac:dyDescent="0.25">
      <c r="A758" t="s">
        <v>2930</v>
      </c>
      <c r="B758" t="s">
        <v>2931</v>
      </c>
      <c r="C758" s="1" t="str">
        <f t="shared" si="116"/>
        <v>21:0584</v>
      </c>
      <c r="D758" s="1" t="str">
        <f t="shared" si="123"/>
        <v>21:0186</v>
      </c>
      <c r="E758" t="s">
        <v>2932</v>
      </c>
      <c r="F758" t="s">
        <v>2933</v>
      </c>
      <c r="H758">
        <v>59.592264700000001</v>
      </c>
      <c r="I758">
        <v>-63.992855200000001</v>
      </c>
      <c r="J758" s="1" t="str">
        <f t="shared" si="124"/>
        <v>NGR bulk stream sediment</v>
      </c>
      <c r="K758" s="1" t="str">
        <f t="shared" si="125"/>
        <v>&lt;177 micron (NGR)</v>
      </c>
      <c r="L758">
        <v>39</v>
      </c>
      <c r="M758" t="s">
        <v>56</v>
      </c>
      <c r="N758">
        <v>757</v>
      </c>
      <c r="O758">
        <v>41</v>
      </c>
      <c r="P758">
        <v>56</v>
      </c>
      <c r="Q758">
        <v>3</v>
      </c>
      <c r="R758">
        <v>82</v>
      </c>
      <c r="S758">
        <v>15</v>
      </c>
      <c r="T758">
        <v>-0.2</v>
      </c>
      <c r="U758">
        <v>112</v>
      </c>
      <c r="V758">
        <v>1.55</v>
      </c>
      <c r="W758">
        <v>-0.2</v>
      </c>
      <c r="X758">
        <v>-1</v>
      </c>
      <c r="Y758">
        <v>-2</v>
      </c>
      <c r="Z758">
        <v>27</v>
      </c>
      <c r="AA758">
        <v>-0.2</v>
      </c>
      <c r="AB758">
        <v>1</v>
      </c>
      <c r="AC758">
        <v>600</v>
      </c>
      <c r="AD758">
        <v>15</v>
      </c>
      <c r="AE758">
        <v>-2</v>
      </c>
      <c r="AF758">
        <v>2.2000000000000002</v>
      </c>
      <c r="AG758">
        <v>1.1000000000000001</v>
      </c>
      <c r="AH758">
        <v>620</v>
      </c>
    </row>
    <row r="759" spans="1:34" hidden="1" x14ac:dyDescent="0.25">
      <c r="A759" t="s">
        <v>2934</v>
      </c>
      <c r="B759" t="s">
        <v>2935</v>
      </c>
      <c r="C759" s="1" t="str">
        <f t="shared" si="116"/>
        <v>21:0584</v>
      </c>
      <c r="D759" s="1" t="str">
        <f t="shared" si="123"/>
        <v>21:0186</v>
      </c>
      <c r="E759" t="s">
        <v>2936</v>
      </c>
      <c r="F759" t="s">
        <v>2937</v>
      </c>
      <c r="H759">
        <v>59.684802500000004</v>
      </c>
      <c r="I759">
        <v>-63.974276000000003</v>
      </c>
      <c r="J759" s="1" t="str">
        <f t="shared" si="124"/>
        <v>NGR bulk stream sediment</v>
      </c>
      <c r="K759" s="1" t="str">
        <f t="shared" si="125"/>
        <v>&lt;177 micron (NGR)</v>
      </c>
      <c r="L759">
        <v>39</v>
      </c>
      <c r="M759" t="s">
        <v>61</v>
      </c>
      <c r="N759">
        <v>758</v>
      </c>
      <c r="O759">
        <v>94</v>
      </c>
      <c r="P759">
        <v>64</v>
      </c>
      <c r="Q759">
        <v>11</v>
      </c>
      <c r="R759">
        <v>78</v>
      </c>
      <c r="S759">
        <v>23</v>
      </c>
      <c r="T759">
        <v>-0.2</v>
      </c>
      <c r="U759">
        <v>300</v>
      </c>
      <c r="V759">
        <v>3.28</v>
      </c>
      <c r="W759">
        <v>-0.2</v>
      </c>
      <c r="X759">
        <v>1</v>
      </c>
      <c r="Y759">
        <v>-2</v>
      </c>
      <c r="Z759">
        <v>62</v>
      </c>
      <c r="AA759">
        <v>-0.2</v>
      </c>
      <c r="AB759">
        <v>-1</v>
      </c>
      <c r="AC759">
        <v>1255</v>
      </c>
      <c r="AD759">
        <v>25</v>
      </c>
      <c r="AE759">
        <v>-2</v>
      </c>
      <c r="AF759">
        <v>5.5</v>
      </c>
      <c r="AG759">
        <v>4.3</v>
      </c>
      <c r="AH759">
        <v>780</v>
      </c>
    </row>
    <row r="760" spans="1:34" hidden="1" x14ac:dyDescent="0.25">
      <c r="A760" t="s">
        <v>2938</v>
      </c>
      <c r="B760" t="s">
        <v>2939</v>
      </c>
      <c r="C760" s="1" t="str">
        <f t="shared" si="116"/>
        <v>21:0584</v>
      </c>
      <c r="D760" s="1" t="str">
        <f t="shared" si="123"/>
        <v>21:0186</v>
      </c>
      <c r="E760" t="s">
        <v>2940</v>
      </c>
      <c r="F760" t="s">
        <v>2941</v>
      </c>
      <c r="H760">
        <v>59.766829199999997</v>
      </c>
      <c r="I760">
        <v>-63.983566799999998</v>
      </c>
      <c r="J760" s="1" t="str">
        <f t="shared" si="124"/>
        <v>NGR bulk stream sediment</v>
      </c>
      <c r="K760" s="1" t="str">
        <f t="shared" si="125"/>
        <v>&lt;177 micron (NGR)</v>
      </c>
      <c r="L760">
        <v>39</v>
      </c>
      <c r="M760" t="s">
        <v>66</v>
      </c>
      <c r="N760">
        <v>759</v>
      </c>
      <c r="O760">
        <v>96</v>
      </c>
      <c r="P760">
        <v>83</v>
      </c>
      <c r="Q760">
        <v>8</v>
      </c>
      <c r="R760">
        <v>73</v>
      </c>
      <c r="S760">
        <v>22</v>
      </c>
      <c r="T760">
        <v>-0.2</v>
      </c>
      <c r="U760">
        <v>230</v>
      </c>
      <c r="V760">
        <v>3.65</v>
      </c>
      <c r="W760">
        <v>-0.2</v>
      </c>
      <c r="X760">
        <v>-1</v>
      </c>
      <c r="Y760">
        <v>2</v>
      </c>
      <c r="Z760">
        <v>72</v>
      </c>
      <c r="AA760">
        <v>-0.2</v>
      </c>
      <c r="AB760">
        <v>1</v>
      </c>
      <c r="AC760">
        <v>1165</v>
      </c>
      <c r="AD760">
        <v>30</v>
      </c>
      <c r="AE760">
        <v>-2</v>
      </c>
      <c r="AF760">
        <v>10.199999999999999</v>
      </c>
      <c r="AG760">
        <v>1.9</v>
      </c>
      <c r="AH760">
        <v>600</v>
      </c>
    </row>
    <row r="761" spans="1:34" hidden="1" x14ac:dyDescent="0.25">
      <c r="A761" t="s">
        <v>2942</v>
      </c>
      <c r="B761" t="s">
        <v>2943</v>
      </c>
      <c r="C761" s="1" t="str">
        <f t="shared" si="116"/>
        <v>21:0584</v>
      </c>
      <c r="D761" s="1" t="str">
        <f t="shared" si="123"/>
        <v>21:0186</v>
      </c>
      <c r="E761" t="s">
        <v>2944</v>
      </c>
      <c r="F761" t="s">
        <v>2945</v>
      </c>
      <c r="H761">
        <v>59.006710300000002</v>
      </c>
      <c r="I761">
        <v>-63.5950615</v>
      </c>
      <c r="J761" s="1" t="str">
        <f t="shared" si="124"/>
        <v>NGR bulk stream sediment</v>
      </c>
      <c r="K761" s="1" t="str">
        <f t="shared" si="125"/>
        <v>&lt;177 micron (NGR)</v>
      </c>
      <c r="L761">
        <v>39</v>
      </c>
      <c r="M761" t="s">
        <v>76</v>
      </c>
      <c r="N761">
        <v>760</v>
      </c>
      <c r="O761">
        <v>55</v>
      </c>
      <c r="P761">
        <v>84</v>
      </c>
      <c r="Q761">
        <v>4</v>
      </c>
      <c r="R761">
        <v>108</v>
      </c>
      <c r="S761">
        <v>25</v>
      </c>
      <c r="T761">
        <v>-0.2</v>
      </c>
      <c r="U761">
        <v>270</v>
      </c>
      <c r="V761">
        <v>2.98</v>
      </c>
      <c r="W761">
        <v>-0.2</v>
      </c>
      <c r="X761">
        <v>-1</v>
      </c>
      <c r="Y761">
        <v>-2</v>
      </c>
      <c r="Z761">
        <v>64</v>
      </c>
      <c r="AA761">
        <v>-0.2</v>
      </c>
      <c r="AB761">
        <v>-1</v>
      </c>
      <c r="AC761">
        <v>373</v>
      </c>
      <c r="AD761">
        <v>20</v>
      </c>
      <c r="AE761">
        <v>-2</v>
      </c>
      <c r="AF761">
        <v>4.4000000000000004</v>
      </c>
      <c r="AG761">
        <v>1.2</v>
      </c>
      <c r="AH761">
        <v>320</v>
      </c>
    </row>
    <row r="762" spans="1:34" hidden="1" x14ac:dyDescent="0.25">
      <c r="A762" t="s">
        <v>2946</v>
      </c>
      <c r="B762" t="s">
        <v>2947</v>
      </c>
      <c r="C762" s="1" t="str">
        <f t="shared" si="116"/>
        <v>21:0584</v>
      </c>
      <c r="D762" s="1" t="str">
        <f t="shared" si="123"/>
        <v>21:0186</v>
      </c>
      <c r="E762" t="s">
        <v>2948</v>
      </c>
      <c r="F762" t="s">
        <v>2949</v>
      </c>
      <c r="H762">
        <v>59.008116399999999</v>
      </c>
      <c r="I762">
        <v>-63.909643199999998</v>
      </c>
      <c r="J762" s="1" t="str">
        <f t="shared" si="124"/>
        <v>NGR bulk stream sediment</v>
      </c>
      <c r="K762" s="1" t="str">
        <f t="shared" si="125"/>
        <v>&lt;177 micron (NGR)</v>
      </c>
      <c r="L762">
        <v>39</v>
      </c>
      <c r="M762" t="s">
        <v>81</v>
      </c>
      <c r="N762">
        <v>761</v>
      </c>
      <c r="O762">
        <v>26</v>
      </c>
      <c r="P762">
        <v>25</v>
      </c>
      <c r="Q762">
        <v>3</v>
      </c>
      <c r="R762">
        <v>17</v>
      </c>
      <c r="S762">
        <v>4</v>
      </c>
      <c r="T762">
        <v>-0.2</v>
      </c>
      <c r="U762">
        <v>55</v>
      </c>
      <c r="V762">
        <v>1.1399999999999999</v>
      </c>
      <c r="W762">
        <v>-0.2</v>
      </c>
      <c r="X762">
        <v>-1</v>
      </c>
      <c r="Y762">
        <v>-2</v>
      </c>
      <c r="Z762">
        <v>27</v>
      </c>
      <c r="AA762">
        <v>-0.2</v>
      </c>
      <c r="AB762">
        <v>-1</v>
      </c>
      <c r="AC762">
        <v>904</v>
      </c>
      <c r="AD762">
        <v>-10</v>
      </c>
      <c r="AE762">
        <v>-2</v>
      </c>
      <c r="AF762">
        <v>-1</v>
      </c>
      <c r="AG762">
        <v>0.8</v>
      </c>
      <c r="AH762">
        <v>260</v>
      </c>
    </row>
    <row r="763" spans="1:34" hidden="1" x14ac:dyDescent="0.25">
      <c r="A763" t="s">
        <v>2950</v>
      </c>
      <c r="B763" t="s">
        <v>2951</v>
      </c>
      <c r="C763" s="1" t="str">
        <f t="shared" si="116"/>
        <v>21:0584</v>
      </c>
      <c r="D763" s="1" t="str">
        <f t="shared" si="123"/>
        <v>21:0186</v>
      </c>
      <c r="E763" t="s">
        <v>2952</v>
      </c>
      <c r="F763" t="s">
        <v>2953</v>
      </c>
      <c r="H763">
        <v>59.021093100000002</v>
      </c>
      <c r="I763">
        <v>-63.947362699999999</v>
      </c>
      <c r="J763" s="1" t="str">
        <f t="shared" si="124"/>
        <v>NGR bulk stream sediment</v>
      </c>
      <c r="K763" s="1" t="str">
        <f t="shared" si="125"/>
        <v>&lt;177 micron (NGR)</v>
      </c>
      <c r="L763">
        <v>39</v>
      </c>
      <c r="M763" t="s">
        <v>86</v>
      </c>
      <c r="N763">
        <v>762</v>
      </c>
      <c r="O763">
        <v>42</v>
      </c>
      <c r="P763">
        <v>69</v>
      </c>
      <c r="Q763">
        <v>4</v>
      </c>
      <c r="R763">
        <v>38</v>
      </c>
      <c r="S763">
        <v>6</v>
      </c>
      <c r="T763">
        <v>-0.2</v>
      </c>
      <c r="U763">
        <v>52</v>
      </c>
      <c r="V763">
        <v>1.31</v>
      </c>
      <c r="W763">
        <v>-0.2</v>
      </c>
      <c r="X763">
        <v>-1</v>
      </c>
      <c r="Y763">
        <v>-2</v>
      </c>
      <c r="Z763">
        <v>29</v>
      </c>
      <c r="AA763">
        <v>-0.2</v>
      </c>
      <c r="AB763">
        <v>-1</v>
      </c>
      <c r="AC763">
        <v>732</v>
      </c>
      <c r="AD763">
        <v>10</v>
      </c>
      <c r="AE763">
        <v>-2</v>
      </c>
      <c r="AF763">
        <v>2</v>
      </c>
      <c r="AG763">
        <v>1.8</v>
      </c>
      <c r="AH763">
        <v>210</v>
      </c>
    </row>
    <row r="764" spans="1:34" hidden="1" x14ac:dyDescent="0.25">
      <c r="A764" t="s">
        <v>2954</v>
      </c>
      <c r="B764" t="s">
        <v>2955</v>
      </c>
      <c r="C764" s="1" t="str">
        <f t="shared" si="116"/>
        <v>21:0584</v>
      </c>
      <c r="D764" s="1" t="str">
        <f t="shared" si="123"/>
        <v>21:0186</v>
      </c>
      <c r="E764" t="s">
        <v>2956</v>
      </c>
      <c r="F764" t="s">
        <v>2957</v>
      </c>
      <c r="H764">
        <v>59.011749399999999</v>
      </c>
      <c r="I764">
        <v>-63.932967099999999</v>
      </c>
      <c r="J764" s="1" t="str">
        <f t="shared" si="124"/>
        <v>NGR bulk stream sediment</v>
      </c>
      <c r="K764" s="1" t="str">
        <f t="shared" si="125"/>
        <v>&lt;177 micron (NGR)</v>
      </c>
      <c r="L764">
        <v>39</v>
      </c>
      <c r="M764" t="s">
        <v>91</v>
      </c>
      <c r="N764">
        <v>763</v>
      </c>
      <c r="O764">
        <v>41</v>
      </c>
      <c r="P764">
        <v>51</v>
      </c>
      <c r="Q764">
        <v>3</v>
      </c>
      <c r="R764">
        <v>32</v>
      </c>
      <c r="S764">
        <v>7</v>
      </c>
      <c r="T764">
        <v>-0.2</v>
      </c>
      <c r="U764">
        <v>60</v>
      </c>
      <c r="V764">
        <v>1.38</v>
      </c>
      <c r="W764">
        <v>-0.2</v>
      </c>
      <c r="X764">
        <v>1</v>
      </c>
      <c r="Y764">
        <v>-2</v>
      </c>
      <c r="Z764">
        <v>30</v>
      </c>
      <c r="AA764">
        <v>-0.2</v>
      </c>
      <c r="AB764">
        <v>-1</v>
      </c>
      <c r="AC764">
        <v>791</v>
      </c>
      <c r="AD764">
        <v>10</v>
      </c>
      <c r="AE764">
        <v>-2</v>
      </c>
      <c r="AF764">
        <v>-1</v>
      </c>
      <c r="AG764">
        <v>1.8</v>
      </c>
      <c r="AH764">
        <v>200</v>
      </c>
    </row>
    <row r="765" spans="1:34" hidden="1" x14ac:dyDescent="0.25">
      <c r="A765" t="s">
        <v>2958</v>
      </c>
      <c r="B765" t="s">
        <v>2959</v>
      </c>
      <c r="C765" s="1" t="str">
        <f t="shared" si="116"/>
        <v>21:0584</v>
      </c>
      <c r="D765" s="1" t="str">
        <f t="shared" si="123"/>
        <v>21:0186</v>
      </c>
      <c r="E765" t="s">
        <v>2960</v>
      </c>
      <c r="F765" t="s">
        <v>2961</v>
      </c>
      <c r="H765">
        <v>59.073299599999999</v>
      </c>
      <c r="I765">
        <v>-63.989549500000003</v>
      </c>
      <c r="J765" s="1" t="str">
        <f t="shared" si="124"/>
        <v>NGR bulk stream sediment</v>
      </c>
      <c r="K765" s="1" t="str">
        <f t="shared" si="125"/>
        <v>&lt;177 micron (NGR)</v>
      </c>
      <c r="L765">
        <v>39</v>
      </c>
      <c r="M765" t="s">
        <v>96</v>
      </c>
      <c r="N765">
        <v>764</v>
      </c>
      <c r="O765">
        <v>36</v>
      </c>
      <c r="P765">
        <v>30</v>
      </c>
      <c r="Q765">
        <v>2</v>
      </c>
      <c r="R765">
        <v>29</v>
      </c>
      <c r="S765">
        <v>8</v>
      </c>
      <c r="T765">
        <v>-0.2</v>
      </c>
      <c r="U765">
        <v>80</v>
      </c>
      <c r="V765">
        <v>1.53</v>
      </c>
      <c r="W765">
        <v>-0.2</v>
      </c>
      <c r="X765">
        <v>-1</v>
      </c>
      <c r="Y765">
        <v>-2</v>
      </c>
      <c r="Z765">
        <v>44</v>
      </c>
      <c r="AA765">
        <v>-0.2</v>
      </c>
      <c r="AB765">
        <v>-1</v>
      </c>
      <c r="AC765">
        <v>767</v>
      </c>
      <c r="AD765">
        <v>-10</v>
      </c>
      <c r="AE765">
        <v>-2</v>
      </c>
      <c r="AF765">
        <v>1</v>
      </c>
      <c r="AG765">
        <v>1.5</v>
      </c>
      <c r="AH765">
        <v>315</v>
      </c>
    </row>
    <row r="766" spans="1:34" hidden="1" x14ac:dyDescent="0.25">
      <c r="A766" t="s">
        <v>2962</v>
      </c>
      <c r="B766" t="s">
        <v>2963</v>
      </c>
      <c r="C766" s="1" t="str">
        <f t="shared" si="116"/>
        <v>21:0584</v>
      </c>
      <c r="D766" s="1" t="str">
        <f t="shared" si="123"/>
        <v>21:0186</v>
      </c>
      <c r="E766" t="s">
        <v>2964</v>
      </c>
      <c r="F766" t="s">
        <v>2965</v>
      </c>
      <c r="H766">
        <v>59.077470599999998</v>
      </c>
      <c r="I766">
        <v>-63.983144799999998</v>
      </c>
      <c r="J766" s="1" t="str">
        <f t="shared" si="124"/>
        <v>NGR bulk stream sediment</v>
      </c>
      <c r="K766" s="1" t="str">
        <f t="shared" si="125"/>
        <v>&lt;177 micron (NGR)</v>
      </c>
      <c r="L766">
        <v>39</v>
      </c>
      <c r="M766" t="s">
        <v>101</v>
      </c>
      <c r="N766">
        <v>765</v>
      </c>
      <c r="O766">
        <v>124</v>
      </c>
      <c r="P766">
        <v>103</v>
      </c>
      <c r="Q766">
        <v>10</v>
      </c>
      <c r="R766">
        <v>68</v>
      </c>
      <c r="S766">
        <v>21</v>
      </c>
      <c r="T766">
        <v>-0.2</v>
      </c>
      <c r="U766">
        <v>142</v>
      </c>
      <c r="V766">
        <v>3.41</v>
      </c>
      <c r="W766">
        <v>-0.2</v>
      </c>
      <c r="X766">
        <v>-1</v>
      </c>
      <c r="Y766">
        <v>12</v>
      </c>
      <c r="Z766">
        <v>117</v>
      </c>
      <c r="AA766">
        <v>-0.2</v>
      </c>
      <c r="AB766">
        <v>1</v>
      </c>
      <c r="AC766">
        <v>535</v>
      </c>
      <c r="AD766">
        <v>10</v>
      </c>
      <c r="AE766">
        <v>-2</v>
      </c>
      <c r="AF766">
        <v>1.6</v>
      </c>
      <c r="AG766">
        <v>3.1</v>
      </c>
      <c r="AH766">
        <v>585</v>
      </c>
    </row>
    <row r="767" spans="1:34" hidden="1" x14ac:dyDescent="0.25">
      <c r="A767" t="s">
        <v>2966</v>
      </c>
      <c r="B767" t="s">
        <v>2967</v>
      </c>
      <c r="C767" s="1" t="str">
        <f t="shared" si="116"/>
        <v>21:0584</v>
      </c>
      <c r="D767" s="1" t="str">
        <f>HYPERLINK("http://geochem.nrcan.gc.ca/cdogs/content/svy/svy_e.htm", "")</f>
        <v/>
      </c>
      <c r="G767" s="1" t="str">
        <f>HYPERLINK("http://geochem.nrcan.gc.ca/cdogs/content/cr_/cr_00079_e.htm", "79")</f>
        <v>79</v>
      </c>
      <c r="J767" t="s">
        <v>69</v>
      </c>
      <c r="K767" t="s">
        <v>70</v>
      </c>
      <c r="L767">
        <v>39</v>
      </c>
      <c r="M767" t="s">
        <v>71</v>
      </c>
      <c r="N767">
        <v>766</v>
      </c>
      <c r="O767">
        <v>140</v>
      </c>
      <c r="P767">
        <v>91</v>
      </c>
      <c r="Q767">
        <v>16</v>
      </c>
      <c r="R767">
        <v>262</v>
      </c>
      <c r="S767">
        <v>33</v>
      </c>
      <c r="T767">
        <v>-0.2</v>
      </c>
      <c r="U767">
        <v>920</v>
      </c>
      <c r="V767">
        <v>3.82</v>
      </c>
      <c r="W767">
        <v>1.5</v>
      </c>
      <c r="X767">
        <v>13</v>
      </c>
      <c r="Y767">
        <v>-2</v>
      </c>
      <c r="Z767">
        <v>61</v>
      </c>
      <c r="AA767">
        <v>0.4</v>
      </c>
      <c r="AB767">
        <v>1</v>
      </c>
      <c r="AC767">
        <v>868</v>
      </c>
      <c r="AD767">
        <v>45</v>
      </c>
      <c r="AE767">
        <v>4</v>
      </c>
      <c r="AF767">
        <v>2.9</v>
      </c>
      <c r="AG767">
        <v>2.9</v>
      </c>
      <c r="AH767">
        <v>460</v>
      </c>
    </row>
    <row r="768" spans="1:34" hidden="1" x14ac:dyDescent="0.25">
      <c r="A768" t="s">
        <v>2968</v>
      </c>
      <c r="B768" t="s">
        <v>2969</v>
      </c>
      <c r="C768" s="1" t="str">
        <f t="shared" si="116"/>
        <v>21:0584</v>
      </c>
      <c r="D768" s="1" t="str">
        <f t="shared" ref="D768:D782" si="126">HYPERLINK("http://geochem.nrcan.gc.ca/cdogs/content/svy/svy210186_e.htm", "21:0186")</f>
        <v>21:0186</v>
      </c>
      <c r="E768" t="s">
        <v>2970</v>
      </c>
      <c r="F768" t="s">
        <v>2971</v>
      </c>
      <c r="H768">
        <v>59.042209900000003</v>
      </c>
      <c r="I768">
        <v>-63.970129499999999</v>
      </c>
      <c r="J768" s="1" t="str">
        <f t="shared" ref="J768:J782" si="127">HYPERLINK("http://geochem.nrcan.gc.ca/cdogs/content/kwd/kwd020030_e.htm", "NGR bulk stream sediment")</f>
        <v>NGR bulk stream sediment</v>
      </c>
      <c r="K768" s="1" t="str">
        <f t="shared" ref="K768:K782" si="128">HYPERLINK("http://geochem.nrcan.gc.ca/cdogs/content/kwd/kwd080006_e.htm", "&lt;177 micron (NGR)")</f>
        <v>&lt;177 micron (NGR)</v>
      </c>
      <c r="L768">
        <v>39</v>
      </c>
      <c r="M768" t="s">
        <v>106</v>
      </c>
      <c r="N768">
        <v>767</v>
      </c>
    </row>
    <row r="769" spans="1:34" hidden="1" x14ac:dyDescent="0.25">
      <c r="A769" t="s">
        <v>2972</v>
      </c>
      <c r="B769" t="s">
        <v>2973</v>
      </c>
      <c r="C769" s="1" t="str">
        <f t="shared" si="116"/>
        <v>21:0584</v>
      </c>
      <c r="D769" s="1" t="str">
        <f t="shared" si="126"/>
        <v>21:0186</v>
      </c>
      <c r="E769" t="s">
        <v>2974</v>
      </c>
      <c r="F769" t="s">
        <v>2975</v>
      </c>
      <c r="H769">
        <v>59.049104200000002</v>
      </c>
      <c r="I769">
        <v>-63.966959600000003</v>
      </c>
      <c r="J769" s="1" t="str">
        <f t="shared" si="127"/>
        <v>NGR bulk stream sediment</v>
      </c>
      <c r="K769" s="1" t="str">
        <f t="shared" si="128"/>
        <v>&lt;177 micron (NGR)</v>
      </c>
      <c r="L769">
        <v>39</v>
      </c>
      <c r="M769" t="s">
        <v>111</v>
      </c>
      <c r="N769">
        <v>768</v>
      </c>
      <c r="O769">
        <v>97</v>
      </c>
      <c r="P769">
        <v>62</v>
      </c>
      <c r="Q769">
        <v>3</v>
      </c>
      <c r="R769">
        <v>60</v>
      </c>
      <c r="S769">
        <v>17</v>
      </c>
      <c r="T769">
        <v>-0.2</v>
      </c>
      <c r="U769">
        <v>160</v>
      </c>
      <c r="V769">
        <v>2.54</v>
      </c>
      <c r="W769">
        <v>-0.2</v>
      </c>
      <c r="X769">
        <v>-1</v>
      </c>
      <c r="Y769">
        <v>-2</v>
      </c>
      <c r="Z769">
        <v>52</v>
      </c>
      <c r="AA769">
        <v>-0.2</v>
      </c>
      <c r="AB769">
        <v>-1</v>
      </c>
      <c r="AC769">
        <v>696</v>
      </c>
      <c r="AD769">
        <v>15</v>
      </c>
      <c r="AE769">
        <v>-2</v>
      </c>
      <c r="AF769">
        <v>1</v>
      </c>
      <c r="AG769">
        <v>1.8</v>
      </c>
      <c r="AH769">
        <v>345</v>
      </c>
    </row>
    <row r="770" spans="1:34" hidden="1" x14ac:dyDescent="0.25">
      <c r="A770" t="s">
        <v>2976</v>
      </c>
      <c r="B770" t="s">
        <v>2977</v>
      </c>
      <c r="C770" s="1" t="str">
        <f t="shared" ref="C770:C833" si="129">HYPERLINK("http://geochem.nrcan.gc.ca/cdogs/content/bdl/bdl210584_e.htm", "21:0584")</f>
        <v>21:0584</v>
      </c>
      <c r="D770" s="1" t="str">
        <f t="shared" si="126"/>
        <v>21:0186</v>
      </c>
      <c r="E770" t="s">
        <v>2978</v>
      </c>
      <c r="F770" t="s">
        <v>2979</v>
      </c>
      <c r="H770">
        <v>59.081167399999998</v>
      </c>
      <c r="I770">
        <v>-63.882437199999998</v>
      </c>
      <c r="J770" s="1" t="str">
        <f t="shared" si="127"/>
        <v>NGR bulk stream sediment</v>
      </c>
      <c r="K770" s="1" t="str">
        <f t="shared" si="128"/>
        <v>&lt;177 micron (NGR)</v>
      </c>
      <c r="L770">
        <v>39</v>
      </c>
      <c r="M770" t="s">
        <v>116</v>
      </c>
      <c r="N770">
        <v>769</v>
      </c>
      <c r="O770">
        <v>43</v>
      </c>
      <c r="P770">
        <v>35</v>
      </c>
      <c r="Q770">
        <v>3</v>
      </c>
      <c r="R770">
        <v>69</v>
      </c>
      <c r="S770">
        <v>13</v>
      </c>
      <c r="T770">
        <v>-0.2</v>
      </c>
      <c r="U770">
        <v>120</v>
      </c>
      <c r="V770">
        <v>1.89</v>
      </c>
      <c r="W770">
        <v>-0.2</v>
      </c>
      <c r="X770">
        <v>-1</v>
      </c>
      <c r="Y770">
        <v>-2</v>
      </c>
      <c r="Z770">
        <v>35</v>
      </c>
      <c r="AA770">
        <v>-0.2</v>
      </c>
      <c r="AB770">
        <v>1</v>
      </c>
      <c r="AC770">
        <v>663</v>
      </c>
      <c r="AD770">
        <v>15</v>
      </c>
      <c r="AE770">
        <v>-2</v>
      </c>
      <c r="AF770">
        <v>2.4</v>
      </c>
      <c r="AG770">
        <v>0.5</v>
      </c>
      <c r="AH770">
        <v>300</v>
      </c>
    </row>
    <row r="771" spans="1:34" hidden="1" x14ac:dyDescent="0.25">
      <c r="A771" t="s">
        <v>2980</v>
      </c>
      <c r="B771" t="s">
        <v>2981</v>
      </c>
      <c r="C771" s="1" t="str">
        <f t="shared" si="129"/>
        <v>21:0584</v>
      </c>
      <c r="D771" s="1" t="str">
        <f t="shared" si="126"/>
        <v>21:0186</v>
      </c>
      <c r="E771" t="s">
        <v>2982</v>
      </c>
      <c r="F771" t="s">
        <v>2983</v>
      </c>
      <c r="H771">
        <v>59.081626399999998</v>
      </c>
      <c r="I771">
        <v>-63.890196000000003</v>
      </c>
      <c r="J771" s="1" t="str">
        <f t="shared" si="127"/>
        <v>NGR bulk stream sediment</v>
      </c>
      <c r="K771" s="1" t="str">
        <f t="shared" si="128"/>
        <v>&lt;177 micron (NGR)</v>
      </c>
      <c r="L771">
        <v>39</v>
      </c>
      <c r="M771" t="s">
        <v>121</v>
      </c>
      <c r="N771">
        <v>770</v>
      </c>
      <c r="O771">
        <v>37</v>
      </c>
      <c r="P771">
        <v>31</v>
      </c>
      <c r="Q771">
        <v>2</v>
      </c>
      <c r="R771">
        <v>59</v>
      </c>
      <c r="S771">
        <v>10</v>
      </c>
      <c r="T771">
        <v>-0.2</v>
      </c>
      <c r="U771">
        <v>112</v>
      </c>
      <c r="V771">
        <v>1.82</v>
      </c>
      <c r="W771">
        <v>-0.2</v>
      </c>
      <c r="X771">
        <v>-1</v>
      </c>
      <c r="Y771">
        <v>-2</v>
      </c>
      <c r="Z771">
        <v>34</v>
      </c>
      <c r="AA771">
        <v>-0.2</v>
      </c>
      <c r="AB771">
        <v>-1</v>
      </c>
      <c r="AC771">
        <v>540</v>
      </c>
      <c r="AD771">
        <v>15</v>
      </c>
      <c r="AE771">
        <v>-2</v>
      </c>
      <c r="AF771">
        <v>2.2000000000000002</v>
      </c>
      <c r="AG771">
        <v>0.7</v>
      </c>
      <c r="AH771">
        <v>320</v>
      </c>
    </row>
    <row r="772" spans="1:34" hidden="1" x14ac:dyDescent="0.25">
      <c r="A772" t="s">
        <v>2984</v>
      </c>
      <c r="B772" t="s">
        <v>2985</v>
      </c>
      <c r="C772" s="1" t="str">
        <f t="shared" si="129"/>
        <v>21:0584</v>
      </c>
      <c r="D772" s="1" t="str">
        <f t="shared" si="126"/>
        <v>21:0186</v>
      </c>
      <c r="E772" t="s">
        <v>2986</v>
      </c>
      <c r="F772" t="s">
        <v>2987</v>
      </c>
      <c r="H772">
        <v>59.1332971</v>
      </c>
      <c r="I772">
        <v>-63.902754799999997</v>
      </c>
      <c r="J772" s="1" t="str">
        <f t="shared" si="127"/>
        <v>NGR bulk stream sediment</v>
      </c>
      <c r="K772" s="1" t="str">
        <f t="shared" si="128"/>
        <v>&lt;177 micron (NGR)</v>
      </c>
      <c r="L772">
        <v>39</v>
      </c>
      <c r="M772" t="s">
        <v>126</v>
      </c>
      <c r="N772">
        <v>771</v>
      </c>
      <c r="O772">
        <v>52</v>
      </c>
      <c r="P772">
        <v>47</v>
      </c>
      <c r="Q772">
        <v>5</v>
      </c>
      <c r="R772">
        <v>168</v>
      </c>
      <c r="S772">
        <v>22</v>
      </c>
      <c r="T772">
        <v>-0.2</v>
      </c>
      <c r="U772">
        <v>164</v>
      </c>
      <c r="V772">
        <v>2.37</v>
      </c>
      <c r="W772">
        <v>-0.2</v>
      </c>
      <c r="X772">
        <v>-1</v>
      </c>
      <c r="Y772">
        <v>-2</v>
      </c>
      <c r="Z772">
        <v>14</v>
      </c>
      <c r="AA772">
        <v>-0.2</v>
      </c>
      <c r="AB772">
        <v>2</v>
      </c>
      <c r="AC772">
        <v>648</v>
      </c>
      <c r="AD772">
        <v>20</v>
      </c>
      <c r="AE772">
        <v>-2</v>
      </c>
      <c r="AF772">
        <v>4.4000000000000004</v>
      </c>
      <c r="AG772">
        <v>1.3</v>
      </c>
      <c r="AH772">
        <v>330</v>
      </c>
    </row>
    <row r="773" spans="1:34" hidden="1" x14ac:dyDescent="0.25">
      <c r="A773" t="s">
        <v>2988</v>
      </c>
      <c r="B773" t="s">
        <v>2989</v>
      </c>
      <c r="C773" s="1" t="str">
        <f t="shared" si="129"/>
        <v>21:0584</v>
      </c>
      <c r="D773" s="1" t="str">
        <f t="shared" si="126"/>
        <v>21:0186</v>
      </c>
      <c r="E773" t="s">
        <v>2990</v>
      </c>
      <c r="F773" t="s">
        <v>2991</v>
      </c>
      <c r="H773">
        <v>59.130855400000002</v>
      </c>
      <c r="I773">
        <v>-63.873702799999997</v>
      </c>
      <c r="J773" s="1" t="str">
        <f t="shared" si="127"/>
        <v>NGR bulk stream sediment</v>
      </c>
      <c r="K773" s="1" t="str">
        <f t="shared" si="128"/>
        <v>&lt;177 micron (NGR)</v>
      </c>
      <c r="L773">
        <v>39</v>
      </c>
      <c r="M773" t="s">
        <v>131</v>
      </c>
      <c r="N773">
        <v>772</v>
      </c>
      <c r="O773">
        <v>42</v>
      </c>
      <c r="P773">
        <v>36</v>
      </c>
      <c r="Q773">
        <v>4</v>
      </c>
      <c r="R773">
        <v>167</v>
      </c>
      <c r="S773">
        <v>14</v>
      </c>
      <c r="T773">
        <v>-0.2</v>
      </c>
      <c r="U773">
        <v>75</v>
      </c>
      <c r="V773">
        <v>1.72</v>
      </c>
      <c r="W773">
        <v>-0.2</v>
      </c>
      <c r="X773">
        <v>-1</v>
      </c>
      <c r="Y773">
        <v>-2</v>
      </c>
      <c r="Z773">
        <v>45</v>
      </c>
      <c r="AA773">
        <v>-0.2</v>
      </c>
      <c r="AB773">
        <v>2</v>
      </c>
      <c r="AC773">
        <v>538</v>
      </c>
      <c r="AD773">
        <v>25</v>
      </c>
      <c r="AE773">
        <v>-2</v>
      </c>
      <c r="AF773">
        <v>8.8000000000000007</v>
      </c>
      <c r="AG773">
        <v>1</v>
      </c>
      <c r="AH773">
        <v>320</v>
      </c>
    </row>
    <row r="774" spans="1:34" hidden="1" x14ac:dyDescent="0.25">
      <c r="A774" t="s">
        <v>2992</v>
      </c>
      <c r="B774" t="s">
        <v>2993</v>
      </c>
      <c r="C774" s="1" t="str">
        <f t="shared" si="129"/>
        <v>21:0584</v>
      </c>
      <c r="D774" s="1" t="str">
        <f t="shared" si="126"/>
        <v>21:0186</v>
      </c>
      <c r="E774" t="s">
        <v>2994</v>
      </c>
      <c r="F774" t="s">
        <v>2995</v>
      </c>
      <c r="H774">
        <v>59.135643100000003</v>
      </c>
      <c r="I774">
        <v>-63.846440800000003</v>
      </c>
      <c r="J774" s="1" t="str">
        <f t="shared" si="127"/>
        <v>NGR bulk stream sediment</v>
      </c>
      <c r="K774" s="1" t="str">
        <f t="shared" si="128"/>
        <v>&lt;177 micron (NGR)</v>
      </c>
      <c r="L774">
        <v>40</v>
      </c>
      <c r="M774" t="s">
        <v>38</v>
      </c>
      <c r="N774">
        <v>773</v>
      </c>
      <c r="O774">
        <v>64</v>
      </c>
      <c r="P774">
        <v>62</v>
      </c>
      <c r="Q774">
        <v>3</v>
      </c>
      <c r="R774">
        <v>147</v>
      </c>
      <c r="S774">
        <v>22</v>
      </c>
      <c r="T774">
        <v>-0.2</v>
      </c>
      <c r="U774">
        <v>180</v>
      </c>
      <c r="V774">
        <v>2.72</v>
      </c>
      <c r="W774">
        <v>-0.2</v>
      </c>
      <c r="X774">
        <v>-1</v>
      </c>
      <c r="Y774">
        <v>-2</v>
      </c>
      <c r="Z774">
        <v>61</v>
      </c>
      <c r="AA774">
        <v>-0.2</v>
      </c>
      <c r="AB774">
        <v>3</v>
      </c>
      <c r="AC774">
        <v>509</v>
      </c>
      <c r="AD774">
        <v>30</v>
      </c>
      <c r="AE774">
        <v>-2</v>
      </c>
      <c r="AF774">
        <v>13.2</v>
      </c>
      <c r="AG774">
        <v>0.5</v>
      </c>
      <c r="AH774">
        <v>420</v>
      </c>
    </row>
    <row r="775" spans="1:34" hidden="1" x14ac:dyDescent="0.25">
      <c r="A775" t="s">
        <v>2996</v>
      </c>
      <c r="B775" t="s">
        <v>2997</v>
      </c>
      <c r="C775" s="1" t="str">
        <f t="shared" si="129"/>
        <v>21:0584</v>
      </c>
      <c r="D775" s="1" t="str">
        <f t="shared" si="126"/>
        <v>21:0186</v>
      </c>
      <c r="E775" t="s">
        <v>2994</v>
      </c>
      <c r="F775" t="s">
        <v>2998</v>
      </c>
      <c r="H775">
        <v>59.135643100000003</v>
      </c>
      <c r="I775">
        <v>-63.846440800000003</v>
      </c>
      <c r="J775" s="1" t="str">
        <f t="shared" si="127"/>
        <v>NGR bulk stream sediment</v>
      </c>
      <c r="K775" s="1" t="str">
        <f t="shared" si="128"/>
        <v>&lt;177 micron (NGR)</v>
      </c>
      <c r="L775">
        <v>40</v>
      </c>
      <c r="M775" t="s">
        <v>47</v>
      </c>
      <c r="N775">
        <v>774</v>
      </c>
      <c r="O775">
        <v>63</v>
      </c>
      <c r="P775">
        <v>62</v>
      </c>
      <c r="Q775">
        <v>4</v>
      </c>
      <c r="R775">
        <v>147</v>
      </c>
      <c r="S775">
        <v>20</v>
      </c>
      <c r="T775">
        <v>-0.2</v>
      </c>
      <c r="U775">
        <v>180</v>
      </c>
      <c r="V775">
        <v>2.74</v>
      </c>
      <c r="W775">
        <v>-0.2</v>
      </c>
      <c r="X775">
        <v>-1</v>
      </c>
      <c r="Y775">
        <v>-2</v>
      </c>
      <c r="Z775">
        <v>61</v>
      </c>
      <c r="AA775">
        <v>-0.2</v>
      </c>
      <c r="AB775">
        <v>-1</v>
      </c>
      <c r="AC775">
        <v>476</v>
      </c>
      <c r="AD775">
        <v>25</v>
      </c>
      <c r="AE775">
        <v>-2</v>
      </c>
      <c r="AF775">
        <v>12</v>
      </c>
      <c r="AG775">
        <v>0.7</v>
      </c>
      <c r="AH775">
        <v>380</v>
      </c>
    </row>
    <row r="776" spans="1:34" hidden="1" x14ac:dyDescent="0.25">
      <c r="A776" t="s">
        <v>2999</v>
      </c>
      <c r="B776" t="s">
        <v>3000</v>
      </c>
      <c r="C776" s="1" t="str">
        <f t="shared" si="129"/>
        <v>21:0584</v>
      </c>
      <c r="D776" s="1" t="str">
        <f t="shared" si="126"/>
        <v>21:0186</v>
      </c>
      <c r="E776" t="s">
        <v>2994</v>
      </c>
      <c r="F776" t="s">
        <v>3001</v>
      </c>
      <c r="H776">
        <v>59.135643100000003</v>
      </c>
      <c r="I776">
        <v>-63.846440800000003</v>
      </c>
      <c r="J776" s="1" t="str">
        <f t="shared" si="127"/>
        <v>NGR bulk stream sediment</v>
      </c>
      <c r="K776" s="1" t="str">
        <f t="shared" si="128"/>
        <v>&lt;177 micron (NGR)</v>
      </c>
      <c r="L776">
        <v>40</v>
      </c>
      <c r="M776" t="s">
        <v>51</v>
      </c>
      <c r="N776">
        <v>775</v>
      </c>
      <c r="O776">
        <v>56</v>
      </c>
      <c r="P776">
        <v>64</v>
      </c>
      <c r="Q776">
        <v>3</v>
      </c>
      <c r="R776">
        <v>142</v>
      </c>
      <c r="S776">
        <v>22</v>
      </c>
      <c r="T776">
        <v>-0.2</v>
      </c>
      <c r="U776">
        <v>156</v>
      </c>
      <c r="V776">
        <v>2.68</v>
      </c>
      <c r="W776">
        <v>-0.2</v>
      </c>
      <c r="X776">
        <v>-1</v>
      </c>
      <c r="Y776">
        <v>-2</v>
      </c>
      <c r="Z776">
        <v>60</v>
      </c>
      <c r="AA776">
        <v>-0.2</v>
      </c>
      <c r="AB776">
        <v>1</v>
      </c>
      <c r="AC776">
        <v>468</v>
      </c>
      <c r="AD776">
        <v>25</v>
      </c>
      <c r="AE776">
        <v>-2</v>
      </c>
      <c r="AF776">
        <v>12.2</v>
      </c>
      <c r="AG776">
        <v>0.7</v>
      </c>
      <c r="AH776">
        <v>335</v>
      </c>
    </row>
    <row r="777" spans="1:34" hidden="1" x14ac:dyDescent="0.25">
      <c r="A777" t="s">
        <v>3002</v>
      </c>
      <c r="B777" t="s">
        <v>3003</v>
      </c>
      <c r="C777" s="1" t="str">
        <f t="shared" si="129"/>
        <v>21:0584</v>
      </c>
      <c r="D777" s="1" t="str">
        <f t="shared" si="126"/>
        <v>21:0186</v>
      </c>
      <c r="E777" t="s">
        <v>3004</v>
      </c>
      <c r="F777" t="s">
        <v>3005</v>
      </c>
      <c r="H777">
        <v>59.145205599999997</v>
      </c>
      <c r="I777">
        <v>-63.818743599999998</v>
      </c>
      <c r="J777" s="1" t="str">
        <f t="shared" si="127"/>
        <v>NGR bulk stream sediment</v>
      </c>
      <c r="K777" s="1" t="str">
        <f t="shared" si="128"/>
        <v>&lt;177 micron (NGR)</v>
      </c>
      <c r="L777">
        <v>40</v>
      </c>
      <c r="M777" t="s">
        <v>43</v>
      </c>
      <c r="N777">
        <v>776</v>
      </c>
      <c r="O777">
        <v>50</v>
      </c>
      <c r="P777">
        <v>58</v>
      </c>
      <c r="Q777">
        <v>5</v>
      </c>
      <c r="R777">
        <v>128</v>
      </c>
      <c r="S777">
        <v>21</v>
      </c>
      <c r="T777">
        <v>-0.2</v>
      </c>
      <c r="U777">
        <v>160</v>
      </c>
      <c r="V777">
        <v>2.0699999999999998</v>
      </c>
      <c r="W777">
        <v>-0.2</v>
      </c>
      <c r="X777">
        <v>-1</v>
      </c>
      <c r="Y777">
        <v>-2</v>
      </c>
      <c r="Z777">
        <v>49</v>
      </c>
      <c r="AA777">
        <v>-0.2</v>
      </c>
      <c r="AB777">
        <v>-1</v>
      </c>
      <c r="AC777">
        <v>388</v>
      </c>
      <c r="AD777">
        <v>20</v>
      </c>
      <c r="AE777">
        <v>-2</v>
      </c>
      <c r="AF777">
        <v>8.8000000000000007</v>
      </c>
      <c r="AG777">
        <v>0.5</v>
      </c>
      <c r="AH777">
        <v>270</v>
      </c>
    </row>
    <row r="778" spans="1:34" hidden="1" x14ac:dyDescent="0.25">
      <c r="A778" t="s">
        <v>3006</v>
      </c>
      <c r="B778" t="s">
        <v>3007</v>
      </c>
      <c r="C778" s="1" t="str">
        <f t="shared" si="129"/>
        <v>21:0584</v>
      </c>
      <c r="D778" s="1" t="str">
        <f t="shared" si="126"/>
        <v>21:0186</v>
      </c>
      <c r="E778" t="s">
        <v>3008</v>
      </c>
      <c r="F778" t="s">
        <v>3009</v>
      </c>
      <c r="H778">
        <v>59.147540300000003</v>
      </c>
      <c r="I778">
        <v>-63.811632000000003</v>
      </c>
      <c r="J778" s="1" t="str">
        <f t="shared" si="127"/>
        <v>NGR bulk stream sediment</v>
      </c>
      <c r="K778" s="1" t="str">
        <f t="shared" si="128"/>
        <v>&lt;177 micron (NGR)</v>
      </c>
      <c r="L778">
        <v>40</v>
      </c>
      <c r="M778" t="s">
        <v>56</v>
      </c>
      <c r="N778">
        <v>777</v>
      </c>
      <c r="O778">
        <v>43</v>
      </c>
      <c r="P778">
        <v>86</v>
      </c>
      <c r="Q778">
        <v>5</v>
      </c>
      <c r="R778">
        <v>133</v>
      </c>
      <c r="S778">
        <v>21</v>
      </c>
      <c r="T778">
        <v>-0.2</v>
      </c>
      <c r="U778">
        <v>140</v>
      </c>
      <c r="V778">
        <v>2.02</v>
      </c>
      <c r="W778">
        <v>-0.2</v>
      </c>
      <c r="X778">
        <v>-1</v>
      </c>
      <c r="Y778">
        <v>-2</v>
      </c>
      <c r="Z778">
        <v>53</v>
      </c>
      <c r="AA778">
        <v>-0.2</v>
      </c>
      <c r="AB778">
        <v>-1</v>
      </c>
      <c r="AC778">
        <v>339</v>
      </c>
      <c r="AD778">
        <v>20</v>
      </c>
      <c r="AE778">
        <v>-2</v>
      </c>
      <c r="AF778">
        <v>3.6</v>
      </c>
      <c r="AG778">
        <v>-0.5</v>
      </c>
      <c r="AH778">
        <v>250</v>
      </c>
    </row>
    <row r="779" spans="1:34" hidden="1" x14ac:dyDescent="0.25">
      <c r="A779" t="s">
        <v>3010</v>
      </c>
      <c r="B779" t="s">
        <v>3011</v>
      </c>
      <c r="C779" s="1" t="str">
        <f t="shared" si="129"/>
        <v>21:0584</v>
      </c>
      <c r="D779" s="1" t="str">
        <f t="shared" si="126"/>
        <v>21:0186</v>
      </c>
      <c r="E779" t="s">
        <v>3012</v>
      </c>
      <c r="F779" t="s">
        <v>3013</v>
      </c>
      <c r="H779">
        <v>59.139782599999997</v>
      </c>
      <c r="I779">
        <v>-63.788011300000001</v>
      </c>
      <c r="J779" s="1" t="str">
        <f t="shared" si="127"/>
        <v>NGR bulk stream sediment</v>
      </c>
      <c r="K779" s="1" t="str">
        <f t="shared" si="128"/>
        <v>&lt;177 micron (NGR)</v>
      </c>
      <c r="L779">
        <v>40</v>
      </c>
      <c r="M779" t="s">
        <v>61</v>
      </c>
      <c r="N779">
        <v>778</v>
      </c>
      <c r="O779">
        <v>50</v>
      </c>
      <c r="P779">
        <v>62</v>
      </c>
      <c r="Q779">
        <v>4</v>
      </c>
      <c r="R779">
        <v>205</v>
      </c>
      <c r="S779">
        <v>26</v>
      </c>
      <c r="T779">
        <v>-0.2</v>
      </c>
      <c r="U779">
        <v>200</v>
      </c>
      <c r="V779">
        <v>2.6</v>
      </c>
      <c r="W779">
        <v>-0.2</v>
      </c>
      <c r="X779">
        <v>-1</v>
      </c>
      <c r="Y779">
        <v>-2</v>
      </c>
      <c r="Z779">
        <v>64</v>
      </c>
      <c r="AA779">
        <v>-0.2</v>
      </c>
      <c r="AB779">
        <v>1</v>
      </c>
      <c r="AC779">
        <v>437</v>
      </c>
      <c r="AD779">
        <v>25</v>
      </c>
      <c r="AE779">
        <v>-2</v>
      </c>
      <c r="AF779">
        <v>6.8</v>
      </c>
      <c r="AG779">
        <v>0.5</v>
      </c>
      <c r="AH779">
        <v>310</v>
      </c>
    </row>
    <row r="780" spans="1:34" hidden="1" x14ac:dyDescent="0.25">
      <c r="A780" t="s">
        <v>3014</v>
      </c>
      <c r="B780" t="s">
        <v>3015</v>
      </c>
      <c r="C780" s="1" t="str">
        <f t="shared" si="129"/>
        <v>21:0584</v>
      </c>
      <c r="D780" s="1" t="str">
        <f t="shared" si="126"/>
        <v>21:0186</v>
      </c>
      <c r="E780" t="s">
        <v>3016</v>
      </c>
      <c r="F780" t="s">
        <v>3017</v>
      </c>
      <c r="H780">
        <v>59.150014800000001</v>
      </c>
      <c r="I780">
        <v>-63.702949500000003</v>
      </c>
      <c r="J780" s="1" t="str">
        <f t="shared" si="127"/>
        <v>NGR bulk stream sediment</v>
      </c>
      <c r="K780" s="1" t="str">
        <f t="shared" si="128"/>
        <v>&lt;177 micron (NGR)</v>
      </c>
      <c r="L780">
        <v>40</v>
      </c>
      <c r="M780" t="s">
        <v>66</v>
      </c>
      <c r="N780">
        <v>779</v>
      </c>
      <c r="O780">
        <v>60</v>
      </c>
      <c r="P780">
        <v>64</v>
      </c>
      <c r="Q780">
        <v>6</v>
      </c>
      <c r="R780">
        <v>75</v>
      </c>
      <c r="S780">
        <v>16</v>
      </c>
      <c r="T780">
        <v>-0.2</v>
      </c>
      <c r="U780">
        <v>200</v>
      </c>
      <c r="V780">
        <v>2.64</v>
      </c>
      <c r="W780">
        <v>-0.2</v>
      </c>
      <c r="X780">
        <v>-1</v>
      </c>
      <c r="Y780">
        <v>-2</v>
      </c>
      <c r="Z780">
        <v>62</v>
      </c>
      <c r="AA780">
        <v>-0.2</v>
      </c>
      <c r="AB780">
        <v>-1</v>
      </c>
      <c r="AC780">
        <v>886</v>
      </c>
      <c r="AD780">
        <v>25</v>
      </c>
      <c r="AE780">
        <v>-2</v>
      </c>
      <c r="AF780">
        <v>10</v>
      </c>
      <c r="AG780">
        <v>0.7</v>
      </c>
      <c r="AH780">
        <v>560</v>
      </c>
    </row>
    <row r="781" spans="1:34" hidden="1" x14ac:dyDescent="0.25">
      <c r="A781" t="s">
        <v>3018</v>
      </c>
      <c r="B781" t="s">
        <v>3019</v>
      </c>
      <c r="C781" s="1" t="str">
        <f t="shared" si="129"/>
        <v>21:0584</v>
      </c>
      <c r="D781" s="1" t="str">
        <f t="shared" si="126"/>
        <v>21:0186</v>
      </c>
      <c r="E781" t="s">
        <v>3020</v>
      </c>
      <c r="F781" t="s">
        <v>3021</v>
      </c>
      <c r="H781">
        <v>59.154274399999998</v>
      </c>
      <c r="I781">
        <v>-63.652453999999999</v>
      </c>
      <c r="J781" s="1" t="str">
        <f t="shared" si="127"/>
        <v>NGR bulk stream sediment</v>
      </c>
      <c r="K781" s="1" t="str">
        <f t="shared" si="128"/>
        <v>&lt;177 micron (NGR)</v>
      </c>
      <c r="L781">
        <v>40</v>
      </c>
      <c r="M781" t="s">
        <v>76</v>
      </c>
      <c r="N781">
        <v>780</v>
      </c>
      <c r="O781">
        <v>84</v>
      </c>
      <c r="P781">
        <v>88</v>
      </c>
      <c r="Q781">
        <v>12</v>
      </c>
      <c r="R781">
        <v>184</v>
      </c>
      <c r="S781">
        <v>25</v>
      </c>
      <c r="T781">
        <v>-0.2</v>
      </c>
      <c r="U781">
        <v>200</v>
      </c>
      <c r="V781">
        <v>2.93</v>
      </c>
      <c r="W781">
        <v>-0.2</v>
      </c>
      <c r="X781">
        <v>-1</v>
      </c>
      <c r="Y781">
        <v>-2</v>
      </c>
      <c r="Z781">
        <v>72</v>
      </c>
      <c r="AA781">
        <v>-0.2</v>
      </c>
      <c r="AB781">
        <v>1</v>
      </c>
      <c r="AC781">
        <v>365</v>
      </c>
      <c r="AD781">
        <v>40</v>
      </c>
      <c r="AE781">
        <v>-2</v>
      </c>
      <c r="AF781">
        <v>11.6</v>
      </c>
      <c r="AG781">
        <v>0.5</v>
      </c>
      <c r="AH781">
        <v>385</v>
      </c>
    </row>
    <row r="782" spans="1:34" hidden="1" x14ac:dyDescent="0.25">
      <c r="A782" t="s">
        <v>3022</v>
      </c>
      <c r="B782" t="s">
        <v>3023</v>
      </c>
      <c r="C782" s="1" t="str">
        <f t="shared" si="129"/>
        <v>21:0584</v>
      </c>
      <c r="D782" s="1" t="str">
        <f t="shared" si="126"/>
        <v>21:0186</v>
      </c>
      <c r="E782" t="s">
        <v>3024</v>
      </c>
      <c r="F782" t="s">
        <v>3025</v>
      </c>
      <c r="H782">
        <v>59.1600939</v>
      </c>
      <c r="I782">
        <v>-63.7552868</v>
      </c>
      <c r="J782" s="1" t="str">
        <f t="shared" si="127"/>
        <v>NGR bulk stream sediment</v>
      </c>
      <c r="K782" s="1" t="str">
        <f t="shared" si="128"/>
        <v>&lt;177 micron (NGR)</v>
      </c>
      <c r="L782">
        <v>40</v>
      </c>
      <c r="M782" t="s">
        <v>81</v>
      </c>
      <c r="N782">
        <v>781</v>
      </c>
      <c r="O782">
        <v>32</v>
      </c>
      <c r="P782">
        <v>44</v>
      </c>
      <c r="Q782">
        <v>3</v>
      </c>
      <c r="R782">
        <v>129</v>
      </c>
      <c r="S782">
        <v>17</v>
      </c>
      <c r="T782">
        <v>-0.2</v>
      </c>
      <c r="U782">
        <v>138</v>
      </c>
      <c r="V782">
        <v>2.39</v>
      </c>
      <c r="W782">
        <v>-0.2</v>
      </c>
      <c r="X782">
        <v>-1</v>
      </c>
      <c r="Y782">
        <v>-2</v>
      </c>
      <c r="Z782">
        <v>65</v>
      </c>
      <c r="AA782">
        <v>-0.2</v>
      </c>
      <c r="AB782">
        <v>-1</v>
      </c>
      <c r="AC782">
        <v>208</v>
      </c>
      <c r="AD782">
        <v>15</v>
      </c>
      <c r="AE782">
        <v>-2</v>
      </c>
      <c r="AF782">
        <v>1.6</v>
      </c>
      <c r="AG782">
        <v>0.5</v>
      </c>
      <c r="AH782">
        <v>330</v>
      </c>
    </row>
    <row r="783" spans="1:34" hidden="1" x14ac:dyDescent="0.25">
      <c r="A783" t="s">
        <v>3026</v>
      </c>
      <c r="B783" t="s">
        <v>3027</v>
      </c>
      <c r="C783" s="1" t="str">
        <f t="shared" si="129"/>
        <v>21:0584</v>
      </c>
      <c r="D783" s="1" t="str">
        <f>HYPERLINK("http://geochem.nrcan.gc.ca/cdogs/content/svy/svy_e.htm", "")</f>
        <v/>
      </c>
      <c r="G783" s="1" t="str">
        <f>HYPERLINK("http://geochem.nrcan.gc.ca/cdogs/content/cr_/cr_00077_e.htm", "77")</f>
        <v>77</v>
      </c>
      <c r="J783" t="s">
        <v>69</v>
      </c>
      <c r="K783" t="s">
        <v>70</v>
      </c>
      <c r="L783">
        <v>40</v>
      </c>
      <c r="M783" t="s">
        <v>71</v>
      </c>
      <c r="N783">
        <v>782</v>
      </c>
      <c r="O783">
        <v>155</v>
      </c>
      <c r="P783">
        <v>57</v>
      </c>
      <c r="Q783">
        <v>33</v>
      </c>
      <c r="R783">
        <v>321</v>
      </c>
      <c r="S783">
        <v>31</v>
      </c>
      <c r="T783">
        <v>-0.2</v>
      </c>
      <c r="U783">
        <v>540</v>
      </c>
      <c r="V783">
        <v>3.47</v>
      </c>
      <c r="W783">
        <v>0.6</v>
      </c>
      <c r="X783">
        <v>37</v>
      </c>
      <c r="Y783">
        <v>5</v>
      </c>
      <c r="Z783">
        <v>58</v>
      </c>
      <c r="AA783">
        <v>0.7</v>
      </c>
      <c r="AB783">
        <v>5</v>
      </c>
      <c r="AC783">
        <v>755</v>
      </c>
      <c r="AD783">
        <v>25</v>
      </c>
      <c r="AE783">
        <v>16</v>
      </c>
      <c r="AF783">
        <v>3.2</v>
      </c>
      <c r="AG783">
        <v>18.3</v>
      </c>
      <c r="AH783">
        <v>530</v>
      </c>
    </row>
    <row r="784" spans="1:34" hidden="1" x14ac:dyDescent="0.25">
      <c r="A784" t="s">
        <v>3028</v>
      </c>
      <c r="B784" t="s">
        <v>3029</v>
      </c>
      <c r="C784" s="1" t="str">
        <f t="shared" si="129"/>
        <v>21:0584</v>
      </c>
      <c r="D784" s="1" t="str">
        <f t="shared" ref="D784:D804" si="130">HYPERLINK("http://geochem.nrcan.gc.ca/cdogs/content/svy/svy210186_e.htm", "21:0186")</f>
        <v>21:0186</v>
      </c>
      <c r="E784" t="s">
        <v>3030</v>
      </c>
      <c r="F784" t="s">
        <v>3031</v>
      </c>
      <c r="H784">
        <v>59.198388000000001</v>
      </c>
      <c r="I784">
        <v>-63.705483399999999</v>
      </c>
      <c r="J784" s="1" t="str">
        <f t="shared" ref="J784:J804" si="131">HYPERLINK("http://geochem.nrcan.gc.ca/cdogs/content/kwd/kwd020030_e.htm", "NGR bulk stream sediment")</f>
        <v>NGR bulk stream sediment</v>
      </c>
      <c r="K784" s="1" t="str">
        <f t="shared" ref="K784:K804" si="132">HYPERLINK("http://geochem.nrcan.gc.ca/cdogs/content/kwd/kwd080006_e.htm", "&lt;177 micron (NGR)")</f>
        <v>&lt;177 micron (NGR)</v>
      </c>
      <c r="L784">
        <v>40</v>
      </c>
      <c r="M784" t="s">
        <v>86</v>
      </c>
      <c r="N784">
        <v>783</v>
      </c>
      <c r="O784">
        <v>35</v>
      </c>
      <c r="P784">
        <v>42</v>
      </c>
      <c r="Q784">
        <v>4</v>
      </c>
      <c r="R784">
        <v>59</v>
      </c>
      <c r="S784">
        <v>14</v>
      </c>
      <c r="T784">
        <v>-0.2</v>
      </c>
      <c r="U784">
        <v>192</v>
      </c>
      <c r="V784">
        <v>2.57</v>
      </c>
      <c r="W784">
        <v>-0.2</v>
      </c>
      <c r="X784">
        <v>-1</v>
      </c>
      <c r="Y784">
        <v>-2</v>
      </c>
      <c r="Z784">
        <v>90</v>
      </c>
      <c r="AA784">
        <v>-0.2</v>
      </c>
      <c r="AB784">
        <v>-1</v>
      </c>
      <c r="AC784">
        <v>221</v>
      </c>
      <c r="AD784">
        <v>10</v>
      </c>
      <c r="AE784">
        <v>-2</v>
      </c>
      <c r="AF784">
        <v>2</v>
      </c>
      <c r="AG784">
        <v>0.5</v>
      </c>
      <c r="AH784">
        <v>540</v>
      </c>
    </row>
    <row r="785" spans="1:34" hidden="1" x14ac:dyDescent="0.25">
      <c r="A785" t="s">
        <v>3032</v>
      </c>
      <c r="B785" t="s">
        <v>3033</v>
      </c>
      <c r="C785" s="1" t="str">
        <f t="shared" si="129"/>
        <v>21:0584</v>
      </c>
      <c r="D785" s="1" t="str">
        <f t="shared" si="130"/>
        <v>21:0186</v>
      </c>
      <c r="E785" t="s">
        <v>3034</v>
      </c>
      <c r="F785" t="s">
        <v>3035</v>
      </c>
      <c r="H785">
        <v>59.231479</v>
      </c>
      <c r="I785">
        <v>-63.747645900000002</v>
      </c>
      <c r="J785" s="1" t="str">
        <f t="shared" si="131"/>
        <v>NGR bulk stream sediment</v>
      </c>
      <c r="K785" s="1" t="str">
        <f t="shared" si="132"/>
        <v>&lt;177 micron (NGR)</v>
      </c>
      <c r="L785">
        <v>40</v>
      </c>
      <c r="M785" t="s">
        <v>91</v>
      </c>
      <c r="N785">
        <v>784</v>
      </c>
      <c r="O785">
        <v>20</v>
      </c>
      <c r="P785">
        <v>36</v>
      </c>
      <c r="Q785">
        <v>-2</v>
      </c>
      <c r="R785">
        <v>70</v>
      </c>
      <c r="S785">
        <v>12</v>
      </c>
      <c r="T785">
        <v>-0.2</v>
      </c>
      <c r="U785">
        <v>96</v>
      </c>
      <c r="V785">
        <v>1.35</v>
      </c>
      <c r="W785">
        <v>-0.2</v>
      </c>
      <c r="X785">
        <v>1</v>
      </c>
      <c r="Y785">
        <v>-2</v>
      </c>
      <c r="Z785">
        <v>16</v>
      </c>
      <c r="AA785">
        <v>-0.2</v>
      </c>
      <c r="AB785">
        <v>1</v>
      </c>
      <c r="AC785">
        <v>423</v>
      </c>
      <c r="AD785">
        <v>15</v>
      </c>
      <c r="AE785">
        <v>-2</v>
      </c>
      <c r="AF785">
        <v>1.6</v>
      </c>
      <c r="AG785">
        <v>0.5</v>
      </c>
      <c r="AH785">
        <v>270</v>
      </c>
    </row>
    <row r="786" spans="1:34" hidden="1" x14ac:dyDescent="0.25">
      <c r="A786" t="s">
        <v>3036</v>
      </c>
      <c r="B786" t="s">
        <v>3037</v>
      </c>
      <c r="C786" s="1" t="str">
        <f t="shared" si="129"/>
        <v>21:0584</v>
      </c>
      <c r="D786" s="1" t="str">
        <f t="shared" si="130"/>
        <v>21:0186</v>
      </c>
      <c r="E786" t="s">
        <v>3038</v>
      </c>
      <c r="F786" t="s">
        <v>3039</v>
      </c>
      <c r="H786">
        <v>59.229412699999997</v>
      </c>
      <c r="I786">
        <v>-63.806460800000004</v>
      </c>
      <c r="J786" s="1" t="str">
        <f t="shared" si="131"/>
        <v>NGR bulk stream sediment</v>
      </c>
      <c r="K786" s="1" t="str">
        <f t="shared" si="132"/>
        <v>&lt;177 micron (NGR)</v>
      </c>
      <c r="L786">
        <v>40</v>
      </c>
      <c r="M786" t="s">
        <v>96</v>
      </c>
      <c r="N786">
        <v>785</v>
      </c>
      <c r="O786">
        <v>28</v>
      </c>
      <c r="P786">
        <v>54</v>
      </c>
      <c r="Q786">
        <v>3</v>
      </c>
      <c r="R786">
        <v>76</v>
      </c>
      <c r="S786">
        <v>17</v>
      </c>
      <c r="T786">
        <v>-0.2</v>
      </c>
      <c r="U786">
        <v>124</v>
      </c>
      <c r="V786">
        <v>1.69</v>
      </c>
      <c r="W786">
        <v>-0.2</v>
      </c>
      <c r="X786">
        <v>-1</v>
      </c>
      <c r="Y786">
        <v>-2</v>
      </c>
      <c r="Z786">
        <v>42</v>
      </c>
      <c r="AA786">
        <v>-0.2</v>
      </c>
      <c r="AB786">
        <v>-1</v>
      </c>
      <c r="AC786">
        <v>514</v>
      </c>
      <c r="AD786">
        <v>20</v>
      </c>
      <c r="AE786">
        <v>-2</v>
      </c>
      <c r="AF786">
        <v>2.6</v>
      </c>
      <c r="AG786">
        <v>0.5</v>
      </c>
      <c r="AH786">
        <v>250</v>
      </c>
    </row>
    <row r="787" spans="1:34" hidden="1" x14ac:dyDescent="0.25">
      <c r="A787" t="s">
        <v>3040</v>
      </c>
      <c r="B787" t="s">
        <v>3041</v>
      </c>
      <c r="C787" s="1" t="str">
        <f t="shared" si="129"/>
        <v>21:0584</v>
      </c>
      <c r="D787" s="1" t="str">
        <f t="shared" si="130"/>
        <v>21:0186</v>
      </c>
      <c r="E787" t="s">
        <v>3042</v>
      </c>
      <c r="F787" t="s">
        <v>3043</v>
      </c>
      <c r="H787">
        <v>59.226285500000003</v>
      </c>
      <c r="I787">
        <v>-63.843585300000001</v>
      </c>
      <c r="J787" s="1" t="str">
        <f t="shared" si="131"/>
        <v>NGR bulk stream sediment</v>
      </c>
      <c r="K787" s="1" t="str">
        <f t="shared" si="132"/>
        <v>&lt;177 micron (NGR)</v>
      </c>
      <c r="L787">
        <v>40</v>
      </c>
      <c r="M787" t="s">
        <v>101</v>
      </c>
      <c r="N787">
        <v>786</v>
      </c>
      <c r="O787">
        <v>23</v>
      </c>
      <c r="P787">
        <v>30</v>
      </c>
      <c r="Q787">
        <v>3</v>
      </c>
      <c r="R787">
        <v>66</v>
      </c>
      <c r="S787">
        <v>14</v>
      </c>
      <c r="T787">
        <v>-0.2</v>
      </c>
      <c r="U787">
        <v>76</v>
      </c>
      <c r="V787">
        <v>1.1100000000000001</v>
      </c>
      <c r="W787">
        <v>-0.2</v>
      </c>
      <c r="X787">
        <v>-1</v>
      </c>
      <c r="Y787">
        <v>-2</v>
      </c>
      <c r="Z787">
        <v>16</v>
      </c>
      <c r="AA787">
        <v>-0.2</v>
      </c>
      <c r="AB787">
        <v>-1</v>
      </c>
      <c r="AC787">
        <v>335</v>
      </c>
      <c r="AD787">
        <v>15</v>
      </c>
      <c r="AE787">
        <v>-2</v>
      </c>
      <c r="AF787">
        <v>3.2</v>
      </c>
      <c r="AG787">
        <v>0.5</v>
      </c>
      <c r="AH787">
        <v>210</v>
      </c>
    </row>
    <row r="788" spans="1:34" hidden="1" x14ac:dyDescent="0.25">
      <c r="A788" t="s">
        <v>3044</v>
      </c>
      <c r="B788" t="s">
        <v>3045</v>
      </c>
      <c r="C788" s="1" t="str">
        <f t="shared" si="129"/>
        <v>21:0584</v>
      </c>
      <c r="D788" s="1" t="str">
        <f t="shared" si="130"/>
        <v>21:0186</v>
      </c>
      <c r="E788" t="s">
        <v>3046</v>
      </c>
      <c r="F788" t="s">
        <v>3047</v>
      </c>
      <c r="H788">
        <v>59.2589045</v>
      </c>
      <c r="I788">
        <v>-63.712450400000002</v>
      </c>
      <c r="J788" s="1" t="str">
        <f t="shared" si="131"/>
        <v>NGR bulk stream sediment</v>
      </c>
      <c r="K788" s="1" t="str">
        <f t="shared" si="132"/>
        <v>&lt;177 micron (NGR)</v>
      </c>
      <c r="L788">
        <v>40</v>
      </c>
      <c r="M788" t="s">
        <v>106</v>
      </c>
      <c r="N788">
        <v>787</v>
      </c>
    </row>
    <row r="789" spans="1:34" hidden="1" x14ac:dyDescent="0.25">
      <c r="A789" t="s">
        <v>3048</v>
      </c>
      <c r="B789" t="s">
        <v>3049</v>
      </c>
      <c r="C789" s="1" t="str">
        <f t="shared" si="129"/>
        <v>21:0584</v>
      </c>
      <c r="D789" s="1" t="str">
        <f t="shared" si="130"/>
        <v>21:0186</v>
      </c>
      <c r="E789" t="s">
        <v>3050</v>
      </c>
      <c r="F789" t="s">
        <v>3051</v>
      </c>
      <c r="H789">
        <v>59.267272300000002</v>
      </c>
      <c r="I789">
        <v>-63.761972399999998</v>
      </c>
      <c r="J789" s="1" t="str">
        <f t="shared" si="131"/>
        <v>NGR bulk stream sediment</v>
      </c>
      <c r="K789" s="1" t="str">
        <f t="shared" si="132"/>
        <v>&lt;177 micron (NGR)</v>
      </c>
      <c r="L789">
        <v>40</v>
      </c>
      <c r="M789" t="s">
        <v>111</v>
      </c>
      <c r="N789">
        <v>788</v>
      </c>
    </row>
    <row r="790" spans="1:34" hidden="1" x14ac:dyDescent="0.25">
      <c r="A790" t="s">
        <v>3052</v>
      </c>
      <c r="B790" t="s">
        <v>3053</v>
      </c>
      <c r="C790" s="1" t="str">
        <f t="shared" si="129"/>
        <v>21:0584</v>
      </c>
      <c r="D790" s="1" t="str">
        <f t="shared" si="130"/>
        <v>21:0186</v>
      </c>
      <c r="E790" t="s">
        <v>3054</v>
      </c>
      <c r="F790" t="s">
        <v>3055</v>
      </c>
      <c r="H790">
        <v>59.284861800000002</v>
      </c>
      <c r="I790">
        <v>-63.7500438</v>
      </c>
      <c r="J790" s="1" t="str">
        <f t="shared" si="131"/>
        <v>NGR bulk stream sediment</v>
      </c>
      <c r="K790" s="1" t="str">
        <f t="shared" si="132"/>
        <v>&lt;177 micron (NGR)</v>
      </c>
      <c r="L790">
        <v>40</v>
      </c>
      <c r="M790" t="s">
        <v>116</v>
      </c>
      <c r="N790">
        <v>789</v>
      </c>
      <c r="O790">
        <v>29</v>
      </c>
      <c r="P790">
        <v>40</v>
      </c>
      <c r="Q790">
        <v>-2</v>
      </c>
      <c r="R790">
        <v>74</v>
      </c>
      <c r="S790">
        <v>14</v>
      </c>
      <c r="T790">
        <v>-0.2</v>
      </c>
      <c r="U790">
        <v>110</v>
      </c>
      <c r="V790">
        <v>1.48</v>
      </c>
      <c r="W790">
        <v>-0.2</v>
      </c>
      <c r="X790">
        <v>-1</v>
      </c>
      <c r="Y790">
        <v>-2</v>
      </c>
      <c r="Z790">
        <v>26</v>
      </c>
      <c r="AA790">
        <v>-0.2</v>
      </c>
      <c r="AB790">
        <v>1</v>
      </c>
      <c r="AC790">
        <v>803</v>
      </c>
      <c r="AD790">
        <v>10</v>
      </c>
      <c r="AE790">
        <v>-2</v>
      </c>
      <c r="AF790">
        <v>1.2</v>
      </c>
      <c r="AG790">
        <v>-0.5</v>
      </c>
      <c r="AH790">
        <v>385</v>
      </c>
    </row>
    <row r="791" spans="1:34" hidden="1" x14ac:dyDescent="0.25">
      <c r="A791" t="s">
        <v>3056</v>
      </c>
      <c r="B791" t="s">
        <v>3057</v>
      </c>
      <c r="C791" s="1" t="str">
        <f t="shared" si="129"/>
        <v>21:0584</v>
      </c>
      <c r="D791" s="1" t="str">
        <f t="shared" si="130"/>
        <v>21:0186</v>
      </c>
      <c r="E791" t="s">
        <v>3058</v>
      </c>
      <c r="F791" t="s">
        <v>3059</v>
      </c>
      <c r="H791">
        <v>59.305999999999997</v>
      </c>
      <c r="I791">
        <v>-63.695186800000002</v>
      </c>
      <c r="J791" s="1" t="str">
        <f t="shared" si="131"/>
        <v>NGR bulk stream sediment</v>
      </c>
      <c r="K791" s="1" t="str">
        <f t="shared" si="132"/>
        <v>&lt;177 micron (NGR)</v>
      </c>
      <c r="L791">
        <v>40</v>
      </c>
      <c r="M791" t="s">
        <v>121</v>
      </c>
      <c r="N791">
        <v>790</v>
      </c>
      <c r="O791">
        <v>61</v>
      </c>
      <c r="P791">
        <v>48</v>
      </c>
      <c r="Q791">
        <v>4</v>
      </c>
      <c r="R791">
        <v>105</v>
      </c>
      <c r="S791">
        <v>21</v>
      </c>
      <c r="T791">
        <v>-0.2</v>
      </c>
      <c r="U791">
        <v>240</v>
      </c>
      <c r="V791">
        <v>3.06</v>
      </c>
      <c r="W791">
        <v>-0.2</v>
      </c>
      <c r="X791">
        <v>-1</v>
      </c>
      <c r="Y791">
        <v>-2</v>
      </c>
      <c r="Z791">
        <v>67</v>
      </c>
      <c r="AA791">
        <v>-0.2</v>
      </c>
      <c r="AB791">
        <v>-1</v>
      </c>
      <c r="AC791">
        <v>417</v>
      </c>
      <c r="AD791">
        <v>20</v>
      </c>
      <c r="AE791">
        <v>-2</v>
      </c>
      <c r="AF791">
        <v>3.6</v>
      </c>
      <c r="AG791">
        <v>0.5</v>
      </c>
      <c r="AH791">
        <v>355</v>
      </c>
    </row>
    <row r="792" spans="1:34" hidden="1" x14ac:dyDescent="0.25">
      <c r="A792" t="s">
        <v>3060</v>
      </c>
      <c r="B792" t="s">
        <v>3061</v>
      </c>
      <c r="C792" s="1" t="str">
        <f t="shared" si="129"/>
        <v>21:0584</v>
      </c>
      <c r="D792" s="1" t="str">
        <f t="shared" si="130"/>
        <v>21:0186</v>
      </c>
      <c r="E792" t="s">
        <v>3062</v>
      </c>
      <c r="F792" t="s">
        <v>3063</v>
      </c>
      <c r="H792">
        <v>59.341077499999997</v>
      </c>
      <c r="I792">
        <v>-63.732681700000001</v>
      </c>
      <c r="J792" s="1" t="str">
        <f t="shared" si="131"/>
        <v>NGR bulk stream sediment</v>
      </c>
      <c r="K792" s="1" t="str">
        <f t="shared" si="132"/>
        <v>&lt;177 micron (NGR)</v>
      </c>
      <c r="L792">
        <v>40</v>
      </c>
      <c r="M792" t="s">
        <v>126</v>
      </c>
      <c r="N792">
        <v>791</v>
      </c>
      <c r="O792">
        <v>25</v>
      </c>
      <c r="P792">
        <v>21</v>
      </c>
      <c r="Q792">
        <v>-2</v>
      </c>
      <c r="R792">
        <v>52</v>
      </c>
      <c r="S792">
        <v>7</v>
      </c>
      <c r="T792">
        <v>-0.2</v>
      </c>
      <c r="U792">
        <v>42</v>
      </c>
      <c r="V792">
        <v>0.73</v>
      </c>
      <c r="W792">
        <v>-0.2</v>
      </c>
      <c r="X792">
        <v>-1</v>
      </c>
      <c r="Y792">
        <v>-2</v>
      </c>
      <c r="Z792">
        <v>11</v>
      </c>
      <c r="AA792">
        <v>-0.2</v>
      </c>
      <c r="AB792">
        <v>-1</v>
      </c>
      <c r="AC792">
        <v>743</v>
      </c>
      <c r="AD792">
        <v>15</v>
      </c>
      <c r="AE792">
        <v>-2</v>
      </c>
      <c r="AF792">
        <v>2.6</v>
      </c>
      <c r="AG792">
        <v>0.5</v>
      </c>
      <c r="AH792">
        <v>295</v>
      </c>
    </row>
    <row r="793" spans="1:34" hidden="1" x14ac:dyDescent="0.25">
      <c r="A793" t="s">
        <v>3064</v>
      </c>
      <c r="B793" t="s">
        <v>3065</v>
      </c>
      <c r="C793" s="1" t="str">
        <f t="shared" si="129"/>
        <v>21:0584</v>
      </c>
      <c r="D793" s="1" t="str">
        <f t="shared" si="130"/>
        <v>21:0186</v>
      </c>
      <c r="E793" t="s">
        <v>3066</v>
      </c>
      <c r="F793" t="s">
        <v>3067</v>
      </c>
      <c r="H793">
        <v>59.388796800000001</v>
      </c>
      <c r="I793">
        <v>-63.765770799999999</v>
      </c>
      <c r="J793" s="1" t="str">
        <f t="shared" si="131"/>
        <v>NGR bulk stream sediment</v>
      </c>
      <c r="K793" s="1" t="str">
        <f t="shared" si="132"/>
        <v>&lt;177 micron (NGR)</v>
      </c>
      <c r="L793">
        <v>40</v>
      </c>
      <c r="M793" t="s">
        <v>131</v>
      </c>
      <c r="N793">
        <v>792</v>
      </c>
    </row>
    <row r="794" spans="1:34" hidden="1" x14ac:dyDescent="0.25">
      <c r="A794" t="s">
        <v>3068</v>
      </c>
      <c r="B794" t="s">
        <v>3069</v>
      </c>
      <c r="C794" s="1" t="str">
        <f t="shared" si="129"/>
        <v>21:0584</v>
      </c>
      <c r="D794" s="1" t="str">
        <f t="shared" si="130"/>
        <v>21:0186</v>
      </c>
      <c r="E794" t="s">
        <v>3070</v>
      </c>
      <c r="F794" t="s">
        <v>3071</v>
      </c>
      <c r="H794">
        <v>59.366368999999999</v>
      </c>
      <c r="I794">
        <v>-63.8138948</v>
      </c>
      <c r="J794" s="1" t="str">
        <f t="shared" si="131"/>
        <v>NGR bulk stream sediment</v>
      </c>
      <c r="K794" s="1" t="str">
        <f t="shared" si="132"/>
        <v>&lt;177 micron (NGR)</v>
      </c>
      <c r="L794">
        <v>41</v>
      </c>
      <c r="M794" t="s">
        <v>38</v>
      </c>
      <c r="N794">
        <v>793</v>
      </c>
      <c r="O794">
        <v>22</v>
      </c>
      <c r="P794">
        <v>44</v>
      </c>
      <c r="Q794">
        <v>-2</v>
      </c>
      <c r="R794">
        <v>86</v>
      </c>
      <c r="S794">
        <v>18</v>
      </c>
      <c r="T794">
        <v>-0.2</v>
      </c>
      <c r="U794">
        <v>69</v>
      </c>
      <c r="V794">
        <v>1.1599999999999999</v>
      </c>
      <c r="W794">
        <v>-0.2</v>
      </c>
      <c r="X794">
        <v>-1</v>
      </c>
      <c r="Y794">
        <v>-2</v>
      </c>
      <c r="Z794">
        <v>14</v>
      </c>
      <c r="AA794">
        <v>-0.2</v>
      </c>
      <c r="AB794">
        <v>-1</v>
      </c>
      <c r="AC794">
        <v>221</v>
      </c>
      <c r="AD794">
        <v>10</v>
      </c>
      <c r="AE794">
        <v>-2</v>
      </c>
      <c r="AF794">
        <v>-1</v>
      </c>
      <c r="AG794">
        <v>0.6</v>
      </c>
      <c r="AH794">
        <v>240</v>
      </c>
    </row>
    <row r="795" spans="1:34" hidden="1" x14ac:dyDescent="0.25">
      <c r="A795" t="s">
        <v>3072</v>
      </c>
      <c r="B795" t="s">
        <v>3073</v>
      </c>
      <c r="C795" s="1" t="str">
        <f t="shared" si="129"/>
        <v>21:0584</v>
      </c>
      <c r="D795" s="1" t="str">
        <f t="shared" si="130"/>
        <v>21:0186</v>
      </c>
      <c r="E795" t="s">
        <v>3070</v>
      </c>
      <c r="F795" t="s">
        <v>3074</v>
      </c>
      <c r="H795">
        <v>59.366368999999999</v>
      </c>
      <c r="I795">
        <v>-63.8138948</v>
      </c>
      <c r="J795" s="1" t="str">
        <f t="shared" si="131"/>
        <v>NGR bulk stream sediment</v>
      </c>
      <c r="K795" s="1" t="str">
        <f t="shared" si="132"/>
        <v>&lt;177 micron (NGR)</v>
      </c>
      <c r="L795">
        <v>41</v>
      </c>
      <c r="M795" t="s">
        <v>51</v>
      </c>
      <c r="N795">
        <v>794</v>
      </c>
    </row>
    <row r="796" spans="1:34" hidden="1" x14ac:dyDescent="0.25">
      <c r="A796" t="s">
        <v>3075</v>
      </c>
      <c r="B796" t="s">
        <v>3076</v>
      </c>
      <c r="C796" s="1" t="str">
        <f t="shared" si="129"/>
        <v>21:0584</v>
      </c>
      <c r="D796" s="1" t="str">
        <f t="shared" si="130"/>
        <v>21:0186</v>
      </c>
      <c r="E796" t="s">
        <v>3070</v>
      </c>
      <c r="F796" t="s">
        <v>3077</v>
      </c>
      <c r="H796">
        <v>59.366368999999999</v>
      </c>
      <c r="I796">
        <v>-63.8138948</v>
      </c>
      <c r="J796" s="1" t="str">
        <f t="shared" si="131"/>
        <v>NGR bulk stream sediment</v>
      </c>
      <c r="K796" s="1" t="str">
        <f t="shared" si="132"/>
        <v>&lt;177 micron (NGR)</v>
      </c>
      <c r="L796">
        <v>41</v>
      </c>
      <c r="M796" t="s">
        <v>47</v>
      </c>
      <c r="N796">
        <v>795</v>
      </c>
      <c r="O796">
        <v>23</v>
      </c>
      <c r="P796">
        <v>48</v>
      </c>
      <c r="Q796">
        <v>3</v>
      </c>
      <c r="R796">
        <v>90</v>
      </c>
      <c r="S796">
        <v>16</v>
      </c>
      <c r="T796">
        <v>-0.2</v>
      </c>
      <c r="U796">
        <v>68</v>
      </c>
      <c r="V796">
        <v>1.1399999999999999</v>
      </c>
      <c r="W796">
        <v>-0.2</v>
      </c>
      <c r="X796">
        <v>-1</v>
      </c>
      <c r="Y796">
        <v>-2</v>
      </c>
      <c r="Z796">
        <v>16</v>
      </c>
      <c r="AA796">
        <v>-0.2</v>
      </c>
      <c r="AB796">
        <v>-1</v>
      </c>
      <c r="AC796">
        <v>224</v>
      </c>
      <c r="AD796">
        <v>10</v>
      </c>
      <c r="AE796">
        <v>4</v>
      </c>
      <c r="AF796">
        <v>1</v>
      </c>
      <c r="AG796">
        <v>0.5</v>
      </c>
      <c r="AH796">
        <v>240</v>
      </c>
    </row>
    <row r="797" spans="1:34" hidden="1" x14ac:dyDescent="0.25">
      <c r="A797" t="s">
        <v>3078</v>
      </c>
      <c r="B797" t="s">
        <v>3079</v>
      </c>
      <c r="C797" s="1" t="str">
        <f t="shared" si="129"/>
        <v>21:0584</v>
      </c>
      <c r="D797" s="1" t="str">
        <f t="shared" si="130"/>
        <v>21:0186</v>
      </c>
      <c r="E797" t="s">
        <v>3080</v>
      </c>
      <c r="F797" t="s">
        <v>3081</v>
      </c>
      <c r="H797">
        <v>59.330351700000001</v>
      </c>
      <c r="I797">
        <v>-63.785668600000001</v>
      </c>
      <c r="J797" s="1" t="str">
        <f t="shared" si="131"/>
        <v>NGR bulk stream sediment</v>
      </c>
      <c r="K797" s="1" t="str">
        <f t="shared" si="132"/>
        <v>&lt;177 micron (NGR)</v>
      </c>
      <c r="L797">
        <v>41</v>
      </c>
      <c r="M797" t="s">
        <v>43</v>
      </c>
      <c r="N797">
        <v>796</v>
      </c>
      <c r="O797">
        <v>24</v>
      </c>
      <c r="P797">
        <v>29</v>
      </c>
      <c r="Q797">
        <v>2</v>
      </c>
      <c r="R797">
        <v>67</v>
      </c>
      <c r="S797">
        <v>11</v>
      </c>
      <c r="T797">
        <v>-0.2</v>
      </c>
      <c r="U797">
        <v>75</v>
      </c>
      <c r="V797">
        <v>1.1200000000000001</v>
      </c>
      <c r="W797">
        <v>-0.2</v>
      </c>
      <c r="X797">
        <v>-1</v>
      </c>
      <c r="Y797">
        <v>-2</v>
      </c>
      <c r="Z797">
        <v>16</v>
      </c>
      <c r="AA797">
        <v>-0.2</v>
      </c>
      <c r="AB797">
        <v>-1</v>
      </c>
      <c r="AC797">
        <v>261</v>
      </c>
      <c r="AD797">
        <v>15</v>
      </c>
      <c r="AE797">
        <v>-2</v>
      </c>
      <c r="AF797">
        <v>1.4</v>
      </c>
      <c r="AG797">
        <v>-0.5</v>
      </c>
      <c r="AH797">
        <v>240</v>
      </c>
    </row>
    <row r="798" spans="1:34" hidden="1" x14ac:dyDescent="0.25">
      <c r="A798" t="s">
        <v>3082</v>
      </c>
      <c r="B798" t="s">
        <v>3083</v>
      </c>
      <c r="C798" s="1" t="str">
        <f t="shared" si="129"/>
        <v>21:0584</v>
      </c>
      <c r="D798" s="1" t="str">
        <f t="shared" si="130"/>
        <v>21:0186</v>
      </c>
      <c r="E798" t="s">
        <v>3084</v>
      </c>
      <c r="F798" t="s">
        <v>3085</v>
      </c>
      <c r="H798">
        <v>59.306305100000003</v>
      </c>
      <c r="I798">
        <v>-63.782321799999998</v>
      </c>
      <c r="J798" s="1" t="str">
        <f t="shared" si="131"/>
        <v>NGR bulk stream sediment</v>
      </c>
      <c r="K798" s="1" t="str">
        <f t="shared" si="132"/>
        <v>&lt;177 micron (NGR)</v>
      </c>
      <c r="L798">
        <v>41</v>
      </c>
      <c r="M798" t="s">
        <v>56</v>
      </c>
      <c r="N798">
        <v>797</v>
      </c>
      <c r="O798">
        <v>44</v>
      </c>
      <c r="P798">
        <v>58</v>
      </c>
      <c r="Q798">
        <v>2</v>
      </c>
      <c r="R798">
        <v>121</v>
      </c>
      <c r="S798">
        <v>20</v>
      </c>
      <c r="T798">
        <v>-0.2</v>
      </c>
      <c r="U798">
        <v>140</v>
      </c>
      <c r="V798">
        <v>2.0299999999999998</v>
      </c>
      <c r="W798">
        <v>-0.2</v>
      </c>
      <c r="X798">
        <v>-1</v>
      </c>
      <c r="Y798">
        <v>-2</v>
      </c>
      <c r="Z798">
        <v>33</v>
      </c>
      <c r="AA798">
        <v>-0.2</v>
      </c>
      <c r="AB798">
        <v>-1</v>
      </c>
      <c r="AC798">
        <v>289</v>
      </c>
      <c r="AD798">
        <v>20</v>
      </c>
      <c r="AE798">
        <v>-2</v>
      </c>
      <c r="AF798">
        <v>1.6</v>
      </c>
      <c r="AG798">
        <v>-0.5</v>
      </c>
      <c r="AH798">
        <v>235</v>
      </c>
    </row>
    <row r="799" spans="1:34" hidden="1" x14ac:dyDescent="0.25">
      <c r="A799" t="s">
        <v>3086</v>
      </c>
      <c r="B799" t="s">
        <v>3087</v>
      </c>
      <c r="C799" s="1" t="str">
        <f t="shared" si="129"/>
        <v>21:0584</v>
      </c>
      <c r="D799" s="1" t="str">
        <f t="shared" si="130"/>
        <v>21:0186</v>
      </c>
      <c r="E799" t="s">
        <v>3088</v>
      </c>
      <c r="F799" t="s">
        <v>3089</v>
      </c>
      <c r="H799">
        <v>59.302332800000002</v>
      </c>
      <c r="I799">
        <v>-63.809291799999997</v>
      </c>
      <c r="J799" s="1" t="str">
        <f t="shared" si="131"/>
        <v>NGR bulk stream sediment</v>
      </c>
      <c r="K799" s="1" t="str">
        <f t="shared" si="132"/>
        <v>&lt;177 micron (NGR)</v>
      </c>
      <c r="L799">
        <v>41</v>
      </c>
      <c r="M799" t="s">
        <v>61</v>
      </c>
      <c r="N799">
        <v>798</v>
      </c>
    </row>
    <row r="800" spans="1:34" hidden="1" x14ac:dyDescent="0.25">
      <c r="A800" t="s">
        <v>3090</v>
      </c>
      <c r="B800" t="s">
        <v>3091</v>
      </c>
      <c r="C800" s="1" t="str">
        <f t="shared" si="129"/>
        <v>21:0584</v>
      </c>
      <c r="D800" s="1" t="str">
        <f t="shared" si="130"/>
        <v>21:0186</v>
      </c>
      <c r="E800" t="s">
        <v>3092</v>
      </c>
      <c r="F800" t="s">
        <v>3093</v>
      </c>
      <c r="H800">
        <v>59.271008100000003</v>
      </c>
      <c r="I800">
        <v>-63.821075700000002</v>
      </c>
      <c r="J800" s="1" t="str">
        <f t="shared" si="131"/>
        <v>NGR bulk stream sediment</v>
      </c>
      <c r="K800" s="1" t="str">
        <f t="shared" si="132"/>
        <v>&lt;177 micron (NGR)</v>
      </c>
      <c r="L800">
        <v>41</v>
      </c>
      <c r="M800" t="s">
        <v>66</v>
      </c>
      <c r="N800">
        <v>799</v>
      </c>
      <c r="O800">
        <v>40</v>
      </c>
      <c r="P800">
        <v>55</v>
      </c>
      <c r="Q800">
        <v>4</v>
      </c>
      <c r="R800">
        <v>98</v>
      </c>
      <c r="S800">
        <v>19</v>
      </c>
      <c r="T800">
        <v>-0.2</v>
      </c>
      <c r="U800">
        <v>100</v>
      </c>
      <c r="V800">
        <v>1.48</v>
      </c>
      <c r="W800">
        <v>-0.2</v>
      </c>
      <c r="X800">
        <v>-1</v>
      </c>
      <c r="Y800">
        <v>-2</v>
      </c>
      <c r="Z800">
        <v>28</v>
      </c>
      <c r="AA800">
        <v>-0.2</v>
      </c>
      <c r="AB800">
        <v>-1</v>
      </c>
      <c r="AC800">
        <v>276</v>
      </c>
      <c r="AD800">
        <v>10</v>
      </c>
      <c r="AE800">
        <v>-2</v>
      </c>
      <c r="AF800">
        <v>2.4</v>
      </c>
      <c r="AG800">
        <v>0.5</v>
      </c>
      <c r="AH800">
        <v>260</v>
      </c>
    </row>
    <row r="801" spans="1:34" hidden="1" x14ac:dyDescent="0.25">
      <c r="A801" t="s">
        <v>3094</v>
      </c>
      <c r="B801" t="s">
        <v>3095</v>
      </c>
      <c r="C801" s="1" t="str">
        <f t="shared" si="129"/>
        <v>21:0584</v>
      </c>
      <c r="D801" s="1" t="str">
        <f t="shared" si="130"/>
        <v>21:0186</v>
      </c>
      <c r="E801" t="s">
        <v>3096</v>
      </c>
      <c r="F801" t="s">
        <v>3097</v>
      </c>
      <c r="H801">
        <v>59.262295399999999</v>
      </c>
      <c r="I801">
        <v>-63.868346799999998</v>
      </c>
      <c r="J801" s="1" t="str">
        <f t="shared" si="131"/>
        <v>NGR bulk stream sediment</v>
      </c>
      <c r="K801" s="1" t="str">
        <f t="shared" si="132"/>
        <v>&lt;177 micron (NGR)</v>
      </c>
      <c r="L801">
        <v>41</v>
      </c>
      <c r="M801" t="s">
        <v>76</v>
      </c>
      <c r="N801">
        <v>800</v>
      </c>
      <c r="O801">
        <v>62</v>
      </c>
      <c r="P801">
        <v>71</v>
      </c>
      <c r="Q801">
        <v>8</v>
      </c>
      <c r="R801">
        <v>126</v>
      </c>
      <c r="S801">
        <v>21</v>
      </c>
      <c r="T801">
        <v>-0.2</v>
      </c>
      <c r="U801">
        <v>80</v>
      </c>
      <c r="V801">
        <v>2.12</v>
      </c>
      <c r="W801">
        <v>-0.2</v>
      </c>
      <c r="X801">
        <v>1</v>
      </c>
      <c r="Y801">
        <v>-2</v>
      </c>
      <c r="Z801">
        <v>35</v>
      </c>
      <c r="AA801">
        <v>-0.2</v>
      </c>
      <c r="AB801">
        <v>-1</v>
      </c>
      <c r="AC801">
        <v>313</v>
      </c>
      <c r="AD801">
        <v>30</v>
      </c>
      <c r="AE801">
        <v>-2</v>
      </c>
      <c r="AF801">
        <v>11.8</v>
      </c>
      <c r="AG801">
        <v>0.7</v>
      </c>
      <c r="AH801">
        <v>220</v>
      </c>
    </row>
    <row r="802" spans="1:34" hidden="1" x14ac:dyDescent="0.25">
      <c r="A802" t="s">
        <v>3098</v>
      </c>
      <c r="B802" t="s">
        <v>3099</v>
      </c>
      <c r="C802" s="1" t="str">
        <f t="shared" si="129"/>
        <v>21:0584</v>
      </c>
      <c r="D802" s="1" t="str">
        <f t="shared" si="130"/>
        <v>21:0186</v>
      </c>
      <c r="E802" t="s">
        <v>3100</v>
      </c>
      <c r="F802" t="s">
        <v>3101</v>
      </c>
      <c r="H802">
        <v>59.266325199999997</v>
      </c>
      <c r="I802">
        <v>-63.9246719</v>
      </c>
      <c r="J802" s="1" t="str">
        <f t="shared" si="131"/>
        <v>NGR bulk stream sediment</v>
      </c>
      <c r="K802" s="1" t="str">
        <f t="shared" si="132"/>
        <v>&lt;177 micron (NGR)</v>
      </c>
      <c r="L802">
        <v>41</v>
      </c>
      <c r="M802" t="s">
        <v>81</v>
      </c>
      <c r="N802">
        <v>801</v>
      </c>
    </row>
    <row r="803" spans="1:34" hidden="1" x14ac:dyDescent="0.25">
      <c r="A803" t="s">
        <v>3102</v>
      </c>
      <c r="B803" t="s">
        <v>3103</v>
      </c>
      <c r="C803" s="1" t="str">
        <f t="shared" si="129"/>
        <v>21:0584</v>
      </c>
      <c r="D803" s="1" t="str">
        <f t="shared" si="130"/>
        <v>21:0186</v>
      </c>
      <c r="E803" t="s">
        <v>3104</v>
      </c>
      <c r="F803" t="s">
        <v>3105</v>
      </c>
      <c r="H803">
        <v>59.255931699999998</v>
      </c>
      <c r="I803">
        <v>-63.952449299999998</v>
      </c>
      <c r="J803" s="1" t="str">
        <f t="shared" si="131"/>
        <v>NGR bulk stream sediment</v>
      </c>
      <c r="K803" s="1" t="str">
        <f t="shared" si="132"/>
        <v>&lt;177 micron (NGR)</v>
      </c>
      <c r="L803">
        <v>41</v>
      </c>
      <c r="M803" t="s">
        <v>86</v>
      </c>
      <c r="N803">
        <v>802</v>
      </c>
      <c r="O803">
        <v>77</v>
      </c>
      <c r="P803">
        <v>103</v>
      </c>
      <c r="Q803">
        <v>7</v>
      </c>
      <c r="R803">
        <v>156</v>
      </c>
      <c r="S803">
        <v>26</v>
      </c>
      <c r="T803">
        <v>-0.2</v>
      </c>
      <c r="U803">
        <v>220</v>
      </c>
      <c r="V803">
        <v>2.72</v>
      </c>
      <c r="W803">
        <v>-0.2</v>
      </c>
      <c r="X803">
        <v>1</v>
      </c>
      <c r="Y803">
        <v>-2</v>
      </c>
      <c r="Z803">
        <v>44</v>
      </c>
      <c r="AA803">
        <v>-0.2</v>
      </c>
      <c r="AB803">
        <v>-1</v>
      </c>
      <c r="AC803">
        <v>698</v>
      </c>
      <c r="AD803">
        <v>25</v>
      </c>
      <c r="AE803">
        <v>-2</v>
      </c>
      <c r="AF803">
        <v>4</v>
      </c>
      <c r="AG803">
        <v>2</v>
      </c>
      <c r="AH803">
        <v>375</v>
      </c>
    </row>
    <row r="804" spans="1:34" hidden="1" x14ac:dyDescent="0.25">
      <c r="A804" t="s">
        <v>3106</v>
      </c>
      <c r="B804" t="s">
        <v>3107</v>
      </c>
      <c r="C804" s="1" t="str">
        <f t="shared" si="129"/>
        <v>21:0584</v>
      </c>
      <c r="D804" s="1" t="str">
        <f t="shared" si="130"/>
        <v>21:0186</v>
      </c>
      <c r="E804" t="s">
        <v>3108</v>
      </c>
      <c r="F804" t="s">
        <v>3109</v>
      </c>
      <c r="H804">
        <v>59.227073099999998</v>
      </c>
      <c r="I804">
        <v>-63.920631200000003</v>
      </c>
      <c r="J804" s="1" t="str">
        <f t="shared" si="131"/>
        <v>NGR bulk stream sediment</v>
      </c>
      <c r="K804" s="1" t="str">
        <f t="shared" si="132"/>
        <v>&lt;177 micron (NGR)</v>
      </c>
      <c r="L804">
        <v>41</v>
      </c>
      <c r="M804" t="s">
        <v>91</v>
      </c>
      <c r="N804">
        <v>803</v>
      </c>
    </row>
    <row r="805" spans="1:34" hidden="1" x14ac:dyDescent="0.25">
      <c r="A805" t="s">
        <v>3110</v>
      </c>
      <c r="B805" t="s">
        <v>3111</v>
      </c>
      <c r="C805" s="1" t="str">
        <f t="shared" si="129"/>
        <v>21:0584</v>
      </c>
      <c r="D805" s="1" t="str">
        <f>HYPERLINK("http://geochem.nrcan.gc.ca/cdogs/content/svy/svy_e.htm", "")</f>
        <v/>
      </c>
      <c r="G805" s="1" t="str">
        <f>HYPERLINK("http://geochem.nrcan.gc.ca/cdogs/content/cr_/cr_00079_e.htm", "79")</f>
        <v>79</v>
      </c>
      <c r="J805" t="s">
        <v>69</v>
      </c>
      <c r="K805" t="s">
        <v>70</v>
      </c>
      <c r="L805">
        <v>41</v>
      </c>
      <c r="M805" t="s">
        <v>71</v>
      </c>
      <c r="N805">
        <v>804</v>
      </c>
      <c r="O805">
        <v>140</v>
      </c>
      <c r="P805">
        <v>91</v>
      </c>
      <c r="Q805">
        <v>16</v>
      </c>
      <c r="R805">
        <v>253</v>
      </c>
      <c r="S805">
        <v>31</v>
      </c>
      <c r="T805">
        <v>-0.2</v>
      </c>
      <c r="U805">
        <v>900</v>
      </c>
      <c r="V805">
        <v>3.8</v>
      </c>
      <c r="W805">
        <v>1.2</v>
      </c>
      <c r="X805">
        <v>12</v>
      </c>
      <c r="Y805">
        <v>-2</v>
      </c>
      <c r="Z805">
        <v>50</v>
      </c>
      <c r="AA805">
        <v>-0.2</v>
      </c>
      <c r="AB805">
        <v>1</v>
      </c>
      <c r="AC805">
        <v>811</v>
      </c>
      <c r="AD805">
        <v>45</v>
      </c>
      <c r="AE805">
        <v>4</v>
      </c>
      <c r="AF805">
        <v>2.4</v>
      </c>
      <c r="AG805">
        <v>2.6</v>
      </c>
      <c r="AH805">
        <v>560</v>
      </c>
    </row>
    <row r="806" spans="1:34" hidden="1" x14ac:dyDescent="0.25">
      <c r="A806" t="s">
        <v>3112</v>
      </c>
      <c r="B806" t="s">
        <v>3113</v>
      </c>
      <c r="C806" s="1" t="str">
        <f t="shared" si="129"/>
        <v>21:0584</v>
      </c>
      <c r="D806" s="1" t="str">
        <f t="shared" ref="D806:D815" si="133">HYPERLINK("http://geochem.nrcan.gc.ca/cdogs/content/svy/svy210186_e.htm", "21:0186")</f>
        <v>21:0186</v>
      </c>
      <c r="E806" t="s">
        <v>3114</v>
      </c>
      <c r="F806" t="s">
        <v>3115</v>
      </c>
      <c r="H806">
        <v>59.226039499999999</v>
      </c>
      <c r="I806">
        <v>-63.927068800000001</v>
      </c>
      <c r="J806" s="1" t="str">
        <f t="shared" ref="J806:J815" si="134">HYPERLINK("http://geochem.nrcan.gc.ca/cdogs/content/kwd/kwd020030_e.htm", "NGR bulk stream sediment")</f>
        <v>NGR bulk stream sediment</v>
      </c>
      <c r="K806" s="1" t="str">
        <f t="shared" ref="K806:K815" si="135">HYPERLINK("http://geochem.nrcan.gc.ca/cdogs/content/kwd/kwd080006_e.htm", "&lt;177 micron (NGR)")</f>
        <v>&lt;177 micron (NGR)</v>
      </c>
      <c r="L806">
        <v>41</v>
      </c>
      <c r="M806" t="s">
        <v>96</v>
      </c>
      <c r="N806">
        <v>805</v>
      </c>
    </row>
    <row r="807" spans="1:34" hidden="1" x14ac:dyDescent="0.25">
      <c r="A807" t="s">
        <v>3116</v>
      </c>
      <c r="B807" t="s">
        <v>3117</v>
      </c>
      <c r="C807" s="1" t="str">
        <f t="shared" si="129"/>
        <v>21:0584</v>
      </c>
      <c r="D807" s="1" t="str">
        <f t="shared" si="133"/>
        <v>21:0186</v>
      </c>
      <c r="E807" t="s">
        <v>3118</v>
      </c>
      <c r="F807" t="s">
        <v>3119</v>
      </c>
      <c r="H807">
        <v>59.179520599999996</v>
      </c>
      <c r="I807">
        <v>-63.9665094</v>
      </c>
      <c r="J807" s="1" t="str">
        <f t="shared" si="134"/>
        <v>NGR bulk stream sediment</v>
      </c>
      <c r="K807" s="1" t="str">
        <f t="shared" si="135"/>
        <v>&lt;177 micron (NGR)</v>
      </c>
      <c r="L807">
        <v>41</v>
      </c>
      <c r="M807" t="s">
        <v>101</v>
      </c>
      <c r="N807">
        <v>806</v>
      </c>
    </row>
    <row r="808" spans="1:34" hidden="1" x14ac:dyDescent="0.25">
      <c r="A808" t="s">
        <v>3120</v>
      </c>
      <c r="B808" t="s">
        <v>3121</v>
      </c>
      <c r="C808" s="1" t="str">
        <f t="shared" si="129"/>
        <v>21:0584</v>
      </c>
      <c r="D808" s="1" t="str">
        <f t="shared" si="133"/>
        <v>21:0186</v>
      </c>
      <c r="E808" t="s">
        <v>3122</v>
      </c>
      <c r="F808" t="s">
        <v>3123</v>
      </c>
      <c r="H808">
        <v>59.165615699999996</v>
      </c>
      <c r="I808">
        <v>-63.975317400000002</v>
      </c>
      <c r="J808" s="1" t="str">
        <f t="shared" si="134"/>
        <v>NGR bulk stream sediment</v>
      </c>
      <c r="K808" s="1" t="str">
        <f t="shared" si="135"/>
        <v>&lt;177 micron (NGR)</v>
      </c>
      <c r="L808">
        <v>41</v>
      </c>
      <c r="M808" t="s">
        <v>106</v>
      </c>
      <c r="N808">
        <v>807</v>
      </c>
    </row>
    <row r="809" spans="1:34" hidden="1" x14ac:dyDescent="0.25">
      <c r="A809" t="s">
        <v>3124</v>
      </c>
      <c r="B809" t="s">
        <v>3125</v>
      </c>
      <c r="C809" s="1" t="str">
        <f t="shared" si="129"/>
        <v>21:0584</v>
      </c>
      <c r="D809" s="1" t="str">
        <f t="shared" si="133"/>
        <v>21:0186</v>
      </c>
      <c r="E809" t="s">
        <v>3126</v>
      </c>
      <c r="F809" t="s">
        <v>3127</v>
      </c>
      <c r="H809">
        <v>59.161881200000003</v>
      </c>
      <c r="I809">
        <v>-63.934812399999998</v>
      </c>
      <c r="J809" s="1" t="str">
        <f t="shared" si="134"/>
        <v>NGR bulk stream sediment</v>
      </c>
      <c r="K809" s="1" t="str">
        <f t="shared" si="135"/>
        <v>&lt;177 micron (NGR)</v>
      </c>
      <c r="L809">
        <v>41</v>
      </c>
      <c r="M809" t="s">
        <v>111</v>
      </c>
      <c r="N809">
        <v>808</v>
      </c>
    </row>
    <row r="810" spans="1:34" hidden="1" x14ac:dyDescent="0.25">
      <c r="A810" t="s">
        <v>3128</v>
      </c>
      <c r="B810" t="s">
        <v>3129</v>
      </c>
      <c r="C810" s="1" t="str">
        <f t="shared" si="129"/>
        <v>21:0584</v>
      </c>
      <c r="D810" s="1" t="str">
        <f t="shared" si="133"/>
        <v>21:0186</v>
      </c>
      <c r="E810" t="s">
        <v>3130</v>
      </c>
      <c r="F810" t="s">
        <v>3131</v>
      </c>
      <c r="H810">
        <v>59.137214399999998</v>
      </c>
      <c r="I810">
        <v>-63.9392432</v>
      </c>
      <c r="J810" s="1" t="str">
        <f t="shared" si="134"/>
        <v>NGR bulk stream sediment</v>
      </c>
      <c r="K810" s="1" t="str">
        <f t="shared" si="135"/>
        <v>&lt;177 micron (NGR)</v>
      </c>
      <c r="L810">
        <v>41</v>
      </c>
      <c r="M810" t="s">
        <v>116</v>
      </c>
      <c r="N810">
        <v>809</v>
      </c>
    </row>
    <row r="811" spans="1:34" hidden="1" x14ac:dyDescent="0.25">
      <c r="A811" t="s">
        <v>3132</v>
      </c>
      <c r="B811" t="s">
        <v>3133</v>
      </c>
      <c r="C811" s="1" t="str">
        <f t="shared" si="129"/>
        <v>21:0584</v>
      </c>
      <c r="D811" s="1" t="str">
        <f t="shared" si="133"/>
        <v>21:0186</v>
      </c>
      <c r="E811" t="s">
        <v>3134</v>
      </c>
      <c r="F811" t="s">
        <v>3135</v>
      </c>
      <c r="H811">
        <v>59.294814700000003</v>
      </c>
      <c r="I811">
        <v>-63.992618200000003</v>
      </c>
      <c r="J811" s="1" t="str">
        <f t="shared" si="134"/>
        <v>NGR bulk stream sediment</v>
      </c>
      <c r="K811" s="1" t="str">
        <f t="shared" si="135"/>
        <v>&lt;177 micron (NGR)</v>
      </c>
      <c r="L811">
        <v>41</v>
      </c>
      <c r="M811" t="s">
        <v>121</v>
      </c>
      <c r="N811">
        <v>810</v>
      </c>
      <c r="O811">
        <v>51</v>
      </c>
      <c r="P811">
        <v>66</v>
      </c>
      <c r="Q811">
        <v>8</v>
      </c>
      <c r="R811">
        <v>115</v>
      </c>
      <c r="S811">
        <v>23</v>
      </c>
      <c r="T811">
        <v>0.3</v>
      </c>
      <c r="U811">
        <v>118</v>
      </c>
      <c r="V811">
        <v>1.61</v>
      </c>
      <c r="W811">
        <v>-0.2</v>
      </c>
      <c r="X811">
        <v>1</v>
      </c>
      <c r="Y811">
        <v>-2</v>
      </c>
      <c r="Z811">
        <v>22</v>
      </c>
      <c r="AA811">
        <v>-0.2</v>
      </c>
      <c r="AB811">
        <v>-1</v>
      </c>
      <c r="AC811">
        <v>309</v>
      </c>
      <c r="AD811">
        <v>20</v>
      </c>
      <c r="AE811">
        <v>-2</v>
      </c>
      <c r="AF811">
        <v>2.6</v>
      </c>
      <c r="AG811">
        <v>0.6</v>
      </c>
      <c r="AH811">
        <v>260</v>
      </c>
    </row>
    <row r="812" spans="1:34" hidden="1" x14ac:dyDescent="0.25">
      <c r="A812" t="s">
        <v>3136</v>
      </c>
      <c r="B812" t="s">
        <v>3137</v>
      </c>
      <c r="C812" s="1" t="str">
        <f t="shared" si="129"/>
        <v>21:0584</v>
      </c>
      <c r="D812" s="1" t="str">
        <f t="shared" si="133"/>
        <v>21:0186</v>
      </c>
      <c r="E812" t="s">
        <v>3138</v>
      </c>
      <c r="F812" t="s">
        <v>3139</v>
      </c>
      <c r="H812">
        <v>59.348339099999997</v>
      </c>
      <c r="I812">
        <v>-63.960259499999999</v>
      </c>
      <c r="J812" s="1" t="str">
        <f t="shared" si="134"/>
        <v>NGR bulk stream sediment</v>
      </c>
      <c r="K812" s="1" t="str">
        <f t="shared" si="135"/>
        <v>&lt;177 micron (NGR)</v>
      </c>
      <c r="L812">
        <v>41</v>
      </c>
      <c r="M812" t="s">
        <v>126</v>
      </c>
      <c r="N812">
        <v>811</v>
      </c>
      <c r="O812">
        <v>46</v>
      </c>
      <c r="P812">
        <v>63</v>
      </c>
      <c r="Q812">
        <v>6</v>
      </c>
      <c r="R812">
        <v>126</v>
      </c>
      <c r="S812">
        <v>19</v>
      </c>
      <c r="T812">
        <v>-0.2</v>
      </c>
      <c r="U812">
        <v>128</v>
      </c>
      <c r="V812">
        <v>1.52</v>
      </c>
      <c r="W812">
        <v>-0.2</v>
      </c>
      <c r="X812">
        <v>-1</v>
      </c>
      <c r="Y812">
        <v>-2</v>
      </c>
      <c r="Z812">
        <v>21</v>
      </c>
      <c r="AA812">
        <v>-0.2</v>
      </c>
      <c r="AB812">
        <v>-1</v>
      </c>
      <c r="AC812">
        <v>362</v>
      </c>
      <c r="AD812">
        <v>20</v>
      </c>
      <c r="AE812">
        <v>-2</v>
      </c>
      <c r="AF812">
        <v>2.6</v>
      </c>
      <c r="AG812">
        <v>1.9</v>
      </c>
      <c r="AH812">
        <v>280</v>
      </c>
    </row>
    <row r="813" spans="1:34" hidden="1" x14ac:dyDescent="0.25">
      <c r="A813" t="s">
        <v>3140</v>
      </c>
      <c r="B813" t="s">
        <v>3141</v>
      </c>
      <c r="C813" s="1" t="str">
        <f t="shared" si="129"/>
        <v>21:0584</v>
      </c>
      <c r="D813" s="1" t="str">
        <f t="shared" si="133"/>
        <v>21:0186</v>
      </c>
      <c r="E813" t="s">
        <v>3142</v>
      </c>
      <c r="F813" t="s">
        <v>3143</v>
      </c>
      <c r="H813">
        <v>59.339593600000001</v>
      </c>
      <c r="I813">
        <v>-63.920175899999997</v>
      </c>
      <c r="J813" s="1" t="str">
        <f t="shared" si="134"/>
        <v>NGR bulk stream sediment</v>
      </c>
      <c r="K813" s="1" t="str">
        <f t="shared" si="135"/>
        <v>&lt;177 micron (NGR)</v>
      </c>
      <c r="L813">
        <v>41</v>
      </c>
      <c r="M813" t="s">
        <v>131</v>
      </c>
      <c r="N813">
        <v>812</v>
      </c>
      <c r="O813">
        <v>34</v>
      </c>
      <c r="P813">
        <v>38</v>
      </c>
      <c r="Q813">
        <v>3</v>
      </c>
      <c r="R813">
        <v>77</v>
      </c>
      <c r="S813">
        <v>10</v>
      </c>
      <c r="T813">
        <v>-0.2</v>
      </c>
      <c r="U813">
        <v>58</v>
      </c>
      <c r="V813">
        <v>1.5</v>
      </c>
      <c r="W813">
        <v>-0.2</v>
      </c>
      <c r="X813">
        <v>-1</v>
      </c>
      <c r="Y813">
        <v>-2</v>
      </c>
      <c r="Z813">
        <v>19</v>
      </c>
      <c r="AA813">
        <v>-0.2</v>
      </c>
      <c r="AB813">
        <v>-1</v>
      </c>
      <c r="AC813">
        <v>312</v>
      </c>
      <c r="AD813">
        <v>20</v>
      </c>
      <c r="AE813">
        <v>-2</v>
      </c>
      <c r="AF813">
        <v>8.4</v>
      </c>
      <c r="AG813">
        <v>0.6</v>
      </c>
      <c r="AH813">
        <v>200</v>
      </c>
    </row>
    <row r="814" spans="1:34" hidden="1" x14ac:dyDescent="0.25">
      <c r="A814" t="s">
        <v>3144</v>
      </c>
      <c r="B814" t="s">
        <v>3145</v>
      </c>
      <c r="C814" s="1" t="str">
        <f t="shared" si="129"/>
        <v>21:0584</v>
      </c>
      <c r="D814" s="1" t="str">
        <f t="shared" si="133"/>
        <v>21:0186</v>
      </c>
      <c r="E814" t="s">
        <v>3146</v>
      </c>
      <c r="F814" t="s">
        <v>3147</v>
      </c>
      <c r="H814">
        <v>59.346950200000002</v>
      </c>
      <c r="I814">
        <v>-63.870120399999998</v>
      </c>
      <c r="J814" s="1" t="str">
        <f t="shared" si="134"/>
        <v>NGR bulk stream sediment</v>
      </c>
      <c r="K814" s="1" t="str">
        <f t="shared" si="135"/>
        <v>&lt;177 micron (NGR)</v>
      </c>
      <c r="L814">
        <v>42</v>
      </c>
      <c r="M814" t="s">
        <v>38</v>
      </c>
      <c r="N814">
        <v>813</v>
      </c>
      <c r="O814">
        <v>29</v>
      </c>
      <c r="P814">
        <v>42</v>
      </c>
      <c r="Q814">
        <v>3</v>
      </c>
      <c r="R814">
        <v>120</v>
      </c>
      <c r="S814">
        <v>15</v>
      </c>
      <c r="T814">
        <v>-0.2</v>
      </c>
      <c r="U814">
        <v>75</v>
      </c>
      <c r="V814">
        <v>1.08</v>
      </c>
      <c r="W814">
        <v>-0.2</v>
      </c>
      <c r="X814">
        <v>-1</v>
      </c>
      <c r="Y814">
        <v>-2</v>
      </c>
      <c r="Z814">
        <v>18</v>
      </c>
      <c r="AA814">
        <v>-0.2</v>
      </c>
      <c r="AB814">
        <v>1</v>
      </c>
      <c r="AC814">
        <v>302</v>
      </c>
      <c r="AD814">
        <v>15</v>
      </c>
      <c r="AE814">
        <v>-2</v>
      </c>
      <c r="AF814">
        <v>-1</v>
      </c>
      <c r="AG814">
        <v>0.5</v>
      </c>
      <c r="AH814">
        <v>195</v>
      </c>
    </row>
    <row r="815" spans="1:34" hidden="1" x14ac:dyDescent="0.25">
      <c r="A815" t="s">
        <v>3148</v>
      </c>
      <c r="B815" t="s">
        <v>3149</v>
      </c>
      <c r="C815" s="1" t="str">
        <f t="shared" si="129"/>
        <v>21:0584</v>
      </c>
      <c r="D815" s="1" t="str">
        <f t="shared" si="133"/>
        <v>21:0186</v>
      </c>
      <c r="E815" t="s">
        <v>3146</v>
      </c>
      <c r="F815" t="s">
        <v>3150</v>
      </c>
      <c r="H815">
        <v>59.346950200000002</v>
      </c>
      <c r="I815">
        <v>-63.870120399999998</v>
      </c>
      <c r="J815" s="1" t="str">
        <f t="shared" si="134"/>
        <v>NGR bulk stream sediment</v>
      </c>
      <c r="K815" s="1" t="str">
        <f t="shared" si="135"/>
        <v>&lt;177 micron (NGR)</v>
      </c>
      <c r="L815">
        <v>42</v>
      </c>
      <c r="M815" t="s">
        <v>51</v>
      </c>
      <c r="N815">
        <v>814</v>
      </c>
      <c r="O815">
        <v>24</v>
      </c>
      <c r="P815">
        <v>42</v>
      </c>
      <c r="Q815">
        <v>3</v>
      </c>
      <c r="R815">
        <v>118</v>
      </c>
      <c r="S815">
        <v>14</v>
      </c>
      <c r="T815">
        <v>-0.2</v>
      </c>
      <c r="U815">
        <v>77</v>
      </c>
      <c r="V815">
        <v>1.1200000000000001</v>
      </c>
      <c r="W815">
        <v>-0.2</v>
      </c>
      <c r="X815">
        <v>-1</v>
      </c>
      <c r="Y815">
        <v>-2</v>
      </c>
      <c r="Z815">
        <v>19</v>
      </c>
      <c r="AA815">
        <v>0.5</v>
      </c>
      <c r="AB815">
        <v>-1</v>
      </c>
      <c r="AC815">
        <v>269</v>
      </c>
      <c r="AD815">
        <v>10</v>
      </c>
      <c r="AE815">
        <v>-2</v>
      </c>
      <c r="AF815">
        <v>1</v>
      </c>
      <c r="AG815">
        <v>0.5</v>
      </c>
      <c r="AH815">
        <v>180</v>
      </c>
    </row>
    <row r="816" spans="1:34" hidden="1" x14ac:dyDescent="0.25">
      <c r="A816" t="s">
        <v>3151</v>
      </c>
      <c r="B816" t="s">
        <v>3152</v>
      </c>
      <c r="C816" s="1" t="str">
        <f t="shared" si="129"/>
        <v>21:0584</v>
      </c>
      <c r="D816" s="1" t="str">
        <f>HYPERLINK("http://geochem.nrcan.gc.ca/cdogs/content/svy/svy_e.htm", "")</f>
        <v/>
      </c>
      <c r="G816" s="1" t="str">
        <f>HYPERLINK("http://geochem.nrcan.gc.ca/cdogs/content/cr_/cr_00077_e.htm", "77")</f>
        <v>77</v>
      </c>
      <c r="J816" t="s">
        <v>69</v>
      </c>
      <c r="K816" t="s">
        <v>70</v>
      </c>
      <c r="L816">
        <v>42</v>
      </c>
      <c r="M816" t="s">
        <v>71</v>
      </c>
      <c r="N816">
        <v>815</v>
      </c>
      <c r="O816">
        <v>152</v>
      </c>
      <c r="P816">
        <v>57</v>
      </c>
      <c r="Q816">
        <v>30</v>
      </c>
      <c r="R816">
        <v>327</v>
      </c>
      <c r="S816">
        <v>31</v>
      </c>
      <c r="T816">
        <v>0.3</v>
      </c>
      <c r="U816">
        <v>570</v>
      </c>
      <c r="V816">
        <v>3.58</v>
      </c>
      <c r="W816">
        <v>0.6</v>
      </c>
      <c r="X816">
        <v>31</v>
      </c>
      <c r="Y816">
        <v>3</v>
      </c>
      <c r="Z816">
        <v>47</v>
      </c>
      <c r="AA816">
        <v>1.5</v>
      </c>
      <c r="AB816">
        <v>7</v>
      </c>
      <c r="AC816">
        <v>792</v>
      </c>
      <c r="AD816">
        <v>15</v>
      </c>
      <c r="AE816">
        <v>16</v>
      </c>
      <c r="AF816">
        <v>3.2</v>
      </c>
      <c r="AG816">
        <v>18.2</v>
      </c>
      <c r="AH816">
        <v>440</v>
      </c>
    </row>
    <row r="817" spans="1:34" hidden="1" x14ac:dyDescent="0.25">
      <c r="A817" t="s">
        <v>3153</v>
      </c>
      <c r="B817" t="s">
        <v>3154</v>
      </c>
      <c r="C817" s="1" t="str">
        <f t="shared" si="129"/>
        <v>21:0584</v>
      </c>
      <c r="D817" s="1" t="str">
        <f t="shared" ref="D817:D852" si="136">HYPERLINK("http://geochem.nrcan.gc.ca/cdogs/content/svy/svy210186_e.htm", "21:0186")</f>
        <v>21:0186</v>
      </c>
      <c r="E817" t="s">
        <v>3146</v>
      </c>
      <c r="F817" t="s">
        <v>3155</v>
      </c>
      <c r="H817">
        <v>59.346950200000002</v>
      </c>
      <c r="I817">
        <v>-63.870120399999998</v>
      </c>
      <c r="J817" s="1" t="str">
        <f t="shared" ref="J817:J852" si="137">HYPERLINK("http://geochem.nrcan.gc.ca/cdogs/content/kwd/kwd020030_e.htm", "NGR bulk stream sediment")</f>
        <v>NGR bulk stream sediment</v>
      </c>
      <c r="K817" s="1" t="str">
        <f t="shared" ref="K817:K852" si="138">HYPERLINK("http://geochem.nrcan.gc.ca/cdogs/content/kwd/kwd080006_e.htm", "&lt;177 micron (NGR)")</f>
        <v>&lt;177 micron (NGR)</v>
      </c>
      <c r="L817">
        <v>42</v>
      </c>
      <c r="M817" t="s">
        <v>47</v>
      </c>
      <c r="N817">
        <v>816</v>
      </c>
      <c r="O817">
        <v>28</v>
      </c>
      <c r="P817">
        <v>43</v>
      </c>
      <c r="Q817">
        <v>2</v>
      </c>
      <c r="R817">
        <v>113</v>
      </c>
      <c r="S817">
        <v>16</v>
      </c>
      <c r="T817">
        <v>-0.2</v>
      </c>
      <c r="U817">
        <v>76</v>
      </c>
      <c r="V817">
        <v>1.1100000000000001</v>
      </c>
      <c r="W817">
        <v>-0.2</v>
      </c>
      <c r="X817">
        <v>1</v>
      </c>
      <c r="Y817">
        <v>-2</v>
      </c>
      <c r="Z817">
        <v>15</v>
      </c>
      <c r="AA817">
        <v>-0.2</v>
      </c>
      <c r="AB817">
        <v>-1</v>
      </c>
      <c r="AC817">
        <v>541</v>
      </c>
      <c r="AD817">
        <v>10</v>
      </c>
      <c r="AE817">
        <v>-2</v>
      </c>
      <c r="AF817">
        <v>1.4</v>
      </c>
      <c r="AG817">
        <v>0.5</v>
      </c>
      <c r="AH817">
        <v>215</v>
      </c>
    </row>
    <row r="818" spans="1:34" hidden="1" x14ac:dyDescent="0.25">
      <c r="A818" t="s">
        <v>3156</v>
      </c>
      <c r="B818" t="s">
        <v>3157</v>
      </c>
      <c r="C818" s="1" t="str">
        <f t="shared" si="129"/>
        <v>21:0584</v>
      </c>
      <c r="D818" s="1" t="str">
        <f t="shared" si="136"/>
        <v>21:0186</v>
      </c>
      <c r="E818" t="s">
        <v>3158</v>
      </c>
      <c r="F818" t="s">
        <v>3159</v>
      </c>
      <c r="H818">
        <v>59.374524800000003</v>
      </c>
      <c r="I818">
        <v>-63.851644499999999</v>
      </c>
      <c r="J818" s="1" t="str">
        <f t="shared" si="137"/>
        <v>NGR bulk stream sediment</v>
      </c>
      <c r="K818" s="1" t="str">
        <f t="shared" si="138"/>
        <v>&lt;177 micron (NGR)</v>
      </c>
      <c r="L818">
        <v>42</v>
      </c>
      <c r="M818" t="s">
        <v>43</v>
      </c>
      <c r="N818">
        <v>817</v>
      </c>
      <c r="O818">
        <v>23</v>
      </c>
      <c r="P818">
        <v>25</v>
      </c>
      <c r="Q818">
        <v>-2</v>
      </c>
      <c r="R818">
        <v>69</v>
      </c>
      <c r="S818">
        <v>9</v>
      </c>
      <c r="T818">
        <v>-0.2</v>
      </c>
      <c r="U818">
        <v>63</v>
      </c>
      <c r="V818">
        <v>1.0900000000000001</v>
      </c>
      <c r="W818">
        <v>-0.2</v>
      </c>
      <c r="X818">
        <v>1</v>
      </c>
      <c r="Y818">
        <v>-2</v>
      </c>
      <c r="Z818">
        <v>25</v>
      </c>
      <c r="AA818">
        <v>-0.2</v>
      </c>
      <c r="AB818">
        <v>-1</v>
      </c>
      <c r="AC818">
        <v>211</v>
      </c>
      <c r="AD818">
        <v>-10</v>
      </c>
      <c r="AE818">
        <v>-2</v>
      </c>
      <c r="AF818">
        <v>2</v>
      </c>
      <c r="AG818">
        <v>0.5</v>
      </c>
      <c r="AH818">
        <v>200</v>
      </c>
    </row>
    <row r="819" spans="1:34" hidden="1" x14ac:dyDescent="0.25">
      <c r="A819" t="s">
        <v>3160</v>
      </c>
      <c r="B819" t="s">
        <v>3161</v>
      </c>
      <c r="C819" s="1" t="str">
        <f t="shared" si="129"/>
        <v>21:0584</v>
      </c>
      <c r="D819" s="1" t="str">
        <f t="shared" si="136"/>
        <v>21:0186</v>
      </c>
      <c r="E819" t="s">
        <v>3162</v>
      </c>
      <c r="F819" t="s">
        <v>3163</v>
      </c>
      <c r="H819">
        <v>59.385747000000002</v>
      </c>
      <c r="I819">
        <v>-63.881922899999999</v>
      </c>
      <c r="J819" s="1" t="str">
        <f t="shared" si="137"/>
        <v>NGR bulk stream sediment</v>
      </c>
      <c r="K819" s="1" t="str">
        <f t="shared" si="138"/>
        <v>&lt;177 micron (NGR)</v>
      </c>
      <c r="L819">
        <v>42</v>
      </c>
      <c r="M819" t="s">
        <v>56</v>
      </c>
      <c r="N819">
        <v>818</v>
      </c>
      <c r="O819">
        <v>44</v>
      </c>
      <c r="P819">
        <v>92</v>
      </c>
      <c r="Q819">
        <v>3</v>
      </c>
      <c r="R819">
        <v>135</v>
      </c>
      <c r="S819">
        <v>28</v>
      </c>
      <c r="T819">
        <v>-0.2</v>
      </c>
      <c r="U819">
        <v>96</v>
      </c>
      <c r="V819">
        <v>1.6</v>
      </c>
      <c r="W819">
        <v>-0.2</v>
      </c>
      <c r="X819">
        <v>1</v>
      </c>
      <c r="Y819">
        <v>-2</v>
      </c>
      <c r="Z819">
        <v>31</v>
      </c>
      <c r="AA819">
        <v>-0.2</v>
      </c>
      <c r="AB819">
        <v>1</v>
      </c>
      <c r="AC819">
        <v>329</v>
      </c>
      <c r="AD819">
        <v>15</v>
      </c>
      <c r="AE819">
        <v>-2</v>
      </c>
      <c r="AF819">
        <v>1.2</v>
      </c>
      <c r="AG819">
        <v>0.5</v>
      </c>
      <c r="AH819">
        <v>285</v>
      </c>
    </row>
    <row r="820" spans="1:34" hidden="1" x14ac:dyDescent="0.25">
      <c r="A820" t="s">
        <v>3164</v>
      </c>
      <c r="B820" t="s">
        <v>3165</v>
      </c>
      <c r="C820" s="1" t="str">
        <f t="shared" si="129"/>
        <v>21:0584</v>
      </c>
      <c r="D820" s="1" t="str">
        <f t="shared" si="136"/>
        <v>21:0186</v>
      </c>
      <c r="E820" t="s">
        <v>3166</v>
      </c>
      <c r="F820" t="s">
        <v>3167</v>
      </c>
      <c r="H820">
        <v>59.461576899999997</v>
      </c>
      <c r="I820">
        <v>-63.843741000000001</v>
      </c>
      <c r="J820" s="1" t="str">
        <f t="shared" si="137"/>
        <v>NGR bulk stream sediment</v>
      </c>
      <c r="K820" s="1" t="str">
        <f t="shared" si="138"/>
        <v>&lt;177 micron (NGR)</v>
      </c>
      <c r="L820">
        <v>42</v>
      </c>
      <c r="M820" t="s">
        <v>61</v>
      </c>
      <c r="N820">
        <v>819</v>
      </c>
      <c r="O820">
        <v>89</v>
      </c>
      <c r="P820">
        <v>177</v>
      </c>
      <c r="Q820">
        <v>4</v>
      </c>
      <c r="R820">
        <v>122</v>
      </c>
      <c r="S820">
        <v>19</v>
      </c>
      <c r="T820">
        <v>0.2</v>
      </c>
      <c r="U820">
        <v>164</v>
      </c>
      <c r="V820">
        <v>3.07</v>
      </c>
      <c r="W820">
        <v>-0.2</v>
      </c>
      <c r="X820">
        <v>-1</v>
      </c>
      <c r="Y820">
        <v>4</v>
      </c>
      <c r="Z820">
        <v>55</v>
      </c>
      <c r="AA820">
        <v>-0.2</v>
      </c>
      <c r="AB820">
        <v>-1</v>
      </c>
      <c r="AC820">
        <v>375</v>
      </c>
      <c r="AD820">
        <v>55</v>
      </c>
      <c r="AE820">
        <v>-2</v>
      </c>
      <c r="AF820">
        <v>29.8</v>
      </c>
      <c r="AG820">
        <v>2.2000000000000002</v>
      </c>
      <c r="AH820">
        <v>225</v>
      </c>
    </row>
    <row r="821" spans="1:34" hidden="1" x14ac:dyDescent="0.25">
      <c r="A821" t="s">
        <v>3168</v>
      </c>
      <c r="B821" t="s">
        <v>3169</v>
      </c>
      <c r="C821" s="1" t="str">
        <f t="shared" si="129"/>
        <v>21:0584</v>
      </c>
      <c r="D821" s="1" t="str">
        <f t="shared" si="136"/>
        <v>21:0186</v>
      </c>
      <c r="E821" t="s">
        <v>3170</v>
      </c>
      <c r="F821" t="s">
        <v>3171</v>
      </c>
      <c r="H821">
        <v>59.492051600000003</v>
      </c>
      <c r="I821">
        <v>-63.810295699999998</v>
      </c>
      <c r="J821" s="1" t="str">
        <f t="shared" si="137"/>
        <v>NGR bulk stream sediment</v>
      </c>
      <c r="K821" s="1" t="str">
        <f t="shared" si="138"/>
        <v>&lt;177 micron (NGR)</v>
      </c>
      <c r="L821">
        <v>42</v>
      </c>
      <c r="M821" t="s">
        <v>66</v>
      </c>
      <c r="N821">
        <v>820</v>
      </c>
      <c r="O821">
        <v>25</v>
      </c>
      <c r="P821">
        <v>31</v>
      </c>
      <c r="Q821">
        <v>2</v>
      </c>
      <c r="R821">
        <v>49</v>
      </c>
      <c r="S821">
        <v>10</v>
      </c>
      <c r="T821">
        <v>-0.2</v>
      </c>
      <c r="U821">
        <v>78</v>
      </c>
      <c r="V821">
        <v>1.1299999999999999</v>
      </c>
      <c r="W821">
        <v>-0.2</v>
      </c>
      <c r="X821">
        <v>-1</v>
      </c>
      <c r="Y821">
        <v>-2</v>
      </c>
      <c r="Z821">
        <v>16</v>
      </c>
      <c r="AA821">
        <v>-0.2</v>
      </c>
      <c r="AB821">
        <v>2</v>
      </c>
      <c r="AC821">
        <v>372</v>
      </c>
      <c r="AD821">
        <v>40</v>
      </c>
      <c r="AE821">
        <v>-2</v>
      </c>
      <c r="AF821">
        <v>-1</v>
      </c>
      <c r="AG821">
        <v>0.7</v>
      </c>
      <c r="AH821">
        <v>230</v>
      </c>
    </row>
    <row r="822" spans="1:34" hidden="1" x14ac:dyDescent="0.25">
      <c r="A822" t="s">
        <v>3172</v>
      </c>
      <c r="B822" t="s">
        <v>3173</v>
      </c>
      <c r="C822" s="1" t="str">
        <f t="shared" si="129"/>
        <v>21:0584</v>
      </c>
      <c r="D822" s="1" t="str">
        <f t="shared" si="136"/>
        <v>21:0186</v>
      </c>
      <c r="E822" t="s">
        <v>3174</v>
      </c>
      <c r="F822" t="s">
        <v>3175</v>
      </c>
      <c r="H822">
        <v>59.502028000000003</v>
      </c>
      <c r="I822">
        <v>-63.824772199999998</v>
      </c>
      <c r="J822" s="1" t="str">
        <f t="shared" si="137"/>
        <v>NGR bulk stream sediment</v>
      </c>
      <c r="K822" s="1" t="str">
        <f t="shared" si="138"/>
        <v>&lt;177 micron (NGR)</v>
      </c>
      <c r="L822">
        <v>42</v>
      </c>
      <c r="M822" t="s">
        <v>76</v>
      </c>
      <c r="N822">
        <v>821</v>
      </c>
      <c r="O822">
        <v>36</v>
      </c>
      <c r="P822">
        <v>56</v>
      </c>
      <c r="Q822">
        <v>-2</v>
      </c>
      <c r="R822">
        <v>86</v>
      </c>
      <c r="S822">
        <v>14</v>
      </c>
      <c r="T822">
        <v>-0.2</v>
      </c>
      <c r="U822">
        <v>74</v>
      </c>
      <c r="V822">
        <v>1.53</v>
      </c>
      <c r="W822">
        <v>-0.2</v>
      </c>
      <c r="X822">
        <v>-1</v>
      </c>
      <c r="Y822">
        <v>-2</v>
      </c>
      <c r="Z822">
        <v>32</v>
      </c>
      <c r="AA822">
        <v>-0.2</v>
      </c>
      <c r="AB822">
        <v>-1</v>
      </c>
      <c r="AC822">
        <v>276</v>
      </c>
      <c r="AD822">
        <v>15</v>
      </c>
      <c r="AE822">
        <v>-2</v>
      </c>
      <c r="AF822">
        <v>7.8</v>
      </c>
      <c r="AG822">
        <v>0.8</v>
      </c>
      <c r="AH822">
        <v>210</v>
      </c>
    </row>
    <row r="823" spans="1:34" hidden="1" x14ac:dyDescent="0.25">
      <c r="A823" t="s">
        <v>3176</v>
      </c>
      <c r="B823" t="s">
        <v>3177</v>
      </c>
      <c r="C823" s="1" t="str">
        <f t="shared" si="129"/>
        <v>21:0584</v>
      </c>
      <c r="D823" s="1" t="str">
        <f t="shared" si="136"/>
        <v>21:0186</v>
      </c>
      <c r="E823" t="s">
        <v>3178</v>
      </c>
      <c r="F823" t="s">
        <v>3179</v>
      </c>
      <c r="H823">
        <v>59.500604600000003</v>
      </c>
      <c r="I823">
        <v>-63.847964900000001</v>
      </c>
      <c r="J823" s="1" t="str">
        <f t="shared" si="137"/>
        <v>NGR bulk stream sediment</v>
      </c>
      <c r="K823" s="1" t="str">
        <f t="shared" si="138"/>
        <v>&lt;177 micron (NGR)</v>
      </c>
      <c r="L823">
        <v>42</v>
      </c>
      <c r="M823" t="s">
        <v>81</v>
      </c>
      <c r="N823">
        <v>822</v>
      </c>
      <c r="O823">
        <v>55</v>
      </c>
      <c r="P823">
        <v>88</v>
      </c>
      <c r="Q823">
        <v>5</v>
      </c>
      <c r="R823">
        <v>93</v>
      </c>
      <c r="S823">
        <v>17</v>
      </c>
      <c r="T823">
        <v>-0.2</v>
      </c>
      <c r="U823">
        <v>80</v>
      </c>
      <c r="V823">
        <v>1.52</v>
      </c>
      <c r="W823">
        <v>-0.2</v>
      </c>
      <c r="X823">
        <v>1</v>
      </c>
      <c r="Y823">
        <v>-2</v>
      </c>
      <c r="Z823">
        <v>30</v>
      </c>
      <c r="AA823">
        <v>0.7</v>
      </c>
      <c r="AB823">
        <v>-1</v>
      </c>
      <c r="AC823">
        <v>339</v>
      </c>
      <c r="AD823">
        <v>20</v>
      </c>
      <c r="AE823">
        <v>-2</v>
      </c>
      <c r="AF823">
        <v>5</v>
      </c>
      <c r="AG823">
        <v>1.1000000000000001</v>
      </c>
      <c r="AH823">
        <v>305</v>
      </c>
    </row>
    <row r="824" spans="1:34" hidden="1" x14ac:dyDescent="0.25">
      <c r="A824" t="s">
        <v>3180</v>
      </c>
      <c r="B824" t="s">
        <v>3181</v>
      </c>
      <c r="C824" s="1" t="str">
        <f t="shared" si="129"/>
        <v>21:0584</v>
      </c>
      <c r="D824" s="1" t="str">
        <f t="shared" si="136"/>
        <v>21:0186</v>
      </c>
      <c r="E824" t="s">
        <v>3182</v>
      </c>
      <c r="F824" t="s">
        <v>3183</v>
      </c>
      <c r="H824">
        <v>59.521402600000002</v>
      </c>
      <c r="I824">
        <v>-63.875352499999998</v>
      </c>
      <c r="J824" s="1" t="str">
        <f t="shared" si="137"/>
        <v>NGR bulk stream sediment</v>
      </c>
      <c r="K824" s="1" t="str">
        <f t="shared" si="138"/>
        <v>&lt;177 micron (NGR)</v>
      </c>
      <c r="L824">
        <v>42</v>
      </c>
      <c r="M824" t="s">
        <v>86</v>
      </c>
      <c r="N824">
        <v>823</v>
      </c>
    </row>
    <row r="825" spans="1:34" hidden="1" x14ac:dyDescent="0.25">
      <c r="A825" t="s">
        <v>3184</v>
      </c>
      <c r="B825" t="s">
        <v>3185</v>
      </c>
      <c r="C825" s="1" t="str">
        <f t="shared" si="129"/>
        <v>21:0584</v>
      </c>
      <c r="D825" s="1" t="str">
        <f t="shared" si="136"/>
        <v>21:0186</v>
      </c>
      <c r="E825" t="s">
        <v>3186</v>
      </c>
      <c r="F825" t="s">
        <v>3187</v>
      </c>
      <c r="H825">
        <v>59.555298299999997</v>
      </c>
      <c r="I825">
        <v>-63.894756600000001</v>
      </c>
      <c r="J825" s="1" t="str">
        <f t="shared" si="137"/>
        <v>NGR bulk stream sediment</v>
      </c>
      <c r="K825" s="1" t="str">
        <f t="shared" si="138"/>
        <v>&lt;177 micron (NGR)</v>
      </c>
      <c r="L825">
        <v>42</v>
      </c>
      <c r="M825" t="s">
        <v>91</v>
      </c>
      <c r="N825">
        <v>824</v>
      </c>
    </row>
    <row r="826" spans="1:34" hidden="1" x14ac:dyDescent="0.25">
      <c r="A826" t="s">
        <v>3188</v>
      </c>
      <c r="B826" t="s">
        <v>3189</v>
      </c>
      <c r="C826" s="1" t="str">
        <f t="shared" si="129"/>
        <v>21:0584</v>
      </c>
      <c r="D826" s="1" t="str">
        <f t="shared" si="136"/>
        <v>21:0186</v>
      </c>
      <c r="E826" t="s">
        <v>3190</v>
      </c>
      <c r="F826" t="s">
        <v>3191</v>
      </c>
      <c r="H826">
        <v>59.566603200000003</v>
      </c>
      <c r="I826">
        <v>-63.957213699999997</v>
      </c>
      <c r="J826" s="1" t="str">
        <f t="shared" si="137"/>
        <v>NGR bulk stream sediment</v>
      </c>
      <c r="K826" s="1" t="str">
        <f t="shared" si="138"/>
        <v>&lt;177 micron (NGR)</v>
      </c>
      <c r="L826">
        <v>42</v>
      </c>
      <c r="M826" t="s">
        <v>96</v>
      </c>
      <c r="N826">
        <v>825</v>
      </c>
    </row>
    <row r="827" spans="1:34" hidden="1" x14ac:dyDescent="0.25">
      <c r="A827" t="s">
        <v>3192</v>
      </c>
      <c r="B827" t="s">
        <v>3193</v>
      </c>
      <c r="C827" s="1" t="str">
        <f t="shared" si="129"/>
        <v>21:0584</v>
      </c>
      <c r="D827" s="1" t="str">
        <f t="shared" si="136"/>
        <v>21:0186</v>
      </c>
      <c r="E827" t="s">
        <v>3194</v>
      </c>
      <c r="F827" t="s">
        <v>3195</v>
      </c>
      <c r="H827">
        <v>59.535142100000002</v>
      </c>
      <c r="I827">
        <v>-63.969741499999998</v>
      </c>
      <c r="J827" s="1" t="str">
        <f t="shared" si="137"/>
        <v>NGR bulk stream sediment</v>
      </c>
      <c r="K827" s="1" t="str">
        <f t="shared" si="138"/>
        <v>&lt;177 micron (NGR)</v>
      </c>
      <c r="L827">
        <v>42</v>
      </c>
      <c r="M827" t="s">
        <v>101</v>
      </c>
      <c r="N827">
        <v>826</v>
      </c>
    </row>
    <row r="828" spans="1:34" hidden="1" x14ac:dyDescent="0.25">
      <c r="A828" t="s">
        <v>3196</v>
      </c>
      <c r="B828" t="s">
        <v>3197</v>
      </c>
      <c r="C828" s="1" t="str">
        <f t="shared" si="129"/>
        <v>21:0584</v>
      </c>
      <c r="D828" s="1" t="str">
        <f t="shared" si="136"/>
        <v>21:0186</v>
      </c>
      <c r="E828" t="s">
        <v>3198</v>
      </c>
      <c r="F828" t="s">
        <v>3199</v>
      </c>
      <c r="H828">
        <v>59.494852299999998</v>
      </c>
      <c r="I828">
        <v>-63.982183999999997</v>
      </c>
      <c r="J828" s="1" t="str">
        <f t="shared" si="137"/>
        <v>NGR bulk stream sediment</v>
      </c>
      <c r="K828" s="1" t="str">
        <f t="shared" si="138"/>
        <v>&lt;177 micron (NGR)</v>
      </c>
      <c r="L828">
        <v>42</v>
      </c>
      <c r="M828" t="s">
        <v>106</v>
      </c>
      <c r="N828">
        <v>827</v>
      </c>
    </row>
    <row r="829" spans="1:34" hidden="1" x14ac:dyDescent="0.25">
      <c r="A829" t="s">
        <v>3200</v>
      </c>
      <c r="B829" t="s">
        <v>3201</v>
      </c>
      <c r="C829" s="1" t="str">
        <f t="shared" si="129"/>
        <v>21:0584</v>
      </c>
      <c r="D829" s="1" t="str">
        <f t="shared" si="136"/>
        <v>21:0186</v>
      </c>
      <c r="E829" t="s">
        <v>3202</v>
      </c>
      <c r="F829" t="s">
        <v>3203</v>
      </c>
      <c r="H829">
        <v>59.467659599999998</v>
      </c>
      <c r="I829">
        <v>-63.929407500000003</v>
      </c>
      <c r="J829" s="1" t="str">
        <f t="shared" si="137"/>
        <v>NGR bulk stream sediment</v>
      </c>
      <c r="K829" s="1" t="str">
        <f t="shared" si="138"/>
        <v>&lt;177 micron (NGR)</v>
      </c>
      <c r="L829">
        <v>42</v>
      </c>
      <c r="M829" t="s">
        <v>111</v>
      </c>
      <c r="N829">
        <v>828</v>
      </c>
    </row>
    <row r="830" spans="1:34" hidden="1" x14ac:dyDescent="0.25">
      <c r="A830" t="s">
        <v>3204</v>
      </c>
      <c r="B830" t="s">
        <v>3205</v>
      </c>
      <c r="C830" s="1" t="str">
        <f t="shared" si="129"/>
        <v>21:0584</v>
      </c>
      <c r="D830" s="1" t="str">
        <f t="shared" si="136"/>
        <v>21:0186</v>
      </c>
      <c r="E830" t="s">
        <v>3206</v>
      </c>
      <c r="F830" t="s">
        <v>3207</v>
      </c>
      <c r="H830">
        <v>59.453420800000004</v>
      </c>
      <c r="I830">
        <v>-63.913564899999997</v>
      </c>
      <c r="J830" s="1" t="str">
        <f t="shared" si="137"/>
        <v>NGR bulk stream sediment</v>
      </c>
      <c r="K830" s="1" t="str">
        <f t="shared" si="138"/>
        <v>&lt;177 micron (NGR)</v>
      </c>
      <c r="L830">
        <v>42</v>
      </c>
      <c r="M830" t="s">
        <v>116</v>
      </c>
      <c r="N830">
        <v>829</v>
      </c>
    </row>
    <row r="831" spans="1:34" hidden="1" x14ac:dyDescent="0.25">
      <c r="A831" t="s">
        <v>3208</v>
      </c>
      <c r="B831" t="s">
        <v>3209</v>
      </c>
      <c r="C831" s="1" t="str">
        <f t="shared" si="129"/>
        <v>21:0584</v>
      </c>
      <c r="D831" s="1" t="str">
        <f t="shared" si="136"/>
        <v>21:0186</v>
      </c>
      <c r="E831" t="s">
        <v>3210</v>
      </c>
      <c r="F831" t="s">
        <v>3211</v>
      </c>
      <c r="H831">
        <v>59.419406500000001</v>
      </c>
      <c r="I831">
        <v>-63.929653500000001</v>
      </c>
      <c r="J831" s="1" t="str">
        <f t="shared" si="137"/>
        <v>NGR bulk stream sediment</v>
      </c>
      <c r="K831" s="1" t="str">
        <f t="shared" si="138"/>
        <v>&lt;177 micron (NGR)</v>
      </c>
      <c r="L831">
        <v>42</v>
      </c>
      <c r="M831" t="s">
        <v>121</v>
      </c>
      <c r="N831">
        <v>830</v>
      </c>
    </row>
    <row r="832" spans="1:34" hidden="1" x14ac:dyDescent="0.25">
      <c r="A832" t="s">
        <v>3212</v>
      </c>
      <c r="B832" t="s">
        <v>3213</v>
      </c>
      <c r="C832" s="1" t="str">
        <f t="shared" si="129"/>
        <v>21:0584</v>
      </c>
      <c r="D832" s="1" t="str">
        <f t="shared" si="136"/>
        <v>21:0186</v>
      </c>
      <c r="E832" t="s">
        <v>3214</v>
      </c>
      <c r="F832" t="s">
        <v>3215</v>
      </c>
      <c r="H832">
        <v>59.420191199999998</v>
      </c>
      <c r="I832">
        <v>-63.9429619</v>
      </c>
      <c r="J832" s="1" t="str">
        <f t="shared" si="137"/>
        <v>NGR bulk stream sediment</v>
      </c>
      <c r="K832" s="1" t="str">
        <f t="shared" si="138"/>
        <v>&lt;177 micron (NGR)</v>
      </c>
      <c r="L832">
        <v>42</v>
      </c>
      <c r="M832" t="s">
        <v>126</v>
      </c>
      <c r="N832">
        <v>831</v>
      </c>
    </row>
    <row r="833" spans="1:34" hidden="1" x14ac:dyDescent="0.25">
      <c r="A833" t="s">
        <v>3216</v>
      </c>
      <c r="B833" t="s">
        <v>3217</v>
      </c>
      <c r="C833" s="1" t="str">
        <f t="shared" si="129"/>
        <v>21:0584</v>
      </c>
      <c r="D833" s="1" t="str">
        <f t="shared" si="136"/>
        <v>21:0186</v>
      </c>
      <c r="E833" t="s">
        <v>3218</v>
      </c>
      <c r="F833" t="s">
        <v>3219</v>
      </c>
      <c r="H833">
        <v>59.395664199999999</v>
      </c>
      <c r="I833">
        <v>-63.978590799999999</v>
      </c>
      <c r="J833" s="1" t="str">
        <f t="shared" si="137"/>
        <v>NGR bulk stream sediment</v>
      </c>
      <c r="K833" s="1" t="str">
        <f t="shared" si="138"/>
        <v>&lt;177 micron (NGR)</v>
      </c>
      <c r="L833">
        <v>42</v>
      </c>
      <c r="M833" t="s">
        <v>131</v>
      </c>
      <c r="N833">
        <v>832</v>
      </c>
    </row>
    <row r="834" spans="1:34" hidden="1" x14ac:dyDescent="0.25">
      <c r="A834" t="s">
        <v>3220</v>
      </c>
      <c r="B834" t="s">
        <v>3221</v>
      </c>
      <c r="C834" s="1" t="str">
        <f t="shared" ref="C834:C897" si="139">HYPERLINK("http://geochem.nrcan.gc.ca/cdogs/content/bdl/bdl210584_e.htm", "21:0584")</f>
        <v>21:0584</v>
      </c>
      <c r="D834" s="1" t="str">
        <f t="shared" si="136"/>
        <v>21:0186</v>
      </c>
      <c r="E834" t="s">
        <v>3222</v>
      </c>
      <c r="F834" t="s">
        <v>3223</v>
      </c>
      <c r="H834">
        <v>59.419466700000001</v>
      </c>
      <c r="I834">
        <v>-63.992246999999999</v>
      </c>
      <c r="J834" s="1" t="str">
        <f t="shared" si="137"/>
        <v>NGR bulk stream sediment</v>
      </c>
      <c r="K834" s="1" t="str">
        <f t="shared" si="138"/>
        <v>&lt;177 micron (NGR)</v>
      </c>
      <c r="L834">
        <v>43</v>
      </c>
      <c r="M834" t="s">
        <v>38</v>
      </c>
      <c r="N834">
        <v>833</v>
      </c>
      <c r="O834">
        <v>68</v>
      </c>
      <c r="P834">
        <v>81</v>
      </c>
      <c r="Q834">
        <v>6</v>
      </c>
      <c r="R834">
        <v>100</v>
      </c>
      <c r="S834">
        <v>26</v>
      </c>
      <c r="T834">
        <v>-0.2</v>
      </c>
      <c r="U834">
        <v>122</v>
      </c>
      <c r="V834">
        <v>1.79</v>
      </c>
      <c r="W834">
        <v>-0.2</v>
      </c>
      <c r="X834">
        <v>-1</v>
      </c>
      <c r="Y834">
        <v>-2</v>
      </c>
      <c r="Z834">
        <v>40</v>
      </c>
      <c r="AA834">
        <v>-0.2</v>
      </c>
      <c r="AB834">
        <v>-1</v>
      </c>
      <c r="AC834">
        <v>426</v>
      </c>
      <c r="AD834">
        <v>25</v>
      </c>
      <c r="AE834">
        <v>-2</v>
      </c>
      <c r="AF834">
        <v>4</v>
      </c>
      <c r="AG834">
        <v>3.9</v>
      </c>
      <c r="AH834">
        <v>385</v>
      </c>
    </row>
    <row r="835" spans="1:34" hidden="1" x14ac:dyDescent="0.25">
      <c r="A835" t="s">
        <v>3224</v>
      </c>
      <c r="B835" t="s">
        <v>3225</v>
      </c>
      <c r="C835" s="1" t="str">
        <f t="shared" si="139"/>
        <v>21:0584</v>
      </c>
      <c r="D835" s="1" t="str">
        <f t="shared" si="136"/>
        <v>21:0186</v>
      </c>
      <c r="E835" t="s">
        <v>3222</v>
      </c>
      <c r="F835" t="s">
        <v>3226</v>
      </c>
      <c r="H835">
        <v>59.419466700000001</v>
      </c>
      <c r="I835">
        <v>-63.992246999999999</v>
      </c>
      <c r="J835" s="1" t="str">
        <f t="shared" si="137"/>
        <v>NGR bulk stream sediment</v>
      </c>
      <c r="K835" s="1" t="str">
        <f t="shared" si="138"/>
        <v>&lt;177 micron (NGR)</v>
      </c>
      <c r="L835">
        <v>43</v>
      </c>
      <c r="M835" t="s">
        <v>47</v>
      </c>
      <c r="N835">
        <v>834</v>
      </c>
      <c r="O835">
        <v>68</v>
      </c>
      <c r="P835">
        <v>77</v>
      </c>
      <c r="Q835">
        <v>5</v>
      </c>
      <c r="R835">
        <v>99</v>
      </c>
      <c r="S835">
        <v>25</v>
      </c>
      <c r="T835">
        <v>-0.2</v>
      </c>
      <c r="U835">
        <v>120</v>
      </c>
      <c r="V835">
        <v>1.74</v>
      </c>
      <c r="W835">
        <v>-0.2</v>
      </c>
      <c r="X835">
        <v>-1</v>
      </c>
      <c r="Y835">
        <v>-2</v>
      </c>
      <c r="Z835">
        <v>34</v>
      </c>
      <c r="AA835">
        <v>-0.2</v>
      </c>
      <c r="AB835">
        <v>2</v>
      </c>
      <c r="AC835">
        <v>379</v>
      </c>
      <c r="AD835">
        <v>20</v>
      </c>
      <c r="AE835">
        <v>-2</v>
      </c>
      <c r="AF835">
        <v>4.4000000000000004</v>
      </c>
      <c r="AG835">
        <v>3.4</v>
      </c>
      <c r="AH835">
        <v>360</v>
      </c>
    </row>
    <row r="836" spans="1:34" hidden="1" x14ac:dyDescent="0.25">
      <c r="A836" t="s">
        <v>3227</v>
      </c>
      <c r="B836" t="s">
        <v>3228</v>
      </c>
      <c r="C836" s="1" t="str">
        <f t="shared" si="139"/>
        <v>21:0584</v>
      </c>
      <c r="D836" s="1" t="str">
        <f t="shared" si="136"/>
        <v>21:0186</v>
      </c>
      <c r="E836" t="s">
        <v>3222</v>
      </c>
      <c r="F836" t="s">
        <v>3229</v>
      </c>
      <c r="H836">
        <v>59.419466700000001</v>
      </c>
      <c r="I836">
        <v>-63.992246999999999</v>
      </c>
      <c r="J836" s="1" t="str">
        <f t="shared" si="137"/>
        <v>NGR bulk stream sediment</v>
      </c>
      <c r="K836" s="1" t="str">
        <f t="shared" si="138"/>
        <v>&lt;177 micron (NGR)</v>
      </c>
      <c r="L836">
        <v>43</v>
      </c>
      <c r="M836" t="s">
        <v>51</v>
      </c>
      <c r="N836">
        <v>835</v>
      </c>
      <c r="O836">
        <v>79</v>
      </c>
      <c r="P836">
        <v>84</v>
      </c>
      <c r="Q836">
        <v>7</v>
      </c>
      <c r="R836">
        <v>110</v>
      </c>
      <c r="S836">
        <v>27</v>
      </c>
      <c r="T836">
        <v>-0.2</v>
      </c>
      <c r="U836">
        <v>126</v>
      </c>
      <c r="V836">
        <v>1.98</v>
      </c>
      <c r="W836">
        <v>-0.2</v>
      </c>
      <c r="X836">
        <v>-1</v>
      </c>
      <c r="Y836">
        <v>-2</v>
      </c>
      <c r="Z836">
        <v>45</v>
      </c>
      <c r="AA836">
        <v>-0.2</v>
      </c>
      <c r="AB836">
        <v>1</v>
      </c>
      <c r="AC836">
        <v>376</v>
      </c>
      <c r="AD836">
        <v>25</v>
      </c>
      <c r="AE836">
        <v>-2</v>
      </c>
      <c r="AF836">
        <v>4.4000000000000004</v>
      </c>
      <c r="AG836">
        <v>4</v>
      </c>
      <c r="AH836">
        <v>375</v>
      </c>
    </row>
    <row r="837" spans="1:34" hidden="1" x14ac:dyDescent="0.25">
      <c r="A837" t="s">
        <v>3230</v>
      </c>
      <c r="B837" t="s">
        <v>3231</v>
      </c>
      <c r="C837" s="1" t="str">
        <f t="shared" si="139"/>
        <v>21:0584</v>
      </c>
      <c r="D837" s="1" t="str">
        <f t="shared" si="136"/>
        <v>21:0186</v>
      </c>
      <c r="E837" t="s">
        <v>3232</v>
      </c>
      <c r="F837" t="s">
        <v>3233</v>
      </c>
      <c r="H837">
        <v>59.065835999999997</v>
      </c>
      <c r="I837">
        <v>-63.812475999999997</v>
      </c>
      <c r="J837" s="1" t="str">
        <f t="shared" si="137"/>
        <v>NGR bulk stream sediment</v>
      </c>
      <c r="K837" s="1" t="str">
        <f t="shared" si="138"/>
        <v>&lt;177 micron (NGR)</v>
      </c>
      <c r="L837">
        <v>43</v>
      </c>
      <c r="M837" t="s">
        <v>43</v>
      </c>
      <c r="N837">
        <v>836</v>
      </c>
      <c r="O837">
        <v>39</v>
      </c>
      <c r="P837">
        <v>55</v>
      </c>
      <c r="Q837">
        <v>2</v>
      </c>
      <c r="R837">
        <v>69</v>
      </c>
      <c r="S837">
        <v>14</v>
      </c>
      <c r="T837">
        <v>-0.2</v>
      </c>
      <c r="U837">
        <v>112</v>
      </c>
      <c r="V837">
        <v>2.02</v>
      </c>
      <c r="W837">
        <v>-0.2</v>
      </c>
      <c r="X837">
        <v>-1</v>
      </c>
      <c r="Y837">
        <v>-2</v>
      </c>
      <c r="Z837">
        <v>41</v>
      </c>
      <c r="AA837">
        <v>-0.2</v>
      </c>
      <c r="AB837">
        <v>1</v>
      </c>
      <c r="AC837">
        <v>741</v>
      </c>
      <c r="AD837">
        <v>20</v>
      </c>
      <c r="AE837">
        <v>-2</v>
      </c>
      <c r="AF837">
        <v>4</v>
      </c>
      <c r="AG837">
        <v>1.6</v>
      </c>
      <c r="AH837">
        <v>370</v>
      </c>
    </row>
    <row r="838" spans="1:34" hidden="1" x14ac:dyDescent="0.25">
      <c r="A838" t="s">
        <v>3234</v>
      </c>
      <c r="B838" t="s">
        <v>3235</v>
      </c>
      <c r="C838" s="1" t="str">
        <f t="shared" si="139"/>
        <v>21:0584</v>
      </c>
      <c r="D838" s="1" t="str">
        <f t="shared" si="136"/>
        <v>21:0186</v>
      </c>
      <c r="E838" t="s">
        <v>3236</v>
      </c>
      <c r="F838" t="s">
        <v>3237</v>
      </c>
      <c r="H838">
        <v>59.053098800000001</v>
      </c>
      <c r="I838">
        <v>-63.764129099999998</v>
      </c>
      <c r="J838" s="1" t="str">
        <f t="shared" si="137"/>
        <v>NGR bulk stream sediment</v>
      </c>
      <c r="K838" s="1" t="str">
        <f t="shared" si="138"/>
        <v>&lt;177 micron (NGR)</v>
      </c>
      <c r="L838">
        <v>43</v>
      </c>
      <c r="M838" t="s">
        <v>56</v>
      </c>
      <c r="N838">
        <v>837</v>
      </c>
      <c r="O838">
        <v>66</v>
      </c>
      <c r="P838">
        <v>40</v>
      </c>
      <c r="Q838">
        <v>6</v>
      </c>
      <c r="R838">
        <v>195</v>
      </c>
      <c r="S838">
        <v>25</v>
      </c>
      <c r="T838">
        <v>-0.2</v>
      </c>
      <c r="U838">
        <v>260</v>
      </c>
      <c r="V838">
        <v>2.87</v>
      </c>
      <c r="W838">
        <v>-0.2</v>
      </c>
      <c r="X838">
        <v>-1</v>
      </c>
      <c r="Y838">
        <v>-2</v>
      </c>
      <c r="Z838">
        <v>62</v>
      </c>
      <c r="AA838">
        <v>-0.2</v>
      </c>
      <c r="AB838">
        <v>-1</v>
      </c>
      <c r="AC838">
        <v>325</v>
      </c>
      <c r="AD838">
        <v>30</v>
      </c>
      <c r="AE838">
        <v>-2</v>
      </c>
      <c r="AF838">
        <v>8.4</v>
      </c>
      <c r="AG838">
        <v>0.5</v>
      </c>
      <c r="AH838">
        <v>400</v>
      </c>
    </row>
    <row r="839" spans="1:34" hidden="1" x14ac:dyDescent="0.25">
      <c r="A839" t="s">
        <v>3238</v>
      </c>
      <c r="B839" t="s">
        <v>3239</v>
      </c>
      <c r="C839" s="1" t="str">
        <f t="shared" si="139"/>
        <v>21:0584</v>
      </c>
      <c r="D839" s="1" t="str">
        <f t="shared" si="136"/>
        <v>21:0186</v>
      </c>
      <c r="E839" t="s">
        <v>3240</v>
      </c>
      <c r="F839" t="s">
        <v>3241</v>
      </c>
      <c r="H839">
        <v>59.067649199999998</v>
      </c>
      <c r="I839">
        <v>-63.639420600000001</v>
      </c>
      <c r="J839" s="1" t="str">
        <f t="shared" si="137"/>
        <v>NGR bulk stream sediment</v>
      </c>
      <c r="K839" s="1" t="str">
        <f t="shared" si="138"/>
        <v>&lt;177 micron (NGR)</v>
      </c>
      <c r="L839">
        <v>43</v>
      </c>
      <c r="M839" t="s">
        <v>61</v>
      </c>
      <c r="N839">
        <v>838</v>
      </c>
      <c r="O839">
        <v>56</v>
      </c>
      <c r="P839">
        <v>56</v>
      </c>
      <c r="Q839">
        <v>6</v>
      </c>
      <c r="R839">
        <v>89</v>
      </c>
      <c r="S839">
        <v>16</v>
      </c>
      <c r="T839">
        <v>-0.2</v>
      </c>
      <c r="U839">
        <v>104</v>
      </c>
      <c r="V839">
        <v>2.69</v>
      </c>
      <c r="W839">
        <v>-0.2</v>
      </c>
      <c r="X839">
        <v>1</v>
      </c>
      <c r="Y839">
        <v>-2</v>
      </c>
      <c r="Z839">
        <v>69</v>
      </c>
      <c r="AA839">
        <v>-0.2</v>
      </c>
      <c r="AB839">
        <v>-1</v>
      </c>
      <c r="AC839">
        <v>301</v>
      </c>
      <c r="AD839">
        <v>30</v>
      </c>
      <c r="AE839">
        <v>-2</v>
      </c>
      <c r="AF839">
        <v>14.6</v>
      </c>
      <c r="AG839">
        <v>0.6</v>
      </c>
      <c r="AH839">
        <v>280</v>
      </c>
    </row>
    <row r="840" spans="1:34" hidden="1" x14ac:dyDescent="0.25">
      <c r="A840" t="s">
        <v>3242</v>
      </c>
      <c r="B840" t="s">
        <v>3243</v>
      </c>
      <c r="C840" s="1" t="str">
        <f t="shared" si="139"/>
        <v>21:0584</v>
      </c>
      <c r="D840" s="1" t="str">
        <f t="shared" si="136"/>
        <v>21:0186</v>
      </c>
      <c r="E840" t="s">
        <v>3244</v>
      </c>
      <c r="F840" t="s">
        <v>3245</v>
      </c>
      <c r="H840">
        <v>59.0805723</v>
      </c>
      <c r="I840">
        <v>-63.551465499999999</v>
      </c>
      <c r="J840" s="1" t="str">
        <f t="shared" si="137"/>
        <v>NGR bulk stream sediment</v>
      </c>
      <c r="K840" s="1" t="str">
        <f t="shared" si="138"/>
        <v>&lt;177 micron (NGR)</v>
      </c>
      <c r="L840">
        <v>43</v>
      </c>
      <c r="M840" t="s">
        <v>66</v>
      </c>
      <c r="N840">
        <v>839</v>
      </c>
      <c r="O840">
        <v>45</v>
      </c>
      <c r="P840">
        <v>36</v>
      </c>
      <c r="Q840">
        <v>4</v>
      </c>
      <c r="R840">
        <v>63</v>
      </c>
      <c r="S840">
        <v>14</v>
      </c>
      <c r="T840">
        <v>-0.2</v>
      </c>
      <c r="U840">
        <v>108</v>
      </c>
      <c r="V840">
        <v>1.91</v>
      </c>
      <c r="W840">
        <v>-0.2</v>
      </c>
      <c r="X840">
        <v>-1</v>
      </c>
      <c r="Y840">
        <v>-2</v>
      </c>
      <c r="Z840">
        <v>44</v>
      </c>
      <c r="AA840">
        <v>-0.2</v>
      </c>
      <c r="AB840">
        <v>-1</v>
      </c>
      <c r="AC840">
        <v>529</v>
      </c>
      <c r="AD840">
        <v>20</v>
      </c>
      <c r="AE840">
        <v>-2</v>
      </c>
      <c r="AF840">
        <v>5.8</v>
      </c>
      <c r="AG840">
        <v>0.7</v>
      </c>
      <c r="AH840">
        <v>205</v>
      </c>
    </row>
    <row r="841" spans="1:34" hidden="1" x14ac:dyDescent="0.25">
      <c r="A841" t="s">
        <v>3246</v>
      </c>
      <c r="B841" t="s">
        <v>3247</v>
      </c>
      <c r="C841" s="1" t="str">
        <f t="shared" si="139"/>
        <v>21:0584</v>
      </c>
      <c r="D841" s="1" t="str">
        <f t="shared" si="136"/>
        <v>21:0186</v>
      </c>
      <c r="E841" t="s">
        <v>3248</v>
      </c>
      <c r="F841" t="s">
        <v>3249</v>
      </c>
      <c r="H841">
        <v>59.119839599999999</v>
      </c>
      <c r="I841">
        <v>-63.554629400000003</v>
      </c>
      <c r="J841" s="1" t="str">
        <f t="shared" si="137"/>
        <v>NGR bulk stream sediment</v>
      </c>
      <c r="K841" s="1" t="str">
        <f t="shared" si="138"/>
        <v>&lt;177 micron (NGR)</v>
      </c>
      <c r="L841">
        <v>43</v>
      </c>
      <c r="M841" t="s">
        <v>76</v>
      </c>
      <c r="N841">
        <v>840</v>
      </c>
      <c r="O841">
        <v>97</v>
      </c>
      <c r="P841">
        <v>57</v>
      </c>
      <c r="Q841">
        <v>14</v>
      </c>
      <c r="R841">
        <v>101</v>
      </c>
      <c r="S841">
        <v>23</v>
      </c>
      <c r="T841">
        <v>-0.2</v>
      </c>
      <c r="U841">
        <v>300</v>
      </c>
      <c r="V841">
        <v>3.3</v>
      </c>
      <c r="W841">
        <v>-0.2</v>
      </c>
      <c r="X841">
        <v>1</v>
      </c>
      <c r="Y841">
        <v>-2</v>
      </c>
      <c r="Z841">
        <v>67</v>
      </c>
      <c r="AA841">
        <v>-0.2</v>
      </c>
      <c r="AB841">
        <v>1</v>
      </c>
      <c r="AC841">
        <v>487</v>
      </c>
      <c r="AD841">
        <v>45</v>
      </c>
      <c r="AE841">
        <v>-2</v>
      </c>
      <c r="AF841">
        <v>12.2</v>
      </c>
      <c r="AG841">
        <v>1.3</v>
      </c>
      <c r="AH841">
        <v>360</v>
      </c>
    </row>
    <row r="842" spans="1:34" hidden="1" x14ac:dyDescent="0.25">
      <c r="A842" t="s">
        <v>3250</v>
      </c>
      <c r="B842" t="s">
        <v>3251</v>
      </c>
      <c r="C842" s="1" t="str">
        <f t="shared" si="139"/>
        <v>21:0584</v>
      </c>
      <c r="D842" s="1" t="str">
        <f t="shared" si="136"/>
        <v>21:0186</v>
      </c>
      <c r="E842" t="s">
        <v>3252</v>
      </c>
      <c r="F842" t="s">
        <v>3253</v>
      </c>
      <c r="H842">
        <v>59.140571999999999</v>
      </c>
      <c r="I842">
        <v>-63.529657200000003</v>
      </c>
      <c r="J842" s="1" t="str">
        <f t="shared" si="137"/>
        <v>NGR bulk stream sediment</v>
      </c>
      <c r="K842" s="1" t="str">
        <f t="shared" si="138"/>
        <v>&lt;177 micron (NGR)</v>
      </c>
      <c r="L842">
        <v>43</v>
      </c>
      <c r="M842" t="s">
        <v>81</v>
      </c>
      <c r="N842">
        <v>841</v>
      </c>
      <c r="O842">
        <v>61</v>
      </c>
      <c r="P842">
        <v>45</v>
      </c>
      <c r="Q842">
        <v>10</v>
      </c>
      <c r="R842">
        <v>92</v>
      </c>
      <c r="S842">
        <v>19</v>
      </c>
      <c r="T842">
        <v>-0.2</v>
      </c>
      <c r="U842">
        <v>200</v>
      </c>
      <c r="V842">
        <v>3.34</v>
      </c>
      <c r="W842">
        <v>-0.2</v>
      </c>
      <c r="X842">
        <v>-1</v>
      </c>
      <c r="Y842">
        <v>-2</v>
      </c>
      <c r="Z842">
        <v>70</v>
      </c>
      <c r="AA842">
        <v>-0.2</v>
      </c>
      <c r="AB842">
        <v>-1</v>
      </c>
      <c r="AC842">
        <v>466</v>
      </c>
      <c r="AD842">
        <v>25</v>
      </c>
      <c r="AE842">
        <v>2</v>
      </c>
      <c r="AF842">
        <v>6</v>
      </c>
      <c r="AG842">
        <v>1.1000000000000001</v>
      </c>
      <c r="AH842">
        <v>275</v>
      </c>
    </row>
    <row r="843" spans="1:34" hidden="1" x14ac:dyDescent="0.25">
      <c r="A843" t="s">
        <v>3254</v>
      </c>
      <c r="B843" t="s">
        <v>3255</v>
      </c>
      <c r="C843" s="1" t="str">
        <f t="shared" si="139"/>
        <v>21:0584</v>
      </c>
      <c r="D843" s="1" t="str">
        <f t="shared" si="136"/>
        <v>21:0186</v>
      </c>
      <c r="E843" t="s">
        <v>3256</v>
      </c>
      <c r="F843" t="s">
        <v>3257</v>
      </c>
      <c r="H843">
        <v>59.117400699999997</v>
      </c>
      <c r="I843">
        <v>-63.438739699999999</v>
      </c>
      <c r="J843" s="1" t="str">
        <f t="shared" si="137"/>
        <v>NGR bulk stream sediment</v>
      </c>
      <c r="K843" s="1" t="str">
        <f t="shared" si="138"/>
        <v>&lt;177 micron (NGR)</v>
      </c>
      <c r="L843">
        <v>43</v>
      </c>
      <c r="M843" t="s">
        <v>86</v>
      </c>
      <c r="N843">
        <v>842</v>
      </c>
      <c r="O843">
        <v>79</v>
      </c>
      <c r="P843">
        <v>43</v>
      </c>
      <c r="Q843">
        <v>10</v>
      </c>
      <c r="R843">
        <v>60</v>
      </c>
      <c r="S843">
        <v>18</v>
      </c>
      <c r="T843">
        <v>-0.2</v>
      </c>
      <c r="U843">
        <v>240</v>
      </c>
      <c r="V843">
        <v>3.19</v>
      </c>
      <c r="W843">
        <v>-0.2</v>
      </c>
      <c r="X843">
        <v>-1</v>
      </c>
      <c r="Y843">
        <v>-2</v>
      </c>
      <c r="Z843">
        <v>46</v>
      </c>
      <c r="AA843">
        <v>-0.2</v>
      </c>
      <c r="AB843">
        <v>-1</v>
      </c>
      <c r="AC843">
        <v>530</v>
      </c>
      <c r="AD843">
        <v>25</v>
      </c>
      <c r="AE843">
        <v>-2</v>
      </c>
      <c r="AF843">
        <v>6.2</v>
      </c>
      <c r="AG843">
        <v>1</v>
      </c>
      <c r="AH843">
        <v>350</v>
      </c>
    </row>
    <row r="844" spans="1:34" hidden="1" x14ac:dyDescent="0.25">
      <c r="A844" t="s">
        <v>3258</v>
      </c>
      <c r="B844" t="s">
        <v>3259</v>
      </c>
      <c r="C844" s="1" t="str">
        <f t="shared" si="139"/>
        <v>21:0584</v>
      </c>
      <c r="D844" s="1" t="str">
        <f t="shared" si="136"/>
        <v>21:0186</v>
      </c>
      <c r="E844" t="s">
        <v>3260</v>
      </c>
      <c r="F844" t="s">
        <v>3261</v>
      </c>
      <c r="H844">
        <v>59.120850599999997</v>
      </c>
      <c r="I844">
        <v>-63.430277199999999</v>
      </c>
      <c r="J844" s="1" t="str">
        <f t="shared" si="137"/>
        <v>NGR bulk stream sediment</v>
      </c>
      <c r="K844" s="1" t="str">
        <f t="shared" si="138"/>
        <v>&lt;177 micron (NGR)</v>
      </c>
      <c r="L844">
        <v>43</v>
      </c>
      <c r="M844" t="s">
        <v>91</v>
      </c>
      <c r="N844">
        <v>843</v>
      </c>
      <c r="O844">
        <v>89</v>
      </c>
      <c r="P844">
        <v>35</v>
      </c>
      <c r="Q844">
        <v>5</v>
      </c>
      <c r="R844">
        <v>44</v>
      </c>
      <c r="S844">
        <v>17</v>
      </c>
      <c r="T844">
        <v>-0.2</v>
      </c>
      <c r="U844">
        <v>280</v>
      </c>
      <c r="V844">
        <v>3.15</v>
      </c>
      <c r="W844">
        <v>-0.2</v>
      </c>
      <c r="X844">
        <v>-1</v>
      </c>
      <c r="Y844">
        <v>-2</v>
      </c>
      <c r="Z844">
        <v>47</v>
      </c>
      <c r="AA844">
        <v>-0.2</v>
      </c>
      <c r="AB844">
        <v>2</v>
      </c>
      <c r="AC844">
        <v>631</v>
      </c>
      <c r="AD844">
        <v>20</v>
      </c>
      <c r="AE844">
        <v>2</v>
      </c>
      <c r="AF844">
        <v>5.2</v>
      </c>
      <c r="AG844">
        <v>1.2</v>
      </c>
      <c r="AH844">
        <v>505</v>
      </c>
    </row>
    <row r="845" spans="1:34" hidden="1" x14ac:dyDescent="0.25">
      <c r="A845" t="s">
        <v>3262</v>
      </c>
      <c r="B845" t="s">
        <v>3263</v>
      </c>
      <c r="C845" s="1" t="str">
        <f t="shared" si="139"/>
        <v>21:0584</v>
      </c>
      <c r="D845" s="1" t="str">
        <f t="shared" si="136"/>
        <v>21:0186</v>
      </c>
      <c r="E845" t="s">
        <v>3264</v>
      </c>
      <c r="F845" t="s">
        <v>3265</v>
      </c>
      <c r="H845">
        <v>59.138461900000003</v>
      </c>
      <c r="I845">
        <v>-63.413458900000002</v>
      </c>
      <c r="J845" s="1" t="str">
        <f t="shared" si="137"/>
        <v>NGR bulk stream sediment</v>
      </c>
      <c r="K845" s="1" t="str">
        <f t="shared" si="138"/>
        <v>&lt;177 micron (NGR)</v>
      </c>
      <c r="L845">
        <v>43</v>
      </c>
      <c r="M845" t="s">
        <v>96</v>
      </c>
      <c r="N845">
        <v>844</v>
      </c>
      <c r="O845">
        <v>73</v>
      </c>
      <c r="P845">
        <v>34</v>
      </c>
      <c r="Q845">
        <v>5</v>
      </c>
      <c r="R845">
        <v>40</v>
      </c>
      <c r="S845">
        <v>15</v>
      </c>
      <c r="T845">
        <v>-0.2</v>
      </c>
      <c r="U845">
        <v>188</v>
      </c>
      <c r="V845">
        <v>2.87</v>
      </c>
      <c r="W845">
        <v>-0.2</v>
      </c>
      <c r="X845">
        <v>-1</v>
      </c>
      <c r="Y845">
        <v>-2</v>
      </c>
      <c r="Z845">
        <v>50</v>
      </c>
      <c r="AA845">
        <v>-0.2</v>
      </c>
      <c r="AB845">
        <v>1</v>
      </c>
      <c r="AC845">
        <v>746</v>
      </c>
      <c r="AD845">
        <v>30</v>
      </c>
      <c r="AE845">
        <v>-2</v>
      </c>
      <c r="AF845">
        <v>9.6</v>
      </c>
      <c r="AG845">
        <v>0.6</v>
      </c>
      <c r="AH845">
        <v>360</v>
      </c>
    </row>
    <row r="846" spans="1:34" hidden="1" x14ac:dyDescent="0.25">
      <c r="A846" t="s">
        <v>3266</v>
      </c>
      <c r="B846" t="s">
        <v>3267</v>
      </c>
      <c r="C846" s="1" t="str">
        <f t="shared" si="139"/>
        <v>21:0584</v>
      </c>
      <c r="D846" s="1" t="str">
        <f t="shared" si="136"/>
        <v>21:0186</v>
      </c>
      <c r="E846" t="s">
        <v>3268</v>
      </c>
      <c r="F846" t="s">
        <v>3269</v>
      </c>
      <c r="H846">
        <v>59.143556199999999</v>
      </c>
      <c r="I846">
        <v>-63.437361699999997</v>
      </c>
      <c r="J846" s="1" t="str">
        <f t="shared" si="137"/>
        <v>NGR bulk stream sediment</v>
      </c>
      <c r="K846" s="1" t="str">
        <f t="shared" si="138"/>
        <v>&lt;177 micron (NGR)</v>
      </c>
      <c r="L846">
        <v>43</v>
      </c>
      <c r="M846" t="s">
        <v>101</v>
      </c>
      <c r="N846">
        <v>845</v>
      </c>
      <c r="O846">
        <v>59</v>
      </c>
      <c r="P846">
        <v>42</v>
      </c>
      <c r="Q846">
        <v>6</v>
      </c>
      <c r="R846">
        <v>42</v>
      </c>
      <c r="S846">
        <v>13</v>
      </c>
      <c r="T846">
        <v>-0.2</v>
      </c>
      <c r="U846">
        <v>156</v>
      </c>
      <c r="V846">
        <v>2.72</v>
      </c>
      <c r="W846">
        <v>-0.2</v>
      </c>
      <c r="X846">
        <v>-1</v>
      </c>
      <c r="Y846">
        <v>2</v>
      </c>
      <c r="Z846">
        <v>51</v>
      </c>
      <c r="AA846">
        <v>-0.2</v>
      </c>
      <c r="AB846">
        <v>-1</v>
      </c>
      <c r="AC846">
        <v>667</v>
      </c>
      <c r="AD846">
        <v>20</v>
      </c>
      <c r="AE846">
        <v>6</v>
      </c>
      <c r="AF846">
        <v>6.2</v>
      </c>
      <c r="AG846">
        <v>6.4</v>
      </c>
      <c r="AH846">
        <v>325</v>
      </c>
    </row>
    <row r="847" spans="1:34" hidden="1" x14ac:dyDescent="0.25">
      <c r="A847" t="s">
        <v>3270</v>
      </c>
      <c r="B847" t="s">
        <v>3271</v>
      </c>
      <c r="C847" s="1" t="str">
        <f t="shared" si="139"/>
        <v>21:0584</v>
      </c>
      <c r="D847" s="1" t="str">
        <f t="shared" si="136"/>
        <v>21:0186</v>
      </c>
      <c r="E847" t="s">
        <v>3272</v>
      </c>
      <c r="F847" t="s">
        <v>3273</v>
      </c>
      <c r="H847">
        <v>59.196668500000001</v>
      </c>
      <c r="I847">
        <v>-63.391177599999999</v>
      </c>
      <c r="J847" s="1" t="str">
        <f t="shared" si="137"/>
        <v>NGR bulk stream sediment</v>
      </c>
      <c r="K847" s="1" t="str">
        <f t="shared" si="138"/>
        <v>&lt;177 micron (NGR)</v>
      </c>
      <c r="L847">
        <v>43</v>
      </c>
      <c r="M847" t="s">
        <v>106</v>
      </c>
      <c r="N847">
        <v>846</v>
      </c>
    </row>
    <row r="848" spans="1:34" hidden="1" x14ac:dyDescent="0.25">
      <c r="A848" t="s">
        <v>3274</v>
      </c>
      <c r="B848" t="s">
        <v>3275</v>
      </c>
      <c r="C848" s="1" t="str">
        <f t="shared" si="139"/>
        <v>21:0584</v>
      </c>
      <c r="D848" s="1" t="str">
        <f t="shared" si="136"/>
        <v>21:0186</v>
      </c>
      <c r="E848" t="s">
        <v>3276</v>
      </c>
      <c r="F848" t="s">
        <v>3277</v>
      </c>
      <c r="H848">
        <v>59.248307199999999</v>
      </c>
      <c r="I848">
        <v>-63.413142000000001</v>
      </c>
      <c r="J848" s="1" t="str">
        <f t="shared" si="137"/>
        <v>NGR bulk stream sediment</v>
      </c>
      <c r="K848" s="1" t="str">
        <f t="shared" si="138"/>
        <v>&lt;177 micron (NGR)</v>
      </c>
      <c r="L848">
        <v>43</v>
      </c>
      <c r="M848" t="s">
        <v>111</v>
      </c>
      <c r="N848">
        <v>847</v>
      </c>
      <c r="O848">
        <v>46</v>
      </c>
      <c r="P848">
        <v>62</v>
      </c>
      <c r="Q848">
        <v>5</v>
      </c>
      <c r="R848">
        <v>74</v>
      </c>
      <c r="S848">
        <v>16</v>
      </c>
      <c r="T848">
        <v>-0.2</v>
      </c>
      <c r="U848">
        <v>168</v>
      </c>
      <c r="V848">
        <v>2.2200000000000002</v>
      </c>
      <c r="W848">
        <v>-0.2</v>
      </c>
      <c r="X848">
        <v>-1</v>
      </c>
      <c r="Y848">
        <v>-2</v>
      </c>
      <c r="Z848">
        <v>38</v>
      </c>
      <c r="AA848">
        <v>-0.2</v>
      </c>
      <c r="AB848">
        <v>-1</v>
      </c>
      <c r="AC848">
        <v>448</v>
      </c>
      <c r="AD848">
        <v>20</v>
      </c>
      <c r="AE848">
        <v>-2</v>
      </c>
      <c r="AF848">
        <v>2.8</v>
      </c>
      <c r="AG848">
        <v>0.8</v>
      </c>
      <c r="AH848">
        <v>230</v>
      </c>
    </row>
    <row r="849" spans="1:34" hidden="1" x14ac:dyDescent="0.25">
      <c r="A849" t="s">
        <v>3278</v>
      </c>
      <c r="B849" t="s">
        <v>3279</v>
      </c>
      <c r="C849" s="1" t="str">
        <f t="shared" si="139"/>
        <v>21:0584</v>
      </c>
      <c r="D849" s="1" t="str">
        <f t="shared" si="136"/>
        <v>21:0186</v>
      </c>
      <c r="E849" t="s">
        <v>3280</v>
      </c>
      <c r="F849" t="s">
        <v>3281</v>
      </c>
      <c r="H849">
        <v>59.237803499999998</v>
      </c>
      <c r="I849">
        <v>-63.4605307</v>
      </c>
      <c r="J849" s="1" t="str">
        <f t="shared" si="137"/>
        <v>NGR bulk stream sediment</v>
      </c>
      <c r="K849" s="1" t="str">
        <f t="shared" si="138"/>
        <v>&lt;177 micron (NGR)</v>
      </c>
      <c r="L849">
        <v>43</v>
      </c>
      <c r="M849" t="s">
        <v>116</v>
      </c>
      <c r="N849">
        <v>848</v>
      </c>
      <c r="O849">
        <v>77</v>
      </c>
      <c r="P849">
        <v>68</v>
      </c>
      <c r="Q849">
        <v>12</v>
      </c>
      <c r="R849">
        <v>125</v>
      </c>
      <c r="S849">
        <v>30</v>
      </c>
      <c r="T849">
        <v>-0.2</v>
      </c>
      <c r="U849">
        <v>310</v>
      </c>
      <c r="V849">
        <v>3.42</v>
      </c>
      <c r="W849">
        <v>-0.2</v>
      </c>
      <c r="X849">
        <v>1</v>
      </c>
      <c r="Y849">
        <v>-2</v>
      </c>
      <c r="Z849">
        <v>57</v>
      </c>
      <c r="AA849">
        <v>-0.2</v>
      </c>
      <c r="AB849">
        <v>2</v>
      </c>
      <c r="AC849">
        <v>363</v>
      </c>
      <c r="AD849">
        <v>30</v>
      </c>
      <c r="AE849">
        <v>-2</v>
      </c>
      <c r="AF849">
        <v>4.5999999999999996</v>
      </c>
      <c r="AG849">
        <v>0.5</v>
      </c>
      <c r="AH849">
        <v>335</v>
      </c>
    </row>
    <row r="850" spans="1:34" hidden="1" x14ac:dyDescent="0.25">
      <c r="A850" t="s">
        <v>3282</v>
      </c>
      <c r="B850" t="s">
        <v>3283</v>
      </c>
      <c r="C850" s="1" t="str">
        <f t="shared" si="139"/>
        <v>21:0584</v>
      </c>
      <c r="D850" s="1" t="str">
        <f t="shared" si="136"/>
        <v>21:0186</v>
      </c>
      <c r="E850" t="s">
        <v>3284</v>
      </c>
      <c r="F850" t="s">
        <v>3285</v>
      </c>
      <c r="H850">
        <v>59.228007599999998</v>
      </c>
      <c r="I850">
        <v>-63.460170699999999</v>
      </c>
      <c r="J850" s="1" t="str">
        <f t="shared" si="137"/>
        <v>NGR bulk stream sediment</v>
      </c>
      <c r="K850" s="1" t="str">
        <f t="shared" si="138"/>
        <v>&lt;177 micron (NGR)</v>
      </c>
      <c r="L850">
        <v>43</v>
      </c>
      <c r="M850" t="s">
        <v>121</v>
      </c>
      <c r="N850">
        <v>849</v>
      </c>
      <c r="O850">
        <v>79</v>
      </c>
      <c r="P850">
        <v>189</v>
      </c>
      <c r="Q850">
        <v>8</v>
      </c>
      <c r="R850">
        <v>444</v>
      </c>
      <c r="S850">
        <v>45</v>
      </c>
      <c r="T850">
        <v>-0.2</v>
      </c>
      <c r="U850">
        <v>460</v>
      </c>
      <c r="V850">
        <v>4.17</v>
      </c>
      <c r="W850">
        <v>-0.2</v>
      </c>
      <c r="X850">
        <v>1</v>
      </c>
      <c r="Y850">
        <v>-2</v>
      </c>
      <c r="Z850">
        <v>51</v>
      </c>
      <c r="AA850">
        <v>-0.2</v>
      </c>
      <c r="AB850">
        <v>2</v>
      </c>
      <c r="AC850">
        <v>328</v>
      </c>
      <c r="AD850">
        <v>30</v>
      </c>
      <c r="AE850">
        <v>-2</v>
      </c>
      <c r="AF850">
        <v>6</v>
      </c>
      <c r="AG850">
        <v>0.5</v>
      </c>
      <c r="AH850">
        <v>355</v>
      </c>
    </row>
    <row r="851" spans="1:34" hidden="1" x14ac:dyDescent="0.25">
      <c r="A851" t="s">
        <v>3286</v>
      </c>
      <c r="B851" t="s">
        <v>3287</v>
      </c>
      <c r="C851" s="1" t="str">
        <f t="shared" si="139"/>
        <v>21:0584</v>
      </c>
      <c r="D851" s="1" t="str">
        <f t="shared" si="136"/>
        <v>21:0186</v>
      </c>
      <c r="E851" t="s">
        <v>3288</v>
      </c>
      <c r="F851" t="s">
        <v>3289</v>
      </c>
      <c r="H851">
        <v>59.193114899999998</v>
      </c>
      <c r="I851">
        <v>-63.471621200000001</v>
      </c>
      <c r="J851" s="1" t="str">
        <f t="shared" si="137"/>
        <v>NGR bulk stream sediment</v>
      </c>
      <c r="K851" s="1" t="str">
        <f t="shared" si="138"/>
        <v>&lt;177 micron (NGR)</v>
      </c>
      <c r="L851">
        <v>43</v>
      </c>
      <c r="M851" t="s">
        <v>126</v>
      </c>
      <c r="N851">
        <v>850</v>
      </c>
      <c r="O851">
        <v>68</v>
      </c>
      <c r="P851">
        <v>48</v>
      </c>
      <c r="Q851">
        <v>5</v>
      </c>
      <c r="R851">
        <v>159</v>
      </c>
      <c r="S851">
        <v>25</v>
      </c>
      <c r="T851">
        <v>0.2</v>
      </c>
      <c r="U851">
        <v>290</v>
      </c>
      <c r="V851">
        <v>3.45</v>
      </c>
      <c r="W851">
        <v>-0.2</v>
      </c>
      <c r="X851">
        <v>-1</v>
      </c>
      <c r="Y851">
        <v>-2</v>
      </c>
      <c r="Z851">
        <v>59</v>
      </c>
      <c r="AA851">
        <v>-0.2</v>
      </c>
      <c r="AB851">
        <v>-1</v>
      </c>
      <c r="AC851">
        <v>312</v>
      </c>
      <c r="AD851">
        <v>20</v>
      </c>
      <c r="AE851">
        <v>-2</v>
      </c>
      <c r="AF851">
        <v>2.4</v>
      </c>
      <c r="AH851">
        <v>390</v>
      </c>
    </row>
    <row r="852" spans="1:34" hidden="1" x14ac:dyDescent="0.25">
      <c r="A852" t="s">
        <v>3290</v>
      </c>
      <c r="B852" t="s">
        <v>3291</v>
      </c>
      <c r="C852" s="1" t="str">
        <f t="shared" si="139"/>
        <v>21:0584</v>
      </c>
      <c r="D852" s="1" t="str">
        <f t="shared" si="136"/>
        <v>21:0186</v>
      </c>
      <c r="E852" t="s">
        <v>3292</v>
      </c>
      <c r="F852" t="s">
        <v>3293</v>
      </c>
      <c r="H852">
        <v>59.219561300000002</v>
      </c>
      <c r="I852">
        <v>-63.536609499999997</v>
      </c>
      <c r="J852" s="1" t="str">
        <f t="shared" si="137"/>
        <v>NGR bulk stream sediment</v>
      </c>
      <c r="K852" s="1" t="str">
        <f t="shared" si="138"/>
        <v>&lt;177 micron (NGR)</v>
      </c>
      <c r="L852">
        <v>43</v>
      </c>
      <c r="M852" t="s">
        <v>131</v>
      </c>
      <c r="N852">
        <v>851</v>
      </c>
      <c r="O852">
        <v>36</v>
      </c>
      <c r="P852">
        <v>38</v>
      </c>
      <c r="Q852">
        <v>4</v>
      </c>
      <c r="R852">
        <v>69</v>
      </c>
      <c r="S852">
        <v>12</v>
      </c>
      <c r="T852">
        <v>-0.2</v>
      </c>
      <c r="U852">
        <v>160</v>
      </c>
      <c r="V852">
        <v>1.91</v>
      </c>
      <c r="W852">
        <v>-0.2</v>
      </c>
      <c r="X852">
        <v>-1</v>
      </c>
      <c r="Y852">
        <v>-2</v>
      </c>
      <c r="Z852">
        <v>30</v>
      </c>
      <c r="AA852">
        <v>-0.2</v>
      </c>
      <c r="AB852">
        <v>-1</v>
      </c>
      <c r="AC852">
        <v>352</v>
      </c>
      <c r="AD852">
        <v>15</v>
      </c>
      <c r="AE852">
        <v>-2</v>
      </c>
      <c r="AF852">
        <v>1.2</v>
      </c>
      <c r="AG852">
        <v>0.5</v>
      </c>
      <c r="AH852">
        <v>185</v>
      </c>
    </row>
    <row r="853" spans="1:34" hidden="1" x14ac:dyDescent="0.25">
      <c r="A853" t="s">
        <v>3294</v>
      </c>
      <c r="B853" t="s">
        <v>3295</v>
      </c>
      <c r="C853" s="1" t="str">
        <f t="shared" si="139"/>
        <v>21:0584</v>
      </c>
      <c r="D853" s="1" t="str">
        <f>HYPERLINK("http://geochem.nrcan.gc.ca/cdogs/content/svy/svy_e.htm", "")</f>
        <v/>
      </c>
      <c r="G853" s="1" t="str">
        <f>HYPERLINK("http://geochem.nrcan.gc.ca/cdogs/content/cr_/cr_00078_e.htm", "78")</f>
        <v>78</v>
      </c>
      <c r="J853" t="s">
        <v>69</v>
      </c>
      <c r="K853" t="s">
        <v>70</v>
      </c>
      <c r="L853">
        <v>43</v>
      </c>
      <c r="M853" t="s">
        <v>71</v>
      </c>
      <c r="N853">
        <v>852</v>
      </c>
      <c r="O853">
        <v>92</v>
      </c>
      <c r="P853">
        <v>34</v>
      </c>
      <c r="Q853">
        <v>15</v>
      </c>
      <c r="R853">
        <v>259</v>
      </c>
      <c r="S853">
        <v>26</v>
      </c>
      <c r="T853">
        <v>0.2</v>
      </c>
      <c r="U853">
        <v>400</v>
      </c>
      <c r="V853">
        <v>2.81</v>
      </c>
      <c r="W853">
        <v>-0.2</v>
      </c>
      <c r="X853">
        <v>20</v>
      </c>
      <c r="Y853">
        <v>3</v>
      </c>
      <c r="Z853">
        <v>36</v>
      </c>
      <c r="AA853">
        <v>-0.2</v>
      </c>
      <c r="AB853">
        <v>13</v>
      </c>
      <c r="AC853">
        <v>707</v>
      </c>
      <c r="AD853">
        <v>20</v>
      </c>
      <c r="AE853">
        <v>16</v>
      </c>
      <c r="AF853">
        <v>2.8</v>
      </c>
      <c r="AG853">
        <v>11.7</v>
      </c>
      <c r="AH853">
        <v>445</v>
      </c>
    </row>
    <row r="854" spans="1:34" hidden="1" x14ac:dyDescent="0.25">
      <c r="A854" t="s">
        <v>3296</v>
      </c>
      <c r="B854" t="s">
        <v>3297</v>
      </c>
      <c r="C854" s="1" t="str">
        <f t="shared" si="139"/>
        <v>21:0584</v>
      </c>
      <c r="D854" s="1" t="str">
        <f t="shared" ref="D854:D866" si="140">HYPERLINK("http://geochem.nrcan.gc.ca/cdogs/content/svy/svy210186_e.htm", "21:0186")</f>
        <v>21:0186</v>
      </c>
      <c r="E854" t="s">
        <v>3298</v>
      </c>
      <c r="F854" t="s">
        <v>3299</v>
      </c>
      <c r="H854">
        <v>59.227538500000001</v>
      </c>
      <c r="I854">
        <v>-63.5860238</v>
      </c>
      <c r="J854" s="1" t="str">
        <f t="shared" ref="J854:J866" si="141">HYPERLINK("http://geochem.nrcan.gc.ca/cdogs/content/kwd/kwd020030_e.htm", "NGR bulk stream sediment")</f>
        <v>NGR bulk stream sediment</v>
      </c>
      <c r="K854" s="1" t="str">
        <f t="shared" ref="K854:K866" si="142">HYPERLINK("http://geochem.nrcan.gc.ca/cdogs/content/kwd/kwd080006_e.htm", "&lt;177 micron (NGR)")</f>
        <v>&lt;177 micron (NGR)</v>
      </c>
      <c r="L854">
        <v>44</v>
      </c>
      <c r="M854" t="s">
        <v>38</v>
      </c>
      <c r="N854">
        <v>853</v>
      </c>
      <c r="O854">
        <v>39</v>
      </c>
      <c r="P854">
        <v>40</v>
      </c>
      <c r="Q854">
        <v>4</v>
      </c>
      <c r="R854">
        <v>88</v>
      </c>
      <c r="S854">
        <v>15</v>
      </c>
      <c r="T854">
        <v>-0.2</v>
      </c>
      <c r="U854">
        <v>150</v>
      </c>
      <c r="V854">
        <v>1.91</v>
      </c>
      <c r="W854">
        <v>-0.2</v>
      </c>
      <c r="X854">
        <v>-1</v>
      </c>
      <c r="Y854">
        <v>-2</v>
      </c>
      <c r="Z854">
        <v>36</v>
      </c>
      <c r="AA854">
        <v>-0.2</v>
      </c>
      <c r="AB854">
        <v>-1</v>
      </c>
      <c r="AC854">
        <v>359</v>
      </c>
      <c r="AD854">
        <v>15</v>
      </c>
      <c r="AE854">
        <v>-2</v>
      </c>
      <c r="AF854">
        <v>2.2000000000000002</v>
      </c>
      <c r="AG854">
        <v>0.5</v>
      </c>
      <c r="AH854">
        <v>240</v>
      </c>
    </row>
    <row r="855" spans="1:34" hidden="1" x14ac:dyDescent="0.25">
      <c r="A855" t="s">
        <v>3300</v>
      </c>
      <c r="B855" t="s">
        <v>3301</v>
      </c>
      <c r="C855" s="1" t="str">
        <f t="shared" si="139"/>
        <v>21:0584</v>
      </c>
      <c r="D855" s="1" t="str">
        <f t="shared" si="140"/>
        <v>21:0186</v>
      </c>
      <c r="E855" t="s">
        <v>3298</v>
      </c>
      <c r="F855" t="s">
        <v>3302</v>
      </c>
      <c r="H855">
        <v>59.227538500000001</v>
      </c>
      <c r="I855">
        <v>-63.5860238</v>
      </c>
      <c r="J855" s="1" t="str">
        <f t="shared" si="141"/>
        <v>NGR bulk stream sediment</v>
      </c>
      <c r="K855" s="1" t="str">
        <f t="shared" si="142"/>
        <v>&lt;177 micron (NGR)</v>
      </c>
      <c r="L855">
        <v>44</v>
      </c>
      <c r="M855" t="s">
        <v>51</v>
      </c>
      <c r="N855">
        <v>854</v>
      </c>
      <c r="O855">
        <v>37</v>
      </c>
      <c r="P855">
        <v>39</v>
      </c>
      <c r="Q855">
        <v>4</v>
      </c>
      <c r="R855">
        <v>82</v>
      </c>
      <c r="S855">
        <v>14</v>
      </c>
      <c r="T855">
        <v>-0.2</v>
      </c>
      <c r="U855">
        <v>152</v>
      </c>
      <c r="V855">
        <v>2.02</v>
      </c>
      <c r="W855">
        <v>-0.2</v>
      </c>
      <c r="X855">
        <v>-1</v>
      </c>
      <c r="Y855">
        <v>-2</v>
      </c>
      <c r="Z855">
        <v>42</v>
      </c>
      <c r="AA855">
        <v>-0.2</v>
      </c>
      <c r="AB855">
        <v>-1</v>
      </c>
      <c r="AC855">
        <v>371</v>
      </c>
      <c r="AD855">
        <v>15</v>
      </c>
      <c r="AE855">
        <v>-2</v>
      </c>
      <c r="AF855">
        <v>2.6</v>
      </c>
      <c r="AG855">
        <v>0.5</v>
      </c>
      <c r="AH855">
        <v>250</v>
      </c>
    </row>
    <row r="856" spans="1:34" hidden="1" x14ac:dyDescent="0.25">
      <c r="A856" t="s">
        <v>3303</v>
      </c>
      <c r="B856" t="s">
        <v>3304</v>
      </c>
      <c r="C856" s="1" t="str">
        <f t="shared" si="139"/>
        <v>21:0584</v>
      </c>
      <c r="D856" s="1" t="str">
        <f t="shared" si="140"/>
        <v>21:0186</v>
      </c>
      <c r="E856" t="s">
        <v>3298</v>
      </c>
      <c r="F856" t="s">
        <v>3305</v>
      </c>
      <c r="H856">
        <v>59.227538500000001</v>
      </c>
      <c r="I856">
        <v>-63.5860238</v>
      </c>
      <c r="J856" s="1" t="str">
        <f t="shared" si="141"/>
        <v>NGR bulk stream sediment</v>
      </c>
      <c r="K856" s="1" t="str">
        <f t="shared" si="142"/>
        <v>&lt;177 micron (NGR)</v>
      </c>
      <c r="L856">
        <v>44</v>
      </c>
      <c r="M856" t="s">
        <v>47</v>
      </c>
      <c r="N856">
        <v>855</v>
      </c>
      <c r="O856">
        <v>40</v>
      </c>
      <c r="P856">
        <v>40</v>
      </c>
      <c r="Q856">
        <v>4</v>
      </c>
      <c r="R856">
        <v>87</v>
      </c>
      <c r="S856">
        <v>15</v>
      </c>
      <c r="T856">
        <v>-0.2</v>
      </c>
      <c r="U856">
        <v>148</v>
      </c>
      <c r="V856">
        <v>1.96</v>
      </c>
      <c r="W856">
        <v>-0.2</v>
      </c>
      <c r="X856">
        <v>-1</v>
      </c>
      <c r="Y856">
        <v>-2</v>
      </c>
      <c r="Z856">
        <v>41</v>
      </c>
      <c r="AA856">
        <v>-0.2</v>
      </c>
      <c r="AB856">
        <v>-1</v>
      </c>
      <c r="AC856">
        <v>349</v>
      </c>
      <c r="AD856">
        <v>10</v>
      </c>
      <c r="AE856">
        <v>-2</v>
      </c>
      <c r="AF856">
        <v>3.8</v>
      </c>
      <c r="AG856">
        <v>0.5</v>
      </c>
      <c r="AH856">
        <v>220</v>
      </c>
    </row>
    <row r="857" spans="1:34" hidden="1" x14ac:dyDescent="0.25">
      <c r="A857" t="s">
        <v>3306</v>
      </c>
      <c r="B857" t="s">
        <v>3307</v>
      </c>
      <c r="C857" s="1" t="str">
        <f t="shared" si="139"/>
        <v>21:0584</v>
      </c>
      <c r="D857" s="1" t="str">
        <f t="shared" si="140"/>
        <v>21:0186</v>
      </c>
      <c r="E857" t="s">
        <v>3308</v>
      </c>
      <c r="F857" t="s">
        <v>3309</v>
      </c>
      <c r="H857">
        <v>59.194908499999997</v>
      </c>
      <c r="I857">
        <v>-63.594883000000003</v>
      </c>
      <c r="J857" s="1" t="str">
        <f t="shared" si="141"/>
        <v>NGR bulk stream sediment</v>
      </c>
      <c r="K857" s="1" t="str">
        <f t="shared" si="142"/>
        <v>&lt;177 micron (NGR)</v>
      </c>
      <c r="L857">
        <v>44</v>
      </c>
      <c r="M857" t="s">
        <v>43</v>
      </c>
      <c r="N857">
        <v>856</v>
      </c>
      <c r="O857">
        <v>44</v>
      </c>
      <c r="P857">
        <v>44</v>
      </c>
      <c r="Q857">
        <v>5</v>
      </c>
      <c r="R857">
        <v>110</v>
      </c>
      <c r="S857">
        <v>18</v>
      </c>
      <c r="T857">
        <v>-0.2</v>
      </c>
      <c r="U857">
        <v>210</v>
      </c>
      <c r="V857">
        <v>2.46</v>
      </c>
      <c r="W857">
        <v>-0.2</v>
      </c>
      <c r="X857">
        <v>-1</v>
      </c>
      <c r="Y857">
        <v>-2</v>
      </c>
      <c r="Z857">
        <v>44</v>
      </c>
      <c r="AA857">
        <v>1</v>
      </c>
      <c r="AB857">
        <v>1</v>
      </c>
      <c r="AC857">
        <v>408</v>
      </c>
      <c r="AD857">
        <v>15</v>
      </c>
      <c r="AE857">
        <v>-2</v>
      </c>
      <c r="AF857">
        <v>3.2</v>
      </c>
      <c r="AG857">
        <v>0.5</v>
      </c>
      <c r="AH857">
        <v>335</v>
      </c>
    </row>
    <row r="858" spans="1:34" hidden="1" x14ac:dyDescent="0.25">
      <c r="A858" t="s">
        <v>3310</v>
      </c>
      <c r="B858" t="s">
        <v>3311</v>
      </c>
      <c r="C858" s="1" t="str">
        <f t="shared" si="139"/>
        <v>21:0584</v>
      </c>
      <c r="D858" s="1" t="str">
        <f t="shared" si="140"/>
        <v>21:0186</v>
      </c>
      <c r="E858" t="s">
        <v>3312</v>
      </c>
      <c r="F858" t="s">
        <v>3313</v>
      </c>
      <c r="H858">
        <v>59.1944704</v>
      </c>
      <c r="I858">
        <v>-63.604205499999999</v>
      </c>
      <c r="J858" s="1" t="str">
        <f t="shared" si="141"/>
        <v>NGR bulk stream sediment</v>
      </c>
      <c r="K858" s="1" t="str">
        <f t="shared" si="142"/>
        <v>&lt;177 micron (NGR)</v>
      </c>
      <c r="L858">
        <v>44</v>
      </c>
      <c r="M858" t="s">
        <v>56</v>
      </c>
      <c r="N858">
        <v>857</v>
      </c>
      <c r="O858">
        <v>32</v>
      </c>
      <c r="P858">
        <v>21</v>
      </c>
      <c r="Q858">
        <v>3</v>
      </c>
      <c r="R858">
        <v>56</v>
      </c>
      <c r="S858">
        <v>8</v>
      </c>
      <c r="T858">
        <v>-0.2</v>
      </c>
      <c r="U858">
        <v>88</v>
      </c>
      <c r="V858">
        <v>1.69</v>
      </c>
      <c r="W858">
        <v>-0.2</v>
      </c>
      <c r="X858">
        <v>-1</v>
      </c>
      <c r="Y858">
        <v>-2</v>
      </c>
      <c r="Z858">
        <v>42</v>
      </c>
      <c r="AA858">
        <v>-0.2</v>
      </c>
      <c r="AB858">
        <v>1</v>
      </c>
      <c r="AC858">
        <v>386</v>
      </c>
      <c r="AD858">
        <v>10</v>
      </c>
      <c r="AE858">
        <v>-2</v>
      </c>
      <c r="AF858">
        <v>2.6</v>
      </c>
      <c r="AG858">
        <v>0.5</v>
      </c>
      <c r="AH858">
        <v>240</v>
      </c>
    </row>
    <row r="859" spans="1:34" hidden="1" x14ac:dyDescent="0.25">
      <c r="A859" t="s">
        <v>3314</v>
      </c>
      <c r="B859" t="s">
        <v>3315</v>
      </c>
      <c r="C859" s="1" t="str">
        <f t="shared" si="139"/>
        <v>21:0584</v>
      </c>
      <c r="D859" s="1" t="str">
        <f t="shared" si="140"/>
        <v>21:0186</v>
      </c>
      <c r="E859" t="s">
        <v>3316</v>
      </c>
      <c r="F859" t="s">
        <v>3317</v>
      </c>
      <c r="H859">
        <v>59.205761799999998</v>
      </c>
      <c r="I859">
        <v>-63.639251399999999</v>
      </c>
      <c r="J859" s="1" t="str">
        <f t="shared" si="141"/>
        <v>NGR bulk stream sediment</v>
      </c>
      <c r="K859" s="1" t="str">
        <f t="shared" si="142"/>
        <v>&lt;177 micron (NGR)</v>
      </c>
      <c r="L859">
        <v>44</v>
      </c>
      <c r="M859" t="s">
        <v>61</v>
      </c>
      <c r="N859">
        <v>858</v>
      </c>
      <c r="O859">
        <v>36</v>
      </c>
      <c r="P859">
        <v>46</v>
      </c>
      <c r="Q859">
        <v>3</v>
      </c>
      <c r="R859">
        <v>122</v>
      </c>
      <c r="S859">
        <v>16</v>
      </c>
      <c r="T859">
        <v>-0.2</v>
      </c>
      <c r="U859">
        <v>160</v>
      </c>
      <c r="V859">
        <v>2.65</v>
      </c>
      <c r="W859">
        <v>-0.2</v>
      </c>
      <c r="X859">
        <v>-1</v>
      </c>
      <c r="Y859">
        <v>-2</v>
      </c>
      <c r="Z859">
        <v>63</v>
      </c>
      <c r="AA859">
        <v>-0.2</v>
      </c>
      <c r="AB859">
        <v>2</v>
      </c>
      <c r="AC859">
        <v>269</v>
      </c>
      <c r="AD859">
        <v>15</v>
      </c>
      <c r="AE859">
        <v>-2</v>
      </c>
      <c r="AF859">
        <v>-1</v>
      </c>
      <c r="AG859">
        <v>0.9</v>
      </c>
      <c r="AH859">
        <v>405</v>
      </c>
    </row>
    <row r="860" spans="1:34" hidden="1" x14ac:dyDescent="0.25">
      <c r="A860" t="s">
        <v>3318</v>
      </c>
      <c r="B860" t="s">
        <v>3319</v>
      </c>
      <c r="C860" s="1" t="str">
        <f t="shared" si="139"/>
        <v>21:0584</v>
      </c>
      <c r="D860" s="1" t="str">
        <f t="shared" si="140"/>
        <v>21:0186</v>
      </c>
      <c r="E860" t="s">
        <v>3320</v>
      </c>
      <c r="F860" t="s">
        <v>3321</v>
      </c>
      <c r="H860">
        <v>59.221555000000002</v>
      </c>
      <c r="I860">
        <v>-63.648971699999997</v>
      </c>
      <c r="J860" s="1" t="str">
        <f t="shared" si="141"/>
        <v>NGR bulk stream sediment</v>
      </c>
      <c r="K860" s="1" t="str">
        <f t="shared" si="142"/>
        <v>&lt;177 micron (NGR)</v>
      </c>
      <c r="L860">
        <v>44</v>
      </c>
      <c r="M860" t="s">
        <v>66</v>
      </c>
      <c r="N860">
        <v>859</v>
      </c>
      <c r="O860">
        <v>52</v>
      </c>
      <c r="P860">
        <v>34</v>
      </c>
      <c r="Q860">
        <v>4</v>
      </c>
      <c r="R860">
        <v>119</v>
      </c>
      <c r="S860">
        <v>19</v>
      </c>
      <c r="T860">
        <v>0.2</v>
      </c>
      <c r="U860">
        <v>220</v>
      </c>
      <c r="V860">
        <v>2.5</v>
      </c>
      <c r="W860">
        <v>-0.2</v>
      </c>
      <c r="X860">
        <v>-1</v>
      </c>
      <c r="Y860">
        <v>-2</v>
      </c>
      <c r="Z860">
        <v>41</v>
      </c>
      <c r="AA860">
        <v>-0.2</v>
      </c>
      <c r="AB860">
        <v>-1</v>
      </c>
      <c r="AC860">
        <v>444</v>
      </c>
      <c r="AD860">
        <v>15</v>
      </c>
      <c r="AE860">
        <v>-2</v>
      </c>
      <c r="AF860">
        <v>3.2</v>
      </c>
      <c r="AG860">
        <v>0.5</v>
      </c>
      <c r="AH860">
        <v>375</v>
      </c>
    </row>
    <row r="861" spans="1:34" hidden="1" x14ac:dyDescent="0.25">
      <c r="A861" t="s">
        <v>3322</v>
      </c>
      <c r="B861" t="s">
        <v>3323</v>
      </c>
      <c r="C861" s="1" t="str">
        <f t="shared" si="139"/>
        <v>21:0584</v>
      </c>
      <c r="D861" s="1" t="str">
        <f t="shared" si="140"/>
        <v>21:0186</v>
      </c>
      <c r="E861" t="s">
        <v>3324</v>
      </c>
      <c r="F861" t="s">
        <v>3325</v>
      </c>
      <c r="H861">
        <v>59.237167700000001</v>
      </c>
      <c r="I861">
        <v>-63.689930699999998</v>
      </c>
      <c r="J861" s="1" t="str">
        <f t="shared" si="141"/>
        <v>NGR bulk stream sediment</v>
      </c>
      <c r="K861" s="1" t="str">
        <f t="shared" si="142"/>
        <v>&lt;177 micron (NGR)</v>
      </c>
      <c r="L861">
        <v>44</v>
      </c>
      <c r="M861" t="s">
        <v>76</v>
      </c>
      <c r="N861">
        <v>860</v>
      </c>
      <c r="O861">
        <v>32</v>
      </c>
      <c r="P861">
        <v>12</v>
      </c>
      <c r="Q861">
        <v>2</v>
      </c>
      <c r="R861">
        <v>37</v>
      </c>
      <c r="S861">
        <v>7</v>
      </c>
      <c r="T861">
        <v>-0.2</v>
      </c>
      <c r="U861">
        <v>70</v>
      </c>
      <c r="V861">
        <v>1.29</v>
      </c>
      <c r="W861">
        <v>-0.2</v>
      </c>
      <c r="X861">
        <v>-1</v>
      </c>
      <c r="Y861">
        <v>-2</v>
      </c>
      <c r="Z861">
        <v>24</v>
      </c>
      <c r="AA861">
        <v>-0.2</v>
      </c>
      <c r="AB861">
        <v>2</v>
      </c>
      <c r="AC861">
        <v>309</v>
      </c>
      <c r="AD861">
        <v>20</v>
      </c>
      <c r="AE861">
        <v>-2</v>
      </c>
      <c r="AH861">
        <v>230</v>
      </c>
    </row>
    <row r="862" spans="1:34" hidden="1" x14ac:dyDescent="0.25">
      <c r="A862" t="s">
        <v>3326</v>
      </c>
      <c r="B862" t="s">
        <v>3327</v>
      </c>
      <c r="C862" s="1" t="str">
        <f t="shared" si="139"/>
        <v>21:0584</v>
      </c>
      <c r="D862" s="1" t="str">
        <f t="shared" si="140"/>
        <v>21:0186</v>
      </c>
      <c r="E862" t="s">
        <v>3328</v>
      </c>
      <c r="F862" t="s">
        <v>3329</v>
      </c>
      <c r="H862">
        <v>59.270498500000002</v>
      </c>
      <c r="I862">
        <v>-63.650550899999999</v>
      </c>
      <c r="J862" s="1" t="str">
        <f t="shared" si="141"/>
        <v>NGR bulk stream sediment</v>
      </c>
      <c r="K862" s="1" t="str">
        <f t="shared" si="142"/>
        <v>&lt;177 micron (NGR)</v>
      </c>
      <c r="L862">
        <v>44</v>
      </c>
      <c r="M862" t="s">
        <v>81</v>
      </c>
      <c r="N862">
        <v>861</v>
      </c>
    </row>
    <row r="863" spans="1:34" hidden="1" x14ac:dyDescent="0.25">
      <c r="A863" t="s">
        <v>3330</v>
      </c>
      <c r="B863" t="s">
        <v>3331</v>
      </c>
      <c r="C863" s="1" t="str">
        <f t="shared" si="139"/>
        <v>21:0584</v>
      </c>
      <c r="D863" s="1" t="str">
        <f t="shared" si="140"/>
        <v>21:0186</v>
      </c>
      <c r="E863" t="s">
        <v>3332</v>
      </c>
      <c r="F863" t="s">
        <v>3333</v>
      </c>
      <c r="H863">
        <v>59.289814200000002</v>
      </c>
      <c r="I863">
        <v>-63.648900599999997</v>
      </c>
      <c r="J863" s="1" t="str">
        <f t="shared" si="141"/>
        <v>NGR bulk stream sediment</v>
      </c>
      <c r="K863" s="1" t="str">
        <f t="shared" si="142"/>
        <v>&lt;177 micron (NGR)</v>
      </c>
      <c r="L863">
        <v>44</v>
      </c>
      <c r="M863" t="s">
        <v>86</v>
      </c>
      <c r="N863">
        <v>862</v>
      </c>
    </row>
    <row r="864" spans="1:34" hidden="1" x14ac:dyDescent="0.25">
      <c r="A864" t="s">
        <v>3334</v>
      </c>
      <c r="B864" t="s">
        <v>3335</v>
      </c>
      <c r="C864" s="1" t="str">
        <f t="shared" si="139"/>
        <v>21:0584</v>
      </c>
      <c r="D864" s="1" t="str">
        <f t="shared" si="140"/>
        <v>21:0186</v>
      </c>
      <c r="E864" t="s">
        <v>3336</v>
      </c>
      <c r="F864" t="s">
        <v>3337</v>
      </c>
      <c r="H864">
        <v>59.276839699999996</v>
      </c>
      <c r="I864">
        <v>-63.595977599999998</v>
      </c>
      <c r="J864" s="1" t="str">
        <f t="shared" si="141"/>
        <v>NGR bulk stream sediment</v>
      </c>
      <c r="K864" s="1" t="str">
        <f t="shared" si="142"/>
        <v>&lt;177 micron (NGR)</v>
      </c>
      <c r="L864">
        <v>44</v>
      </c>
      <c r="M864" t="s">
        <v>91</v>
      </c>
      <c r="N864">
        <v>863</v>
      </c>
    </row>
    <row r="865" spans="1:34" hidden="1" x14ac:dyDescent="0.25">
      <c r="A865" t="s">
        <v>3338</v>
      </c>
      <c r="B865" t="s">
        <v>3339</v>
      </c>
      <c r="C865" s="1" t="str">
        <f t="shared" si="139"/>
        <v>21:0584</v>
      </c>
      <c r="D865" s="1" t="str">
        <f t="shared" si="140"/>
        <v>21:0186</v>
      </c>
      <c r="E865" t="s">
        <v>3340</v>
      </c>
      <c r="F865" t="s">
        <v>3341</v>
      </c>
      <c r="H865">
        <v>59.302896699999998</v>
      </c>
      <c r="I865">
        <v>-63.604511100000003</v>
      </c>
      <c r="J865" s="1" t="str">
        <f t="shared" si="141"/>
        <v>NGR bulk stream sediment</v>
      </c>
      <c r="K865" s="1" t="str">
        <f t="shared" si="142"/>
        <v>&lt;177 micron (NGR)</v>
      </c>
      <c r="L865">
        <v>44</v>
      </c>
      <c r="M865" t="s">
        <v>96</v>
      </c>
      <c r="N865">
        <v>864</v>
      </c>
    </row>
    <row r="866" spans="1:34" hidden="1" x14ac:dyDescent="0.25">
      <c r="A866" t="s">
        <v>3342</v>
      </c>
      <c r="B866" t="s">
        <v>3343</v>
      </c>
      <c r="C866" s="1" t="str">
        <f t="shared" si="139"/>
        <v>21:0584</v>
      </c>
      <c r="D866" s="1" t="str">
        <f t="shared" si="140"/>
        <v>21:0186</v>
      </c>
      <c r="E866" t="s">
        <v>3344</v>
      </c>
      <c r="F866" t="s">
        <v>3345</v>
      </c>
      <c r="H866">
        <v>59.341651599999999</v>
      </c>
      <c r="I866">
        <v>-63.585562799999998</v>
      </c>
      <c r="J866" s="1" t="str">
        <f t="shared" si="141"/>
        <v>NGR bulk stream sediment</v>
      </c>
      <c r="K866" s="1" t="str">
        <f t="shared" si="142"/>
        <v>&lt;177 micron (NGR)</v>
      </c>
      <c r="L866">
        <v>44</v>
      </c>
      <c r="M866" t="s">
        <v>101</v>
      </c>
      <c r="N866">
        <v>865</v>
      </c>
      <c r="O866">
        <v>37</v>
      </c>
      <c r="P866">
        <v>37</v>
      </c>
      <c r="Q866">
        <v>2</v>
      </c>
      <c r="R866">
        <v>63</v>
      </c>
      <c r="S866">
        <v>12</v>
      </c>
      <c r="T866">
        <v>-0.2</v>
      </c>
      <c r="U866">
        <v>152</v>
      </c>
      <c r="V866">
        <v>1.82</v>
      </c>
      <c r="W866">
        <v>-0.2</v>
      </c>
      <c r="X866">
        <v>1</v>
      </c>
      <c r="Y866">
        <v>-2</v>
      </c>
      <c r="Z866">
        <v>38</v>
      </c>
      <c r="AA866">
        <v>-0.2</v>
      </c>
      <c r="AB866">
        <v>1</v>
      </c>
      <c r="AC866">
        <v>401</v>
      </c>
      <c r="AD866">
        <v>15</v>
      </c>
      <c r="AE866">
        <v>-2</v>
      </c>
      <c r="AF866">
        <v>2.8</v>
      </c>
      <c r="AG866">
        <v>0.8</v>
      </c>
      <c r="AH866">
        <v>375</v>
      </c>
    </row>
    <row r="867" spans="1:34" hidden="1" x14ac:dyDescent="0.25">
      <c r="A867" t="s">
        <v>3346</v>
      </c>
      <c r="B867" t="s">
        <v>3347</v>
      </c>
      <c r="C867" s="1" t="str">
        <f t="shared" si="139"/>
        <v>21:0584</v>
      </c>
      <c r="D867" s="1" t="str">
        <f>HYPERLINK("http://geochem.nrcan.gc.ca/cdogs/content/svy/svy_e.htm", "")</f>
        <v/>
      </c>
      <c r="G867" s="1" t="str">
        <f>HYPERLINK("http://geochem.nrcan.gc.ca/cdogs/content/cr_/cr_00079_e.htm", "79")</f>
        <v>79</v>
      </c>
      <c r="J867" t="s">
        <v>69</v>
      </c>
      <c r="K867" t="s">
        <v>70</v>
      </c>
      <c r="L867">
        <v>44</v>
      </c>
      <c r="M867" t="s">
        <v>71</v>
      </c>
      <c r="N867">
        <v>866</v>
      </c>
      <c r="O867">
        <v>132</v>
      </c>
      <c r="P867">
        <v>89</v>
      </c>
      <c r="Q867">
        <v>16</v>
      </c>
      <c r="R867">
        <v>248</v>
      </c>
      <c r="S867">
        <v>31</v>
      </c>
      <c r="T867">
        <v>-0.2</v>
      </c>
      <c r="U867">
        <v>900</v>
      </c>
      <c r="V867">
        <v>3.67</v>
      </c>
      <c r="W867">
        <v>1</v>
      </c>
      <c r="X867">
        <v>12</v>
      </c>
      <c r="Y867">
        <v>-2</v>
      </c>
      <c r="Z867">
        <v>61</v>
      </c>
      <c r="AA867">
        <v>-0.2</v>
      </c>
      <c r="AB867">
        <v>4</v>
      </c>
      <c r="AC867">
        <v>823</v>
      </c>
      <c r="AD867">
        <v>50</v>
      </c>
      <c r="AE867">
        <v>4</v>
      </c>
      <c r="AF867">
        <v>3.4</v>
      </c>
      <c r="AG867">
        <v>3</v>
      </c>
      <c r="AH867">
        <v>465</v>
      </c>
    </row>
    <row r="868" spans="1:34" hidden="1" x14ac:dyDescent="0.25">
      <c r="A868" t="s">
        <v>3348</v>
      </c>
      <c r="B868" t="s">
        <v>3349</v>
      </c>
      <c r="C868" s="1" t="str">
        <f t="shared" si="139"/>
        <v>21:0584</v>
      </c>
      <c r="D868" s="1" t="str">
        <f t="shared" ref="D868:D877" si="143">HYPERLINK("http://geochem.nrcan.gc.ca/cdogs/content/svy/svy210186_e.htm", "21:0186")</f>
        <v>21:0186</v>
      </c>
      <c r="E868" t="s">
        <v>3350</v>
      </c>
      <c r="F868" t="s">
        <v>3351</v>
      </c>
      <c r="H868">
        <v>59.338197999999998</v>
      </c>
      <c r="I868">
        <v>-63.659860100000003</v>
      </c>
      <c r="J868" s="1" t="str">
        <f t="shared" ref="J868:J877" si="144">HYPERLINK("http://geochem.nrcan.gc.ca/cdogs/content/kwd/kwd020030_e.htm", "NGR bulk stream sediment")</f>
        <v>NGR bulk stream sediment</v>
      </c>
      <c r="K868" s="1" t="str">
        <f t="shared" ref="K868:K877" si="145">HYPERLINK("http://geochem.nrcan.gc.ca/cdogs/content/kwd/kwd080006_e.htm", "&lt;177 micron (NGR)")</f>
        <v>&lt;177 micron (NGR)</v>
      </c>
      <c r="L868">
        <v>44</v>
      </c>
      <c r="M868" t="s">
        <v>106</v>
      </c>
      <c r="N868">
        <v>867</v>
      </c>
      <c r="O868">
        <v>17</v>
      </c>
      <c r="P868">
        <v>16</v>
      </c>
      <c r="Q868">
        <v>2</v>
      </c>
      <c r="R868">
        <v>27</v>
      </c>
      <c r="S868">
        <v>3</v>
      </c>
      <c r="T868">
        <v>-0.2</v>
      </c>
      <c r="U868">
        <v>54</v>
      </c>
      <c r="V868">
        <v>1.27</v>
      </c>
      <c r="W868">
        <v>-0.2</v>
      </c>
      <c r="X868">
        <v>-1</v>
      </c>
      <c r="Y868">
        <v>-2</v>
      </c>
      <c r="Z868">
        <v>26</v>
      </c>
      <c r="AA868">
        <v>-0.2</v>
      </c>
      <c r="AB868">
        <v>-1</v>
      </c>
      <c r="AC868">
        <v>820</v>
      </c>
      <c r="AD868">
        <v>15</v>
      </c>
      <c r="AE868">
        <v>-2</v>
      </c>
      <c r="AF868">
        <v>3.2</v>
      </c>
      <c r="AG868">
        <v>0.5</v>
      </c>
      <c r="AH868">
        <v>295</v>
      </c>
    </row>
    <row r="869" spans="1:34" hidden="1" x14ac:dyDescent="0.25">
      <c r="A869" t="s">
        <v>3352</v>
      </c>
      <c r="B869" t="s">
        <v>3353</v>
      </c>
      <c r="C869" s="1" t="str">
        <f t="shared" si="139"/>
        <v>21:0584</v>
      </c>
      <c r="D869" s="1" t="str">
        <f t="shared" si="143"/>
        <v>21:0186</v>
      </c>
      <c r="E869" t="s">
        <v>3354</v>
      </c>
      <c r="F869" t="s">
        <v>3355</v>
      </c>
      <c r="H869">
        <v>59.328113600000002</v>
      </c>
      <c r="I869">
        <v>-63.661580000000001</v>
      </c>
      <c r="J869" s="1" t="str">
        <f t="shared" si="144"/>
        <v>NGR bulk stream sediment</v>
      </c>
      <c r="K869" s="1" t="str">
        <f t="shared" si="145"/>
        <v>&lt;177 micron (NGR)</v>
      </c>
      <c r="L869">
        <v>44</v>
      </c>
      <c r="M869" t="s">
        <v>111</v>
      </c>
      <c r="N869">
        <v>868</v>
      </c>
    </row>
    <row r="870" spans="1:34" hidden="1" x14ac:dyDescent="0.25">
      <c r="A870" t="s">
        <v>3356</v>
      </c>
      <c r="B870" t="s">
        <v>3357</v>
      </c>
      <c r="C870" s="1" t="str">
        <f t="shared" si="139"/>
        <v>21:0584</v>
      </c>
      <c r="D870" s="1" t="str">
        <f t="shared" si="143"/>
        <v>21:0186</v>
      </c>
      <c r="E870" t="s">
        <v>3358</v>
      </c>
      <c r="F870" t="s">
        <v>3359</v>
      </c>
      <c r="H870">
        <v>59.331637899999997</v>
      </c>
      <c r="I870">
        <v>-63.542137599999997</v>
      </c>
      <c r="J870" s="1" t="str">
        <f t="shared" si="144"/>
        <v>NGR bulk stream sediment</v>
      </c>
      <c r="K870" s="1" t="str">
        <f t="shared" si="145"/>
        <v>&lt;177 micron (NGR)</v>
      </c>
      <c r="L870">
        <v>44</v>
      </c>
      <c r="M870" t="s">
        <v>116</v>
      </c>
      <c r="N870">
        <v>869</v>
      </c>
    </row>
    <row r="871" spans="1:34" hidden="1" x14ac:dyDescent="0.25">
      <c r="A871" t="s">
        <v>3360</v>
      </c>
      <c r="B871" t="s">
        <v>3361</v>
      </c>
      <c r="C871" s="1" t="str">
        <f t="shared" si="139"/>
        <v>21:0584</v>
      </c>
      <c r="D871" s="1" t="str">
        <f t="shared" si="143"/>
        <v>21:0186</v>
      </c>
      <c r="E871" t="s">
        <v>3362</v>
      </c>
      <c r="F871" t="s">
        <v>3363</v>
      </c>
      <c r="H871">
        <v>59.3053217</v>
      </c>
      <c r="I871">
        <v>-63.543211300000003</v>
      </c>
      <c r="J871" s="1" t="str">
        <f t="shared" si="144"/>
        <v>NGR bulk stream sediment</v>
      </c>
      <c r="K871" s="1" t="str">
        <f t="shared" si="145"/>
        <v>&lt;177 micron (NGR)</v>
      </c>
      <c r="L871">
        <v>44</v>
      </c>
      <c r="M871" t="s">
        <v>121</v>
      </c>
      <c r="N871">
        <v>870</v>
      </c>
    </row>
    <row r="872" spans="1:34" hidden="1" x14ac:dyDescent="0.25">
      <c r="A872" t="s">
        <v>3364</v>
      </c>
      <c r="B872" t="s">
        <v>3365</v>
      </c>
      <c r="C872" s="1" t="str">
        <f t="shared" si="139"/>
        <v>21:0584</v>
      </c>
      <c r="D872" s="1" t="str">
        <f t="shared" si="143"/>
        <v>21:0186</v>
      </c>
      <c r="E872" t="s">
        <v>3366</v>
      </c>
      <c r="F872" t="s">
        <v>3367</v>
      </c>
      <c r="H872">
        <v>59.2987714</v>
      </c>
      <c r="I872">
        <v>-63.5673198</v>
      </c>
      <c r="J872" s="1" t="str">
        <f t="shared" si="144"/>
        <v>NGR bulk stream sediment</v>
      </c>
      <c r="K872" s="1" t="str">
        <f t="shared" si="145"/>
        <v>&lt;177 micron (NGR)</v>
      </c>
      <c r="L872">
        <v>44</v>
      </c>
      <c r="M872" t="s">
        <v>126</v>
      </c>
      <c r="N872">
        <v>871</v>
      </c>
    </row>
    <row r="873" spans="1:34" hidden="1" x14ac:dyDescent="0.25">
      <c r="A873" t="s">
        <v>3368</v>
      </c>
      <c r="B873" t="s">
        <v>3369</v>
      </c>
      <c r="C873" s="1" t="str">
        <f t="shared" si="139"/>
        <v>21:0584</v>
      </c>
      <c r="D873" s="1" t="str">
        <f t="shared" si="143"/>
        <v>21:0186</v>
      </c>
      <c r="E873" t="s">
        <v>3370</v>
      </c>
      <c r="F873" t="s">
        <v>3371</v>
      </c>
      <c r="H873">
        <v>59.279957600000003</v>
      </c>
      <c r="I873">
        <v>-63.537717899999997</v>
      </c>
      <c r="J873" s="1" t="str">
        <f t="shared" si="144"/>
        <v>NGR bulk stream sediment</v>
      </c>
      <c r="K873" s="1" t="str">
        <f t="shared" si="145"/>
        <v>&lt;177 micron (NGR)</v>
      </c>
      <c r="L873">
        <v>44</v>
      </c>
      <c r="M873" t="s">
        <v>131</v>
      </c>
      <c r="N873">
        <v>872</v>
      </c>
    </row>
    <row r="874" spans="1:34" hidden="1" x14ac:dyDescent="0.25">
      <c r="A874" t="s">
        <v>3372</v>
      </c>
      <c r="B874" t="s">
        <v>3373</v>
      </c>
      <c r="C874" s="1" t="str">
        <f t="shared" si="139"/>
        <v>21:0584</v>
      </c>
      <c r="D874" s="1" t="str">
        <f t="shared" si="143"/>
        <v>21:0186</v>
      </c>
      <c r="E874" t="s">
        <v>3374</v>
      </c>
      <c r="F874" t="s">
        <v>3375</v>
      </c>
      <c r="H874">
        <v>59.267468299999997</v>
      </c>
      <c r="I874">
        <v>-63.532802099999998</v>
      </c>
      <c r="J874" s="1" t="str">
        <f t="shared" si="144"/>
        <v>NGR bulk stream sediment</v>
      </c>
      <c r="K874" s="1" t="str">
        <f t="shared" si="145"/>
        <v>&lt;177 micron (NGR)</v>
      </c>
      <c r="L874">
        <v>45</v>
      </c>
      <c r="M874" t="s">
        <v>38</v>
      </c>
      <c r="N874">
        <v>873</v>
      </c>
      <c r="O874">
        <v>53</v>
      </c>
      <c r="P874">
        <v>67</v>
      </c>
      <c r="Q874">
        <v>4</v>
      </c>
      <c r="R874">
        <v>106</v>
      </c>
      <c r="S874">
        <v>19</v>
      </c>
      <c r="T874">
        <v>0.2</v>
      </c>
      <c r="U874">
        <v>154</v>
      </c>
      <c r="V874">
        <v>2.59</v>
      </c>
      <c r="W874">
        <v>-0.2</v>
      </c>
      <c r="X874">
        <v>-1</v>
      </c>
      <c r="Y874">
        <v>-2</v>
      </c>
      <c r="Z874">
        <v>47</v>
      </c>
      <c r="AA874">
        <v>-0.2</v>
      </c>
      <c r="AB874">
        <v>-1</v>
      </c>
      <c r="AC874">
        <v>332</v>
      </c>
      <c r="AD874">
        <v>20</v>
      </c>
      <c r="AE874">
        <v>-2</v>
      </c>
      <c r="AF874">
        <v>6.8</v>
      </c>
      <c r="AG874">
        <v>-0.5</v>
      </c>
      <c r="AH874">
        <v>365</v>
      </c>
    </row>
    <row r="875" spans="1:34" hidden="1" x14ac:dyDescent="0.25">
      <c r="A875" t="s">
        <v>3376</v>
      </c>
      <c r="B875" t="s">
        <v>3377</v>
      </c>
      <c r="C875" s="1" t="str">
        <f t="shared" si="139"/>
        <v>21:0584</v>
      </c>
      <c r="D875" s="1" t="str">
        <f t="shared" si="143"/>
        <v>21:0186</v>
      </c>
      <c r="E875" t="s">
        <v>3374</v>
      </c>
      <c r="F875" t="s">
        <v>3378</v>
      </c>
      <c r="H875">
        <v>59.267468299999997</v>
      </c>
      <c r="I875">
        <v>-63.532802099999998</v>
      </c>
      <c r="J875" s="1" t="str">
        <f t="shared" si="144"/>
        <v>NGR bulk stream sediment</v>
      </c>
      <c r="K875" s="1" t="str">
        <f t="shared" si="145"/>
        <v>&lt;177 micron (NGR)</v>
      </c>
      <c r="L875">
        <v>45</v>
      </c>
      <c r="M875" t="s">
        <v>47</v>
      </c>
      <c r="N875">
        <v>874</v>
      </c>
      <c r="O875">
        <v>57</v>
      </c>
      <c r="P875">
        <v>70</v>
      </c>
      <c r="Q875">
        <v>6</v>
      </c>
      <c r="R875">
        <v>110</v>
      </c>
      <c r="S875">
        <v>20</v>
      </c>
      <c r="T875">
        <v>-0.2</v>
      </c>
      <c r="U875">
        <v>160</v>
      </c>
      <c r="V875">
        <v>2.72</v>
      </c>
      <c r="W875">
        <v>-0.2</v>
      </c>
      <c r="X875">
        <v>-1</v>
      </c>
      <c r="Y875">
        <v>-2</v>
      </c>
      <c r="Z875">
        <v>43</v>
      </c>
      <c r="AA875">
        <v>-0.2</v>
      </c>
      <c r="AB875">
        <v>1</v>
      </c>
      <c r="AC875">
        <v>322</v>
      </c>
      <c r="AD875">
        <v>20</v>
      </c>
      <c r="AE875">
        <v>-2</v>
      </c>
      <c r="AF875">
        <v>7</v>
      </c>
      <c r="AG875">
        <v>-0.5</v>
      </c>
      <c r="AH875">
        <v>340</v>
      </c>
    </row>
    <row r="876" spans="1:34" hidden="1" x14ac:dyDescent="0.25">
      <c r="A876" t="s">
        <v>3379</v>
      </c>
      <c r="B876" t="s">
        <v>3380</v>
      </c>
      <c r="C876" s="1" t="str">
        <f t="shared" si="139"/>
        <v>21:0584</v>
      </c>
      <c r="D876" s="1" t="str">
        <f t="shared" si="143"/>
        <v>21:0186</v>
      </c>
      <c r="E876" t="s">
        <v>3374</v>
      </c>
      <c r="F876" t="s">
        <v>3381</v>
      </c>
      <c r="H876">
        <v>59.267468299999997</v>
      </c>
      <c r="I876">
        <v>-63.532802099999998</v>
      </c>
      <c r="J876" s="1" t="str">
        <f t="shared" si="144"/>
        <v>NGR bulk stream sediment</v>
      </c>
      <c r="K876" s="1" t="str">
        <f t="shared" si="145"/>
        <v>&lt;177 micron (NGR)</v>
      </c>
      <c r="L876">
        <v>45</v>
      </c>
      <c r="M876" t="s">
        <v>51</v>
      </c>
      <c r="N876">
        <v>875</v>
      </c>
      <c r="O876">
        <v>54</v>
      </c>
      <c r="P876">
        <v>71</v>
      </c>
      <c r="Q876">
        <v>4</v>
      </c>
      <c r="R876">
        <v>121</v>
      </c>
      <c r="S876">
        <v>22</v>
      </c>
      <c r="T876">
        <v>-0.2</v>
      </c>
      <c r="U876">
        <v>200</v>
      </c>
      <c r="V876">
        <v>2.67</v>
      </c>
      <c r="W876">
        <v>-0.2</v>
      </c>
      <c r="X876">
        <v>1</v>
      </c>
      <c r="Y876">
        <v>-2</v>
      </c>
      <c r="Z876">
        <v>44</v>
      </c>
      <c r="AA876">
        <v>-0.2</v>
      </c>
      <c r="AB876">
        <v>-1</v>
      </c>
      <c r="AC876">
        <v>347</v>
      </c>
      <c r="AD876">
        <v>30</v>
      </c>
      <c r="AE876">
        <v>-2</v>
      </c>
      <c r="AF876">
        <v>8</v>
      </c>
      <c r="AG876">
        <v>0.5</v>
      </c>
      <c r="AH876">
        <v>390</v>
      </c>
    </row>
    <row r="877" spans="1:34" hidden="1" x14ac:dyDescent="0.25">
      <c r="A877" t="s">
        <v>3382</v>
      </c>
      <c r="B877" t="s">
        <v>3383</v>
      </c>
      <c r="C877" s="1" t="str">
        <f t="shared" si="139"/>
        <v>21:0584</v>
      </c>
      <c r="D877" s="1" t="str">
        <f t="shared" si="143"/>
        <v>21:0186</v>
      </c>
      <c r="E877" t="s">
        <v>3384</v>
      </c>
      <c r="F877" t="s">
        <v>3385</v>
      </c>
      <c r="H877">
        <v>59.253241099999997</v>
      </c>
      <c r="I877">
        <v>-63.591760299999997</v>
      </c>
      <c r="J877" s="1" t="str">
        <f t="shared" si="144"/>
        <v>NGR bulk stream sediment</v>
      </c>
      <c r="K877" s="1" t="str">
        <f t="shared" si="145"/>
        <v>&lt;177 micron (NGR)</v>
      </c>
      <c r="L877">
        <v>45</v>
      </c>
      <c r="M877" t="s">
        <v>43</v>
      </c>
      <c r="N877">
        <v>876</v>
      </c>
      <c r="O877">
        <v>33</v>
      </c>
      <c r="P877">
        <v>31</v>
      </c>
      <c r="Q877">
        <v>5</v>
      </c>
      <c r="R877">
        <v>62</v>
      </c>
      <c r="S877">
        <v>12</v>
      </c>
      <c r="T877">
        <v>0.3</v>
      </c>
      <c r="U877">
        <v>132</v>
      </c>
      <c r="V877">
        <v>1.73</v>
      </c>
      <c r="W877">
        <v>-0.2</v>
      </c>
      <c r="X877">
        <v>2</v>
      </c>
      <c r="Y877">
        <v>-2</v>
      </c>
      <c r="Z877">
        <v>39</v>
      </c>
      <c r="AA877">
        <v>-0.2</v>
      </c>
      <c r="AB877">
        <v>2</v>
      </c>
      <c r="AC877">
        <v>417</v>
      </c>
      <c r="AD877">
        <v>15</v>
      </c>
      <c r="AE877">
        <v>-2</v>
      </c>
      <c r="AF877">
        <v>2.4</v>
      </c>
      <c r="AG877">
        <v>0.5</v>
      </c>
      <c r="AH877">
        <v>285</v>
      </c>
    </row>
    <row r="878" spans="1:34" hidden="1" x14ac:dyDescent="0.25">
      <c r="A878" t="s">
        <v>3386</v>
      </c>
      <c r="B878" t="s">
        <v>3387</v>
      </c>
      <c r="C878" s="1" t="str">
        <f t="shared" si="139"/>
        <v>21:0584</v>
      </c>
      <c r="D878" s="1" t="str">
        <f>HYPERLINK("http://geochem.nrcan.gc.ca/cdogs/content/svy/svy_e.htm", "")</f>
        <v/>
      </c>
      <c r="G878" s="1" t="str">
        <f>HYPERLINK("http://geochem.nrcan.gc.ca/cdogs/content/cr_/cr_00078_e.htm", "78")</f>
        <v>78</v>
      </c>
      <c r="J878" t="s">
        <v>69</v>
      </c>
      <c r="K878" t="s">
        <v>70</v>
      </c>
      <c r="L878">
        <v>45</v>
      </c>
      <c r="M878" t="s">
        <v>71</v>
      </c>
      <c r="N878">
        <v>877</v>
      </c>
      <c r="O878">
        <v>97</v>
      </c>
      <c r="P878">
        <v>35</v>
      </c>
      <c r="Q878">
        <v>15</v>
      </c>
      <c r="R878">
        <v>263</v>
      </c>
      <c r="S878">
        <v>24</v>
      </c>
      <c r="T878">
        <v>-0.2</v>
      </c>
      <c r="U878">
        <v>430</v>
      </c>
      <c r="V878">
        <v>2.91</v>
      </c>
      <c r="W878">
        <v>0.4</v>
      </c>
      <c r="X878">
        <v>23</v>
      </c>
      <c r="Y878">
        <v>4</v>
      </c>
      <c r="Z878">
        <v>40</v>
      </c>
      <c r="AA878">
        <v>-0.2</v>
      </c>
      <c r="AB878">
        <v>8</v>
      </c>
      <c r="AC878">
        <v>690</v>
      </c>
      <c r="AD878">
        <v>15</v>
      </c>
      <c r="AE878">
        <v>20</v>
      </c>
      <c r="AF878">
        <v>2.2000000000000002</v>
      </c>
      <c r="AG878">
        <v>11.8</v>
      </c>
      <c r="AH878">
        <v>525</v>
      </c>
    </row>
    <row r="879" spans="1:34" hidden="1" x14ac:dyDescent="0.25">
      <c r="A879" t="s">
        <v>3388</v>
      </c>
      <c r="B879" t="s">
        <v>3389</v>
      </c>
      <c r="C879" s="1" t="str">
        <f t="shared" si="139"/>
        <v>21:0584</v>
      </c>
      <c r="D879" s="1" t="str">
        <f t="shared" ref="D879:D891" si="146">HYPERLINK("http://geochem.nrcan.gc.ca/cdogs/content/svy/svy210186_e.htm", "21:0186")</f>
        <v>21:0186</v>
      </c>
      <c r="E879" t="s">
        <v>3390</v>
      </c>
      <c r="F879" t="s">
        <v>3391</v>
      </c>
      <c r="H879">
        <v>58.043820199999999</v>
      </c>
      <c r="I879">
        <v>-64.158503300000007</v>
      </c>
      <c r="J879" s="1" t="str">
        <f t="shared" ref="J879:J891" si="147">HYPERLINK("http://geochem.nrcan.gc.ca/cdogs/content/kwd/kwd020030_e.htm", "NGR bulk stream sediment")</f>
        <v>NGR bulk stream sediment</v>
      </c>
      <c r="K879" s="1" t="str">
        <f t="shared" ref="K879:K891" si="148">HYPERLINK("http://geochem.nrcan.gc.ca/cdogs/content/kwd/kwd080006_e.htm", "&lt;177 micron (NGR)")</f>
        <v>&lt;177 micron (NGR)</v>
      </c>
      <c r="L879">
        <v>46</v>
      </c>
      <c r="M879" t="s">
        <v>38</v>
      </c>
      <c r="N879">
        <v>878</v>
      </c>
      <c r="O879">
        <v>69</v>
      </c>
      <c r="P879">
        <v>32</v>
      </c>
      <c r="Q879">
        <v>16</v>
      </c>
      <c r="R879">
        <v>28</v>
      </c>
      <c r="S879">
        <v>17</v>
      </c>
      <c r="T879">
        <v>-0.2</v>
      </c>
      <c r="U879">
        <v>198</v>
      </c>
      <c r="V879">
        <v>1.95</v>
      </c>
      <c r="W879">
        <v>-0.2</v>
      </c>
      <c r="X879">
        <v>1</v>
      </c>
      <c r="Y879">
        <v>-2</v>
      </c>
      <c r="Z879">
        <v>33</v>
      </c>
      <c r="AA879">
        <v>-0.2</v>
      </c>
      <c r="AB879">
        <v>-1</v>
      </c>
      <c r="AC879">
        <v>494</v>
      </c>
      <c r="AD879">
        <v>60</v>
      </c>
      <c r="AE879">
        <v>-2</v>
      </c>
      <c r="AF879">
        <v>14</v>
      </c>
      <c r="AG879">
        <v>1.7</v>
      </c>
      <c r="AH879">
        <v>275</v>
      </c>
    </row>
    <row r="880" spans="1:34" hidden="1" x14ac:dyDescent="0.25">
      <c r="A880" t="s">
        <v>3392</v>
      </c>
      <c r="B880" t="s">
        <v>3393</v>
      </c>
      <c r="C880" s="1" t="str">
        <f t="shared" si="139"/>
        <v>21:0584</v>
      </c>
      <c r="D880" s="1" t="str">
        <f t="shared" si="146"/>
        <v>21:0186</v>
      </c>
      <c r="E880" t="s">
        <v>3394</v>
      </c>
      <c r="F880" t="s">
        <v>3395</v>
      </c>
      <c r="H880">
        <v>58.074945999999997</v>
      </c>
      <c r="I880">
        <v>-64.027571800000004</v>
      </c>
      <c r="J880" s="1" t="str">
        <f t="shared" si="147"/>
        <v>NGR bulk stream sediment</v>
      </c>
      <c r="K880" s="1" t="str">
        <f t="shared" si="148"/>
        <v>&lt;177 micron (NGR)</v>
      </c>
      <c r="L880">
        <v>46</v>
      </c>
      <c r="M880" t="s">
        <v>43</v>
      </c>
      <c r="N880">
        <v>879</v>
      </c>
      <c r="O880">
        <v>79</v>
      </c>
      <c r="P880">
        <v>38</v>
      </c>
      <c r="Q880">
        <v>8</v>
      </c>
      <c r="R880">
        <v>32</v>
      </c>
      <c r="S880">
        <v>13</v>
      </c>
      <c r="T880">
        <v>-0.2</v>
      </c>
      <c r="U880">
        <v>280</v>
      </c>
      <c r="V880">
        <v>2.52</v>
      </c>
      <c r="W880">
        <v>-0.2</v>
      </c>
      <c r="X880">
        <v>-1</v>
      </c>
      <c r="Y880">
        <v>-2</v>
      </c>
      <c r="Z880">
        <v>57</v>
      </c>
      <c r="AA880">
        <v>-0.2</v>
      </c>
      <c r="AB880">
        <v>2</v>
      </c>
      <c r="AC880">
        <v>795</v>
      </c>
      <c r="AD880">
        <v>40</v>
      </c>
      <c r="AE880">
        <v>-2</v>
      </c>
      <c r="AF880">
        <v>10</v>
      </c>
      <c r="AG880">
        <v>5</v>
      </c>
      <c r="AH880">
        <v>550</v>
      </c>
    </row>
    <row r="881" spans="1:34" hidden="1" x14ac:dyDescent="0.25">
      <c r="A881" t="s">
        <v>3396</v>
      </c>
      <c r="B881" t="s">
        <v>3397</v>
      </c>
      <c r="C881" s="1" t="str">
        <f t="shared" si="139"/>
        <v>21:0584</v>
      </c>
      <c r="D881" s="1" t="str">
        <f t="shared" si="146"/>
        <v>21:0186</v>
      </c>
      <c r="E881" t="s">
        <v>3390</v>
      </c>
      <c r="F881" t="s">
        <v>3398</v>
      </c>
      <c r="H881">
        <v>58.043820199999999</v>
      </c>
      <c r="I881">
        <v>-64.158503300000007</v>
      </c>
      <c r="J881" s="1" t="str">
        <f t="shared" si="147"/>
        <v>NGR bulk stream sediment</v>
      </c>
      <c r="K881" s="1" t="str">
        <f t="shared" si="148"/>
        <v>&lt;177 micron (NGR)</v>
      </c>
      <c r="L881">
        <v>46</v>
      </c>
      <c r="M881" t="s">
        <v>51</v>
      </c>
      <c r="N881">
        <v>880</v>
      </c>
      <c r="O881">
        <v>62</v>
      </c>
      <c r="P881">
        <v>33</v>
      </c>
      <c r="Q881">
        <v>16</v>
      </c>
      <c r="R881">
        <v>27</v>
      </c>
      <c r="S881">
        <v>15</v>
      </c>
      <c r="T881">
        <v>-0.2</v>
      </c>
      <c r="U881">
        <v>190</v>
      </c>
      <c r="V881">
        <v>2.15</v>
      </c>
      <c r="W881">
        <v>-0.2</v>
      </c>
      <c r="X881">
        <v>1</v>
      </c>
      <c r="Y881">
        <v>-2</v>
      </c>
      <c r="Z881">
        <v>35</v>
      </c>
      <c r="AA881">
        <v>-0.2</v>
      </c>
      <c r="AB881">
        <v>-1</v>
      </c>
      <c r="AC881">
        <v>516</v>
      </c>
      <c r="AD881">
        <v>55</v>
      </c>
      <c r="AE881">
        <v>-2</v>
      </c>
      <c r="AF881">
        <v>18.399999999999999</v>
      </c>
      <c r="AG881">
        <v>1.3</v>
      </c>
      <c r="AH881">
        <v>355</v>
      </c>
    </row>
    <row r="882" spans="1:34" hidden="1" x14ac:dyDescent="0.25">
      <c r="A882" t="s">
        <v>3399</v>
      </c>
      <c r="B882" t="s">
        <v>3400</v>
      </c>
      <c r="C882" s="1" t="str">
        <f t="shared" si="139"/>
        <v>21:0584</v>
      </c>
      <c r="D882" s="1" t="str">
        <f t="shared" si="146"/>
        <v>21:0186</v>
      </c>
      <c r="E882" t="s">
        <v>3390</v>
      </c>
      <c r="F882" t="s">
        <v>3401</v>
      </c>
      <c r="H882">
        <v>58.043820199999999</v>
      </c>
      <c r="I882">
        <v>-64.158503300000007</v>
      </c>
      <c r="J882" s="1" t="str">
        <f t="shared" si="147"/>
        <v>NGR bulk stream sediment</v>
      </c>
      <c r="K882" s="1" t="str">
        <f t="shared" si="148"/>
        <v>&lt;177 micron (NGR)</v>
      </c>
      <c r="L882">
        <v>46</v>
      </c>
      <c r="M882" t="s">
        <v>47</v>
      </c>
      <c r="N882">
        <v>881</v>
      </c>
      <c r="O882">
        <v>68</v>
      </c>
      <c r="P882">
        <v>32</v>
      </c>
      <c r="Q882">
        <v>17</v>
      </c>
      <c r="R882">
        <v>30</v>
      </c>
      <c r="S882">
        <v>17</v>
      </c>
      <c r="T882">
        <v>-0.2</v>
      </c>
      <c r="U882">
        <v>198</v>
      </c>
      <c r="V882">
        <v>2.02</v>
      </c>
      <c r="W882">
        <v>-0.2</v>
      </c>
      <c r="X882">
        <v>1</v>
      </c>
      <c r="Y882">
        <v>-2</v>
      </c>
      <c r="Z882">
        <v>33</v>
      </c>
      <c r="AA882">
        <v>0.5</v>
      </c>
      <c r="AB882">
        <v>-1</v>
      </c>
      <c r="AC882">
        <v>479</v>
      </c>
      <c r="AD882">
        <v>55</v>
      </c>
      <c r="AE882">
        <v>-2</v>
      </c>
      <c r="AF882">
        <v>16.2</v>
      </c>
      <c r="AG882">
        <v>1.7</v>
      </c>
      <c r="AH882">
        <v>250</v>
      </c>
    </row>
    <row r="883" spans="1:34" hidden="1" x14ac:dyDescent="0.25">
      <c r="A883" t="s">
        <v>3402</v>
      </c>
      <c r="B883" t="s">
        <v>3403</v>
      </c>
      <c r="C883" s="1" t="str">
        <f t="shared" si="139"/>
        <v>21:0584</v>
      </c>
      <c r="D883" s="1" t="str">
        <f t="shared" si="146"/>
        <v>21:0186</v>
      </c>
      <c r="E883" t="s">
        <v>3404</v>
      </c>
      <c r="F883" t="s">
        <v>3405</v>
      </c>
      <c r="H883">
        <v>58.036211999999999</v>
      </c>
      <c r="I883">
        <v>-64.181934200000001</v>
      </c>
      <c r="J883" s="1" t="str">
        <f t="shared" si="147"/>
        <v>NGR bulk stream sediment</v>
      </c>
      <c r="K883" s="1" t="str">
        <f t="shared" si="148"/>
        <v>&lt;177 micron (NGR)</v>
      </c>
      <c r="L883">
        <v>46</v>
      </c>
      <c r="M883" t="s">
        <v>56</v>
      </c>
      <c r="N883">
        <v>882</v>
      </c>
      <c r="O883">
        <v>29</v>
      </c>
      <c r="P883">
        <v>22</v>
      </c>
      <c r="Q883">
        <v>6</v>
      </c>
      <c r="R883">
        <v>14</v>
      </c>
      <c r="S883">
        <v>4</v>
      </c>
      <c r="T883">
        <v>-0.2</v>
      </c>
      <c r="U883">
        <v>46</v>
      </c>
      <c r="V883">
        <v>1.01</v>
      </c>
      <c r="W883">
        <v>-0.2</v>
      </c>
      <c r="X883">
        <v>-1</v>
      </c>
      <c r="Y883">
        <v>-2</v>
      </c>
      <c r="Z883">
        <v>21</v>
      </c>
      <c r="AA883">
        <v>-0.2</v>
      </c>
      <c r="AB883">
        <v>2</v>
      </c>
      <c r="AC883">
        <v>423</v>
      </c>
      <c r="AD883">
        <v>30</v>
      </c>
      <c r="AE883">
        <v>-2</v>
      </c>
      <c r="AF883">
        <v>4.2</v>
      </c>
      <c r="AG883">
        <v>0.9</v>
      </c>
      <c r="AH883">
        <v>270</v>
      </c>
    </row>
    <row r="884" spans="1:34" hidden="1" x14ac:dyDescent="0.25">
      <c r="A884" t="s">
        <v>3406</v>
      </c>
      <c r="B884" t="s">
        <v>3407</v>
      </c>
      <c r="C884" s="1" t="str">
        <f t="shared" si="139"/>
        <v>21:0584</v>
      </c>
      <c r="D884" s="1" t="str">
        <f t="shared" si="146"/>
        <v>21:0186</v>
      </c>
      <c r="E884" t="s">
        <v>3408</v>
      </c>
      <c r="F884" t="s">
        <v>3409</v>
      </c>
      <c r="H884">
        <v>58.020557500000002</v>
      </c>
      <c r="I884">
        <v>-64.191287799999998</v>
      </c>
      <c r="J884" s="1" t="str">
        <f t="shared" si="147"/>
        <v>NGR bulk stream sediment</v>
      </c>
      <c r="K884" s="1" t="str">
        <f t="shared" si="148"/>
        <v>&lt;177 micron (NGR)</v>
      </c>
      <c r="L884">
        <v>46</v>
      </c>
      <c r="M884" t="s">
        <v>61</v>
      </c>
      <c r="N884">
        <v>883</v>
      </c>
      <c r="O884">
        <v>104</v>
      </c>
      <c r="P884">
        <v>134</v>
      </c>
      <c r="Q884">
        <v>48</v>
      </c>
      <c r="R884">
        <v>27</v>
      </c>
      <c r="S884">
        <v>10</v>
      </c>
      <c r="T884">
        <v>0.2</v>
      </c>
      <c r="U884">
        <v>161</v>
      </c>
      <c r="V884">
        <v>2.02</v>
      </c>
      <c r="W884">
        <v>-0.2</v>
      </c>
      <c r="X884">
        <v>3</v>
      </c>
      <c r="Y884">
        <v>6</v>
      </c>
      <c r="Z884">
        <v>33</v>
      </c>
      <c r="AA884">
        <v>-0.2</v>
      </c>
      <c r="AB884">
        <v>2</v>
      </c>
      <c r="AC884">
        <v>184</v>
      </c>
      <c r="AD884">
        <v>215</v>
      </c>
      <c r="AE884">
        <v>-2</v>
      </c>
      <c r="AF884">
        <v>57.6</v>
      </c>
      <c r="AG884">
        <v>4.5999999999999996</v>
      </c>
      <c r="AH884">
        <v>130</v>
      </c>
    </row>
    <row r="885" spans="1:34" hidden="1" x14ac:dyDescent="0.25">
      <c r="A885" t="s">
        <v>3410</v>
      </c>
      <c r="B885" t="s">
        <v>3411</v>
      </c>
      <c r="C885" s="1" t="str">
        <f t="shared" si="139"/>
        <v>21:0584</v>
      </c>
      <c r="D885" s="1" t="str">
        <f t="shared" si="146"/>
        <v>21:0186</v>
      </c>
      <c r="E885" t="s">
        <v>3412</v>
      </c>
      <c r="F885" t="s">
        <v>3413</v>
      </c>
      <c r="H885">
        <v>58.030782899999998</v>
      </c>
      <c r="I885">
        <v>-64.150936099999996</v>
      </c>
      <c r="J885" s="1" t="str">
        <f t="shared" si="147"/>
        <v>NGR bulk stream sediment</v>
      </c>
      <c r="K885" s="1" t="str">
        <f t="shared" si="148"/>
        <v>&lt;177 micron (NGR)</v>
      </c>
      <c r="L885">
        <v>46</v>
      </c>
      <c r="M885" t="s">
        <v>66</v>
      </c>
      <c r="N885">
        <v>884</v>
      </c>
      <c r="O885">
        <v>35</v>
      </c>
      <c r="P885">
        <v>19</v>
      </c>
      <c r="Q885">
        <v>5</v>
      </c>
      <c r="R885">
        <v>15</v>
      </c>
      <c r="S885">
        <v>2</v>
      </c>
      <c r="T885">
        <v>-0.2</v>
      </c>
      <c r="U885">
        <v>50</v>
      </c>
      <c r="V885">
        <v>1.17</v>
      </c>
      <c r="W885">
        <v>-0.2</v>
      </c>
      <c r="X885">
        <v>-1</v>
      </c>
      <c r="Y885">
        <v>-2</v>
      </c>
      <c r="Z885">
        <v>29</v>
      </c>
      <c r="AA885">
        <v>-0.2</v>
      </c>
      <c r="AB885">
        <v>1</v>
      </c>
      <c r="AC885">
        <v>411</v>
      </c>
      <c r="AD885">
        <v>45</v>
      </c>
      <c r="AE885">
        <v>-2</v>
      </c>
      <c r="AF885">
        <v>26</v>
      </c>
      <c r="AG885">
        <v>1.3</v>
      </c>
      <c r="AH885">
        <v>205</v>
      </c>
    </row>
    <row r="886" spans="1:34" hidden="1" x14ac:dyDescent="0.25">
      <c r="A886" t="s">
        <v>3414</v>
      </c>
      <c r="B886" t="s">
        <v>3415</v>
      </c>
      <c r="C886" s="1" t="str">
        <f t="shared" si="139"/>
        <v>21:0584</v>
      </c>
      <c r="D886" s="1" t="str">
        <f t="shared" si="146"/>
        <v>21:0186</v>
      </c>
      <c r="E886" t="s">
        <v>3416</v>
      </c>
      <c r="F886" t="s">
        <v>3417</v>
      </c>
      <c r="H886">
        <v>58.026065799999998</v>
      </c>
      <c r="I886">
        <v>-64.115753600000005</v>
      </c>
      <c r="J886" s="1" t="str">
        <f t="shared" si="147"/>
        <v>NGR bulk stream sediment</v>
      </c>
      <c r="K886" s="1" t="str">
        <f t="shared" si="148"/>
        <v>&lt;177 micron (NGR)</v>
      </c>
      <c r="L886">
        <v>46</v>
      </c>
      <c r="M886" t="s">
        <v>76</v>
      </c>
      <c r="N886">
        <v>885</v>
      </c>
      <c r="O886">
        <v>47</v>
      </c>
      <c r="P886">
        <v>20</v>
      </c>
      <c r="Q886">
        <v>5</v>
      </c>
      <c r="R886">
        <v>20</v>
      </c>
      <c r="S886">
        <v>5</v>
      </c>
      <c r="T886">
        <v>-0.2</v>
      </c>
      <c r="U886">
        <v>64</v>
      </c>
      <c r="V886">
        <v>1.52</v>
      </c>
      <c r="W886">
        <v>-0.2</v>
      </c>
      <c r="X886">
        <v>-1</v>
      </c>
      <c r="Y886">
        <v>-2</v>
      </c>
      <c r="Z886">
        <v>33</v>
      </c>
      <c r="AA886">
        <v>-0.2</v>
      </c>
      <c r="AB886">
        <v>1</v>
      </c>
      <c r="AC886">
        <v>543</v>
      </c>
      <c r="AD886">
        <v>20</v>
      </c>
      <c r="AE886">
        <v>-2</v>
      </c>
      <c r="AF886">
        <v>9.1999999999999993</v>
      </c>
      <c r="AG886">
        <v>1.8</v>
      </c>
      <c r="AH886">
        <v>255</v>
      </c>
    </row>
    <row r="887" spans="1:34" hidden="1" x14ac:dyDescent="0.25">
      <c r="A887" t="s">
        <v>3418</v>
      </c>
      <c r="B887" t="s">
        <v>3419</v>
      </c>
      <c r="C887" s="1" t="str">
        <f t="shared" si="139"/>
        <v>21:0584</v>
      </c>
      <c r="D887" s="1" t="str">
        <f t="shared" si="146"/>
        <v>21:0186</v>
      </c>
      <c r="E887" t="s">
        <v>3420</v>
      </c>
      <c r="F887" t="s">
        <v>3421</v>
      </c>
      <c r="H887">
        <v>58.0152444</v>
      </c>
      <c r="I887">
        <v>-64.094750000000005</v>
      </c>
      <c r="J887" s="1" t="str">
        <f t="shared" si="147"/>
        <v>NGR bulk stream sediment</v>
      </c>
      <c r="K887" s="1" t="str">
        <f t="shared" si="148"/>
        <v>&lt;177 micron (NGR)</v>
      </c>
      <c r="L887">
        <v>46</v>
      </c>
      <c r="M887" t="s">
        <v>81</v>
      </c>
      <c r="N887">
        <v>886</v>
      </c>
      <c r="O887">
        <v>69</v>
      </c>
      <c r="P887">
        <v>38</v>
      </c>
      <c r="Q887">
        <v>14</v>
      </c>
      <c r="R887">
        <v>29</v>
      </c>
      <c r="S887">
        <v>13</v>
      </c>
      <c r="T887">
        <v>-0.2</v>
      </c>
      <c r="U887">
        <v>220</v>
      </c>
      <c r="V887">
        <v>2.52</v>
      </c>
      <c r="W887">
        <v>-0.2</v>
      </c>
      <c r="X887">
        <v>1</v>
      </c>
      <c r="Y887">
        <v>-2</v>
      </c>
      <c r="Z887">
        <v>45</v>
      </c>
      <c r="AA887">
        <v>-0.2</v>
      </c>
      <c r="AB887">
        <v>-1</v>
      </c>
      <c r="AC887">
        <v>531</v>
      </c>
      <c r="AD887">
        <v>65</v>
      </c>
      <c r="AE887">
        <v>-2</v>
      </c>
      <c r="AF887">
        <v>15.8</v>
      </c>
      <c r="AG887">
        <v>3.3</v>
      </c>
      <c r="AH887">
        <v>350</v>
      </c>
    </row>
    <row r="888" spans="1:34" hidden="1" x14ac:dyDescent="0.25">
      <c r="A888" t="s">
        <v>3422</v>
      </c>
      <c r="B888" t="s">
        <v>3423</v>
      </c>
      <c r="C888" s="1" t="str">
        <f t="shared" si="139"/>
        <v>21:0584</v>
      </c>
      <c r="D888" s="1" t="str">
        <f t="shared" si="146"/>
        <v>21:0186</v>
      </c>
      <c r="E888" t="s">
        <v>3424</v>
      </c>
      <c r="F888" t="s">
        <v>3425</v>
      </c>
      <c r="H888">
        <v>58.020389700000003</v>
      </c>
      <c r="I888">
        <v>-64.025973899999997</v>
      </c>
      <c r="J888" s="1" t="str">
        <f t="shared" si="147"/>
        <v>NGR bulk stream sediment</v>
      </c>
      <c r="K888" s="1" t="str">
        <f t="shared" si="148"/>
        <v>&lt;177 micron (NGR)</v>
      </c>
      <c r="L888">
        <v>46</v>
      </c>
      <c r="M888" t="s">
        <v>86</v>
      </c>
      <c r="N888">
        <v>887</v>
      </c>
      <c r="O888">
        <v>116</v>
      </c>
      <c r="P888">
        <v>78</v>
      </c>
      <c r="Q888">
        <v>23</v>
      </c>
      <c r="R888">
        <v>52</v>
      </c>
      <c r="S888">
        <v>17</v>
      </c>
      <c r="T888">
        <v>-0.2</v>
      </c>
      <c r="U888">
        <v>240</v>
      </c>
      <c r="V888">
        <v>3.61</v>
      </c>
      <c r="W888">
        <v>-0.2</v>
      </c>
      <c r="X888">
        <v>2</v>
      </c>
      <c r="Y888">
        <v>3</v>
      </c>
      <c r="Z888">
        <v>57</v>
      </c>
      <c r="AA888">
        <v>-0.2</v>
      </c>
      <c r="AB888">
        <v>2</v>
      </c>
      <c r="AC888">
        <v>652</v>
      </c>
      <c r="AD888">
        <v>80</v>
      </c>
      <c r="AE888">
        <v>-2</v>
      </c>
      <c r="AF888">
        <v>27.4</v>
      </c>
      <c r="AG888">
        <v>1.9</v>
      </c>
      <c r="AH888">
        <v>510</v>
      </c>
    </row>
    <row r="889" spans="1:34" hidden="1" x14ac:dyDescent="0.25">
      <c r="A889" t="s">
        <v>3426</v>
      </c>
      <c r="B889" t="s">
        <v>3427</v>
      </c>
      <c r="C889" s="1" t="str">
        <f t="shared" si="139"/>
        <v>21:0584</v>
      </c>
      <c r="D889" s="1" t="str">
        <f t="shared" si="146"/>
        <v>21:0186</v>
      </c>
      <c r="E889" t="s">
        <v>3428</v>
      </c>
      <c r="F889" t="s">
        <v>3429</v>
      </c>
      <c r="H889">
        <v>58.124316</v>
      </c>
      <c r="I889">
        <v>-64.007073399999996</v>
      </c>
      <c r="J889" s="1" t="str">
        <f t="shared" si="147"/>
        <v>NGR bulk stream sediment</v>
      </c>
      <c r="K889" s="1" t="str">
        <f t="shared" si="148"/>
        <v>&lt;177 micron (NGR)</v>
      </c>
      <c r="L889">
        <v>46</v>
      </c>
      <c r="M889" t="s">
        <v>91</v>
      </c>
      <c r="N889">
        <v>888</v>
      </c>
      <c r="O889">
        <v>28</v>
      </c>
      <c r="P889">
        <v>12</v>
      </c>
      <c r="Q889">
        <v>5</v>
      </c>
      <c r="R889">
        <v>10</v>
      </c>
      <c r="S889">
        <v>4</v>
      </c>
      <c r="T889">
        <v>-0.2</v>
      </c>
      <c r="U889">
        <v>100</v>
      </c>
      <c r="V889">
        <v>2.17</v>
      </c>
      <c r="W889">
        <v>-0.2</v>
      </c>
      <c r="X889">
        <v>-1</v>
      </c>
      <c r="Y889">
        <v>-2</v>
      </c>
      <c r="Z889">
        <v>18</v>
      </c>
      <c r="AA889">
        <v>-0.2</v>
      </c>
      <c r="AB889">
        <v>-1</v>
      </c>
      <c r="AC889">
        <v>561</v>
      </c>
      <c r="AD889">
        <v>30</v>
      </c>
      <c r="AE889">
        <v>-2</v>
      </c>
      <c r="AF889">
        <v>13.4</v>
      </c>
      <c r="AG889">
        <v>1.1000000000000001</v>
      </c>
      <c r="AH889">
        <v>210</v>
      </c>
    </row>
    <row r="890" spans="1:34" hidden="1" x14ac:dyDescent="0.25">
      <c r="A890" t="s">
        <v>3430</v>
      </c>
      <c r="B890" t="s">
        <v>3431</v>
      </c>
      <c r="C890" s="1" t="str">
        <f t="shared" si="139"/>
        <v>21:0584</v>
      </c>
      <c r="D890" s="1" t="str">
        <f t="shared" si="146"/>
        <v>21:0186</v>
      </c>
      <c r="E890" t="s">
        <v>3432</v>
      </c>
      <c r="F890" t="s">
        <v>3433</v>
      </c>
      <c r="H890">
        <v>58.111433099999999</v>
      </c>
      <c r="I890">
        <v>-64.044166500000003</v>
      </c>
      <c r="J890" s="1" t="str">
        <f t="shared" si="147"/>
        <v>NGR bulk stream sediment</v>
      </c>
      <c r="K890" s="1" t="str">
        <f t="shared" si="148"/>
        <v>&lt;177 micron (NGR)</v>
      </c>
      <c r="L890">
        <v>46</v>
      </c>
      <c r="M890" t="s">
        <v>96</v>
      </c>
      <c r="N890">
        <v>889</v>
      </c>
      <c r="O890">
        <v>58</v>
      </c>
      <c r="P890">
        <v>25</v>
      </c>
      <c r="Q890">
        <v>4</v>
      </c>
      <c r="R890">
        <v>21</v>
      </c>
      <c r="S890">
        <v>15</v>
      </c>
      <c r="T890">
        <v>-0.2</v>
      </c>
      <c r="U890">
        <v>260</v>
      </c>
      <c r="V890">
        <v>2.15</v>
      </c>
      <c r="W890">
        <v>-0.2</v>
      </c>
      <c r="X890">
        <v>-1</v>
      </c>
      <c r="Y890">
        <v>-2</v>
      </c>
      <c r="Z890">
        <v>51</v>
      </c>
      <c r="AA890">
        <v>-0.2</v>
      </c>
      <c r="AB890">
        <v>-1</v>
      </c>
      <c r="AC890">
        <v>797</v>
      </c>
      <c r="AD890">
        <v>20</v>
      </c>
      <c r="AE890">
        <v>-2</v>
      </c>
      <c r="AF890">
        <v>4.5999999999999996</v>
      </c>
      <c r="AG890">
        <v>2.2000000000000002</v>
      </c>
      <c r="AH890">
        <v>670</v>
      </c>
    </row>
    <row r="891" spans="1:34" hidden="1" x14ac:dyDescent="0.25">
      <c r="A891" t="s">
        <v>3434</v>
      </c>
      <c r="B891" t="s">
        <v>3435</v>
      </c>
      <c r="C891" s="1" t="str">
        <f t="shared" si="139"/>
        <v>21:0584</v>
      </c>
      <c r="D891" s="1" t="str">
        <f t="shared" si="146"/>
        <v>21:0186</v>
      </c>
      <c r="E891" t="s">
        <v>3436</v>
      </c>
      <c r="F891" t="s">
        <v>3437</v>
      </c>
      <c r="H891">
        <v>58.111927299999998</v>
      </c>
      <c r="I891">
        <v>-64.074424800000003</v>
      </c>
      <c r="J891" s="1" t="str">
        <f t="shared" si="147"/>
        <v>NGR bulk stream sediment</v>
      </c>
      <c r="K891" s="1" t="str">
        <f t="shared" si="148"/>
        <v>&lt;177 micron (NGR)</v>
      </c>
      <c r="L891">
        <v>46</v>
      </c>
      <c r="M891" t="s">
        <v>101</v>
      </c>
      <c r="N891">
        <v>890</v>
      </c>
      <c r="O891">
        <v>45</v>
      </c>
      <c r="P891">
        <v>13</v>
      </c>
      <c r="Q891">
        <v>7</v>
      </c>
      <c r="R891">
        <v>12</v>
      </c>
      <c r="S891">
        <v>8</v>
      </c>
      <c r="T891">
        <v>-0.2</v>
      </c>
      <c r="U891">
        <v>340</v>
      </c>
      <c r="V891">
        <v>2.5099999999999998</v>
      </c>
      <c r="W891">
        <v>-0.2</v>
      </c>
      <c r="X891">
        <v>-1</v>
      </c>
      <c r="Y891">
        <v>-2</v>
      </c>
      <c r="Z891">
        <v>25</v>
      </c>
      <c r="AA891">
        <v>-0.2</v>
      </c>
      <c r="AB891">
        <v>-1</v>
      </c>
      <c r="AC891">
        <v>537</v>
      </c>
      <c r="AD891">
        <v>30</v>
      </c>
      <c r="AE891">
        <v>-2</v>
      </c>
      <c r="AF891">
        <v>5.8</v>
      </c>
      <c r="AG891">
        <v>4.7</v>
      </c>
      <c r="AH891">
        <v>280</v>
      </c>
    </row>
    <row r="892" spans="1:34" hidden="1" x14ac:dyDescent="0.25">
      <c r="A892" t="s">
        <v>3438</v>
      </c>
      <c r="B892" t="s">
        <v>3439</v>
      </c>
      <c r="C892" s="1" t="str">
        <f t="shared" si="139"/>
        <v>21:0584</v>
      </c>
      <c r="D892" s="1" t="str">
        <f>HYPERLINK("http://geochem.nrcan.gc.ca/cdogs/content/svy/svy_e.htm", "")</f>
        <v/>
      </c>
      <c r="G892" s="1" t="str">
        <f>HYPERLINK("http://geochem.nrcan.gc.ca/cdogs/content/cr_/cr_00077_e.htm", "77")</f>
        <v>77</v>
      </c>
      <c r="J892" t="s">
        <v>69</v>
      </c>
      <c r="K892" t="s">
        <v>70</v>
      </c>
      <c r="L892">
        <v>46</v>
      </c>
      <c r="M892" t="s">
        <v>71</v>
      </c>
      <c r="N892">
        <v>891</v>
      </c>
      <c r="O892">
        <v>137</v>
      </c>
      <c r="P892">
        <v>55</v>
      </c>
      <c r="Q892">
        <v>33</v>
      </c>
      <c r="R892">
        <v>322</v>
      </c>
      <c r="S892">
        <v>32</v>
      </c>
      <c r="T892">
        <v>0.3</v>
      </c>
      <c r="U892">
        <v>600</v>
      </c>
      <c r="V892">
        <v>3.56</v>
      </c>
      <c r="W892">
        <v>0.6</v>
      </c>
      <c r="X892">
        <v>34</v>
      </c>
      <c r="Y892">
        <v>3</v>
      </c>
      <c r="Z892">
        <v>57</v>
      </c>
      <c r="AA892">
        <v>1.1000000000000001</v>
      </c>
      <c r="AB892">
        <v>5</v>
      </c>
      <c r="AC892">
        <v>742</v>
      </c>
      <c r="AD892">
        <v>40</v>
      </c>
      <c r="AE892">
        <v>20</v>
      </c>
      <c r="AF892">
        <v>2.6</v>
      </c>
      <c r="AG892">
        <v>17.899999999999999</v>
      </c>
      <c r="AH892">
        <v>650</v>
      </c>
    </row>
    <row r="893" spans="1:34" hidden="1" x14ac:dyDescent="0.25">
      <c r="A893" t="s">
        <v>3440</v>
      </c>
      <c r="B893" t="s">
        <v>3441</v>
      </c>
      <c r="C893" s="1" t="str">
        <f t="shared" si="139"/>
        <v>21:0584</v>
      </c>
      <c r="D893" s="1" t="str">
        <f t="shared" ref="D893:D917" si="149">HYPERLINK("http://geochem.nrcan.gc.ca/cdogs/content/svy/svy210186_e.htm", "21:0186")</f>
        <v>21:0186</v>
      </c>
      <c r="E893" t="s">
        <v>3442</v>
      </c>
      <c r="F893" t="s">
        <v>3443</v>
      </c>
      <c r="H893">
        <v>58.096788599999996</v>
      </c>
      <c r="I893">
        <v>-64.070492299999998</v>
      </c>
      <c r="J893" s="1" t="str">
        <f t="shared" ref="J893:J917" si="150">HYPERLINK("http://geochem.nrcan.gc.ca/cdogs/content/kwd/kwd020030_e.htm", "NGR bulk stream sediment")</f>
        <v>NGR bulk stream sediment</v>
      </c>
      <c r="K893" s="1" t="str">
        <f t="shared" ref="K893:K917" si="151">HYPERLINK("http://geochem.nrcan.gc.ca/cdogs/content/kwd/kwd080006_e.htm", "&lt;177 micron (NGR)")</f>
        <v>&lt;177 micron (NGR)</v>
      </c>
      <c r="L893">
        <v>46</v>
      </c>
      <c r="M893" t="s">
        <v>106</v>
      </c>
      <c r="N893">
        <v>892</v>
      </c>
      <c r="O893">
        <v>19</v>
      </c>
      <c r="P893">
        <v>11</v>
      </c>
      <c r="Q893">
        <v>3</v>
      </c>
      <c r="R893">
        <v>10</v>
      </c>
      <c r="S893">
        <v>-2</v>
      </c>
      <c r="T893">
        <v>-0.2</v>
      </c>
      <c r="U893">
        <v>60</v>
      </c>
      <c r="V893">
        <v>1.65</v>
      </c>
      <c r="W893">
        <v>-0.2</v>
      </c>
      <c r="X893">
        <v>-1</v>
      </c>
      <c r="Y893">
        <v>-2</v>
      </c>
      <c r="Z893">
        <v>39</v>
      </c>
      <c r="AA893">
        <v>-0.2</v>
      </c>
      <c r="AB893">
        <v>-1</v>
      </c>
      <c r="AC893">
        <v>442</v>
      </c>
      <c r="AD893">
        <v>15</v>
      </c>
      <c r="AE893">
        <v>-2</v>
      </c>
      <c r="AF893">
        <v>1.2</v>
      </c>
      <c r="AG893">
        <v>17.899999999999999</v>
      </c>
      <c r="AH893">
        <v>355</v>
      </c>
    </row>
    <row r="894" spans="1:34" hidden="1" x14ac:dyDescent="0.25">
      <c r="A894" t="s">
        <v>3444</v>
      </c>
      <c r="B894" t="s">
        <v>3445</v>
      </c>
      <c r="C894" s="1" t="str">
        <f t="shared" si="139"/>
        <v>21:0584</v>
      </c>
      <c r="D894" s="1" t="str">
        <f t="shared" si="149"/>
        <v>21:0186</v>
      </c>
      <c r="E894" t="s">
        <v>3446</v>
      </c>
      <c r="F894" t="s">
        <v>3447</v>
      </c>
      <c r="H894">
        <v>58.0918238</v>
      </c>
      <c r="I894">
        <v>-64.082946800000002</v>
      </c>
      <c r="J894" s="1" t="str">
        <f t="shared" si="150"/>
        <v>NGR bulk stream sediment</v>
      </c>
      <c r="K894" s="1" t="str">
        <f t="shared" si="151"/>
        <v>&lt;177 micron (NGR)</v>
      </c>
      <c r="L894">
        <v>46</v>
      </c>
      <c r="M894" t="s">
        <v>111</v>
      </c>
      <c r="N894">
        <v>893</v>
      </c>
      <c r="O894">
        <v>66</v>
      </c>
      <c r="P894">
        <v>61</v>
      </c>
      <c r="Q894">
        <v>11</v>
      </c>
      <c r="R894">
        <v>40</v>
      </c>
      <c r="S894">
        <v>13</v>
      </c>
      <c r="T894">
        <v>-0.2</v>
      </c>
      <c r="U894">
        <v>166</v>
      </c>
      <c r="V894">
        <v>3.16</v>
      </c>
      <c r="W894">
        <v>-0.2</v>
      </c>
      <c r="X894">
        <v>-1</v>
      </c>
      <c r="Y894">
        <v>2</v>
      </c>
      <c r="Z894">
        <v>53</v>
      </c>
      <c r="AA894">
        <v>-0.2</v>
      </c>
      <c r="AB894">
        <v>1</v>
      </c>
      <c r="AC894">
        <v>561</v>
      </c>
      <c r="AD894">
        <v>45</v>
      </c>
      <c r="AE894">
        <v>-2</v>
      </c>
      <c r="AF894">
        <v>17</v>
      </c>
      <c r="AG894">
        <v>18.5</v>
      </c>
      <c r="AH894">
        <v>355</v>
      </c>
    </row>
    <row r="895" spans="1:34" hidden="1" x14ac:dyDescent="0.25">
      <c r="A895" t="s">
        <v>3448</v>
      </c>
      <c r="B895" t="s">
        <v>3449</v>
      </c>
      <c r="C895" s="1" t="str">
        <f t="shared" si="139"/>
        <v>21:0584</v>
      </c>
      <c r="D895" s="1" t="str">
        <f t="shared" si="149"/>
        <v>21:0186</v>
      </c>
      <c r="E895" t="s">
        <v>3450</v>
      </c>
      <c r="F895" t="s">
        <v>3451</v>
      </c>
      <c r="H895">
        <v>58.084256600000003</v>
      </c>
      <c r="I895">
        <v>-64.140038300000001</v>
      </c>
      <c r="J895" s="1" t="str">
        <f t="shared" si="150"/>
        <v>NGR bulk stream sediment</v>
      </c>
      <c r="K895" s="1" t="str">
        <f t="shared" si="151"/>
        <v>&lt;177 micron (NGR)</v>
      </c>
      <c r="L895">
        <v>46</v>
      </c>
      <c r="M895" t="s">
        <v>116</v>
      </c>
      <c r="N895">
        <v>894</v>
      </c>
      <c r="O895">
        <v>119</v>
      </c>
      <c r="P895">
        <v>39</v>
      </c>
      <c r="Q895">
        <v>11</v>
      </c>
      <c r="R895">
        <v>54</v>
      </c>
      <c r="S895">
        <v>16</v>
      </c>
      <c r="T895">
        <v>-0.2</v>
      </c>
      <c r="U895">
        <v>200</v>
      </c>
      <c r="V895">
        <v>3.82</v>
      </c>
      <c r="W895">
        <v>-0.2</v>
      </c>
      <c r="X895">
        <v>-1</v>
      </c>
      <c r="Y895">
        <v>3</v>
      </c>
      <c r="Z895">
        <v>62</v>
      </c>
      <c r="AA895">
        <v>-0.2</v>
      </c>
      <c r="AB895">
        <v>1</v>
      </c>
      <c r="AC895">
        <v>731</v>
      </c>
      <c r="AD895">
        <v>30</v>
      </c>
      <c r="AE895">
        <v>-2</v>
      </c>
      <c r="AF895">
        <v>12.6</v>
      </c>
      <c r="AG895">
        <v>2.7</v>
      </c>
      <c r="AH895">
        <v>910</v>
      </c>
    </row>
    <row r="896" spans="1:34" hidden="1" x14ac:dyDescent="0.25">
      <c r="A896" t="s">
        <v>3452</v>
      </c>
      <c r="B896" t="s">
        <v>3453</v>
      </c>
      <c r="C896" s="1" t="str">
        <f t="shared" si="139"/>
        <v>21:0584</v>
      </c>
      <c r="D896" s="1" t="str">
        <f t="shared" si="149"/>
        <v>21:0186</v>
      </c>
      <c r="E896" t="s">
        <v>3454</v>
      </c>
      <c r="F896" t="s">
        <v>3455</v>
      </c>
      <c r="H896">
        <v>58.079258199999998</v>
      </c>
      <c r="I896">
        <v>-64.158412499999997</v>
      </c>
      <c r="J896" s="1" t="str">
        <f t="shared" si="150"/>
        <v>NGR bulk stream sediment</v>
      </c>
      <c r="K896" s="1" t="str">
        <f t="shared" si="151"/>
        <v>&lt;177 micron (NGR)</v>
      </c>
      <c r="L896">
        <v>46</v>
      </c>
      <c r="M896" t="s">
        <v>121</v>
      </c>
      <c r="N896">
        <v>895</v>
      </c>
      <c r="O896">
        <v>56</v>
      </c>
      <c r="P896">
        <v>25</v>
      </c>
      <c r="Q896">
        <v>9</v>
      </c>
      <c r="R896">
        <v>23</v>
      </c>
      <c r="S896">
        <v>8</v>
      </c>
      <c r="T896">
        <v>-0.2</v>
      </c>
      <c r="U896">
        <v>100</v>
      </c>
      <c r="V896">
        <v>1.87</v>
      </c>
      <c r="W896">
        <v>-0.2</v>
      </c>
      <c r="X896">
        <v>-1</v>
      </c>
      <c r="Y896">
        <v>-2</v>
      </c>
      <c r="Z896">
        <v>32</v>
      </c>
      <c r="AA896">
        <v>-0.2</v>
      </c>
      <c r="AB896">
        <v>-1</v>
      </c>
      <c r="AC896">
        <v>558</v>
      </c>
      <c r="AD896">
        <v>50</v>
      </c>
      <c r="AE896">
        <v>-2</v>
      </c>
      <c r="AF896">
        <v>18.399999999999999</v>
      </c>
      <c r="AG896">
        <v>1.5</v>
      </c>
      <c r="AH896">
        <v>330</v>
      </c>
    </row>
    <row r="897" spans="1:34" hidden="1" x14ac:dyDescent="0.25">
      <c r="A897" t="s">
        <v>3456</v>
      </c>
      <c r="B897" t="s">
        <v>3457</v>
      </c>
      <c r="C897" s="1" t="str">
        <f t="shared" si="139"/>
        <v>21:0584</v>
      </c>
      <c r="D897" s="1" t="str">
        <f t="shared" si="149"/>
        <v>21:0186</v>
      </c>
      <c r="E897" t="s">
        <v>3458</v>
      </c>
      <c r="F897" t="s">
        <v>3459</v>
      </c>
      <c r="H897">
        <v>58.100070000000002</v>
      </c>
      <c r="I897">
        <v>-64.1839765</v>
      </c>
      <c r="J897" s="1" t="str">
        <f t="shared" si="150"/>
        <v>NGR bulk stream sediment</v>
      </c>
      <c r="K897" s="1" t="str">
        <f t="shared" si="151"/>
        <v>&lt;177 micron (NGR)</v>
      </c>
      <c r="L897">
        <v>46</v>
      </c>
      <c r="M897" t="s">
        <v>126</v>
      </c>
      <c r="N897">
        <v>896</v>
      </c>
      <c r="O897">
        <v>96</v>
      </c>
      <c r="P897">
        <v>58</v>
      </c>
      <c r="Q897">
        <v>12</v>
      </c>
      <c r="R897">
        <v>33</v>
      </c>
      <c r="S897">
        <v>13</v>
      </c>
      <c r="T897">
        <v>-0.2</v>
      </c>
      <c r="U897">
        <v>380</v>
      </c>
      <c r="V897">
        <v>3.63</v>
      </c>
      <c r="W897">
        <v>-0.2</v>
      </c>
      <c r="X897">
        <v>3</v>
      </c>
      <c r="Y897">
        <v>6</v>
      </c>
      <c r="Z897">
        <v>49</v>
      </c>
      <c r="AA897">
        <v>-0.2</v>
      </c>
      <c r="AB897">
        <v>-1</v>
      </c>
      <c r="AC897">
        <v>451</v>
      </c>
      <c r="AD897">
        <v>125</v>
      </c>
      <c r="AE897">
        <v>-2</v>
      </c>
      <c r="AF897">
        <v>30.4</v>
      </c>
      <c r="AG897">
        <v>2.2999999999999998</v>
      </c>
      <c r="AH897">
        <v>365</v>
      </c>
    </row>
    <row r="898" spans="1:34" hidden="1" x14ac:dyDescent="0.25">
      <c r="A898" t="s">
        <v>3460</v>
      </c>
      <c r="B898" t="s">
        <v>3461</v>
      </c>
      <c r="C898" s="1" t="str">
        <f t="shared" ref="C898:C961" si="152">HYPERLINK("http://geochem.nrcan.gc.ca/cdogs/content/bdl/bdl210584_e.htm", "21:0584")</f>
        <v>21:0584</v>
      </c>
      <c r="D898" s="1" t="str">
        <f t="shared" si="149"/>
        <v>21:0186</v>
      </c>
      <c r="E898" t="s">
        <v>3462</v>
      </c>
      <c r="F898" t="s">
        <v>3463</v>
      </c>
      <c r="H898">
        <v>58.082718800000002</v>
      </c>
      <c r="I898">
        <v>-64.198952899999995</v>
      </c>
      <c r="J898" s="1" t="str">
        <f t="shared" si="150"/>
        <v>NGR bulk stream sediment</v>
      </c>
      <c r="K898" s="1" t="str">
        <f t="shared" si="151"/>
        <v>&lt;177 micron (NGR)</v>
      </c>
      <c r="L898">
        <v>46</v>
      </c>
      <c r="M898" t="s">
        <v>131</v>
      </c>
      <c r="N898">
        <v>897</v>
      </c>
      <c r="O898">
        <v>187</v>
      </c>
      <c r="P898">
        <v>88</v>
      </c>
      <c r="Q898">
        <v>41</v>
      </c>
      <c r="R898">
        <v>68</v>
      </c>
      <c r="S898">
        <v>41</v>
      </c>
      <c r="T898">
        <v>-0.2</v>
      </c>
      <c r="U898">
        <v>740</v>
      </c>
      <c r="V898">
        <v>3.98</v>
      </c>
      <c r="W898">
        <v>0.4</v>
      </c>
      <c r="X898">
        <v>4</v>
      </c>
      <c r="Y898">
        <v>5</v>
      </c>
      <c r="Z898">
        <v>70</v>
      </c>
      <c r="AA898">
        <v>-0.2</v>
      </c>
      <c r="AB898">
        <v>1</v>
      </c>
      <c r="AC898">
        <v>528</v>
      </c>
      <c r="AD898">
        <v>100</v>
      </c>
      <c r="AE898">
        <v>-2</v>
      </c>
      <c r="AF898">
        <v>22.6</v>
      </c>
      <c r="AG898">
        <v>2.2999999999999998</v>
      </c>
      <c r="AH898">
        <v>415</v>
      </c>
    </row>
    <row r="899" spans="1:34" hidden="1" x14ac:dyDescent="0.25">
      <c r="A899" t="s">
        <v>3464</v>
      </c>
      <c r="B899" t="s">
        <v>3465</v>
      </c>
      <c r="C899" s="1" t="str">
        <f t="shared" si="152"/>
        <v>21:0584</v>
      </c>
      <c r="D899" s="1" t="str">
        <f t="shared" si="149"/>
        <v>21:0186</v>
      </c>
      <c r="E899" t="s">
        <v>3466</v>
      </c>
      <c r="F899" t="s">
        <v>3467</v>
      </c>
      <c r="H899">
        <v>58.105142999999998</v>
      </c>
      <c r="I899">
        <v>-64.391406599999996</v>
      </c>
      <c r="J899" s="1" t="str">
        <f t="shared" si="150"/>
        <v>NGR bulk stream sediment</v>
      </c>
      <c r="K899" s="1" t="str">
        <f t="shared" si="151"/>
        <v>&lt;177 micron (NGR)</v>
      </c>
      <c r="L899">
        <v>47</v>
      </c>
      <c r="M899" t="s">
        <v>38</v>
      </c>
      <c r="N899">
        <v>898</v>
      </c>
      <c r="O899">
        <v>37</v>
      </c>
      <c r="P899">
        <v>15</v>
      </c>
      <c r="Q899">
        <v>5</v>
      </c>
      <c r="R899">
        <v>21</v>
      </c>
      <c r="S899">
        <v>3</v>
      </c>
      <c r="T899">
        <v>-0.2</v>
      </c>
      <c r="U899">
        <v>49</v>
      </c>
      <c r="V899">
        <v>1.27</v>
      </c>
      <c r="W899">
        <v>-0.2</v>
      </c>
      <c r="X899">
        <v>-1</v>
      </c>
      <c r="Y899">
        <v>-2</v>
      </c>
      <c r="Z899">
        <v>26</v>
      </c>
      <c r="AA899">
        <v>-0.2</v>
      </c>
      <c r="AB899">
        <v>-1</v>
      </c>
      <c r="AC899">
        <v>600</v>
      </c>
      <c r="AD899">
        <v>20</v>
      </c>
      <c r="AE899">
        <v>-2</v>
      </c>
      <c r="AF899">
        <v>6.6</v>
      </c>
      <c r="AG899">
        <v>1.8</v>
      </c>
      <c r="AH899">
        <v>285</v>
      </c>
    </row>
    <row r="900" spans="1:34" hidden="1" x14ac:dyDescent="0.25">
      <c r="A900" t="s">
        <v>3468</v>
      </c>
      <c r="B900" t="s">
        <v>3469</v>
      </c>
      <c r="C900" s="1" t="str">
        <f t="shared" si="152"/>
        <v>21:0584</v>
      </c>
      <c r="D900" s="1" t="str">
        <f t="shared" si="149"/>
        <v>21:0186</v>
      </c>
      <c r="E900" t="s">
        <v>3470</v>
      </c>
      <c r="F900" t="s">
        <v>3471</v>
      </c>
      <c r="H900">
        <v>58.064188000000001</v>
      </c>
      <c r="I900">
        <v>-64.2493506</v>
      </c>
      <c r="J900" s="1" t="str">
        <f t="shared" si="150"/>
        <v>NGR bulk stream sediment</v>
      </c>
      <c r="K900" s="1" t="str">
        <f t="shared" si="151"/>
        <v>&lt;177 micron (NGR)</v>
      </c>
      <c r="L900">
        <v>47</v>
      </c>
      <c r="M900" t="s">
        <v>43</v>
      </c>
      <c r="N900">
        <v>899</v>
      </c>
      <c r="O900">
        <v>111</v>
      </c>
      <c r="P900">
        <v>90</v>
      </c>
      <c r="Q900">
        <v>14</v>
      </c>
      <c r="R900">
        <v>68</v>
      </c>
      <c r="S900">
        <v>35</v>
      </c>
      <c r="T900">
        <v>0.2</v>
      </c>
      <c r="U900">
        <v>800</v>
      </c>
      <c r="V900">
        <v>3.93</v>
      </c>
      <c r="W900">
        <v>-0.2</v>
      </c>
      <c r="X900">
        <v>1</v>
      </c>
      <c r="Y900">
        <v>4</v>
      </c>
      <c r="Z900">
        <v>73</v>
      </c>
      <c r="AA900">
        <v>-0.2</v>
      </c>
      <c r="AB900">
        <v>1</v>
      </c>
      <c r="AC900">
        <v>439</v>
      </c>
      <c r="AD900">
        <v>90</v>
      </c>
      <c r="AE900">
        <v>-2</v>
      </c>
      <c r="AF900">
        <v>22.7</v>
      </c>
      <c r="AG900">
        <v>1.6</v>
      </c>
      <c r="AH900">
        <v>440</v>
      </c>
    </row>
    <row r="901" spans="1:34" hidden="1" x14ac:dyDescent="0.25">
      <c r="A901" t="s">
        <v>3472</v>
      </c>
      <c r="B901" t="s">
        <v>3473</v>
      </c>
      <c r="C901" s="1" t="str">
        <f t="shared" si="152"/>
        <v>21:0584</v>
      </c>
      <c r="D901" s="1" t="str">
        <f t="shared" si="149"/>
        <v>21:0186</v>
      </c>
      <c r="E901" t="s">
        <v>3474</v>
      </c>
      <c r="F901" t="s">
        <v>3475</v>
      </c>
      <c r="H901">
        <v>58.097147100000001</v>
      </c>
      <c r="I901">
        <v>-64.280955000000006</v>
      </c>
      <c r="J901" s="1" t="str">
        <f t="shared" si="150"/>
        <v>NGR bulk stream sediment</v>
      </c>
      <c r="K901" s="1" t="str">
        <f t="shared" si="151"/>
        <v>&lt;177 micron (NGR)</v>
      </c>
      <c r="L901">
        <v>47</v>
      </c>
      <c r="M901" t="s">
        <v>56</v>
      </c>
      <c r="N901">
        <v>900</v>
      </c>
      <c r="O901">
        <v>53</v>
      </c>
      <c r="P901">
        <v>39</v>
      </c>
      <c r="Q901">
        <v>12</v>
      </c>
      <c r="R901">
        <v>23</v>
      </c>
      <c r="S901">
        <v>7</v>
      </c>
      <c r="T901">
        <v>-0.2</v>
      </c>
      <c r="U901">
        <v>116</v>
      </c>
      <c r="V901">
        <v>3.09</v>
      </c>
      <c r="W901">
        <v>-0.2</v>
      </c>
      <c r="X901">
        <v>1</v>
      </c>
      <c r="Y901">
        <v>2</v>
      </c>
      <c r="Z901">
        <v>43</v>
      </c>
      <c r="AA901">
        <v>-0.2</v>
      </c>
      <c r="AB901">
        <v>-1</v>
      </c>
      <c r="AC901">
        <v>467</v>
      </c>
      <c r="AD901">
        <v>60</v>
      </c>
      <c r="AE901">
        <v>-2</v>
      </c>
      <c r="AF901">
        <v>18.8</v>
      </c>
      <c r="AG901">
        <v>1.3</v>
      </c>
      <c r="AH901">
        <v>245</v>
      </c>
    </row>
    <row r="902" spans="1:34" hidden="1" x14ac:dyDescent="0.25">
      <c r="A902" t="s">
        <v>3476</v>
      </c>
      <c r="B902" t="s">
        <v>3477</v>
      </c>
      <c r="C902" s="1" t="str">
        <f t="shared" si="152"/>
        <v>21:0584</v>
      </c>
      <c r="D902" s="1" t="str">
        <f t="shared" si="149"/>
        <v>21:0186</v>
      </c>
      <c r="E902" t="s">
        <v>3478</v>
      </c>
      <c r="F902" t="s">
        <v>3479</v>
      </c>
      <c r="H902">
        <v>58.096781999999997</v>
      </c>
      <c r="I902">
        <v>-64.353655399999994</v>
      </c>
      <c r="J902" s="1" t="str">
        <f t="shared" si="150"/>
        <v>NGR bulk stream sediment</v>
      </c>
      <c r="K902" s="1" t="str">
        <f t="shared" si="151"/>
        <v>&lt;177 micron (NGR)</v>
      </c>
      <c r="L902">
        <v>47</v>
      </c>
      <c r="M902" t="s">
        <v>61</v>
      </c>
      <c r="N902">
        <v>901</v>
      </c>
      <c r="O902">
        <v>75</v>
      </c>
      <c r="P902">
        <v>45</v>
      </c>
      <c r="Q902">
        <v>12</v>
      </c>
      <c r="R902">
        <v>44</v>
      </c>
      <c r="S902">
        <v>11</v>
      </c>
      <c r="T902">
        <v>-0.2</v>
      </c>
      <c r="U902">
        <v>112</v>
      </c>
      <c r="V902">
        <v>2.17</v>
      </c>
      <c r="W902">
        <v>-0.2</v>
      </c>
      <c r="X902">
        <v>1</v>
      </c>
      <c r="Y902">
        <v>3</v>
      </c>
      <c r="Z902">
        <v>39</v>
      </c>
      <c r="AA902">
        <v>-0.2</v>
      </c>
      <c r="AB902">
        <v>-1</v>
      </c>
      <c r="AC902">
        <v>513</v>
      </c>
      <c r="AD902">
        <v>70</v>
      </c>
      <c r="AE902">
        <v>-2</v>
      </c>
      <c r="AF902">
        <v>13</v>
      </c>
      <c r="AG902">
        <v>1.4</v>
      </c>
      <c r="AH902">
        <v>370</v>
      </c>
    </row>
    <row r="903" spans="1:34" hidden="1" x14ac:dyDescent="0.25">
      <c r="A903" t="s">
        <v>3480</v>
      </c>
      <c r="B903" t="s">
        <v>3481</v>
      </c>
      <c r="C903" s="1" t="str">
        <f t="shared" si="152"/>
        <v>21:0584</v>
      </c>
      <c r="D903" s="1" t="str">
        <f t="shared" si="149"/>
        <v>21:0186</v>
      </c>
      <c r="E903" t="s">
        <v>3466</v>
      </c>
      <c r="F903" t="s">
        <v>3482</v>
      </c>
      <c r="H903">
        <v>58.105142999999998</v>
      </c>
      <c r="I903">
        <v>-64.391406599999996</v>
      </c>
      <c r="J903" s="1" t="str">
        <f t="shared" si="150"/>
        <v>NGR bulk stream sediment</v>
      </c>
      <c r="K903" s="1" t="str">
        <f t="shared" si="151"/>
        <v>&lt;177 micron (NGR)</v>
      </c>
      <c r="L903">
        <v>47</v>
      </c>
      <c r="M903" t="s">
        <v>51</v>
      </c>
      <c r="N903">
        <v>902</v>
      </c>
      <c r="O903">
        <v>33</v>
      </c>
      <c r="P903">
        <v>13</v>
      </c>
      <c r="Q903">
        <v>2</v>
      </c>
      <c r="R903">
        <v>19</v>
      </c>
      <c r="S903">
        <v>3</v>
      </c>
      <c r="T903">
        <v>0.2</v>
      </c>
      <c r="U903">
        <v>48</v>
      </c>
      <c r="V903">
        <v>1.0900000000000001</v>
      </c>
      <c r="W903">
        <v>-0.2</v>
      </c>
      <c r="X903">
        <v>1</v>
      </c>
      <c r="Y903">
        <v>-2</v>
      </c>
      <c r="Z903">
        <v>24</v>
      </c>
      <c r="AA903">
        <v>-0.2</v>
      </c>
      <c r="AB903">
        <v>-1</v>
      </c>
      <c r="AC903">
        <v>561</v>
      </c>
      <c r="AD903">
        <v>45</v>
      </c>
      <c r="AE903">
        <v>-2</v>
      </c>
      <c r="AF903">
        <v>6.2</v>
      </c>
      <c r="AG903">
        <v>1.5</v>
      </c>
      <c r="AH903">
        <v>305</v>
      </c>
    </row>
    <row r="904" spans="1:34" hidden="1" x14ac:dyDescent="0.25">
      <c r="A904" t="s">
        <v>3483</v>
      </c>
      <c r="B904" t="s">
        <v>3484</v>
      </c>
      <c r="C904" s="1" t="str">
        <f t="shared" si="152"/>
        <v>21:0584</v>
      </c>
      <c r="D904" s="1" t="str">
        <f t="shared" si="149"/>
        <v>21:0186</v>
      </c>
      <c r="E904" t="s">
        <v>3466</v>
      </c>
      <c r="F904" t="s">
        <v>3485</v>
      </c>
      <c r="H904">
        <v>58.105142999999998</v>
      </c>
      <c r="I904">
        <v>-64.391406599999996</v>
      </c>
      <c r="J904" s="1" t="str">
        <f t="shared" si="150"/>
        <v>NGR bulk stream sediment</v>
      </c>
      <c r="K904" s="1" t="str">
        <f t="shared" si="151"/>
        <v>&lt;177 micron (NGR)</v>
      </c>
      <c r="L904">
        <v>47</v>
      </c>
      <c r="M904" t="s">
        <v>47</v>
      </c>
      <c r="N904">
        <v>903</v>
      </c>
      <c r="O904">
        <v>40</v>
      </c>
      <c r="P904">
        <v>16</v>
      </c>
      <c r="Q904">
        <v>5</v>
      </c>
      <c r="R904">
        <v>22</v>
      </c>
      <c r="S904">
        <v>4</v>
      </c>
      <c r="T904">
        <v>-0.2</v>
      </c>
      <c r="U904">
        <v>52</v>
      </c>
      <c r="V904">
        <v>1.34</v>
      </c>
      <c r="W904">
        <v>-0.2</v>
      </c>
      <c r="X904">
        <v>-1</v>
      </c>
      <c r="Y904">
        <v>-2</v>
      </c>
      <c r="Z904">
        <v>28</v>
      </c>
      <c r="AA904">
        <v>-0.2</v>
      </c>
      <c r="AB904">
        <v>1</v>
      </c>
      <c r="AC904">
        <v>570</v>
      </c>
      <c r="AD904">
        <v>25</v>
      </c>
      <c r="AE904">
        <v>-2</v>
      </c>
      <c r="AF904">
        <v>7</v>
      </c>
      <c r="AG904">
        <v>2</v>
      </c>
      <c r="AH904">
        <v>385</v>
      </c>
    </row>
    <row r="905" spans="1:34" hidden="1" x14ac:dyDescent="0.25">
      <c r="A905" t="s">
        <v>3486</v>
      </c>
      <c r="B905" t="s">
        <v>3487</v>
      </c>
      <c r="C905" s="1" t="str">
        <f t="shared" si="152"/>
        <v>21:0584</v>
      </c>
      <c r="D905" s="1" t="str">
        <f t="shared" si="149"/>
        <v>21:0186</v>
      </c>
      <c r="E905" t="s">
        <v>3488</v>
      </c>
      <c r="F905" t="s">
        <v>3489</v>
      </c>
      <c r="H905">
        <v>58.120088299999999</v>
      </c>
      <c r="I905">
        <v>-64.415314600000002</v>
      </c>
      <c r="J905" s="1" t="str">
        <f t="shared" si="150"/>
        <v>NGR bulk stream sediment</v>
      </c>
      <c r="K905" s="1" t="str">
        <f t="shared" si="151"/>
        <v>&lt;177 micron (NGR)</v>
      </c>
      <c r="L905">
        <v>47</v>
      </c>
      <c r="M905" t="s">
        <v>66</v>
      </c>
      <c r="N905">
        <v>904</v>
      </c>
      <c r="O905">
        <v>54</v>
      </c>
      <c r="P905">
        <v>14</v>
      </c>
      <c r="Q905">
        <v>5</v>
      </c>
      <c r="R905">
        <v>21</v>
      </c>
      <c r="S905">
        <v>5</v>
      </c>
      <c r="T905">
        <v>-0.2</v>
      </c>
      <c r="U905">
        <v>64</v>
      </c>
      <c r="V905">
        <v>1.57</v>
      </c>
      <c r="W905">
        <v>-0.2</v>
      </c>
      <c r="X905">
        <v>1</v>
      </c>
      <c r="Y905">
        <v>-2</v>
      </c>
      <c r="Z905">
        <v>22</v>
      </c>
      <c r="AA905">
        <v>-0.2</v>
      </c>
      <c r="AB905">
        <v>-1</v>
      </c>
      <c r="AC905">
        <v>578</v>
      </c>
      <c r="AD905">
        <v>35</v>
      </c>
      <c r="AE905">
        <v>-2</v>
      </c>
      <c r="AF905">
        <v>7.2</v>
      </c>
      <c r="AG905">
        <v>2.2000000000000002</v>
      </c>
      <c r="AH905">
        <v>275</v>
      </c>
    </row>
    <row r="906" spans="1:34" hidden="1" x14ac:dyDescent="0.25">
      <c r="A906" t="s">
        <v>3490</v>
      </c>
      <c r="B906" t="s">
        <v>3491</v>
      </c>
      <c r="C906" s="1" t="str">
        <f t="shared" si="152"/>
        <v>21:0584</v>
      </c>
      <c r="D906" s="1" t="str">
        <f t="shared" si="149"/>
        <v>21:0186</v>
      </c>
      <c r="E906" t="s">
        <v>3492</v>
      </c>
      <c r="F906" t="s">
        <v>3493</v>
      </c>
      <c r="H906">
        <v>58.1308851</v>
      </c>
      <c r="I906">
        <v>-64.395839899999999</v>
      </c>
      <c r="J906" s="1" t="str">
        <f t="shared" si="150"/>
        <v>NGR bulk stream sediment</v>
      </c>
      <c r="K906" s="1" t="str">
        <f t="shared" si="151"/>
        <v>&lt;177 micron (NGR)</v>
      </c>
      <c r="L906">
        <v>47</v>
      </c>
      <c r="M906" t="s">
        <v>76</v>
      </c>
      <c r="N906">
        <v>905</v>
      </c>
      <c r="O906">
        <v>69</v>
      </c>
      <c r="P906">
        <v>47</v>
      </c>
      <c r="Q906">
        <v>10</v>
      </c>
      <c r="R906">
        <v>35</v>
      </c>
      <c r="S906">
        <v>7</v>
      </c>
      <c r="T906">
        <v>0.2</v>
      </c>
      <c r="U906">
        <v>124</v>
      </c>
      <c r="V906">
        <v>2.86</v>
      </c>
      <c r="W906">
        <v>-0.2</v>
      </c>
      <c r="X906">
        <v>1</v>
      </c>
      <c r="Y906">
        <v>4</v>
      </c>
      <c r="Z906">
        <v>35</v>
      </c>
      <c r="AA906">
        <v>-0.2</v>
      </c>
      <c r="AB906">
        <v>1</v>
      </c>
      <c r="AC906">
        <v>461</v>
      </c>
      <c r="AD906">
        <v>65</v>
      </c>
      <c r="AE906">
        <v>-2</v>
      </c>
      <c r="AF906">
        <v>26.2</v>
      </c>
      <c r="AG906">
        <v>3.6</v>
      </c>
      <c r="AH906">
        <v>245</v>
      </c>
    </row>
    <row r="907" spans="1:34" hidden="1" x14ac:dyDescent="0.25">
      <c r="A907" t="s">
        <v>3494</v>
      </c>
      <c r="B907" t="s">
        <v>3495</v>
      </c>
      <c r="C907" s="1" t="str">
        <f t="shared" si="152"/>
        <v>21:0584</v>
      </c>
      <c r="D907" s="1" t="str">
        <f t="shared" si="149"/>
        <v>21:0186</v>
      </c>
      <c r="E907" t="s">
        <v>3496</v>
      </c>
      <c r="F907" t="s">
        <v>3497</v>
      </c>
      <c r="H907">
        <v>58.145273799999998</v>
      </c>
      <c r="I907">
        <v>-64.3762033</v>
      </c>
      <c r="J907" s="1" t="str">
        <f t="shared" si="150"/>
        <v>NGR bulk stream sediment</v>
      </c>
      <c r="K907" s="1" t="str">
        <f t="shared" si="151"/>
        <v>&lt;177 micron (NGR)</v>
      </c>
      <c r="L907">
        <v>47</v>
      </c>
      <c r="M907" t="s">
        <v>81</v>
      </c>
      <c r="N907">
        <v>906</v>
      </c>
      <c r="O907">
        <v>22</v>
      </c>
      <c r="P907">
        <v>13</v>
      </c>
      <c r="Q907">
        <v>4</v>
      </c>
      <c r="R907">
        <v>12</v>
      </c>
      <c r="S907">
        <v>5</v>
      </c>
      <c r="T907">
        <v>-0.2</v>
      </c>
      <c r="U907">
        <v>92</v>
      </c>
      <c r="V907">
        <v>0.87</v>
      </c>
      <c r="W907">
        <v>-0.2</v>
      </c>
      <c r="X907">
        <v>1</v>
      </c>
      <c r="Y907">
        <v>-2</v>
      </c>
      <c r="Z907">
        <v>13</v>
      </c>
      <c r="AA907">
        <v>-0.2</v>
      </c>
      <c r="AB907">
        <v>1</v>
      </c>
      <c r="AC907">
        <v>521</v>
      </c>
      <c r="AD907">
        <v>20</v>
      </c>
      <c r="AE907">
        <v>-2</v>
      </c>
      <c r="AF907">
        <v>1.8</v>
      </c>
      <c r="AG907">
        <v>1.2</v>
      </c>
      <c r="AH907">
        <v>310</v>
      </c>
    </row>
    <row r="908" spans="1:34" hidden="1" x14ac:dyDescent="0.25">
      <c r="A908" t="s">
        <v>3498</v>
      </c>
      <c r="B908" t="s">
        <v>3499</v>
      </c>
      <c r="C908" s="1" t="str">
        <f t="shared" si="152"/>
        <v>21:0584</v>
      </c>
      <c r="D908" s="1" t="str">
        <f t="shared" si="149"/>
        <v>21:0186</v>
      </c>
      <c r="E908" t="s">
        <v>3500</v>
      </c>
      <c r="F908" t="s">
        <v>3501</v>
      </c>
      <c r="H908">
        <v>58.138276300000001</v>
      </c>
      <c r="I908">
        <v>-64.336477000000002</v>
      </c>
      <c r="J908" s="1" t="str">
        <f t="shared" si="150"/>
        <v>NGR bulk stream sediment</v>
      </c>
      <c r="K908" s="1" t="str">
        <f t="shared" si="151"/>
        <v>&lt;177 micron (NGR)</v>
      </c>
      <c r="L908">
        <v>47</v>
      </c>
      <c r="M908" t="s">
        <v>86</v>
      </c>
      <c r="N908">
        <v>907</v>
      </c>
      <c r="O908">
        <v>51</v>
      </c>
      <c r="P908">
        <v>34</v>
      </c>
      <c r="Q908">
        <v>14</v>
      </c>
      <c r="R908">
        <v>27</v>
      </c>
      <c r="S908">
        <v>12</v>
      </c>
      <c r="T908">
        <v>-0.2</v>
      </c>
      <c r="U908">
        <v>190</v>
      </c>
      <c r="V908">
        <v>2.0699999999999998</v>
      </c>
      <c r="W908">
        <v>-0.2</v>
      </c>
      <c r="X908">
        <v>2</v>
      </c>
      <c r="Y908">
        <v>3</v>
      </c>
      <c r="Z908">
        <v>33</v>
      </c>
      <c r="AA908">
        <v>-0.2</v>
      </c>
      <c r="AB908">
        <v>1</v>
      </c>
      <c r="AC908">
        <v>533</v>
      </c>
      <c r="AD908">
        <v>35</v>
      </c>
      <c r="AE908">
        <v>2</v>
      </c>
      <c r="AF908">
        <v>9.4</v>
      </c>
      <c r="AG908">
        <v>2.5</v>
      </c>
      <c r="AH908">
        <v>370</v>
      </c>
    </row>
    <row r="909" spans="1:34" hidden="1" x14ac:dyDescent="0.25">
      <c r="A909" t="s">
        <v>3502</v>
      </c>
      <c r="B909" t="s">
        <v>3503</v>
      </c>
      <c r="C909" s="1" t="str">
        <f t="shared" si="152"/>
        <v>21:0584</v>
      </c>
      <c r="D909" s="1" t="str">
        <f t="shared" si="149"/>
        <v>21:0186</v>
      </c>
      <c r="E909" t="s">
        <v>3504</v>
      </c>
      <c r="F909" t="s">
        <v>3505</v>
      </c>
      <c r="H909">
        <v>58.125478000000001</v>
      </c>
      <c r="I909">
        <v>-64.330225200000001</v>
      </c>
      <c r="J909" s="1" t="str">
        <f t="shared" si="150"/>
        <v>NGR bulk stream sediment</v>
      </c>
      <c r="K909" s="1" t="str">
        <f t="shared" si="151"/>
        <v>&lt;177 micron (NGR)</v>
      </c>
      <c r="L909">
        <v>47</v>
      </c>
      <c r="M909" t="s">
        <v>91</v>
      </c>
      <c r="N909">
        <v>908</v>
      </c>
      <c r="O909">
        <v>45</v>
      </c>
      <c r="P909">
        <v>21</v>
      </c>
      <c r="Q909">
        <v>7</v>
      </c>
      <c r="R909">
        <v>21</v>
      </c>
      <c r="S909">
        <v>7</v>
      </c>
      <c r="T909">
        <v>-0.2</v>
      </c>
      <c r="U909">
        <v>132</v>
      </c>
      <c r="V909">
        <v>2.31</v>
      </c>
      <c r="W909">
        <v>-0.2</v>
      </c>
      <c r="X909">
        <v>1</v>
      </c>
      <c r="Y909">
        <v>2</v>
      </c>
      <c r="Z909">
        <v>37</v>
      </c>
      <c r="AA909">
        <v>-0.2</v>
      </c>
      <c r="AB909">
        <v>2</v>
      </c>
      <c r="AC909">
        <v>575</v>
      </c>
      <c r="AD909">
        <v>30</v>
      </c>
      <c r="AE909">
        <v>-2</v>
      </c>
      <c r="AF909">
        <v>9.1999999999999993</v>
      </c>
      <c r="AG909">
        <v>2.2000000000000002</v>
      </c>
      <c r="AH909">
        <v>310</v>
      </c>
    </row>
    <row r="910" spans="1:34" hidden="1" x14ac:dyDescent="0.25">
      <c r="A910" t="s">
        <v>3506</v>
      </c>
      <c r="B910" t="s">
        <v>3507</v>
      </c>
      <c r="C910" s="1" t="str">
        <f t="shared" si="152"/>
        <v>21:0584</v>
      </c>
      <c r="D910" s="1" t="str">
        <f t="shared" si="149"/>
        <v>21:0186</v>
      </c>
      <c r="E910" t="s">
        <v>3508</v>
      </c>
      <c r="F910" t="s">
        <v>3509</v>
      </c>
      <c r="H910">
        <v>58.137369700000001</v>
      </c>
      <c r="I910">
        <v>-64.2785765</v>
      </c>
      <c r="J910" s="1" t="str">
        <f t="shared" si="150"/>
        <v>NGR bulk stream sediment</v>
      </c>
      <c r="K910" s="1" t="str">
        <f t="shared" si="151"/>
        <v>&lt;177 micron (NGR)</v>
      </c>
      <c r="L910">
        <v>47</v>
      </c>
      <c r="M910" t="s">
        <v>96</v>
      </c>
      <c r="N910">
        <v>909</v>
      </c>
      <c r="O910">
        <v>87</v>
      </c>
      <c r="P910">
        <v>40</v>
      </c>
      <c r="Q910">
        <v>7</v>
      </c>
      <c r="R910">
        <v>38</v>
      </c>
      <c r="S910">
        <v>11</v>
      </c>
      <c r="T910">
        <v>-0.2</v>
      </c>
      <c r="U910">
        <v>138</v>
      </c>
      <c r="V910">
        <v>2.86</v>
      </c>
      <c r="W910">
        <v>-0.2</v>
      </c>
      <c r="X910">
        <v>1</v>
      </c>
      <c r="Y910">
        <v>3</v>
      </c>
      <c r="Z910">
        <v>43</v>
      </c>
      <c r="AA910">
        <v>-0.2</v>
      </c>
      <c r="AB910">
        <v>-1</v>
      </c>
      <c r="AC910">
        <v>510</v>
      </c>
      <c r="AD910">
        <v>40</v>
      </c>
      <c r="AE910">
        <v>-2</v>
      </c>
      <c r="AF910">
        <v>16.399999999999999</v>
      </c>
      <c r="AG910">
        <v>1.6</v>
      </c>
      <c r="AH910">
        <v>325</v>
      </c>
    </row>
    <row r="911" spans="1:34" hidden="1" x14ac:dyDescent="0.25">
      <c r="A911" t="s">
        <v>3510</v>
      </c>
      <c r="B911" t="s">
        <v>3511</v>
      </c>
      <c r="C911" s="1" t="str">
        <f t="shared" si="152"/>
        <v>21:0584</v>
      </c>
      <c r="D911" s="1" t="str">
        <f t="shared" si="149"/>
        <v>21:0186</v>
      </c>
      <c r="E911" t="s">
        <v>3512</v>
      </c>
      <c r="F911" t="s">
        <v>3513</v>
      </c>
      <c r="H911">
        <v>58.126973999999997</v>
      </c>
      <c r="I911">
        <v>-64.208826099999996</v>
      </c>
      <c r="J911" s="1" t="str">
        <f t="shared" si="150"/>
        <v>NGR bulk stream sediment</v>
      </c>
      <c r="K911" s="1" t="str">
        <f t="shared" si="151"/>
        <v>&lt;177 micron (NGR)</v>
      </c>
      <c r="L911">
        <v>47</v>
      </c>
      <c r="M911" t="s">
        <v>101</v>
      </c>
      <c r="N911">
        <v>910</v>
      </c>
      <c r="O911">
        <v>37</v>
      </c>
      <c r="P911">
        <v>13</v>
      </c>
      <c r="Q911">
        <v>5</v>
      </c>
      <c r="R911">
        <v>16</v>
      </c>
      <c r="S911">
        <v>6</v>
      </c>
      <c r="T911">
        <v>-0.2</v>
      </c>
      <c r="U911">
        <v>106</v>
      </c>
      <c r="V911">
        <v>1.35</v>
      </c>
      <c r="W911">
        <v>-0.2</v>
      </c>
      <c r="X911">
        <v>-1</v>
      </c>
      <c r="Y911">
        <v>-2</v>
      </c>
      <c r="Z911">
        <v>24</v>
      </c>
      <c r="AA911">
        <v>-0.2</v>
      </c>
      <c r="AB911">
        <v>1</v>
      </c>
      <c r="AC911">
        <v>569</v>
      </c>
      <c r="AD911">
        <v>25</v>
      </c>
      <c r="AE911">
        <v>-2</v>
      </c>
      <c r="AF911">
        <v>8.1999999999999993</v>
      </c>
      <c r="AG911">
        <v>1</v>
      </c>
      <c r="AH911">
        <v>220</v>
      </c>
    </row>
    <row r="912" spans="1:34" hidden="1" x14ac:dyDescent="0.25">
      <c r="A912" t="s">
        <v>3514</v>
      </c>
      <c r="B912" t="s">
        <v>3515</v>
      </c>
      <c r="C912" s="1" t="str">
        <f t="shared" si="152"/>
        <v>21:0584</v>
      </c>
      <c r="D912" s="1" t="str">
        <f t="shared" si="149"/>
        <v>21:0186</v>
      </c>
      <c r="E912" t="s">
        <v>3516</v>
      </c>
      <c r="F912" t="s">
        <v>3517</v>
      </c>
      <c r="H912">
        <v>58.136352700000003</v>
      </c>
      <c r="I912">
        <v>-64.155440900000002</v>
      </c>
      <c r="J912" s="1" t="str">
        <f t="shared" si="150"/>
        <v>NGR bulk stream sediment</v>
      </c>
      <c r="K912" s="1" t="str">
        <f t="shared" si="151"/>
        <v>&lt;177 micron (NGR)</v>
      </c>
      <c r="L912">
        <v>47</v>
      </c>
      <c r="M912" t="s">
        <v>106</v>
      </c>
      <c r="N912">
        <v>911</v>
      </c>
      <c r="O912">
        <v>19</v>
      </c>
      <c r="P912">
        <v>11</v>
      </c>
      <c r="Q912">
        <v>9</v>
      </c>
      <c r="R912">
        <v>9</v>
      </c>
      <c r="S912">
        <v>2</v>
      </c>
      <c r="T912">
        <v>-0.2</v>
      </c>
      <c r="U912">
        <v>42</v>
      </c>
      <c r="V912">
        <v>0.98</v>
      </c>
      <c r="W912">
        <v>-0.2</v>
      </c>
      <c r="X912">
        <v>1</v>
      </c>
      <c r="Y912">
        <v>-2</v>
      </c>
      <c r="Z912">
        <v>11</v>
      </c>
      <c r="AA912">
        <v>-0.2</v>
      </c>
      <c r="AB912">
        <v>-1</v>
      </c>
      <c r="AC912">
        <v>551</v>
      </c>
      <c r="AD912">
        <v>25</v>
      </c>
      <c r="AE912">
        <v>-2</v>
      </c>
      <c r="AF912">
        <v>7.2</v>
      </c>
      <c r="AG912">
        <v>0.8</v>
      </c>
      <c r="AH912">
        <v>175</v>
      </c>
    </row>
    <row r="913" spans="1:34" hidden="1" x14ac:dyDescent="0.25">
      <c r="A913" t="s">
        <v>3518</v>
      </c>
      <c r="B913" t="s">
        <v>3519</v>
      </c>
      <c r="C913" s="1" t="str">
        <f t="shared" si="152"/>
        <v>21:0584</v>
      </c>
      <c r="D913" s="1" t="str">
        <f t="shared" si="149"/>
        <v>21:0186</v>
      </c>
      <c r="E913" t="s">
        <v>3520</v>
      </c>
      <c r="F913" t="s">
        <v>3521</v>
      </c>
      <c r="H913">
        <v>58.142320599999998</v>
      </c>
      <c r="I913">
        <v>-64.094958300000002</v>
      </c>
      <c r="J913" s="1" t="str">
        <f t="shared" si="150"/>
        <v>NGR bulk stream sediment</v>
      </c>
      <c r="K913" s="1" t="str">
        <f t="shared" si="151"/>
        <v>&lt;177 micron (NGR)</v>
      </c>
      <c r="L913">
        <v>47</v>
      </c>
      <c r="M913" t="s">
        <v>111</v>
      </c>
      <c r="N913">
        <v>912</v>
      </c>
      <c r="O913">
        <v>31</v>
      </c>
      <c r="P913">
        <v>19</v>
      </c>
      <c r="Q913">
        <v>13</v>
      </c>
      <c r="R913">
        <v>9</v>
      </c>
      <c r="S913">
        <v>-2</v>
      </c>
      <c r="T913">
        <v>-0.2</v>
      </c>
      <c r="U913">
        <v>100</v>
      </c>
      <c r="V913">
        <v>2.44</v>
      </c>
      <c r="W913">
        <v>-0.2</v>
      </c>
      <c r="X913">
        <v>3</v>
      </c>
      <c r="Y913">
        <v>3</v>
      </c>
      <c r="Z913">
        <v>20</v>
      </c>
      <c r="AA913">
        <v>-0.2</v>
      </c>
      <c r="AB913">
        <v>-1</v>
      </c>
      <c r="AC913">
        <v>447</v>
      </c>
      <c r="AD913">
        <v>40</v>
      </c>
      <c r="AE913">
        <v>-2</v>
      </c>
      <c r="AF913">
        <v>16.8</v>
      </c>
      <c r="AG913">
        <v>2.8</v>
      </c>
      <c r="AH913">
        <v>170</v>
      </c>
    </row>
    <row r="914" spans="1:34" hidden="1" x14ac:dyDescent="0.25">
      <c r="A914" t="s">
        <v>3522</v>
      </c>
      <c r="B914" t="s">
        <v>3523</v>
      </c>
      <c r="C914" s="1" t="str">
        <f t="shared" si="152"/>
        <v>21:0584</v>
      </c>
      <c r="D914" s="1" t="str">
        <f t="shared" si="149"/>
        <v>21:0186</v>
      </c>
      <c r="E914" t="s">
        <v>3524</v>
      </c>
      <c r="F914" t="s">
        <v>3525</v>
      </c>
      <c r="H914">
        <v>58.173502300000003</v>
      </c>
      <c r="I914">
        <v>-64.089370000000002</v>
      </c>
      <c r="J914" s="1" t="str">
        <f t="shared" si="150"/>
        <v>NGR bulk stream sediment</v>
      </c>
      <c r="K914" s="1" t="str">
        <f t="shared" si="151"/>
        <v>&lt;177 micron (NGR)</v>
      </c>
      <c r="L914">
        <v>47</v>
      </c>
      <c r="M914" t="s">
        <v>116</v>
      </c>
      <c r="N914">
        <v>913</v>
      </c>
      <c r="O914">
        <v>24</v>
      </c>
      <c r="P914">
        <v>8</v>
      </c>
      <c r="Q914">
        <v>6</v>
      </c>
      <c r="R914">
        <v>8</v>
      </c>
      <c r="S914">
        <v>4</v>
      </c>
      <c r="T914">
        <v>-0.2</v>
      </c>
      <c r="U914">
        <v>90</v>
      </c>
      <c r="V914">
        <v>1.9</v>
      </c>
      <c r="W914">
        <v>-0.2</v>
      </c>
      <c r="X914">
        <v>1</v>
      </c>
      <c r="Y914">
        <v>-2</v>
      </c>
      <c r="Z914">
        <v>20</v>
      </c>
      <c r="AA914">
        <v>-0.2</v>
      </c>
      <c r="AB914">
        <v>-1</v>
      </c>
      <c r="AC914">
        <v>536</v>
      </c>
      <c r="AD914">
        <v>15</v>
      </c>
      <c r="AE914">
        <v>-2</v>
      </c>
      <c r="AF914">
        <v>5.8</v>
      </c>
      <c r="AG914">
        <v>6.2</v>
      </c>
      <c r="AH914">
        <v>230</v>
      </c>
    </row>
    <row r="915" spans="1:34" hidden="1" x14ac:dyDescent="0.25">
      <c r="A915" t="s">
        <v>3526</v>
      </c>
      <c r="B915" t="s">
        <v>3527</v>
      </c>
      <c r="C915" s="1" t="str">
        <f t="shared" si="152"/>
        <v>21:0584</v>
      </c>
      <c r="D915" s="1" t="str">
        <f t="shared" si="149"/>
        <v>21:0186</v>
      </c>
      <c r="E915" t="s">
        <v>3528</v>
      </c>
      <c r="F915" t="s">
        <v>3529</v>
      </c>
      <c r="H915">
        <v>58.165965399999997</v>
      </c>
      <c r="I915">
        <v>-64.007365399999998</v>
      </c>
      <c r="J915" s="1" t="str">
        <f t="shared" si="150"/>
        <v>NGR bulk stream sediment</v>
      </c>
      <c r="K915" s="1" t="str">
        <f t="shared" si="151"/>
        <v>&lt;177 micron (NGR)</v>
      </c>
      <c r="L915">
        <v>47</v>
      </c>
      <c r="M915" t="s">
        <v>121</v>
      </c>
      <c r="N915">
        <v>914</v>
      </c>
      <c r="O915">
        <v>69</v>
      </c>
      <c r="P915">
        <v>41</v>
      </c>
      <c r="Q915">
        <v>16</v>
      </c>
      <c r="R915">
        <v>24</v>
      </c>
      <c r="S915">
        <v>54</v>
      </c>
      <c r="T915">
        <v>-0.2</v>
      </c>
      <c r="U915">
        <v>2000</v>
      </c>
      <c r="V915">
        <v>2.13</v>
      </c>
      <c r="W915">
        <v>-0.2</v>
      </c>
      <c r="X915">
        <v>2</v>
      </c>
      <c r="Y915">
        <v>3</v>
      </c>
      <c r="Z915">
        <v>33</v>
      </c>
      <c r="AA915">
        <v>-0.2</v>
      </c>
      <c r="AB915">
        <v>-1</v>
      </c>
      <c r="AC915">
        <v>590</v>
      </c>
      <c r="AD915">
        <v>65</v>
      </c>
      <c r="AE915">
        <v>-2</v>
      </c>
      <c r="AF915">
        <v>16.8</v>
      </c>
      <c r="AG915">
        <v>4.7</v>
      </c>
      <c r="AH915">
        <v>385</v>
      </c>
    </row>
    <row r="916" spans="1:34" hidden="1" x14ac:dyDescent="0.25">
      <c r="A916" t="s">
        <v>3530</v>
      </c>
      <c r="B916" t="s">
        <v>3531</v>
      </c>
      <c r="C916" s="1" t="str">
        <f t="shared" si="152"/>
        <v>21:0584</v>
      </c>
      <c r="D916" s="1" t="str">
        <f t="shared" si="149"/>
        <v>21:0186</v>
      </c>
      <c r="E916" t="s">
        <v>3532</v>
      </c>
      <c r="F916" t="s">
        <v>3533</v>
      </c>
      <c r="H916">
        <v>58.768860099999998</v>
      </c>
      <c r="I916">
        <v>-64.127526799999998</v>
      </c>
      <c r="J916" s="1" t="str">
        <f t="shared" si="150"/>
        <v>NGR bulk stream sediment</v>
      </c>
      <c r="K916" s="1" t="str">
        <f t="shared" si="151"/>
        <v>&lt;177 micron (NGR)</v>
      </c>
      <c r="L916">
        <v>47</v>
      </c>
      <c r="M916" t="s">
        <v>126</v>
      </c>
      <c r="N916">
        <v>915</v>
      </c>
      <c r="O916">
        <v>31</v>
      </c>
      <c r="P916">
        <v>30</v>
      </c>
      <c r="Q916">
        <v>2</v>
      </c>
      <c r="R916">
        <v>33</v>
      </c>
      <c r="S916">
        <v>9</v>
      </c>
      <c r="T916">
        <v>-0.2</v>
      </c>
      <c r="U916">
        <v>90</v>
      </c>
      <c r="V916">
        <v>1.61</v>
      </c>
      <c r="W916">
        <v>-0.2</v>
      </c>
      <c r="X916">
        <v>-1</v>
      </c>
      <c r="Y916">
        <v>-2</v>
      </c>
      <c r="Z916">
        <v>45</v>
      </c>
      <c r="AA916">
        <v>-0.2</v>
      </c>
      <c r="AB916">
        <v>-1</v>
      </c>
      <c r="AC916">
        <v>801</v>
      </c>
      <c r="AD916">
        <v>10</v>
      </c>
      <c r="AE916">
        <v>-2</v>
      </c>
      <c r="AF916">
        <v>1.2</v>
      </c>
      <c r="AG916">
        <v>1.1000000000000001</v>
      </c>
      <c r="AH916">
        <v>550</v>
      </c>
    </row>
    <row r="917" spans="1:34" hidden="1" x14ac:dyDescent="0.25">
      <c r="A917" t="s">
        <v>3534</v>
      </c>
      <c r="B917" t="s">
        <v>3535</v>
      </c>
      <c r="C917" s="1" t="str">
        <f t="shared" si="152"/>
        <v>21:0584</v>
      </c>
      <c r="D917" s="1" t="str">
        <f t="shared" si="149"/>
        <v>21:0186</v>
      </c>
      <c r="E917" t="s">
        <v>3536</v>
      </c>
      <c r="F917" t="s">
        <v>3537</v>
      </c>
      <c r="H917">
        <v>58.778747199999998</v>
      </c>
      <c r="I917">
        <v>-64.146044799999999</v>
      </c>
      <c r="J917" s="1" t="str">
        <f t="shared" si="150"/>
        <v>NGR bulk stream sediment</v>
      </c>
      <c r="K917" s="1" t="str">
        <f t="shared" si="151"/>
        <v>&lt;177 micron (NGR)</v>
      </c>
      <c r="L917">
        <v>47</v>
      </c>
      <c r="M917" t="s">
        <v>131</v>
      </c>
      <c r="N917">
        <v>916</v>
      </c>
      <c r="O917">
        <v>42</v>
      </c>
      <c r="P917">
        <v>25</v>
      </c>
      <c r="Q917">
        <v>5</v>
      </c>
      <c r="R917">
        <v>14</v>
      </c>
      <c r="S917">
        <v>7</v>
      </c>
      <c r="T917">
        <v>-0.2</v>
      </c>
      <c r="U917">
        <v>168</v>
      </c>
      <c r="V917">
        <v>2.2000000000000002</v>
      </c>
      <c r="W917">
        <v>-0.2</v>
      </c>
      <c r="X917">
        <v>-1</v>
      </c>
      <c r="Y917">
        <v>-2</v>
      </c>
      <c r="Z917">
        <v>40</v>
      </c>
      <c r="AA917">
        <v>-0.2</v>
      </c>
      <c r="AB917">
        <v>3</v>
      </c>
      <c r="AC917">
        <v>1065</v>
      </c>
      <c r="AD917">
        <v>25</v>
      </c>
      <c r="AE917">
        <v>-2</v>
      </c>
      <c r="AF917">
        <v>7.3</v>
      </c>
      <c r="AG917">
        <v>3.3</v>
      </c>
      <c r="AH917">
        <v>450</v>
      </c>
    </row>
    <row r="918" spans="1:34" hidden="1" x14ac:dyDescent="0.25">
      <c r="A918" t="s">
        <v>3538</v>
      </c>
      <c r="B918" t="s">
        <v>3539</v>
      </c>
      <c r="C918" s="1" t="str">
        <f t="shared" si="152"/>
        <v>21:0584</v>
      </c>
      <c r="D918" s="1" t="str">
        <f>HYPERLINK("http://geochem.nrcan.gc.ca/cdogs/content/svy/svy_e.htm", "")</f>
        <v/>
      </c>
      <c r="G918" s="1" t="str">
        <f>HYPERLINK("http://geochem.nrcan.gc.ca/cdogs/content/cr_/cr_00078_e.htm", "78")</f>
        <v>78</v>
      </c>
      <c r="J918" t="s">
        <v>69</v>
      </c>
      <c r="K918" t="s">
        <v>70</v>
      </c>
      <c r="L918">
        <v>47</v>
      </c>
      <c r="M918" t="s">
        <v>71</v>
      </c>
      <c r="N918">
        <v>917</v>
      </c>
      <c r="O918">
        <v>89</v>
      </c>
      <c r="P918">
        <v>33</v>
      </c>
      <c r="Q918">
        <v>18</v>
      </c>
      <c r="R918">
        <v>252</v>
      </c>
      <c r="S918">
        <v>23</v>
      </c>
      <c r="T918">
        <v>-0.2</v>
      </c>
      <c r="U918">
        <v>440</v>
      </c>
      <c r="V918">
        <v>2.85</v>
      </c>
      <c r="W918">
        <v>0.6</v>
      </c>
      <c r="X918">
        <v>23</v>
      </c>
      <c r="Y918">
        <v>3</v>
      </c>
      <c r="Z918">
        <v>37</v>
      </c>
      <c r="AA918">
        <v>0.8</v>
      </c>
      <c r="AB918">
        <v>8</v>
      </c>
      <c r="AC918">
        <v>751</v>
      </c>
      <c r="AD918">
        <v>20</v>
      </c>
      <c r="AE918">
        <v>16</v>
      </c>
      <c r="AF918">
        <v>2.6</v>
      </c>
      <c r="AG918">
        <v>12.2</v>
      </c>
      <c r="AH918">
        <v>665</v>
      </c>
    </row>
    <row r="919" spans="1:34" hidden="1" x14ac:dyDescent="0.25">
      <c r="A919" t="s">
        <v>3540</v>
      </c>
      <c r="B919" t="s">
        <v>3541</v>
      </c>
      <c r="C919" s="1" t="str">
        <f t="shared" si="152"/>
        <v>21:0584</v>
      </c>
      <c r="D919" s="1" t="str">
        <f t="shared" ref="D919:D934" si="153">HYPERLINK("http://geochem.nrcan.gc.ca/cdogs/content/svy/svy210186_e.htm", "21:0186")</f>
        <v>21:0186</v>
      </c>
      <c r="E919" t="s">
        <v>3542</v>
      </c>
      <c r="F919" t="s">
        <v>3543</v>
      </c>
      <c r="H919">
        <v>58.805751999999998</v>
      </c>
      <c r="I919">
        <v>-64.197743500000001</v>
      </c>
      <c r="J919" s="1" t="str">
        <f t="shared" ref="J919:J934" si="154">HYPERLINK("http://geochem.nrcan.gc.ca/cdogs/content/kwd/kwd020030_e.htm", "NGR bulk stream sediment")</f>
        <v>NGR bulk stream sediment</v>
      </c>
      <c r="K919" s="1" t="str">
        <f t="shared" ref="K919:K934" si="155">HYPERLINK("http://geochem.nrcan.gc.ca/cdogs/content/kwd/kwd080006_e.htm", "&lt;177 micron (NGR)")</f>
        <v>&lt;177 micron (NGR)</v>
      </c>
      <c r="L919">
        <v>48</v>
      </c>
      <c r="M919" t="s">
        <v>38</v>
      </c>
      <c r="N919">
        <v>918</v>
      </c>
      <c r="O919">
        <v>112</v>
      </c>
      <c r="P919">
        <v>52</v>
      </c>
      <c r="Q919">
        <v>24</v>
      </c>
      <c r="R919">
        <v>29</v>
      </c>
      <c r="S919">
        <v>20</v>
      </c>
      <c r="T919">
        <v>0.2</v>
      </c>
      <c r="U919">
        <v>470</v>
      </c>
      <c r="V919">
        <v>3.65</v>
      </c>
      <c r="W919">
        <v>-0.2</v>
      </c>
      <c r="X919">
        <v>2</v>
      </c>
      <c r="Y919">
        <v>-2</v>
      </c>
      <c r="Z919">
        <v>71</v>
      </c>
      <c r="AA919">
        <v>-0.2</v>
      </c>
      <c r="AB919">
        <v>2</v>
      </c>
      <c r="AC919">
        <v>856</v>
      </c>
      <c r="AD919">
        <v>60</v>
      </c>
      <c r="AE919">
        <v>-2</v>
      </c>
      <c r="AF919">
        <v>11.2</v>
      </c>
      <c r="AG919">
        <v>1.1000000000000001</v>
      </c>
      <c r="AH919">
        <v>700</v>
      </c>
    </row>
    <row r="920" spans="1:34" hidden="1" x14ac:dyDescent="0.25">
      <c r="A920" t="s">
        <v>3544</v>
      </c>
      <c r="B920" t="s">
        <v>3545</v>
      </c>
      <c r="C920" s="1" t="str">
        <f t="shared" si="152"/>
        <v>21:0584</v>
      </c>
      <c r="D920" s="1" t="str">
        <f t="shared" si="153"/>
        <v>21:0186</v>
      </c>
      <c r="E920" t="s">
        <v>3546</v>
      </c>
      <c r="F920" t="s">
        <v>3547</v>
      </c>
      <c r="H920">
        <v>58.790154399999999</v>
      </c>
      <c r="I920">
        <v>-64.189608699999994</v>
      </c>
      <c r="J920" s="1" t="str">
        <f t="shared" si="154"/>
        <v>NGR bulk stream sediment</v>
      </c>
      <c r="K920" s="1" t="str">
        <f t="shared" si="155"/>
        <v>&lt;177 micron (NGR)</v>
      </c>
      <c r="L920">
        <v>48</v>
      </c>
      <c r="M920" t="s">
        <v>43</v>
      </c>
      <c r="N920">
        <v>919</v>
      </c>
      <c r="O920">
        <v>59</v>
      </c>
      <c r="P920">
        <v>28</v>
      </c>
      <c r="Q920">
        <v>11</v>
      </c>
      <c r="R920">
        <v>18</v>
      </c>
      <c r="S920">
        <v>11</v>
      </c>
      <c r="T920">
        <v>-0.2</v>
      </c>
      <c r="U920">
        <v>186</v>
      </c>
      <c r="V920">
        <v>2.42</v>
      </c>
      <c r="W920">
        <v>-0.2</v>
      </c>
      <c r="X920">
        <v>-1</v>
      </c>
      <c r="Y920">
        <v>-2</v>
      </c>
      <c r="Z920">
        <v>54</v>
      </c>
      <c r="AA920">
        <v>-0.2</v>
      </c>
      <c r="AB920">
        <v>4</v>
      </c>
      <c r="AC920">
        <v>879</v>
      </c>
      <c r="AD920">
        <v>25</v>
      </c>
      <c r="AE920">
        <v>-2</v>
      </c>
      <c r="AF920">
        <v>7</v>
      </c>
      <c r="AG920">
        <v>3.1</v>
      </c>
      <c r="AH920">
        <v>700</v>
      </c>
    </row>
    <row r="921" spans="1:34" hidden="1" x14ac:dyDescent="0.25">
      <c r="A921" t="s">
        <v>3548</v>
      </c>
      <c r="B921" t="s">
        <v>3549</v>
      </c>
      <c r="C921" s="1" t="str">
        <f t="shared" si="152"/>
        <v>21:0584</v>
      </c>
      <c r="D921" s="1" t="str">
        <f t="shared" si="153"/>
        <v>21:0186</v>
      </c>
      <c r="E921" t="s">
        <v>3542</v>
      </c>
      <c r="F921" t="s">
        <v>3550</v>
      </c>
      <c r="H921">
        <v>58.805751999999998</v>
      </c>
      <c r="I921">
        <v>-64.197743500000001</v>
      </c>
      <c r="J921" s="1" t="str">
        <f t="shared" si="154"/>
        <v>NGR bulk stream sediment</v>
      </c>
      <c r="K921" s="1" t="str">
        <f t="shared" si="155"/>
        <v>&lt;177 micron (NGR)</v>
      </c>
      <c r="L921">
        <v>48</v>
      </c>
      <c r="M921" t="s">
        <v>51</v>
      </c>
      <c r="N921">
        <v>920</v>
      </c>
      <c r="O921">
        <v>108</v>
      </c>
      <c r="P921">
        <v>51</v>
      </c>
      <c r="Q921">
        <v>25</v>
      </c>
      <c r="R921">
        <v>30</v>
      </c>
      <c r="S921">
        <v>18</v>
      </c>
      <c r="T921">
        <v>-0.2</v>
      </c>
      <c r="U921">
        <v>400</v>
      </c>
      <c r="V921">
        <v>3.43</v>
      </c>
      <c r="W921">
        <v>-0.2</v>
      </c>
      <c r="X921">
        <v>1</v>
      </c>
      <c r="Y921">
        <v>-2</v>
      </c>
      <c r="Z921">
        <v>69</v>
      </c>
      <c r="AA921">
        <v>-0.2</v>
      </c>
      <c r="AB921">
        <v>2</v>
      </c>
      <c r="AC921">
        <v>905</v>
      </c>
      <c r="AD921">
        <v>60</v>
      </c>
      <c r="AE921">
        <v>-2</v>
      </c>
      <c r="AF921">
        <v>11.4</v>
      </c>
      <c r="AG921">
        <v>1.3</v>
      </c>
      <c r="AH921">
        <v>820</v>
      </c>
    </row>
    <row r="922" spans="1:34" hidden="1" x14ac:dyDescent="0.25">
      <c r="A922" t="s">
        <v>3551</v>
      </c>
      <c r="B922" t="s">
        <v>3552</v>
      </c>
      <c r="C922" s="1" t="str">
        <f t="shared" si="152"/>
        <v>21:0584</v>
      </c>
      <c r="D922" s="1" t="str">
        <f t="shared" si="153"/>
        <v>21:0186</v>
      </c>
      <c r="E922" t="s">
        <v>3542</v>
      </c>
      <c r="F922" t="s">
        <v>3553</v>
      </c>
      <c r="H922">
        <v>58.805751999999998</v>
      </c>
      <c r="I922">
        <v>-64.197743500000001</v>
      </c>
      <c r="J922" s="1" t="str">
        <f t="shared" si="154"/>
        <v>NGR bulk stream sediment</v>
      </c>
      <c r="K922" s="1" t="str">
        <f t="shared" si="155"/>
        <v>&lt;177 micron (NGR)</v>
      </c>
      <c r="L922">
        <v>48</v>
      </c>
      <c r="M922" t="s">
        <v>47</v>
      </c>
      <c r="N922">
        <v>921</v>
      </c>
      <c r="O922">
        <v>116</v>
      </c>
      <c r="P922">
        <v>54</v>
      </c>
      <c r="Q922">
        <v>24</v>
      </c>
      <c r="R922">
        <v>29</v>
      </c>
      <c r="S922">
        <v>21</v>
      </c>
      <c r="T922">
        <v>-0.2</v>
      </c>
      <c r="U922">
        <v>500</v>
      </c>
      <c r="V922">
        <v>3.64</v>
      </c>
      <c r="W922">
        <v>-0.2</v>
      </c>
      <c r="X922">
        <v>1</v>
      </c>
      <c r="Y922">
        <v>-2</v>
      </c>
      <c r="Z922">
        <v>74</v>
      </c>
      <c r="AA922">
        <v>-0.2</v>
      </c>
      <c r="AB922">
        <v>2</v>
      </c>
      <c r="AC922">
        <v>910</v>
      </c>
      <c r="AD922">
        <v>60</v>
      </c>
      <c r="AE922">
        <v>-2</v>
      </c>
      <c r="AF922">
        <v>12.4</v>
      </c>
      <c r="AG922">
        <v>1.1000000000000001</v>
      </c>
      <c r="AH922">
        <v>1000</v>
      </c>
    </row>
    <row r="923" spans="1:34" hidden="1" x14ac:dyDescent="0.25">
      <c r="A923" t="s">
        <v>3554</v>
      </c>
      <c r="B923" t="s">
        <v>3555</v>
      </c>
      <c r="C923" s="1" t="str">
        <f t="shared" si="152"/>
        <v>21:0584</v>
      </c>
      <c r="D923" s="1" t="str">
        <f t="shared" si="153"/>
        <v>21:0186</v>
      </c>
      <c r="E923" t="s">
        <v>3556</v>
      </c>
      <c r="F923" t="s">
        <v>3557</v>
      </c>
      <c r="H923">
        <v>58.8167349</v>
      </c>
      <c r="I923">
        <v>-64.158575499999998</v>
      </c>
      <c r="J923" s="1" t="str">
        <f t="shared" si="154"/>
        <v>NGR bulk stream sediment</v>
      </c>
      <c r="K923" s="1" t="str">
        <f t="shared" si="155"/>
        <v>&lt;177 micron (NGR)</v>
      </c>
      <c r="L923">
        <v>48</v>
      </c>
      <c r="M923" t="s">
        <v>56</v>
      </c>
      <c r="N923">
        <v>922</v>
      </c>
      <c r="O923">
        <v>48</v>
      </c>
      <c r="P923">
        <v>26</v>
      </c>
      <c r="Q923">
        <v>7</v>
      </c>
      <c r="R923">
        <v>21</v>
      </c>
      <c r="S923">
        <v>7</v>
      </c>
      <c r="T923">
        <v>-0.2</v>
      </c>
      <c r="U923">
        <v>194</v>
      </c>
      <c r="V923">
        <v>1.99</v>
      </c>
      <c r="W923">
        <v>-0.2</v>
      </c>
      <c r="X923">
        <v>1</v>
      </c>
      <c r="Y923">
        <v>-2</v>
      </c>
      <c r="Z923">
        <v>44</v>
      </c>
      <c r="AA923">
        <v>-0.2</v>
      </c>
      <c r="AB923">
        <v>1</v>
      </c>
      <c r="AC923">
        <v>882</v>
      </c>
      <c r="AD923">
        <v>20</v>
      </c>
      <c r="AE923">
        <v>-2</v>
      </c>
      <c r="AF923">
        <v>3.2</v>
      </c>
      <c r="AG923">
        <v>6.2</v>
      </c>
      <c r="AH923">
        <v>565</v>
      </c>
    </row>
    <row r="924" spans="1:34" hidden="1" x14ac:dyDescent="0.25">
      <c r="A924" t="s">
        <v>3558</v>
      </c>
      <c r="B924" t="s">
        <v>3559</v>
      </c>
      <c r="C924" s="1" t="str">
        <f t="shared" si="152"/>
        <v>21:0584</v>
      </c>
      <c r="D924" s="1" t="str">
        <f t="shared" si="153"/>
        <v>21:0186</v>
      </c>
      <c r="E924" t="s">
        <v>3560</v>
      </c>
      <c r="F924" t="s">
        <v>3561</v>
      </c>
      <c r="H924">
        <v>58.827910899999999</v>
      </c>
      <c r="I924">
        <v>-64.143136200000001</v>
      </c>
      <c r="J924" s="1" t="str">
        <f t="shared" si="154"/>
        <v>NGR bulk stream sediment</v>
      </c>
      <c r="K924" s="1" t="str">
        <f t="shared" si="155"/>
        <v>&lt;177 micron (NGR)</v>
      </c>
      <c r="L924">
        <v>48</v>
      </c>
      <c r="M924" t="s">
        <v>61</v>
      </c>
      <c r="N924">
        <v>923</v>
      </c>
      <c r="O924">
        <v>68</v>
      </c>
      <c r="P924">
        <v>52</v>
      </c>
      <c r="Q924">
        <v>8</v>
      </c>
      <c r="R924">
        <v>46</v>
      </c>
      <c r="S924">
        <v>16</v>
      </c>
      <c r="T924">
        <v>-0.2</v>
      </c>
      <c r="U924">
        <v>300</v>
      </c>
      <c r="V924">
        <v>2.96</v>
      </c>
      <c r="W924">
        <v>-0.2</v>
      </c>
      <c r="X924">
        <v>-1</v>
      </c>
      <c r="Y924">
        <v>-2</v>
      </c>
      <c r="Z924">
        <v>56</v>
      </c>
      <c r="AA924">
        <v>-0.2</v>
      </c>
      <c r="AB924">
        <v>2</v>
      </c>
      <c r="AC924">
        <v>1115</v>
      </c>
      <c r="AD924">
        <v>25</v>
      </c>
      <c r="AE924">
        <v>-2</v>
      </c>
      <c r="AF924">
        <v>6.8</v>
      </c>
      <c r="AG924">
        <v>1.2</v>
      </c>
      <c r="AH924">
        <v>640</v>
      </c>
    </row>
    <row r="925" spans="1:34" hidden="1" x14ac:dyDescent="0.25">
      <c r="A925" t="s">
        <v>3562</v>
      </c>
      <c r="B925" t="s">
        <v>3563</v>
      </c>
      <c r="C925" s="1" t="str">
        <f t="shared" si="152"/>
        <v>21:0584</v>
      </c>
      <c r="D925" s="1" t="str">
        <f t="shared" si="153"/>
        <v>21:0186</v>
      </c>
      <c r="E925" t="s">
        <v>3564</v>
      </c>
      <c r="F925" t="s">
        <v>3565</v>
      </c>
      <c r="H925">
        <v>58.810675600000003</v>
      </c>
      <c r="I925">
        <v>-64.086994700000005</v>
      </c>
      <c r="J925" s="1" t="str">
        <f t="shared" si="154"/>
        <v>NGR bulk stream sediment</v>
      </c>
      <c r="K925" s="1" t="str">
        <f t="shared" si="155"/>
        <v>&lt;177 micron (NGR)</v>
      </c>
      <c r="L925">
        <v>48</v>
      </c>
      <c r="M925" t="s">
        <v>66</v>
      </c>
      <c r="N925">
        <v>924</v>
      </c>
      <c r="O925">
        <v>39</v>
      </c>
      <c r="P925">
        <v>44</v>
      </c>
      <c r="Q925">
        <v>8</v>
      </c>
      <c r="R925">
        <v>45</v>
      </c>
      <c r="S925">
        <v>12</v>
      </c>
      <c r="T925">
        <v>-0.2</v>
      </c>
      <c r="U925">
        <v>152</v>
      </c>
      <c r="V925">
        <v>2.7</v>
      </c>
      <c r="W925">
        <v>-0.2</v>
      </c>
      <c r="X925">
        <v>1</v>
      </c>
      <c r="Y925">
        <v>-2</v>
      </c>
      <c r="Z925">
        <v>40</v>
      </c>
      <c r="AA925">
        <v>-0.2</v>
      </c>
      <c r="AB925">
        <v>2</v>
      </c>
      <c r="AC925">
        <v>1055</v>
      </c>
      <c r="AD925">
        <v>40</v>
      </c>
      <c r="AE925">
        <v>-2</v>
      </c>
      <c r="AF925">
        <v>15.6</v>
      </c>
      <c r="AG925">
        <v>1</v>
      </c>
      <c r="AH925">
        <v>365</v>
      </c>
    </row>
    <row r="926" spans="1:34" hidden="1" x14ac:dyDescent="0.25">
      <c r="A926" t="s">
        <v>3566</v>
      </c>
      <c r="B926" t="s">
        <v>3567</v>
      </c>
      <c r="C926" s="1" t="str">
        <f t="shared" si="152"/>
        <v>21:0584</v>
      </c>
      <c r="D926" s="1" t="str">
        <f t="shared" si="153"/>
        <v>21:0186</v>
      </c>
      <c r="E926" t="s">
        <v>3568</v>
      </c>
      <c r="F926" t="s">
        <v>3569</v>
      </c>
      <c r="H926">
        <v>58.830796399999997</v>
      </c>
      <c r="I926">
        <v>-64.011550700000001</v>
      </c>
      <c r="J926" s="1" t="str">
        <f t="shared" si="154"/>
        <v>NGR bulk stream sediment</v>
      </c>
      <c r="K926" s="1" t="str">
        <f t="shared" si="155"/>
        <v>&lt;177 micron (NGR)</v>
      </c>
      <c r="L926">
        <v>48</v>
      </c>
      <c r="M926" t="s">
        <v>76</v>
      </c>
      <c r="N926">
        <v>925</v>
      </c>
      <c r="O926">
        <v>47</v>
      </c>
      <c r="P926">
        <v>41</v>
      </c>
      <c r="Q926">
        <v>5</v>
      </c>
      <c r="R926">
        <v>43</v>
      </c>
      <c r="S926">
        <v>16</v>
      </c>
      <c r="T926">
        <v>-0.2</v>
      </c>
      <c r="U926">
        <v>188</v>
      </c>
      <c r="V926">
        <v>2.17</v>
      </c>
      <c r="W926">
        <v>-0.2</v>
      </c>
      <c r="X926">
        <v>-1</v>
      </c>
      <c r="Y926">
        <v>-2</v>
      </c>
      <c r="Z926">
        <v>45</v>
      </c>
      <c r="AA926">
        <v>-0.2</v>
      </c>
      <c r="AB926">
        <v>3</v>
      </c>
      <c r="AC926">
        <v>900</v>
      </c>
      <c r="AD926">
        <v>15</v>
      </c>
      <c r="AE926">
        <v>-2</v>
      </c>
      <c r="AF926">
        <v>2.2000000000000002</v>
      </c>
      <c r="AG926">
        <v>1.2</v>
      </c>
      <c r="AH926">
        <v>500</v>
      </c>
    </row>
    <row r="927" spans="1:34" hidden="1" x14ac:dyDescent="0.25">
      <c r="A927" t="s">
        <v>3570</v>
      </c>
      <c r="B927" t="s">
        <v>3571</v>
      </c>
      <c r="C927" s="1" t="str">
        <f t="shared" si="152"/>
        <v>21:0584</v>
      </c>
      <c r="D927" s="1" t="str">
        <f t="shared" si="153"/>
        <v>21:0186</v>
      </c>
      <c r="E927" t="s">
        <v>3572</v>
      </c>
      <c r="F927" t="s">
        <v>3573</v>
      </c>
      <c r="H927">
        <v>58.844269799999999</v>
      </c>
      <c r="I927">
        <v>-64.035182399999997</v>
      </c>
      <c r="J927" s="1" t="str">
        <f t="shared" si="154"/>
        <v>NGR bulk stream sediment</v>
      </c>
      <c r="K927" s="1" t="str">
        <f t="shared" si="155"/>
        <v>&lt;177 micron (NGR)</v>
      </c>
      <c r="L927">
        <v>48</v>
      </c>
      <c r="M927" t="s">
        <v>81</v>
      </c>
      <c r="N927">
        <v>926</v>
      </c>
      <c r="O927">
        <v>55</v>
      </c>
      <c r="P927">
        <v>55</v>
      </c>
      <c r="Q927">
        <v>5</v>
      </c>
      <c r="R927">
        <v>49</v>
      </c>
      <c r="S927">
        <v>18</v>
      </c>
      <c r="T927">
        <v>-0.2</v>
      </c>
      <c r="U927">
        <v>164</v>
      </c>
      <c r="V927">
        <v>2.54</v>
      </c>
      <c r="W927">
        <v>-0.2</v>
      </c>
      <c r="X927">
        <v>1</v>
      </c>
      <c r="Y927">
        <v>-2</v>
      </c>
      <c r="Z927">
        <v>40</v>
      </c>
      <c r="AA927">
        <v>-0.2</v>
      </c>
      <c r="AB927">
        <v>-1</v>
      </c>
      <c r="AC927">
        <v>778</v>
      </c>
      <c r="AD927">
        <v>45</v>
      </c>
      <c r="AE927">
        <v>-2</v>
      </c>
      <c r="AF927">
        <v>15</v>
      </c>
      <c r="AG927">
        <v>1.2</v>
      </c>
      <c r="AH927">
        <v>420</v>
      </c>
    </row>
    <row r="928" spans="1:34" hidden="1" x14ac:dyDescent="0.25">
      <c r="A928" t="s">
        <v>3574</v>
      </c>
      <c r="B928" t="s">
        <v>3575</v>
      </c>
      <c r="C928" s="1" t="str">
        <f t="shared" si="152"/>
        <v>21:0584</v>
      </c>
      <c r="D928" s="1" t="str">
        <f t="shared" si="153"/>
        <v>21:0186</v>
      </c>
      <c r="E928" t="s">
        <v>3576</v>
      </c>
      <c r="F928" t="s">
        <v>3577</v>
      </c>
      <c r="H928">
        <v>58.843161199999997</v>
      </c>
      <c r="I928">
        <v>-64.093405700000005</v>
      </c>
      <c r="J928" s="1" t="str">
        <f t="shared" si="154"/>
        <v>NGR bulk stream sediment</v>
      </c>
      <c r="K928" s="1" t="str">
        <f t="shared" si="155"/>
        <v>&lt;177 micron (NGR)</v>
      </c>
      <c r="L928">
        <v>48</v>
      </c>
      <c r="M928" t="s">
        <v>86</v>
      </c>
      <c r="N928">
        <v>927</v>
      </c>
      <c r="O928">
        <v>55</v>
      </c>
      <c r="P928">
        <v>50</v>
      </c>
      <c r="Q928">
        <v>3</v>
      </c>
      <c r="R928">
        <v>38</v>
      </c>
      <c r="S928">
        <v>20</v>
      </c>
      <c r="T928">
        <v>-0.2</v>
      </c>
      <c r="U928">
        <v>177</v>
      </c>
      <c r="V928">
        <v>1.91</v>
      </c>
      <c r="W928">
        <v>-0.2</v>
      </c>
      <c r="X928">
        <v>-1</v>
      </c>
      <c r="Y928">
        <v>-2</v>
      </c>
      <c r="Z928">
        <v>38</v>
      </c>
      <c r="AA928">
        <v>-0.2</v>
      </c>
      <c r="AB928">
        <v>1</v>
      </c>
      <c r="AC928">
        <v>1205</v>
      </c>
      <c r="AD928">
        <v>15</v>
      </c>
      <c r="AE928">
        <v>-2</v>
      </c>
      <c r="AF928">
        <v>2.2000000000000002</v>
      </c>
      <c r="AG928">
        <v>0.8</v>
      </c>
      <c r="AH928">
        <v>590</v>
      </c>
    </row>
    <row r="929" spans="1:34" hidden="1" x14ac:dyDescent="0.25">
      <c r="A929" t="s">
        <v>3578</v>
      </c>
      <c r="B929" t="s">
        <v>3579</v>
      </c>
      <c r="C929" s="1" t="str">
        <f t="shared" si="152"/>
        <v>21:0584</v>
      </c>
      <c r="D929" s="1" t="str">
        <f t="shared" si="153"/>
        <v>21:0186</v>
      </c>
      <c r="E929" t="s">
        <v>3580</v>
      </c>
      <c r="F929" t="s">
        <v>3581</v>
      </c>
      <c r="H929">
        <v>58.866513300000001</v>
      </c>
      <c r="I929">
        <v>-64.057782599999996</v>
      </c>
      <c r="J929" s="1" t="str">
        <f t="shared" si="154"/>
        <v>NGR bulk stream sediment</v>
      </c>
      <c r="K929" s="1" t="str">
        <f t="shared" si="155"/>
        <v>&lt;177 micron (NGR)</v>
      </c>
      <c r="L929">
        <v>48</v>
      </c>
      <c r="M929" t="s">
        <v>91</v>
      </c>
      <c r="N929">
        <v>928</v>
      </c>
      <c r="O929">
        <v>54</v>
      </c>
      <c r="P929">
        <v>52</v>
      </c>
      <c r="Q929">
        <v>4</v>
      </c>
      <c r="R929">
        <v>38</v>
      </c>
      <c r="S929">
        <v>18</v>
      </c>
      <c r="T929">
        <v>-0.2</v>
      </c>
      <c r="U929">
        <v>174</v>
      </c>
      <c r="V929">
        <v>1.91</v>
      </c>
      <c r="W929">
        <v>-0.2</v>
      </c>
      <c r="X929">
        <v>-1</v>
      </c>
      <c r="Y929">
        <v>-2</v>
      </c>
      <c r="Z929">
        <v>38</v>
      </c>
      <c r="AA929">
        <v>-0.2</v>
      </c>
      <c r="AB929">
        <v>2</v>
      </c>
      <c r="AC929">
        <v>1125</v>
      </c>
      <c r="AD929">
        <v>20</v>
      </c>
      <c r="AE929">
        <v>-2</v>
      </c>
      <c r="AF929">
        <v>2.2000000000000002</v>
      </c>
      <c r="AG929">
        <v>1.1000000000000001</v>
      </c>
      <c r="AH929">
        <v>565</v>
      </c>
    </row>
    <row r="930" spans="1:34" hidden="1" x14ac:dyDescent="0.25">
      <c r="A930" t="s">
        <v>3582</v>
      </c>
      <c r="B930" t="s">
        <v>3583</v>
      </c>
      <c r="C930" s="1" t="str">
        <f t="shared" si="152"/>
        <v>21:0584</v>
      </c>
      <c r="D930" s="1" t="str">
        <f t="shared" si="153"/>
        <v>21:0186</v>
      </c>
      <c r="E930" t="s">
        <v>3584</v>
      </c>
      <c r="F930" t="s">
        <v>3585</v>
      </c>
      <c r="H930">
        <v>58.237775599999999</v>
      </c>
      <c r="I930">
        <v>-64.002244300000001</v>
      </c>
      <c r="J930" s="1" t="str">
        <f t="shared" si="154"/>
        <v>NGR bulk stream sediment</v>
      </c>
      <c r="K930" s="1" t="str">
        <f t="shared" si="155"/>
        <v>&lt;177 micron (NGR)</v>
      </c>
      <c r="L930">
        <v>48</v>
      </c>
      <c r="M930" t="s">
        <v>96</v>
      </c>
      <c r="N930">
        <v>929</v>
      </c>
      <c r="O930">
        <v>24</v>
      </c>
      <c r="P930">
        <v>10</v>
      </c>
      <c r="Q930">
        <v>5</v>
      </c>
      <c r="R930">
        <v>10</v>
      </c>
      <c r="S930">
        <v>2</v>
      </c>
      <c r="T930">
        <v>-0.2</v>
      </c>
      <c r="U930">
        <v>50</v>
      </c>
      <c r="V930">
        <v>1.01</v>
      </c>
      <c r="W930">
        <v>-0.2</v>
      </c>
      <c r="X930">
        <v>-1</v>
      </c>
      <c r="Y930">
        <v>-2</v>
      </c>
      <c r="Z930">
        <v>17</v>
      </c>
      <c r="AA930">
        <v>-0.2</v>
      </c>
      <c r="AB930">
        <v>2</v>
      </c>
      <c r="AC930">
        <v>552</v>
      </c>
      <c r="AD930">
        <v>15</v>
      </c>
      <c r="AE930">
        <v>-2</v>
      </c>
      <c r="AF930">
        <v>4.2</v>
      </c>
      <c r="AG930">
        <v>1.1000000000000001</v>
      </c>
      <c r="AH930">
        <v>200</v>
      </c>
    </row>
    <row r="931" spans="1:34" hidden="1" x14ac:dyDescent="0.25">
      <c r="A931" t="s">
        <v>3586</v>
      </c>
      <c r="B931" t="s">
        <v>3587</v>
      </c>
      <c r="C931" s="1" t="str">
        <f t="shared" si="152"/>
        <v>21:0584</v>
      </c>
      <c r="D931" s="1" t="str">
        <f t="shared" si="153"/>
        <v>21:0186</v>
      </c>
      <c r="E931" t="s">
        <v>3588</v>
      </c>
      <c r="F931" t="s">
        <v>3589</v>
      </c>
      <c r="H931">
        <v>58.216462999999997</v>
      </c>
      <c r="I931">
        <v>-64.041236499999997</v>
      </c>
      <c r="J931" s="1" t="str">
        <f t="shared" si="154"/>
        <v>NGR bulk stream sediment</v>
      </c>
      <c r="K931" s="1" t="str">
        <f t="shared" si="155"/>
        <v>&lt;177 micron (NGR)</v>
      </c>
      <c r="L931">
        <v>48</v>
      </c>
      <c r="M931" t="s">
        <v>101</v>
      </c>
      <c r="N931">
        <v>930</v>
      </c>
      <c r="O931">
        <v>15</v>
      </c>
      <c r="P931">
        <v>7</v>
      </c>
      <c r="Q931">
        <v>2</v>
      </c>
      <c r="R931">
        <v>9</v>
      </c>
      <c r="S931">
        <v>2</v>
      </c>
      <c r="T931">
        <v>-0.2</v>
      </c>
      <c r="U931">
        <v>38</v>
      </c>
      <c r="V931">
        <v>0.72</v>
      </c>
      <c r="W931">
        <v>-0.2</v>
      </c>
      <c r="X931">
        <v>-1</v>
      </c>
      <c r="Y931">
        <v>-2</v>
      </c>
      <c r="Z931">
        <v>14</v>
      </c>
      <c r="AA931">
        <v>-0.2</v>
      </c>
      <c r="AB931">
        <v>1</v>
      </c>
      <c r="AC931">
        <v>634</v>
      </c>
      <c r="AD931">
        <v>-10</v>
      </c>
      <c r="AE931">
        <v>-2</v>
      </c>
      <c r="AF931">
        <v>-1</v>
      </c>
      <c r="AG931">
        <v>0.9</v>
      </c>
      <c r="AH931">
        <v>190</v>
      </c>
    </row>
    <row r="932" spans="1:34" hidden="1" x14ac:dyDescent="0.25">
      <c r="A932" t="s">
        <v>3590</v>
      </c>
      <c r="B932" t="s">
        <v>3591</v>
      </c>
      <c r="C932" s="1" t="str">
        <f t="shared" si="152"/>
        <v>21:0584</v>
      </c>
      <c r="D932" s="1" t="str">
        <f t="shared" si="153"/>
        <v>21:0186</v>
      </c>
      <c r="E932" t="s">
        <v>3592</v>
      </c>
      <c r="F932" t="s">
        <v>3593</v>
      </c>
      <c r="H932">
        <v>58.234852600000004</v>
      </c>
      <c r="I932">
        <v>-64.092593500000007</v>
      </c>
      <c r="J932" s="1" t="str">
        <f t="shared" si="154"/>
        <v>NGR bulk stream sediment</v>
      </c>
      <c r="K932" s="1" t="str">
        <f t="shared" si="155"/>
        <v>&lt;177 micron (NGR)</v>
      </c>
      <c r="L932">
        <v>48</v>
      </c>
      <c r="M932" t="s">
        <v>106</v>
      </c>
      <c r="N932">
        <v>931</v>
      </c>
      <c r="O932">
        <v>19</v>
      </c>
      <c r="P932">
        <v>6</v>
      </c>
      <c r="Q932">
        <v>5</v>
      </c>
      <c r="R932">
        <v>9</v>
      </c>
      <c r="S932">
        <v>6</v>
      </c>
      <c r="T932">
        <v>-0.2</v>
      </c>
      <c r="U932">
        <v>128</v>
      </c>
      <c r="V932">
        <v>1.73</v>
      </c>
      <c r="W932">
        <v>-0.2</v>
      </c>
      <c r="X932">
        <v>-1</v>
      </c>
      <c r="Y932">
        <v>-2</v>
      </c>
      <c r="Z932">
        <v>13</v>
      </c>
      <c r="AA932">
        <v>-0.2</v>
      </c>
      <c r="AB932">
        <v>1</v>
      </c>
      <c r="AC932">
        <v>503</v>
      </c>
      <c r="AD932">
        <v>20</v>
      </c>
      <c r="AE932">
        <v>-2</v>
      </c>
      <c r="AF932">
        <v>5</v>
      </c>
      <c r="AG932">
        <v>1.1000000000000001</v>
      </c>
      <c r="AH932">
        <v>235</v>
      </c>
    </row>
    <row r="933" spans="1:34" hidden="1" x14ac:dyDescent="0.25">
      <c r="A933" t="s">
        <v>3594</v>
      </c>
      <c r="B933" t="s">
        <v>3595</v>
      </c>
      <c r="C933" s="1" t="str">
        <f t="shared" si="152"/>
        <v>21:0584</v>
      </c>
      <c r="D933" s="1" t="str">
        <f t="shared" si="153"/>
        <v>21:0186</v>
      </c>
      <c r="E933" t="s">
        <v>3596</v>
      </c>
      <c r="F933" t="s">
        <v>3597</v>
      </c>
      <c r="H933">
        <v>58.214664599999999</v>
      </c>
      <c r="I933">
        <v>-64.106645900000004</v>
      </c>
      <c r="J933" s="1" t="str">
        <f t="shared" si="154"/>
        <v>NGR bulk stream sediment</v>
      </c>
      <c r="K933" s="1" t="str">
        <f t="shared" si="155"/>
        <v>&lt;177 micron (NGR)</v>
      </c>
      <c r="L933">
        <v>48</v>
      </c>
      <c r="M933" t="s">
        <v>111</v>
      </c>
      <c r="N933">
        <v>932</v>
      </c>
      <c r="O933">
        <v>29</v>
      </c>
      <c r="P933">
        <v>6</v>
      </c>
      <c r="Q933">
        <v>4</v>
      </c>
      <c r="R933">
        <v>8</v>
      </c>
      <c r="S933">
        <v>4</v>
      </c>
      <c r="T933">
        <v>-0.2</v>
      </c>
      <c r="U933">
        <v>94</v>
      </c>
      <c r="V933">
        <v>1.27</v>
      </c>
      <c r="W933">
        <v>-0.2</v>
      </c>
      <c r="X933">
        <v>-1</v>
      </c>
      <c r="Y933">
        <v>-2</v>
      </c>
      <c r="Z933">
        <v>14</v>
      </c>
      <c r="AA933">
        <v>-0.2</v>
      </c>
      <c r="AB933">
        <v>2</v>
      </c>
      <c r="AC933">
        <v>509</v>
      </c>
      <c r="AD933">
        <v>35</v>
      </c>
      <c r="AE933">
        <v>-2</v>
      </c>
      <c r="AF933">
        <v>3</v>
      </c>
      <c r="AG933">
        <v>0.7</v>
      </c>
      <c r="AH933">
        <v>200</v>
      </c>
    </row>
    <row r="934" spans="1:34" hidden="1" x14ac:dyDescent="0.25">
      <c r="A934" t="s">
        <v>3598</v>
      </c>
      <c r="B934" t="s">
        <v>3599</v>
      </c>
      <c r="C934" s="1" t="str">
        <f t="shared" si="152"/>
        <v>21:0584</v>
      </c>
      <c r="D934" s="1" t="str">
        <f t="shared" si="153"/>
        <v>21:0186</v>
      </c>
      <c r="E934" t="s">
        <v>3600</v>
      </c>
      <c r="F934" t="s">
        <v>3601</v>
      </c>
      <c r="H934">
        <v>58.185684000000002</v>
      </c>
      <c r="I934">
        <v>-64.148672199999993</v>
      </c>
      <c r="J934" s="1" t="str">
        <f t="shared" si="154"/>
        <v>NGR bulk stream sediment</v>
      </c>
      <c r="K934" s="1" t="str">
        <f t="shared" si="155"/>
        <v>&lt;177 micron (NGR)</v>
      </c>
      <c r="L934">
        <v>48</v>
      </c>
      <c r="M934" t="s">
        <v>116</v>
      </c>
      <c r="N934">
        <v>933</v>
      </c>
      <c r="O934">
        <v>16</v>
      </c>
      <c r="P934">
        <v>6</v>
      </c>
      <c r="Q934">
        <v>3</v>
      </c>
      <c r="R934">
        <v>5</v>
      </c>
      <c r="S934">
        <v>-2</v>
      </c>
      <c r="T934">
        <v>-0.2</v>
      </c>
      <c r="U934">
        <v>48</v>
      </c>
      <c r="V934">
        <v>0.73</v>
      </c>
      <c r="W934">
        <v>-0.2</v>
      </c>
      <c r="X934">
        <v>-1</v>
      </c>
      <c r="Y934">
        <v>-2</v>
      </c>
      <c r="Z934">
        <v>11</v>
      </c>
      <c r="AA934">
        <v>-0.2</v>
      </c>
      <c r="AB934">
        <v>2</v>
      </c>
      <c r="AC934">
        <v>573</v>
      </c>
      <c r="AD934">
        <v>15</v>
      </c>
      <c r="AE934">
        <v>-2</v>
      </c>
      <c r="AF934">
        <v>1</v>
      </c>
      <c r="AG934">
        <v>0.7</v>
      </c>
      <c r="AH934">
        <v>270</v>
      </c>
    </row>
    <row r="935" spans="1:34" hidden="1" x14ac:dyDescent="0.25">
      <c r="A935" t="s">
        <v>3602</v>
      </c>
      <c r="B935" t="s">
        <v>3603</v>
      </c>
      <c r="C935" s="1" t="str">
        <f t="shared" si="152"/>
        <v>21:0584</v>
      </c>
      <c r="D935" s="1" t="str">
        <f>HYPERLINK("http://geochem.nrcan.gc.ca/cdogs/content/svy/svy_e.htm", "")</f>
        <v/>
      </c>
      <c r="G935" s="1" t="str">
        <f>HYPERLINK("http://geochem.nrcan.gc.ca/cdogs/content/cr_/cr_00079_e.htm", "79")</f>
        <v>79</v>
      </c>
      <c r="J935" t="s">
        <v>69</v>
      </c>
      <c r="K935" t="s">
        <v>70</v>
      </c>
      <c r="L935">
        <v>48</v>
      </c>
      <c r="M935" t="s">
        <v>71</v>
      </c>
      <c r="N935">
        <v>934</v>
      </c>
      <c r="O935">
        <v>121</v>
      </c>
      <c r="P935">
        <v>84</v>
      </c>
      <c r="Q935">
        <v>18</v>
      </c>
      <c r="R935">
        <v>242</v>
      </c>
      <c r="S935">
        <v>30</v>
      </c>
      <c r="T935">
        <v>-0.2</v>
      </c>
      <c r="U935">
        <v>920</v>
      </c>
      <c r="V935">
        <v>3.81</v>
      </c>
      <c r="W935">
        <v>1.3</v>
      </c>
      <c r="X935">
        <v>10</v>
      </c>
      <c r="Y935">
        <v>-2</v>
      </c>
      <c r="Z935">
        <v>56</v>
      </c>
      <c r="AA935">
        <v>0.5</v>
      </c>
      <c r="AB935">
        <v>5</v>
      </c>
      <c r="AC935">
        <v>799</v>
      </c>
      <c r="AD935">
        <v>45</v>
      </c>
      <c r="AE935">
        <v>4</v>
      </c>
      <c r="AF935">
        <v>2</v>
      </c>
      <c r="AG935">
        <v>3</v>
      </c>
      <c r="AH935">
        <v>450</v>
      </c>
    </row>
    <row r="936" spans="1:34" hidden="1" x14ac:dyDescent="0.25">
      <c r="A936" t="s">
        <v>3604</v>
      </c>
      <c r="B936" t="s">
        <v>3605</v>
      </c>
      <c r="C936" s="1" t="str">
        <f t="shared" si="152"/>
        <v>21:0584</v>
      </c>
      <c r="D936" s="1" t="str">
        <f t="shared" ref="D936:D952" si="156">HYPERLINK("http://geochem.nrcan.gc.ca/cdogs/content/svy/svy210186_e.htm", "21:0186")</f>
        <v>21:0186</v>
      </c>
      <c r="E936" t="s">
        <v>3606</v>
      </c>
      <c r="F936" t="s">
        <v>3607</v>
      </c>
      <c r="H936">
        <v>58.163124400000001</v>
      </c>
      <c r="I936">
        <v>-64.232860799999997</v>
      </c>
      <c r="J936" s="1" t="str">
        <f t="shared" ref="J936:J952" si="157">HYPERLINK("http://geochem.nrcan.gc.ca/cdogs/content/kwd/kwd020030_e.htm", "NGR bulk stream sediment")</f>
        <v>NGR bulk stream sediment</v>
      </c>
      <c r="K936" s="1" t="str">
        <f t="shared" ref="K936:K952" si="158">HYPERLINK("http://geochem.nrcan.gc.ca/cdogs/content/kwd/kwd080006_e.htm", "&lt;177 micron (NGR)")</f>
        <v>&lt;177 micron (NGR)</v>
      </c>
      <c r="L936">
        <v>48</v>
      </c>
      <c r="M936" t="s">
        <v>121</v>
      </c>
      <c r="N936">
        <v>935</v>
      </c>
      <c r="O936">
        <v>47</v>
      </c>
      <c r="P936">
        <v>16</v>
      </c>
      <c r="Q936">
        <v>9</v>
      </c>
      <c r="R936">
        <v>21</v>
      </c>
      <c r="S936">
        <v>7</v>
      </c>
      <c r="T936">
        <v>-0.2</v>
      </c>
      <c r="U936">
        <v>68</v>
      </c>
      <c r="V936">
        <v>1.74</v>
      </c>
      <c r="W936">
        <v>-0.2</v>
      </c>
      <c r="X936">
        <v>1</v>
      </c>
      <c r="Y936">
        <v>-2</v>
      </c>
      <c r="Z936">
        <v>21</v>
      </c>
      <c r="AA936">
        <v>-0.2</v>
      </c>
      <c r="AB936">
        <v>2</v>
      </c>
      <c r="AC936">
        <v>610</v>
      </c>
      <c r="AD936">
        <v>20</v>
      </c>
      <c r="AE936">
        <v>-2</v>
      </c>
      <c r="AF936">
        <v>8</v>
      </c>
      <c r="AG936">
        <v>0.9</v>
      </c>
      <c r="AH936">
        <v>255</v>
      </c>
    </row>
    <row r="937" spans="1:34" hidden="1" x14ac:dyDescent="0.25">
      <c r="A937" t="s">
        <v>3608</v>
      </c>
      <c r="B937" t="s">
        <v>3609</v>
      </c>
      <c r="C937" s="1" t="str">
        <f t="shared" si="152"/>
        <v>21:0584</v>
      </c>
      <c r="D937" s="1" t="str">
        <f t="shared" si="156"/>
        <v>21:0186</v>
      </c>
      <c r="E937" t="s">
        <v>3610</v>
      </c>
      <c r="F937" t="s">
        <v>3611</v>
      </c>
      <c r="H937">
        <v>58.168070800000002</v>
      </c>
      <c r="I937">
        <v>-64.280612300000001</v>
      </c>
      <c r="J937" s="1" t="str">
        <f t="shared" si="157"/>
        <v>NGR bulk stream sediment</v>
      </c>
      <c r="K937" s="1" t="str">
        <f t="shared" si="158"/>
        <v>&lt;177 micron (NGR)</v>
      </c>
      <c r="L937">
        <v>48</v>
      </c>
      <c r="M937" t="s">
        <v>126</v>
      </c>
      <c r="N937">
        <v>936</v>
      </c>
      <c r="O937">
        <v>62</v>
      </c>
      <c r="P937">
        <v>33</v>
      </c>
      <c r="Q937">
        <v>6</v>
      </c>
      <c r="R937">
        <v>39</v>
      </c>
      <c r="S937">
        <v>12</v>
      </c>
      <c r="T937">
        <v>0.2</v>
      </c>
      <c r="U937">
        <v>184</v>
      </c>
      <c r="V937">
        <v>2.5</v>
      </c>
      <c r="W937">
        <v>-0.2</v>
      </c>
      <c r="X937">
        <v>1</v>
      </c>
      <c r="Y937">
        <v>-2</v>
      </c>
      <c r="Z937">
        <v>36</v>
      </c>
      <c r="AA937">
        <v>-0.2</v>
      </c>
      <c r="AB937">
        <v>2</v>
      </c>
      <c r="AC937">
        <v>610</v>
      </c>
      <c r="AD937">
        <v>40</v>
      </c>
      <c r="AE937">
        <v>-2</v>
      </c>
      <c r="AF937">
        <v>11.8</v>
      </c>
      <c r="AG937">
        <v>1.5</v>
      </c>
      <c r="AH937">
        <v>315</v>
      </c>
    </row>
    <row r="938" spans="1:34" hidden="1" x14ac:dyDescent="0.25">
      <c r="A938" t="s">
        <v>3612</v>
      </c>
      <c r="B938" t="s">
        <v>3613</v>
      </c>
      <c r="C938" s="1" t="str">
        <f t="shared" si="152"/>
        <v>21:0584</v>
      </c>
      <c r="D938" s="1" t="str">
        <f t="shared" si="156"/>
        <v>21:0186</v>
      </c>
      <c r="E938" t="s">
        <v>3614</v>
      </c>
      <c r="F938" t="s">
        <v>3615</v>
      </c>
      <c r="H938">
        <v>58.162577800000001</v>
      </c>
      <c r="I938">
        <v>-64.334515199999998</v>
      </c>
      <c r="J938" s="1" t="str">
        <f t="shared" si="157"/>
        <v>NGR bulk stream sediment</v>
      </c>
      <c r="K938" s="1" t="str">
        <f t="shared" si="158"/>
        <v>&lt;177 micron (NGR)</v>
      </c>
      <c r="L938">
        <v>48</v>
      </c>
      <c r="M938" t="s">
        <v>131</v>
      </c>
      <c r="N938">
        <v>937</v>
      </c>
      <c r="O938">
        <v>43</v>
      </c>
      <c r="P938">
        <v>22</v>
      </c>
      <c r="Q938">
        <v>8</v>
      </c>
      <c r="R938">
        <v>20</v>
      </c>
      <c r="S938">
        <v>12</v>
      </c>
      <c r="T938">
        <v>-0.2</v>
      </c>
      <c r="U938">
        <v>280</v>
      </c>
      <c r="V938">
        <v>3.77</v>
      </c>
      <c r="W938">
        <v>-0.2</v>
      </c>
      <c r="X938">
        <v>1</v>
      </c>
      <c r="Y938">
        <v>2</v>
      </c>
      <c r="Z938">
        <v>27</v>
      </c>
      <c r="AA938">
        <v>-0.2</v>
      </c>
      <c r="AB938">
        <v>3</v>
      </c>
      <c r="AC938">
        <v>558</v>
      </c>
      <c r="AD938">
        <v>50</v>
      </c>
      <c r="AE938">
        <v>-2</v>
      </c>
      <c r="AF938">
        <v>13.4</v>
      </c>
      <c r="AG938">
        <v>1.4</v>
      </c>
      <c r="AH938">
        <v>240</v>
      </c>
    </row>
    <row r="939" spans="1:34" hidden="1" x14ac:dyDescent="0.25">
      <c r="A939" t="s">
        <v>3616</v>
      </c>
      <c r="B939" t="s">
        <v>3617</v>
      </c>
      <c r="C939" s="1" t="str">
        <f t="shared" si="152"/>
        <v>21:0584</v>
      </c>
      <c r="D939" s="1" t="str">
        <f t="shared" si="156"/>
        <v>21:0186</v>
      </c>
      <c r="E939" t="s">
        <v>3618</v>
      </c>
      <c r="F939" t="s">
        <v>3619</v>
      </c>
      <c r="H939">
        <v>58.194628799999997</v>
      </c>
      <c r="I939">
        <v>-64.330220600000004</v>
      </c>
      <c r="J939" s="1" t="str">
        <f t="shared" si="157"/>
        <v>NGR bulk stream sediment</v>
      </c>
      <c r="K939" s="1" t="str">
        <f t="shared" si="158"/>
        <v>&lt;177 micron (NGR)</v>
      </c>
      <c r="L939">
        <v>49</v>
      </c>
      <c r="M939" t="s">
        <v>38</v>
      </c>
      <c r="N939">
        <v>938</v>
      </c>
      <c r="O939">
        <v>34</v>
      </c>
      <c r="P939">
        <v>22</v>
      </c>
      <c r="Q939">
        <v>5</v>
      </c>
      <c r="R939">
        <v>25</v>
      </c>
      <c r="S939">
        <v>4</v>
      </c>
      <c r="T939">
        <v>-0.2</v>
      </c>
      <c r="U939">
        <v>56</v>
      </c>
      <c r="V939">
        <v>1.78</v>
      </c>
      <c r="W939">
        <v>-0.2</v>
      </c>
      <c r="X939">
        <v>1</v>
      </c>
      <c r="Y939">
        <v>-2</v>
      </c>
      <c r="Z939">
        <v>26</v>
      </c>
      <c r="AA939">
        <v>-0.2</v>
      </c>
      <c r="AB939">
        <v>1</v>
      </c>
      <c r="AC939">
        <v>556</v>
      </c>
      <c r="AD939">
        <v>20</v>
      </c>
      <c r="AE939">
        <v>-2</v>
      </c>
      <c r="AF939">
        <v>7.2</v>
      </c>
      <c r="AG939">
        <v>2.2000000000000002</v>
      </c>
      <c r="AH939">
        <v>330</v>
      </c>
    </row>
    <row r="940" spans="1:34" hidden="1" x14ac:dyDescent="0.25">
      <c r="A940" t="s">
        <v>3620</v>
      </c>
      <c r="B940" t="s">
        <v>3621</v>
      </c>
      <c r="C940" s="1" t="str">
        <f t="shared" si="152"/>
        <v>21:0584</v>
      </c>
      <c r="D940" s="1" t="str">
        <f t="shared" si="156"/>
        <v>21:0186</v>
      </c>
      <c r="E940" t="s">
        <v>3622</v>
      </c>
      <c r="F940" t="s">
        <v>3623</v>
      </c>
      <c r="H940">
        <v>58.160610400000003</v>
      </c>
      <c r="I940">
        <v>-64.395813399999994</v>
      </c>
      <c r="J940" s="1" t="str">
        <f t="shared" si="157"/>
        <v>NGR bulk stream sediment</v>
      </c>
      <c r="K940" s="1" t="str">
        <f t="shared" si="158"/>
        <v>&lt;177 micron (NGR)</v>
      </c>
      <c r="L940">
        <v>49</v>
      </c>
      <c r="M940" t="s">
        <v>43</v>
      </c>
      <c r="N940">
        <v>939</v>
      </c>
      <c r="O940">
        <v>41</v>
      </c>
      <c r="P940">
        <v>21</v>
      </c>
      <c r="Q940">
        <v>9</v>
      </c>
      <c r="R940">
        <v>25</v>
      </c>
      <c r="S940">
        <v>5</v>
      </c>
      <c r="T940">
        <v>-0.2</v>
      </c>
      <c r="U940">
        <v>108</v>
      </c>
      <c r="V940">
        <v>1.74</v>
      </c>
      <c r="W940">
        <v>-0.2</v>
      </c>
      <c r="X940">
        <v>2</v>
      </c>
      <c r="Y940">
        <v>-2</v>
      </c>
      <c r="Z940">
        <v>27</v>
      </c>
      <c r="AA940">
        <v>-0.2</v>
      </c>
      <c r="AB940">
        <v>2</v>
      </c>
      <c r="AC940">
        <v>581</v>
      </c>
      <c r="AD940">
        <v>20</v>
      </c>
      <c r="AE940">
        <v>-2</v>
      </c>
      <c r="AF940">
        <v>6</v>
      </c>
      <c r="AG940">
        <v>1.5</v>
      </c>
      <c r="AH940">
        <v>290</v>
      </c>
    </row>
    <row r="941" spans="1:34" hidden="1" x14ac:dyDescent="0.25">
      <c r="A941" t="s">
        <v>3624</v>
      </c>
      <c r="B941" t="s">
        <v>3625</v>
      </c>
      <c r="C941" s="1" t="str">
        <f t="shared" si="152"/>
        <v>21:0584</v>
      </c>
      <c r="D941" s="1" t="str">
        <f t="shared" si="156"/>
        <v>21:0186</v>
      </c>
      <c r="E941" t="s">
        <v>3618</v>
      </c>
      <c r="F941" t="s">
        <v>3626</v>
      </c>
      <c r="H941">
        <v>58.194628799999997</v>
      </c>
      <c r="I941">
        <v>-64.330220600000004</v>
      </c>
      <c r="J941" s="1" t="str">
        <f t="shared" si="157"/>
        <v>NGR bulk stream sediment</v>
      </c>
      <c r="K941" s="1" t="str">
        <f t="shared" si="158"/>
        <v>&lt;177 micron (NGR)</v>
      </c>
      <c r="L941">
        <v>49</v>
      </c>
      <c r="M941" t="s">
        <v>51</v>
      </c>
      <c r="N941">
        <v>940</v>
      </c>
      <c r="O941">
        <v>38</v>
      </c>
      <c r="P941">
        <v>21</v>
      </c>
      <c r="Q941">
        <v>5</v>
      </c>
      <c r="R941">
        <v>23</v>
      </c>
      <c r="S941">
        <v>4</v>
      </c>
      <c r="T941">
        <v>-0.2</v>
      </c>
      <c r="U941">
        <v>56</v>
      </c>
      <c r="V941">
        <v>1.7</v>
      </c>
      <c r="W941">
        <v>-0.2</v>
      </c>
      <c r="X941">
        <v>-1</v>
      </c>
      <c r="Y941">
        <v>-2</v>
      </c>
      <c r="Z941">
        <v>24</v>
      </c>
      <c r="AA941">
        <v>-0.2</v>
      </c>
      <c r="AB941">
        <v>2</v>
      </c>
      <c r="AC941">
        <v>587</v>
      </c>
      <c r="AD941">
        <v>20</v>
      </c>
      <c r="AE941">
        <v>-2</v>
      </c>
      <c r="AF941">
        <v>7.4</v>
      </c>
      <c r="AG941">
        <v>2.5</v>
      </c>
      <c r="AH941">
        <v>270</v>
      </c>
    </row>
    <row r="942" spans="1:34" hidden="1" x14ac:dyDescent="0.25">
      <c r="A942" t="s">
        <v>3627</v>
      </c>
      <c r="B942" t="s">
        <v>3628</v>
      </c>
      <c r="C942" s="1" t="str">
        <f t="shared" si="152"/>
        <v>21:0584</v>
      </c>
      <c r="D942" s="1" t="str">
        <f t="shared" si="156"/>
        <v>21:0186</v>
      </c>
      <c r="E942" t="s">
        <v>3618</v>
      </c>
      <c r="F942" t="s">
        <v>3629</v>
      </c>
      <c r="H942">
        <v>58.194628799999997</v>
      </c>
      <c r="I942">
        <v>-64.330220600000004</v>
      </c>
      <c r="J942" s="1" t="str">
        <f t="shared" si="157"/>
        <v>NGR bulk stream sediment</v>
      </c>
      <c r="K942" s="1" t="str">
        <f t="shared" si="158"/>
        <v>&lt;177 micron (NGR)</v>
      </c>
      <c r="L942">
        <v>49</v>
      </c>
      <c r="M942" t="s">
        <v>47</v>
      </c>
      <c r="N942">
        <v>941</v>
      </c>
      <c r="O942">
        <v>37</v>
      </c>
      <c r="P942">
        <v>22</v>
      </c>
      <c r="Q942">
        <v>5</v>
      </c>
      <c r="R942">
        <v>25</v>
      </c>
      <c r="S942">
        <v>3</v>
      </c>
      <c r="T942">
        <v>-0.2</v>
      </c>
      <c r="U942">
        <v>54</v>
      </c>
      <c r="V942">
        <v>1.69</v>
      </c>
      <c r="W942">
        <v>-0.2</v>
      </c>
      <c r="X942">
        <v>1</v>
      </c>
      <c r="Y942">
        <v>2</v>
      </c>
      <c r="Z942">
        <v>26</v>
      </c>
      <c r="AA942">
        <v>-0.2</v>
      </c>
      <c r="AB942">
        <v>2</v>
      </c>
      <c r="AC942">
        <v>593</v>
      </c>
      <c r="AD942">
        <v>40</v>
      </c>
      <c r="AE942">
        <v>-2</v>
      </c>
      <c r="AF942">
        <v>9.4</v>
      </c>
      <c r="AG942">
        <v>2.4</v>
      </c>
      <c r="AH942">
        <v>280</v>
      </c>
    </row>
    <row r="943" spans="1:34" hidden="1" x14ac:dyDescent="0.25">
      <c r="A943" t="s">
        <v>3630</v>
      </c>
      <c r="B943" t="s">
        <v>3631</v>
      </c>
      <c r="C943" s="1" t="str">
        <f t="shared" si="152"/>
        <v>21:0584</v>
      </c>
      <c r="D943" s="1" t="str">
        <f t="shared" si="156"/>
        <v>21:0186</v>
      </c>
      <c r="E943" t="s">
        <v>3632</v>
      </c>
      <c r="F943" t="s">
        <v>3633</v>
      </c>
      <c r="H943">
        <v>58.194189199999997</v>
      </c>
      <c r="I943">
        <v>-64.295228100000003</v>
      </c>
      <c r="J943" s="1" t="str">
        <f t="shared" si="157"/>
        <v>NGR bulk stream sediment</v>
      </c>
      <c r="K943" s="1" t="str">
        <f t="shared" si="158"/>
        <v>&lt;177 micron (NGR)</v>
      </c>
      <c r="L943">
        <v>49</v>
      </c>
      <c r="M943" t="s">
        <v>56</v>
      </c>
      <c r="N943">
        <v>942</v>
      </c>
      <c r="O943">
        <v>69</v>
      </c>
      <c r="P943">
        <v>26</v>
      </c>
      <c r="Q943">
        <v>6</v>
      </c>
      <c r="R943">
        <v>34</v>
      </c>
      <c r="S943">
        <v>9</v>
      </c>
      <c r="T943">
        <v>-0.2</v>
      </c>
      <c r="U943">
        <v>88</v>
      </c>
      <c r="V943">
        <v>2.0299999999999998</v>
      </c>
      <c r="W943">
        <v>-0.2</v>
      </c>
      <c r="X943">
        <v>1</v>
      </c>
      <c r="Y943">
        <v>-2</v>
      </c>
      <c r="Z943">
        <v>34</v>
      </c>
      <c r="AA943">
        <v>-0.2</v>
      </c>
      <c r="AB943">
        <v>2</v>
      </c>
      <c r="AC943">
        <v>718</v>
      </c>
      <c r="AD943">
        <v>20</v>
      </c>
      <c r="AE943">
        <v>-2</v>
      </c>
      <c r="AF943">
        <v>5.2</v>
      </c>
      <c r="AG943">
        <v>1.4</v>
      </c>
      <c r="AH943">
        <v>400</v>
      </c>
    </row>
    <row r="944" spans="1:34" hidden="1" x14ac:dyDescent="0.25">
      <c r="A944" t="s">
        <v>3634</v>
      </c>
      <c r="B944" t="s">
        <v>3635</v>
      </c>
      <c r="C944" s="1" t="str">
        <f t="shared" si="152"/>
        <v>21:0584</v>
      </c>
      <c r="D944" s="1" t="str">
        <f t="shared" si="156"/>
        <v>21:0186</v>
      </c>
      <c r="E944" t="s">
        <v>3636</v>
      </c>
      <c r="F944" t="s">
        <v>3637</v>
      </c>
      <c r="H944">
        <v>58.198035300000001</v>
      </c>
      <c r="I944">
        <v>-64.2165447</v>
      </c>
      <c r="J944" s="1" t="str">
        <f t="shared" si="157"/>
        <v>NGR bulk stream sediment</v>
      </c>
      <c r="K944" s="1" t="str">
        <f t="shared" si="158"/>
        <v>&lt;177 micron (NGR)</v>
      </c>
      <c r="L944">
        <v>49</v>
      </c>
      <c r="M944" t="s">
        <v>61</v>
      </c>
      <c r="N944">
        <v>943</v>
      </c>
      <c r="O944">
        <v>43</v>
      </c>
      <c r="P944">
        <v>24</v>
      </c>
      <c r="Q944">
        <v>7</v>
      </c>
      <c r="R944">
        <v>24</v>
      </c>
      <c r="S944">
        <v>7</v>
      </c>
      <c r="T944">
        <v>-0.2</v>
      </c>
      <c r="U944">
        <v>84</v>
      </c>
      <c r="V944">
        <v>1.48</v>
      </c>
      <c r="W944">
        <v>-0.2</v>
      </c>
      <c r="X944">
        <v>1</v>
      </c>
      <c r="Y944">
        <v>-2</v>
      </c>
      <c r="Z944">
        <v>25</v>
      </c>
      <c r="AA944">
        <v>-0.2</v>
      </c>
      <c r="AB944">
        <v>2</v>
      </c>
      <c r="AC944">
        <v>667</v>
      </c>
      <c r="AD944">
        <v>25</v>
      </c>
      <c r="AE944">
        <v>-2</v>
      </c>
      <c r="AF944">
        <v>4.4000000000000004</v>
      </c>
      <c r="AG944">
        <v>1.7</v>
      </c>
      <c r="AH944">
        <v>255</v>
      </c>
    </row>
    <row r="945" spans="1:34" hidden="1" x14ac:dyDescent="0.25">
      <c r="A945" t="s">
        <v>3638</v>
      </c>
      <c r="B945" t="s">
        <v>3639</v>
      </c>
      <c r="C945" s="1" t="str">
        <f t="shared" si="152"/>
        <v>21:0584</v>
      </c>
      <c r="D945" s="1" t="str">
        <f t="shared" si="156"/>
        <v>21:0186</v>
      </c>
      <c r="E945" t="s">
        <v>3640</v>
      </c>
      <c r="F945" t="s">
        <v>3641</v>
      </c>
      <c r="H945">
        <v>58.212569700000003</v>
      </c>
      <c r="I945">
        <v>-64.166440300000005</v>
      </c>
      <c r="J945" s="1" t="str">
        <f t="shared" si="157"/>
        <v>NGR bulk stream sediment</v>
      </c>
      <c r="K945" s="1" t="str">
        <f t="shared" si="158"/>
        <v>&lt;177 micron (NGR)</v>
      </c>
      <c r="L945">
        <v>49</v>
      </c>
      <c r="M945" t="s">
        <v>66</v>
      </c>
      <c r="N945">
        <v>944</v>
      </c>
      <c r="O945">
        <v>19</v>
      </c>
      <c r="P945">
        <v>10</v>
      </c>
      <c r="Q945">
        <v>4</v>
      </c>
      <c r="R945">
        <v>9</v>
      </c>
      <c r="S945">
        <v>3</v>
      </c>
      <c r="T945">
        <v>-0.2</v>
      </c>
      <c r="U945">
        <v>54</v>
      </c>
      <c r="V945">
        <v>0.91</v>
      </c>
      <c r="W945">
        <v>-0.2</v>
      </c>
      <c r="X945">
        <v>-1</v>
      </c>
      <c r="Y945">
        <v>-2</v>
      </c>
      <c r="Z945">
        <v>10</v>
      </c>
      <c r="AA945">
        <v>-0.2</v>
      </c>
      <c r="AB945">
        <v>2</v>
      </c>
      <c r="AC945">
        <v>570</v>
      </c>
      <c r="AD945">
        <v>15</v>
      </c>
      <c r="AE945">
        <v>-2</v>
      </c>
      <c r="AF945">
        <v>4.8</v>
      </c>
      <c r="AG945">
        <v>1.5</v>
      </c>
      <c r="AH945">
        <v>210</v>
      </c>
    </row>
    <row r="946" spans="1:34" hidden="1" x14ac:dyDescent="0.25">
      <c r="A946" t="s">
        <v>3642</v>
      </c>
      <c r="B946" t="s">
        <v>3643</v>
      </c>
      <c r="C946" s="1" t="str">
        <f t="shared" si="152"/>
        <v>21:0584</v>
      </c>
      <c r="D946" s="1" t="str">
        <f t="shared" si="156"/>
        <v>21:0186</v>
      </c>
      <c r="E946" t="s">
        <v>3644</v>
      </c>
      <c r="F946" t="s">
        <v>3645</v>
      </c>
      <c r="H946">
        <v>58.226208800000002</v>
      </c>
      <c r="I946">
        <v>-64.180729799999995</v>
      </c>
      <c r="J946" s="1" t="str">
        <f t="shared" si="157"/>
        <v>NGR bulk stream sediment</v>
      </c>
      <c r="K946" s="1" t="str">
        <f t="shared" si="158"/>
        <v>&lt;177 micron (NGR)</v>
      </c>
      <c r="L946">
        <v>49</v>
      </c>
      <c r="M946" t="s">
        <v>76</v>
      </c>
      <c r="N946">
        <v>945</v>
      </c>
      <c r="O946">
        <v>88</v>
      </c>
      <c r="P946">
        <v>59</v>
      </c>
      <c r="Q946">
        <v>13</v>
      </c>
      <c r="R946">
        <v>42</v>
      </c>
      <c r="S946">
        <v>16</v>
      </c>
      <c r="T946">
        <v>-0.2</v>
      </c>
      <c r="U946">
        <v>310</v>
      </c>
      <c r="V946">
        <v>2.98</v>
      </c>
      <c r="W946">
        <v>-0.2</v>
      </c>
      <c r="X946">
        <v>1</v>
      </c>
      <c r="Y946">
        <v>4</v>
      </c>
      <c r="Z946">
        <v>41</v>
      </c>
      <c r="AA946">
        <v>-0.2</v>
      </c>
      <c r="AB946">
        <v>3</v>
      </c>
      <c r="AC946">
        <v>539</v>
      </c>
      <c r="AD946">
        <v>80</v>
      </c>
      <c r="AE946">
        <v>-2</v>
      </c>
      <c r="AF946">
        <v>23.6</v>
      </c>
      <c r="AG946">
        <v>2.2000000000000002</v>
      </c>
      <c r="AH946">
        <v>315</v>
      </c>
    </row>
    <row r="947" spans="1:34" hidden="1" x14ac:dyDescent="0.25">
      <c r="A947" t="s">
        <v>3646</v>
      </c>
      <c r="B947" t="s">
        <v>3647</v>
      </c>
      <c r="C947" s="1" t="str">
        <f t="shared" si="152"/>
        <v>21:0584</v>
      </c>
      <c r="D947" s="1" t="str">
        <f t="shared" si="156"/>
        <v>21:0186</v>
      </c>
      <c r="E947" t="s">
        <v>3648</v>
      </c>
      <c r="F947" t="s">
        <v>3649</v>
      </c>
      <c r="H947">
        <v>58.2411672</v>
      </c>
      <c r="I947">
        <v>-64.153921199999999</v>
      </c>
      <c r="J947" s="1" t="str">
        <f t="shared" si="157"/>
        <v>NGR bulk stream sediment</v>
      </c>
      <c r="K947" s="1" t="str">
        <f t="shared" si="158"/>
        <v>&lt;177 micron (NGR)</v>
      </c>
      <c r="L947">
        <v>49</v>
      </c>
      <c r="M947" t="s">
        <v>81</v>
      </c>
      <c r="N947">
        <v>946</v>
      </c>
      <c r="O947">
        <v>25</v>
      </c>
      <c r="P947">
        <v>10</v>
      </c>
      <c r="Q947">
        <v>7</v>
      </c>
      <c r="R947">
        <v>10</v>
      </c>
      <c r="S947">
        <v>3</v>
      </c>
      <c r="T947">
        <v>-0.2</v>
      </c>
      <c r="U947">
        <v>64</v>
      </c>
      <c r="V947">
        <v>0.94</v>
      </c>
      <c r="W947">
        <v>-0.2</v>
      </c>
      <c r="X947">
        <v>-1</v>
      </c>
      <c r="Y947">
        <v>-2</v>
      </c>
      <c r="Z947">
        <v>16</v>
      </c>
      <c r="AA947">
        <v>-0.2</v>
      </c>
      <c r="AB947">
        <v>1</v>
      </c>
      <c r="AC947">
        <v>590</v>
      </c>
      <c r="AD947">
        <v>20</v>
      </c>
      <c r="AE947">
        <v>-2</v>
      </c>
      <c r="AF947">
        <v>4.8</v>
      </c>
      <c r="AG947">
        <v>1.3</v>
      </c>
      <c r="AH947">
        <v>200</v>
      </c>
    </row>
    <row r="948" spans="1:34" hidden="1" x14ac:dyDescent="0.25">
      <c r="A948" t="s">
        <v>3650</v>
      </c>
      <c r="B948" t="s">
        <v>3651</v>
      </c>
      <c r="C948" s="1" t="str">
        <f t="shared" si="152"/>
        <v>21:0584</v>
      </c>
      <c r="D948" s="1" t="str">
        <f t="shared" si="156"/>
        <v>21:0186</v>
      </c>
      <c r="E948" t="s">
        <v>3652</v>
      </c>
      <c r="F948" t="s">
        <v>3653</v>
      </c>
      <c r="H948">
        <v>58.264738800000003</v>
      </c>
      <c r="I948">
        <v>-64.186151499999994</v>
      </c>
      <c r="J948" s="1" t="str">
        <f t="shared" si="157"/>
        <v>NGR bulk stream sediment</v>
      </c>
      <c r="K948" s="1" t="str">
        <f t="shared" si="158"/>
        <v>&lt;177 micron (NGR)</v>
      </c>
      <c r="L948">
        <v>49</v>
      </c>
      <c r="M948" t="s">
        <v>86</v>
      </c>
      <c r="N948">
        <v>947</v>
      </c>
      <c r="O948">
        <v>29</v>
      </c>
      <c r="P948">
        <v>11</v>
      </c>
      <c r="Q948">
        <v>8</v>
      </c>
      <c r="R948">
        <v>13</v>
      </c>
      <c r="S948">
        <v>5</v>
      </c>
      <c r="T948">
        <v>-0.2</v>
      </c>
      <c r="U948">
        <v>64</v>
      </c>
      <c r="V948">
        <v>1.0900000000000001</v>
      </c>
      <c r="W948">
        <v>-0.2</v>
      </c>
      <c r="X948">
        <v>-1</v>
      </c>
      <c r="Y948">
        <v>-2</v>
      </c>
      <c r="Z948">
        <v>18</v>
      </c>
      <c r="AA948">
        <v>-0.2</v>
      </c>
      <c r="AB948">
        <v>1</v>
      </c>
      <c r="AC948">
        <v>567</v>
      </c>
      <c r="AD948">
        <v>25</v>
      </c>
      <c r="AE948">
        <v>-2</v>
      </c>
      <c r="AF948">
        <v>4.8</v>
      </c>
      <c r="AG948">
        <v>1.5</v>
      </c>
      <c r="AH948">
        <v>230</v>
      </c>
    </row>
    <row r="949" spans="1:34" hidden="1" x14ac:dyDescent="0.25">
      <c r="A949" t="s">
        <v>3654</v>
      </c>
      <c r="B949" t="s">
        <v>3655</v>
      </c>
      <c r="C949" s="1" t="str">
        <f t="shared" si="152"/>
        <v>21:0584</v>
      </c>
      <c r="D949" s="1" t="str">
        <f t="shared" si="156"/>
        <v>21:0186</v>
      </c>
      <c r="E949" t="s">
        <v>3656</v>
      </c>
      <c r="F949" t="s">
        <v>3657</v>
      </c>
      <c r="H949">
        <v>58.285773399999997</v>
      </c>
      <c r="I949">
        <v>-64.124790200000007</v>
      </c>
      <c r="J949" s="1" t="str">
        <f t="shared" si="157"/>
        <v>NGR bulk stream sediment</v>
      </c>
      <c r="K949" s="1" t="str">
        <f t="shared" si="158"/>
        <v>&lt;177 micron (NGR)</v>
      </c>
      <c r="L949">
        <v>49</v>
      </c>
      <c r="M949" t="s">
        <v>91</v>
      </c>
      <c r="N949">
        <v>948</v>
      </c>
      <c r="O949">
        <v>16</v>
      </c>
      <c r="P949">
        <v>8</v>
      </c>
      <c r="Q949">
        <v>2</v>
      </c>
      <c r="R949">
        <v>10</v>
      </c>
      <c r="S949">
        <v>2</v>
      </c>
      <c r="T949">
        <v>-0.2</v>
      </c>
      <c r="U949">
        <v>38</v>
      </c>
      <c r="V949">
        <v>0.78</v>
      </c>
      <c r="W949">
        <v>-0.2</v>
      </c>
      <c r="X949">
        <v>-1</v>
      </c>
      <c r="Y949">
        <v>-2</v>
      </c>
      <c r="Z949">
        <v>13</v>
      </c>
      <c r="AA949">
        <v>-0.2</v>
      </c>
      <c r="AB949">
        <v>-1</v>
      </c>
      <c r="AC949">
        <v>542</v>
      </c>
      <c r="AD949">
        <v>10</v>
      </c>
      <c r="AE949">
        <v>-2</v>
      </c>
      <c r="AF949">
        <v>-1</v>
      </c>
      <c r="AG949">
        <v>1.1000000000000001</v>
      </c>
      <c r="AH949">
        <v>240</v>
      </c>
    </row>
    <row r="950" spans="1:34" hidden="1" x14ac:dyDescent="0.25">
      <c r="A950" t="s">
        <v>3658</v>
      </c>
      <c r="B950" t="s">
        <v>3659</v>
      </c>
      <c r="C950" s="1" t="str">
        <f t="shared" si="152"/>
        <v>21:0584</v>
      </c>
      <c r="D950" s="1" t="str">
        <f t="shared" si="156"/>
        <v>21:0186</v>
      </c>
      <c r="E950" t="s">
        <v>3660</v>
      </c>
      <c r="F950" t="s">
        <v>3661</v>
      </c>
      <c r="H950">
        <v>58.290014599999999</v>
      </c>
      <c r="I950">
        <v>-64.102954999999994</v>
      </c>
      <c r="J950" s="1" t="str">
        <f t="shared" si="157"/>
        <v>NGR bulk stream sediment</v>
      </c>
      <c r="K950" s="1" t="str">
        <f t="shared" si="158"/>
        <v>&lt;177 micron (NGR)</v>
      </c>
      <c r="L950">
        <v>49</v>
      </c>
      <c r="M950" t="s">
        <v>96</v>
      </c>
      <c r="N950">
        <v>949</v>
      </c>
      <c r="O950">
        <v>26</v>
      </c>
      <c r="P950">
        <v>13</v>
      </c>
      <c r="Q950">
        <v>5</v>
      </c>
      <c r="R950">
        <v>12</v>
      </c>
      <c r="S950">
        <v>3</v>
      </c>
      <c r="T950">
        <v>-0.2</v>
      </c>
      <c r="U950">
        <v>52</v>
      </c>
      <c r="V950">
        <v>1.01</v>
      </c>
      <c r="W950">
        <v>-0.2</v>
      </c>
      <c r="X950">
        <v>-1</v>
      </c>
      <c r="Y950">
        <v>-2</v>
      </c>
      <c r="Z950">
        <v>17</v>
      </c>
      <c r="AA950">
        <v>-0.2</v>
      </c>
      <c r="AB950">
        <v>2</v>
      </c>
      <c r="AC950">
        <v>644</v>
      </c>
      <c r="AD950">
        <v>15</v>
      </c>
      <c r="AE950">
        <v>-2</v>
      </c>
      <c r="AF950">
        <v>3.6</v>
      </c>
      <c r="AG950">
        <v>1</v>
      </c>
      <c r="AH950">
        <v>300</v>
      </c>
    </row>
    <row r="951" spans="1:34" hidden="1" x14ac:dyDescent="0.25">
      <c r="A951" t="s">
        <v>3662</v>
      </c>
      <c r="B951" t="s">
        <v>3663</v>
      </c>
      <c r="C951" s="1" t="str">
        <f t="shared" si="152"/>
        <v>21:0584</v>
      </c>
      <c r="D951" s="1" t="str">
        <f t="shared" si="156"/>
        <v>21:0186</v>
      </c>
      <c r="E951" t="s">
        <v>3664</v>
      </c>
      <c r="F951" t="s">
        <v>3665</v>
      </c>
      <c r="H951">
        <v>58.301540299999999</v>
      </c>
      <c r="I951">
        <v>-64.1437174</v>
      </c>
      <c r="J951" s="1" t="str">
        <f t="shared" si="157"/>
        <v>NGR bulk stream sediment</v>
      </c>
      <c r="K951" s="1" t="str">
        <f t="shared" si="158"/>
        <v>&lt;177 micron (NGR)</v>
      </c>
      <c r="L951">
        <v>49</v>
      </c>
      <c r="M951" t="s">
        <v>101</v>
      </c>
      <c r="N951">
        <v>950</v>
      </c>
      <c r="O951">
        <v>22</v>
      </c>
      <c r="P951">
        <v>13</v>
      </c>
      <c r="Q951">
        <v>5</v>
      </c>
      <c r="R951">
        <v>10</v>
      </c>
      <c r="S951">
        <v>-2</v>
      </c>
      <c r="T951">
        <v>-0.2</v>
      </c>
      <c r="U951">
        <v>32</v>
      </c>
      <c r="V951">
        <v>0.81</v>
      </c>
      <c r="W951">
        <v>-0.2</v>
      </c>
      <c r="X951">
        <v>-1</v>
      </c>
      <c r="Y951">
        <v>-2</v>
      </c>
      <c r="Z951">
        <v>19</v>
      </c>
      <c r="AA951">
        <v>-0.2</v>
      </c>
      <c r="AB951">
        <v>-1</v>
      </c>
      <c r="AC951">
        <v>487</v>
      </c>
      <c r="AD951">
        <v>30</v>
      </c>
      <c r="AE951">
        <v>-2</v>
      </c>
      <c r="AF951">
        <v>16.8</v>
      </c>
      <c r="AG951">
        <v>1</v>
      </c>
      <c r="AH951">
        <v>195</v>
      </c>
    </row>
    <row r="952" spans="1:34" hidden="1" x14ac:dyDescent="0.25">
      <c r="A952" t="s">
        <v>3666</v>
      </c>
      <c r="B952" t="s">
        <v>3667</v>
      </c>
      <c r="C952" s="1" t="str">
        <f t="shared" si="152"/>
        <v>21:0584</v>
      </c>
      <c r="D952" s="1" t="str">
        <f t="shared" si="156"/>
        <v>21:0186</v>
      </c>
      <c r="E952" t="s">
        <v>3668</v>
      </c>
      <c r="F952" t="s">
        <v>3669</v>
      </c>
      <c r="H952">
        <v>58.3215383</v>
      </c>
      <c r="I952">
        <v>-64.149381399999996</v>
      </c>
      <c r="J952" s="1" t="str">
        <f t="shared" si="157"/>
        <v>NGR bulk stream sediment</v>
      </c>
      <c r="K952" s="1" t="str">
        <f t="shared" si="158"/>
        <v>&lt;177 micron (NGR)</v>
      </c>
      <c r="L952">
        <v>49</v>
      </c>
      <c r="M952" t="s">
        <v>106</v>
      </c>
      <c r="N952">
        <v>951</v>
      </c>
      <c r="O952">
        <v>18</v>
      </c>
      <c r="P952">
        <v>6</v>
      </c>
      <c r="Q952">
        <v>4</v>
      </c>
      <c r="R952">
        <v>8</v>
      </c>
      <c r="S952">
        <v>-2</v>
      </c>
      <c r="T952">
        <v>-0.2</v>
      </c>
      <c r="U952">
        <v>26</v>
      </c>
      <c r="V952">
        <v>0.77</v>
      </c>
      <c r="W952">
        <v>-0.2</v>
      </c>
      <c r="X952">
        <v>-1</v>
      </c>
      <c r="Y952">
        <v>-2</v>
      </c>
      <c r="Z952">
        <v>18</v>
      </c>
      <c r="AA952">
        <v>-0.2</v>
      </c>
      <c r="AB952">
        <v>-1</v>
      </c>
      <c r="AC952">
        <v>515</v>
      </c>
      <c r="AD952">
        <v>10</v>
      </c>
      <c r="AE952">
        <v>-2</v>
      </c>
      <c r="AF952">
        <v>3</v>
      </c>
      <c r="AG952">
        <v>0.8</v>
      </c>
      <c r="AH952">
        <v>230</v>
      </c>
    </row>
    <row r="953" spans="1:34" hidden="1" x14ac:dyDescent="0.25">
      <c r="A953" t="s">
        <v>3670</v>
      </c>
      <c r="B953" t="s">
        <v>3671</v>
      </c>
      <c r="C953" s="1" t="str">
        <f t="shared" si="152"/>
        <v>21:0584</v>
      </c>
      <c r="D953" s="1" t="str">
        <f>HYPERLINK("http://geochem.nrcan.gc.ca/cdogs/content/svy/svy_e.htm", "")</f>
        <v/>
      </c>
      <c r="G953" s="1" t="str">
        <f>HYPERLINK("http://geochem.nrcan.gc.ca/cdogs/content/cr_/cr_00077_e.htm", "77")</f>
        <v>77</v>
      </c>
      <c r="J953" t="s">
        <v>69</v>
      </c>
      <c r="K953" t="s">
        <v>70</v>
      </c>
      <c r="L953">
        <v>49</v>
      </c>
      <c r="M953" t="s">
        <v>71</v>
      </c>
      <c r="N953">
        <v>952</v>
      </c>
      <c r="O953">
        <v>130</v>
      </c>
      <c r="P953">
        <v>53</v>
      </c>
      <c r="Q953">
        <v>33</v>
      </c>
      <c r="R953">
        <v>303</v>
      </c>
      <c r="S953">
        <v>30</v>
      </c>
      <c r="T953">
        <v>0.5</v>
      </c>
      <c r="U953">
        <v>550</v>
      </c>
      <c r="V953">
        <v>3.34</v>
      </c>
      <c r="W953">
        <v>1.1000000000000001</v>
      </c>
      <c r="X953">
        <v>22</v>
      </c>
      <c r="Y953">
        <v>3</v>
      </c>
      <c r="Z953">
        <v>60</v>
      </c>
      <c r="AA953">
        <v>1.1000000000000001</v>
      </c>
      <c r="AB953">
        <v>7</v>
      </c>
      <c r="AC953">
        <v>678</v>
      </c>
      <c r="AD953">
        <v>25</v>
      </c>
      <c r="AE953">
        <v>20</v>
      </c>
      <c r="AF953">
        <v>2</v>
      </c>
      <c r="AG953">
        <v>18</v>
      </c>
      <c r="AH953">
        <v>530</v>
      </c>
    </row>
    <row r="954" spans="1:34" hidden="1" x14ac:dyDescent="0.25">
      <c r="A954" t="s">
        <v>3672</v>
      </c>
      <c r="B954" t="s">
        <v>3673</v>
      </c>
      <c r="C954" s="1" t="str">
        <f t="shared" si="152"/>
        <v>21:0584</v>
      </c>
      <c r="D954" s="1" t="str">
        <f t="shared" ref="D954:D970" si="159">HYPERLINK("http://geochem.nrcan.gc.ca/cdogs/content/svy/svy210186_e.htm", "21:0186")</f>
        <v>21:0186</v>
      </c>
      <c r="E954" t="s">
        <v>3674</v>
      </c>
      <c r="F954" t="s">
        <v>3675</v>
      </c>
      <c r="H954">
        <v>58.352704699999997</v>
      </c>
      <c r="I954">
        <v>-64.125393799999998</v>
      </c>
      <c r="J954" s="1" t="str">
        <f t="shared" ref="J954:J970" si="160">HYPERLINK("http://geochem.nrcan.gc.ca/cdogs/content/kwd/kwd020030_e.htm", "NGR bulk stream sediment")</f>
        <v>NGR bulk stream sediment</v>
      </c>
      <c r="K954" s="1" t="str">
        <f t="shared" ref="K954:K970" si="161">HYPERLINK("http://geochem.nrcan.gc.ca/cdogs/content/kwd/kwd080006_e.htm", "&lt;177 micron (NGR)")</f>
        <v>&lt;177 micron (NGR)</v>
      </c>
      <c r="L954">
        <v>49</v>
      </c>
      <c r="M954" t="s">
        <v>111</v>
      </c>
      <c r="N954">
        <v>953</v>
      </c>
      <c r="O954">
        <v>16</v>
      </c>
      <c r="P954">
        <v>7</v>
      </c>
      <c r="Q954">
        <v>3</v>
      </c>
      <c r="R954">
        <v>10</v>
      </c>
      <c r="S954">
        <v>2</v>
      </c>
      <c r="T954">
        <v>-0.2</v>
      </c>
      <c r="U954">
        <v>29</v>
      </c>
      <c r="V954">
        <v>0.74</v>
      </c>
      <c r="W954">
        <v>-0.2</v>
      </c>
      <c r="X954">
        <v>-1</v>
      </c>
      <c r="Y954">
        <v>-2</v>
      </c>
      <c r="Z954">
        <v>17</v>
      </c>
      <c r="AA954">
        <v>-0.2</v>
      </c>
      <c r="AB954">
        <v>-1</v>
      </c>
      <c r="AC954">
        <v>465</v>
      </c>
      <c r="AD954">
        <v>10</v>
      </c>
      <c r="AE954">
        <v>-2</v>
      </c>
      <c r="AF954">
        <v>-1</v>
      </c>
      <c r="AG954">
        <v>1</v>
      </c>
      <c r="AH954">
        <v>250</v>
      </c>
    </row>
    <row r="955" spans="1:34" hidden="1" x14ac:dyDescent="0.25">
      <c r="A955" t="s">
        <v>3676</v>
      </c>
      <c r="B955" t="s">
        <v>3677</v>
      </c>
      <c r="C955" s="1" t="str">
        <f t="shared" si="152"/>
        <v>21:0584</v>
      </c>
      <c r="D955" s="1" t="str">
        <f t="shared" si="159"/>
        <v>21:0186</v>
      </c>
      <c r="E955" t="s">
        <v>3678</v>
      </c>
      <c r="F955" t="s">
        <v>3679</v>
      </c>
      <c r="H955">
        <v>58.348901699999999</v>
      </c>
      <c r="I955">
        <v>-64.090521100000004</v>
      </c>
      <c r="J955" s="1" t="str">
        <f t="shared" si="160"/>
        <v>NGR bulk stream sediment</v>
      </c>
      <c r="K955" s="1" t="str">
        <f t="shared" si="161"/>
        <v>&lt;177 micron (NGR)</v>
      </c>
      <c r="L955">
        <v>49</v>
      </c>
      <c r="M955" t="s">
        <v>116</v>
      </c>
      <c r="N955">
        <v>954</v>
      </c>
      <c r="O955">
        <v>20</v>
      </c>
      <c r="P955">
        <v>8</v>
      </c>
      <c r="Q955">
        <v>4</v>
      </c>
      <c r="R955">
        <v>10</v>
      </c>
      <c r="S955">
        <v>2</v>
      </c>
      <c r="T955">
        <v>-0.2</v>
      </c>
      <c r="U955">
        <v>30</v>
      </c>
      <c r="V955">
        <v>0.68</v>
      </c>
      <c r="W955">
        <v>-0.2</v>
      </c>
      <c r="X955">
        <v>-1</v>
      </c>
      <c r="Y955">
        <v>-2</v>
      </c>
      <c r="Z955">
        <v>17</v>
      </c>
      <c r="AA955">
        <v>-0.2</v>
      </c>
      <c r="AB955">
        <v>1</v>
      </c>
      <c r="AC955">
        <v>368</v>
      </c>
      <c r="AD955">
        <v>15</v>
      </c>
      <c r="AE955">
        <v>-2</v>
      </c>
      <c r="AF955">
        <v>1.6</v>
      </c>
      <c r="AG955">
        <v>2.4</v>
      </c>
      <c r="AH955">
        <v>280</v>
      </c>
    </row>
    <row r="956" spans="1:34" hidden="1" x14ac:dyDescent="0.25">
      <c r="A956" t="s">
        <v>3680</v>
      </c>
      <c r="B956" t="s">
        <v>3681</v>
      </c>
      <c r="C956" s="1" t="str">
        <f t="shared" si="152"/>
        <v>21:0584</v>
      </c>
      <c r="D956" s="1" t="str">
        <f t="shared" si="159"/>
        <v>21:0186</v>
      </c>
      <c r="E956" t="s">
        <v>3682</v>
      </c>
      <c r="F956" t="s">
        <v>3683</v>
      </c>
      <c r="H956">
        <v>58.389697200000001</v>
      </c>
      <c r="I956">
        <v>-64.008495100000005</v>
      </c>
      <c r="J956" s="1" t="str">
        <f t="shared" si="160"/>
        <v>NGR bulk stream sediment</v>
      </c>
      <c r="K956" s="1" t="str">
        <f t="shared" si="161"/>
        <v>&lt;177 micron (NGR)</v>
      </c>
      <c r="L956">
        <v>49</v>
      </c>
      <c r="M956" t="s">
        <v>121</v>
      </c>
      <c r="N956">
        <v>955</v>
      </c>
      <c r="O956">
        <v>64</v>
      </c>
      <c r="P956">
        <v>24</v>
      </c>
      <c r="Q956">
        <v>13</v>
      </c>
      <c r="R956">
        <v>20</v>
      </c>
      <c r="S956">
        <v>10</v>
      </c>
      <c r="T956">
        <v>-0.2</v>
      </c>
      <c r="U956">
        <v>162</v>
      </c>
      <c r="V956">
        <v>2.56</v>
      </c>
      <c r="W956">
        <v>-0.2</v>
      </c>
      <c r="X956">
        <v>1</v>
      </c>
      <c r="Y956">
        <v>-2</v>
      </c>
      <c r="Z956">
        <v>50</v>
      </c>
      <c r="AA956">
        <v>-0.2</v>
      </c>
      <c r="AB956">
        <v>2</v>
      </c>
      <c r="AC956">
        <v>842</v>
      </c>
      <c r="AD956">
        <v>30</v>
      </c>
      <c r="AE956">
        <v>-2</v>
      </c>
      <c r="AF956">
        <v>6</v>
      </c>
      <c r="AG956">
        <v>1.2</v>
      </c>
      <c r="AH956">
        <v>510</v>
      </c>
    </row>
    <row r="957" spans="1:34" hidden="1" x14ac:dyDescent="0.25">
      <c r="A957" t="s">
        <v>3684</v>
      </c>
      <c r="B957" t="s">
        <v>3685</v>
      </c>
      <c r="C957" s="1" t="str">
        <f t="shared" si="152"/>
        <v>21:0584</v>
      </c>
      <c r="D957" s="1" t="str">
        <f t="shared" si="159"/>
        <v>21:0186</v>
      </c>
      <c r="E957" t="s">
        <v>3686</v>
      </c>
      <c r="F957" t="s">
        <v>3687</v>
      </c>
      <c r="H957">
        <v>58.334316000000001</v>
      </c>
      <c r="I957">
        <v>-64.022869700000001</v>
      </c>
      <c r="J957" s="1" t="str">
        <f t="shared" si="160"/>
        <v>NGR bulk stream sediment</v>
      </c>
      <c r="K957" s="1" t="str">
        <f t="shared" si="161"/>
        <v>&lt;177 micron (NGR)</v>
      </c>
      <c r="L957">
        <v>49</v>
      </c>
      <c r="M957" t="s">
        <v>126</v>
      </c>
      <c r="N957">
        <v>956</v>
      </c>
      <c r="O957">
        <v>21</v>
      </c>
      <c r="P957">
        <v>17</v>
      </c>
      <c r="Q957">
        <v>7</v>
      </c>
      <c r="R957">
        <v>8</v>
      </c>
      <c r="S957">
        <v>-2</v>
      </c>
      <c r="T957">
        <v>-0.2</v>
      </c>
      <c r="U957">
        <v>36</v>
      </c>
      <c r="V957">
        <v>0.79</v>
      </c>
      <c r="W957">
        <v>-0.2</v>
      </c>
      <c r="X957">
        <v>1</v>
      </c>
      <c r="Y957">
        <v>-2</v>
      </c>
      <c r="Z957">
        <v>18</v>
      </c>
      <c r="AA957">
        <v>-0.2</v>
      </c>
      <c r="AB957">
        <v>1</v>
      </c>
      <c r="AC957">
        <v>490</v>
      </c>
      <c r="AD957">
        <v>35</v>
      </c>
      <c r="AE957">
        <v>-2</v>
      </c>
      <c r="AF957">
        <v>19.399999999999999</v>
      </c>
      <c r="AG957">
        <v>1.9</v>
      </c>
      <c r="AH957">
        <v>180</v>
      </c>
    </row>
    <row r="958" spans="1:34" hidden="1" x14ac:dyDescent="0.25">
      <c r="A958" t="s">
        <v>3688</v>
      </c>
      <c r="B958" t="s">
        <v>3689</v>
      </c>
      <c r="C958" s="1" t="str">
        <f t="shared" si="152"/>
        <v>21:0584</v>
      </c>
      <c r="D958" s="1" t="str">
        <f t="shared" si="159"/>
        <v>21:0186</v>
      </c>
      <c r="E958" t="s">
        <v>3690</v>
      </c>
      <c r="F958" t="s">
        <v>3691</v>
      </c>
      <c r="H958">
        <v>58.309767299999997</v>
      </c>
      <c r="I958">
        <v>-64.078685800000002</v>
      </c>
      <c r="J958" s="1" t="str">
        <f t="shared" si="160"/>
        <v>NGR bulk stream sediment</v>
      </c>
      <c r="K958" s="1" t="str">
        <f t="shared" si="161"/>
        <v>&lt;177 micron (NGR)</v>
      </c>
      <c r="L958">
        <v>49</v>
      </c>
      <c r="M958" t="s">
        <v>131</v>
      </c>
      <c r="N958">
        <v>957</v>
      </c>
      <c r="O958">
        <v>46</v>
      </c>
      <c r="P958">
        <v>24</v>
      </c>
      <c r="Q958">
        <v>9</v>
      </c>
      <c r="R958">
        <v>22</v>
      </c>
      <c r="S958">
        <v>8</v>
      </c>
      <c r="T958">
        <v>-0.2</v>
      </c>
      <c r="U958">
        <v>148</v>
      </c>
      <c r="V958">
        <v>1.64</v>
      </c>
      <c r="W958">
        <v>-0.2</v>
      </c>
      <c r="X958">
        <v>1</v>
      </c>
      <c r="Y958">
        <v>-2</v>
      </c>
      <c r="Z958">
        <v>34</v>
      </c>
      <c r="AA958">
        <v>-0.2</v>
      </c>
      <c r="AB958">
        <v>3</v>
      </c>
      <c r="AC958">
        <v>523</v>
      </c>
      <c r="AD958">
        <v>20</v>
      </c>
      <c r="AE958">
        <v>-2</v>
      </c>
      <c r="AF958">
        <v>5.8</v>
      </c>
      <c r="AG958">
        <v>1.2</v>
      </c>
      <c r="AH958">
        <v>300</v>
      </c>
    </row>
    <row r="959" spans="1:34" hidden="1" x14ac:dyDescent="0.25">
      <c r="A959" t="s">
        <v>3692</v>
      </c>
      <c r="B959" t="s">
        <v>3693</v>
      </c>
      <c r="C959" s="1" t="str">
        <f t="shared" si="152"/>
        <v>21:0584</v>
      </c>
      <c r="D959" s="1" t="str">
        <f t="shared" si="159"/>
        <v>21:0186</v>
      </c>
      <c r="E959" t="s">
        <v>3694</v>
      </c>
      <c r="F959" t="s">
        <v>3695</v>
      </c>
      <c r="H959">
        <v>58.291735299999999</v>
      </c>
      <c r="I959">
        <v>-64.020073800000006</v>
      </c>
      <c r="J959" s="1" t="str">
        <f t="shared" si="160"/>
        <v>NGR bulk stream sediment</v>
      </c>
      <c r="K959" s="1" t="str">
        <f t="shared" si="161"/>
        <v>&lt;177 micron (NGR)</v>
      </c>
      <c r="L959">
        <v>50</v>
      </c>
      <c r="M959" t="s">
        <v>212</v>
      </c>
      <c r="N959">
        <v>958</v>
      </c>
      <c r="O959">
        <v>27</v>
      </c>
      <c r="P959">
        <v>10</v>
      </c>
      <c r="Q959">
        <v>5</v>
      </c>
      <c r="R959">
        <v>11</v>
      </c>
      <c r="S959">
        <v>4</v>
      </c>
      <c r="T959">
        <v>-0.2</v>
      </c>
      <c r="U959">
        <v>72</v>
      </c>
      <c r="V959">
        <v>1.25</v>
      </c>
      <c r="W959">
        <v>-0.2</v>
      </c>
      <c r="X959">
        <v>-1</v>
      </c>
      <c r="Y959">
        <v>-2</v>
      </c>
      <c r="Z959">
        <v>26</v>
      </c>
      <c r="AA959">
        <v>-0.2</v>
      </c>
      <c r="AB959">
        <v>1</v>
      </c>
      <c r="AC959">
        <v>484</v>
      </c>
      <c r="AD959">
        <v>20</v>
      </c>
      <c r="AE959">
        <v>-2</v>
      </c>
      <c r="AF959">
        <v>4.5999999999999996</v>
      </c>
      <c r="AG959">
        <v>1.2</v>
      </c>
      <c r="AH959">
        <v>280</v>
      </c>
    </row>
    <row r="960" spans="1:34" hidden="1" x14ac:dyDescent="0.25">
      <c r="A960" t="s">
        <v>3696</v>
      </c>
      <c r="B960" t="s">
        <v>3697</v>
      </c>
      <c r="C960" s="1" t="str">
        <f t="shared" si="152"/>
        <v>21:0584</v>
      </c>
      <c r="D960" s="1" t="str">
        <f t="shared" si="159"/>
        <v>21:0186</v>
      </c>
      <c r="E960" t="s">
        <v>3698</v>
      </c>
      <c r="F960" t="s">
        <v>3699</v>
      </c>
      <c r="H960">
        <v>58.2945365</v>
      </c>
      <c r="I960">
        <v>-64.043627400000005</v>
      </c>
      <c r="J960" s="1" t="str">
        <f t="shared" si="160"/>
        <v>NGR bulk stream sediment</v>
      </c>
      <c r="K960" s="1" t="str">
        <f t="shared" si="161"/>
        <v>&lt;177 micron (NGR)</v>
      </c>
      <c r="L960">
        <v>50</v>
      </c>
      <c r="M960" t="s">
        <v>217</v>
      </c>
      <c r="N960">
        <v>959</v>
      </c>
      <c r="O960">
        <v>40</v>
      </c>
      <c r="P960">
        <v>17</v>
      </c>
      <c r="Q960">
        <v>4</v>
      </c>
      <c r="R960">
        <v>14</v>
      </c>
      <c r="S960">
        <v>5</v>
      </c>
      <c r="T960">
        <v>-0.2</v>
      </c>
      <c r="U960">
        <v>76</v>
      </c>
      <c r="V960">
        <v>1.35</v>
      </c>
      <c r="W960">
        <v>-0.2</v>
      </c>
      <c r="X960">
        <v>-1</v>
      </c>
      <c r="Y960">
        <v>-2</v>
      </c>
      <c r="Z960">
        <v>31</v>
      </c>
      <c r="AA960">
        <v>-0.2</v>
      </c>
      <c r="AB960">
        <v>-1</v>
      </c>
      <c r="AC960">
        <v>487</v>
      </c>
      <c r="AD960">
        <v>20</v>
      </c>
      <c r="AE960">
        <v>-2</v>
      </c>
      <c r="AF960">
        <v>3.4</v>
      </c>
      <c r="AG960">
        <v>1.6</v>
      </c>
      <c r="AH960">
        <v>340</v>
      </c>
    </row>
    <row r="961" spans="1:34" hidden="1" x14ac:dyDescent="0.25">
      <c r="A961" t="s">
        <v>3700</v>
      </c>
      <c r="B961" t="s">
        <v>3701</v>
      </c>
      <c r="C961" s="1" t="str">
        <f t="shared" si="152"/>
        <v>21:0584</v>
      </c>
      <c r="D961" s="1" t="str">
        <f t="shared" si="159"/>
        <v>21:0186</v>
      </c>
      <c r="E961" t="s">
        <v>3698</v>
      </c>
      <c r="F961" t="s">
        <v>3702</v>
      </c>
      <c r="H961">
        <v>58.2945365</v>
      </c>
      <c r="I961">
        <v>-64.043627400000005</v>
      </c>
      <c r="J961" s="1" t="str">
        <f t="shared" si="160"/>
        <v>NGR bulk stream sediment</v>
      </c>
      <c r="K961" s="1" t="str">
        <f t="shared" si="161"/>
        <v>&lt;177 micron (NGR)</v>
      </c>
      <c r="L961">
        <v>50</v>
      </c>
      <c r="M961" t="s">
        <v>221</v>
      </c>
      <c r="N961">
        <v>960</v>
      </c>
      <c r="O961">
        <v>46</v>
      </c>
      <c r="P961">
        <v>14</v>
      </c>
      <c r="Q961">
        <v>5</v>
      </c>
      <c r="R961">
        <v>14</v>
      </c>
      <c r="S961">
        <v>5</v>
      </c>
      <c r="T961">
        <v>-0.2</v>
      </c>
      <c r="U961">
        <v>64</v>
      </c>
      <c r="V961">
        <v>1.2</v>
      </c>
      <c r="W961">
        <v>-0.2</v>
      </c>
      <c r="X961">
        <v>-1</v>
      </c>
      <c r="Y961">
        <v>-2</v>
      </c>
      <c r="Z961">
        <v>27</v>
      </c>
      <c r="AA961">
        <v>-0.2</v>
      </c>
      <c r="AB961">
        <v>-1</v>
      </c>
      <c r="AC961">
        <v>445</v>
      </c>
      <c r="AD961">
        <v>20</v>
      </c>
      <c r="AE961">
        <v>-2</v>
      </c>
      <c r="AF961">
        <v>2.8</v>
      </c>
      <c r="AG961">
        <v>1.5</v>
      </c>
      <c r="AH961">
        <v>280</v>
      </c>
    </row>
    <row r="962" spans="1:34" hidden="1" x14ac:dyDescent="0.25">
      <c r="A962" t="s">
        <v>3703</v>
      </c>
      <c r="B962" t="s">
        <v>3704</v>
      </c>
      <c r="C962" s="1" t="str">
        <f t="shared" ref="C962:C1025" si="162">HYPERLINK("http://geochem.nrcan.gc.ca/cdogs/content/bdl/bdl210584_e.htm", "21:0584")</f>
        <v>21:0584</v>
      </c>
      <c r="D962" s="1" t="str">
        <f t="shared" si="159"/>
        <v>21:0186</v>
      </c>
      <c r="E962" t="s">
        <v>3694</v>
      </c>
      <c r="F962" t="s">
        <v>3705</v>
      </c>
      <c r="H962">
        <v>58.291735299999999</v>
      </c>
      <c r="I962">
        <v>-64.020073800000006</v>
      </c>
      <c r="J962" s="1" t="str">
        <f t="shared" si="160"/>
        <v>NGR bulk stream sediment</v>
      </c>
      <c r="K962" s="1" t="str">
        <f t="shared" si="161"/>
        <v>&lt;177 micron (NGR)</v>
      </c>
      <c r="L962">
        <v>50</v>
      </c>
      <c r="M962" t="s">
        <v>261</v>
      </c>
      <c r="N962">
        <v>961</v>
      </c>
      <c r="O962">
        <v>23</v>
      </c>
      <c r="P962">
        <v>9</v>
      </c>
      <c r="Q962">
        <v>4</v>
      </c>
      <c r="R962">
        <v>8</v>
      </c>
      <c r="S962">
        <v>3</v>
      </c>
      <c r="T962">
        <v>-0.2</v>
      </c>
      <c r="U962">
        <v>70</v>
      </c>
      <c r="V962">
        <v>1.1399999999999999</v>
      </c>
      <c r="W962">
        <v>-0.2</v>
      </c>
      <c r="X962">
        <v>-1</v>
      </c>
      <c r="Y962">
        <v>-2</v>
      </c>
      <c r="Z962">
        <v>24</v>
      </c>
      <c r="AA962">
        <v>-0.2</v>
      </c>
      <c r="AB962">
        <v>-1</v>
      </c>
      <c r="AC962">
        <v>479</v>
      </c>
      <c r="AD962">
        <v>20</v>
      </c>
      <c r="AE962">
        <v>-2</v>
      </c>
      <c r="AF962">
        <v>2.4</v>
      </c>
      <c r="AG962">
        <v>1.4</v>
      </c>
      <c r="AH962">
        <v>270</v>
      </c>
    </row>
    <row r="963" spans="1:34" hidden="1" x14ac:dyDescent="0.25">
      <c r="A963" t="s">
        <v>3706</v>
      </c>
      <c r="B963" t="s">
        <v>3707</v>
      </c>
      <c r="C963" s="1" t="str">
        <f t="shared" si="162"/>
        <v>21:0584</v>
      </c>
      <c r="D963" s="1" t="str">
        <f t="shared" si="159"/>
        <v>21:0186</v>
      </c>
      <c r="E963" t="s">
        <v>3708</v>
      </c>
      <c r="F963" t="s">
        <v>3709</v>
      </c>
      <c r="H963">
        <v>58.662427800000003</v>
      </c>
      <c r="I963">
        <v>-64.033049899999995</v>
      </c>
      <c r="J963" s="1" t="str">
        <f t="shared" si="160"/>
        <v>NGR bulk stream sediment</v>
      </c>
      <c r="K963" s="1" t="str">
        <f t="shared" si="161"/>
        <v>&lt;177 micron (NGR)</v>
      </c>
      <c r="L963">
        <v>50</v>
      </c>
      <c r="M963" t="s">
        <v>43</v>
      </c>
      <c r="N963">
        <v>962</v>
      </c>
      <c r="O963">
        <v>32</v>
      </c>
      <c r="P963">
        <v>23</v>
      </c>
      <c r="Q963">
        <v>4</v>
      </c>
      <c r="R963">
        <v>24</v>
      </c>
      <c r="S963">
        <v>7</v>
      </c>
      <c r="T963">
        <v>-0.2</v>
      </c>
      <c r="U963">
        <v>48</v>
      </c>
      <c r="V963">
        <v>1.59</v>
      </c>
      <c r="W963">
        <v>-0.2</v>
      </c>
      <c r="X963">
        <v>-1</v>
      </c>
      <c r="Y963">
        <v>-2</v>
      </c>
      <c r="Z963">
        <v>50</v>
      </c>
      <c r="AA963">
        <v>-0.2</v>
      </c>
      <c r="AB963">
        <v>1</v>
      </c>
      <c r="AC963">
        <v>912</v>
      </c>
      <c r="AD963">
        <v>15</v>
      </c>
      <c r="AE963">
        <v>-2</v>
      </c>
      <c r="AF963">
        <v>2.2000000000000002</v>
      </c>
      <c r="AG963">
        <v>0.6</v>
      </c>
      <c r="AH963">
        <v>700</v>
      </c>
    </row>
    <row r="964" spans="1:34" hidden="1" x14ac:dyDescent="0.25">
      <c r="A964" t="s">
        <v>3710</v>
      </c>
      <c r="B964" t="s">
        <v>3711</v>
      </c>
      <c r="C964" s="1" t="str">
        <f t="shared" si="162"/>
        <v>21:0584</v>
      </c>
      <c r="D964" s="1" t="str">
        <f t="shared" si="159"/>
        <v>21:0186</v>
      </c>
      <c r="E964" t="s">
        <v>3712</v>
      </c>
      <c r="F964" t="s">
        <v>3713</v>
      </c>
      <c r="H964">
        <v>58.678588099999999</v>
      </c>
      <c r="I964">
        <v>-64.036149199999997</v>
      </c>
      <c r="J964" s="1" t="str">
        <f t="shared" si="160"/>
        <v>NGR bulk stream sediment</v>
      </c>
      <c r="K964" s="1" t="str">
        <f t="shared" si="161"/>
        <v>&lt;177 micron (NGR)</v>
      </c>
      <c r="L964">
        <v>50</v>
      </c>
      <c r="M964" t="s">
        <v>56</v>
      </c>
      <c r="N964">
        <v>963</v>
      </c>
      <c r="O964">
        <v>30</v>
      </c>
      <c r="P964">
        <v>28</v>
      </c>
      <c r="Q964">
        <v>5</v>
      </c>
      <c r="R964">
        <v>33</v>
      </c>
      <c r="S964">
        <v>8</v>
      </c>
      <c r="T964">
        <v>-0.2</v>
      </c>
      <c r="U964">
        <v>78</v>
      </c>
      <c r="V964">
        <v>1.38</v>
      </c>
      <c r="W964">
        <v>-0.2</v>
      </c>
      <c r="X964">
        <v>-1</v>
      </c>
      <c r="Y964">
        <v>-2</v>
      </c>
      <c r="Z964">
        <v>32</v>
      </c>
      <c r="AA964">
        <v>-0.2</v>
      </c>
      <c r="AB964">
        <v>-1</v>
      </c>
      <c r="AC964">
        <v>924</v>
      </c>
      <c r="AD964">
        <v>20</v>
      </c>
      <c r="AE964">
        <v>-2</v>
      </c>
      <c r="AF964">
        <v>3.8</v>
      </c>
      <c r="AG964">
        <v>-0.5</v>
      </c>
      <c r="AH964">
        <v>370</v>
      </c>
    </row>
    <row r="965" spans="1:34" hidden="1" x14ac:dyDescent="0.25">
      <c r="A965" t="s">
        <v>3714</v>
      </c>
      <c r="B965" t="s">
        <v>3715</v>
      </c>
      <c r="C965" s="1" t="str">
        <f t="shared" si="162"/>
        <v>21:0584</v>
      </c>
      <c r="D965" s="1" t="str">
        <f t="shared" si="159"/>
        <v>21:0186</v>
      </c>
      <c r="E965" t="s">
        <v>3716</v>
      </c>
      <c r="F965" t="s">
        <v>3717</v>
      </c>
      <c r="H965">
        <v>58.654216699999999</v>
      </c>
      <c r="I965">
        <v>-64.056504899999993</v>
      </c>
      <c r="J965" s="1" t="str">
        <f t="shared" si="160"/>
        <v>NGR bulk stream sediment</v>
      </c>
      <c r="K965" s="1" t="str">
        <f t="shared" si="161"/>
        <v>&lt;177 micron (NGR)</v>
      </c>
      <c r="L965">
        <v>50</v>
      </c>
      <c r="M965" t="s">
        <v>61</v>
      </c>
      <c r="N965">
        <v>964</v>
      </c>
      <c r="O965">
        <v>42</v>
      </c>
      <c r="P965">
        <v>19</v>
      </c>
      <c r="Q965">
        <v>6</v>
      </c>
      <c r="R965">
        <v>20</v>
      </c>
      <c r="S965">
        <v>8</v>
      </c>
      <c r="T965">
        <v>-0.2</v>
      </c>
      <c r="U965">
        <v>80</v>
      </c>
      <c r="V965">
        <v>1.83</v>
      </c>
      <c r="W965">
        <v>-0.2</v>
      </c>
      <c r="X965">
        <v>-1</v>
      </c>
      <c r="Y965">
        <v>-2</v>
      </c>
      <c r="Z965">
        <v>46</v>
      </c>
      <c r="AA965">
        <v>-0.2</v>
      </c>
      <c r="AB965">
        <v>-1</v>
      </c>
      <c r="AC965">
        <v>1005</v>
      </c>
      <c r="AD965">
        <v>20</v>
      </c>
      <c r="AE965">
        <v>-2</v>
      </c>
      <c r="AF965">
        <v>5.4</v>
      </c>
      <c r="AG965">
        <v>0.6</v>
      </c>
      <c r="AH965">
        <v>430</v>
      </c>
    </row>
    <row r="966" spans="1:34" hidden="1" x14ac:dyDescent="0.25">
      <c r="A966" t="s">
        <v>3718</v>
      </c>
      <c r="B966" t="s">
        <v>3719</v>
      </c>
      <c r="C966" s="1" t="str">
        <f t="shared" si="162"/>
        <v>21:0584</v>
      </c>
      <c r="D966" s="1" t="str">
        <f t="shared" si="159"/>
        <v>21:0186</v>
      </c>
      <c r="E966" t="s">
        <v>3720</v>
      </c>
      <c r="F966" t="s">
        <v>3721</v>
      </c>
      <c r="H966">
        <v>58.624321199999997</v>
      </c>
      <c r="I966">
        <v>-64.0689481</v>
      </c>
      <c r="J966" s="1" t="str">
        <f t="shared" si="160"/>
        <v>NGR bulk stream sediment</v>
      </c>
      <c r="K966" s="1" t="str">
        <f t="shared" si="161"/>
        <v>&lt;177 micron (NGR)</v>
      </c>
      <c r="L966">
        <v>50</v>
      </c>
      <c r="M966" t="s">
        <v>66</v>
      </c>
      <c r="N966">
        <v>965</v>
      </c>
      <c r="O966">
        <v>39</v>
      </c>
      <c r="P966">
        <v>21</v>
      </c>
      <c r="Q966">
        <v>7</v>
      </c>
      <c r="R966">
        <v>22</v>
      </c>
      <c r="S966">
        <v>11</v>
      </c>
      <c r="T966">
        <v>-0.2</v>
      </c>
      <c r="U966">
        <v>190</v>
      </c>
      <c r="V966">
        <v>3.37</v>
      </c>
      <c r="W966">
        <v>-0.2</v>
      </c>
      <c r="X966">
        <v>-1</v>
      </c>
      <c r="Y966">
        <v>-2</v>
      </c>
      <c r="Z966">
        <v>58</v>
      </c>
      <c r="AA966">
        <v>-0.2</v>
      </c>
      <c r="AB966">
        <v>1</v>
      </c>
      <c r="AC966">
        <v>815</v>
      </c>
      <c r="AD966">
        <v>10</v>
      </c>
      <c r="AE966">
        <v>-2</v>
      </c>
      <c r="AF966">
        <v>-1</v>
      </c>
      <c r="AG966">
        <v>1.3</v>
      </c>
      <c r="AH966">
        <v>385</v>
      </c>
    </row>
    <row r="967" spans="1:34" hidden="1" x14ac:dyDescent="0.25">
      <c r="A967" t="s">
        <v>3722</v>
      </c>
      <c r="B967" t="s">
        <v>3723</v>
      </c>
      <c r="C967" s="1" t="str">
        <f t="shared" si="162"/>
        <v>21:0584</v>
      </c>
      <c r="D967" s="1" t="str">
        <f t="shared" si="159"/>
        <v>21:0186</v>
      </c>
      <c r="E967" t="s">
        <v>3724</v>
      </c>
      <c r="F967" t="s">
        <v>3725</v>
      </c>
      <c r="H967">
        <v>58.609445999999998</v>
      </c>
      <c r="I967">
        <v>-64.0862403</v>
      </c>
      <c r="J967" s="1" t="str">
        <f t="shared" si="160"/>
        <v>NGR bulk stream sediment</v>
      </c>
      <c r="K967" s="1" t="str">
        <f t="shared" si="161"/>
        <v>&lt;177 micron (NGR)</v>
      </c>
      <c r="L967">
        <v>50</v>
      </c>
      <c r="M967" t="s">
        <v>76</v>
      </c>
      <c r="N967">
        <v>966</v>
      </c>
      <c r="O967">
        <v>30</v>
      </c>
      <c r="P967">
        <v>11</v>
      </c>
      <c r="Q967">
        <v>3</v>
      </c>
      <c r="R967">
        <v>11</v>
      </c>
      <c r="S967">
        <v>2</v>
      </c>
      <c r="T967">
        <v>-0.2</v>
      </c>
      <c r="U967">
        <v>78</v>
      </c>
      <c r="V967">
        <v>1.24</v>
      </c>
      <c r="W967">
        <v>-0.2</v>
      </c>
      <c r="X967">
        <v>-1</v>
      </c>
      <c r="Y967">
        <v>-2</v>
      </c>
      <c r="Z967">
        <v>26</v>
      </c>
      <c r="AA967">
        <v>-0.2</v>
      </c>
      <c r="AB967">
        <v>-1</v>
      </c>
      <c r="AC967">
        <v>591</v>
      </c>
      <c r="AD967">
        <v>15</v>
      </c>
      <c r="AE967">
        <v>-2</v>
      </c>
      <c r="AF967">
        <v>3</v>
      </c>
      <c r="AG967">
        <v>1</v>
      </c>
      <c r="AH967">
        <v>300</v>
      </c>
    </row>
    <row r="968" spans="1:34" hidden="1" x14ac:dyDescent="0.25">
      <c r="A968" t="s">
        <v>3726</v>
      </c>
      <c r="B968" t="s">
        <v>3727</v>
      </c>
      <c r="C968" s="1" t="str">
        <f t="shared" si="162"/>
        <v>21:0584</v>
      </c>
      <c r="D968" s="1" t="str">
        <f t="shared" si="159"/>
        <v>21:0186</v>
      </c>
      <c r="E968" t="s">
        <v>3728</v>
      </c>
      <c r="F968" t="s">
        <v>3729</v>
      </c>
      <c r="H968">
        <v>58.601418700000004</v>
      </c>
      <c r="I968">
        <v>-64.076320199999998</v>
      </c>
      <c r="J968" s="1" t="str">
        <f t="shared" si="160"/>
        <v>NGR bulk stream sediment</v>
      </c>
      <c r="K968" s="1" t="str">
        <f t="shared" si="161"/>
        <v>&lt;177 micron (NGR)</v>
      </c>
      <c r="L968">
        <v>50</v>
      </c>
      <c r="M968" t="s">
        <v>81</v>
      </c>
      <c r="N968">
        <v>967</v>
      </c>
      <c r="O968">
        <v>38</v>
      </c>
      <c r="P968">
        <v>19</v>
      </c>
      <c r="Q968">
        <v>5</v>
      </c>
      <c r="R968">
        <v>21</v>
      </c>
      <c r="S968">
        <v>10</v>
      </c>
      <c r="T968">
        <v>-0.2</v>
      </c>
      <c r="U968">
        <v>170</v>
      </c>
      <c r="V968">
        <v>2.11</v>
      </c>
      <c r="W968">
        <v>-0.2</v>
      </c>
      <c r="X968">
        <v>-1</v>
      </c>
      <c r="Y968">
        <v>-2</v>
      </c>
      <c r="Z968">
        <v>54</v>
      </c>
      <c r="AA968">
        <v>-0.2</v>
      </c>
      <c r="AB968">
        <v>1</v>
      </c>
      <c r="AC968">
        <v>915</v>
      </c>
      <c r="AD968">
        <v>15</v>
      </c>
      <c r="AE968">
        <v>-2</v>
      </c>
      <c r="AF968">
        <v>2.4</v>
      </c>
      <c r="AG968">
        <v>1.9</v>
      </c>
      <c r="AH968">
        <v>600</v>
      </c>
    </row>
    <row r="969" spans="1:34" hidden="1" x14ac:dyDescent="0.25">
      <c r="A969" t="s">
        <v>3730</v>
      </c>
      <c r="B969" t="s">
        <v>3731</v>
      </c>
      <c r="C969" s="1" t="str">
        <f t="shared" si="162"/>
        <v>21:0584</v>
      </c>
      <c r="D969" s="1" t="str">
        <f t="shared" si="159"/>
        <v>21:0186</v>
      </c>
      <c r="E969" t="s">
        <v>3732</v>
      </c>
      <c r="F969" t="s">
        <v>3733</v>
      </c>
      <c r="H969">
        <v>58.5765727</v>
      </c>
      <c r="I969">
        <v>-64.082969500000004</v>
      </c>
      <c r="J969" s="1" t="str">
        <f t="shared" si="160"/>
        <v>NGR bulk stream sediment</v>
      </c>
      <c r="K969" s="1" t="str">
        <f t="shared" si="161"/>
        <v>&lt;177 micron (NGR)</v>
      </c>
      <c r="L969">
        <v>50</v>
      </c>
      <c r="M969" t="s">
        <v>86</v>
      </c>
      <c r="N969">
        <v>968</v>
      </c>
      <c r="O969">
        <v>49</v>
      </c>
      <c r="P969">
        <v>34</v>
      </c>
      <c r="Q969">
        <v>9</v>
      </c>
      <c r="R969">
        <v>16</v>
      </c>
      <c r="S969">
        <v>6</v>
      </c>
      <c r="T969">
        <v>0.4</v>
      </c>
      <c r="U969">
        <v>92</v>
      </c>
      <c r="V969">
        <v>1.44</v>
      </c>
      <c r="W969">
        <v>-0.2</v>
      </c>
      <c r="X969">
        <v>-1</v>
      </c>
      <c r="Y969">
        <v>-2</v>
      </c>
      <c r="Z969">
        <v>28</v>
      </c>
      <c r="AA969">
        <v>-0.2</v>
      </c>
      <c r="AB969">
        <v>-1</v>
      </c>
      <c r="AC969">
        <v>436</v>
      </c>
      <c r="AD969">
        <v>40</v>
      </c>
      <c r="AE969">
        <v>-2</v>
      </c>
      <c r="AF969">
        <v>16.8</v>
      </c>
      <c r="AG969">
        <v>6.4</v>
      </c>
      <c r="AH969">
        <v>280</v>
      </c>
    </row>
    <row r="970" spans="1:34" hidden="1" x14ac:dyDescent="0.25">
      <c r="A970" t="s">
        <v>3734</v>
      </c>
      <c r="B970" t="s">
        <v>3735</v>
      </c>
      <c r="C970" s="1" t="str">
        <f t="shared" si="162"/>
        <v>21:0584</v>
      </c>
      <c r="D970" s="1" t="str">
        <f t="shared" si="159"/>
        <v>21:0186</v>
      </c>
      <c r="E970" t="s">
        <v>3736</v>
      </c>
      <c r="F970" t="s">
        <v>3737</v>
      </c>
      <c r="H970">
        <v>58.569923899999999</v>
      </c>
      <c r="I970">
        <v>-64.064952099999999</v>
      </c>
      <c r="J970" s="1" t="str">
        <f t="shared" si="160"/>
        <v>NGR bulk stream sediment</v>
      </c>
      <c r="K970" s="1" t="str">
        <f t="shared" si="161"/>
        <v>&lt;177 micron (NGR)</v>
      </c>
      <c r="L970">
        <v>50</v>
      </c>
      <c r="M970" t="s">
        <v>91</v>
      </c>
      <c r="N970">
        <v>969</v>
      </c>
      <c r="O970">
        <v>38</v>
      </c>
      <c r="P970">
        <v>21</v>
      </c>
      <c r="Q970">
        <v>6</v>
      </c>
      <c r="R970">
        <v>23</v>
      </c>
      <c r="S970">
        <v>10</v>
      </c>
      <c r="T970">
        <v>-0.2</v>
      </c>
      <c r="U970">
        <v>165</v>
      </c>
      <c r="V970">
        <v>2.04</v>
      </c>
      <c r="W970">
        <v>-0.2</v>
      </c>
      <c r="X970">
        <v>-1</v>
      </c>
      <c r="Y970">
        <v>-2</v>
      </c>
      <c r="Z970">
        <v>52</v>
      </c>
      <c r="AA970">
        <v>-0.2</v>
      </c>
      <c r="AB970">
        <v>1</v>
      </c>
      <c r="AC970">
        <v>975</v>
      </c>
      <c r="AD970">
        <v>20</v>
      </c>
      <c r="AE970">
        <v>-2</v>
      </c>
      <c r="AF970">
        <v>2.2000000000000002</v>
      </c>
      <c r="AG970">
        <v>1.2</v>
      </c>
      <c r="AH970">
        <v>570</v>
      </c>
    </row>
    <row r="971" spans="1:34" hidden="1" x14ac:dyDescent="0.25">
      <c r="A971" t="s">
        <v>3738</v>
      </c>
      <c r="B971" t="s">
        <v>3739</v>
      </c>
      <c r="C971" s="1" t="str">
        <f t="shared" si="162"/>
        <v>21:0584</v>
      </c>
      <c r="D971" s="1" t="str">
        <f>HYPERLINK("http://geochem.nrcan.gc.ca/cdogs/content/svy/svy_e.htm", "")</f>
        <v/>
      </c>
      <c r="G971" s="1" t="str">
        <f>HYPERLINK("http://geochem.nrcan.gc.ca/cdogs/content/cr_/cr_00079_e.htm", "79")</f>
        <v>79</v>
      </c>
      <c r="J971" t="s">
        <v>69</v>
      </c>
      <c r="K971" t="s">
        <v>70</v>
      </c>
      <c r="L971">
        <v>50</v>
      </c>
      <c r="M971" t="s">
        <v>71</v>
      </c>
      <c r="N971">
        <v>970</v>
      </c>
      <c r="O971">
        <v>120</v>
      </c>
      <c r="P971">
        <v>87</v>
      </c>
      <c r="Q971">
        <v>19</v>
      </c>
      <c r="R971">
        <v>243</v>
      </c>
      <c r="S971">
        <v>31</v>
      </c>
      <c r="T971">
        <v>-0.2</v>
      </c>
      <c r="U971">
        <v>880</v>
      </c>
      <c r="V971">
        <v>3.9</v>
      </c>
      <c r="W971">
        <v>1.5</v>
      </c>
      <c r="X971">
        <v>9</v>
      </c>
      <c r="Y971">
        <v>-2</v>
      </c>
      <c r="Z971">
        <v>66</v>
      </c>
      <c r="AA971">
        <v>0.6</v>
      </c>
      <c r="AB971">
        <v>1</v>
      </c>
      <c r="AC971">
        <v>832</v>
      </c>
      <c r="AD971">
        <v>40</v>
      </c>
      <c r="AE971">
        <v>4</v>
      </c>
      <c r="AF971">
        <v>1.2</v>
      </c>
      <c r="AG971">
        <v>2.8</v>
      </c>
      <c r="AH971">
        <v>650</v>
      </c>
    </row>
    <row r="972" spans="1:34" hidden="1" x14ac:dyDescent="0.25">
      <c r="A972" t="s">
        <v>3740</v>
      </c>
      <c r="B972" t="s">
        <v>3741</v>
      </c>
      <c r="C972" s="1" t="str">
        <f t="shared" si="162"/>
        <v>21:0584</v>
      </c>
      <c r="D972" s="1" t="str">
        <f t="shared" ref="D972:D979" si="163">HYPERLINK("http://geochem.nrcan.gc.ca/cdogs/content/svy/svy210186_e.htm", "21:0186")</f>
        <v>21:0186</v>
      </c>
      <c r="E972" t="s">
        <v>3742</v>
      </c>
      <c r="F972" t="s">
        <v>3743</v>
      </c>
      <c r="H972">
        <v>58.5687012</v>
      </c>
      <c r="I972">
        <v>-64.034295099999994</v>
      </c>
      <c r="J972" s="1" t="str">
        <f t="shared" ref="J972:J979" si="164">HYPERLINK("http://geochem.nrcan.gc.ca/cdogs/content/kwd/kwd020030_e.htm", "NGR bulk stream sediment")</f>
        <v>NGR bulk stream sediment</v>
      </c>
      <c r="K972" s="1" t="str">
        <f t="shared" ref="K972:K979" si="165">HYPERLINK("http://geochem.nrcan.gc.ca/cdogs/content/kwd/kwd080006_e.htm", "&lt;177 micron (NGR)")</f>
        <v>&lt;177 micron (NGR)</v>
      </c>
      <c r="L972">
        <v>50</v>
      </c>
      <c r="M972" t="s">
        <v>96</v>
      </c>
      <c r="N972">
        <v>971</v>
      </c>
      <c r="O972">
        <v>38</v>
      </c>
      <c r="P972">
        <v>24</v>
      </c>
      <c r="Q972">
        <v>7</v>
      </c>
      <c r="R972">
        <v>23</v>
      </c>
      <c r="S972">
        <v>9</v>
      </c>
      <c r="T972">
        <v>0.2</v>
      </c>
      <c r="U972">
        <v>122</v>
      </c>
      <c r="V972">
        <v>2.81</v>
      </c>
      <c r="W972">
        <v>-0.2</v>
      </c>
      <c r="X972">
        <v>-1</v>
      </c>
      <c r="Y972">
        <v>-2</v>
      </c>
      <c r="Z972">
        <v>82</v>
      </c>
      <c r="AA972">
        <v>-0.2</v>
      </c>
      <c r="AB972">
        <v>1</v>
      </c>
      <c r="AC972">
        <v>952</v>
      </c>
      <c r="AD972">
        <v>20</v>
      </c>
      <c r="AE972">
        <v>-2</v>
      </c>
      <c r="AF972">
        <v>5</v>
      </c>
      <c r="AG972">
        <v>2</v>
      </c>
      <c r="AH972">
        <v>620</v>
      </c>
    </row>
    <row r="973" spans="1:34" hidden="1" x14ac:dyDescent="0.25">
      <c r="A973" t="s">
        <v>3744</v>
      </c>
      <c r="B973" t="s">
        <v>3745</v>
      </c>
      <c r="C973" s="1" t="str">
        <f t="shared" si="162"/>
        <v>21:0584</v>
      </c>
      <c r="D973" s="1" t="str">
        <f t="shared" si="163"/>
        <v>21:0186</v>
      </c>
      <c r="E973" t="s">
        <v>3746</v>
      </c>
      <c r="F973" t="s">
        <v>3747</v>
      </c>
      <c r="H973">
        <v>58.539948099999997</v>
      </c>
      <c r="I973">
        <v>-64.013109400000005</v>
      </c>
      <c r="J973" s="1" t="str">
        <f t="shared" si="164"/>
        <v>NGR bulk stream sediment</v>
      </c>
      <c r="K973" s="1" t="str">
        <f t="shared" si="165"/>
        <v>&lt;177 micron (NGR)</v>
      </c>
      <c r="L973">
        <v>50</v>
      </c>
      <c r="M973" t="s">
        <v>101</v>
      </c>
      <c r="N973">
        <v>972</v>
      </c>
      <c r="O973">
        <v>39</v>
      </c>
      <c r="P973">
        <v>25</v>
      </c>
      <c r="Q973">
        <v>4</v>
      </c>
      <c r="R973">
        <v>24</v>
      </c>
      <c r="S973">
        <v>9</v>
      </c>
      <c r="T973">
        <v>-0.2</v>
      </c>
      <c r="U973">
        <v>88</v>
      </c>
      <c r="V973">
        <v>2.4300000000000002</v>
      </c>
      <c r="W973">
        <v>-0.2</v>
      </c>
      <c r="X973">
        <v>-1</v>
      </c>
      <c r="Y973">
        <v>-2</v>
      </c>
      <c r="Z973">
        <v>72</v>
      </c>
      <c r="AA973">
        <v>-0.2</v>
      </c>
      <c r="AB973">
        <v>1</v>
      </c>
      <c r="AC973">
        <v>927</v>
      </c>
      <c r="AD973">
        <v>20</v>
      </c>
      <c r="AE973">
        <v>-2</v>
      </c>
      <c r="AF973">
        <v>5</v>
      </c>
      <c r="AG973">
        <v>1.4</v>
      </c>
      <c r="AH973">
        <v>550</v>
      </c>
    </row>
    <row r="974" spans="1:34" hidden="1" x14ac:dyDescent="0.25">
      <c r="A974" t="s">
        <v>3748</v>
      </c>
      <c r="B974" t="s">
        <v>3749</v>
      </c>
      <c r="C974" s="1" t="str">
        <f t="shared" si="162"/>
        <v>21:0584</v>
      </c>
      <c r="D974" s="1" t="str">
        <f t="shared" si="163"/>
        <v>21:0186</v>
      </c>
      <c r="E974" t="s">
        <v>3750</v>
      </c>
      <c r="F974" t="s">
        <v>3751</v>
      </c>
      <c r="H974">
        <v>58.594891599999997</v>
      </c>
      <c r="I974">
        <v>-64.046612400000001</v>
      </c>
      <c r="J974" s="1" t="str">
        <f t="shared" si="164"/>
        <v>NGR bulk stream sediment</v>
      </c>
      <c r="K974" s="1" t="str">
        <f t="shared" si="165"/>
        <v>&lt;177 micron (NGR)</v>
      </c>
      <c r="L974">
        <v>50</v>
      </c>
      <c r="M974" t="s">
        <v>106</v>
      </c>
      <c r="N974">
        <v>973</v>
      </c>
      <c r="O974">
        <v>57</v>
      </c>
      <c r="P974">
        <v>28</v>
      </c>
      <c r="Q974">
        <v>6</v>
      </c>
      <c r="R974">
        <v>24</v>
      </c>
      <c r="S974">
        <v>13</v>
      </c>
      <c r="T974">
        <v>-0.2</v>
      </c>
      <c r="U974">
        <v>240</v>
      </c>
      <c r="V974">
        <v>2.76</v>
      </c>
      <c r="W974">
        <v>-0.2</v>
      </c>
      <c r="X974">
        <v>1</v>
      </c>
      <c r="Y974">
        <v>-2</v>
      </c>
      <c r="Z974">
        <v>67</v>
      </c>
      <c r="AA974">
        <v>-0.2</v>
      </c>
      <c r="AB974">
        <v>-1</v>
      </c>
      <c r="AC974">
        <v>841</v>
      </c>
      <c r="AD974">
        <v>15</v>
      </c>
      <c r="AE974">
        <v>-2</v>
      </c>
      <c r="AF974">
        <v>1.6</v>
      </c>
      <c r="AG974">
        <v>2.2000000000000002</v>
      </c>
      <c r="AH974">
        <v>730</v>
      </c>
    </row>
    <row r="975" spans="1:34" hidden="1" x14ac:dyDescent="0.25">
      <c r="A975" t="s">
        <v>3752</v>
      </c>
      <c r="B975" t="s">
        <v>3753</v>
      </c>
      <c r="C975" s="1" t="str">
        <f t="shared" si="162"/>
        <v>21:0584</v>
      </c>
      <c r="D975" s="1" t="str">
        <f t="shared" si="163"/>
        <v>21:0186</v>
      </c>
      <c r="E975" t="s">
        <v>3754</v>
      </c>
      <c r="F975" t="s">
        <v>3755</v>
      </c>
      <c r="H975">
        <v>58.6034036</v>
      </c>
      <c r="I975">
        <v>-64.026903500000003</v>
      </c>
      <c r="J975" s="1" t="str">
        <f t="shared" si="164"/>
        <v>NGR bulk stream sediment</v>
      </c>
      <c r="K975" s="1" t="str">
        <f t="shared" si="165"/>
        <v>&lt;177 micron (NGR)</v>
      </c>
      <c r="L975">
        <v>50</v>
      </c>
      <c r="M975" t="s">
        <v>111</v>
      </c>
      <c r="N975">
        <v>974</v>
      </c>
      <c r="O975">
        <v>43</v>
      </c>
      <c r="P975">
        <v>26</v>
      </c>
      <c r="Q975">
        <v>4</v>
      </c>
      <c r="R975">
        <v>24</v>
      </c>
      <c r="S975">
        <v>12</v>
      </c>
      <c r="T975">
        <v>-0.2</v>
      </c>
      <c r="U975">
        <v>176</v>
      </c>
      <c r="V975">
        <v>2.02</v>
      </c>
      <c r="W975">
        <v>-0.2</v>
      </c>
      <c r="X975">
        <v>-1</v>
      </c>
      <c r="Y975">
        <v>-2</v>
      </c>
      <c r="Z975">
        <v>46</v>
      </c>
      <c r="AA975">
        <v>-0.2</v>
      </c>
      <c r="AB975">
        <v>1</v>
      </c>
      <c r="AC975">
        <v>1005</v>
      </c>
      <c r="AD975">
        <v>15</v>
      </c>
      <c r="AE975">
        <v>-2</v>
      </c>
      <c r="AF975">
        <v>1.2</v>
      </c>
      <c r="AG975">
        <v>0.7</v>
      </c>
      <c r="AH975">
        <v>550</v>
      </c>
    </row>
    <row r="976" spans="1:34" hidden="1" x14ac:dyDescent="0.25">
      <c r="A976" t="s">
        <v>3756</v>
      </c>
      <c r="B976" t="s">
        <v>3757</v>
      </c>
      <c r="C976" s="1" t="str">
        <f t="shared" si="162"/>
        <v>21:0584</v>
      </c>
      <c r="D976" s="1" t="str">
        <f t="shared" si="163"/>
        <v>21:0186</v>
      </c>
      <c r="E976" t="s">
        <v>3758</v>
      </c>
      <c r="F976" t="s">
        <v>3759</v>
      </c>
      <c r="H976">
        <v>58.636653699999997</v>
      </c>
      <c r="I976">
        <v>-64.001902400000006</v>
      </c>
      <c r="J976" s="1" t="str">
        <f t="shared" si="164"/>
        <v>NGR bulk stream sediment</v>
      </c>
      <c r="K976" s="1" t="str">
        <f t="shared" si="165"/>
        <v>&lt;177 micron (NGR)</v>
      </c>
      <c r="L976">
        <v>50</v>
      </c>
      <c r="M976" t="s">
        <v>116</v>
      </c>
      <c r="N976">
        <v>975</v>
      </c>
      <c r="O976">
        <v>22</v>
      </c>
      <c r="P976">
        <v>21</v>
      </c>
      <c r="Q976">
        <v>4</v>
      </c>
      <c r="R976">
        <v>70</v>
      </c>
      <c r="S976">
        <v>11</v>
      </c>
      <c r="T976">
        <v>0.2</v>
      </c>
      <c r="U976">
        <v>86</v>
      </c>
      <c r="V976">
        <v>1.5</v>
      </c>
      <c r="W976">
        <v>-0.2</v>
      </c>
      <c r="X976">
        <v>-1</v>
      </c>
      <c r="Y976">
        <v>-2</v>
      </c>
      <c r="Z976">
        <v>41</v>
      </c>
      <c r="AA976">
        <v>-0.2</v>
      </c>
      <c r="AB976">
        <v>2</v>
      </c>
      <c r="AC976">
        <v>803</v>
      </c>
      <c r="AD976">
        <v>15</v>
      </c>
      <c r="AE976">
        <v>-2</v>
      </c>
      <c r="AF976">
        <v>1</v>
      </c>
      <c r="AG976">
        <v>0.7</v>
      </c>
      <c r="AH976">
        <v>760</v>
      </c>
    </row>
    <row r="977" spans="1:34" hidden="1" x14ac:dyDescent="0.25">
      <c r="A977" t="s">
        <v>3760</v>
      </c>
      <c r="B977" t="s">
        <v>3761</v>
      </c>
      <c r="C977" s="1" t="str">
        <f t="shared" si="162"/>
        <v>21:0584</v>
      </c>
      <c r="D977" s="1" t="str">
        <f t="shared" si="163"/>
        <v>21:0186</v>
      </c>
      <c r="E977" t="s">
        <v>3762</v>
      </c>
      <c r="F977" t="s">
        <v>3763</v>
      </c>
      <c r="H977">
        <v>58.264416300000001</v>
      </c>
      <c r="I977">
        <v>-64.0570436</v>
      </c>
      <c r="J977" s="1" t="str">
        <f t="shared" si="164"/>
        <v>NGR bulk stream sediment</v>
      </c>
      <c r="K977" s="1" t="str">
        <f t="shared" si="165"/>
        <v>&lt;177 micron (NGR)</v>
      </c>
      <c r="L977">
        <v>50</v>
      </c>
      <c r="M977" t="s">
        <v>121</v>
      </c>
      <c r="N977">
        <v>976</v>
      </c>
      <c r="O977">
        <v>24</v>
      </c>
      <c r="P977">
        <v>8</v>
      </c>
      <c r="Q977">
        <v>5</v>
      </c>
      <c r="R977">
        <v>10</v>
      </c>
      <c r="S977">
        <v>4</v>
      </c>
      <c r="T977">
        <v>-0.2</v>
      </c>
      <c r="U977">
        <v>38</v>
      </c>
      <c r="V977">
        <v>0.82</v>
      </c>
      <c r="W977">
        <v>-0.2</v>
      </c>
      <c r="X977">
        <v>-1</v>
      </c>
      <c r="Y977">
        <v>-2</v>
      </c>
      <c r="Z977">
        <v>19</v>
      </c>
      <c r="AA977">
        <v>-0.2</v>
      </c>
      <c r="AB977">
        <v>-1</v>
      </c>
      <c r="AC977">
        <v>486</v>
      </c>
      <c r="AD977">
        <v>15</v>
      </c>
      <c r="AE977">
        <v>-2</v>
      </c>
      <c r="AF977">
        <v>2.2000000000000002</v>
      </c>
      <c r="AG977">
        <v>0.8</v>
      </c>
      <c r="AH977">
        <v>250</v>
      </c>
    </row>
    <row r="978" spans="1:34" hidden="1" x14ac:dyDescent="0.25">
      <c r="A978" t="s">
        <v>3764</v>
      </c>
      <c r="B978" t="s">
        <v>3765</v>
      </c>
      <c r="C978" s="1" t="str">
        <f t="shared" si="162"/>
        <v>21:0584</v>
      </c>
      <c r="D978" s="1" t="str">
        <f t="shared" si="163"/>
        <v>21:0186</v>
      </c>
      <c r="E978" t="s">
        <v>3766</v>
      </c>
      <c r="F978" t="s">
        <v>3767</v>
      </c>
      <c r="H978">
        <v>58.917075199999999</v>
      </c>
      <c r="I978">
        <v>-64.013369499999996</v>
      </c>
      <c r="J978" s="1" t="str">
        <f t="shared" si="164"/>
        <v>NGR bulk stream sediment</v>
      </c>
      <c r="K978" s="1" t="str">
        <f t="shared" si="165"/>
        <v>&lt;177 micron (NGR)</v>
      </c>
      <c r="L978">
        <v>50</v>
      </c>
      <c r="M978" t="s">
        <v>126</v>
      </c>
      <c r="N978">
        <v>977</v>
      </c>
      <c r="O978">
        <v>80</v>
      </c>
      <c r="P978">
        <v>111</v>
      </c>
      <c r="Q978">
        <v>13</v>
      </c>
      <c r="R978">
        <v>53</v>
      </c>
      <c r="S978">
        <v>15</v>
      </c>
      <c r="T978">
        <v>0.6</v>
      </c>
      <c r="U978">
        <v>100</v>
      </c>
      <c r="V978">
        <v>3.41</v>
      </c>
      <c r="W978">
        <v>-0.2</v>
      </c>
      <c r="X978">
        <v>1</v>
      </c>
      <c r="Y978">
        <v>4</v>
      </c>
      <c r="Z978">
        <v>48</v>
      </c>
      <c r="AA978">
        <v>-0.2</v>
      </c>
      <c r="AB978">
        <v>1</v>
      </c>
      <c r="AC978">
        <v>731</v>
      </c>
      <c r="AD978">
        <v>40</v>
      </c>
      <c r="AE978">
        <v>-2</v>
      </c>
      <c r="AF978">
        <v>7.6</v>
      </c>
      <c r="AG978">
        <v>0.9</v>
      </c>
      <c r="AH978">
        <v>450</v>
      </c>
    </row>
    <row r="979" spans="1:34" hidden="1" x14ac:dyDescent="0.25">
      <c r="A979" t="s">
        <v>3768</v>
      </c>
      <c r="B979" t="s">
        <v>3769</v>
      </c>
      <c r="C979" s="1" t="str">
        <f t="shared" si="162"/>
        <v>21:0584</v>
      </c>
      <c r="D979" s="1" t="str">
        <f t="shared" si="163"/>
        <v>21:0186</v>
      </c>
      <c r="E979" t="s">
        <v>3770</v>
      </c>
      <c r="F979" t="s">
        <v>3771</v>
      </c>
      <c r="H979">
        <v>58.884241600000003</v>
      </c>
      <c r="I979">
        <v>-64.054612700000007</v>
      </c>
      <c r="J979" s="1" t="str">
        <f t="shared" si="164"/>
        <v>NGR bulk stream sediment</v>
      </c>
      <c r="K979" s="1" t="str">
        <f t="shared" si="165"/>
        <v>&lt;177 micron (NGR)</v>
      </c>
      <c r="L979">
        <v>51</v>
      </c>
      <c r="M979" t="s">
        <v>38</v>
      </c>
      <c r="N979">
        <v>978</v>
      </c>
      <c r="O979">
        <v>53</v>
      </c>
      <c r="P979">
        <v>34</v>
      </c>
      <c r="Q979">
        <v>4</v>
      </c>
      <c r="R979">
        <v>30</v>
      </c>
      <c r="S979">
        <v>11</v>
      </c>
      <c r="T979">
        <v>-0.2</v>
      </c>
      <c r="U979">
        <v>126</v>
      </c>
      <c r="V979">
        <v>1.96</v>
      </c>
      <c r="W979">
        <v>-0.2</v>
      </c>
      <c r="X979">
        <v>-1</v>
      </c>
      <c r="Y979">
        <v>-2</v>
      </c>
      <c r="Z979">
        <v>57</v>
      </c>
      <c r="AA979">
        <v>-0.2</v>
      </c>
      <c r="AB979">
        <v>-1</v>
      </c>
      <c r="AC979">
        <v>985</v>
      </c>
      <c r="AD979">
        <v>20</v>
      </c>
      <c r="AE979">
        <v>-2</v>
      </c>
      <c r="AF979">
        <v>1</v>
      </c>
      <c r="AG979">
        <v>0.8</v>
      </c>
      <c r="AH979">
        <v>490</v>
      </c>
    </row>
    <row r="980" spans="1:34" hidden="1" x14ac:dyDescent="0.25">
      <c r="A980" t="s">
        <v>3772</v>
      </c>
      <c r="B980" t="s">
        <v>3773</v>
      </c>
      <c r="C980" s="1" t="str">
        <f t="shared" si="162"/>
        <v>21:0584</v>
      </c>
      <c r="D980" s="1" t="str">
        <f>HYPERLINK("http://geochem.nrcan.gc.ca/cdogs/content/svy/svy_e.htm", "")</f>
        <v/>
      </c>
      <c r="G980" s="1" t="str">
        <f>HYPERLINK("http://geochem.nrcan.gc.ca/cdogs/content/cr_/cr_00078_e.htm", "78")</f>
        <v>78</v>
      </c>
      <c r="J980" t="s">
        <v>69</v>
      </c>
      <c r="K980" t="s">
        <v>70</v>
      </c>
      <c r="L980">
        <v>51</v>
      </c>
      <c r="M980" t="s">
        <v>71</v>
      </c>
      <c r="N980">
        <v>979</v>
      </c>
      <c r="O980">
        <v>91</v>
      </c>
      <c r="P980">
        <v>34</v>
      </c>
      <c r="Q980">
        <v>18</v>
      </c>
      <c r="R980">
        <v>251</v>
      </c>
      <c r="S980">
        <v>23</v>
      </c>
      <c r="T980">
        <v>0.3</v>
      </c>
      <c r="U980">
        <v>400</v>
      </c>
      <c r="V980">
        <v>3.02</v>
      </c>
      <c r="W980">
        <v>0.5</v>
      </c>
      <c r="X980">
        <v>19</v>
      </c>
      <c r="Y980">
        <v>2</v>
      </c>
      <c r="Z980">
        <v>44</v>
      </c>
      <c r="AA980">
        <v>0.6</v>
      </c>
      <c r="AB980">
        <v>4</v>
      </c>
      <c r="AC980">
        <v>604</v>
      </c>
      <c r="AD980">
        <v>20</v>
      </c>
      <c r="AE980">
        <v>16</v>
      </c>
      <c r="AF980">
        <v>2.2000000000000002</v>
      </c>
      <c r="AG980">
        <v>11.7</v>
      </c>
      <c r="AH980">
        <v>620</v>
      </c>
    </row>
    <row r="981" spans="1:34" hidden="1" x14ac:dyDescent="0.25">
      <c r="A981" t="s">
        <v>3774</v>
      </c>
      <c r="B981" t="s">
        <v>3775</v>
      </c>
      <c r="C981" s="1" t="str">
        <f t="shared" si="162"/>
        <v>21:0584</v>
      </c>
      <c r="D981" s="1" t="str">
        <f t="shared" ref="D981:D1009" si="166">HYPERLINK("http://geochem.nrcan.gc.ca/cdogs/content/svy/svy210186_e.htm", "21:0186")</f>
        <v>21:0186</v>
      </c>
      <c r="E981" t="s">
        <v>3770</v>
      </c>
      <c r="F981" t="s">
        <v>3776</v>
      </c>
      <c r="H981">
        <v>58.884241600000003</v>
      </c>
      <c r="I981">
        <v>-64.054612700000007</v>
      </c>
      <c r="J981" s="1" t="str">
        <f t="shared" ref="J981:J1009" si="167">HYPERLINK("http://geochem.nrcan.gc.ca/cdogs/content/kwd/kwd020030_e.htm", "NGR bulk stream sediment")</f>
        <v>NGR bulk stream sediment</v>
      </c>
      <c r="K981" s="1" t="str">
        <f t="shared" ref="K981:K1009" si="168">HYPERLINK("http://geochem.nrcan.gc.ca/cdogs/content/kwd/kwd080006_e.htm", "&lt;177 micron (NGR)")</f>
        <v>&lt;177 micron (NGR)</v>
      </c>
      <c r="L981">
        <v>51</v>
      </c>
      <c r="M981" t="s">
        <v>51</v>
      </c>
      <c r="N981">
        <v>980</v>
      </c>
      <c r="O981">
        <v>52</v>
      </c>
      <c r="P981">
        <v>35</v>
      </c>
      <c r="Q981">
        <v>4</v>
      </c>
      <c r="R981">
        <v>33</v>
      </c>
      <c r="S981">
        <v>13</v>
      </c>
      <c r="T981">
        <v>-0.2</v>
      </c>
      <c r="U981">
        <v>132</v>
      </c>
      <c r="V981">
        <v>1.85</v>
      </c>
      <c r="W981">
        <v>-0.2</v>
      </c>
      <c r="X981">
        <v>-1</v>
      </c>
      <c r="Y981">
        <v>-2</v>
      </c>
      <c r="Z981">
        <v>53</v>
      </c>
      <c r="AA981">
        <v>-0.2</v>
      </c>
      <c r="AB981">
        <v>1</v>
      </c>
      <c r="AC981">
        <v>877</v>
      </c>
      <c r="AD981">
        <v>20</v>
      </c>
      <c r="AE981">
        <v>-2</v>
      </c>
      <c r="AF981">
        <v>2.6</v>
      </c>
      <c r="AG981">
        <v>0.6</v>
      </c>
      <c r="AH981">
        <v>570</v>
      </c>
    </row>
    <row r="982" spans="1:34" hidden="1" x14ac:dyDescent="0.25">
      <c r="A982" t="s">
        <v>3777</v>
      </c>
      <c r="B982" t="s">
        <v>3778</v>
      </c>
      <c r="C982" s="1" t="str">
        <f t="shared" si="162"/>
        <v>21:0584</v>
      </c>
      <c r="D982" s="1" t="str">
        <f t="shared" si="166"/>
        <v>21:0186</v>
      </c>
      <c r="E982" t="s">
        <v>3770</v>
      </c>
      <c r="F982" t="s">
        <v>3779</v>
      </c>
      <c r="H982">
        <v>58.884241600000003</v>
      </c>
      <c r="I982">
        <v>-64.054612700000007</v>
      </c>
      <c r="J982" s="1" t="str">
        <f t="shared" si="167"/>
        <v>NGR bulk stream sediment</v>
      </c>
      <c r="K982" s="1" t="str">
        <f t="shared" si="168"/>
        <v>&lt;177 micron (NGR)</v>
      </c>
      <c r="L982">
        <v>51</v>
      </c>
      <c r="M982" t="s">
        <v>47</v>
      </c>
      <c r="N982">
        <v>981</v>
      </c>
      <c r="O982">
        <v>53</v>
      </c>
      <c r="P982">
        <v>37</v>
      </c>
      <c r="Q982">
        <v>6</v>
      </c>
      <c r="R982">
        <v>33</v>
      </c>
      <c r="S982">
        <v>12</v>
      </c>
      <c r="T982">
        <v>-0.2</v>
      </c>
      <c r="U982">
        <v>140</v>
      </c>
      <c r="V982">
        <v>1.98</v>
      </c>
      <c r="W982">
        <v>-0.2</v>
      </c>
      <c r="X982">
        <v>-1</v>
      </c>
      <c r="Y982">
        <v>-2</v>
      </c>
      <c r="Z982">
        <v>55</v>
      </c>
      <c r="AA982">
        <v>-0.2</v>
      </c>
      <c r="AB982">
        <v>1</v>
      </c>
      <c r="AC982">
        <v>893</v>
      </c>
      <c r="AD982">
        <v>20</v>
      </c>
      <c r="AE982">
        <v>-2</v>
      </c>
      <c r="AF982">
        <v>4</v>
      </c>
      <c r="AG982">
        <v>0.5</v>
      </c>
      <c r="AH982">
        <v>530</v>
      </c>
    </row>
    <row r="983" spans="1:34" hidden="1" x14ac:dyDescent="0.25">
      <c r="A983" t="s">
        <v>3780</v>
      </c>
      <c r="B983" t="s">
        <v>3781</v>
      </c>
      <c r="C983" s="1" t="str">
        <f t="shared" si="162"/>
        <v>21:0584</v>
      </c>
      <c r="D983" s="1" t="str">
        <f t="shared" si="166"/>
        <v>21:0186</v>
      </c>
      <c r="E983" t="s">
        <v>3782</v>
      </c>
      <c r="F983" t="s">
        <v>3783</v>
      </c>
      <c r="H983">
        <v>58.861692099999999</v>
      </c>
      <c r="I983">
        <v>-64.143956799999998</v>
      </c>
      <c r="J983" s="1" t="str">
        <f t="shared" si="167"/>
        <v>NGR bulk stream sediment</v>
      </c>
      <c r="K983" s="1" t="str">
        <f t="shared" si="168"/>
        <v>&lt;177 micron (NGR)</v>
      </c>
      <c r="L983">
        <v>51</v>
      </c>
      <c r="M983" t="s">
        <v>43</v>
      </c>
      <c r="N983">
        <v>982</v>
      </c>
      <c r="O983">
        <v>68</v>
      </c>
      <c r="P983">
        <v>54</v>
      </c>
      <c r="Q983">
        <v>6</v>
      </c>
      <c r="R983">
        <v>54</v>
      </c>
      <c r="S983">
        <v>22</v>
      </c>
      <c r="T983">
        <v>0.2</v>
      </c>
      <c r="U983">
        <v>280</v>
      </c>
      <c r="V983">
        <v>3.03</v>
      </c>
      <c r="W983">
        <v>-0.2</v>
      </c>
      <c r="X983">
        <v>-1</v>
      </c>
      <c r="Y983">
        <v>-2</v>
      </c>
      <c r="Z983">
        <v>66</v>
      </c>
      <c r="AA983">
        <v>-0.2</v>
      </c>
      <c r="AB983">
        <v>-1</v>
      </c>
      <c r="AC983">
        <v>785</v>
      </c>
      <c r="AD983">
        <v>15</v>
      </c>
      <c r="AE983">
        <v>-2</v>
      </c>
      <c r="AF983">
        <v>2.2000000000000002</v>
      </c>
      <c r="AG983">
        <v>0.8</v>
      </c>
      <c r="AH983">
        <v>620</v>
      </c>
    </row>
    <row r="984" spans="1:34" hidden="1" x14ac:dyDescent="0.25">
      <c r="A984" t="s">
        <v>3784</v>
      </c>
      <c r="B984" t="s">
        <v>3785</v>
      </c>
      <c r="C984" s="1" t="str">
        <f t="shared" si="162"/>
        <v>21:0584</v>
      </c>
      <c r="D984" s="1" t="str">
        <f t="shared" si="166"/>
        <v>21:0186</v>
      </c>
      <c r="E984" t="s">
        <v>3786</v>
      </c>
      <c r="F984" t="s">
        <v>3787</v>
      </c>
      <c r="H984">
        <v>58.866281700000002</v>
      </c>
      <c r="I984">
        <v>-64.180868399999994</v>
      </c>
      <c r="J984" s="1" t="str">
        <f t="shared" si="167"/>
        <v>NGR bulk stream sediment</v>
      </c>
      <c r="K984" s="1" t="str">
        <f t="shared" si="168"/>
        <v>&lt;177 micron (NGR)</v>
      </c>
      <c r="L984">
        <v>51</v>
      </c>
      <c r="M984" t="s">
        <v>56</v>
      </c>
      <c r="N984">
        <v>983</v>
      </c>
      <c r="O984">
        <v>63</v>
      </c>
      <c r="P984">
        <v>34</v>
      </c>
      <c r="Q984">
        <v>6</v>
      </c>
      <c r="R984">
        <v>17</v>
      </c>
      <c r="S984">
        <v>13</v>
      </c>
      <c r="T984">
        <v>-0.2</v>
      </c>
      <c r="U984">
        <v>200</v>
      </c>
      <c r="V984">
        <v>2.11</v>
      </c>
      <c r="W984">
        <v>0.2</v>
      </c>
      <c r="X984">
        <v>1</v>
      </c>
      <c r="Y984">
        <v>-2</v>
      </c>
      <c r="Z984">
        <v>57</v>
      </c>
      <c r="AA984">
        <v>-0.2</v>
      </c>
      <c r="AB984">
        <v>1</v>
      </c>
      <c r="AC984">
        <v>701</v>
      </c>
      <c r="AD984">
        <v>20</v>
      </c>
      <c r="AE984">
        <v>-2</v>
      </c>
      <c r="AF984">
        <v>5.4</v>
      </c>
      <c r="AG984">
        <v>1.2</v>
      </c>
      <c r="AH984">
        <v>700</v>
      </c>
    </row>
    <row r="985" spans="1:34" hidden="1" x14ac:dyDescent="0.25">
      <c r="A985" t="s">
        <v>3788</v>
      </c>
      <c r="B985" t="s">
        <v>3789</v>
      </c>
      <c r="C985" s="1" t="str">
        <f t="shared" si="162"/>
        <v>21:0584</v>
      </c>
      <c r="D985" s="1" t="str">
        <f t="shared" si="166"/>
        <v>21:0186</v>
      </c>
      <c r="E985" t="s">
        <v>3790</v>
      </c>
      <c r="F985" t="s">
        <v>3791</v>
      </c>
      <c r="H985">
        <v>58.8898084</v>
      </c>
      <c r="I985">
        <v>-64.203794200000004</v>
      </c>
      <c r="J985" s="1" t="str">
        <f t="shared" si="167"/>
        <v>NGR bulk stream sediment</v>
      </c>
      <c r="K985" s="1" t="str">
        <f t="shared" si="168"/>
        <v>&lt;177 micron (NGR)</v>
      </c>
      <c r="L985">
        <v>51</v>
      </c>
      <c r="M985" t="s">
        <v>61</v>
      </c>
      <c r="N985">
        <v>984</v>
      </c>
      <c r="O985">
        <v>56</v>
      </c>
      <c r="P985">
        <v>28</v>
      </c>
      <c r="Q985">
        <v>7</v>
      </c>
      <c r="R985">
        <v>21</v>
      </c>
      <c r="S985">
        <v>11</v>
      </c>
      <c r="T985">
        <v>-0.2</v>
      </c>
      <c r="U985">
        <v>240</v>
      </c>
      <c r="V985">
        <v>2.59</v>
      </c>
      <c r="W985">
        <v>-0.2</v>
      </c>
      <c r="X985">
        <v>-1</v>
      </c>
      <c r="Y985">
        <v>-2</v>
      </c>
      <c r="Z985">
        <v>69</v>
      </c>
      <c r="AA985">
        <v>-0.2</v>
      </c>
      <c r="AB985">
        <v>-1</v>
      </c>
      <c r="AC985">
        <v>607</v>
      </c>
      <c r="AD985">
        <v>15</v>
      </c>
      <c r="AE985">
        <v>-2</v>
      </c>
      <c r="AF985">
        <v>1</v>
      </c>
      <c r="AG985">
        <v>2.9</v>
      </c>
      <c r="AH985">
        <v>635</v>
      </c>
    </row>
    <row r="986" spans="1:34" hidden="1" x14ac:dyDescent="0.25">
      <c r="A986" t="s">
        <v>3792</v>
      </c>
      <c r="B986" t="s">
        <v>3793</v>
      </c>
      <c r="C986" s="1" t="str">
        <f t="shared" si="162"/>
        <v>21:0584</v>
      </c>
      <c r="D986" s="1" t="str">
        <f t="shared" si="166"/>
        <v>21:0186</v>
      </c>
      <c r="E986" t="s">
        <v>3794</v>
      </c>
      <c r="F986" t="s">
        <v>3795</v>
      </c>
      <c r="H986">
        <v>58.951918999999997</v>
      </c>
      <c r="I986">
        <v>-64.059742999999997</v>
      </c>
      <c r="J986" s="1" t="str">
        <f t="shared" si="167"/>
        <v>NGR bulk stream sediment</v>
      </c>
      <c r="K986" s="1" t="str">
        <f t="shared" si="168"/>
        <v>&lt;177 micron (NGR)</v>
      </c>
      <c r="L986">
        <v>51</v>
      </c>
      <c r="M986" t="s">
        <v>66</v>
      </c>
      <c r="N986">
        <v>985</v>
      </c>
      <c r="O986">
        <v>75</v>
      </c>
      <c r="P986">
        <v>181</v>
      </c>
      <c r="Q986">
        <v>21</v>
      </c>
      <c r="R986">
        <v>54</v>
      </c>
      <c r="S986">
        <v>53</v>
      </c>
      <c r="T986">
        <v>0.3</v>
      </c>
      <c r="U986">
        <v>920</v>
      </c>
      <c r="V986">
        <v>3.19</v>
      </c>
      <c r="W986">
        <v>-0.2</v>
      </c>
      <c r="X986">
        <v>2</v>
      </c>
      <c r="Y986">
        <v>7</v>
      </c>
      <c r="Z986">
        <v>51</v>
      </c>
      <c r="AA986">
        <v>-0.2</v>
      </c>
      <c r="AB986">
        <v>2</v>
      </c>
      <c r="AC986">
        <v>406</v>
      </c>
      <c r="AD986">
        <v>185</v>
      </c>
      <c r="AE986">
        <v>-2</v>
      </c>
      <c r="AF986">
        <v>34.799999999999997</v>
      </c>
      <c r="AG986">
        <v>1</v>
      </c>
      <c r="AH986">
        <v>300</v>
      </c>
    </row>
    <row r="987" spans="1:34" hidden="1" x14ac:dyDescent="0.25">
      <c r="A987" t="s">
        <v>3796</v>
      </c>
      <c r="B987" t="s">
        <v>3797</v>
      </c>
      <c r="C987" s="1" t="str">
        <f t="shared" si="162"/>
        <v>21:0584</v>
      </c>
      <c r="D987" s="1" t="str">
        <f t="shared" si="166"/>
        <v>21:0186</v>
      </c>
      <c r="E987" t="s">
        <v>3798</v>
      </c>
      <c r="F987" t="s">
        <v>3799</v>
      </c>
      <c r="H987">
        <v>58.933216700000003</v>
      </c>
      <c r="I987">
        <v>-64.086094299999999</v>
      </c>
      <c r="J987" s="1" t="str">
        <f t="shared" si="167"/>
        <v>NGR bulk stream sediment</v>
      </c>
      <c r="K987" s="1" t="str">
        <f t="shared" si="168"/>
        <v>&lt;177 micron (NGR)</v>
      </c>
      <c r="L987">
        <v>51</v>
      </c>
      <c r="M987" t="s">
        <v>76</v>
      </c>
      <c r="N987">
        <v>986</v>
      </c>
      <c r="O987">
        <v>62</v>
      </c>
      <c r="P987">
        <v>48</v>
      </c>
      <c r="Q987">
        <v>16</v>
      </c>
      <c r="R987">
        <v>34</v>
      </c>
      <c r="S987">
        <v>9</v>
      </c>
      <c r="T987">
        <v>0.2</v>
      </c>
      <c r="U987">
        <v>72</v>
      </c>
      <c r="V987">
        <v>4.16</v>
      </c>
      <c r="W987">
        <v>-0.2</v>
      </c>
      <c r="X987">
        <v>1</v>
      </c>
      <c r="Y987">
        <v>7</v>
      </c>
      <c r="Z987">
        <v>63</v>
      </c>
      <c r="AA987">
        <v>-0.2</v>
      </c>
      <c r="AB987">
        <v>-1</v>
      </c>
      <c r="AC987">
        <v>839</v>
      </c>
      <c r="AD987">
        <v>60</v>
      </c>
      <c r="AE987">
        <v>-2</v>
      </c>
      <c r="AF987">
        <v>14</v>
      </c>
      <c r="AG987">
        <v>1.3</v>
      </c>
      <c r="AH987">
        <v>550</v>
      </c>
    </row>
    <row r="988" spans="1:34" hidden="1" x14ac:dyDescent="0.25">
      <c r="A988" t="s">
        <v>3800</v>
      </c>
      <c r="B988" t="s">
        <v>3801</v>
      </c>
      <c r="C988" s="1" t="str">
        <f t="shared" si="162"/>
        <v>21:0584</v>
      </c>
      <c r="D988" s="1" t="str">
        <f t="shared" si="166"/>
        <v>21:0186</v>
      </c>
      <c r="E988" t="s">
        <v>3802</v>
      </c>
      <c r="F988" t="s">
        <v>3803</v>
      </c>
      <c r="H988">
        <v>58.908431899999997</v>
      </c>
      <c r="I988">
        <v>-64.093109100000007</v>
      </c>
      <c r="J988" s="1" t="str">
        <f t="shared" si="167"/>
        <v>NGR bulk stream sediment</v>
      </c>
      <c r="K988" s="1" t="str">
        <f t="shared" si="168"/>
        <v>&lt;177 micron (NGR)</v>
      </c>
      <c r="L988">
        <v>51</v>
      </c>
      <c r="M988" t="s">
        <v>81</v>
      </c>
      <c r="N988">
        <v>987</v>
      </c>
      <c r="O988">
        <v>74</v>
      </c>
      <c r="P988">
        <v>92</v>
      </c>
      <c r="Q988">
        <v>9</v>
      </c>
      <c r="R988">
        <v>57</v>
      </c>
      <c r="S988">
        <v>17</v>
      </c>
      <c r="T988">
        <v>-0.2</v>
      </c>
      <c r="U988">
        <v>96</v>
      </c>
      <c r="V988">
        <v>4.17</v>
      </c>
      <c r="W988">
        <v>-0.2</v>
      </c>
      <c r="X988">
        <v>1</v>
      </c>
      <c r="Y988">
        <v>6</v>
      </c>
      <c r="Z988">
        <v>68</v>
      </c>
      <c r="AA988">
        <v>-0.2</v>
      </c>
      <c r="AB988">
        <v>-1</v>
      </c>
      <c r="AC988">
        <v>975</v>
      </c>
      <c r="AD988">
        <v>40</v>
      </c>
      <c r="AE988">
        <v>-2</v>
      </c>
      <c r="AF988">
        <v>7.2</v>
      </c>
      <c r="AG988">
        <v>1.2</v>
      </c>
      <c r="AH988">
        <v>600</v>
      </c>
    </row>
    <row r="989" spans="1:34" hidden="1" x14ac:dyDescent="0.25">
      <c r="A989" t="s">
        <v>3804</v>
      </c>
      <c r="B989" t="s">
        <v>3805</v>
      </c>
      <c r="C989" s="1" t="str">
        <f t="shared" si="162"/>
        <v>21:0584</v>
      </c>
      <c r="D989" s="1" t="str">
        <f t="shared" si="166"/>
        <v>21:0186</v>
      </c>
      <c r="E989" t="s">
        <v>3806</v>
      </c>
      <c r="F989" t="s">
        <v>3807</v>
      </c>
      <c r="H989">
        <v>58.898753399999997</v>
      </c>
      <c r="I989">
        <v>-64.154641100000006</v>
      </c>
      <c r="J989" s="1" t="str">
        <f t="shared" si="167"/>
        <v>NGR bulk stream sediment</v>
      </c>
      <c r="K989" s="1" t="str">
        <f t="shared" si="168"/>
        <v>&lt;177 micron (NGR)</v>
      </c>
      <c r="L989">
        <v>51</v>
      </c>
      <c r="M989" t="s">
        <v>86</v>
      </c>
      <c r="N989">
        <v>988</v>
      </c>
    </row>
    <row r="990" spans="1:34" hidden="1" x14ac:dyDescent="0.25">
      <c r="A990" t="s">
        <v>3808</v>
      </c>
      <c r="B990" t="s">
        <v>3809</v>
      </c>
      <c r="C990" s="1" t="str">
        <f t="shared" si="162"/>
        <v>21:0584</v>
      </c>
      <c r="D990" s="1" t="str">
        <f t="shared" si="166"/>
        <v>21:0186</v>
      </c>
      <c r="E990" t="s">
        <v>3810</v>
      </c>
      <c r="F990" t="s">
        <v>3811</v>
      </c>
      <c r="H990">
        <v>58.915747699999997</v>
      </c>
      <c r="I990">
        <v>-64.196952800000005</v>
      </c>
      <c r="J990" s="1" t="str">
        <f t="shared" si="167"/>
        <v>NGR bulk stream sediment</v>
      </c>
      <c r="K990" s="1" t="str">
        <f t="shared" si="168"/>
        <v>&lt;177 micron (NGR)</v>
      </c>
      <c r="L990">
        <v>51</v>
      </c>
      <c r="M990" t="s">
        <v>91</v>
      </c>
      <c r="N990">
        <v>989</v>
      </c>
    </row>
    <row r="991" spans="1:34" hidden="1" x14ac:dyDescent="0.25">
      <c r="A991" t="s">
        <v>3812</v>
      </c>
      <c r="B991" t="s">
        <v>3813</v>
      </c>
      <c r="C991" s="1" t="str">
        <f t="shared" si="162"/>
        <v>21:0584</v>
      </c>
      <c r="D991" s="1" t="str">
        <f t="shared" si="166"/>
        <v>21:0186</v>
      </c>
      <c r="E991" t="s">
        <v>3814</v>
      </c>
      <c r="F991" t="s">
        <v>3815</v>
      </c>
      <c r="H991">
        <v>58.913055900000003</v>
      </c>
      <c r="I991">
        <v>-64.2636909</v>
      </c>
      <c r="J991" s="1" t="str">
        <f t="shared" si="167"/>
        <v>NGR bulk stream sediment</v>
      </c>
      <c r="K991" s="1" t="str">
        <f t="shared" si="168"/>
        <v>&lt;177 micron (NGR)</v>
      </c>
      <c r="L991">
        <v>51</v>
      </c>
      <c r="M991" t="s">
        <v>96</v>
      </c>
      <c r="N991">
        <v>990</v>
      </c>
    </row>
    <row r="992" spans="1:34" hidden="1" x14ac:dyDescent="0.25">
      <c r="A992" t="s">
        <v>3816</v>
      </c>
      <c r="B992" t="s">
        <v>3817</v>
      </c>
      <c r="C992" s="1" t="str">
        <f t="shared" si="162"/>
        <v>21:0584</v>
      </c>
      <c r="D992" s="1" t="str">
        <f t="shared" si="166"/>
        <v>21:0186</v>
      </c>
      <c r="E992" t="s">
        <v>3818</v>
      </c>
      <c r="F992" t="s">
        <v>3819</v>
      </c>
      <c r="H992">
        <v>58.933968299999997</v>
      </c>
      <c r="I992">
        <v>-64.294217700000004</v>
      </c>
      <c r="J992" s="1" t="str">
        <f t="shared" si="167"/>
        <v>NGR bulk stream sediment</v>
      </c>
      <c r="K992" s="1" t="str">
        <f t="shared" si="168"/>
        <v>&lt;177 micron (NGR)</v>
      </c>
      <c r="L992">
        <v>51</v>
      </c>
      <c r="M992" t="s">
        <v>101</v>
      </c>
      <c r="N992">
        <v>991</v>
      </c>
    </row>
    <row r="993" spans="1:34" hidden="1" x14ac:dyDescent="0.25">
      <c r="A993" t="s">
        <v>3820</v>
      </c>
      <c r="B993" t="s">
        <v>3821</v>
      </c>
      <c r="C993" s="1" t="str">
        <f t="shared" si="162"/>
        <v>21:0584</v>
      </c>
      <c r="D993" s="1" t="str">
        <f t="shared" si="166"/>
        <v>21:0186</v>
      </c>
      <c r="E993" t="s">
        <v>3822</v>
      </c>
      <c r="F993" t="s">
        <v>3823</v>
      </c>
      <c r="H993">
        <v>58.934106499999999</v>
      </c>
      <c r="I993">
        <v>-64.303709100000006</v>
      </c>
      <c r="J993" s="1" t="str">
        <f t="shared" si="167"/>
        <v>NGR bulk stream sediment</v>
      </c>
      <c r="K993" s="1" t="str">
        <f t="shared" si="168"/>
        <v>&lt;177 micron (NGR)</v>
      </c>
      <c r="L993">
        <v>51</v>
      </c>
      <c r="M993" t="s">
        <v>106</v>
      </c>
      <c r="N993">
        <v>992</v>
      </c>
    </row>
    <row r="994" spans="1:34" hidden="1" x14ac:dyDescent="0.25">
      <c r="A994" t="s">
        <v>3824</v>
      </c>
      <c r="B994" t="s">
        <v>3825</v>
      </c>
      <c r="C994" s="1" t="str">
        <f t="shared" si="162"/>
        <v>21:0584</v>
      </c>
      <c r="D994" s="1" t="str">
        <f t="shared" si="166"/>
        <v>21:0186</v>
      </c>
      <c r="E994" t="s">
        <v>3826</v>
      </c>
      <c r="F994" t="s">
        <v>3827</v>
      </c>
      <c r="H994">
        <v>58.927742100000003</v>
      </c>
      <c r="I994">
        <v>-64.3853905</v>
      </c>
      <c r="J994" s="1" t="str">
        <f t="shared" si="167"/>
        <v>NGR bulk stream sediment</v>
      </c>
      <c r="K994" s="1" t="str">
        <f t="shared" si="168"/>
        <v>&lt;177 micron (NGR)</v>
      </c>
      <c r="L994">
        <v>51</v>
      </c>
      <c r="M994" t="s">
        <v>111</v>
      </c>
      <c r="N994">
        <v>993</v>
      </c>
    </row>
    <row r="995" spans="1:34" hidden="1" x14ac:dyDescent="0.25">
      <c r="A995" t="s">
        <v>3828</v>
      </c>
      <c r="B995" t="s">
        <v>3829</v>
      </c>
      <c r="C995" s="1" t="str">
        <f t="shared" si="162"/>
        <v>21:0584</v>
      </c>
      <c r="D995" s="1" t="str">
        <f t="shared" si="166"/>
        <v>21:0186</v>
      </c>
      <c r="E995" t="s">
        <v>3830</v>
      </c>
      <c r="F995" t="s">
        <v>3831</v>
      </c>
      <c r="H995">
        <v>58.930492899999997</v>
      </c>
      <c r="I995">
        <v>-64.419116399999993</v>
      </c>
      <c r="J995" s="1" t="str">
        <f t="shared" si="167"/>
        <v>NGR bulk stream sediment</v>
      </c>
      <c r="K995" s="1" t="str">
        <f t="shared" si="168"/>
        <v>&lt;177 micron (NGR)</v>
      </c>
      <c r="L995">
        <v>51</v>
      </c>
      <c r="M995" t="s">
        <v>116</v>
      </c>
      <c r="N995">
        <v>994</v>
      </c>
    </row>
    <row r="996" spans="1:34" hidden="1" x14ac:dyDescent="0.25">
      <c r="A996" t="s">
        <v>3832</v>
      </c>
      <c r="B996" t="s">
        <v>3833</v>
      </c>
      <c r="C996" s="1" t="str">
        <f t="shared" si="162"/>
        <v>21:0584</v>
      </c>
      <c r="D996" s="1" t="str">
        <f t="shared" si="166"/>
        <v>21:0186</v>
      </c>
      <c r="E996" t="s">
        <v>3834</v>
      </c>
      <c r="F996" t="s">
        <v>3835</v>
      </c>
      <c r="H996">
        <v>58.925441900000003</v>
      </c>
      <c r="I996">
        <v>-64.473173000000003</v>
      </c>
      <c r="J996" s="1" t="str">
        <f t="shared" si="167"/>
        <v>NGR bulk stream sediment</v>
      </c>
      <c r="K996" s="1" t="str">
        <f t="shared" si="168"/>
        <v>&lt;177 micron (NGR)</v>
      </c>
      <c r="L996">
        <v>51</v>
      </c>
      <c r="M996" t="s">
        <v>121</v>
      </c>
      <c r="N996">
        <v>995</v>
      </c>
      <c r="O996">
        <v>52</v>
      </c>
      <c r="P996">
        <v>32</v>
      </c>
      <c r="Q996">
        <v>6</v>
      </c>
      <c r="R996">
        <v>28</v>
      </c>
      <c r="S996">
        <v>12</v>
      </c>
      <c r="T996">
        <v>-0.4</v>
      </c>
      <c r="U996">
        <v>124</v>
      </c>
      <c r="V996">
        <v>1.76</v>
      </c>
      <c r="W996">
        <v>-0.4</v>
      </c>
      <c r="X996">
        <v>2</v>
      </c>
      <c r="Y996">
        <v>-4</v>
      </c>
      <c r="Z996">
        <v>50</v>
      </c>
      <c r="AA996">
        <v>-0.2</v>
      </c>
      <c r="AB996">
        <v>-2</v>
      </c>
      <c r="AC996">
        <v>251</v>
      </c>
      <c r="AD996">
        <v>15</v>
      </c>
      <c r="AE996">
        <v>-2</v>
      </c>
      <c r="AG996">
        <v>0.9</v>
      </c>
      <c r="AH996">
        <v>430</v>
      </c>
    </row>
    <row r="997" spans="1:34" hidden="1" x14ac:dyDescent="0.25">
      <c r="A997" t="s">
        <v>3836</v>
      </c>
      <c r="B997" t="s">
        <v>3837</v>
      </c>
      <c r="C997" s="1" t="str">
        <f t="shared" si="162"/>
        <v>21:0584</v>
      </c>
      <c r="D997" s="1" t="str">
        <f t="shared" si="166"/>
        <v>21:0186</v>
      </c>
      <c r="E997" t="s">
        <v>3838</v>
      </c>
      <c r="F997" t="s">
        <v>3839</v>
      </c>
      <c r="H997">
        <v>58.955641200000002</v>
      </c>
      <c r="I997">
        <v>-64.490228599999995</v>
      </c>
      <c r="J997" s="1" t="str">
        <f t="shared" si="167"/>
        <v>NGR bulk stream sediment</v>
      </c>
      <c r="K997" s="1" t="str">
        <f t="shared" si="168"/>
        <v>&lt;177 micron (NGR)</v>
      </c>
      <c r="L997">
        <v>51</v>
      </c>
      <c r="M997" t="s">
        <v>126</v>
      </c>
      <c r="N997">
        <v>996</v>
      </c>
      <c r="O997">
        <v>67</v>
      </c>
      <c r="P997">
        <v>49</v>
      </c>
      <c r="Q997">
        <v>9</v>
      </c>
      <c r="R997">
        <v>48</v>
      </c>
      <c r="S997">
        <v>14</v>
      </c>
      <c r="T997">
        <v>-0.2</v>
      </c>
      <c r="U997">
        <v>152</v>
      </c>
      <c r="V997">
        <v>3</v>
      </c>
      <c r="W997">
        <v>-0.2</v>
      </c>
      <c r="X997">
        <v>-1</v>
      </c>
      <c r="Y997">
        <v>3</v>
      </c>
      <c r="Z997">
        <v>50</v>
      </c>
      <c r="AA997">
        <v>-0.2</v>
      </c>
      <c r="AB997">
        <v>-1</v>
      </c>
      <c r="AC997">
        <v>406</v>
      </c>
      <c r="AD997">
        <v>40</v>
      </c>
      <c r="AE997">
        <v>-2</v>
      </c>
      <c r="AF997">
        <v>18.399999999999999</v>
      </c>
      <c r="AG997">
        <v>0.8</v>
      </c>
      <c r="AH997">
        <v>230</v>
      </c>
    </row>
    <row r="998" spans="1:34" hidden="1" x14ac:dyDescent="0.25">
      <c r="A998" t="s">
        <v>3840</v>
      </c>
      <c r="B998" t="s">
        <v>3841</v>
      </c>
      <c r="C998" s="1" t="str">
        <f t="shared" si="162"/>
        <v>21:0584</v>
      </c>
      <c r="D998" s="1" t="str">
        <f t="shared" si="166"/>
        <v>21:0186</v>
      </c>
      <c r="E998" t="s">
        <v>3842</v>
      </c>
      <c r="F998" t="s">
        <v>3843</v>
      </c>
      <c r="H998">
        <v>58.9432951</v>
      </c>
      <c r="I998">
        <v>-64.519206699999998</v>
      </c>
      <c r="J998" s="1" t="str">
        <f t="shared" si="167"/>
        <v>NGR bulk stream sediment</v>
      </c>
      <c r="K998" s="1" t="str">
        <f t="shared" si="168"/>
        <v>&lt;177 micron (NGR)</v>
      </c>
      <c r="L998">
        <v>51</v>
      </c>
      <c r="M998" t="s">
        <v>131</v>
      </c>
      <c r="N998">
        <v>997</v>
      </c>
    </row>
    <row r="999" spans="1:34" hidden="1" x14ac:dyDescent="0.25">
      <c r="A999" t="s">
        <v>3844</v>
      </c>
      <c r="B999" t="s">
        <v>3845</v>
      </c>
      <c r="C999" s="1" t="str">
        <f t="shared" si="162"/>
        <v>21:0584</v>
      </c>
      <c r="D999" s="1" t="str">
        <f t="shared" si="166"/>
        <v>21:0186</v>
      </c>
      <c r="E999" t="s">
        <v>3846</v>
      </c>
      <c r="F999" t="s">
        <v>3847</v>
      </c>
      <c r="H999">
        <v>58.954060200000001</v>
      </c>
      <c r="I999">
        <v>-64.563299099999995</v>
      </c>
      <c r="J999" s="1" t="str">
        <f t="shared" si="167"/>
        <v>NGR bulk stream sediment</v>
      </c>
      <c r="K999" s="1" t="str">
        <f t="shared" si="168"/>
        <v>&lt;177 micron (NGR)</v>
      </c>
      <c r="L999">
        <v>52</v>
      </c>
      <c r="M999" t="s">
        <v>38</v>
      </c>
      <c r="N999">
        <v>998</v>
      </c>
      <c r="O999">
        <v>49</v>
      </c>
      <c r="P999">
        <v>29</v>
      </c>
      <c r="Q999">
        <v>5</v>
      </c>
      <c r="R999">
        <v>30</v>
      </c>
      <c r="S999">
        <v>11</v>
      </c>
      <c r="T999">
        <v>0.3</v>
      </c>
      <c r="U999">
        <v>136</v>
      </c>
      <c r="V999">
        <v>1.87</v>
      </c>
      <c r="W999">
        <v>-0.2</v>
      </c>
      <c r="X999">
        <v>-1</v>
      </c>
      <c r="Y999">
        <v>-2</v>
      </c>
      <c r="Z999">
        <v>41</v>
      </c>
      <c r="AA999">
        <v>-0.2</v>
      </c>
      <c r="AB999">
        <v>-1</v>
      </c>
      <c r="AC999">
        <v>441</v>
      </c>
      <c r="AD999">
        <v>20</v>
      </c>
      <c r="AE999">
        <v>-2</v>
      </c>
      <c r="AF999">
        <v>4.4000000000000004</v>
      </c>
      <c r="AG999">
        <v>1</v>
      </c>
      <c r="AH999">
        <v>315</v>
      </c>
    </row>
    <row r="1000" spans="1:34" hidden="1" x14ac:dyDescent="0.25">
      <c r="A1000" t="s">
        <v>3848</v>
      </c>
      <c r="B1000" t="s">
        <v>3849</v>
      </c>
      <c r="C1000" s="1" t="str">
        <f t="shared" si="162"/>
        <v>21:0584</v>
      </c>
      <c r="D1000" s="1" t="str">
        <f t="shared" si="166"/>
        <v>21:0186</v>
      </c>
      <c r="E1000" t="s">
        <v>3846</v>
      </c>
      <c r="F1000" t="s">
        <v>3850</v>
      </c>
      <c r="H1000">
        <v>58.954060200000001</v>
      </c>
      <c r="I1000">
        <v>-64.563299099999995</v>
      </c>
      <c r="J1000" s="1" t="str">
        <f t="shared" si="167"/>
        <v>NGR bulk stream sediment</v>
      </c>
      <c r="K1000" s="1" t="str">
        <f t="shared" si="168"/>
        <v>&lt;177 micron (NGR)</v>
      </c>
      <c r="L1000">
        <v>52</v>
      </c>
      <c r="M1000" t="s">
        <v>47</v>
      </c>
      <c r="N1000">
        <v>999</v>
      </c>
      <c r="O1000">
        <v>51</v>
      </c>
      <c r="P1000">
        <v>31</v>
      </c>
      <c r="Q1000">
        <v>6</v>
      </c>
      <c r="R1000">
        <v>29</v>
      </c>
      <c r="S1000">
        <v>11</v>
      </c>
      <c r="T1000">
        <v>-0.2</v>
      </c>
      <c r="U1000">
        <v>140</v>
      </c>
      <c r="V1000">
        <v>1.9</v>
      </c>
      <c r="W1000">
        <v>-0.2</v>
      </c>
      <c r="X1000">
        <v>-1</v>
      </c>
      <c r="Y1000">
        <v>-2</v>
      </c>
      <c r="Z1000">
        <v>41</v>
      </c>
      <c r="AA1000">
        <v>-0.2</v>
      </c>
      <c r="AB1000">
        <v>-1</v>
      </c>
      <c r="AC1000">
        <v>444</v>
      </c>
      <c r="AD1000">
        <v>20</v>
      </c>
      <c r="AE1000">
        <v>-2</v>
      </c>
      <c r="AF1000">
        <v>4.5999999999999996</v>
      </c>
      <c r="AG1000">
        <v>1</v>
      </c>
      <c r="AH1000">
        <v>300</v>
      </c>
    </row>
    <row r="1001" spans="1:34" hidden="1" x14ac:dyDescent="0.25">
      <c r="A1001" t="s">
        <v>3851</v>
      </c>
      <c r="B1001" t="s">
        <v>3852</v>
      </c>
      <c r="C1001" s="1" t="str">
        <f t="shared" si="162"/>
        <v>21:0584</v>
      </c>
      <c r="D1001" s="1" t="str">
        <f t="shared" si="166"/>
        <v>21:0186</v>
      </c>
      <c r="E1001" t="s">
        <v>3846</v>
      </c>
      <c r="F1001" t="s">
        <v>3853</v>
      </c>
      <c r="H1001">
        <v>58.954060200000001</v>
      </c>
      <c r="I1001">
        <v>-64.563299099999995</v>
      </c>
      <c r="J1001" s="1" t="str">
        <f t="shared" si="167"/>
        <v>NGR bulk stream sediment</v>
      </c>
      <c r="K1001" s="1" t="str">
        <f t="shared" si="168"/>
        <v>&lt;177 micron (NGR)</v>
      </c>
      <c r="L1001">
        <v>52</v>
      </c>
      <c r="M1001" t="s">
        <v>51</v>
      </c>
      <c r="N1001">
        <v>1000</v>
      </c>
      <c r="O1001">
        <v>54</v>
      </c>
      <c r="P1001">
        <v>33</v>
      </c>
      <c r="Q1001">
        <v>6</v>
      </c>
      <c r="R1001">
        <v>32</v>
      </c>
      <c r="S1001">
        <v>10</v>
      </c>
      <c r="T1001">
        <v>0.2</v>
      </c>
      <c r="U1001">
        <v>158</v>
      </c>
      <c r="V1001">
        <v>2</v>
      </c>
      <c r="W1001">
        <v>0.2</v>
      </c>
      <c r="X1001">
        <v>-1</v>
      </c>
      <c r="Y1001">
        <v>-2</v>
      </c>
      <c r="Z1001">
        <v>46</v>
      </c>
      <c r="AA1001">
        <v>-0.2</v>
      </c>
      <c r="AB1001">
        <v>-1</v>
      </c>
      <c r="AC1001">
        <v>503</v>
      </c>
      <c r="AD1001">
        <v>20</v>
      </c>
      <c r="AE1001">
        <v>-2</v>
      </c>
      <c r="AF1001">
        <v>5.4</v>
      </c>
      <c r="AG1001">
        <v>1</v>
      </c>
      <c r="AH1001">
        <v>300</v>
      </c>
    </row>
    <row r="1002" spans="1:34" hidden="1" x14ac:dyDescent="0.25">
      <c r="A1002" t="s">
        <v>3854</v>
      </c>
      <c r="B1002" t="s">
        <v>3855</v>
      </c>
      <c r="C1002" s="1" t="str">
        <f t="shared" si="162"/>
        <v>21:0584</v>
      </c>
      <c r="D1002" s="1" t="str">
        <f t="shared" si="166"/>
        <v>21:0186</v>
      </c>
      <c r="E1002" t="s">
        <v>3856</v>
      </c>
      <c r="F1002" t="s">
        <v>3857</v>
      </c>
      <c r="H1002">
        <v>58.916641499999997</v>
      </c>
      <c r="I1002">
        <v>-64.571350100000004</v>
      </c>
      <c r="J1002" s="1" t="str">
        <f t="shared" si="167"/>
        <v>NGR bulk stream sediment</v>
      </c>
      <c r="K1002" s="1" t="str">
        <f t="shared" si="168"/>
        <v>&lt;177 micron (NGR)</v>
      </c>
      <c r="L1002">
        <v>52</v>
      </c>
      <c r="M1002" t="s">
        <v>43</v>
      </c>
      <c r="N1002">
        <v>1001</v>
      </c>
      <c r="O1002">
        <v>61</v>
      </c>
      <c r="P1002">
        <v>29</v>
      </c>
      <c r="Q1002">
        <v>6</v>
      </c>
      <c r="R1002">
        <v>34</v>
      </c>
      <c r="S1002">
        <v>11</v>
      </c>
      <c r="T1002">
        <v>-0.2</v>
      </c>
      <c r="U1002">
        <v>136</v>
      </c>
      <c r="V1002">
        <v>1.95</v>
      </c>
      <c r="W1002">
        <v>-0.2</v>
      </c>
      <c r="X1002">
        <v>-1</v>
      </c>
      <c r="Y1002">
        <v>-2</v>
      </c>
      <c r="Z1002">
        <v>43</v>
      </c>
      <c r="AA1002">
        <v>0.2</v>
      </c>
      <c r="AB1002">
        <v>-1</v>
      </c>
      <c r="AC1002">
        <v>354</v>
      </c>
      <c r="AD1002">
        <v>20</v>
      </c>
      <c r="AE1002">
        <v>-2</v>
      </c>
      <c r="AF1002">
        <v>5.2</v>
      </c>
      <c r="AG1002">
        <v>1.2</v>
      </c>
      <c r="AH1002">
        <v>405</v>
      </c>
    </row>
    <row r="1003" spans="1:34" hidden="1" x14ac:dyDescent="0.25">
      <c r="A1003" t="s">
        <v>3858</v>
      </c>
      <c r="B1003" t="s">
        <v>3859</v>
      </c>
      <c r="C1003" s="1" t="str">
        <f t="shared" si="162"/>
        <v>21:0584</v>
      </c>
      <c r="D1003" s="1" t="str">
        <f t="shared" si="166"/>
        <v>21:0186</v>
      </c>
      <c r="E1003" t="s">
        <v>3860</v>
      </c>
      <c r="F1003" t="s">
        <v>3861</v>
      </c>
      <c r="H1003">
        <v>58.936927099999998</v>
      </c>
      <c r="I1003">
        <v>-64.636271699999995</v>
      </c>
      <c r="J1003" s="1" t="str">
        <f t="shared" si="167"/>
        <v>NGR bulk stream sediment</v>
      </c>
      <c r="K1003" s="1" t="str">
        <f t="shared" si="168"/>
        <v>&lt;177 micron (NGR)</v>
      </c>
      <c r="L1003">
        <v>52</v>
      </c>
      <c r="M1003" t="s">
        <v>56</v>
      </c>
      <c r="N1003">
        <v>1002</v>
      </c>
      <c r="O1003">
        <v>51</v>
      </c>
      <c r="P1003">
        <v>20</v>
      </c>
      <c r="Q1003">
        <v>5</v>
      </c>
      <c r="R1003">
        <v>21</v>
      </c>
      <c r="S1003">
        <v>9</v>
      </c>
      <c r="T1003">
        <v>-0.2</v>
      </c>
      <c r="U1003">
        <v>134</v>
      </c>
      <c r="V1003">
        <v>2.0699999999999998</v>
      </c>
      <c r="W1003">
        <v>-0.2</v>
      </c>
      <c r="X1003">
        <v>-1</v>
      </c>
      <c r="Y1003">
        <v>-2</v>
      </c>
      <c r="Z1003">
        <v>39</v>
      </c>
      <c r="AA1003">
        <v>-0.2</v>
      </c>
      <c r="AB1003">
        <v>-1</v>
      </c>
      <c r="AC1003">
        <v>398</v>
      </c>
      <c r="AD1003">
        <v>20</v>
      </c>
      <c r="AE1003">
        <v>-2</v>
      </c>
      <c r="AF1003">
        <v>6.8</v>
      </c>
      <c r="AG1003">
        <v>0.9</v>
      </c>
      <c r="AH1003">
        <v>315</v>
      </c>
    </row>
    <row r="1004" spans="1:34" hidden="1" x14ac:dyDescent="0.25">
      <c r="A1004" t="s">
        <v>3862</v>
      </c>
      <c r="B1004" t="s">
        <v>3863</v>
      </c>
      <c r="C1004" s="1" t="str">
        <f t="shared" si="162"/>
        <v>21:0584</v>
      </c>
      <c r="D1004" s="1" t="str">
        <f t="shared" si="166"/>
        <v>21:0186</v>
      </c>
      <c r="E1004" t="s">
        <v>3864</v>
      </c>
      <c r="F1004" t="s">
        <v>3865</v>
      </c>
      <c r="H1004">
        <v>58.953499899999997</v>
      </c>
      <c r="I1004">
        <v>-64.731496000000007</v>
      </c>
      <c r="J1004" s="1" t="str">
        <f t="shared" si="167"/>
        <v>NGR bulk stream sediment</v>
      </c>
      <c r="K1004" s="1" t="str">
        <f t="shared" si="168"/>
        <v>&lt;177 micron (NGR)</v>
      </c>
      <c r="L1004">
        <v>52</v>
      </c>
      <c r="M1004" t="s">
        <v>61</v>
      </c>
      <c r="N1004">
        <v>1003</v>
      </c>
      <c r="O1004">
        <v>87</v>
      </c>
      <c r="P1004">
        <v>42</v>
      </c>
      <c r="Q1004">
        <v>8</v>
      </c>
      <c r="R1004">
        <v>30</v>
      </c>
      <c r="S1004">
        <v>11</v>
      </c>
      <c r="T1004">
        <v>0.4</v>
      </c>
      <c r="U1004">
        <v>182</v>
      </c>
      <c r="V1004">
        <v>2.64</v>
      </c>
      <c r="W1004">
        <v>-0.2</v>
      </c>
      <c r="X1004">
        <v>-1</v>
      </c>
      <c r="Y1004">
        <v>-2</v>
      </c>
      <c r="Z1004">
        <v>49</v>
      </c>
      <c r="AA1004">
        <v>-0.2</v>
      </c>
      <c r="AB1004">
        <v>-1</v>
      </c>
      <c r="AC1004">
        <v>348</v>
      </c>
      <c r="AD1004">
        <v>40</v>
      </c>
      <c r="AE1004">
        <v>-2</v>
      </c>
      <c r="AF1004">
        <v>16.399999999999999</v>
      </c>
      <c r="AG1004">
        <v>1.5</v>
      </c>
      <c r="AH1004">
        <v>280</v>
      </c>
    </row>
    <row r="1005" spans="1:34" hidden="1" x14ac:dyDescent="0.25">
      <c r="A1005" t="s">
        <v>3866</v>
      </c>
      <c r="B1005" t="s">
        <v>3867</v>
      </c>
      <c r="C1005" s="1" t="str">
        <f t="shared" si="162"/>
        <v>21:0584</v>
      </c>
      <c r="D1005" s="1" t="str">
        <f t="shared" si="166"/>
        <v>21:0186</v>
      </c>
      <c r="E1005" t="s">
        <v>3868</v>
      </c>
      <c r="F1005" t="s">
        <v>3869</v>
      </c>
      <c r="H1005">
        <v>58.926400299999997</v>
      </c>
      <c r="I1005">
        <v>-64.806976399999996</v>
      </c>
      <c r="J1005" s="1" t="str">
        <f t="shared" si="167"/>
        <v>NGR bulk stream sediment</v>
      </c>
      <c r="K1005" s="1" t="str">
        <f t="shared" si="168"/>
        <v>&lt;177 micron (NGR)</v>
      </c>
      <c r="L1005">
        <v>52</v>
      </c>
      <c r="M1005" t="s">
        <v>66</v>
      </c>
      <c r="N1005">
        <v>1004</v>
      </c>
      <c r="O1005">
        <v>66</v>
      </c>
      <c r="P1005">
        <v>19</v>
      </c>
      <c r="Q1005">
        <v>9</v>
      </c>
      <c r="R1005">
        <v>26</v>
      </c>
      <c r="S1005">
        <v>7</v>
      </c>
      <c r="T1005">
        <v>0.3</v>
      </c>
      <c r="U1005">
        <v>98</v>
      </c>
      <c r="V1005">
        <v>1.65</v>
      </c>
      <c r="W1005">
        <v>-0.2</v>
      </c>
      <c r="X1005">
        <v>1</v>
      </c>
      <c r="Y1005">
        <v>-2</v>
      </c>
      <c r="Z1005">
        <v>34</v>
      </c>
      <c r="AA1005">
        <v>-0.2</v>
      </c>
      <c r="AB1005">
        <v>-1</v>
      </c>
      <c r="AC1005">
        <v>368</v>
      </c>
      <c r="AD1005">
        <v>25</v>
      </c>
      <c r="AE1005">
        <v>-2</v>
      </c>
      <c r="AF1005">
        <v>13.4</v>
      </c>
      <c r="AG1005">
        <v>1.4</v>
      </c>
      <c r="AH1005">
        <v>240</v>
      </c>
    </row>
    <row r="1006" spans="1:34" hidden="1" x14ac:dyDescent="0.25">
      <c r="A1006" t="s">
        <v>3870</v>
      </c>
      <c r="B1006" t="s">
        <v>3871</v>
      </c>
      <c r="C1006" s="1" t="str">
        <f t="shared" si="162"/>
        <v>21:0584</v>
      </c>
      <c r="D1006" s="1" t="str">
        <f t="shared" si="166"/>
        <v>21:0186</v>
      </c>
      <c r="E1006" t="s">
        <v>3872</v>
      </c>
      <c r="F1006" t="s">
        <v>3873</v>
      </c>
      <c r="H1006">
        <v>58.945052699999998</v>
      </c>
      <c r="I1006">
        <v>-64.849877399999997</v>
      </c>
      <c r="J1006" s="1" t="str">
        <f t="shared" si="167"/>
        <v>NGR bulk stream sediment</v>
      </c>
      <c r="K1006" s="1" t="str">
        <f t="shared" si="168"/>
        <v>&lt;177 micron (NGR)</v>
      </c>
      <c r="L1006">
        <v>52</v>
      </c>
      <c r="M1006" t="s">
        <v>76</v>
      </c>
      <c r="N1006">
        <v>1005</v>
      </c>
      <c r="O1006">
        <v>114</v>
      </c>
      <c r="P1006">
        <v>98</v>
      </c>
      <c r="Q1006">
        <v>17</v>
      </c>
      <c r="R1006">
        <v>52</v>
      </c>
      <c r="S1006">
        <v>13</v>
      </c>
      <c r="T1006">
        <v>0.5</v>
      </c>
      <c r="U1006">
        <v>118</v>
      </c>
      <c r="V1006">
        <v>3.15</v>
      </c>
      <c r="W1006">
        <v>-0.2</v>
      </c>
      <c r="X1006">
        <v>1</v>
      </c>
      <c r="Y1006">
        <v>4</v>
      </c>
      <c r="Z1006">
        <v>57</v>
      </c>
      <c r="AA1006">
        <v>-0.2</v>
      </c>
      <c r="AB1006">
        <v>1</v>
      </c>
      <c r="AC1006">
        <v>468</v>
      </c>
      <c r="AD1006">
        <v>60</v>
      </c>
      <c r="AE1006">
        <v>-2</v>
      </c>
      <c r="AF1006">
        <v>22</v>
      </c>
      <c r="AG1006">
        <v>3.3</v>
      </c>
      <c r="AH1006">
        <v>255</v>
      </c>
    </row>
    <row r="1007" spans="1:34" hidden="1" x14ac:dyDescent="0.25">
      <c r="A1007" t="s">
        <v>3874</v>
      </c>
      <c r="B1007" t="s">
        <v>3875</v>
      </c>
      <c r="C1007" s="1" t="str">
        <f t="shared" si="162"/>
        <v>21:0584</v>
      </c>
      <c r="D1007" s="1" t="str">
        <f t="shared" si="166"/>
        <v>21:0186</v>
      </c>
      <c r="E1007" t="s">
        <v>3876</v>
      </c>
      <c r="F1007" t="s">
        <v>3877</v>
      </c>
      <c r="H1007">
        <v>58.963983900000002</v>
      </c>
      <c r="I1007">
        <v>-64.811447900000005</v>
      </c>
      <c r="J1007" s="1" t="str">
        <f t="shared" si="167"/>
        <v>NGR bulk stream sediment</v>
      </c>
      <c r="K1007" s="1" t="str">
        <f t="shared" si="168"/>
        <v>&lt;177 micron (NGR)</v>
      </c>
      <c r="L1007">
        <v>52</v>
      </c>
      <c r="M1007" t="s">
        <v>81</v>
      </c>
      <c r="N1007">
        <v>1006</v>
      </c>
      <c r="O1007">
        <v>180</v>
      </c>
      <c r="P1007">
        <v>46</v>
      </c>
      <c r="Q1007">
        <v>44</v>
      </c>
      <c r="R1007">
        <v>52</v>
      </c>
      <c r="S1007">
        <v>221</v>
      </c>
      <c r="T1007">
        <v>0.6</v>
      </c>
      <c r="U1007">
        <v>284</v>
      </c>
      <c r="V1007">
        <v>2.48</v>
      </c>
      <c r="W1007">
        <v>0.8</v>
      </c>
      <c r="X1007">
        <v>3</v>
      </c>
      <c r="Y1007">
        <v>2</v>
      </c>
      <c r="Z1007">
        <v>54</v>
      </c>
      <c r="AA1007">
        <v>-0.2</v>
      </c>
      <c r="AB1007">
        <v>-2</v>
      </c>
      <c r="AC1007">
        <v>257</v>
      </c>
      <c r="AD1007">
        <v>115</v>
      </c>
      <c r="AE1007">
        <v>-2</v>
      </c>
      <c r="AG1007">
        <v>9.6</v>
      </c>
      <c r="AH1007">
        <v>240</v>
      </c>
    </row>
    <row r="1008" spans="1:34" hidden="1" x14ac:dyDescent="0.25">
      <c r="A1008" t="s">
        <v>3878</v>
      </c>
      <c r="B1008" t="s">
        <v>3879</v>
      </c>
      <c r="C1008" s="1" t="str">
        <f t="shared" si="162"/>
        <v>21:0584</v>
      </c>
      <c r="D1008" s="1" t="str">
        <f t="shared" si="166"/>
        <v>21:0186</v>
      </c>
      <c r="E1008" t="s">
        <v>3880</v>
      </c>
      <c r="F1008" t="s">
        <v>3881</v>
      </c>
      <c r="H1008">
        <v>58.988754299999997</v>
      </c>
      <c r="I1008">
        <v>-64.796876499999996</v>
      </c>
      <c r="J1008" s="1" t="str">
        <f t="shared" si="167"/>
        <v>NGR bulk stream sediment</v>
      </c>
      <c r="K1008" s="1" t="str">
        <f t="shared" si="168"/>
        <v>&lt;177 micron (NGR)</v>
      </c>
      <c r="L1008">
        <v>52</v>
      </c>
      <c r="M1008" t="s">
        <v>86</v>
      </c>
      <c r="N1008">
        <v>1007</v>
      </c>
      <c r="O1008">
        <v>48</v>
      </c>
      <c r="P1008">
        <v>29</v>
      </c>
      <c r="Q1008">
        <v>5</v>
      </c>
      <c r="R1008">
        <v>22</v>
      </c>
      <c r="S1008">
        <v>7</v>
      </c>
      <c r="T1008">
        <v>0.2</v>
      </c>
      <c r="U1008">
        <v>98</v>
      </c>
      <c r="V1008">
        <v>2.0699999999999998</v>
      </c>
      <c r="W1008">
        <v>-0.2</v>
      </c>
      <c r="X1008">
        <v>-1</v>
      </c>
      <c r="Y1008">
        <v>-2</v>
      </c>
      <c r="Z1008">
        <v>40</v>
      </c>
      <c r="AA1008">
        <v>-0.2</v>
      </c>
      <c r="AB1008">
        <v>-1</v>
      </c>
      <c r="AC1008">
        <v>351</v>
      </c>
      <c r="AD1008">
        <v>40</v>
      </c>
      <c r="AE1008">
        <v>-2</v>
      </c>
      <c r="AF1008">
        <v>15.8</v>
      </c>
      <c r="AG1008">
        <v>3.3</v>
      </c>
      <c r="AH1008">
        <v>250</v>
      </c>
    </row>
    <row r="1009" spans="1:34" hidden="1" x14ac:dyDescent="0.25">
      <c r="A1009" t="s">
        <v>3882</v>
      </c>
      <c r="B1009" t="s">
        <v>3883</v>
      </c>
      <c r="C1009" s="1" t="str">
        <f t="shared" si="162"/>
        <v>21:0584</v>
      </c>
      <c r="D1009" s="1" t="str">
        <f t="shared" si="166"/>
        <v>21:0186</v>
      </c>
      <c r="E1009" t="s">
        <v>3884</v>
      </c>
      <c r="F1009" t="s">
        <v>3885</v>
      </c>
      <c r="H1009">
        <v>58.993366899999998</v>
      </c>
      <c r="I1009">
        <v>-64.850136699999993</v>
      </c>
      <c r="J1009" s="1" t="str">
        <f t="shared" si="167"/>
        <v>NGR bulk stream sediment</v>
      </c>
      <c r="K1009" s="1" t="str">
        <f t="shared" si="168"/>
        <v>&lt;177 micron (NGR)</v>
      </c>
      <c r="L1009">
        <v>52</v>
      </c>
      <c r="M1009" t="s">
        <v>91</v>
      </c>
      <c r="N1009">
        <v>1008</v>
      </c>
      <c r="O1009">
        <v>91</v>
      </c>
      <c r="P1009">
        <v>117</v>
      </c>
      <c r="Q1009">
        <v>9</v>
      </c>
      <c r="R1009">
        <v>35</v>
      </c>
      <c r="S1009">
        <v>10</v>
      </c>
      <c r="T1009">
        <v>0.9</v>
      </c>
      <c r="U1009">
        <v>160</v>
      </c>
      <c r="V1009">
        <v>3.91</v>
      </c>
      <c r="W1009">
        <v>-0.2</v>
      </c>
      <c r="X1009">
        <v>1</v>
      </c>
      <c r="Y1009">
        <v>8</v>
      </c>
      <c r="Z1009">
        <v>72</v>
      </c>
      <c r="AA1009">
        <v>-0.2</v>
      </c>
      <c r="AB1009">
        <v>3</v>
      </c>
      <c r="AC1009">
        <v>398</v>
      </c>
      <c r="AD1009">
        <v>40</v>
      </c>
      <c r="AE1009">
        <v>-2</v>
      </c>
      <c r="AG1009">
        <v>3.2</v>
      </c>
      <c r="AH1009">
        <v>340</v>
      </c>
    </row>
    <row r="1010" spans="1:34" hidden="1" x14ac:dyDescent="0.25">
      <c r="A1010" t="s">
        <v>3886</v>
      </c>
      <c r="B1010" t="s">
        <v>3887</v>
      </c>
      <c r="C1010" s="1" t="str">
        <f t="shared" si="162"/>
        <v>21:0584</v>
      </c>
      <c r="D1010" s="1" t="str">
        <f>HYPERLINK("http://geochem.nrcan.gc.ca/cdogs/content/svy/svy_e.htm", "")</f>
        <v/>
      </c>
      <c r="G1010" s="1" t="str">
        <f>HYPERLINK("http://geochem.nrcan.gc.ca/cdogs/content/cr_/cr_00078_e.htm", "78")</f>
        <v>78</v>
      </c>
      <c r="J1010" t="s">
        <v>69</v>
      </c>
      <c r="K1010" t="s">
        <v>70</v>
      </c>
      <c r="L1010">
        <v>52</v>
      </c>
      <c r="M1010" t="s">
        <v>71</v>
      </c>
      <c r="N1010">
        <v>1009</v>
      </c>
      <c r="O1010">
        <v>93</v>
      </c>
      <c r="P1010">
        <v>34</v>
      </c>
      <c r="Q1010">
        <v>15</v>
      </c>
      <c r="R1010">
        <v>283</v>
      </c>
      <c r="S1010">
        <v>22</v>
      </c>
      <c r="T1010">
        <v>0.6</v>
      </c>
      <c r="U1010">
        <v>480</v>
      </c>
      <c r="V1010">
        <v>2.94</v>
      </c>
      <c r="W1010">
        <v>0.5</v>
      </c>
      <c r="X1010">
        <v>23</v>
      </c>
      <c r="Y1010">
        <v>4</v>
      </c>
      <c r="Z1010">
        <v>49</v>
      </c>
      <c r="AA1010">
        <v>1</v>
      </c>
      <c r="AB1010">
        <v>5</v>
      </c>
      <c r="AC1010">
        <v>615</v>
      </c>
      <c r="AD1010">
        <v>20</v>
      </c>
      <c r="AE1010">
        <v>16</v>
      </c>
      <c r="AG1010">
        <v>11.6</v>
      </c>
      <c r="AH1010">
        <v>550</v>
      </c>
    </row>
    <row r="1011" spans="1:34" hidden="1" x14ac:dyDescent="0.25">
      <c r="A1011" t="s">
        <v>3888</v>
      </c>
      <c r="B1011" t="s">
        <v>3889</v>
      </c>
      <c r="C1011" s="1" t="str">
        <f t="shared" si="162"/>
        <v>21:0584</v>
      </c>
      <c r="D1011" s="1" t="str">
        <f t="shared" ref="D1011:D1020" si="169">HYPERLINK("http://geochem.nrcan.gc.ca/cdogs/content/svy/svy210186_e.htm", "21:0186")</f>
        <v>21:0186</v>
      </c>
      <c r="E1011" t="s">
        <v>3890</v>
      </c>
      <c r="F1011" t="s">
        <v>3891</v>
      </c>
      <c r="H1011">
        <v>58.996572700000002</v>
      </c>
      <c r="I1011">
        <v>-64.726626100000004</v>
      </c>
      <c r="J1011" s="1" t="str">
        <f t="shared" ref="J1011:J1020" si="170">HYPERLINK("http://geochem.nrcan.gc.ca/cdogs/content/kwd/kwd020030_e.htm", "NGR bulk stream sediment")</f>
        <v>NGR bulk stream sediment</v>
      </c>
      <c r="K1011" s="1" t="str">
        <f t="shared" ref="K1011:K1020" si="171">HYPERLINK("http://geochem.nrcan.gc.ca/cdogs/content/kwd/kwd080006_e.htm", "&lt;177 micron (NGR)")</f>
        <v>&lt;177 micron (NGR)</v>
      </c>
      <c r="L1011">
        <v>52</v>
      </c>
      <c r="M1011" t="s">
        <v>96</v>
      </c>
      <c r="N1011">
        <v>1010</v>
      </c>
      <c r="O1011">
        <v>55</v>
      </c>
      <c r="P1011">
        <v>44</v>
      </c>
      <c r="Q1011">
        <v>7</v>
      </c>
      <c r="R1011">
        <v>31</v>
      </c>
      <c r="S1011">
        <v>10</v>
      </c>
      <c r="T1011">
        <v>-0.2</v>
      </c>
      <c r="U1011">
        <v>140</v>
      </c>
      <c r="V1011">
        <v>2.31</v>
      </c>
      <c r="W1011">
        <v>-0.2</v>
      </c>
      <c r="X1011">
        <v>1</v>
      </c>
      <c r="Y1011">
        <v>-2</v>
      </c>
      <c r="Z1011">
        <v>43</v>
      </c>
      <c r="AA1011">
        <v>-0.2</v>
      </c>
      <c r="AB1011">
        <v>1</v>
      </c>
      <c r="AC1011">
        <v>419</v>
      </c>
      <c r="AD1011">
        <v>40</v>
      </c>
      <c r="AE1011">
        <v>-2</v>
      </c>
      <c r="AF1011">
        <v>13.8</v>
      </c>
      <c r="AG1011">
        <v>2.2999999999999998</v>
      </c>
      <c r="AH1011">
        <v>290</v>
      </c>
    </row>
    <row r="1012" spans="1:34" hidden="1" x14ac:dyDescent="0.25">
      <c r="A1012" t="s">
        <v>3892</v>
      </c>
      <c r="B1012" t="s">
        <v>3893</v>
      </c>
      <c r="C1012" s="1" t="str">
        <f t="shared" si="162"/>
        <v>21:0584</v>
      </c>
      <c r="D1012" s="1" t="str">
        <f t="shared" si="169"/>
        <v>21:0186</v>
      </c>
      <c r="E1012" t="s">
        <v>3894</v>
      </c>
      <c r="F1012" t="s">
        <v>3895</v>
      </c>
      <c r="H1012">
        <v>58.984247000000003</v>
      </c>
      <c r="I1012">
        <v>-64.740852500000003</v>
      </c>
      <c r="J1012" s="1" t="str">
        <f t="shared" si="170"/>
        <v>NGR bulk stream sediment</v>
      </c>
      <c r="K1012" s="1" t="str">
        <f t="shared" si="171"/>
        <v>&lt;177 micron (NGR)</v>
      </c>
      <c r="L1012">
        <v>52</v>
      </c>
      <c r="M1012" t="s">
        <v>101</v>
      </c>
      <c r="N1012">
        <v>1011</v>
      </c>
      <c r="O1012">
        <v>48</v>
      </c>
      <c r="P1012">
        <v>34</v>
      </c>
      <c r="Q1012">
        <v>6</v>
      </c>
      <c r="R1012">
        <v>30</v>
      </c>
      <c r="S1012">
        <v>9</v>
      </c>
      <c r="T1012">
        <v>0.2</v>
      </c>
      <c r="U1012">
        <v>100</v>
      </c>
      <c r="V1012">
        <v>1.99</v>
      </c>
      <c r="W1012">
        <v>-0.2</v>
      </c>
      <c r="X1012">
        <v>-1</v>
      </c>
      <c r="Y1012">
        <v>-2</v>
      </c>
      <c r="Z1012">
        <v>41</v>
      </c>
      <c r="AA1012">
        <v>-0.2</v>
      </c>
      <c r="AB1012">
        <v>2</v>
      </c>
      <c r="AC1012">
        <v>442</v>
      </c>
      <c r="AD1012">
        <v>35</v>
      </c>
      <c r="AE1012">
        <v>-2</v>
      </c>
      <c r="AF1012">
        <v>9</v>
      </c>
      <c r="AG1012">
        <v>1.1000000000000001</v>
      </c>
      <c r="AH1012">
        <v>255</v>
      </c>
    </row>
    <row r="1013" spans="1:34" hidden="1" x14ac:dyDescent="0.25">
      <c r="A1013" t="s">
        <v>3896</v>
      </c>
      <c r="B1013" t="s">
        <v>3897</v>
      </c>
      <c r="C1013" s="1" t="str">
        <f t="shared" si="162"/>
        <v>21:0584</v>
      </c>
      <c r="D1013" s="1" t="str">
        <f t="shared" si="169"/>
        <v>21:0186</v>
      </c>
      <c r="E1013" t="s">
        <v>3898</v>
      </c>
      <c r="F1013" t="s">
        <v>3899</v>
      </c>
      <c r="H1013">
        <v>58.994021500000002</v>
      </c>
      <c r="I1013">
        <v>-64.674679999999995</v>
      </c>
      <c r="J1013" s="1" t="str">
        <f t="shared" si="170"/>
        <v>NGR bulk stream sediment</v>
      </c>
      <c r="K1013" s="1" t="str">
        <f t="shared" si="171"/>
        <v>&lt;177 micron (NGR)</v>
      </c>
      <c r="L1013">
        <v>52</v>
      </c>
      <c r="M1013" t="s">
        <v>106</v>
      </c>
      <c r="N1013">
        <v>1012</v>
      </c>
      <c r="O1013">
        <v>53</v>
      </c>
      <c r="P1013">
        <v>39</v>
      </c>
      <c r="Q1013">
        <v>5</v>
      </c>
      <c r="R1013">
        <v>32</v>
      </c>
      <c r="S1013">
        <v>11</v>
      </c>
      <c r="T1013">
        <v>0.2</v>
      </c>
      <c r="U1013">
        <v>122</v>
      </c>
      <c r="V1013">
        <v>2.12</v>
      </c>
      <c r="W1013">
        <v>-0.2</v>
      </c>
      <c r="X1013">
        <v>1</v>
      </c>
      <c r="Y1013">
        <v>-2</v>
      </c>
      <c r="Z1013">
        <v>49</v>
      </c>
      <c r="AA1013">
        <v>-0.2</v>
      </c>
      <c r="AB1013">
        <v>-1</v>
      </c>
      <c r="AC1013">
        <v>483</v>
      </c>
      <c r="AD1013">
        <v>35</v>
      </c>
      <c r="AE1013">
        <v>-2</v>
      </c>
      <c r="AF1013">
        <v>7</v>
      </c>
      <c r="AG1013">
        <v>1.4</v>
      </c>
      <c r="AH1013">
        <v>385</v>
      </c>
    </row>
    <row r="1014" spans="1:34" hidden="1" x14ac:dyDescent="0.25">
      <c r="A1014" t="s">
        <v>3900</v>
      </c>
      <c r="B1014" t="s">
        <v>3901</v>
      </c>
      <c r="C1014" s="1" t="str">
        <f t="shared" si="162"/>
        <v>21:0584</v>
      </c>
      <c r="D1014" s="1" t="str">
        <f t="shared" si="169"/>
        <v>21:0186</v>
      </c>
      <c r="E1014" t="s">
        <v>3902</v>
      </c>
      <c r="F1014" t="s">
        <v>3903</v>
      </c>
      <c r="H1014">
        <v>58.993796099999997</v>
      </c>
      <c r="I1014">
        <v>-64.643199199999998</v>
      </c>
      <c r="J1014" s="1" t="str">
        <f t="shared" si="170"/>
        <v>NGR bulk stream sediment</v>
      </c>
      <c r="K1014" s="1" t="str">
        <f t="shared" si="171"/>
        <v>&lt;177 micron (NGR)</v>
      </c>
      <c r="L1014">
        <v>52</v>
      </c>
      <c r="M1014" t="s">
        <v>111</v>
      </c>
      <c r="N1014">
        <v>1013</v>
      </c>
      <c r="O1014">
        <v>44</v>
      </c>
      <c r="P1014">
        <v>21</v>
      </c>
      <c r="Q1014">
        <v>4</v>
      </c>
      <c r="R1014">
        <v>19</v>
      </c>
      <c r="S1014">
        <v>9</v>
      </c>
      <c r="T1014">
        <v>-0.2</v>
      </c>
      <c r="U1014">
        <v>96</v>
      </c>
      <c r="V1014">
        <v>1.6</v>
      </c>
      <c r="W1014">
        <v>-0.2</v>
      </c>
      <c r="X1014">
        <v>-1</v>
      </c>
      <c r="Y1014">
        <v>-2</v>
      </c>
      <c r="Z1014">
        <v>39</v>
      </c>
      <c r="AA1014">
        <v>-0.2</v>
      </c>
      <c r="AB1014">
        <v>-2</v>
      </c>
      <c r="AC1014">
        <v>350</v>
      </c>
      <c r="AD1014">
        <v>15</v>
      </c>
      <c r="AE1014">
        <v>-2</v>
      </c>
      <c r="AG1014">
        <v>1.2</v>
      </c>
      <c r="AH1014">
        <v>430</v>
      </c>
    </row>
    <row r="1015" spans="1:34" hidden="1" x14ac:dyDescent="0.25">
      <c r="A1015" t="s">
        <v>3904</v>
      </c>
      <c r="B1015" t="s">
        <v>3905</v>
      </c>
      <c r="C1015" s="1" t="str">
        <f t="shared" si="162"/>
        <v>21:0584</v>
      </c>
      <c r="D1015" s="1" t="str">
        <f t="shared" si="169"/>
        <v>21:0186</v>
      </c>
      <c r="E1015" t="s">
        <v>3906</v>
      </c>
      <c r="F1015" t="s">
        <v>3907</v>
      </c>
      <c r="H1015">
        <v>58.979457099999998</v>
      </c>
      <c r="I1015">
        <v>-64.571843799999996</v>
      </c>
      <c r="J1015" s="1" t="str">
        <f t="shared" si="170"/>
        <v>NGR bulk stream sediment</v>
      </c>
      <c r="K1015" s="1" t="str">
        <f t="shared" si="171"/>
        <v>&lt;177 micron (NGR)</v>
      </c>
      <c r="L1015">
        <v>52</v>
      </c>
      <c r="M1015" t="s">
        <v>116</v>
      </c>
      <c r="N1015">
        <v>1014</v>
      </c>
      <c r="O1015">
        <v>59</v>
      </c>
      <c r="P1015">
        <v>38</v>
      </c>
      <c r="Q1015">
        <v>5</v>
      </c>
      <c r="R1015">
        <v>31</v>
      </c>
      <c r="S1015">
        <v>10</v>
      </c>
      <c r="T1015">
        <v>0.5</v>
      </c>
      <c r="U1015">
        <v>146</v>
      </c>
      <c r="V1015">
        <v>2.1800000000000002</v>
      </c>
      <c r="W1015">
        <v>-0.2</v>
      </c>
      <c r="X1015">
        <v>-1</v>
      </c>
      <c r="Y1015">
        <v>-2</v>
      </c>
      <c r="Z1015">
        <v>44</v>
      </c>
      <c r="AA1015">
        <v>-0.2</v>
      </c>
      <c r="AB1015">
        <v>1</v>
      </c>
      <c r="AC1015">
        <v>472</v>
      </c>
      <c r="AD1015">
        <v>15</v>
      </c>
      <c r="AE1015">
        <v>-2</v>
      </c>
      <c r="AF1015">
        <v>7</v>
      </c>
      <c r="AG1015">
        <v>1.7</v>
      </c>
      <c r="AH1015">
        <v>315</v>
      </c>
    </row>
    <row r="1016" spans="1:34" hidden="1" x14ac:dyDescent="0.25">
      <c r="A1016" t="s">
        <v>3908</v>
      </c>
      <c r="B1016" t="s">
        <v>3909</v>
      </c>
      <c r="C1016" s="1" t="str">
        <f t="shared" si="162"/>
        <v>21:0584</v>
      </c>
      <c r="D1016" s="1" t="str">
        <f t="shared" si="169"/>
        <v>21:0186</v>
      </c>
      <c r="E1016" t="s">
        <v>3910</v>
      </c>
      <c r="F1016" t="s">
        <v>3911</v>
      </c>
      <c r="H1016">
        <v>58.970070800000002</v>
      </c>
      <c r="I1016">
        <v>-64.538195200000004</v>
      </c>
      <c r="J1016" s="1" t="str">
        <f t="shared" si="170"/>
        <v>NGR bulk stream sediment</v>
      </c>
      <c r="K1016" s="1" t="str">
        <f t="shared" si="171"/>
        <v>&lt;177 micron (NGR)</v>
      </c>
      <c r="L1016">
        <v>52</v>
      </c>
      <c r="M1016" t="s">
        <v>121</v>
      </c>
      <c r="N1016">
        <v>1015</v>
      </c>
      <c r="O1016">
        <v>49</v>
      </c>
      <c r="P1016">
        <v>32</v>
      </c>
      <c r="Q1016">
        <v>3</v>
      </c>
      <c r="R1016">
        <v>30</v>
      </c>
      <c r="S1016">
        <v>11</v>
      </c>
      <c r="T1016">
        <v>0.2</v>
      </c>
      <c r="U1016">
        <v>122</v>
      </c>
      <c r="V1016">
        <v>1.95</v>
      </c>
      <c r="W1016">
        <v>-0.2</v>
      </c>
      <c r="X1016">
        <v>-1</v>
      </c>
      <c r="Y1016">
        <v>-2</v>
      </c>
      <c r="Z1016">
        <v>44</v>
      </c>
      <c r="AA1016">
        <v>-0.2</v>
      </c>
      <c r="AB1016">
        <v>-1</v>
      </c>
      <c r="AC1016">
        <v>344</v>
      </c>
      <c r="AD1016">
        <v>15</v>
      </c>
      <c r="AE1016">
        <v>-2</v>
      </c>
      <c r="AF1016">
        <v>3</v>
      </c>
      <c r="AG1016">
        <v>10.6</v>
      </c>
      <c r="AH1016">
        <v>340</v>
      </c>
    </row>
    <row r="1017" spans="1:34" hidden="1" x14ac:dyDescent="0.25">
      <c r="A1017" t="s">
        <v>3912</v>
      </c>
      <c r="B1017" t="s">
        <v>3913</v>
      </c>
      <c r="C1017" s="1" t="str">
        <f t="shared" si="162"/>
        <v>21:0584</v>
      </c>
      <c r="D1017" s="1" t="str">
        <f t="shared" si="169"/>
        <v>21:0186</v>
      </c>
      <c r="E1017" t="s">
        <v>3914</v>
      </c>
      <c r="F1017" t="s">
        <v>3915</v>
      </c>
      <c r="H1017">
        <v>58.974375999999999</v>
      </c>
      <c r="I1017">
        <v>-64.427424099999996</v>
      </c>
      <c r="J1017" s="1" t="str">
        <f t="shared" si="170"/>
        <v>NGR bulk stream sediment</v>
      </c>
      <c r="K1017" s="1" t="str">
        <f t="shared" si="171"/>
        <v>&lt;177 micron (NGR)</v>
      </c>
      <c r="L1017">
        <v>52</v>
      </c>
      <c r="M1017" t="s">
        <v>126</v>
      </c>
      <c r="N1017">
        <v>1016</v>
      </c>
      <c r="O1017">
        <v>76</v>
      </c>
      <c r="P1017">
        <v>57</v>
      </c>
      <c r="Q1017">
        <v>3</v>
      </c>
      <c r="R1017">
        <v>52</v>
      </c>
      <c r="S1017">
        <v>15</v>
      </c>
      <c r="T1017">
        <v>-0.2</v>
      </c>
      <c r="U1017">
        <v>150</v>
      </c>
      <c r="V1017">
        <v>2.7</v>
      </c>
      <c r="W1017">
        <v>-0.2</v>
      </c>
      <c r="X1017">
        <v>-1</v>
      </c>
      <c r="Y1017">
        <v>-2</v>
      </c>
      <c r="Z1017">
        <v>58</v>
      </c>
      <c r="AA1017">
        <v>-0.2</v>
      </c>
      <c r="AB1017">
        <v>-1</v>
      </c>
      <c r="AC1017">
        <v>495</v>
      </c>
      <c r="AD1017">
        <v>20</v>
      </c>
      <c r="AE1017">
        <v>-2</v>
      </c>
      <c r="AF1017">
        <v>7.8</v>
      </c>
      <c r="AG1017">
        <v>2</v>
      </c>
      <c r="AH1017">
        <v>385</v>
      </c>
    </row>
    <row r="1018" spans="1:34" hidden="1" x14ac:dyDescent="0.25">
      <c r="A1018" t="s">
        <v>3916</v>
      </c>
      <c r="B1018" t="s">
        <v>3917</v>
      </c>
      <c r="C1018" s="1" t="str">
        <f t="shared" si="162"/>
        <v>21:0584</v>
      </c>
      <c r="D1018" s="1" t="str">
        <f t="shared" si="169"/>
        <v>21:0186</v>
      </c>
      <c r="E1018" t="s">
        <v>3918</v>
      </c>
      <c r="F1018" t="s">
        <v>3919</v>
      </c>
      <c r="H1018">
        <v>58.957391399999999</v>
      </c>
      <c r="I1018">
        <v>-64.407771999999994</v>
      </c>
      <c r="J1018" s="1" t="str">
        <f t="shared" si="170"/>
        <v>NGR bulk stream sediment</v>
      </c>
      <c r="K1018" s="1" t="str">
        <f t="shared" si="171"/>
        <v>&lt;177 micron (NGR)</v>
      </c>
      <c r="L1018">
        <v>52</v>
      </c>
      <c r="M1018" t="s">
        <v>131</v>
      </c>
      <c r="N1018">
        <v>1017</v>
      </c>
      <c r="O1018">
        <v>52</v>
      </c>
      <c r="P1018">
        <v>31</v>
      </c>
      <c r="Q1018">
        <v>5</v>
      </c>
      <c r="R1018">
        <v>28</v>
      </c>
      <c r="S1018">
        <v>10</v>
      </c>
      <c r="T1018">
        <v>0.2</v>
      </c>
      <c r="U1018">
        <v>112</v>
      </c>
      <c r="V1018">
        <v>1.55</v>
      </c>
      <c r="W1018">
        <v>-0.2</v>
      </c>
      <c r="X1018">
        <v>-1</v>
      </c>
      <c r="Y1018">
        <v>-2</v>
      </c>
      <c r="Z1018">
        <v>40</v>
      </c>
      <c r="AA1018">
        <v>-0.2</v>
      </c>
      <c r="AB1018">
        <v>-1</v>
      </c>
      <c r="AC1018">
        <v>322</v>
      </c>
      <c r="AD1018">
        <v>15</v>
      </c>
      <c r="AE1018">
        <v>-2</v>
      </c>
      <c r="AF1018">
        <v>3.6</v>
      </c>
      <c r="AG1018">
        <v>3.2</v>
      </c>
      <c r="AH1018">
        <v>370</v>
      </c>
    </row>
    <row r="1019" spans="1:34" hidden="1" x14ac:dyDescent="0.25">
      <c r="A1019" t="s">
        <v>3920</v>
      </c>
      <c r="B1019" t="s">
        <v>3921</v>
      </c>
      <c r="C1019" s="1" t="str">
        <f t="shared" si="162"/>
        <v>21:0584</v>
      </c>
      <c r="D1019" s="1" t="str">
        <f t="shared" si="169"/>
        <v>21:0186</v>
      </c>
      <c r="E1019" t="s">
        <v>3922</v>
      </c>
      <c r="F1019" t="s">
        <v>3923</v>
      </c>
      <c r="H1019">
        <v>58.965612999999998</v>
      </c>
      <c r="I1019">
        <v>-64.383326600000004</v>
      </c>
      <c r="J1019" s="1" t="str">
        <f t="shared" si="170"/>
        <v>NGR bulk stream sediment</v>
      </c>
      <c r="K1019" s="1" t="str">
        <f t="shared" si="171"/>
        <v>&lt;177 micron (NGR)</v>
      </c>
      <c r="L1019">
        <v>53</v>
      </c>
      <c r="M1019" t="s">
        <v>38</v>
      </c>
      <c r="N1019">
        <v>1018</v>
      </c>
      <c r="O1019">
        <v>57</v>
      </c>
      <c r="P1019">
        <v>24</v>
      </c>
      <c r="Q1019">
        <v>5</v>
      </c>
      <c r="R1019">
        <v>29</v>
      </c>
      <c r="S1019">
        <v>9</v>
      </c>
      <c r="T1019">
        <v>0.3</v>
      </c>
      <c r="U1019">
        <v>146</v>
      </c>
      <c r="V1019">
        <v>2.16</v>
      </c>
      <c r="W1019">
        <v>-0.2</v>
      </c>
      <c r="X1019">
        <v>-1</v>
      </c>
      <c r="Y1019">
        <v>-2</v>
      </c>
      <c r="Z1019">
        <v>46</v>
      </c>
      <c r="AA1019">
        <v>-0.2</v>
      </c>
      <c r="AB1019">
        <v>-1</v>
      </c>
      <c r="AC1019">
        <v>381</v>
      </c>
      <c r="AD1019">
        <v>15</v>
      </c>
      <c r="AE1019">
        <v>-2</v>
      </c>
      <c r="AF1019">
        <v>4.5999999999999996</v>
      </c>
      <c r="AG1019">
        <v>1.1000000000000001</v>
      </c>
      <c r="AH1019">
        <v>290</v>
      </c>
    </row>
    <row r="1020" spans="1:34" hidden="1" x14ac:dyDescent="0.25">
      <c r="A1020" t="s">
        <v>3924</v>
      </c>
      <c r="B1020" t="s">
        <v>3925</v>
      </c>
      <c r="C1020" s="1" t="str">
        <f t="shared" si="162"/>
        <v>21:0584</v>
      </c>
      <c r="D1020" s="1" t="str">
        <f t="shared" si="169"/>
        <v>21:0186</v>
      </c>
      <c r="E1020" t="s">
        <v>3922</v>
      </c>
      <c r="F1020" t="s">
        <v>3926</v>
      </c>
      <c r="H1020">
        <v>58.965612999999998</v>
      </c>
      <c r="I1020">
        <v>-64.383326600000004</v>
      </c>
      <c r="J1020" s="1" t="str">
        <f t="shared" si="170"/>
        <v>NGR bulk stream sediment</v>
      </c>
      <c r="K1020" s="1" t="str">
        <f t="shared" si="171"/>
        <v>&lt;177 micron (NGR)</v>
      </c>
      <c r="L1020">
        <v>53</v>
      </c>
      <c r="M1020" t="s">
        <v>51</v>
      </c>
      <c r="N1020">
        <v>1019</v>
      </c>
      <c r="O1020">
        <v>56</v>
      </c>
      <c r="P1020">
        <v>23</v>
      </c>
      <c r="Q1020">
        <v>3</v>
      </c>
      <c r="R1020">
        <v>29</v>
      </c>
      <c r="S1020">
        <v>9</v>
      </c>
      <c r="T1020">
        <v>0.3</v>
      </c>
      <c r="U1020">
        <v>148</v>
      </c>
      <c r="V1020">
        <v>2.0699999999999998</v>
      </c>
      <c r="W1020">
        <v>-0.2</v>
      </c>
      <c r="X1020">
        <v>-1</v>
      </c>
      <c r="Y1020">
        <v>-2</v>
      </c>
      <c r="Z1020">
        <v>43</v>
      </c>
      <c r="AA1020">
        <v>-0.2</v>
      </c>
      <c r="AB1020">
        <v>1</v>
      </c>
      <c r="AC1020">
        <v>460</v>
      </c>
      <c r="AD1020">
        <v>15</v>
      </c>
      <c r="AE1020">
        <v>-2</v>
      </c>
      <c r="AF1020">
        <v>4.2</v>
      </c>
      <c r="AG1020">
        <v>1</v>
      </c>
      <c r="AH1020">
        <v>355</v>
      </c>
    </row>
    <row r="1021" spans="1:34" hidden="1" x14ac:dyDescent="0.25">
      <c r="A1021" t="s">
        <v>3927</v>
      </c>
      <c r="B1021" t="s">
        <v>3928</v>
      </c>
      <c r="C1021" s="1" t="str">
        <f t="shared" si="162"/>
        <v>21:0584</v>
      </c>
      <c r="D1021" s="1" t="str">
        <f>HYPERLINK("http://geochem.nrcan.gc.ca/cdogs/content/svy/svy_e.htm", "")</f>
        <v/>
      </c>
      <c r="G1021" s="1" t="str">
        <f>HYPERLINK("http://geochem.nrcan.gc.ca/cdogs/content/cr_/cr_00077_e.htm", "77")</f>
        <v>77</v>
      </c>
      <c r="J1021" t="s">
        <v>69</v>
      </c>
      <c r="K1021" t="s">
        <v>70</v>
      </c>
      <c r="L1021">
        <v>53</v>
      </c>
      <c r="M1021" t="s">
        <v>71</v>
      </c>
      <c r="N1021">
        <v>1020</v>
      </c>
      <c r="O1021">
        <v>131</v>
      </c>
      <c r="P1021">
        <v>53</v>
      </c>
      <c r="Q1021">
        <v>30</v>
      </c>
      <c r="R1021">
        <v>303</v>
      </c>
      <c r="S1021">
        <v>30</v>
      </c>
      <c r="T1021">
        <v>0.5</v>
      </c>
      <c r="U1021">
        <v>600</v>
      </c>
      <c r="V1021">
        <v>3.61</v>
      </c>
      <c r="W1021">
        <v>1</v>
      </c>
      <c r="X1021">
        <v>26</v>
      </c>
      <c r="Y1021">
        <v>4</v>
      </c>
      <c r="Z1021">
        <v>59</v>
      </c>
      <c r="AA1021">
        <v>1</v>
      </c>
      <c r="AB1021">
        <v>5</v>
      </c>
      <c r="AC1021">
        <v>721</v>
      </c>
      <c r="AD1021">
        <v>30</v>
      </c>
      <c r="AE1021">
        <v>20</v>
      </c>
      <c r="AF1021">
        <v>2.6</v>
      </c>
      <c r="AG1021">
        <v>18.7</v>
      </c>
      <c r="AH1021">
        <v>470</v>
      </c>
    </row>
    <row r="1022" spans="1:34" hidden="1" x14ac:dyDescent="0.25">
      <c r="A1022" t="s">
        <v>3929</v>
      </c>
      <c r="B1022" t="s">
        <v>3930</v>
      </c>
      <c r="C1022" s="1" t="str">
        <f t="shared" si="162"/>
        <v>21:0584</v>
      </c>
      <c r="D1022" s="1" t="str">
        <f t="shared" ref="D1022:D1042" si="172">HYPERLINK("http://geochem.nrcan.gc.ca/cdogs/content/svy/svy210186_e.htm", "21:0186")</f>
        <v>21:0186</v>
      </c>
      <c r="E1022" t="s">
        <v>3922</v>
      </c>
      <c r="F1022" t="s">
        <v>3931</v>
      </c>
      <c r="H1022">
        <v>58.965612999999998</v>
      </c>
      <c r="I1022">
        <v>-64.383326600000004</v>
      </c>
      <c r="J1022" s="1" t="str">
        <f t="shared" ref="J1022:J1042" si="173">HYPERLINK("http://geochem.nrcan.gc.ca/cdogs/content/kwd/kwd020030_e.htm", "NGR bulk stream sediment")</f>
        <v>NGR bulk stream sediment</v>
      </c>
      <c r="K1022" s="1" t="str">
        <f t="shared" ref="K1022:K1042" si="174">HYPERLINK("http://geochem.nrcan.gc.ca/cdogs/content/kwd/kwd080006_e.htm", "&lt;177 micron (NGR)")</f>
        <v>&lt;177 micron (NGR)</v>
      </c>
      <c r="L1022">
        <v>53</v>
      </c>
      <c r="M1022" t="s">
        <v>47</v>
      </c>
      <c r="N1022">
        <v>1021</v>
      </c>
      <c r="O1022">
        <v>54</v>
      </c>
      <c r="P1022">
        <v>23</v>
      </c>
      <c r="Q1022">
        <v>4</v>
      </c>
      <c r="R1022">
        <v>28</v>
      </c>
      <c r="S1022">
        <v>10</v>
      </c>
      <c r="T1022">
        <v>-0.2</v>
      </c>
      <c r="U1022">
        <v>152</v>
      </c>
      <c r="V1022">
        <v>2.21</v>
      </c>
      <c r="W1022">
        <v>-0.2</v>
      </c>
      <c r="X1022">
        <v>-1</v>
      </c>
      <c r="Y1022">
        <v>2</v>
      </c>
      <c r="Z1022">
        <v>44</v>
      </c>
      <c r="AA1022">
        <v>-0.2</v>
      </c>
      <c r="AB1022">
        <v>-1</v>
      </c>
      <c r="AC1022">
        <v>485</v>
      </c>
      <c r="AD1022">
        <v>15</v>
      </c>
      <c r="AE1022">
        <v>-2</v>
      </c>
      <c r="AF1022">
        <v>4</v>
      </c>
      <c r="AG1022">
        <v>1.4</v>
      </c>
      <c r="AH1022">
        <v>370</v>
      </c>
    </row>
    <row r="1023" spans="1:34" hidden="1" x14ac:dyDescent="0.25">
      <c r="A1023" t="s">
        <v>3932</v>
      </c>
      <c r="B1023" t="s">
        <v>3933</v>
      </c>
      <c r="C1023" s="1" t="str">
        <f t="shared" si="162"/>
        <v>21:0584</v>
      </c>
      <c r="D1023" s="1" t="str">
        <f t="shared" si="172"/>
        <v>21:0186</v>
      </c>
      <c r="E1023" t="s">
        <v>3934</v>
      </c>
      <c r="F1023" t="s">
        <v>3935</v>
      </c>
      <c r="H1023">
        <v>58.958180200000001</v>
      </c>
      <c r="I1023">
        <v>-64.348935100000006</v>
      </c>
      <c r="J1023" s="1" t="str">
        <f t="shared" si="173"/>
        <v>NGR bulk stream sediment</v>
      </c>
      <c r="K1023" s="1" t="str">
        <f t="shared" si="174"/>
        <v>&lt;177 micron (NGR)</v>
      </c>
      <c r="L1023">
        <v>53</v>
      </c>
      <c r="M1023" t="s">
        <v>43</v>
      </c>
      <c r="N1023">
        <v>1022</v>
      </c>
      <c r="O1023">
        <v>60</v>
      </c>
      <c r="P1023">
        <v>43</v>
      </c>
      <c r="Q1023">
        <v>8</v>
      </c>
      <c r="R1023">
        <v>44</v>
      </c>
      <c r="S1023">
        <v>13</v>
      </c>
      <c r="T1023">
        <v>0.3</v>
      </c>
      <c r="U1023">
        <v>140</v>
      </c>
      <c r="V1023">
        <v>1.92</v>
      </c>
      <c r="W1023">
        <v>-0.2</v>
      </c>
      <c r="X1023">
        <v>-1</v>
      </c>
      <c r="Y1023">
        <v>2</v>
      </c>
      <c r="Z1023">
        <v>41</v>
      </c>
      <c r="AA1023">
        <v>-0.2</v>
      </c>
      <c r="AB1023">
        <v>-1</v>
      </c>
      <c r="AC1023">
        <v>384</v>
      </c>
      <c r="AD1023">
        <v>20</v>
      </c>
      <c r="AE1023">
        <v>-2</v>
      </c>
      <c r="AF1023">
        <v>5</v>
      </c>
      <c r="AG1023">
        <v>0.8</v>
      </c>
      <c r="AH1023">
        <v>370</v>
      </c>
    </row>
    <row r="1024" spans="1:34" hidden="1" x14ac:dyDescent="0.25">
      <c r="A1024" t="s">
        <v>3936</v>
      </c>
      <c r="B1024" t="s">
        <v>3937</v>
      </c>
      <c r="C1024" s="1" t="str">
        <f t="shared" si="162"/>
        <v>21:0584</v>
      </c>
      <c r="D1024" s="1" t="str">
        <f t="shared" si="172"/>
        <v>21:0186</v>
      </c>
      <c r="E1024" t="s">
        <v>3938</v>
      </c>
      <c r="F1024" t="s">
        <v>3939</v>
      </c>
      <c r="H1024">
        <v>58.962479899999998</v>
      </c>
      <c r="I1024">
        <v>-64.335331699999998</v>
      </c>
      <c r="J1024" s="1" t="str">
        <f t="shared" si="173"/>
        <v>NGR bulk stream sediment</v>
      </c>
      <c r="K1024" s="1" t="str">
        <f t="shared" si="174"/>
        <v>&lt;177 micron (NGR)</v>
      </c>
      <c r="L1024">
        <v>53</v>
      </c>
      <c r="M1024" t="s">
        <v>56</v>
      </c>
      <c r="N1024">
        <v>1023</v>
      </c>
      <c r="O1024">
        <v>42</v>
      </c>
      <c r="P1024">
        <v>29</v>
      </c>
      <c r="Q1024">
        <v>5</v>
      </c>
      <c r="R1024">
        <v>41</v>
      </c>
      <c r="S1024">
        <v>13</v>
      </c>
      <c r="T1024">
        <v>-0.2</v>
      </c>
      <c r="U1024">
        <v>92</v>
      </c>
      <c r="V1024">
        <v>1.76</v>
      </c>
      <c r="W1024">
        <v>-0.2</v>
      </c>
      <c r="X1024">
        <v>-1</v>
      </c>
      <c r="Y1024">
        <v>-2</v>
      </c>
      <c r="Z1024">
        <v>41</v>
      </c>
      <c r="AA1024">
        <v>-0.2</v>
      </c>
      <c r="AB1024">
        <v>-1</v>
      </c>
      <c r="AC1024">
        <v>488</v>
      </c>
      <c r="AD1024">
        <v>10</v>
      </c>
      <c r="AE1024">
        <v>-2</v>
      </c>
      <c r="AG1024">
        <v>2</v>
      </c>
      <c r="AH1024">
        <v>370</v>
      </c>
    </row>
    <row r="1025" spans="1:34" hidden="1" x14ac:dyDescent="0.25">
      <c r="A1025" t="s">
        <v>3940</v>
      </c>
      <c r="B1025" t="s">
        <v>3941</v>
      </c>
      <c r="C1025" s="1" t="str">
        <f t="shared" si="162"/>
        <v>21:0584</v>
      </c>
      <c r="D1025" s="1" t="str">
        <f t="shared" si="172"/>
        <v>21:0186</v>
      </c>
      <c r="E1025" t="s">
        <v>3942</v>
      </c>
      <c r="F1025" t="s">
        <v>3943</v>
      </c>
      <c r="H1025">
        <v>58.956337300000001</v>
      </c>
      <c r="I1025">
        <v>-64.276559000000006</v>
      </c>
      <c r="J1025" s="1" t="str">
        <f t="shared" si="173"/>
        <v>NGR bulk stream sediment</v>
      </c>
      <c r="K1025" s="1" t="str">
        <f t="shared" si="174"/>
        <v>&lt;177 micron (NGR)</v>
      </c>
      <c r="L1025">
        <v>53</v>
      </c>
      <c r="M1025" t="s">
        <v>61</v>
      </c>
      <c r="N1025">
        <v>1024</v>
      </c>
      <c r="O1025">
        <v>31</v>
      </c>
      <c r="P1025">
        <v>19</v>
      </c>
      <c r="Q1025">
        <v>4</v>
      </c>
      <c r="R1025">
        <v>19</v>
      </c>
      <c r="S1025">
        <v>9</v>
      </c>
      <c r="T1025">
        <v>0.2</v>
      </c>
      <c r="U1025">
        <v>124</v>
      </c>
      <c r="V1025">
        <v>1.43</v>
      </c>
      <c r="W1025">
        <v>-0.2</v>
      </c>
      <c r="X1025">
        <v>-1</v>
      </c>
      <c r="Y1025">
        <v>-2</v>
      </c>
      <c r="Z1025">
        <v>35</v>
      </c>
      <c r="AA1025">
        <v>-0.2</v>
      </c>
      <c r="AB1025">
        <v>-1</v>
      </c>
      <c r="AC1025">
        <v>524</v>
      </c>
      <c r="AD1025">
        <v>10</v>
      </c>
      <c r="AE1025">
        <v>-2</v>
      </c>
      <c r="AF1025">
        <v>3.2</v>
      </c>
      <c r="AG1025">
        <v>2.1</v>
      </c>
      <c r="AH1025">
        <v>430</v>
      </c>
    </row>
    <row r="1026" spans="1:34" hidden="1" x14ac:dyDescent="0.25">
      <c r="A1026" t="s">
        <v>3944</v>
      </c>
      <c r="B1026" t="s">
        <v>3945</v>
      </c>
      <c r="C1026" s="1" t="str">
        <f t="shared" ref="C1026:C1089" si="175">HYPERLINK("http://geochem.nrcan.gc.ca/cdogs/content/bdl/bdl210584_e.htm", "21:0584")</f>
        <v>21:0584</v>
      </c>
      <c r="D1026" s="1" t="str">
        <f t="shared" si="172"/>
        <v>21:0186</v>
      </c>
      <c r="E1026" t="s">
        <v>3946</v>
      </c>
      <c r="F1026" t="s">
        <v>3947</v>
      </c>
      <c r="H1026">
        <v>58.9781829</v>
      </c>
      <c r="I1026">
        <v>-64.257971900000001</v>
      </c>
      <c r="J1026" s="1" t="str">
        <f t="shared" si="173"/>
        <v>NGR bulk stream sediment</v>
      </c>
      <c r="K1026" s="1" t="str">
        <f t="shared" si="174"/>
        <v>&lt;177 micron (NGR)</v>
      </c>
      <c r="L1026">
        <v>53</v>
      </c>
      <c r="M1026" t="s">
        <v>66</v>
      </c>
      <c r="N1026">
        <v>1025</v>
      </c>
      <c r="O1026">
        <v>58</v>
      </c>
      <c r="P1026">
        <v>22</v>
      </c>
      <c r="Q1026">
        <v>8</v>
      </c>
      <c r="R1026">
        <v>17</v>
      </c>
      <c r="S1026">
        <v>11</v>
      </c>
      <c r="T1026">
        <v>-0.2</v>
      </c>
      <c r="U1026">
        <v>340</v>
      </c>
      <c r="V1026">
        <v>2.2999999999999998</v>
      </c>
      <c r="W1026">
        <v>-0.2</v>
      </c>
      <c r="X1026">
        <v>-1</v>
      </c>
      <c r="Y1026">
        <v>-2</v>
      </c>
      <c r="Z1026">
        <v>48</v>
      </c>
      <c r="AA1026">
        <v>-0.2</v>
      </c>
      <c r="AB1026">
        <v>1</v>
      </c>
      <c r="AC1026">
        <v>777</v>
      </c>
      <c r="AD1026">
        <v>35</v>
      </c>
      <c r="AE1026">
        <v>-2</v>
      </c>
      <c r="AF1026">
        <v>10.6</v>
      </c>
      <c r="AG1026">
        <v>7.6</v>
      </c>
      <c r="AH1026">
        <v>450</v>
      </c>
    </row>
    <row r="1027" spans="1:34" hidden="1" x14ac:dyDescent="0.25">
      <c r="A1027" t="s">
        <v>3948</v>
      </c>
      <c r="B1027" t="s">
        <v>3949</v>
      </c>
      <c r="C1027" s="1" t="str">
        <f t="shared" si="175"/>
        <v>21:0584</v>
      </c>
      <c r="D1027" s="1" t="str">
        <f t="shared" si="172"/>
        <v>21:0186</v>
      </c>
      <c r="E1027" t="s">
        <v>3950</v>
      </c>
      <c r="F1027" t="s">
        <v>3951</v>
      </c>
      <c r="H1027">
        <v>58.987805700000003</v>
      </c>
      <c r="I1027">
        <v>-64.233335999999994</v>
      </c>
      <c r="J1027" s="1" t="str">
        <f t="shared" si="173"/>
        <v>NGR bulk stream sediment</v>
      </c>
      <c r="K1027" s="1" t="str">
        <f t="shared" si="174"/>
        <v>&lt;177 micron (NGR)</v>
      </c>
      <c r="L1027">
        <v>53</v>
      </c>
      <c r="M1027" t="s">
        <v>76</v>
      </c>
      <c r="N1027">
        <v>1026</v>
      </c>
      <c r="O1027">
        <v>58</v>
      </c>
      <c r="P1027">
        <v>40</v>
      </c>
      <c r="Q1027">
        <v>4</v>
      </c>
      <c r="R1027">
        <v>18</v>
      </c>
      <c r="S1027">
        <v>12</v>
      </c>
      <c r="T1027">
        <v>-0.2</v>
      </c>
      <c r="U1027">
        <v>260</v>
      </c>
      <c r="V1027">
        <v>2.78</v>
      </c>
      <c r="W1027">
        <v>-0.2</v>
      </c>
      <c r="X1027">
        <v>-1</v>
      </c>
      <c r="Y1027">
        <v>-2</v>
      </c>
      <c r="Z1027">
        <v>74</v>
      </c>
      <c r="AA1027">
        <v>-0.2</v>
      </c>
      <c r="AB1027">
        <v>2</v>
      </c>
      <c r="AC1027">
        <v>965</v>
      </c>
      <c r="AD1027">
        <v>15</v>
      </c>
      <c r="AE1027">
        <v>-2</v>
      </c>
      <c r="AF1027">
        <v>-1</v>
      </c>
      <c r="AG1027">
        <v>1.7</v>
      </c>
      <c r="AH1027">
        <v>730</v>
      </c>
    </row>
    <row r="1028" spans="1:34" hidden="1" x14ac:dyDescent="0.25">
      <c r="A1028" t="s">
        <v>3952</v>
      </c>
      <c r="B1028" t="s">
        <v>3953</v>
      </c>
      <c r="C1028" s="1" t="str">
        <f t="shared" si="175"/>
        <v>21:0584</v>
      </c>
      <c r="D1028" s="1" t="str">
        <f t="shared" si="172"/>
        <v>21:0186</v>
      </c>
      <c r="E1028" t="s">
        <v>3954</v>
      </c>
      <c r="F1028" t="s">
        <v>3955</v>
      </c>
      <c r="H1028">
        <v>58.993605299999999</v>
      </c>
      <c r="I1028">
        <v>-64.211719500000001</v>
      </c>
      <c r="J1028" s="1" t="str">
        <f t="shared" si="173"/>
        <v>NGR bulk stream sediment</v>
      </c>
      <c r="K1028" s="1" t="str">
        <f t="shared" si="174"/>
        <v>&lt;177 micron (NGR)</v>
      </c>
      <c r="L1028">
        <v>53</v>
      </c>
      <c r="M1028" t="s">
        <v>81</v>
      </c>
      <c r="N1028">
        <v>1027</v>
      </c>
      <c r="O1028">
        <v>71</v>
      </c>
      <c r="P1028">
        <v>56</v>
      </c>
      <c r="Q1028">
        <v>8</v>
      </c>
      <c r="R1028">
        <v>36</v>
      </c>
      <c r="S1028">
        <v>24</v>
      </c>
      <c r="T1028">
        <v>-0.2</v>
      </c>
      <c r="U1028">
        <v>330</v>
      </c>
      <c r="V1028">
        <v>4.17</v>
      </c>
      <c r="W1028">
        <v>-0.2</v>
      </c>
      <c r="X1028">
        <v>5</v>
      </c>
      <c r="Y1028">
        <v>-2</v>
      </c>
      <c r="Z1028">
        <v>81</v>
      </c>
      <c r="AA1028">
        <v>-0.2</v>
      </c>
      <c r="AB1028">
        <v>2</v>
      </c>
      <c r="AC1028">
        <v>782</v>
      </c>
      <c r="AD1028">
        <v>15</v>
      </c>
      <c r="AE1028">
        <v>-2</v>
      </c>
      <c r="AF1028">
        <v>2.2000000000000002</v>
      </c>
      <c r="AG1028">
        <v>1</v>
      </c>
      <c r="AH1028">
        <v>970</v>
      </c>
    </row>
    <row r="1029" spans="1:34" hidden="1" x14ac:dyDescent="0.25">
      <c r="A1029" t="s">
        <v>3956</v>
      </c>
      <c r="B1029" t="s">
        <v>3957</v>
      </c>
      <c r="C1029" s="1" t="str">
        <f t="shared" si="175"/>
        <v>21:0584</v>
      </c>
      <c r="D1029" s="1" t="str">
        <f t="shared" si="172"/>
        <v>21:0186</v>
      </c>
      <c r="E1029" t="s">
        <v>3958</v>
      </c>
      <c r="F1029" t="s">
        <v>3959</v>
      </c>
      <c r="H1029">
        <v>58.9595159</v>
      </c>
      <c r="I1029">
        <v>-64.200680300000002</v>
      </c>
      <c r="J1029" s="1" t="str">
        <f t="shared" si="173"/>
        <v>NGR bulk stream sediment</v>
      </c>
      <c r="K1029" s="1" t="str">
        <f t="shared" si="174"/>
        <v>&lt;177 micron (NGR)</v>
      </c>
      <c r="L1029">
        <v>53</v>
      </c>
      <c r="M1029" t="s">
        <v>86</v>
      </c>
      <c r="N1029">
        <v>1028</v>
      </c>
      <c r="O1029">
        <v>49</v>
      </c>
      <c r="P1029">
        <v>43</v>
      </c>
      <c r="Q1029">
        <v>4</v>
      </c>
      <c r="R1029">
        <v>33</v>
      </c>
      <c r="S1029">
        <v>18</v>
      </c>
      <c r="T1029">
        <v>-0.2</v>
      </c>
      <c r="U1029">
        <v>280</v>
      </c>
      <c r="V1029">
        <v>2.6</v>
      </c>
      <c r="W1029">
        <v>-0.2</v>
      </c>
      <c r="X1029">
        <v>-1</v>
      </c>
      <c r="Y1029">
        <v>-2</v>
      </c>
      <c r="Z1029">
        <v>61</v>
      </c>
      <c r="AA1029">
        <v>-0.2</v>
      </c>
      <c r="AB1029">
        <v>2</v>
      </c>
      <c r="AC1029">
        <v>1015</v>
      </c>
      <c r="AD1029">
        <v>15</v>
      </c>
      <c r="AE1029">
        <v>-2</v>
      </c>
      <c r="AF1029">
        <v>2</v>
      </c>
      <c r="AG1029">
        <v>0.8</v>
      </c>
      <c r="AH1029">
        <v>590</v>
      </c>
    </row>
    <row r="1030" spans="1:34" hidden="1" x14ac:dyDescent="0.25">
      <c r="A1030" t="s">
        <v>3960</v>
      </c>
      <c r="B1030" t="s">
        <v>3961</v>
      </c>
      <c r="C1030" s="1" t="str">
        <f t="shared" si="175"/>
        <v>21:0584</v>
      </c>
      <c r="D1030" s="1" t="str">
        <f t="shared" si="172"/>
        <v>21:0186</v>
      </c>
      <c r="E1030" t="s">
        <v>3962</v>
      </c>
      <c r="F1030" t="s">
        <v>3963</v>
      </c>
      <c r="H1030">
        <v>58.953217500000001</v>
      </c>
      <c r="I1030">
        <v>-64.179461900000007</v>
      </c>
      <c r="J1030" s="1" t="str">
        <f t="shared" si="173"/>
        <v>NGR bulk stream sediment</v>
      </c>
      <c r="K1030" s="1" t="str">
        <f t="shared" si="174"/>
        <v>&lt;177 micron (NGR)</v>
      </c>
      <c r="L1030">
        <v>53</v>
      </c>
      <c r="M1030" t="s">
        <v>91</v>
      </c>
      <c r="N1030">
        <v>1029</v>
      </c>
      <c r="O1030">
        <v>25</v>
      </c>
      <c r="P1030">
        <v>21</v>
      </c>
      <c r="Q1030">
        <v>6</v>
      </c>
      <c r="R1030">
        <v>14</v>
      </c>
      <c r="S1030">
        <v>2</v>
      </c>
      <c r="T1030">
        <v>-0.2</v>
      </c>
      <c r="U1030">
        <v>42</v>
      </c>
      <c r="V1030">
        <v>2.59</v>
      </c>
      <c r="W1030">
        <v>-0.2</v>
      </c>
      <c r="X1030">
        <v>-1</v>
      </c>
      <c r="Y1030">
        <v>-2</v>
      </c>
      <c r="Z1030">
        <v>76</v>
      </c>
      <c r="AA1030">
        <v>-0.2</v>
      </c>
      <c r="AB1030">
        <v>3</v>
      </c>
      <c r="AC1030">
        <v>823</v>
      </c>
      <c r="AD1030">
        <v>25</v>
      </c>
      <c r="AE1030">
        <v>-2</v>
      </c>
      <c r="AF1030">
        <v>11.2</v>
      </c>
      <c r="AG1030">
        <v>1</v>
      </c>
      <c r="AH1030">
        <v>365</v>
      </c>
    </row>
    <row r="1031" spans="1:34" hidden="1" x14ac:dyDescent="0.25">
      <c r="A1031" t="s">
        <v>3964</v>
      </c>
      <c r="B1031" t="s">
        <v>3965</v>
      </c>
      <c r="C1031" s="1" t="str">
        <f t="shared" si="175"/>
        <v>21:0584</v>
      </c>
      <c r="D1031" s="1" t="str">
        <f t="shared" si="172"/>
        <v>21:0186</v>
      </c>
      <c r="E1031" t="s">
        <v>3966</v>
      </c>
      <c r="F1031" t="s">
        <v>3967</v>
      </c>
      <c r="H1031">
        <v>58.987440200000002</v>
      </c>
      <c r="I1031">
        <v>-64.163198800000004</v>
      </c>
      <c r="J1031" s="1" t="str">
        <f t="shared" si="173"/>
        <v>NGR bulk stream sediment</v>
      </c>
      <c r="K1031" s="1" t="str">
        <f t="shared" si="174"/>
        <v>&lt;177 micron (NGR)</v>
      </c>
      <c r="L1031">
        <v>53</v>
      </c>
      <c r="M1031" t="s">
        <v>96</v>
      </c>
      <c r="N1031">
        <v>1030</v>
      </c>
      <c r="O1031">
        <v>52</v>
      </c>
      <c r="P1031">
        <v>47</v>
      </c>
      <c r="Q1031">
        <v>2</v>
      </c>
      <c r="R1031">
        <v>33</v>
      </c>
      <c r="S1031">
        <v>20</v>
      </c>
      <c r="T1031">
        <v>-0.2</v>
      </c>
      <c r="U1031">
        <v>200</v>
      </c>
      <c r="V1031">
        <v>2.34</v>
      </c>
      <c r="W1031">
        <v>-0.2</v>
      </c>
      <c r="X1031">
        <v>-1</v>
      </c>
      <c r="Y1031">
        <v>-2</v>
      </c>
      <c r="Z1031">
        <v>56</v>
      </c>
      <c r="AA1031">
        <v>-0.2</v>
      </c>
      <c r="AB1031">
        <v>-1</v>
      </c>
      <c r="AC1031">
        <v>834</v>
      </c>
      <c r="AD1031">
        <v>15</v>
      </c>
      <c r="AE1031">
        <v>-2</v>
      </c>
      <c r="AF1031">
        <v>-1</v>
      </c>
      <c r="AG1031">
        <v>0.5</v>
      </c>
      <c r="AH1031">
        <v>700</v>
      </c>
    </row>
    <row r="1032" spans="1:34" hidden="1" x14ac:dyDescent="0.25">
      <c r="A1032" t="s">
        <v>3968</v>
      </c>
      <c r="B1032" t="s">
        <v>3969</v>
      </c>
      <c r="C1032" s="1" t="str">
        <f t="shared" si="175"/>
        <v>21:0584</v>
      </c>
      <c r="D1032" s="1" t="str">
        <f t="shared" si="172"/>
        <v>21:0186</v>
      </c>
      <c r="E1032" t="s">
        <v>3970</v>
      </c>
      <c r="F1032" t="s">
        <v>3971</v>
      </c>
      <c r="H1032">
        <v>58.996298500000002</v>
      </c>
      <c r="I1032">
        <v>-64.124286699999999</v>
      </c>
      <c r="J1032" s="1" t="str">
        <f t="shared" si="173"/>
        <v>NGR bulk stream sediment</v>
      </c>
      <c r="K1032" s="1" t="str">
        <f t="shared" si="174"/>
        <v>&lt;177 micron (NGR)</v>
      </c>
      <c r="L1032">
        <v>53</v>
      </c>
      <c r="M1032" t="s">
        <v>101</v>
      </c>
      <c r="N1032">
        <v>1031</v>
      </c>
      <c r="O1032">
        <v>41</v>
      </c>
      <c r="P1032">
        <v>58</v>
      </c>
      <c r="Q1032">
        <v>5</v>
      </c>
      <c r="R1032">
        <v>27</v>
      </c>
      <c r="S1032">
        <v>13</v>
      </c>
      <c r="T1032">
        <v>-0.2</v>
      </c>
      <c r="U1032">
        <v>188</v>
      </c>
      <c r="V1032">
        <v>2.25</v>
      </c>
      <c r="W1032">
        <v>-0.2</v>
      </c>
      <c r="X1032">
        <v>4</v>
      </c>
      <c r="Y1032">
        <v>-2</v>
      </c>
      <c r="Z1032">
        <v>43</v>
      </c>
      <c r="AA1032">
        <v>-0.2</v>
      </c>
      <c r="AB1032">
        <v>1</v>
      </c>
      <c r="AC1032">
        <v>995</v>
      </c>
      <c r="AD1032">
        <v>10</v>
      </c>
      <c r="AE1032">
        <v>-2</v>
      </c>
      <c r="AF1032">
        <v>1</v>
      </c>
      <c r="AG1032">
        <v>1.1000000000000001</v>
      </c>
      <c r="AH1032">
        <v>670</v>
      </c>
    </row>
    <row r="1033" spans="1:34" hidden="1" x14ac:dyDescent="0.25">
      <c r="A1033" t="s">
        <v>3972</v>
      </c>
      <c r="B1033" t="s">
        <v>3973</v>
      </c>
      <c r="C1033" s="1" t="str">
        <f t="shared" si="175"/>
        <v>21:0584</v>
      </c>
      <c r="D1033" s="1" t="str">
        <f t="shared" si="172"/>
        <v>21:0186</v>
      </c>
      <c r="E1033" t="s">
        <v>3974</v>
      </c>
      <c r="F1033" t="s">
        <v>3975</v>
      </c>
      <c r="H1033">
        <v>59.8899495</v>
      </c>
      <c r="I1033">
        <v>-64.167019600000003</v>
      </c>
      <c r="J1033" s="1" t="str">
        <f t="shared" si="173"/>
        <v>NGR bulk stream sediment</v>
      </c>
      <c r="K1033" s="1" t="str">
        <f t="shared" si="174"/>
        <v>&lt;177 micron (NGR)</v>
      </c>
      <c r="L1033">
        <v>54</v>
      </c>
      <c r="M1033" t="s">
        <v>38</v>
      </c>
      <c r="N1033">
        <v>1032</v>
      </c>
      <c r="O1033">
        <v>53</v>
      </c>
      <c r="P1033">
        <v>48</v>
      </c>
      <c r="Q1033">
        <v>7</v>
      </c>
      <c r="R1033">
        <v>47</v>
      </c>
      <c r="S1033">
        <v>17</v>
      </c>
      <c r="T1033">
        <v>-0.2</v>
      </c>
      <c r="U1033">
        <v>174</v>
      </c>
      <c r="V1033">
        <v>2.1</v>
      </c>
      <c r="W1033">
        <v>-0.2</v>
      </c>
      <c r="X1033">
        <v>1</v>
      </c>
      <c r="Y1033">
        <v>-2</v>
      </c>
      <c r="Z1033">
        <v>42</v>
      </c>
      <c r="AA1033">
        <v>-0.2</v>
      </c>
      <c r="AB1033">
        <v>4</v>
      </c>
      <c r="AC1033">
        <v>711</v>
      </c>
      <c r="AD1033">
        <v>20</v>
      </c>
      <c r="AE1033">
        <v>-2</v>
      </c>
      <c r="AF1033">
        <v>5.4</v>
      </c>
      <c r="AG1033">
        <v>1.3</v>
      </c>
      <c r="AH1033">
        <v>660</v>
      </c>
    </row>
    <row r="1034" spans="1:34" hidden="1" x14ac:dyDescent="0.25">
      <c r="A1034" t="s">
        <v>3976</v>
      </c>
      <c r="B1034" t="s">
        <v>3977</v>
      </c>
      <c r="C1034" s="1" t="str">
        <f t="shared" si="175"/>
        <v>21:0584</v>
      </c>
      <c r="D1034" s="1" t="str">
        <f t="shared" si="172"/>
        <v>21:0186</v>
      </c>
      <c r="E1034" t="s">
        <v>3978</v>
      </c>
      <c r="F1034" t="s">
        <v>3979</v>
      </c>
      <c r="H1034">
        <v>59.8563659</v>
      </c>
      <c r="I1034">
        <v>-64.180209599999998</v>
      </c>
      <c r="J1034" s="1" t="str">
        <f t="shared" si="173"/>
        <v>NGR bulk stream sediment</v>
      </c>
      <c r="K1034" s="1" t="str">
        <f t="shared" si="174"/>
        <v>&lt;177 micron (NGR)</v>
      </c>
      <c r="L1034">
        <v>54</v>
      </c>
      <c r="M1034" t="s">
        <v>43</v>
      </c>
      <c r="N1034">
        <v>1033</v>
      </c>
      <c r="O1034">
        <v>94</v>
      </c>
      <c r="P1034">
        <v>64</v>
      </c>
      <c r="Q1034">
        <v>12</v>
      </c>
      <c r="R1034">
        <v>112</v>
      </c>
      <c r="S1034">
        <v>28</v>
      </c>
      <c r="T1034">
        <v>-0.4</v>
      </c>
      <c r="U1034">
        <v>240</v>
      </c>
      <c r="V1034">
        <v>3</v>
      </c>
      <c r="W1034">
        <v>0.2</v>
      </c>
      <c r="X1034">
        <v>-1</v>
      </c>
      <c r="Y1034">
        <v>-4</v>
      </c>
      <c r="Z1034">
        <v>48</v>
      </c>
      <c r="AA1034">
        <v>-0.2</v>
      </c>
      <c r="AC1034">
        <v>476</v>
      </c>
      <c r="AD1034">
        <v>40</v>
      </c>
      <c r="AH1034">
        <v>540</v>
      </c>
    </row>
    <row r="1035" spans="1:34" hidden="1" x14ac:dyDescent="0.25">
      <c r="A1035" t="s">
        <v>3980</v>
      </c>
      <c r="B1035" t="s">
        <v>3981</v>
      </c>
      <c r="C1035" s="1" t="str">
        <f t="shared" si="175"/>
        <v>21:0584</v>
      </c>
      <c r="D1035" s="1" t="str">
        <f t="shared" si="172"/>
        <v>21:0186</v>
      </c>
      <c r="E1035" t="s">
        <v>3974</v>
      </c>
      <c r="F1035" t="s">
        <v>3982</v>
      </c>
      <c r="H1035">
        <v>59.8899495</v>
      </c>
      <c r="I1035">
        <v>-64.167019600000003</v>
      </c>
      <c r="J1035" s="1" t="str">
        <f t="shared" si="173"/>
        <v>NGR bulk stream sediment</v>
      </c>
      <c r="K1035" s="1" t="str">
        <f t="shared" si="174"/>
        <v>&lt;177 micron (NGR)</v>
      </c>
      <c r="L1035">
        <v>54</v>
      </c>
      <c r="M1035" t="s">
        <v>47</v>
      </c>
      <c r="N1035">
        <v>1034</v>
      </c>
      <c r="O1035">
        <v>54</v>
      </c>
      <c r="P1035">
        <v>48</v>
      </c>
      <c r="Q1035">
        <v>7</v>
      </c>
      <c r="R1035">
        <v>47</v>
      </c>
      <c r="S1035">
        <v>17</v>
      </c>
      <c r="T1035">
        <v>-0.2</v>
      </c>
      <c r="U1035">
        <v>184</v>
      </c>
      <c r="V1035">
        <v>2.2000000000000002</v>
      </c>
      <c r="W1035">
        <v>-0.2</v>
      </c>
      <c r="X1035">
        <v>1</v>
      </c>
      <c r="Y1035">
        <v>-2</v>
      </c>
      <c r="Z1035">
        <v>43</v>
      </c>
      <c r="AA1035">
        <v>-0.2</v>
      </c>
      <c r="AB1035">
        <v>6</v>
      </c>
      <c r="AC1035">
        <v>685</v>
      </c>
      <c r="AD1035">
        <v>20</v>
      </c>
      <c r="AE1035">
        <v>-2</v>
      </c>
      <c r="AF1035">
        <v>6.2</v>
      </c>
      <c r="AG1035">
        <v>1.2</v>
      </c>
      <c r="AH1035">
        <v>510</v>
      </c>
    </row>
    <row r="1036" spans="1:34" hidden="1" x14ac:dyDescent="0.25">
      <c r="A1036" t="s">
        <v>3983</v>
      </c>
      <c r="B1036" t="s">
        <v>3984</v>
      </c>
      <c r="C1036" s="1" t="str">
        <f t="shared" si="175"/>
        <v>21:0584</v>
      </c>
      <c r="D1036" s="1" t="str">
        <f t="shared" si="172"/>
        <v>21:0186</v>
      </c>
      <c r="E1036" t="s">
        <v>3974</v>
      </c>
      <c r="F1036" t="s">
        <v>3985</v>
      </c>
      <c r="H1036">
        <v>59.8899495</v>
      </c>
      <c r="I1036">
        <v>-64.167019600000003</v>
      </c>
      <c r="J1036" s="1" t="str">
        <f t="shared" si="173"/>
        <v>NGR bulk stream sediment</v>
      </c>
      <c r="K1036" s="1" t="str">
        <f t="shared" si="174"/>
        <v>&lt;177 micron (NGR)</v>
      </c>
      <c r="L1036">
        <v>54</v>
      </c>
      <c r="M1036" t="s">
        <v>51</v>
      </c>
      <c r="N1036">
        <v>1035</v>
      </c>
      <c r="O1036">
        <v>54</v>
      </c>
      <c r="P1036">
        <v>46</v>
      </c>
      <c r="Q1036">
        <v>7</v>
      </c>
      <c r="R1036">
        <v>46</v>
      </c>
      <c r="S1036">
        <v>17</v>
      </c>
      <c r="T1036">
        <v>-0.2</v>
      </c>
      <c r="U1036">
        <v>172</v>
      </c>
      <c r="V1036">
        <v>2.5</v>
      </c>
      <c r="W1036">
        <v>-0.2</v>
      </c>
      <c r="X1036">
        <v>1</v>
      </c>
      <c r="Y1036">
        <v>-2</v>
      </c>
      <c r="Z1036">
        <v>41</v>
      </c>
      <c r="AA1036">
        <v>-0.2</v>
      </c>
      <c r="AB1036">
        <v>2</v>
      </c>
      <c r="AC1036">
        <v>651</v>
      </c>
      <c r="AD1036">
        <v>30</v>
      </c>
      <c r="AE1036">
        <v>-2</v>
      </c>
      <c r="AF1036">
        <v>12.6</v>
      </c>
      <c r="AG1036">
        <v>1</v>
      </c>
      <c r="AH1036">
        <v>450</v>
      </c>
    </row>
    <row r="1037" spans="1:34" hidden="1" x14ac:dyDescent="0.25">
      <c r="A1037" t="s">
        <v>3986</v>
      </c>
      <c r="B1037" t="s">
        <v>3987</v>
      </c>
      <c r="C1037" s="1" t="str">
        <f t="shared" si="175"/>
        <v>21:0584</v>
      </c>
      <c r="D1037" s="1" t="str">
        <f t="shared" si="172"/>
        <v>21:0186</v>
      </c>
      <c r="E1037" t="s">
        <v>3988</v>
      </c>
      <c r="F1037" t="s">
        <v>3989</v>
      </c>
      <c r="H1037">
        <v>59.910345599999999</v>
      </c>
      <c r="I1037">
        <v>-64.193559399999998</v>
      </c>
      <c r="J1037" s="1" t="str">
        <f t="shared" si="173"/>
        <v>NGR bulk stream sediment</v>
      </c>
      <c r="K1037" s="1" t="str">
        <f t="shared" si="174"/>
        <v>&lt;177 micron (NGR)</v>
      </c>
      <c r="L1037">
        <v>54</v>
      </c>
      <c r="M1037" t="s">
        <v>56</v>
      </c>
      <c r="N1037">
        <v>1036</v>
      </c>
      <c r="O1037">
        <v>61</v>
      </c>
      <c r="P1037">
        <v>94</v>
      </c>
      <c r="Q1037">
        <v>5</v>
      </c>
      <c r="R1037">
        <v>95</v>
      </c>
      <c r="S1037">
        <v>22</v>
      </c>
      <c r="T1037">
        <v>-0.2</v>
      </c>
      <c r="U1037">
        <v>200</v>
      </c>
      <c r="V1037">
        <v>2.7</v>
      </c>
      <c r="W1037">
        <v>-0.2</v>
      </c>
      <c r="X1037">
        <v>-1</v>
      </c>
      <c r="Y1037">
        <v>-2</v>
      </c>
      <c r="Z1037">
        <v>50</v>
      </c>
      <c r="AA1037">
        <v>-0.2</v>
      </c>
      <c r="AB1037">
        <v>-1</v>
      </c>
      <c r="AC1037">
        <v>510</v>
      </c>
      <c r="AD1037">
        <v>40</v>
      </c>
      <c r="AE1037">
        <v>-2</v>
      </c>
      <c r="AF1037">
        <v>12.4</v>
      </c>
      <c r="AG1037">
        <v>1</v>
      </c>
      <c r="AH1037">
        <v>370</v>
      </c>
    </row>
    <row r="1038" spans="1:34" hidden="1" x14ac:dyDescent="0.25">
      <c r="A1038" t="s">
        <v>3990</v>
      </c>
      <c r="B1038" t="s">
        <v>3991</v>
      </c>
      <c r="C1038" s="1" t="str">
        <f t="shared" si="175"/>
        <v>21:0584</v>
      </c>
      <c r="D1038" s="1" t="str">
        <f t="shared" si="172"/>
        <v>21:0186</v>
      </c>
      <c r="E1038" t="s">
        <v>3992</v>
      </c>
      <c r="F1038" t="s">
        <v>3993</v>
      </c>
      <c r="H1038">
        <v>59.9182603</v>
      </c>
      <c r="I1038">
        <v>-64.242619700000006</v>
      </c>
      <c r="J1038" s="1" t="str">
        <f t="shared" si="173"/>
        <v>NGR bulk stream sediment</v>
      </c>
      <c r="K1038" s="1" t="str">
        <f t="shared" si="174"/>
        <v>&lt;177 micron (NGR)</v>
      </c>
      <c r="L1038">
        <v>54</v>
      </c>
      <c r="M1038" t="s">
        <v>61</v>
      </c>
      <c r="N1038">
        <v>1037</v>
      </c>
      <c r="O1038">
        <v>73</v>
      </c>
      <c r="P1038">
        <v>78</v>
      </c>
      <c r="Q1038">
        <v>14</v>
      </c>
      <c r="R1038">
        <v>133</v>
      </c>
      <c r="S1038">
        <v>25</v>
      </c>
      <c r="T1038">
        <v>-0.2</v>
      </c>
      <c r="U1038">
        <v>240</v>
      </c>
      <c r="V1038">
        <v>2.9</v>
      </c>
      <c r="W1038">
        <v>-0.2</v>
      </c>
      <c r="X1038">
        <v>1</v>
      </c>
      <c r="Y1038">
        <v>-2</v>
      </c>
      <c r="Z1038">
        <v>51</v>
      </c>
      <c r="AA1038">
        <v>-0.2</v>
      </c>
      <c r="AB1038">
        <v>-1</v>
      </c>
      <c r="AC1038">
        <v>523</v>
      </c>
      <c r="AD1038">
        <v>40</v>
      </c>
      <c r="AE1038">
        <v>-2</v>
      </c>
      <c r="AF1038">
        <v>8.8000000000000007</v>
      </c>
      <c r="AG1038">
        <v>3.7</v>
      </c>
      <c r="AH1038">
        <v>400</v>
      </c>
    </row>
    <row r="1039" spans="1:34" hidden="1" x14ac:dyDescent="0.25">
      <c r="A1039" t="s">
        <v>3994</v>
      </c>
      <c r="B1039" t="s">
        <v>3995</v>
      </c>
      <c r="C1039" s="1" t="str">
        <f t="shared" si="175"/>
        <v>21:0584</v>
      </c>
      <c r="D1039" s="1" t="str">
        <f t="shared" si="172"/>
        <v>21:0186</v>
      </c>
      <c r="E1039" t="s">
        <v>3996</v>
      </c>
      <c r="F1039" t="s">
        <v>3997</v>
      </c>
      <c r="H1039">
        <v>59.979925299999998</v>
      </c>
      <c r="I1039">
        <v>-64.206589500000007</v>
      </c>
      <c r="J1039" s="1" t="str">
        <f t="shared" si="173"/>
        <v>NGR bulk stream sediment</v>
      </c>
      <c r="K1039" s="1" t="str">
        <f t="shared" si="174"/>
        <v>&lt;177 micron (NGR)</v>
      </c>
      <c r="L1039">
        <v>54</v>
      </c>
      <c r="M1039" t="s">
        <v>66</v>
      </c>
      <c r="N1039">
        <v>1038</v>
      </c>
      <c r="O1039">
        <v>24</v>
      </c>
      <c r="P1039">
        <v>22</v>
      </c>
      <c r="Q1039">
        <v>-2</v>
      </c>
      <c r="R1039">
        <v>25</v>
      </c>
      <c r="S1039">
        <v>7</v>
      </c>
      <c r="T1039">
        <v>-0.2</v>
      </c>
      <c r="U1039">
        <v>74</v>
      </c>
      <c r="V1039">
        <v>1.4</v>
      </c>
      <c r="W1039">
        <v>-0.2</v>
      </c>
      <c r="X1039">
        <v>-1</v>
      </c>
      <c r="Y1039">
        <v>-2</v>
      </c>
      <c r="Z1039">
        <v>27</v>
      </c>
      <c r="AA1039">
        <v>-0.2</v>
      </c>
      <c r="AB1039">
        <v>-1</v>
      </c>
      <c r="AC1039">
        <v>587</v>
      </c>
      <c r="AD1039">
        <v>-10</v>
      </c>
      <c r="AE1039">
        <v>-2</v>
      </c>
      <c r="AF1039">
        <v>4.8</v>
      </c>
      <c r="AG1039">
        <v>0.7</v>
      </c>
      <c r="AH1039">
        <v>255</v>
      </c>
    </row>
    <row r="1040" spans="1:34" hidden="1" x14ac:dyDescent="0.25">
      <c r="A1040" t="s">
        <v>3998</v>
      </c>
      <c r="B1040" t="s">
        <v>3999</v>
      </c>
      <c r="C1040" s="1" t="str">
        <f t="shared" si="175"/>
        <v>21:0584</v>
      </c>
      <c r="D1040" s="1" t="str">
        <f t="shared" si="172"/>
        <v>21:0186</v>
      </c>
      <c r="E1040" t="s">
        <v>4000</v>
      </c>
      <c r="F1040" t="s">
        <v>4001</v>
      </c>
      <c r="H1040">
        <v>59.9928977</v>
      </c>
      <c r="I1040">
        <v>-64.269018299999999</v>
      </c>
      <c r="J1040" s="1" t="str">
        <f t="shared" si="173"/>
        <v>NGR bulk stream sediment</v>
      </c>
      <c r="K1040" s="1" t="str">
        <f t="shared" si="174"/>
        <v>&lt;177 micron (NGR)</v>
      </c>
      <c r="L1040">
        <v>54</v>
      </c>
      <c r="M1040" t="s">
        <v>76</v>
      </c>
      <c r="N1040">
        <v>1039</v>
      </c>
      <c r="O1040">
        <v>18</v>
      </c>
      <c r="P1040">
        <v>11</v>
      </c>
      <c r="Q1040">
        <v>3</v>
      </c>
      <c r="R1040">
        <v>11</v>
      </c>
      <c r="S1040">
        <v>6</v>
      </c>
      <c r="T1040">
        <v>-0.2</v>
      </c>
      <c r="U1040">
        <v>76</v>
      </c>
      <c r="V1040">
        <v>1.2</v>
      </c>
      <c r="W1040">
        <v>-0.2</v>
      </c>
      <c r="X1040">
        <v>-1</v>
      </c>
      <c r="Y1040">
        <v>-2</v>
      </c>
      <c r="Z1040">
        <v>21</v>
      </c>
      <c r="AA1040">
        <v>-0.2</v>
      </c>
      <c r="AB1040">
        <v>-1</v>
      </c>
      <c r="AC1040">
        <v>457</v>
      </c>
      <c r="AD1040">
        <v>-10</v>
      </c>
      <c r="AE1040">
        <v>-2</v>
      </c>
      <c r="AF1040">
        <v>1.2</v>
      </c>
      <c r="AG1040">
        <v>1.1000000000000001</v>
      </c>
      <c r="AH1040">
        <v>280</v>
      </c>
    </row>
    <row r="1041" spans="1:34" hidden="1" x14ac:dyDescent="0.25">
      <c r="A1041" t="s">
        <v>4002</v>
      </c>
      <c r="B1041" t="s">
        <v>4003</v>
      </c>
      <c r="C1041" s="1" t="str">
        <f t="shared" si="175"/>
        <v>21:0584</v>
      </c>
      <c r="D1041" s="1" t="str">
        <f t="shared" si="172"/>
        <v>21:0186</v>
      </c>
      <c r="E1041" t="s">
        <v>4004</v>
      </c>
      <c r="F1041" t="s">
        <v>4005</v>
      </c>
      <c r="H1041">
        <v>59.9918981</v>
      </c>
      <c r="I1041">
        <v>-64.318690099999998</v>
      </c>
      <c r="J1041" s="1" t="str">
        <f t="shared" si="173"/>
        <v>NGR bulk stream sediment</v>
      </c>
      <c r="K1041" s="1" t="str">
        <f t="shared" si="174"/>
        <v>&lt;177 micron (NGR)</v>
      </c>
      <c r="L1041">
        <v>54</v>
      </c>
      <c r="M1041" t="s">
        <v>81</v>
      </c>
      <c r="N1041">
        <v>1040</v>
      </c>
      <c r="O1041">
        <v>15</v>
      </c>
      <c r="P1041">
        <v>13</v>
      </c>
      <c r="Q1041">
        <v>3</v>
      </c>
      <c r="R1041">
        <v>17</v>
      </c>
      <c r="S1041">
        <v>5</v>
      </c>
      <c r="T1041">
        <v>-0.2</v>
      </c>
      <c r="U1041">
        <v>60</v>
      </c>
      <c r="V1041">
        <v>1.2</v>
      </c>
      <c r="W1041">
        <v>-0.2</v>
      </c>
      <c r="X1041">
        <v>-1</v>
      </c>
      <c r="Y1041">
        <v>-2</v>
      </c>
      <c r="Z1041">
        <v>22</v>
      </c>
      <c r="AA1041">
        <v>-0.2</v>
      </c>
      <c r="AB1041">
        <v>-1</v>
      </c>
      <c r="AC1041">
        <v>416</v>
      </c>
      <c r="AD1041">
        <v>-10</v>
      </c>
      <c r="AE1041">
        <v>-2</v>
      </c>
      <c r="AF1041">
        <v>2</v>
      </c>
      <c r="AG1041">
        <v>1</v>
      </c>
      <c r="AH1041">
        <v>240</v>
      </c>
    </row>
    <row r="1042" spans="1:34" hidden="1" x14ac:dyDescent="0.25">
      <c r="A1042" t="s">
        <v>4006</v>
      </c>
      <c r="B1042" t="s">
        <v>4007</v>
      </c>
      <c r="C1042" s="1" t="str">
        <f t="shared" si="175"/>
        <v>21:0584</v>
      </c>
      <c r="D1042" s="1" t="str">
        <f t="shared" si="172"/>
        <v>21:0186</v>
      </c>
      <c r="E1042" t="s">
        <v>4008</v>
      </c>
      <c r="F1042" t="s">
        <v>4009</v>
      </c>
      <c r="H1042">
        <v>59.971764999999998</v>
      </c>
      <c r="I1042">
        <v>-64.3497938</v>
      </c>
      <c r="J1042" s="1" t="str">
        <f t="shared" si="173"/>
        <v>NGR bulk stream sediment</v>
      </c>
      <c r="K1042" s="1" t="str">
        <f t="shared" si="174"/>
        <v>&lt;177 micron (NGR)</v>
      </c>
      <c r="L1042">
        <v>54</v>
      </c>
      <c r="M1042" t="s">
        <v>86</v>
      </c>
      <c r="N1042">
        <v>1041</v>
      </c>
      <c r="O1042">
        <v>21</v>
      </c>
      <c r="P1042">
        <v>22</v>
      </c>
      <c r="Q1042">
        <v>7</v>
      </c>
      <c r="R1042">
        <v>18</v>
      </c>
      <c r="S1042">
        <v>5</v>
      </c>
      <c r="T1042">
        <v>-0.2</v>
      </c>
      <c r="U1042">
        <v>70</v>
      </c>
      <c r="V1042">
        <v>1.2</v>
      </c>
      <c r="W1042">
        <v>-0.2</v>
      </c>
      <c r="X1042">
        <v>1</v>
      </c>
      <c r="Y1042">
        <v>-2</v>
      </c>
      <c r="Z1042">
        <v>18</v>
      </c>
      <c r="AA1042">
        <v>-0.2</v>
      </c>
      <c r="AB1042">
        <v>-1</v>
      </c>
      <c r="AC1042">
        <v>412</v>
      </c>
      <c r="AD1042">
        <v>35</v>
      </c>
      <c r="AE1042">
        <v>-2</v>
      </c>
      <c r="AF1042">
        <v>21</v>
      </c>
      <c r="AG1042">
        <v>1.4</v>
      </c>
      <c r="AH1042">
        <v>135</v>
      </c>
    </row>
    <row r="1043" spans="1:34" hidden="1" x14ac:dyDescent="0.25">
      <c r="A1043" t="s">
        <v>4010</v>
      </c>
      <c r="B1043" t="s">
        <v>4011</v>
      </c>
      <c r="C1043" s="1" t="str">
        <f t="shared" si="175"/>
        <v>21:0584</v>
      </c>
      <c r="D1043" s="1" t="str">
        <f>HYPERLINK("http://geochem.nrcan.gc.ca/cdogs/content/svy/svy_e.htm", "")</f>
        <v/>
      </c>
      <c r="G1043" s="1" t="str">
        <f>HYPERLINK("http://geochem.nrcan.gc.ca/cdogs/content/cr_/cr_00079_e.htm", "79")</f>
        <v>79</v>
      </c>
      <c r="J1043" t="s">
        <v>69</v>
      </c>
      <c r="K1043" t="s">
        <v>70</v>
      </c>
      <c r="L1043">
        <v>54</v>
      </c>
      <c r="M1043" t="s">
        <v>71</v>
      </c>
      <c r="N1043">
        <v>1042</v>
      </c>
      <c r="O1043">
        <v>114</v>
      </c>
      <c r="P1043">
        <v>87</v>
      </c>
      <c r="Q1043">
        <v>18</v>
      </c>
      <c r="R1043">
        <v>222</v>
      </c>
      <c r="S1043">
        <v>33</v>
      </c>
      <c r="T1043">
        <v>-0.2</v>
      </c>
      <c r="U1043">
        <v>880</v>
      </c>
      <c r="V1043">
        <v>4</v>
      </c>
      <c r="W1043">
        <v>1.5</v>
      </c>
      <c r="X1043">
        <v>7</v>
      </c>
      <c r="Y1043">
        <v>-2</v>
      </c>
      <c r="Z1043">
        <v>68</v>
      </c>
      <c r="AA1043">
        <v>0.7</v>
      </c>
      <c r="AB1043">
        <v>-1</v>
      </c>
      <c r="AC1043">
        <v>850</v>
      </c>
      <c r="AD1043">
        <v>30</v>
      </c>
      <c r="AE1043">
        <v>4</v>
      </c>
      <c r="AF1043">
        <v>2.6</v>
      </c>
      <c r="AG1043">
        <v>2.4</v>
      </c>
      <c r="AH1043">
        <v>450</v>
      </c>
    </row>
    <row r="1044" spans="1:34" hidden="1" x14ac:dyDescent="0.25">
      <c r="A1044" t="s">
        <v>4012</v>
      </c>
      <c r="B1044" t="s">
        <v>4013</v>
      </c>
      <c r="C1044" s="1" t="str">
        <f t="shared" si="175"/>
        <v>21:0584</v>
      </c>
      <c r="D1044" s="1" t="str">
        <f t="shared" ref="D1044:D1059" si="176">HYPERLINK("http://geochem.nrcan.gc.ca/cdogs/content/svy/svy210186_e.htm", "21:0186")</f>
        <v>21:0186</v>
      </c>
      <c r="E1044" t="s">
        <v>4014</v>
      </c>
      <c r="F1044" t="s">
        <v>4015</v>
      </c>
      <c r="H1044">
        <v>59.964912400000003</v>
      </c>
      <c r="I1044">
        <v>-64.308084300000004</v>
      </c>
      <c r="J1044" s="1" t="str">
        <f t="shared" ref="J1044:J1059" si="177">HYPERLINK("http://geochem.nrcan.gc.ca/cdogs/content/kwd/kwd020030_e.htm", "NGR bulk stream sediment")</f>
        <v>NGR bulk stream sediment</v>
      </c>
      <c r="K1044" s="1" t="str">
        <f t="shared" ref="K1044:K1059" si="178">HYPERLINK("http://geochem.nrcan.gc.ca/cdogs/content/kwd/kwd080006_e.htm", "&lt;177 micron (NGR)")</f>
        <v>&lt;177 micron (NGR)</v>
      </c>
      <c r="L1044">
        <v>54</v>
      </c>
      <c r="M1044" t="s">
        <v>91</v>
      </c>
      <c r="N1044">
        <v>1043</v>
      </c>
      <c r="O1044">
        <v>50</v>
      </c>
      <c r="P1044">
        <v>119</v>
      </c>
      <c r="Q1044">
        <v>8</v>
      </c>
      <c r="R1044">
        <v>81</v>
      </c>
      <c r="S1044">
        <v>19</v>
      </c>
      <c r="T1044">
        <v>-0.2</v>
      </c>
      <c r="U1044">
        <v>146</v>
      </c>
      <c r="V1044">
        <v>2.9</v>
      </c>
      <c r="W1044">
        <v>-0.2</v>
      </c>
      <c r="X1044">
        <v>1</v>
      </c>
      <c r="Y1044">
        <v>-2</v>
      </c>
      <c r="Z1044">
        <v>43</v>
      </c>
      <c r="AA1044">
        <v>-0.2</v>
      </c>
      <c r="AB1044">
        <v>2</v>
      </c>
      <c r="AC1044">
        <v>514</v>
      </c>
      <c r="AD1044">
        <v>30</v>
      </c>
      <c r="AE1044">
        <v>-2</v>
      </c>
      <c r="AF1044">
        <v>13.2</v>
      </c>
      <c r="AG1044">
        <v>1.5</v>
      </c>
      <c r="AH1044">
        <v>300</v>
      </c>
    </row>
    <row r="1045" spans="1:34" hidden="1" x14ac:dyDescent="0.25">
      <c r="A1045" t="s">
        <v>4016</v>
      </c>
      <c r="B1045" t="s">
        <v>4017</v>
      </c>
      <c r="C1045" s="1" t="str">
        <f t="shared" si="175"/>
        <v>21:0584</v>
      </c>
      <c r="D1045" s="1" t="str">
        <f t="shared" si="176"/>
        <v>21:0186</v>
      </c>
      <c r="E1045" t="s">
        <v>4018</v>
      </c>
      <c r="F1045" t="s">
        <v>4019</v>
      </c>
      <c r="H1045">
        <v>59.917731600000003</v>
      </c>
      <c r="I1045">
        <v>-64.301927699999993</v>
      </c>
      <c r="J1045" s="1" t="str">
        <f t="shared" si="177"/>
        <v>NGR bulk stream sediment</v>
      </c>
      <c r="K1045" s="1" t="str">
        <f t="shared" si="178"/>
        <v>&lt;177 micron (NGR)</v>
      </c>
      <c r="L1045">
        <v>54</v>
      </c>
      <c r="M1045" t="s">
        <v>96</v>
      </c>
      <c r="N1045">
        <v>1044</v>
      </c>
      <c r="O1045">
        <v>33</v>
      </c>
      <c r="P1045">
        <v>22</v>
      </c>
      <c r="Q1045">
        <v>7</v>
      </c>
      <c r="R1045">
        <v>22</v>
      </c>
      <c r="S1045">
        <v>8</v>
      </c>
      <c r="T1045">
        <v>-0.2</v>
      </c>
      <c r="U1045">
        <v>78</v>
      </c>
      <c r="V1045">
        <v>1.7</v>
      </c>
      <c r="W1045">
        <v>-0.2</v>
      </c>
      <c r="X1045">
        <v>1</v>
      </c>
      <c r="Y1045">
        <v>-2</v>
      </c>
      <c r="Z1045">
        <v>20</v>
      </c>
      <c r="AA1045">
        <v>-0.2</v>
      </c>
      <c r="AB1045">
        <v>2</v>
      </c>
      <c r="AC1045">
        <v>402</v>
      </c>
      <c r="AD1045">
        <v>15</v>
      </c>
      <c r="AE1045">
        <v>-2</v>
      </c>
      <c r="AF1045">
        <v>8.1999999999999993</v>
      </c>
      <c r="AG1045">
        <v>1.1000000000000001</v>
      </c>
      <c r="AH1045">
        <v>280</v>
      </c>
    </row>
    <row r="1046" spans="1:34" hidden="1" x14ac:dyDescent="0.25">
      <c r="A1046" t="s">
        <v>4020</v>
      </c>
      <c r="B1046" t="s">
        <v>4021</v>
      </c>
      <c r="C1046" s="1" t="str">
        <f t="shared" si="175"/>
        <v>21:0584</v>
      </c>
      <c r="D1046" s="1" t="str">
        <f t="shared" si="176"/>
        <v>21:0186</v>
      </c>
      <c r="E1046" t="s">
        <v>4022</v>
      </c>
      <c r="F1046" t="s">
        <v>4023</v>
      </c>
      <c r="H1046">
        <v>59.896123099999997</v>
      </c>
      <c r="I1046">
        <v>-64.300506600000006</v>
      </c>
      <c r="J1046" s="1" t="str">
        <f t="shared" si="177"/>
        <v>NGR bulk stream sediment</v>
      </c>
      <c r="K1046" s="1" t="str">
        <f t="shared" si="178"/>
        <v>&lt;177 micron (NGR)</v>
      </c>
      <c r="L1046">
        <v>54</v>
      </c>
      <c r="M1046" t="s">
        <v>101</v>
      </c>
      <c r="N1046">
        <v>1045</v>
      </c>
      <c r="O1046">
        <v>26</v>
      </c>
      <c r="P1046">
        <v>17</v>
      </c>
      <c r="Q1046">
        <v>4</v>
      </c>
      <c r="R1046">
        <v>23</v>
      </c>
      <c r="S1046">
        <v>7</v>
      </c>
      <c r="T1046">
        <v>-0.2</v>
      </c>
      <c r="U1046">
        <v>76</v>
      </c>
      <c r="V1046">
        <v>1.6</v>
      </c>
      <c r="W1046">
        <v>-0.2</v>
      </c>
      <c r="X1046">
        <v>-1</v>
      </c>
      <c r="Y1046">
        <v>-2</v>
      </c>
      <c r="Z1046">
        <v>21</v>
      </c>
      <c r="AA1046">
        <v>-0.2</v>
      </c>
      <c r="AB1046">
        <v>2</v>
      </c>
      <c r="AC1046">
        <v>481</v>
      </c>
      <c r="AD1046">
        <v>10</v>
      </c>
      <c r="AE1046">
        <v>-2</v>
      </c>
      <c r="AF1046">
        <v>6.4</v>
      </c>
      <c r="AG1046">
        <v>1.3</v>
      </c>
      <c r="AH1046">
        <v>230</v>
      </c>
    </row>
    <row r="1047" spans="1:34" hidden="1" x14ac:dyDescent="0.25">
      <c r="A1047" t="s">
        <v>4024</v>
      </c>
      <c r="B1047" t="s">
        <v>4025</v>
      </c>
      <c r="C1047" s="1" t="str">
        <f t="shared" si="175"/>
        <v>21:0584</v>
      </c>
      <c r="D1047" s="1" t="str">
        <f t="shared" si="176"/>
        <v>21:0186</v>
      </c>
      <c r="E1047" t="s">
        <v>4026</v>
      </c>
      <c r="F1047" t="s">
        <v>4027</v>
      </c>
      <c r="H1047">
        <v>59.900391599999999</v>
      </c>
      <c r="I1047">
        <v>-64.322698399999993</v>
      </c>
      <c r="J1047" s="1" t="str">
        <f t="shared" si="177"/>
        <v>NGR bulk stream sediment</v>
      </c>
      <c r="K1047" s="1" t="str">
        <f t="shared" si="178"/>
        <v>&lt;177 micron (NGR)</v>
      </c>
      <c r="L1047">
        <v>54</v>
      </c>
      <c r="M1047" t="s">
        <v>106</v>
      </c>
      <c r="N1047">
        <v>1046</v>
      </c>
      <c r="O1047">
        <v>36</v>
      </c>
      <c r="P1047">
        <v>24</v>
      </c>
      <c r="Q1047">
        <v>6</v>
      </c>
      <c r="R1047">
        <v>27</v>
      </c>
      <c r="S1047">
        <v>10</v>
      </c>
      <c r="T1047">
        <v>0.2</v>
      </c>
      <c r="U1047">
        <v>92</v>
      </c>
      <c r="V1047">
        <v>1.8</v>
      </c>
      <c r="W1047">
        <v>-0.2</v>
      </c>
      <c r="X1047">
        <v>-1</v>
      </c>
      <c r="Y1047">
        <v>-2</v>
      </c>
      <c r="Z1047">
        <v>25</v>
      </c>
      <c r="AA1047">
        <v>-0.2</v>
      </c>
      <c r="AB1047">
        <v>3</v>
      </c>
      <c r="AC1047">
        <v>560</v>
      </c>
      <c r="AD1047">
        <v>20</v>
      </c>
      <c r="AE1047">
        <v>-2</v>
      </c>
      <c r="AF1047">
        <v>7.4</v>
      </c>
      <c r="AG1047">
        <v>1.9</v>
      </c>
      <c r="AH1047">
        <v>300</v>
      </c>
    </row>
    <row r="1048" spans="1:34" hidden="1" x14ac:dyDescent="0.25">
      <c r="A1048" t="s">
        <v>4028</v>
      </c>
      <c r="B1048" t="s">
        <v>4029</v>
      </c>
      <c r="C1048" s="1" t="str">
        <f t="shared" si="175"/>
        <v>21:0584</v>
      </c>
      <c r="D1048" s="1" t="str">
        <f t="shared" si="176"/>
        <v>21:0186</v>
      </c>
      <c r="E1048" t="s">
        <v>4030</v>
      </c>
      <c r="F1048" t="s">
        <v>4031</v>
      </c>
      <c r="H1048">
        <v>59.879283600000001</v>
      </c>
      <c r="I1048">
        <v>-64.266777500000003</v>
      </c>
      <c r="J1048" s="1" t="str">
        <f t="shared" si="177"/>
        <v>NGR bulk stream sediment</v>
      </c>
      <c r="K1048" s="1" t="str">
        <f t="shared" si="178"/>
        <v>&lt;177 micron (NGR)</v>
      </c>
      <c r="L1048">
        <v>54</v>
      </c>
      <c r="M1048" t="s">
        <v>111</v>
      </c>
      <c r="N1048">
        <v>1047</v>
      </c>
      <c r="O1048">
        <v>38</v>
      </c>
      <c r="P1048">
        <v>28</v>
      </c>
      <c r="Q1048">
        <v>6</v>
      </c>
      <c r="R1048">
        <v>40</v>
      </c>
      <c r="S1048">
        <v>14</v>
      </c>
      <c r="T1048">
        <v>-0.2</v>
      </c>
      <c r="U1048">
        <v>136</v>
      </c>
      <c r="V1048">
        <v>1.8</v>
      </c>
      <c r="W1048">
        <v>-0.2</v>
      </c>
      <c r="X1048">
        <v>-1</v>
      </c>
      <c r="Y1048">
        <v>-2</v>
      </c>
      <c r="Z1048">
        <v>27</v>
      </c>
      <c r="AA1048">
        <v>-0.2</v>
      </c>
      <c r="AB1048">
        <v>1</v>
      </c>
      <c r="AC1048">
        <v>468</v>
      </c>
      <c r="AD1048">
        <v>15</v>
      </c>
      <c r="AE1048">
        <v>-2</v>
      </c>
      <c r="AF1048">
        <v>8.1999999999999993</v>
      </c>
      <c r="AG1048">
        <v>3</v>
      </c>
      <c r="AH1048">
        <v>315</v>
      </c>
    </row>
    <row r="1049" spans="1:34" hidden="1" x14ac:dyDescent="0.25">
      <c r="A1049" t="s">
        <v>4032</v>
      </c>
      <c r="B1049" t="s">
        <v>4033</v>
      </c>
      <c r="C1049" s="1" t="str">
        <f t="shared" si="175"/>
        <v>21:0584</v>
      </c>
      <c r="D1049" s="1" t="str">
        <f t="shared" si="176"/>
        <v>21:0186</v>
      </c>
      <c r="E1049" t="s">
        <v>4034</v>
      </c>
      <c r="F1049" t="s">
        <v>4035</v>
      </c>
      <c r="H1049">
        <v>59.8629538</v>
      </c>
      <c r="I1049">
        <v>-64.300420599999995</v>
      </c>
      <c r="J1049" s="1" t="str">
        <f t="shared" si="177"/>
        <v>NGR bulk stream sediment</v>
      </c>
      <c r="K1049" s="1" t="str">
        <f t="shared" si="178"/>
        <v>&lt;177 micron (NGR)</v>
      </c>
      <c r="L1049">
        <v>54</v>
      </c>
      <c r="M1049" t="s">
        <v>116</v>
      </c>
      <c r="N1049">
        <v>1048</v>
      </c>
      <c r="O1049">
        <v>51</v>
      </c>
      <c r="P1049">
        <v>41</v>
      </c>
      <c r="Q1049">
        <v>7</v>
      </c>
      <c r="R1049">
        <v>27</v>
      </c>
      <c r="S1049">
        <v>10</v>
      </c>
      <c r="T1049">
        <v>-0.2</v>
      </c>
      <c r="U1049">
        <v>120</v>
      </c>
      <c r="V1049">
        <v>2.2999999999999998</v>
      </c>
      <c r="W1049">
        <v>-0.2</v>
      </c>
      <c r="X1049">
        <v>-1</v>
      </c>
      <c r="Y1049">
        <v>-2</v>
      </c>
      <c r="Z1049">
        <v>32</v>
      </c>
      <c r="AA1049">
        <v>-0.2</v>
      </c>
      <c r="AB1049">
        <v>-1</v>
      </c>
      <c r="AC1049">
        <v>395</v>
      </c>
      <c r="AD1049">
        <v>50</v>
      </c>
      <c r="AE1049">
        <v>-2</v>
      </c>
      <c r="AF1049">
        <v>25</v>
      </c>
      <c r="AG1049">
        <v>1.4</v>
      </c>
      <c r="AH1049">
        <v>250</v>
      </c>
    </row>
    <row r="1050" spans="1:34" hidden="1" x14ac:dyDescent="0.25">
      <c r="A1050" t="s">
        <v>4036</v>
      </c>
      <c r="B1050" t="s">
        <v>4037</v>
      </c>
      <c r="C1050" s="1" t="str">
        <f t="shared" si="175"/>
        <v>21:0584</v>
      </c>
      <c r="D1050" s="1" t="str">
        <f t="shared" si="176"/>
        <v>21:0186</v>
      </c>
      <c r="E1050" t="s">
        <v>4038</v>
      </c>
      <c r="F1050" t="s">
        <v>4039</v>
      </c>
      <c r="H1050">
        <v>59.837673899999999</v>
      </c>
      <c r="I1050">
        <v>-64.222082</v>
      </c>
      <c r="J1050" s="1" t="str">
        <f t="shared" si="177"/>
        <v>NGR bulk stream sediment</v>
      </c>
      <c r="K1050" s="1" t="str">
        <f t="shared" si="178"/>
        <v>&lt;177 micron (NGR)</v>
      </c>
      <c r="L1050">
        <v>54</v>
      </c>
      <c r="M1050" t="s">
        <v>121</v>
      </c>
      <c r="N1050">
        <v>1049</v>
      </c>
      <c r="O1050">
        <v>24</v>
      </c>
      <c r="P1050">
        <v>23</v>
      </c>
      <c r="Q1050">
        <v>3</v>
      </c>
      <c r="R1050">
        <v>25</v>
      </c>
      <c r="S1050">
        <v>9</v>
      </c>
      <c r="T1050">
        <v>-0.2</v>
      </c>
      <c r="U1050">
        <v>72</v>
      </c>
      <c r="V1050">
        <v>1.4</v>
      </c>
      <c r="W1050">
        <v>-0.2</v>
      </c>
      <c r="X1050">
        <v>-1</v>
      </c>
      <c r="Y1050">
        <v>-2</v>
      </c>
      <c r="Z1050">
        <v>24</v>
      </c>
      <c r="AA1050">
        <v>-0.2</v>
      </c>
      <c r="AB1050">
        <v>2</v>
      </c>
      <c r="AC1050">
        <v>474</v>
      </c>
      <c r="AD1050">
        <v>15</v>
      </c>
      <c r="AE1050">
        <v>-2</v>
      </c>
      <c r="AF1050">
        <v>3.6</v>
      </c>
      <c r="AG1050">
        <v>1.6</v>
      </c>
      <c r="AH1050">
        <v>300</v>
      </c>
    </row>
    <row r="1051" spans="1:34" hidden="1" x14ac:dyDescent="0.25">
      <c r="A1051" t="s">
        <v>4040</v>
      </c>
      <c r="B1051" t="s">
        <v>4041</v>
      </c>
      <c r="C1051" s="1" t="str">
        <f t="shared" si="175"/>
        <v>21:0584</v>
      </c>
      <c r="D1051" s="1" t="str">
        <f t="shared" si="176"/>
        <v>21:0186</v>
      </c>
      <c r="E1051" t="s">
        <v>4042</v>
      </c>
      <c r="F1051" t="s">
        <v>4043</v>
      </c>
      <c r="H1051">
        <v>59.8178166</v>
      </c>
      <c r="I1051">
        <v>-64.226417600000005</v>
      </c>
      <c r="J1051" s="1" t="str">
        <f t="shared" si="177"/>
        <v>NGR bulk stream sediment</v>
      </c>
      <c r="K1051" s="1" t="str">
        <f t="shared" si="178"/>
        <v>&lt;177 micron (NGR)</v>
      </c>
      <c r="L1051">
        <v>54</v>
      </c>
      <c r="M1051" t="s">
        <v>126</v>
      </c>
      <c r="N1051">
        <v>1050</v>
      </c>
      <c r="O1051">
        <v>16</v>
      </c>
      <c r="P1051">
        <v>13</v>
      </c>
      <c r="Q1051">
        <v>-2</v>
      </c>
      <c r="R1051">
        <v>14</v>
      </c>
      <c r="S1051">
        <v>4</v>
      </c>
      <c r="T1051">
        <v>-0.2</v>
      </c>
      <c r="U1051">
        <v>52</v>
      </c>
      <c r="V1051">
        <v>1</v>
      </c>
      <c r="W1051">
        <v>-0.2</v>
      </c>
      <c r="X1051">
        <v>-1</v>
      </c>
      <c r="Y1051">
        <v>-2</v>
      </c>
      <c r="Z1051">
        <v>15</v>
      </c>
      <c r="AA1051">
        <v>-0.2</v>
      </c>
      <c r="AB1051">
        <v>1</v>
      </c>
      <c r="AC1051">
        <v>386</v>
      </c>
      <c r="AD1051">
        <v>-10</v>
      </c>
      <c r="AE1051">
        <v>-2</v>
      </c>
      <c r="AF1051">
        <v>3.4</v>
      </c>
      <c r="AG1051">
        <v>1</v>
      </c>
      <c r="AH1051">
        <v>185</v>
      </c>
    </row>
    <row r="1052" spans="1:34" hidden="1" x14ac:dyDescent="0.25">
      <c r="A1052" t="s">
        <v>4044</v>
      </c>
      <c r="B1052" t="s">
        <v>4045</v>
      </c>
      <c r="C1052" s="1" t="str">
        <f t="shared" si="175"/>
        <v>21:0584</v>
      </c>
      <c r="D1052" s="1" t="str">
        <f t="shared" si="176"/>
        <v>21:0186</v>
      </c>
      <c r="E1052" t="s">
        <v>4046</v>
      </c>
      <c r="F1052" t="s">
        <v>4047</v>
      </c>
      <c r="H1052">
        <v>59.822560500000002</v>
      </c>
      <c r="I1052">
        <v>-64.264936500000005</v>
      </c>
      <c r="J1052" s="1" t="str">
        <f t="shared" si="177"/>
        <v>NGR bulk stream sediment</v>
      </c>
      <c r="K1052" s="1" t="str">
        <f t="shared" si="178"/>
        <v>&lt;177 micron (NGR)</v>
      </c>
      <c r="L1052">
        <v>54</v>
      </c>
      <c r="M1052" t="s">
        <v>131</v>
      </c>
      <c r="N1052">
        <v>1051</v>
      </c>
      <c r="O1052">
        <v>26</v>
      </c>
      <c r="P1052">
        <v>17</v>
      </c>
      <c r="Q1052">
        <v>4</v>
      </c>
      <c r="R1052">
        <v>15</v>
      </c>
      <c r="S1052">
        <v>10</v>
      </c>
      <c r="T1052">
        <v>-0.2</v>
      </c>
      <c r="U1052">
        <v>84</v>
      </c>
      <c r="V1052">
        <v>1.4</v>
      </c>
      <c r="W1052">
        <v>-0.2</v>
      </c>
      <c r="X1052">
        <v>-1</v>
      </c>
      <c r="Y1052">
        <v>-2</v>
      </c>
      <c r="Z1052">
        <v>20</v>
      </c>
      <c r="AA1052">
        <v>-0.2</v>
      </c>
      <c r="AB1052">
        <v>1</v>
      </c>
      <c r="AC1052">
        <v>420</v>
      </c>
      <c r="AD1052">
        <v>20</v>
      </c>
      <c r="AE1052">
        <v>-2</v>
      </c>
      <c r="AF1052">
        <v>7.8</v>
      </c>
      <c r="AG1052">
        <v>0.9</v>
      </c>
      <c r="AH1052">
        <v>315</v>
      </c>
    </row>
    <row r="1053" spans="1:34" hidden="1" x14ac:dyDescent="0.25">
      <c r="A1053" t="s">
        <v>4048</v>
      </c>
      <c r="B1053" t="s">
        <v>4049</v>
      </c>
      <c r="C1053" s="1" t="str">
        <f t="shared" si="175"/>
        <v>21:0584</v>
      </c>
      <c r="D1053" s="1" t="str">
        <f t="shared" si="176"/>
        <v>21:0186</v>
      </c>
      <c r="E1053" t="s">
        <v>4050</v>
      </c>
      <c r="F1053" t="s">
        <v>4051</v>
      </c>
      <c r="H1053">
        <v>59.782426299999997</v>
      </c>
      <c r="I1053">
        <v>-64.184717399999997</v>
      </c>
      <c r="J1053" s="1" t="str">
        <f t="shared" si="177"/>
        <v>NGR bulk stream sediment</v>
      </c>
      <c r="K1053" s="1" t="str">
        <f t="shared" si="178"/>
        <v>&lt;177 micron (NGR)</v>
      </c>
      <c r="L1053">
        <v>55</v>
      </c>
      <c r="M1053" t="s">
        <v>38</v>
      </c>
      <c r="N1053">
        <v>1052</v>
      </c>
      <c r="O1053">
        <v>25</v>
      </c>
      <c r="P1053">
        <v>17</v>
      </c>
      <c r="Q1053">
        <v>2</v>
      </c>
      <c r="R1053">
        <v>15</v>
      </c>
      <c r="S1053">
        <v>8</v>
      </c>
      <c r="T1053">
        <v>-0.2</v>
      </c>
      <c r="U1053">
        <v>88</v>
      </c>
      <c r="V1053">
        <v>1.2</v>
      </c>
      <c r="W1053">
        <v>-0.2</v>
      </c>
      <c r="X1053">
        <v>-1</v>
      </c>
      <c r="Y1053">
        <v>-2</v>
      </c>
      <c r="Z1053">
        <v>18</v>
      </c>
      <c r="AA1053">
        <v>-0.2</v>
      </c>
      <c r="AB1053">
        <v>1</v>
      </c>
      <c r="AC1053">
        <v>474</v>
      </c>
      <c r="AD1053">
        <v>-10</v>
      </c>
      <c r="AE1053">
        <v>-2</v>
      </c>
      <c r="AF1053">
        <v>1.8</v>
      </c>
      <c r="AG1053">
        <v>0.8</v>
      </c>
      <c r="AH1053">
        <v>200</v>
      </c>
    </row>
    <row r="1054" spans="1:34" hidden="1" x14ac:dyDescent="0.25">
      <c r="A1054" t="s">
        <v>4052</v>
      </c>
      <c r="B1054" t="s">
        <v>4053</v>
      </c>
      <c r="C1054" s="1" t="str">
        <f t="shared" si="175"/>
        <v>21:0584</v>
      </c>
      <c r="D1054" s="1" t="str">
        <f t="shared" si="176"/>
        <v>21:0186</v>
      </c>
      <c r="E1054" t="s">
        <v>4054</v>
      </c>
      <c r="F1054" t="s">
        <v>4055</v>
      </c>
      <c r="H1054">
        <v>59.8015708</v>
      </c>
      <c r="I1054">
        <v>-64.270181500000007</v>
      </c>
      <c r="J1054" s="1" t="str">
        <f t="shared" si="177"/>
        <v>NGR bulk stream sediment</v>
      </c>
      <c r="K1054" s="1" t="str">
        <f t="shared" si="178"/>
        <v>&lt;177 micron (NGR)</v>
      </c>
      <c r="L1054">
        <v>55</v>
      </c>
      <c r="M1054" t="s">
        <v>43</v>
      </c>
      <c r="N1054">
        <v>1053</v>
      </c>
      <c r="O1054">
        <v>14</v>
      </c>
      <c r="P1054">
        <v>9</v>
      </c>
      <c r="Q1054">
        <v>3</v>
      </c>
      <c r="R1054">
        <v>5</v>
      </c>
      <c r="S1054">
        <v>5</v>
      </c>
      <c r="T1054">
        <v>-0.2</v>
      </c>
      <c r="U1054">
        <v>42</v>
      </c>
      <c r="V1054">
        <v>0.8</v>
      </c>
      <c r="W1054">
        <v>-0.2</v>
      </c>
      <c r="X1054">
        <v>-1</v>
      </c>
      <c r="Y1054">
        <v>-2</v>
      </c>
      <c r="Z1054">
        <v>15</v>
      </c>
      <c r="AA1054">
        <v>-0.2</v>
      </c>
      <c r="AB1054">
        <v>-1</v>
      </c>
      <c r="AC1054">
        <v>188</v>
      </c>
      <c r="AD1054">
        <v>-10</v>
      </c>
      <c r="AE1054">
        <v>-2</v>
      </c>
      <c r="AF1054">
        <v>-1</v>
      </c>
      <c r="AG1054">
        <v>0.8</v>
      </c>
      <c r="AH1054">
        <v>220</v>
      </c>
    </row>
    <row r="1055" spans="1:34" hidden="1" x14ac:dyDescent="0.25">
      <c r="A1055" t="s">
        <v>4056</v>
      </c>
      <c r="B1055" t="s">
        <v>4057</v>
      </c>
      <c r="C1055" s="1" t="str">
        <f t="shared" si="175"/>
        <v>21:0584</v>
      </c>
      <c r="D1055" s="1" t="str">
        <f t="shared" si="176"/>
        <v>21:0186</v>
      </c>
      <c r="E1055" t="s">
        <v>4058</v>
      </c>
      <c r="F1055" t="s">
        <v>4059</v>
      </c>
      <c r="H1055">
        <v>59.796311199999998</v>
      </c>
      <c r="I1055">
        <v>-64.238938300000001</v>
      </c>
      <c r="J1055" s="1" t="str">
        <f t="shared" si="177"/>
        <v>NGR bulk stream sediment</v>
      </c>
      <c r="K1055" s="1" t="str">
        <f t="shared" si="178"/>
        <v>&lt;177 micron (NGR)</v>
      </c>
      <c r="L1055">
        <v>55</v>
      </c>
      <c r="M1055" t="s">
        <v>56</v>
      </c>
      <c r="N1055">
        <v>1054</v>
      </c>
      <c r="O1055">
        <v>19</v>
      </c>
      <c r="P1055">
        <v>13</v>
      </c>
      <c r="Q1055">
        <v>4</v>
      </c>
      <c r="R1055">
        <v>12</v>
      </c>
      <c r="S1055">
        <v>5</v>
      </c>
      <c r="T1055">
        <v>-0.2</v>
      </c>
      <c r="U1055">
        <v>60</v>
      </c>
      <c r="V1055">
        <v>0.9</v>
      </c>
      <c r="W1055">
        <v>-0.2</v>
      </c>
      <c r="X1055">
        <v>-1</v>
      </c>
      <c r="Y1055">
        <v>-2</v>
      </c>
      <c r="Z1055">
        <v>17</v>
      </c>
      <c r="AA1055">
        <v>-0.2</v>
      </c>
      <c r="AB1055">
        <v>1</v>
      </c>
      <c r="AC1055">
        <v>342</v>
      </c>
      <c r="AD1055">
        <v>15</v>
      </c>
      <c r="AE1055">
        <v>-2</v>
      </c>
      <c r="AF1055">
        <v>3</v>
      </c>
      <c r="AG1055">
        <v>1.1000000000000001</v>
      </c>
      <c r="AH1055">
        <v>230</v>
      </c>
    </row>
    <row r="1056" spans="1:34" hidden="1" x14ac:dyDescent="0.25">
      <c r="A1056" t="s">
        <v>4060</v>
      </c>
      <c r="B1056" t="s">
        <v>4061</v>
      </c>
      <c r="C1056" s="1" t="str">
        <f t="shared" si="175"/>
        <v>21:0584</v>
      </c>
      <c r="D1056" s="1" t="str">
        <f t="shared" si="176"/>
        <v>21:0186</v>
      </c>
      <c r="E1056" t="s">
        <v>4050</v>
      </c>
      <c r="F1056" t="s">
        <v>4062</v>
      </c>
      <c r="H1056">
        <v>59.782426299999997</v>
      </c>
      <c r="I1056">
        <v>-64.184717399999997</v>
      </c>
      <c r="J1056" s="1" t="str">
        <f t="shared" si="177"/>
        <v>NGR bulk stream sediment</v>
      </c>
      <c r="K1056" s="1" t="str">
        <f t="shared" si="178"/>
        <v>&lt;177 micron (NGR)</v>
      </c>
      <c r="L1056">
        <v>55</v>
      </c>
      <c r="M1056" t="s">
        <v>47</v>
      </c>
      <c r="N1056">
        <v>1055</v>
      </c>
      <c r="O1056">
        <v>25</v>
      </c>
      <c r="P1056">
        <v>17</v>
      </c>
      <c r="Q1056">
        <v>4</v>
      </c>
      <c r="R1056">
        <v>15</v>
      </c>
      <c r="S1056">
        <v>9</v>
      </c>
      <c r="T1056">
        <v>-0.2</v>
      </c>
      <c r="U1056">
        <v>90</v>
      </c>
      <c r="V1056">
        <v>1.2</v>
      </c>
      <c r="W1056">
        <v>-0.2</v>
      </c>
      <c r="X1056">
        <v>-1</v>
      </c>
      <c r="Y1056">
        <v>-2</v>
      </c>
      <c r="Z1056">
        <v>17</v>
      </c>
      <c r="AA1056">
        <v>-0.2</v>
      </c>
      <c r="AB1056">
        <v>-1</v>
      </c>
      <c r="AC1056">
        <v>423</v>
      </c>
      <c r="AD1056">
        <v>10</v>
      </c>
      <c r="AE1056">
        <v>-2</v>
      </c>
      <c r="AF1056">
        <v>2.2000000000000002</v>
      </c>
      <c r="AG1056">
        <v>1.1000000000000001</v>
      </c>
      <c r="AH1056">
        <v>280</v>
      </c>
    </row>
    <row r="1057" spans="1:34" hidden="1" x14ac:dyDescent="0.25">
      <c r="A1057" t="s">
        <v>4063</v>
      </c>
      <c r="B1057" t="s">
        <v>4064</v>
      </c>
      <c r="C1057" s="1" t="str">
        <f t="shared" si="175"/>
        <v>21:0584</v>
      </c>
      <c r="D1057" s="1" t="str">
        <f t="shared" si="176"/>
        <v>21:0186</v>
      </c>
      <c r="E1057" t="s">
        <v>4050</v>
      </c>
      <c r="F1057" t="s">
        <v>4065</v>
      </c>
      <c r="H1057">
        <v>59.782426299999997</v>
      </c>
      <c r="I1057">
        <v>-64.184717399999997</v>
      </c>
      <c r="J1057" s="1" t="str">
        <f t="shared" si="177"/>
        <v>NGR bulk stream sediment</v>
      </c>
      <c r="K1057" s="1" t="str">
        <f t="shared" si="178"/>
        <v>&lt;177 micron (NGR)</v>
      </c>
      <c r="L1057">
        <v>55</v>
      </c>
      <c r="M1057" t="s">
        <v>51</v>
      </c>
      <c r="N1057">
        <v>1056</v>
      </c>
      <c r="O1057">
        <v>20</v>
      </c>
      <c r="P1057">
        <v>15</v>
      </c>
      <c r="Q1057">
        <v>5</v>
      </c>
      <c r="R1057">
        <v>13</v>
      </c>
      <c r="S1057">
        <v>8</v>
      </c>
      <c r="T1057">
        <v>-0.2</v>
      </c>
      <c r="U1057">
        <v>84</v>
      </c>
      <c r="V1057">
        <v>1.1000000000000001</v>
      </c>
      <c r="W1057">
        <v>-0.2</v>
      </c>
      <c r="X1057">
        <v>-1</v>
      </c>
      <c r="Y1057">
        <v>-2</v>
      </c>
      <c r="Z1057">
        <v>16</v>
      </c>
      <c r="AA1057">
        <v>-0.2</v>
      </c>
      <c r="AB1057">
        <v>-1</v>
      </c>
      <c r="AC1057">
        <v>400</v>
      </c>
      <c r="AD1057">
        <v>10</v>
      </c>
      <c r="AE1057">
        <v>-2</v>
      </c>
      <c r="AF1057">
        <v>1.8</v>
      </c>
      <c r="AG1057">
        <v>1.1000000000000001</v>
      </c>
      <c r="AH1057">
        <v>280</v>
      </c>
    </row>
    <row r="1058" spans="1:34" hidden="1" x14ac:dyDescent="0.25">
      <c r="A1058" t="s">
        <v>4066</v>
      </c>
      <c r="B1058" t="s">
        <v>4067</v>
      </c>
      <c r="C1058" s="1" t="str">
        <f t="shared" si="175"/>
        <v>21:0584</v>
      </c>
      <c r="D1058" s="1" t="str">
        <f t="shared" si="176"/>
        <v>21:0186</v>
      </c>
      <c r="E1058" t="s">
        <v>4068</v>
      </c>
      <c r="F1058" t="s">
        <v>4069</v>
      </c>
      <c r="H1058">
        <v>59.771031200000003</v>
      </c>
      <c r="I1058">
        <v>-64.151442900000006</v>
      </c>
      <c r="J1058" s="1" t="str">
        <f t="shared" si="177"/>
        <v>NGR bulk stream sediment</v>
      </c>
      <c r="K1058" s="1" t="str">
        <f t="shared" si="178"/>
        <v>&lt;177 micron (NGR)</v>
      </c>
      <c r="L1058">
        <v>55</v>
      </c>
      <c r="M1058" t="s">
        <v>61</v>
      </c>
      <c r="N1058">
        <v>1057</v>
      </c>
      <c r="O1058">
        <v>28</v>
      </c>
      <c r="P1058">
        <v>16</v>
      </c>
      <c r="Q1058">
        <v>4</v>
      </c>
      <c r="R1058">
        <v>17</v>
      </c>
      <c r="S1058">
        <v>7</v>
      </c>
      <c r="T1058">
        <v>-0.2</v>
      </c>
      <c r="U1058">
        <v>76</v>
      </c>
      <c r="V1058">
        <v>1.6</v>
      </c>
      <c r="W1058">
        <v>-0.2</v>
      </c>
      <c r="X1058">
        <v>-1</v>
      </c>
      <c r="Y1058">
        <v>-2</v>
      </c>
      <c r="Z1058">
        <v>24</v>
      </c>
      <c r="AA1058">
        <v>-0.2</v>
      </c>
      <c r="AB1058">
        <v>1</v>
      </c>
      <c r="AC1058">
        <v>453</v>
      </c>
      <c r="AD1058">
        <v>20</v>
      </c>
      <c r="AE1058">
        <v>-2</v>
      </c>
      <c r="AF1058">
        <v>6</v>
      </c>
      <c r="AG1058">
        <v>0.5</v>
      </c>
      <c r="AH1058">
        <v>180</v>
      </c>
    </row>
    <row r="1059" spans="1:34" hidden="1" x14ac:dyDescent="0.25">
      <c r="A1059" t="s">
        <v>4070</v>
      </c>
      <c r="B1059" t="s">
        <v>4071</v>
      </c>
      <c r="C1059" s="1" t="str">
        <f t="shared" si="175"/>
        <v>21:0584</v>
      </c>
      <c r="D1059" s="1" t="str">
        <f t="shared" si="176"/>
        <v>21:0186</v>
      </c>
      <c r="E1059" t="s">
        <v>4072</v>
      </c>
      <c r="F1059" t="s">
        <v>4073</v>
      </c>
      <c r="H1059">
        <v>59.797236699999999</v>
      </c>
      <c r="I1059">
        <v>-64.315494799999996</v>
      </c>
      <c r="J1059" s="1" t="str">
        <f t="shared" si="177"/>
        <v>NGR bulk stream sediment</v>
      </c>
      <c r="K1059" s="1" t="str">
        <f t="shared" si="178"/>
        <v>&lt;177 micron (NGR)</v>
      </c>
      <c r="L1059">
        <v>55</v>
      </c>
      <c r="M1059" t="s">
        <v>66</v>
      </c>
      <c r="N1059">
        <v>1058</v>
      </c>
      <c r="O1059">
        <v>20</v>
      </c>
      <c r="P1059">
        <v>12</v>
      </c>
      <c r="Q1059">
        <v>2</v>
      </c>
      <c r="R1059">
        <v>8</v>
      </c>
      <c r="S1059">
        <v>5</v>
      </c>
      <c r="T1059">
        <v>-0.2</v>
      </c>
      <c r="U1059">
        <v>50</v>
      </c>
      <c r="V1059">
        <v>1.2</v>
      </c>
      <c r="W1059">
        <v>-0.2</v>
      </c>
      <c r="X1059">
        <v>-1</v>
      </c>
      <c r="Y1059">
        <v>-2</v>
      </c>
      <c r="Z1059">
        <v>21</v>
      </c>
      <c r="AA1059">
        <v>-0.2</v>
      </c>
      <c r="AB1059">
        <v>1</v>
      </c>
      <c r="AC1059">
        <v>377</v>
      </c>
      <c r="AD1059">
        <v>-10</v>
      </c>
      <c r="AE1059">
        <v>-2</v>
      </c>
      <c r="AF1059">
        <v>3</v>
      </c>
      <c r="AG1059">
        <v>0.8</v>
      </c>
      <c r="AH1059">
        <v>255</v>
      </c>
    </row>
    <row r="1060" spans="1:34" hidden="1" x14ac:dyDescent="0.25">
      <c r="A1060" t="s">
        <v>4074</v>
      </c>
      <c r="B1060" t="s">
        <v>4075</v>
      </c>
      <c r="C1060" s="1" t="str">
        <f t="shared" si="175"/>
        <v>21:0584</v>
      </c>
      <c r="D1060" s="1" t="str">
        <f>HYPERLINK("http://geochem.nrcan.gc.ca/cdogs/content/svy/svy_e.htm", "")</f>
        <v/>
      </c>
      <c r="G1060" s="1" t="str">
        <f>HYPERLINK("http://geochem.nrcan.gc.ca/cdogs/content/cr_/cr_00078_e.htm", "78")</f>
        <v>78</v>
      </c>
      <c r="J1060" t="s">
        <v>69</v>
      </c>
      <c r="K1060" t="s">
        <v>70</v>
      </c>
      <c r="L1060">
        <v>55</v>
      </c>
      <c r="M1060" t="s">
        <v>71</v>
      </c>
      <c r="N1060">
        <v>1059</v>
      </c>
      <c r="O1060">
        <v>88</v>
      </c>
      <c r="P1060">
        <v>37</v>
      </c>
      <c r="Q1060">
        <v>18</v>
      </c>
      <c r="R1060">
        <v>245</v>
      </c>
      <c r="S1060">
        <v>28</v>
      </c>
      <c r="T1060">
        <v>-0.2</v>
      </c>
      <c r="U1060">
        <v>420</v>
      </c>
      <c r="V1060">
        <v>3.2</v>
      </c>
      <c r="W1060">
        <v>0.4</v>
      </c>
      <c r="X1060">
        <v>14</v>
      </c>
      <c r="Y1060">
        <v>2</v>
      </c>
      <c r="Z1060">
        <v>46</v>
      </c>
      <c r="AA1060">
        <v>0.5</v>
      </c>
      <c r="AB1060">
        <v>5</v>
      </c>
      <c r="AC1060">
        <v>762</v>
      </c>
      <c r="AD1060">
        <v>20</v>
      </c>
      <c r="AE1060">
        <v>14</v>
      </c>
      <c r="AF1060">
        <v>2</v>
      </c>
      <c r="AG1060">
        <v>12.1</v>
      </c>
      <c r="AH1060">
        <v>600</v>
      </c>
    </row>
    <row r="1061" spans="1:34" hidden="1" x14ac:dyDescent="0.25">
      <c r="A1061" t="s">
        <v>4076</v>
      </c>
      <c r="B1061" t="s">
        <v>4077</v>
      </c>
      <c r="C1061" s="1" t="str">
        <f t="shared" si="175"/>
        <v>21:0584</v>
      </c>
      <c r="D1061" s="1" t="str">
        <f t="shared" ref="D1061:D1086" si="179">HYPERLINK("http://geochem.nrcan.gc.ca/cdogs/content/svy/svy210186_e.htm", "21:0186")</f>
        <v>21:0186</v>
      </c>
      <c r="E1061" t="s">
        <v>4078</v>
      </c>
      <c r="F1061" t="s">
        <v>4079</v>
      </c>
      <c r="H1061">
        <v>59.8482488</v>
      </c>
      <c r="I1061">
        <v>-64.340307199999998</v>
      </c>
      <c r="J1061" s="1" t="str">
        <f t="shared" ref="J1061:J1086" si="180">HYPERLINK("http://geochem.nrcan.gc.ca/cdogs/content/kwd/kwd020030_e.htm", "NGR bulk stream sediment")</f>
        <v>NGR bulk stream sediment</v>
      </c>
      <c r="K1061" s="1" t="str">
        <f t="shared" ref="K1061:K1086" si="181">HYPERLINK("http://geochem.nrcan.gc.ca/cdogs/content/kwd/kwd080006_e.htm", "&lt;177 micron (NGR)")</f>
        <v>&lt;177 micron (NGR)</v>
      </c>
      <c r="L1061">
        <v>55</v>
      </c>
      <c r="M1061" t="s">
        <v>76</v>
      </c>
      <c r="N1061">
        <v>1060</v>
      </c>
      <c r="O1061">
        <v>25</v>
      </c>
      <c r="P1061">
        <v>21</v>
      </c>
      <c r="Q1061">
        <v>-2</v>
      </c>
      <c r="R1061">
        <v>26</v>
      </c>
      <c r="S1061">
        <v>8</v>
      </c>
      <c r="T1061">
        <v>-0.2</v>
      </c>
      <c r="U1061">
        <v>68</v>
      </c>
      <c r="V1061">
        <v>1.3</v>
      </c>
      <c r="W1061">
        <v>-0.2</v>
      </c>
      <c r="X1061">
        <v>-1</v>
      </c>
      <c r="Y1061">
        <v>-2</v>
      </c>
      <c r="Z1061">
        <v>17</v>
      </c>
      <c r="AA1061">
        <v>-0.2</v>
      </c>
      <c r="AB1061">
        <v>1</v>
      </c>
      <c r="AC1061">
        <v>428</v>
      </c>
      <c r="AD1061">
        <v>-10</v>
      </c>
      <c r="AE1061">
        <v>-2</v>
      </c>
      <c r="AF1061">
        <v>3.4</v>
      </c>
      <c r="AG1061">
        <v>1</v>
      </c>
      <c r="AH1061">
        <v>220</v>
      </c>
    </row>
    <row r="1062" spans="1:34" hidden="1" x14ac:dyDescent="0.25">
      <c r="A1062" t="s">
        <v>4080</v>
      </c>
      <c r="B1062" t="s">
        <v>4081</v>
      </c>
      <c r="C1062" s="1" t="str">
        <f t="shared" si="175"/>
        <v>21:0584</v>
      </c>
      <c r="D1062" s="1" t="str">
        <f t="shared" si="179"/>
        <v>21:0186</v>
      </c>
      <c r="E1062" t="s">
        <v>4082</v>
      </c>
      <c r="F1062" t="s">
        <v>4083</v>
      </c>
      <c r="H1062">
        <v>59.895953300000002</v>
      </c>
      <c r="I1062">
        <v>-64.390781500000003</v>
      </c>
      <c r="J1062" s="1" t="str">
        <f t="shared" si="180"/>
        <v>NGR bulk stream sediment</v>
      </c>
      <c r="K1062" s="1" t="str">
        <f t="shared" si="181"/>
        <v>&lt;177 micron (NGR)</v>
      </c>
      <c r="L1062">
        <v>55</v>
      </c>
      <c r="M1062" t="s">
        <v>81</v>
      </c>
      <c r="N1062">
        <v>1061</v>
      </c>
      <c r="O1062">
        <v>75</v>
      </c>
      <c r="P1062">
        <v>72</v>
      </c>
      <c r="Q1062">
        <v>8</v>
      </c>
      <c r="R1062">
        <v>182</v>
      </c>
      <c r="S1062">
        <v>33</v>
      </c>
      <c r="T1062">
        <v>-0.2</v>
      </c>
      <c r="U1062">
        <v>280</v>
      </c>
      <c r="V1062">
        <v>3.9</v>
      </c>
      <c r="W1062">
        <v>-0.2</v>
      </c>
      <c r="X1062">
        <v>-1</v>
      </c>
      <c r="Y1062">
        <v>3</v>
      </c>
      <c r="Z1062">
        <v>62</v>
      </c>
      <c r="AA1062">
        <v>-0.2</v>
      </c>
      <c r="AB1062">
        <v>-1</v>
      </c>
      <c r="AC1062">
        <v>588</v>
      </c>
      <c r="AD1062">
        <v>15</v>
      </c>
      <c r="AE1062">
        <v>-2</v>
      </c>
      <c r="AF1062">
        <v>7</v>
      </c>
      <c r="AG1062">
        <v>1.4</v>
      </c>
      <c r="AH1062">
        <v>400</v>
      </c>
    </row>
    <row r="1063" spans="1:34" hidden="1" x14ac:dyDescent="0.25">
      <c r="A1063" t="s">
        <v>4084</v>
      </c>
      <c r="B1063" t="s">
        <v>4085</v>
      </c>
      <c r="C1063" s="1" t="str">
        <f t="shared" si="175"/>
        <v>21:0584</v>
      </c>
      <c r="D1063" s="1" t="str">
        <f t="shared" si="179"/>
        <v>21:0186</v>
      </c>
      <c r="E1063" t="s">
        <v>4086</v>
      </c>
      <c r="F1063" t="s">
        <v>4087</v>
      </c>
      <c r="H1063">
        <v>59.917945099999997</v>
      </c>
      <c r="I1063">
        <v>-64.397482600000004</v>
      </c>
      <c r="J1063" s="1" t="str">
        <f t="shared" si="180"/>
        <v>NGR bulk stream sediment</v>
      </c>
      <c r="K1063" s="1" t="str">
        <f t="shared" si="181"/>
        <v>&lt;177 micron (NGR)</v>
      </c>
      <c r="L1063">
        <v>55</v>
      </c>
      <c r="M1063" t="s">
        <v>86</v>
      </c>
      <c r="N1063">
        <v>1062</v>
      </c>
      <c r="O1063">
        <v>106</v>
      </c>
      <c r="P1063">
        <v>38</v>
      </c>
      <c r="Q1063">
        <v>8</v>
      </c>
      <c r="R1063">
        <v>552</v>
      </c>
      <c r="S1063">
        <v>78</v>
      </c>
      <c r="T1063">
        <v>-0.2</v>
      </c>
      <c r="U1063">
        <v>560</v>
      </c>
      <c r="V1063">
        <v>4.5</v>
      </c>
      <c r="W1063">
        <v>-0.2</v>
      </c>
      <c r="X1063">
        <v>-1</v>
      </c>
      <c r="Y1063">
        <v>-2</v>
      </c>
      <c r="Z1063">
        <v>25</v>
      </c>
      <c r="AA1063">
        <v>-0.2</v>
      </c>
      <c r="AB1063">
        <v>5</v>
      </c>
      <c r="AC1063">
        <v>435</v>
      </c>
      <c r="AD1063">
        <v>10</v>
      </c>
      <c r="AE1063">
        <v>-2</v>
      </c>
      <c r="AH1063">
        <v>510</v>
      </c>
    </row>
    <row r="1064" spans="1:34" hidden="1" x14ac:dyDescent="0.25">
      <c r="A1064" t="s">
        <v>4088</v>
      </c>
      <c r="B1064" t="s">
        <v>4089</v>
      </c>
      <c r="C1064" s="1" t="str">
        <f t="shared" si="175"/>
        <v>21:0584</v>
      </c>
      <c r="D1064" s="1" t="str">
        <f t="shared" si="179"/>
        <v>21:0186</v>
      </c>
      <c r="E1064" t="s">
        <v>4090</v>
      </c>
      <c r="F1064" t="s">
        <v>4091</v>
      </c>
      <c r="H1064">
        <v>59.924830399999998</v>
      </c>
      <c r="I1064">
        <v>-64.362620399999997</v>
      </c>
      <c r="J1064" s="1" t="str">
        <f t="shared" si="180"/>
        <v>NGR bulk stream sediment</v>
      </c>
      <c r="K1064" s="1" t="str">
        <f t="shared" si="181"/>
        <v>&lt;177 micron (NGR)</v>
      </c>
      <c r="L1064">
        <v>55</v>
      </c>
      <c r="M1064" t="s">
        <v>91</v>
      </c>
      <c r="N1064">
        <v>1063</v>
      </c>
      <c r="O1064">
        <v>19</v>
      </c>
      <c r="P1064">
        <v>14</v>
      </c>
      <c r="Q1064">
        <v>2</v>
      </c>
      <c r="R1064">
        <v>12</v>
      </c>
      <c r="S1064">
        <v>7</v>
      </c>
      <c r="T1064">
        <v>-0.2</v>
      </c>
      <c r="U1064">
        <v>72</v>
      </c>
      <c r="V1064">
        <v>1.3</v>
      </c>
      <c r="W1064">
        <v>-0.2</v>
      </c>
      <c r="X1064">
        <v>1</v>
      </c>
      <c r="Y1064">
        <v>-2</v>
      </c>
      <c r="Z1064">
        <v>21</v>
      </c>
      <c r="AA1064">
        <v>-0.2</v>
      </c>
      <c r="AB1064">
        <v>-1</v>
      </c>
      <c r="AC1064">
        <v>302</v>
      </c>
      <c r="AD1064">
        <v>-10</v>
      </c>
      <c r="AE1064">
        <v>-2</v>
      </c>
      <c r="AG1064">
        <v>1</v>
      </c>
      <c r="AH1064">
        <v>250</v>
      </c>
    </row>
    <row r="1065" spans="1:34" hidden="1" x14ac:dyDescent="0.25">
      <c r="A1065" t="s">
        <v>4092</v>
      </c>
      <c r="B1065" t="s">
        <v>4093</v>
      </c>
      <c r="C1065" s="1" t="str">
        <f t="shared" si="175"/>
        <v>21:0584</v>
      </c>
      <c r="D1065" s="1" t="str">
        <f t="shared" si="179"/>
        <v>21:0186</v>
      </c>
      <c r="E1065" t="s">
        <v>4094</v>
      </c>
      <c r="F1065" t="s">
        <v>4095</v>
      </c>
      <c r="H1065">
        <v>59.957674300000001</v>
      </c>
      <c r="I1065">
        <v>-64.433240699999999</v>
      </c>
      <c r="J1065" s="1" t="str">
        <f t="shared" si="180"/>
        <v>NGR bulk stream sediment</v>
      </c>
      <c r="K1065" s="1" t="str">
        <f t="shared" si="181"/>
        <v>&lt;177 micron (NGR)</v>
      </c>
      <c r="L1065">
        <v>55</v>
      </c>
      <c r="M1065" t="s">
        <v>96</v>
      </c>
      <c r="N1065">
        <v>1064</v>
      </c>
      <c r="O1065">
        <v>36</v>
      </c>
      <c r="P1065">
        <v>44</v>
      </c>
      <c r="Q1065">
        <v>4</v>
      </c>
      <c r="R1065">
        <v>21</v>
      </c>
      <c r="S1065">
        <v>9</v>
      </c>
      <c r="T1065">
        <v>-0.2</v>
      </c>
      <c r="U1065">
        <v>100</v>
      </c>
      <c r="V1065">
        <v>1.7</v>
      </c>
      <c r="W1065">
        <v>-0.2</v>
      </c>
      <c r="X1065">
        <v>-1</v>
      </c>
      <c r="Y1065">
        <v>-2</v>
      </c>
      <c r="Z1065">
        <v>26</v>
      </c>
      <c r="AA1065">
        <v>-0.2</v>
      </c>
      <c r="AB1065">
        <v>-1</v>
      </c>
      <c r="AC1065">
        <v>353</v>
      </c>
      <c r="AD1065">
        <v>15</v>
      </c>
      <c r="AE1065">
        <v>-2</v>
      </c>
      <c r="AF1065">
        <v>7.8</v>
      </c>
      <c r="AG1065">
        <v>1.4</v>
      </c>
      <c r="AH1065">
        <v>185</v>
      </c>
    </row>
    <row r="1066" spans="1:34" hidden="1" x14ac:dyDescent="0.25">
      <c r="A1066" t="s">
        <v>4096</v>
      </c>
      <c r="B1066" t="s">
        <v>4097</v>
      </c>
      <c r="C1066" s="1" t="str">
        <f t="shared" si="175"/>
        <v>21:0584</v>
      </c>
      <c r="D1066" s="1" t="str">
        <f t="shared" si="179"/>
        <v>21:0186</v>
      </c>
      <c r="E1066" t="s">
        <v>4098</v>
      </c>
      <c r="F1066" t="s">
        <v>4099</v>
      </c>
      <c r="H1066">
        <v>59.990422600000002</v>
      </c>
      <c r="I1066">
        <v>-64.476519499999995</v>
      </c>
      <c r="J1066" s="1" t="str">
        <f t="shared" si="180"/>
        <v>NGR bulk stream sediment</v>
      </c>
      <c r="K1066" s="1" t="str">
        <f t="shared" si="181"/>
        <v>&lt;177 micron (NGR)</v>
      </c>
      <c r="L1066">
        <v>55</v>
      </c>
      <c r="M1066" t="s">
        <v>101</v>
      </c>
      <c r="N1066">
        <v>1065</v>
      </c>
      <c r="O1066">
        <v>50</v>
      </c>
      <c r="P1066">
        <v>81</v>
      </c>
      <c r="Q1066">
        <v>4</v>
      </c>
      <c r="R1066">
        <v>65</v>
      </c>
      <c r="S1066">
        <v>20</v>
      </c>
      <c r="T1066">
        <v>-0.2</v>
      </c>
      <c r="U1066">
        <v>160</v>
      </c>
      <c r="V1066">
        <v>2.2999999999999998</v>
      </c>
      <c r="W1066">
        <v>-0.2</v>
      </c>
      <c r="X1066">
        <v>-1</v>
      </c>
      <c r="Y1066">
        <v>-2</v>
      </c>
      <c r="Z1066">
        <v>41</v>
      </c>
      <c r="AA1066">
        <v>-0.2</v>
      </c>
      <c r="AB1066">
        <v>-1</v>
      </c>
      <c r="AC1066">
        <v>469</v>
      </c>
      <c r="AD1066">
        <v>10</v>
      </c>
      <c r="AE1066">
        <v>-2</v>
      </c>
      <c r="AF1066">
        <v>2.8</v>
      </c>
      <c r="AG1066">
        <v>1.8</v>
      </c>
      <c r="AH1066">
        <v>300</v>
      </c>
    </row>
    <row r="1067" spans="1:34" hidden="1" x14ac:dyDescent="0.25">
      <c r="A1067" t="s">
        <v>4100</v>
      </c>
      <c r="B1067" t="s">
        <v>4101</v>
      </c>
      <c r="C1067" s="1" t="str">
        <f t="shared" si="175"/>
        <v>21:0584</v>
      </c>
      <c r="D1067" s="1" t="str">
        <f t="shared" si="179"/>
        <v>21:0186</v>
      </c>
      <c r="E1067" t="s">
        <v>4102</v>
      </c>
      <c r="F1067" t="s">
        <v>4103</v>
      </c>
      <c r="H1067">
        <v>59.992933600000001</v>
      </c>
      <c r="I1067">
        <v>-64.567019000000002</v>
      </c>
      <c r="J1067" s="1" t="str">
        <f t="shared" si="180"/>
        <v>NGR bulk stream sediment</v>
      </c>
      <c r="K1067" s="1" t="str">
        <f t="shared" si="181"/>
        <v>&lt;177 micron (NGR)</v>
      </c>
      <c r="L1067">
        <v>55</v>
      </c>
      <c r="M1067" t="s">
        <v>106</v>
      </c>
      <c r="N1067">
        <v>1066</v>
      </c>
      <c r="O1067">
        <v>30</v>
      </c>
      <c r="P1067">
        <v>38</v>
      </c>
      <c r="Q1067">
        <v>12</v>
      </c>
      <c r="R1067">
        <v>18</v>
      </c>
      <c r="S1067">
        <v>8</v>
      </c>
      <c r="T1067">
        <v>0.3</v>
      </c>
      <c r="U1067">
        <v>72</v>
      </c>
      <c r="V1067">
        <v>2.2000000000000002</v>
      </c>
      <c r="W1067">
        <v>-0.2</v>
      </c>
      <c r="X1067">
        <v>1</v>
      </c>
      <c r="Y1067">
        <v>-2</v>
      </c>
      <c r="Z1067">
        <v>38</v>
      </c>
      <c r="AA1067">
        <v>-0.2</v>
      </c>
      <c r="AB1067">
        <v>2</v>
      </c>
      <c r="AC1067">
        <v>310</v>
      </c>
      <c r="AD1067">
        <v>25</v>
      </c>
      <c r="AE1067">
        <v>-2</v>
      </c>
      <c r="AF1067">
        <v>9.6</v>
      </c>
      <c r="AG1067">
        <v>1.9</v>
      </c>
      <c r="AH1067">
        <v>165</v>
      </c>
    </row>
    <row r="1068" spans="1:34" hidden="1" x14ac:dyDescent="0.25">
      <c r="A1068" t="s">
        <v>4104</v>
      </c>
      <c r="B1068" t="s">
        <v>4105</v>
      </c>
      <c r="C1068" s="1" t="str">
        <f t="shared" si="175"/>
        <v>21:0584</v>
      </c>
      <c r="D1068" s="1" t="str">
        <f t="shared" si="179"/>
        <v>21:0186</v>
      </c>
      <c r="E1068" t="s">
        <v>4106</v>
      </c>
      <c r="F1068" t="s">
        <v>4107</v>
      </c>
      <c r="H1068">
        <v>59.956001899999997</v>
      </c>
      <c r="I1068">
        <v>-64.525443600000003</v>
      </c>
      <c r="J1068" s="1" t="str">
        <f t="shared" si="180"/>
        <v>NGR bulk stream sediment</v>
      </c>
      <c r="K1068" s="1" t="str">
        <f t="shared" si="181"/>
        <v>&lt;177 micron (NGR)</v>
      </c>
      <c r="L1068">
        <v>55</v>
      </c>
      <c r="M1068" t="s">
        <v>111</v>
      </c>
      <c r="N1068">
        <v>1067</v>
      </c>
      <c r="O1068">
        <v>45</v>
      </c>
      <c r="P1068">
        <v>46</v>
      </c>
      <c r="Q1068">
        <v>8</v>
      </c>
      <c r="R1068">
        <v>19</v>
      </c>
      <c r="S1068">
        <v>11</v>
      </c>
      <c r="T1068">
        <v>-0.2</v>
      </c>
      <c r="U1068">
        <v>120</v>
      </c>
      <c r="V1068">
        <v>2.2000000000000002</v>
      </c>
      <c r="W1068">
        <v>-0.2</v>
      </c>
      <c r="X1068">
        <v>-1</v>
      </c>
      <c r="Y1068">
        <v>-2</v>
      </c>
      <c r="Z1068">
        <v>28</v>
      </c>
      <c r="AA1068">
        <v>-0.2</v>
      </c>
      <c r="AB1068">
        <v>1</v>
      </c>
      <c r="AC1068">
        <v>350</v>
      </c>
      <c r="AD1068">
        <v>25</v>
      </c>
      <c r="AE1068">
        <v>-2</v>
      </c>
      <c r="AF1068">
        <v>12</v>
      </c>
      <c r="AG1068">
        <v>3.2</v>
      </c>
      <c r="AH1068">
        <v>290</v>
      </c>
    </row>
    <row r="1069" spans="1:34" hidden="1" x14ac:dyDescent="0.25">
      <c r="A1069" t="s">
        <v>4108</v>
      </c>
      <c r="B1069" t="s">
        <v>4109</v>
      </c>
      <c r="C1069" s="1" t="str">
        <f t="shared" si="175"/>
        <v>21:0584</v>
      </c>
      <c r="D1069" s="1" t="str">
        <f t="shared" si="179"/>
        <v>21:0186</v>
      </c>
      <c r="E1069" t="s">
        <v>4110</v>
      </c>
      <c r="F1069" t="s">
        <v>4111</v>
      </c>
      <c r="H1069">
        <v>59.920543500000001</v>
      </c>
      <c r="I1069">
        <v>-64.474617100000003</v>
      </c>
      <c r="J1069" s="1" t="str">
        <f t="shared" si="180"/>
        <v>NGR bulk stream sediment</v>
      </c>
      <c r="K1069" s="1" t="str">
        <f t="shared" si="181"/>
        <v>&lt;177 micron (NGR)</v>
      </c>
      <c r="L1069">
        <v>55</v>
      </c>
      <c r="M1069" t="s">
        <v>116</v>
      </c>
      <c r="N1069">
        <v>1068</v>
      </c>
      <c r="O1069">
        <v>31</v>
      </c>
      <c r="P1069">
        <v>22</v>
      </c>
      <c r="Q1069">
        <v>2</v>
      </c>
      <c r="R1069">
        <v>20</v>
      </c>
      <c r="S1069">
        <v>9</v>
      </c>
      <c r="T1069">
        <v>-0.2</v>
      </c>
      <c r="U1069">
        <v>100</v>
      </c>
      <c r="V1069">
        <v>1.4</v>
      </c>
      <c r="W1069">
        <v>-0.2</v>
      </c>
      <c r="X1069">
        <v>-1</v>
      </c>
      <c r="Y1069">
        <v>-2</v>
      </c>
      <c r="Z1069">
        <v>19</v>
      </c>
      <c r="AA1069">
        <v>-0.2</v>
      </c>
      <c r="AB1069">
        <v>-1</v>
      </c>
      <c r="AC1069">
        <v>357</v>
      </c>
      <c r="AD1069">
        <v>-10</v>
      </c>
      <c r="AE1069">
        <v>-2</v>
      </c>
      <c r="AF1069">
        <v>1</v>
      </c>
      <c r="AG1069">
        <v>1.1000000000000001</v>
      </c>
      <c r="AH1069">
        <v>255</v>
      </c>
    </row>
    <row r="1070" spans="1:34" hidden="1" x14ac:dyDescent="0.25">
      <c r="A1070" t="s">
        <v>4112</v>
      </c>
      <c r="B1070" t="s">
        <v>4113</v>
      </c>
      <c r="C1070" s="1" t="str">
        <f t="shared" si="175"/>
        <v>21:0584</v>
      </c>
      <c r="D1070" s="1" t="str">
        <f t="shared" si="179"/>
        <v>21:0186</v>
      </c>
      <c r="E1070" t="s">
        <v>4114</v>
      </c>
      <c r="F1070" t="s">
        <v>4115</v>
      </c>
      <c r="H1070">
        <v>59.990045500000001</v>
      </c>
      <c r="I1070">
        <v>-64.8068569</v>
      </c>
      <c r="J1070" s="1" t="str">
        <f t="shared" si="180"/>
        <v>NGR bulk stream sediment</v>
      </c>
      <c r="K1070" s="1" t="str">
        <f t="shared" si="181"/>
        <v>&lt;177 micron (NGR)</v>
      </c>
      <c r="L1070">
        <v>55</v>
      </c>
      <c r="M1070" t="s">
        <v>121</v>
      </c>
      <c r="N1070">
        <v>1069</v>
      </c>
      <c r="O1070">
        <v>23</v>
      </c>
      <c r="P1070">
        <v>16</v>
      </c>
      <c r="Q1070">
        <v>2</v>
      </c>
      <c r="R1070">
        <v>12</v>
      </c>
      <c r="S1070">
        <v>6</v>
      </c>
      <c r="T1070">
        <v>-0.2</v>
      </c>
      <c r="U1070">
        <v>72</v>
      </c>
      <c r="V1070">
        <v>1.8</v>
      </c>
      <c r="W1070">
        <v>-0.2</v>
      </c>
      <c r="X1070">
        <v>-1</v>
      </c>
      <c r="Y1070">
        <v>-2</v>
      </c>
      <c r="Z1070">
        <v>41</v>
      </c>
      <c r="AA1070">
        <v>-0.2</v>
      </c>
      <c r="AB1070">
        <v>-1</v>
      </c>
      <c r="AC1070">
        <v>419</v>
      </c>
      <c r="AD1070">
        <v>-10</v>
      </c>
      <c r="AE1070">
        <v>-2</v>
      </c>
      <c r="AF1070">
        <v>-1</v>
      </c>
      <c r="AG1070">
        <v>1.2</v>
      </c>
      <c r="AH1070">
        <v>300</v>
      </c>
    </row>
    <row r="1071" spans="1:34" hidden="1" x14ac:dyDescent="0.25">
      <c r="A1071" t="s">
        <v>4116</v>
      </c>
      <c r="B1071" t="s">
        <v>4117</v>
      </c>
      <c r="C1071" s="1" t="str">
        <f t="shared" si="175"/>
        <v>21:0584</v>
      </c>
      <c r="D1071" s="1" t="str">
        <f t="shared" si="179"/>
        <v>21:0186</v>
      </c>
      <c r="E1071" t="s">
        <v>4118</v>
      </c>
      <c r="F1071" t="s">
        <v>4119</v>
      </c>
      <c r="H1071">
        <v>59.997717100000003</v>
      </c>
      <c r="I1071">
        <v>-64.739839200000006</v>
      </c>
      <c r="J1071" s="1" t="str">
        <f t="shared" si="180"/>
        <v>NGR bulk stream sediment</v>
      </c>
      <c r="K1071" s="1" t="str">
        <f t="shared" si="181"/>
        <v>&lt;177 micron (NGR)</v>
      </c>
      <c r="L1071">
        <v>55</v>
      </c>
      <c r="M1071" t="s">
        <v>126</v>
      </c>
      <c r="N1071">
        <v>1070</v>
      </c>
      <c r="O1071">
        <v>69</v>
      </c>
      <c r="P1071">
        <v>79</v>
      </c>
      <c r="Q1071">
        <v>6</v>
      </c>
      <c r="R1071">
        <v>105</v>
      </c>
      <c r="S1071">
        <v>25</v>
      </c>
      <c r="T1071">
        <v>-0.2</v>
      </c>
      <c r="U1071">
        <v>184</v>
      </c>
      <c r="V1071">
        <v>2.8</v>
      </c>
      <c r="W1071">
        <v>-0.2</v>
      </c>
      <c r="X1071">
        <v>2</v>
      </c>
      <c r="Y1071">
        <v>-2</v>
      </c>
      <c r="Z1071">
        <v>44</v>
      </c>
      <c r="AA1071">
        <v>-0.2</v>
      </c>
      <c r="AB1071">
        <v>1</v>
      </c>
      <c r="AC1071">
        <v>169</v>
      </c>
      <c r="AD1071">
        <v>65</v>
      </c>
      <c r="AE1071">
        <v>-2</v>
      </c>
      <c r="AF1071">
        <v>13.6</v>
      </c>
      <c r="AG1071">
        <v>2</v>
      </c>
      <c r="AH1071">
        <v>230</v>
      </c>
    </row>
    <row r="1072" spans="1:34" hidden="1" x14ac:dyDescent="0.25">
      <c r="A1072" t="s">
        <v>4120</v>
      </c>
      <c r="B1072" t="s">
        <v>4121</v>
      </c>
      <c r="C1072" s="1" t="str">
        <f t="shared" si="175"/>
        <v>21:0584</v>
      </c>
      <c r="D1072" s="1" t="str">
        <f t="shared" si="179"/>
        <v>21:0186</v>
      </c>
      <c r="E1072" t="s">
        <v>4122</v>
      </c>
      <c r="F1072" t="s">
        <v>4123</v>
      </c>
      <c r="H1072">
        <v>59.9944688</v>
      </c>
      <c r="I1072">
        <v>-64.711484600000006</v>
      </c>
      <c r="J1072" s="1" t="str">
        <f t="shared" si="180"/>
        <v>NGR bulk stream sediment</v>
      </c>
      <c r="K1072" s="1" t="str">
        <f t="shared" si="181"/>
        <v>&lt;177 micron (NGR)</v>
      </c>
      <c r="L1072">
        <v>55</v>
      </c>
      <c r="M1072" t="s">
        <v>131</v>
      </c>
      <c r="N1072">
        <v>1071</v>
      </c>
      <c r="O1072">
        <v>56</v>
      </c>
      <c r="P1072">
        <v>51</v>
      </c>
      <c r="Q1072">
        <v>3</v>
      </c>
      <c r="R1072">
        <v>34</v>
      </c>
      <c r="S1072">
        <v>15</v>
      </c>
      <c r="T1072">
        <v>-0.2</v>
      </c>
      <c r="U1072">
        <v>160</v>
      </c>
      <c r="V1072">
        <v>2.2999999999999998</v>
      </c>
      <c r="W1072">
        <v>-0.2</v>
      </c>
      <c r="X1072">
        <v>1</v>
      </c>
      <c r="Y1072">
        <v>-2</v>
      </c>
      <c r="Z1072">
        <v>47</v>
      </c>
      <c r="AA1072">
        <v>-0.2</v>
      </c>
      <c r="AB1072">
        <v>1</v>
      </c>
      <c r="AC1072">
        <v>328</v>
      </c>
      <c r="AD1072">
        <v>25</v>
      </c>
      <c r="AE1072">
        <v>-2</v>
      </c>
      <c r="AF1072">
        <v>3.6</v>
      </c>
      <c r="AG1072">
        <v>1.1000000000000001</v>
      </c>
      <c r="AH1072">
        <v>230</v>
      </c>
    </row>
    <row r="1073" spans="1:34" hidden="1" x14ac:dyDescent="0.25">
      <c r="A1073" t="s">
        <v>4124</v>
      </c>
      <c r="B1073" t="s">
        <v>4125</v>
      </c>
      <c r="C1073" s="1" t="str">
        <f t="shared" si="175"/>
        <v>21:0584</v>
      </c>
      <c r="D1073" s="1" t="str">
        <f t="shared" si="179"/>
        <v>21:0186</v>
      </c>
      <c r="E1073" t="s">
        <v>4126</v>
      </c>
      <c r="F1073" t="s">
        <v>4127</v>
      </c>
      <c r="H1073">
        <v>59.984431600000001</v>
      </c>
      <c r="I1073">
        <v>-64.671337699999995</v>
      </c>
      <c r="J1073" s="1" t="str">
        <f t="shared" si="180"/>
        <v>NGR bulk stream sediment</v>
      </c>
      <c r="K1073" s="1" t="str">
        <f t="shared" si="181"/>
        <v>&lt;177 micron (NGR)</v>
      </c>
      <c r="L1073">
        <v>56</v>
      </c>
      <c r="M1073" t="s">
        <v>38</v>
      </c>
      <c r="N1073">
        <v>1072</v>
      </c>
      <c r="O1073">
        <v>70</v>
      </c>
      <c r="P1073">
        <v>56</v>
      </c>
      <c r="Q1073">
        <v>3</v>
      </c>
      <c r="R1073">
        <v>38</v>
      </c>
      <c r="S1073">
        <v>23</v>
      </c>
      <c r="T1073">
        <v>-0.2</v>
      </c>
      <c r="U1073">
        <v>160</v>
      </c>
      <c r="V1073">
        <v>2.4</v>
      </c>
      <c r="W1073">
        <v>-0.2</v>
      </c>
      <c r="X1073">
        <v>-1</v>
      </c>
      <c r="Y1073">
        <v>-2</v>
      </c>
      <c r="Z1073">
        <v>47</v>
      </c>
      <c r="AA1073">
        <v>-0.2</v>
      </c>
      <c r="AB1073">
        <v>1</v>
      </c>
      <c r="AC1073">
        <v>419</v>
      </c>
      <c r="AD1073">
        <v>40</v>
      </c>
      <c r="AE1073">
        <v>-2</v>
      </c>
      <c r="AF1073">
        <v>6.6</v>
      </c>
      <c r="AG1073">
        <v>1.6</v>
      </c>
      <c r="AH1073">
        <v>300</v>
      </c>
    </row>
    <row r="1074" spans="1:34" hidden="1" x14ac:dyDescent="0.25">
      <c r="A1074" t="s">
        <v>4128</v>
      </c>
      <c r="B1074" t="s">
        <v>4129</v>
      </c>
      <c r="C1074" s="1" t="str">
        <f t="shared" si="175"/>
        <v>21:0584</v>
      </c>
      <c r="D1074" s="1" t="str">
        <f t="shared" si="179"/>
        <v>21:0186</v>
      </c>
      <c r="E1074" t="s">
        <v>4126</v>
      </c>
      <c r="F1074" t="s">
        <v>4130</v>
      </c>
      <c r="H1074">
        <v>59.984431600000001</v>
      </c>
      <c r="I1074">
        <v>-64.671337699999995</v>
      </c>
      <c r="J1074" s="1" t="str">
        <f t="shared" si="180"/>
        <v>NGR bulk stream sediment</v>
      </c>
      <c r="K1074" s="1" t="str">
        <f t="shared" si="181"/>
        <v>&lt;177 micron (NGR)</v>
      </c>
      <c r="L1074">
        <v>56</v>
      </c>
      <c r="M1074" t="s">
        <v>47</v>
      </c>
      <c r="N1074">
        <v>1073</v>
      </c>
      <c r="O1074">
        <v>67</v>
      </c>
      <c r="P1074">
        <v>56</v>
      </c>
      <c r="Q1074">
        <v>4</v>
      </c>
      <c r="R1074">
        <v>36</v>
      </c>
      <c r="S1074">
        <v>22</v>
      </c>
      <c r="T1074">
        <v>-0.2</v>
      </c>
      <c r="U1074">
        <v>156</v>
      </c>
      <c r="V1074">
        <v>2.4</v>
      </c>
      <c r="W1074">
        <v>-0.2</v>
      </c>
      <c r="X1074">
        <v>-1</v>
      </c>
      <c r="Y1074">
        <v>-2</v>
      </c>
      <c r="Z1074">
        <v>48</v>
      </c>
      <c r="AA1074">
        <v>-0.2</v>
      </c>
      <c r="AB1074">
        <v>-1</v>
      </c>
      <c r="AC1074">
        <v>404</v>
      </c>
      <c r="AD1074">
        <v>40</v>
      </c>
      <c r="AE1074">
        <v>-2</v>
      </c>
      <c r="AF1074">
        <v>5.2</v>
      </c>
      <c r="AG1074">
        <v>1.6</v>
      </c>
      <c r="AH1074">
        <v>315</v>
      </c>
    </row>
    <row r="1075" spans="1:34" hidden="1" x14ac:dyDescent="0.25">
      <c r="A1075" t="s">
        <v>4131</v>
      </c>
      <c r="B1075" t="s">
        <v>4132</v>
      </c>
      <c r="C1075" s="1" t="str">
        <f t="shared" si="175"/>
        <v>21:0584</v>
      </c>
      <c r="D1075" s="1" t="str">
        <f t="shared" si="179"/>
        <v>21:0186</v>
      </c>
      <c r="E1075" t="s">
        <v>4126</v>
      </c>
      <c r="F1075" t="s">
        <v>4133</v>
      </c>
      <c r="H1075">
        <v>59.984431600000001</v>
      </c>
      <c r="I1075">
        <v>-64.671337699999995</v>
      </c>
      <c r="J1075" s="1" t="str">
        <f t="shared" si="180"/>
        <v>NGR bulk stream sediment</v>
      </c>
      <c r="K1075" s="1" t="str">
        <f t="shared" si="181"/>
        <v>&lt;177 micron (NGR)</v>
      </c>
      <c r="L1075">
        <v>56</v>
      </c>
      <c r="M1075" t="s">
        <v>51</v>
      </c>
      <c r="N1075">
        <v>1074</v>
      </c>
      <c r="O1075">
        <v>71</v>
      </c>
      <c r="P1075">
        <v>64</v>
      </c>
      <c r="Q1075">
        <v>5</v>
      </c>
      <c r="R1075">
        <v>38</v>
      </c>
      <c r="S1075">
        <v>30</v>
      </c>
      <c r="T1075">
        <v>-0.2</v>
      </c>
      <c r="U1075">
        <v>250</v>
      </c>
      <c r="V1075">
        <v>2.5</v>
      </c>
      <c r="W1075">
        <v>-0.2</v>
      </c>
      <c r="X1075">
        <v>-1</v>
      </c>
      <c r="Y1075">
        <v>2</v>
      </c>
      <c r="Z1075">
        <v>48</v>
      </c>
      <c r="AA1075">
        <v>-0.2</v>
      </c>
      <c r="AB1075">
        <v>1</v>
      </c>
      <c r="AC1075">
        <v>390</v>
      </c>
      <c r="AD1075">
        <v>40</v>
      </c>
      <c r="AE1075">
        <v>-2</v>
      </c>
      <c r="AF1075">
        <v>-1</v>
      </c>
      <c r="AG1075">
        <v>1.8</v>
      </c>
      <c r="AH1075">
        <v>340</v>
      </c>
    </row>
    <row r="1076" spans="1:34" hidden="1" x14ac:dyDescent="0.25">
      <c r="A1076" t="s">
        <v>4134</v>
      </c>
      <c r="B1076" t="s">
        <v>4135</v>
      </c>
      <c r="C1076" s="1" t="str">
        <f t="shared" si="175"/>
        <v>21:0584</v>
      </c>
      <c r="D1076" s="1" t="str">
        <f t="shared" si="179"/>
        <v>21:0186</v>
      </c>
      <c r="E1076" t="s">
        <v>4136</v>
      </c>
      <c r="F1076" t="s">
        <v>4137</v>
      </c>
      <c r="H1076">
        <v>59.959196200000001</v>
      </c>
      <c r="I1076">
        <v>-64.613094399999994</v>
      </c>
      <c r="J1076" s="1" t="str">
        <f t="shared" si="180"/>
        <v>NGR bulk stream sediment</v>
      </c>
      <c r="K1076" s="1" t="str">
        <f t="shared" si="181"/>
        <v>&lt;177 micron (NGR)</v>
      </c>
      <c r="L1076">
        <v>56</v>
      </c>
      <c r="M1076" t="s">
        <v>43</v>
      </c>
      <c r="N1076">
        <v>1075</v>
      </c>
      <c r="O1076">
        <v>30</v>
      </c>
      <c r="P1076">
        <v>33</v>
      </c>
      <c r="Q1076">
        <v>3</v>
      </c>
      <c r="R1076">
        <v>14</v>
      </c>
      <c r="S1076">
        <v>10</v>
      </c>
      <c r="T1076">
        <v>-0.2</v>
      </c>
      <c r="U1076">
        <v>92</v>
      </c>
      <c r="V1076">
        <v>2.2000000000000002</v>
      </c>
      <c r="W1076">
        <v>-0.2</v>
      </c>
      <c r="X1076">
        <v>-1</v>
      </c>
      <c r="Y1076">
        <v>-2</v>
      </c>
      <c r="Z1076">
        <v>46</v>
      </c>
      <c r="AA1076">
        <v>-0.2</v>
      </c>
      <c r="AB1076">
        <v>-1</v>
      </c>
      <c r="AC1076">
        <v>228</v>
      </c>
      <c r="AD1076">
        <v>15</v>
      </c>
      <c r="AE1076">
        <v>-2</v>
      </c>
      <c r="AF1076">
        <v>4.2</v>
      </c>
      <c r="AG1076">
        <v>1.1000000000000001</v>
      </c>
      <c r="AH1076">
        <v>200</v>
      </c>
    </row>
    <row r="1077" spans="1:34" hidden="1" x14ac:dyDescent="0.25">
      <c r="A1077" t="s">
        <v>4138</v>
      </c>
      <c r="B1077" t="s">
        <v>4139</v>
      </c>
      <c r="C1077" s="1" t="str">
        <f t="shared" si="175"/>
        <v>21:0584</v>
      </c>
      <c r="D1077" s="1" t="str">
        <f t="shared" si="179"/>
        <v>21:0186</v>
      </c>
      <c r="E1077" t="s">
        <v>4140</v>
      </c>
      <c r="F1077" t="s">
        <v>4141</v>
      </c>
      <c r="H1077">
        <v>59.964044800000003</v>
      </c>
      <c r="I1077">
        <v>-64.579065600000007</v>
      </c>
      <c r="J1077" s="1" t="str">
        <f t="shared" si="180"/>
        <v>NGR bulk stream sediment</v>
      </c>
      <c r="K1077" s="1" t="str">
        <f t="shared" si="181"/>
        <v>&lt;177 micron (NGR)</v>
      </c>
      <c r="L1077">
        <v>56</v>
      </c>
      <c r="M1077" t="s">
        <v>56</v>
      </c>
      <c r="N1077">
        <v>1076</v>
      </c>
      <c r="O1077">
        <v>22</v>
      </c>
      <c r="P1077">
        <v>16</v>
      </c>
      <c r="Q1077">
        <v>4</v>
      </c>
      <c r="R1077">
        <v>10</v>
      </c>
      <c r="S1077">
        <v>6</v>
      </c>
      <c r="T1077">
        <v>-0.2</v>
      </c>
      <c r="U1077">
        <v>54</v>
      </c>
      <c r="V1077">
        <v>1.1000000000000001</v>
      </c>
      <c r="W1077">
        <v>-0.2</v>
      </c>
      <c r="X1077">
        <v>-1</v>
      </c>
      <c r="Y1077">
        <v>-2</v>
      </c>
      <c r="Z1077">
        <v>15</v>
      </c>
      <c r="AA1077">
        <v>-0.2</v>
      </c>
      <c r="AB1077">
        <v>-1</v>
      </c>
      <c r="AC1077">
        <v>269</v>
      </c>
      <c r="AD1077">
        <v>20</v>
      </c>
      <c r="AE1077">
        <v>-2</v>
      </c>
      <c r="AF1077">
        <v>3.8</v>
      </c>
      <c r="AG1077">
        <v>1.4</v>
      </c>
      <c r="AH1077">
        <v>180</v>
      </c>
    </row>
    <row r="1078" spans="1:34" hidden="1" x14ac:dyDescent="0.25">
      <c r="A1078" t="s">
        <v>4142</v>
      </c>
      <c r="B1078" t="s">
        <v>4143</v>
      </c>
      <c r="C1078" s="1" t="str">
        <f t="shared" si="175"/>
        <v>21:0584</v>
      </c>
      <c r="D1078" s="1" t="str">
        <f t="shared" si="179"/>
        <v>21:0186</v>
      </c>
      <c r="E1078" t="s">
        <v>4144</v>
      </c>
      <c r="F1078" t="s">
        <v>4145</v>
      </c>
      <c r="H1078">
        <v>59.940429199999997</v>
      </c>
      <c r="I1078">
        <v>-64.610050299999997</v>
      </c>
      <c r="J1078" s="1" t="str">
        <f t="shared" si="180"/>
        <v>NGR bulk stream sediment</v>
      </c>
      <c r="K1078" s="1" t="str">
        <f t="shared" si="181"/>
        <v>&lt;177 micron (NGR)</v>
      </c>
      <c r="L1078">
        <v>56</v>
      </c>
      <c r="M1078" t="s">
        <v>61</v>
      </c>
      <c r="N1078">
        <v>1077</v>
      </c>
      <c r="O1078">
        <v>41</v>
      </c>
      <c r="P1078">
        <v>55</v>
      </c>
      <c r="Q1078">
        <v>2</v>
      </c>
      <c r="R1078">
        <v>23</v>
      </c>
      <c r="S1078">
        <v>13</v>
      </c>
      <c r="T1078">
        <v>0.2</v>
      </c>
      <c r="U1078">
        <v>128</v>
      </c>
      <c r="V1078">
        <v>1.8</v>
      </c>
      <c r="W1078">
        <v>-0.2</v>
      </c>
      <c r="X1078">
        <v>-1</v>
      </c>
      <c r="Y1078">
        <v>-2</v>
      </c>
      <c r="Z1078">
        <v>49</v>
      </c>
      <c r="AA1078">
        <v>-0.2</v>
      </c>
      <c r="AB1078">
        <v>-1</v>
      </c>
      <c r="AC1078">
        <v>217</v>
      </c>
      <c r="AD1078">
        <v>15</v>
      </c>
      <c r="AE1078">
        <v>-2</v>
      </c>
      <c r="AF1078">
        <v>3.6</v>
      </c>
      <c r="AG1078">
        <v>0.5</v>
      </c>
      <c r="AH1078">
        <v>230</v>
      </c>
    </row>
    <row r="1079" spans="1:34" hidden="1" x14ac:dyDescent="0.25">
      <c r="A1079" t="s">
        <v>4146</v>
      </c>
      <c r="B1079" t="s">
        <v>4147</v>
      </c>
      <c r="C1079" s="1" t="str">
        <f t="shared" si="175"/>
        <v>21:0584</v>
      </c>
      <c r="D1079" s="1" t="str">
        <f t="shared" si="179"/>
        <v>21:0186</v>
      </c>
      <c r="E1079" t="s">
        <v>4148</v>
      </c>
      <c r="F1079" t="s">
        <v>4149</v>
      </c>
      <c r="H1079">
        <v>59.931015199999997</v>
      </c>
      <c r="I1079">
        <v>-64.573142200000007</v>
      </c>
      <c r="J1079" s="1" t="str">
        <f t="shared" si="180"/>
        <v>NGR bulk stream sediment</v>
      </c>
      <c r="K1079" s="1" t="str">
        <f t="shared" si="181"/>
        <v>&lt;177 micron (NGR)</v>
      </c>
      <c r="L1079">
        <v>56</v>
      </c>
      <c r="M1079" t="s">
        <v>66</v>
      </c>
      <c r="N1079">
        <v>1078</v>
      </c>
      <c r="O1079">
        <v>32</v>
      </c>
      <c r="P1079">
        <v>37</v>
      </c>
      <c r="Q1079">
        <v>5</v>
      </c>
      <c r="R1079">
        <v>17</v>
      </c>
      <c r="S1079">
        <v>8</v>
      </c>
      <c r="T1079">
        <v>-0.2</v>
      </c>
      <c r="U1079">
        <v>100</v>
      </c>
      <c r="V1079">
        <v>1.8</v>
      </c>
      <c r="W1079">
        <v>-0.2</v>
      </c>
      <c r="X1079">
        <v>-1</v>
      </c>
      <c r="Y1079">
        <v>-2</v>
      </c>
      <c r="Z1079">
        <v>27</v>
      </c>
      <c r="AA1079">
        <v>-0.2</v>
      </c>
      <c r="AB1079">
        <v>-1</v>
      </c>
      <c r="AC1079">
        <v>307</v>
      </c>
      <c r="AD1079">
        <v>20</v>
      </c>
      <c r="AE1079">
        <v>-2</v>
      </c>
      <c r="AF1079">
        <v>7.6</v>
      </c>
      <c r="AG1079">
        <v>2.4</v>
      </c>
      <c r="AH1079">
        <v>315</v>
      </c>
    </row>
    <row r="1080" spans="1:34" hidden="1" x14ac:dyDescent="0.25">
      <c r="A1080" t="s">
        <v>4150</v>
      </c>
      <c r="B1080" t="s">
        <v>4151</v>
      </c>
      <c r="C1080" s="1" t="str">
        <f t="shared" si="175"/>
        <v>21:0584</v>
      </c>
      <c r="D1080" s="1" t="str">
        <f t="shared" si="179"/>
        <v>21:0186</v>
      </c>
      <c r="E1080" t="s">
        <v>4152</v>
      </c>
      <c r="F1080" t="s">
        <v>4153</v>
      </c>
      <c r="H1080">
        <v>59.9230284</v>
      </c>
      <c r="I1080">
        <v>-64.583174700000001</v>
      </c>
      <c r="J1080" s="1" t="str">
        <f t="shared" si="180"/>
        <v>NGR bulk stream sediment</v>
      </c>
      <c r="K1080" s="1" t="str">
        <f t="shared" si="181"/>
        <v>&lt;177 micron (NGR)</v>
      </c>
      <c r="L1080">
        <v>56</v>
      </c>
      <c r="M1080" t="s">
        <v>76</v>
      </c>
      <c r="N1080">
        <v>1079</v>
      </c>
      <c r="O1080">
        <v>28</v>
      </c>
      <c r="P1080">
        <v>23</v>
      </c>
      <c r="Q1080">
        <v>5</v>
      </c>
      <c r="R1080">
        <v>11</v>
      </c>
      <c r="S1080">
        <v>8</v>
      </c>
      <c r="T1080">
        <v>0.2</v>
      </c>
      <c r="U1080">
        <v>66</v>
      </c>
      <c r="V1080">
        <v>1.8</v>
      </c>
      <c r="W1080">
        <v>-0.2</v>
      </c>
      <c r="X1080">
        <v>-1</v>
      </c>
      <c r="Y1080">
        <v>-2</v>
      </c>
      <c r="Z1080">
        <v>24</v>
      </c>
      <c r="AA1080">
        <v>-0.2</v>
      </c>
      <c r="AB1080">
        <v>1</v>
      </c>
      <c r="AC1080">
        <v>141</v>
      </c>
      <c r="AD1080">
        <v>20</v>
      </c>
      <c r="AE1080">
        <v>-2</v>
      </c>
      <c r="AF1080">
        <v>7.6</v>
      </c>
      <c r="AG1080">
        <v>1.2</v>
      </c>
      <c r="AH1080">
        <v>250</v>
      </c>
    </row>
    <row r="1081" spans="1:34" hidden="1" x14ac:dyDescent="0.25">
      <c r="A1081" t="s">
        <v>4154</v>
      </c>
      <c r="B1081" t="s">
        <v>4155</v>
      </c>
      <c r="C1081" s="1" t="str">
        <f t="shared" si="175"/>
        <v>21:0584</v>
      </c>
      <c r="D1081" s="1" t="str">
        <f t="shared" si="179"/>
        <v>21:0186</v>
      </c>
      <c r="E1081" t="s">
        <v>4156</v>
      </c>
      <c r="F1081" t="s">
        <v>4157</v>
      </c>
      <c r="H1081">
        <v>59.9149174</v>
      </c>
      <c r="I1081">
        <v>-64.537089899999998</v>
      </c>
      <c r="J1081" s="1" t="str">
        <f t="shared" si="180"/>
        <v>NGR bulk stream sediment</v>
      </c>
      <c r="K1081" s="1" t="str">
        <f t="shared" si="181"/>
        <v>&lt;177 micron (NGR)</v>
      </c>
      <c r="L1081">
        <v>56</v>
      </c>
      <c r="M1081" t="s">
        <v>81</v>
      </c>
      <c r="N1081">
        <v>1080</v>
      </c>
      <c r="O1081">
        <v>42</v>
      </c>
      <c r="P1081">
        <v>46</v>
      </c>
      <c r="Q1081">
        <v>6</v>
      </c>
      <c r="R1081">
        <v>21</v>
      </c>
      <c r="S1081">
        <v>11</v>
      </c>
      <c r="T1081">
        <v>0.2</v>
      </c>
      <c r="U1081">
        <v>140</v>
      </c>
      <c r="V1081">
        <v>1.8</v>
      </c>
      <c r="W1081">
        <v>-0.2</v>
      </c>
      <c r="X1081">
        <v>-1</v>
      </c>
      <c r="Y1081">
        <v>-2</v>
      </c>
      <c r="Z1081">
        <v>28</v>
      </c>
      <c r="AA1081">
        <v>-0.2</v>
      </c>
      <c r="AB1081">
        <v>-1</v>
      </c>
      <c r="AC1081">
        <v>359</v>
      </c>
      <c r="AD1081">
        <v>15</v>
      </c>
      <c r="AE1081">
        <v>-2</v>
      </c>
      <c r="AF1081">
        <v>4</v>
      </c>
      <c r="AG1081">
        <v>3.4</v>
      </c>
      <c r="AH1081">
        <v>315</v>
      </c>
    </row>
    <row r="1082" spans="1:34" hidden="1" x14ac:dyDescent="0.25">
      <c r="A1082" t="s">
        <v>4158</v>
      </c>
      <c r="B1082" t="s">
        <v>4159</v>
      </c>
      <c r="C1082" s="1" t="str">
        <f t="shared" si="175"/>
        <v>21:0584</v>
      </c>
      <c r="D1082" s="1" t="str">
        <f t="shared" si="179"/>
        <v>21:0186</v>
      </c>
      <c r="E1082" t="s">
        <v>4160</v>
      </c>
      <c r="F1082" t="s">
        <v>4161</v>
      </c>
      <c r="H1082">
        <v>59.9022535</v>
      </c>
      <c r="I1082">
        <v>-64.634907900000002</v>
      </c>
      <c r="J1082" s="1" t="str">
        <f t="shared" si="180"/>
        <v>NGR bulk stream sediment</v>
      </c>
      <c r="K1082" s="1" t="str">
        <f t="shared" si="181"/>
        <v>&lt;177 micron (NGR)</v>
      </c>
      <c r="L1082">
        <v>56</v>
      </c>
      <c r="M1082" t="s">
        <v>86</v>
      </c>
      <c r="N1082">
        <v>1081</v>
      </c>
      <c r="O1082">
        <v>20</v>
      </c>
      <c r="P1082">
        <v>22</v>
      </c>
      <c r="Q1082">
        <v>3</v>
      </c>
      <c r="R1082">
        <v>13</v>
      </c>
      <c r="S1082">
        <v>7</v>
      </c>
      <c r="T1082">
        <v>-0.2</v>
      </c>
      <c r="U1082">
        <v>62</v>
      </c>
      <c r="V1082">
        <v>1.6</v>
      </c>
      <c r="W1082">
        <v>-0.2</v>
      </c>
      <c r="X1082">
        <v>-1</v>
      </c>
      <c r="Y1082">
        <v>-2</v>
      </c>
      <c r="Z1082">
        <v>26</v>
      </c>
      <c r="AA1082">
        <v>-0.2</v>
      </c>
      <c r="AB1082">
        <v>-1</v>
      </c>
      <c r="AC1082">
        <v>193</v>
      </c>
      <c r="AD1082">
        <v>20</v>
      </c>
      <c r="AE1082">
        <v>-2</v>
      </c>
      <c r="AF1082">
        <v>6.2</v>
      </c>
      <c r="AG1082">
        <v>1</v>
      </c>
      <c r="AH1082">
        <v>220</v>
      </c>
    </row>
    <row r="1083" spans="1:34" hidden="1" x14ac:dyDescent="0.25">
      <c r="A1083" t="s">
        <v>4162</v>
      </c>
      <c r="B1083" t="s">
        <v>4163</v>
      </c>
      <c r="C1083" s="1" t="str">
        <f t="shared" si="175"/>
        <v>21:0584</v>
      </c>
      <c r="D1083" s="1" t="str">
        <f t="shared" si="179"/>
        <v>21:0186</v>
      </c>
      <c r="E1083" t="s">
        <v>4164</v>
      </c>
      <c r="F1083" t="s">
        <v>4165</v>
      </c>
      <c r="H1083">
        <v>59.8793358</v>
      </c>
      <c r="I1083">
        <v>-64.632045300000001</v>
      </c>
      <c r="J1083" s="1" t="str">
        <f t="shared" si="180"/>
        <v>NGR bulk stream sediment</v>
      </c>
      <c r="K1083" s="1" t="str">
        <f t="shared" si="181"/>
        <v>&lt;177 micron (NGR)</v>
      </c>
      <c r="L1083">
        <v>56</v>
      </c>
      <c r="M1083" t="s">
        <v>91</v>
      </c>
      <c r="N1083">
        <v>1082</v>
      </c>
      <c r="O1083">
        <v>51</v>
      </c>
      <c r="P1083">
        <v>59</v>
      </c>
      <c r="Q1083">
        <v>12</v>
      </c>
      <c r="R1083">
        <v>25</v>
      </c>
      <c r="S1083">
        <v>12</v>
      </c>
      <c r="T1083">
        <v>0.2</v>
      </c>
      <c r="U1083">
        <v>136</v>
      </c>
      <c r="V1083">
        <v>2.2999999999999998</v>
      </c>
      <c r="W1083">
        <v>-0.2</v>
      </c>
      <c r="X1083">
        <v>-1</v>
      </c>
      <c r="Y1083">
        <v>-2</v>
      </c>
      <c r="Z1083">
        <v>33</v>
      </c>
      <c r="AA1083">
        <v>-0.2</v>
      </c>
      <c r="AB1083">
        <v>1</v>
      </c>
      <c r="AC1083">
        <v>287</v>
      </c>
      <c r="AD1083">
        <v>65</v>
      </c>
      <c r="AE1083">
        <v>-2</v>
      </c>
      <c r="AF1083">
        <v>14.2</v>
      </c>
      <c r="AG1083">
        <v>5.3</v>
      </c>
      <c r="AH1083">
        <v>210</v>
      </c>
    </row>
    <row r="1084" spans="1:34" hidden="1" x14ac:dyDescent="0.25">
      <c r="A1084" t="s">
        <v>4166</v>
      </c>
      <c r="B1084" t="s">
        <v>4167</v>
      </c>
      <c r="C1084" s="1" t="str">
        <f t="shared" si="175"/>
        <v>21:0584</v>
      </c>
      <c r="D1084" s="1" t="str">
        <f t="shared" si="179"/>
        <v>21:0186</v>
      </c>
      <c r="E1084" t="s">
        <v>4168</v>
      </c>
      <c r="F1084" t="s">
        <v>4169</v>
      </c>
      <c r="H1084">
        <v>59.872222299999997</v>
      </c>
      <c r="I1084">
        <v>-64.709936200000001</v>
      </c>
      <c r="J1084" s="1" t="str">
        <f t="shared" si="180"/>
        <v>NGR bulk stream sediment</v>
      </c>
      <c r="K1084" s="1" t="str">
        <f t="shared" si="181"/>
        <v>&lt;177 micron (NGR)</v>
      </c>
      <c r="L1084">
        <v>56</v>
      </c>
      <c r="M1084" t="s">
        <v>96</v>
      </c>
      <c r="N1084">
        <v>1083</v>
      </c>
      <c r="O1084">
        <v>23</v>
      </c>
      <c r="P1084">
        <v>16</v>
      </c>
      <c r="Q1084">
        <v>-2</v>
      </c>
      <c r="R1084">
        <v>13</v>
      </c>
      <c r="S1084">
        <v>5</v>
      </c>
      <c r="T1084">
        <v>-0.2</v>
      </c>
      <c r="U1084">
        <v>56</v>
      </c>
      <c r="V1084">
        <v>1.3</v>
      </c>
      <c r="W1084">
        <v>-0.2</v>
      </c>
      <c r="X1084">
        <v>-1</v>
      </c>
      <c r="Y1084">
        <v>-2</v>
      </c>
      <c r="Z1084">
        <v>20</v>
      </c>
      <c r="AA1084">
        <v>-0.2</v>
      </c>
      <c r="AB1084">
        <v>-1</v>
      </c>
      <c r="AC1084">
        <v>253</v>
      </c>
      <c r="AD1084">
        <v>15</v>
      </c>
      <c r="AE1084">
        <v>-2</v>
      </c>
      <c r="AF1084">
        <v>2.6</v>
      </c>
      <c r="AG1084">
        <v>0.8</v>
      </c>
      <c r="AH1084">
        <v>240</v>
      </c>
    </row>
    <row r="1085" spans="1:34" hidden="1" x14ac:dyDescent="0.25">
      <c r="A1085" t="s">
        <v>4170</v>
      </c>
      <c r="B1085" t="s">
        <v>4171</v>
      </c>
      <c r="C1085" s="1" t="str">
        <f t="shared" si="175"/>
        <v>21:0584</v>
      </c>
      <c r="D1085" s="1" t="str">
        <f t="shared" si="179"/>
        <v>21:0186</v>
      </c>
      <c r="E1085" t="s">
        <v>4172</v>
      </c>
      <c r="F1085" t="s">
        <v>4173</v>
      </c>
      <c r="H1085">
        <v>59.836170199999998</v>
      </c>
      <c r="I1085">
        <v>-64.756635399999993</v>
      </c>
      <c r="J1085" s="1" t="str">
        <f t="shared" si="180"/>
        <v>NGR bulk stream sediment</v>
      </c>
      <c r="K1085" s="1" t="str">
        <f t="shared" si="181"/>
        <v>&lt;177 micron (NGR)</v>
      </c>
      <c r="L1085">
        <v>56</v>
      </c>
      <c r="M1085" t="s">
        <v>101</v>
      </c>
      <c r="N1085">
        <v>1084</v>
      </c>
      <c r="O1085">
        <v>24</v>
      </c>
      <c r="P1085">
        <v>40</v>
      </c>
      <c r="Q1085">
        <v>3</v>
      </c>
      <c r="R1085">
        <v>18</v>
      </c>
      <c r="S1085">
        <v>7</v>
      </c>
      <c r="T1085">
        <v>-0.2</v>
      </c>
      <c r="U1085">
        <v>62</v>
      </c>
      <c r="V1085">
        <v>1.6</v>
      </c>
      <c r="W1085">
        <v>-0.2</v>
      </c>
      <c r="X1085">
        <v>-1</v>
      </c>
      <c r="Y1085">
        <v>-2</v>
      </c>
      <c r="Z1085">
        <v>21</v>
      </c>
      <c r="AA1085">
        <v>-0.2</v>
      </c>
      <c r="AB1085">
        <v>-1</v>
      </c>
      <c r="AC1085">
        <v>242</v>
      </c>
      <c r="AD1085">
        <v>30</v>
      </c>
      <c r="AE1085">
        <v>-2</v>
      </c>
      <c r="AF1085">
        <v>6</v>
      </c>
      <c r="AG1085">
        <v>0.7</v>
      </c>
      <c r="AH1085">
        <v>185</v>
      </c>
    </row>
    <row r="1086" spans="1:34" hidden="1" x14ac:dyDescent="0.25">
      <c r="A1086" t="s">
        <v>4174</v>
      </c>
      <c r="B1086" t="s">
        <v>4175</v>
      </c>
      <c r="C1086" s="1" t="str">
        <f t="shared" si="175"/>
        <v>21:0584</v>
      </c>
      <c r="D1086" s="1" t="str">
        <f t="shared" si="179"/>
        <v>21:0186</v>
      </c>
      <c r="E1086" t="s">
        <v>4176</v>
      </c>
      <c r="F1086" t="s">
        <v>4177</v>
      </c>
      <c r="H1086">
        <v>59.813010200000001</v>
      </c>
      <c r="I1086">
        <v>-64.780590099999998</v>
      </c>
      <c r="J1086" s="1" t="str">
        <f t="shared" si="180"/>
        <v>NGR bulk stream sediment</v>
      </c>
      <c r="K1086" s="1" t="str">
        <f t="shared" si="181"/>
        <v>&lt;177 micron (NGR)</v>
      </c>
      <c r="L1086">
        <v>56</v>
      </c>
      <c r="M1086" t="s">
        <v>106</v>
      </c>
      <c r="N1086">
        <v>1085</v>
      </c>
    </row>
    <row r="1087" spans="1:34" hidden="1" x14ac:dyDescent="0.25">
      <c r="A1087" t="s">
        <v>4178</v>
      </c>
      <c r="B1087" t="s">
        <v>4179</v>
      </c>
      <c r="C1087" s="1" t="str">
        <f t="shared" si="175"/>
        <v>21:0584</v>
      </c>
      <c r="D1087" s="1" t="str">
        <f>HYPERLINK("http://geochem.nrcan.gc.ca/cdogs/content/svy/svy_e.htm", "")</f>
        <v/>
      </c>
      <c r="G1087" s="1" t="str">
        <f>HYPERLINK("http://geochem.nrcan.gc.ca/cdogs/content/cr_/cr_00079_e.htm", "79")</f>
        <v>79</v>
      </c>
      <c r="J1087" t="s">
        <v>69</v>
      </c>
      <c r="K1087" t="s">
        <v>70</v>
      </c>
      <c r="L1087">
        <v>56</v>
      </c>
      <c r="M1087" t="s">
        <v>71</v>
      </c>
      <c r="N1087">
        <v>1086</v>
      </c>
      <c r="O1087">
        <v>115</v>
      </c>
      <c r="P1087">
        <v>92</v>
      </c>
      <c r="Q1087">
        <v>18</v>
      </c>
      <c r="R1087">
        <v>235</v>
      </c>
      <c r="S1087">
        <v>34</v>
      </c>
      <c r="T1087">
        <v>-0.2</v>
      </c>
      <c r="U1087">
        <v>960</v>
      </c>
      <c r="V1087">
        <v>4</v>
      </c>
      <c r="W1087">
        <v>1.3</v>
      </c>
      <c r="X1087">
        <v>12</v>
      </c>
      <c r="Y1087">
        <v>-2</v>
      </c>
      <c r="Z1087">
        <v>59</v>
      </c>
      <c r="AA1087">
        <v>-0.2</v>
      </c>
      <c r="AB1087">
        <v>2</v>
      </c>
      <c r="AC1087">
        <v>913</v>
      </c>
      <c r="AD1087">
        <v>40</v>
      </c>
      <c r="AE1087">
        <v>4</v>
      </c>
      <c r="AF1087">
        <v>3.6</v>
      </c>
      <c r="AG1087">
        <v>2.7</v>
      </c>
      <c r="AH1087">
        <v>450</v>
      </c>
    </row>
    <row r="1088" spans="1:34" hidden="1" x14ac:dyDescent="0.25">
      <c r="A1088" t="s">
        <v>4180</v>
      </c>
      <c r="B1088" t="s">
        <v>4181</v>
      </c>
      <c r="C1088" s="1" t="str">
        <f t="shared" si="175"/>
        <v>21:0584</v>
      </c>
      <c r="D1088" s="1" t="str">
        <f t="shared" ref="D1088:D1109" si="182">HYPERLINK("http://geochem.nrcan.gc.ca/cdogs/content/svy/svy210186_e.htm", "21:0186")</f>
        <v>21:0186</v>
      </c>
      <c r="E1088" t="s">
        <v>4182</v>
      </c>
      <c r="F1088" t="s">
        <v>4183</v>
      </c>
      <c r="H1088">
        <v>59.832838799999998</v>
      </c>
      <c r="I1088">
        <v>-64.721987799999994</v>
      </c>
      <c r="J1088" s="1" t="str">
        <f t="shared" ref="J1088:J1109" si="183">HYPERLINK("http://geochem.nrcan.gc.ca/cdogs/content/kwd/kwd020030_e.htm", "NGR bulk stream sediment")</f>
        <v>NGR bulk stream sediment</v>
      </c>
      <c r="K1088" s="1" t="str">
        <f t="shared" ref="K1088:K1109" si="184">HYPERLINK("http://geochem.nrcan.gc.ca/cdogs/content/kwd/kwd080006_e.htm", "&lt;177 micron (NGR)")</f>
        <v>&lt;177 micron (NGR)</v>
      </c>
      <c r="L1088">
        <v>56</v>
      </c>
      <c r="M1088" t="s">
        <v>111</v>
      </c>
      <c r="N1088">
        <v>1087</v>
      </c>
      <c r="O1088">
        <v>28</v>
      </c>
      <c r="P1088">
        <v>32</v>
      </c>
      <c r="Q1088">
        <v>4</v>
      </c>
      <c r="R1088">
        <v>17</v>
      </c>
      <c r="S1088">
        <v>8</v>
      </c>
      <c r="T1088">
        <v>-0.2</v>
      </c>
      <c r="U1088">
        <v>76</v>
      </c>
      <c r="V1088">
        <v>1.6</v>
      </c>
      <c r="W1088">
        <v>-0.2</v>
      </c>
      <c r="X1088">
        <v>-1</v>
      </c>
      <c r="Y1088">
        <v>-2</v>
      </c>
      <c r="Z1088">
        <v>28</v>
      </c>
      <c r="AA1088">
        <v>-0.2</v>
      </c>
      <c r="AB1088">
        <v>-1</v>
      </c>
      <c r="AC1088">
        <v>242</v>
      </c>
      <c r="AD1088">
        <v>20</v>
      </c>
      <c r="AE1088">
        <v>-2</v>
      </c>
      <c r="AF1088">
        <v>5.6</v>
      </c>
      <c r="AG1088">
        <v>1.2</v>
      </c>
      <c r="AH1088">
        <v>210</v>
      </c>
    </row>
    <row r="1089" spans="1:34" hidden="1" x14ac:dyDescent="0.25">
      <c r="A1089" t="s">
        <v>4184</v>
      </c>
      <c r="B1089" t="s">
        <v>4185</v>
      </c>
      <c r="C1089" s="1" t="str">
        <f t="shared" si="175"/>
        <v>21:0584</v>
      </c>
      <c r="D1089" s="1" t="str">
        <f t="shared" si="182"/>
        <v>21:0186</v>
      </c>
      <c r="E1089" t="s">
        <v>4186</v>
      </c>
      <c r="F1089" t="s">
        <v>4187</v>
      </c>
      <c r="H1089">
        <v>59.839996800000002</v>
      </c>
      <c r="I1089">
        <v>-64.664750699999999</v>
      </c>
      <c r="J1089" s="1" t="str">
        <f t="shared" si="183"/>
        <v>NGR bulk stream sediment</v>
      </c>
      <c r="K1089" s="1" t="str">
        <f t="shared" si="184"/>
        <v>&lt;177 micron (NGR)</v>
      </c>
      <c r="L1089">
        <v>56</v>
      </c>
      <c r="M1089" t="s">
        <v>116</v>
      </c>
      <c r="N1089">
        <v>1088</v>
      </c>
      <c r="O1089">
        <v>40</v>
      </c>
      <c r="P1089">
        <v>28</v>
      </c>
      <c r="Q1089">
        <v>5</v>
      </c>
      <c r="R1089">
        <v>19</v>
      </c>
      <c r="S1089">
        <v>8</v>
      </c>
      <c r="T1089">
        <v>-0.2</v>
      </c>
      <c r="U1089">
        <v>96</v>
      </c>
      <c r="V1089">
        <v>2</v>
      </c>
      <c r="W1089">
        <v>-0.2</v>
      </c>
      <c r="X1089">
        <v>-1</v>
      </c>
      <c r="Y1089">
        <v>-2</v>
      </c>
      <c r="Z1089">
        <v>30</v>
      </c>
      <c r="AA1089">
        <v>-0.2</v>
      </c>
      <c r="AB1089">
        <v>-1</v>
      </c>
      <c r="AC1089">
        <v>267</v>
      </c>
      <c r="AD1089">
        <v>40</v>
      </c>
      <c r="AE1089">
        <v>-2</v>
      </c>
      <c r="AF1089">
        <v>13.8</v>
      </c>
      <c r="AG1089">
        <v>1.9</v>
      </c>
      <c r="AH1089">
        <v>195</v>
      </c>
    </row>
    <row r="1090" spans="1:34" hidden="1" x14ac:dyDescent="0.25">
      <c r="A1090" t="s">
        <v>4188</v>
      </c>
      <c r="B1090" t="s">
        <v>4189</v>
      </c>
      <c r="C1090" s="1" t="str">
        <f t="shared" ref="C1090:C1153" si="185">HYPERLINK("http://geochem.nrcan.gc.ca/cdogs/content/bdl/bdl210584_e.htm", "21:0584")</f>
        <v>21:0584</v>
      </c>
      <c r="D1090" s="1" t="str">
        <f t="shared" si="182"/>
        <v>21:0186</v>
      </c>
      <c r="E1090" t="s">
        <v>4190</v>
      </c>
      <c r="F1090" t="s">
        <v>4191</v>
      </c>
      <c r="H1090">
        <v>59.872474400000002</v>
      </c>
      <c r="I1090">
        <v>-64.571599500000005</v>
      </c>
      <c r="J1090" s="1" t="str">
        <f t="shared" si="183"/>
        <v>NGR bulk stream sediment</v>
      </c>
      <c r="K1090" s="1" t="str">
        <f t="shared" si="184"/>
        <v>&lt;177 micron (NGR)</v>
      </c>
      <c r="L1090">
        <v>56</v>
      </c>
      <c r="M1090" t="s">
        <v>121</v>
      </c>
      <c r="N1090">
        <v>1089</v>
      </c>
      <c r="O1090">
        <v>15</v>
      </c>
      <c r="P1090">
        <v>16</v>
      </c>
      <c r="Q1090">
        <v>2</v>
      </c>
      <c r="R1090">
        <v>8</v>
      </c>
      <c r="S1090">
        <v>5</v>
      </c>
      <c r="T1090">
        <v>-0.2</v>
      </c>
      <c r="U1090">
        <v>46</v>
      </c>
      <c r="V1090">
        <v>1.5</v>
      </c>
      <c r="W1090">
        <v>-0.2</v>
      </c>
      <c r="X1090">
        <v>-1</v>
      </c>
      <c r="Y1090">
        <v>-2</v>
      </c>
      <c r="Z1090">
        <v>19</v>
      </c>
      <c r="AA1090">
        <v>-0.2</v>
      </c>
      <c r="AB1090">
        <v>-1</v>
      </c>
      <c r="AC1090">
        <v>271</v>
      </c>
      <c r="AD1090">
        <v>15</v>
      </c>
      <c r="AE1090">
        <v>-2</v>
      </c>
      <c r="AF1090">
        <v>4</v>
      </c>
      <c r="AG1090">
        <v>0.9</v>
      </c>
      <c r="AH1090">
        <v>165</v>
      </c>
    </row>
    <row r="1091" spans="1:34" hidden="1" x14ac:dyDescent="0.25">
      <c r="A1091" t="s">
        <v>4192</v>
      </c>
      <c r="B1091" t="s">
        <v>4193</v>
      </c>
      <c r="C1091" s="1" t="str">
        <f t="shared" si="185"/>
        <v>21:0584</v>
      </c>
      <c r="D1091" s="1" t="str">
        <f t="shared" si="182"/>
        <v>21:0186</v>
      </c>
      <c r="E1091" t="s">
        <v>4194</v>
      </c>
      <c r="F1091" t="s">
        <v>4195</v>
      </c>
      <c r="H1091">
        <v>59.874415499999998</v>
      </c>
      <c r="I1091">
        <v>-64.560919499999997</v>
      </c>
      <c r="J1091" s="1" t="str">
        <f t="shared" si="183"/>
        <v>NGR bulk stream sediment</v>
      </c>
      <c r="K1091" s="1" t="str">
        <f t="shared" si="184"/>
        <v>&lt;177 micron (NGR)</v>
      </c>
      <c r="L1091">
        <v>56</v>
      </c>
      <c r="M1091" t="s">
        <v>126</v>
      </c>
      <c r="N1091">
        <v>1090</v>
      </c>
      <c r="O1091">
        <v>38</v>
      </c>
      <c r="P1091">
        <v>39</v>
      </c>
      <c r="Q1091">
        <v>7</v>
      </c>
      <c r="R1091">
        <v>23</v>
      </c>
      <c r="S1091">
        <v>8</v>
      </c>
      <c r="T1091">
        <v>-0.2</v>
      </c>
      <c r="U1091">
        <v>106</v>
      </c>
      <c r="V1091">
        <v>2.1</v>
      </c>
      <c r="W1091">
        <v>-0.2</v>
      </c>
      <c r="X1091">
        <v>1</v>
      </c>
      <c r="Y1091">
        <v>-2</v>
      </c>
      <c r="Z1091">
        <v>26</v>
      </c>
      <c r="AA1091">
        <v>-0.2</v>
      </c>
      <c r="AB1091">
        <v>-1</v>
      </c>
      <c r="AC1091">
        <v>317</v>
      </c>
      <c r="AD1091">
        <v>40</v>
      </c>
      <c r="AE1091">
        <v>-2</v>
      </c>
      <c r="AF1091">
        <v>13.6</v>
      </c>
      <c r="AG1091">
        <v>1.5</v>
      </c>
      <c r="AH1091">
        <v>250</v>
      </c>
    </row>
    <row r="1092" spans="1:34" hidden="1" x14ac:dyDescent="0.25">
      <c r="A1092" t="s">
        <v>4196</v>
      </c>
      <c r="B1092" t="s">
        <v>4197</v>
      </c>
      <c r="C1092" s="1" t="str">
        <f t="shared" si="185"/>
        <v>21:0584</v>
      </c>
      <c r="D1092" s="1" t="str">
        <f t="shared" si="182"/>
        <v>21:0186</v>
      </c>
      <c r="E1092" t="s">
        <v>4198</v>
      </c>
      <c r="F1092" t="s">
        <v>4199</v>
      </c>
      <c r="H1092">
        <v>59.893798500000003</v>
      </c>
      <c r="I1092">
        <v>-64.5214541</v>
      </c>
      <c r="J1092" s="1" t="str">
        <f t="shared" si="183"/>
        <v>NGR bulk stream sediment</v>
      </c>
      <c r="K1092" s="1" t="str">
        <f t="shared" si="184"/>
        <v>&lt;177 micron (NGR)</v>
      </c>
      <c r="L1092">
        <v>56</v>
      </c>
      <c r="M1092" t="s">
        <v>131</v>
      </c>
      <c r="N1092">
        <v>1091</v>
      </c>
      <c r="O1092">
        <v>30</v>
      </c>
      <c r="P1092">
        <v>57</v>
      </c>
      <c r="Q1092">
        <v>5</v>
      </c>
      <c r="R1092">
        <v>21</v>
      </c>
      <c r="S1092">
        <v>11</v>
      </c>
      <c r="T1092">
        <v>-0.2</v>
      </c>
      <c r="U1092">
        <v>112</v>
      </c>
      <c r="V1092">
        <v>2.2000000000000002</v>
      </c>
      <c r="W1092">
        <v>-0.2</v>
      </c>
      <c r="X1092">
        <v>1</v>
      </c>
      <c r="Y1092">
        <v>-2</v>
      </c>
      <c r="Z1092">
        <v>35</v>
      </c>
      <c r="AA1092">
        <v>-0.2</v>
      </c>
      <c r="AB1092">
        <v>2</v>
      </c>
      <c r="AC1092">
        <v>160</v>
      </c>
      <c r="AD1092">
        <v>30</v>
      </c>
      <c r="AE1092">
        <v>-2</v>
      </c>
      <c r="AF1092">
        <v>8.6</v>
      </c>
      <c r="AG1092">
        <v>1.4</v>
      </c>
      <c r="AH1092">
        <v>220</v>
      </c>
    </row>
    <row r="1093" spans="1:34" hidden="1" x14ac:dyDescent="0.25">
      <c r="A1093" t="s">
        <v>4200</v>
      </c>
      <c r="B1093" t="s">
        <v>4201</v>
      </c>
      <c r="C1093" s="1" t="str">
        <f t="shared" si="185"/>
        <v>21:0584</v>
      </c>
      <c r="D1093" s="1" t="str">
        <f t="shared" si="182"/>
        <v>21:0186</v>
      </c>
      <c r="E1093" t="s">
        <v>4202</v>
      </c>
      <c r="F1093" t="s">
        <v>4203</v>
      </c>
      <c r="H1093">
        <v>59.893813600000001</v>
      </c>
      <c r="I1093">
        <v>-64.465491700000001</v>
      </c>
      <c r="J1093" s="1" t="str">
        <f t="shared" si="183"/>
        <v>NGR bulk stream sediment</v>
      </c>
      <c r="K1093" s="1" t="str">
        <f t="shared" si="184"/>
        <v>&lt;177 micron (NGR)</v>
      </c>
      <c r="L1093">
        <v>57</v>
      </c>
      <c r="M1093" t="s">
        <v>38</v>
      </c>
      <c r="N1093">
        <v>1092</v>
      </c>
      <c r="O1093">
        <v>24</v>
      </c>
      <c r="P1093">
        <v>19</v>
      </c>
      <c r="Q1093">
        <v>3</v>
      </c>
      <c r="R1093">
        <v>15</v>
      </c>
      <c r="S1093">
        <v>8</v>
      </c>
      <c r="T1093">
        <v>-0.2</v>
      </c>
      <c r="U1093">
        <v>80</v>
      </c>
      <c r="V1093">
        <v>1.7</v>
      </c>
      <c r="W1093">
        <v>-0.2</v>
      </c>
      <c r="X1093">
        <v>-1</v>
      </c>
      <c r="Y1093">
        <v>-2</v>
      </c>
      <c r="Z1093">
        <v>19</v>
      </c>
      <c r="AA1093">
        <v>-0.2</v>
      </c>
      <c r="AB1093">
        <v>-1</v>
      </c>
      <c r="AC1093">
        <v>385</v>
      </c>
      <c r="AD1093">
        <v>20</v>
      </c>
      <c r="AE1093">
        <v>-2</v>
      </c>
      <c r="AF1093">
        <v>7.6</v>
      </c>
      <c r="AG1093">
        <v>1</v>
      </c>
      <c r="AH1093">
        <v>210</v>
      </c>
    </row>
    <row r="1094" spans="1:34" hidden="1" x14ac:dyDescent="0.25">
      <c r="A1094" t="s">
        <v>4204</v>
      </c>
      <c r="B1094" t="s">
        <v>4205</v>
      </c>
      <c r="C1094" s="1" t="str">
        <f t="shared" si="185"/>
        <v>21:0584</v>
      </c>
      <c r="D1094" s="1" t="str">
        <f t="shared" si="182"/>
        <v>21:0186</v>
      </c>
      <c r="E1094" t="s">
        <v>4202</v>
      </c>
      <c r="F1094" t="s">
        <v>4206</v>
      </c>
      <c r="H1094">
        <v>59.893813600000001</v>
      </c>
      <c r="I1094">
        <v>-64.465491700000001</v>
      </c>
      <c r="J1094" s="1" t="str">
        <f t="shared" si="183"/>
        <v>NGR bulk stream sediment</v>
      </c>
      <c r="K1094" s="1" t="str">
        <f t="shared" si="184"/>
        <v>&lt;177 micron (NGR)</v>
      </c>
      <c r="L1094">
        <v>57</v>
      </c>
      <c r="M1094" t="s">
        <v>47</v>
      </c>
      <c r="N1094">
        <v>1093</v>
      </c>
      <c r="O1094">
        <v>24</v>
      </c>
      <c r="P1094">
        <v>18</v>
      </c>
      <c r="Q1094">
        <v>3</v>
      </c>
      <c r="R1094">
        <v>12</v>
      </c>
      <c r="S1094">
        <v>7</v>
      </c>
      <c r="T1094">
        <v>-0.2</v>
      </c>
      <c r="U1094">
        <v>74</v>
      </c>
      <c r="V1094">
        <v>1.6</v>
      </c>
      <c r="W1094">
        <v>-0.2</v>
      </c>
      <c r="X1094">
        <v>-1</v>
      </c>
      <c r="Y1094">
        <v>-2</v>
      </c>
      <c r="Z1094">
        <v>18</v>
      </c>
      <c r="AA1094">
        <v>-0.2</v>
      </c>
      <c r="AB1094">
        <v>-1</v>
      </c>
      <c r="AC1094">
        <v>436</v>
      </c>
      <c r="AD1094">
        <v>20</v>
      </c>
      <c r="AE1094">
        <v>-2</v>
      </c>
      <c r="AF1094">
        <v>6.2</v>
      </c>
      <c r="AG1094">
        <v>1.1000000000000001</v>
      </c>
      <c r="AH1094">
        <v>175</v>
      </c>
    </row>
    <row r="1095" spans="1:34" hidden="1" x14ac:dyDescent="0.25">
      <c r="A1095" t="s">
        <v>4207</v>
      </c>
      <c r="B1095" t="s">
        <v>4208</v>
      </c>
      <c r="C1095" s="1" t="str">
        <f t="shared" si="185"/>
        <v>21:0584</v>
      </c>
      <c r="D1095" s="1" t="str">
        <f t="shared" si="182"/>
        <v>21:0186</v>
      </c>
      <c r="E1095" t="s">
        <v>4202</v>
      </c>
      <c r="F1095" t="s">
        <v>4209</v>
      </c>
      <c r="H1095">
        <v>59.893813600000001</v>
      </c>
      <c r="I1095">
        <v>-64.465491700000001</v>
      </c>
      <c r="J1095" s="1" t="str">
        <f t="shared" si="183"/>
        <v>NGR bulk stream sediment</v>
      </c>
      <c r="K1095" s="1" t="str">
        <f t="shared" si="184"/>
        <v>&lt;177 micron (NGR)</v>
      </c>
      <c r="L1095">
        <v>57</v>
      </c>
      <c r="M1095" t="s">
        <v>51</v>
      </c>
      <c r="N1095">
        <v>1094</v>
      </c>
      <c r="O1095">
        <v>21</v>
      </c>
      <c r="P1095">
        <v>17</v>
      </c>
      <c r="Q1095">
        <v>2</v>
      </c>
      <c r="R1095">
        <v>13</v>
      </c>
      <c r="S1095">
        <v>7</v>
      </c>
      <c r="T1095">
        <v>-0.2</v>
      </c>
      <c r="U1095">
        <v>72</v>
      </c>
      <c r="V1095">
        <v>1.5</v>
      </c>
      <c r="W1095">
        <v>-0.2</v>
      </c>
      <c r="X1095">
        <v>-1</v>
      </c>
      <c r="Y1095">
        <v>-2</v>
      </c>
      <c r="Z1095">
        <v>18</v>
      </c>
      <c r="AA1095">
        <v>-0.2</v>
      </c>
      <c r="AB1095">
        <v>-1</v>
      </c>
      <c r="AC1095">
        <v>415</v>
      </c>
      <c r="AD1095">
        <v>15</v>
      </c>
      <c r="AE1095">
        <v>-2</v>
      </c>
      <c r="AF1095">
        <v>4.4000000000000004</v>
      </c>
      <c r="AG1095">
        <v>1</v>
      </c>
      <c r="AH1095">
        <v>210</v>
      </c>
    </row>
    <row r="1096" spans="1:34" hidden="1" x14ac:dyDescent="0.25">
      <c r="A1096" t="s">
        <v>4210</v>
      </c>
      <c r="B1096" t="s">
        <v>4211</v>
      </c>
      <c r="C1096" s="1" t="str">
        <f t="shared" si="185"/>
        <v>21:0584</v>
      </c>
      <c r="D1096" s="1" t="str">
        <f t="shared" si="182"/>
        <v>21:0186</v>
      </c>
      <c r="E1096" t="s">
        <v>4212</v>
      </c>
      <c r="F1096" t="s">
        <v>4213</v>
      </c>
      <c r="H1096">
        <v>59.682312199999998</v>
      </c>
      <c r="I1096">
        <v>-64.379015100000004</v>
      </c>
      <c r="J1096" s="1" t="str">
        <f t="shared" si="183"/>
        <v>NGR bulk stream sediment</v>
      </c>
      <c r="K1096" s="1" t="str">
        <f t="shared" si="184"/>
        <v>&lt;177 micron (NGR)</v>
      </c>
      <c r="L1096">
        <v>57</v>
      </c>
      <c r="M1096" t="s">
        <v>43</v>
      </c>
      <c r="N1096">
        <v>1095</v>
      </c>
      <c r="O1096">
        <v>72</v>
      </c>
      <c r="P1096">
        <v>47</v>
      </c>
      <c r="Q1096">
        <v>9</v>
      </c>
      <c r="R1096">
        <v>27</v>
      </c>
      <c r="S1096">
        <v>14</v>
      </c>
      <c r="T1096">
        <v>-0.2</v>
      </c>
      <c r="U1096">
        <v>196</v>
      </c>
      <c r="V1096">
        <v>2.5</v>
      </c>
      <c r="W1096">
        <v>-0.2</v>
      </c>
      <c r="X1096">
        <v>-1</v>
      </c>
      <c r="Y1096">
        <v>-2</v>
      </c>
      <c r="Z1096">
        <v>34</v>
      </c>
      <c r="AA1096">
        <v>-0.2</v>
      </c>
      <c r="AB1096">
        <v>-1</v>
      </c>
      <c r="AC1096">
        <v>415</v>
      </c>
      <c r="AD1096">
        <v>20</v>
      </c>
      <c r="AE1096">
        <v>-2</v>
      </c>
      <c r="AF1096">
        <v>8.8000000000000007</v>
      </c>
      <c r="AG1096">
        <v>6.5</v>
      </c>
      <c r="AH1096">
        <v>420</v>
      </c>
    </row>
    <row r="1097" spans="1:34" hidden="1" x14ac:dyDescent="0.25">
      <c r="A1097" t="s">
        <v>4214</v>
      </c>
      <c r="B1097" t="s">
        <v>4215</v>
      </c>
      <c r="C1097" s="1" t="str">
        <f t="shared" si="185"/>
        <v>21:0584</v>
      </c>
      <c r="D1097" s="1" t="str">
        <f t="shared" si="182"/>
        <v>21:0186</v>
      </c>
      <c r="E1097" t="s">
        <v>4216</v>
      </c>
      <c r="F1097" t="s">
        <v>4217</v>
      </c>
      <c r="H1097">
        <v>59.695282900000002</v>
      </c>
      <c r="I1097">
        <v>-64.400744200000005</v>
      </c>
      <c r="J1097" s="1" t="str">
        <f t="shared" si="183"/>
        <v>NGR bulk stream sediment</v>
      </c>
      <c r="K1097" s="1" t="str">
        <f t="shared" si="184"/>
        <v>&lt;177 micron (NGR)</v>
      </c>
      <c r="L1097">
        <v>57</v>
      </c>
      <c r="M1097" t="s">
        <v>56</v>
      </c>
      <c r="N1097">
        <v>1096</v>
      </c>
      <c r="O1097">
        <v>52</v>
      </c>
      <c r="P1097">
        <v>67</v>
      </c>
      <c r="Q1097">
        <v>7</v>
      </c>
      <c r="R1097">
        <v>22</v>
      </c>
      <c r="S1097">
        <v>13</v>
      </c>
      <c r="T1097">
        <v>-0.2</v>
      </c>
      <c r="U1097">
        <v>184</v>
      </c>
      <c r="V1097">
        <v>2.2000000000000002</v>
      </c>
      <c r="W1097">
        <v>-0.2</v>
      </c>
      <c r="X1097">
        <v>-1</v>
      </c>
      <c r="Y1097">
        <v>-2</v>
      </c>
      <c r="Z1097">
        <v>28</v>
      </c>
      <c r="AA1097">
        <v>-0.2</v>
      </c>
      <c r="AB1097">
        <v>-1</v>
      </c>
      <c r="AC1097">
        <v>347</v>
      </c>
      <c r="AD1097">
        <v>40</v>
      </c>
      <c r="AE1097">
        <v>-2</v>
      </c>
      <c r="AF1097">
        <v>3.8</v>
      </c>
      <c r="AG1097">
        <v>15.5</v>
      </c>
      <c r="AH1097">
        <v>220</v>
      </c>
    </row>
    <row r="1098" spans="1:34" hidden="1" x14ac:dyDescent="0.25">
      <c r="A1098" t="s">
        <v>4218</v>
      </c>
      <c r="B1098" t="s">
        <v>4219</v>
      </c>
      <c r="C1098" s="1" t="str">
        <f t="shared" si="185"/>
        <v>21:0584</v>
      </c>
      <c r="D1098" s="1" t="str">
        <f t="shared" si="182"/>
        <v>21:0186</v>
      </c>
      <c r="E1098" t="s">
        <v>4220</v>
      </c>
      <c r="F1098" t="s">
        <v>4221</v>
      </c>
      <c r="H1098">
        <v>59.701531000000003</v>
      </c>
      <c r="I1098">
        <v>-64.405998699999998</v>
      </c>
      <c r="J1098" s="1" t="str">
        <f t="shared" si="183"/>
        <v>NGR bulk stream sediment</v>
      </c>
      <c r="K1098" s="1" t="str">
        <f t="shared" si="184"/>
        <v>&lt;177 micron (NGR)</v>
      </c>
      <c r="L1098">
        <v>57</v>
      </c>
      <c r="M1098" t="s">
        <v>61</v>
      </c>
      <c r="N1098">
        <v>1097</v>
      </c>
      <c r="O1098">
        <v>56</v>
      </c>
      <c r="P1098">
        <v>33</v>
      </c>
      <c r="Q1098">
        <v>7</v>
      </c>
      <c r="R1098">
        <v>26</v>
      </c>
      <c r="S1098">
        <v>11</v>
      </c>
      <c r="T1098">
        <v>-0.2</v>
      </c>
      <c r="U1098">
        <v>148</v>
      </c>
      <c r="V1098">
        <v>2</v>
      </c>
      <c r="W1098">
        <v>-0.2</v>
      </c>
      <c r="X1098">
        <v>1</v>
      </c>
      <c r="Y1098">
        <v>-2</v>
      </c>
      <c r="Z1098">
        <v>26</v>
      </c>
      <c r="AA1098">
        <v>-0.2</v>
      </c>
      <c r="AB1098">
        <v>-1</v>
      </c>
      <c r="AC1098">
        <v>383</v>
      </c>
      <c r="AD1098">
        <v>20</v>
      </c>
      <c r="AE1098">
        <v>-2</v>
      </c>
      <c r="AF1098">
        <v>6</v>
      </c>
      <c r="AG1098">
        <v>2.7</v>
      </c>
      <c r="AH1098">
        <v>400</v>
      </c>
    </row>
    <row r="1099" spans="1:34" hidden="1" x14ac:dyDescent="0.25">
      <c r="A1099" t="s">
        <v>4222</v>
      </c>
      <c r="B1099" t="s">
        <v>4223</v>
      </c>
      <c r="C1099" s="1" t="str">
        <f t="shared" si="185"/>
        <v>21:0584</v>
      </c>
      <c r="D1099" s="1" t="str">
        <f t="shared" si="182"/>
        <v>21:0186</v>
      </c>
      <c r="E1099" t="s">
        <v>4224</v>
      </c>
      <c r="F1099" t="s">
        <v>4225</v>
      </c>
      <c r="H1099">
        <v>59.672037000000003</v>
      </c>
      <c r="I1099">
        <v>-64.473118299999996</v>
      </c>
      <c r="J1099" s="1" t="str">
        <f t="shared" si="183"/>
        <v>NGR bulk stream sediment</v>
      </c>
      <c r="K1099" s="1" t="str">
        <f t="shared" si="184"/>
        <v>&lt;177 micron (NGR)</v>
      </c>
      <c r="L1099">
        <v>57</v>
      </c>
      <c r="M1099" t="s">
        <v>66</v>
      </c>
      <c r="N1099">
        <v>1098</v>
      </c>
      <c r="O1099">
        <v>34</v>
      </c>
      <c r="P1099">
        <v>20</v>
      </c>
      <c r="Q1099">
        <v>4</v>
      </c>
      <c r="R1099">
        <v>20</v>
      </c>
      <c r="S1099">
        <v>10</v>
      </c>
      <c r="T1099">
        <v>-0.2</v>
      </c>
      <c r="U1099">
        <v>116</v>
      </c>
      <c r="V1099">
        <v>1.3</v>
      </c>
      <c r="W1099">
        <v>-0.2</v>
      </c>
      <c r="X1099">
        <v>-1</v>
      </c>
      <c r="Y1099">
        <v>-2</v>
      </c>
      <c r="Z1099">
        <v>17</v>
      </c>
      <c r="AA1099">
        <v>-0.2</v>
      </c>
      <c r="AB1099">
        <v>-1</v>
      </c>
      <c r="AC1099">
        <v>390</v>
      </c>
      <c r="AD1099">
        <v>15</v>
      </c>
      <c r="AE1099">
        <v>-2</v>
      </c>
      <c r="AF1099">
        <v>2.6</v>
      </c>
      <c r="AG1099">
        <v>3.7</v>
      </c>
      <c r="AH1099">
        <v>400</v>
      </c>
    </row>
    <row r="1100" spans="1:34" hidden="1" x14ac:dyDescent="0.25">
      <c r="A1100" t="s">
        <v>4226</v>
      </c>
      <c r="B1100" t="s">
        <v>4227</v>
      </c>
      <c r="C1100" s="1" t="str">
        <f t="shared" si="185"/>
        <v>21:0584</v>
      </c>
      <c r="D1100" s="1" t="str">
        <f t="shared" si="182"/>
        <v>21:0186</v>
      </c>
      <c r="E1100" t="s">
        <v>4228</v>
      </c>
      <c r="F1100" t="s">
        <v>4229</v>
      </c>
      <c r="H1100">
        <v>59.696822500000003</v>
      </c>
      <c r="I1100">
        <v>-64.510277900000006</v>
      </c>
      <c r="J1100" s="1" t="str">
        <f t="shared" si="183"/>
        <v>NGR bulk stream sediment</v>
      </c>
      <c r="K1100" s="1" t="str">
        <f t="shared" si="184"/>
        <v>&lt;177 micron (NGR)</v>
      </c>
      <c r="L1100">
        <v>57</v>
      </c>
      <c r="M1100" t="s">
        <v>76</v>
      </c>
      <c r="N1100">
        <v>1099</v>
      </c>
      <c r="O1100">
        <v>27</v>
      </c>
      <c r="P1100">
        <v>18</v>
      </c>
      <c r="Q1100">
        <v>4</v>
      </c>
      <c r="R1100">
        <v>15</v>
      </c>
      <c r="S1100">
        <v>6</v>
      </c>
      <c r="T1100">
        <v>-0.2</v>
      </c>
      <c r="U1100">
        <v>80</v>
      </c>
      <c r="V1100">
        <v>1.5</v>
      </c>
      <c r="W1100">
        <v>-0.2</v>
      </c>
      <c r="X1100">
        <v>-1</v>
      </c>
      <c r="Y1100">
        <v>-2</v>
      </c>
      <c r="Z1100">
        <v>17</v>
      </c>
      <c r="AA1100">
        <v>-0.2</v>
      </c>
      <c r="AB1100">
        <v>-1</v>
      </c>
      <c r="AC1100">
        <v>397</v>
      </c>
      <c r="AD1100">
        <v>15</v>
      </c>
      <c r="AE1100">
        <v>-2</v>
      </c>
      <c r="AF1100">
        <v>6.8</v>
      </c>
      <c r="AG1100">
        <v>2.7</v>
      </c>
      <c r="AH1100">
        <v>255</v>
      </c>
    </row>
    <row r="1101" spans="1:34" hidden="1" x14ac:dyDescent="0.25">
      <c r="A1101" t="s">
        <v>4230</v>
      </c>
      <c r="B1101" t="s">
        <v>4231</v>
      </c>
      <c r="C1101" s="1" t="str">
        <f t="shared" si="185"/>
        <v>21:0584</v>
      </c>
      <c r="D1101" s="1" t="str">
        <f t="shared" si="182"/>
        <v>21:0186</v>
      </c>
      <c r="E1101" t="s">
        <v>4232</v>
      </c>
      <c r="F1101" t="s">
        <v>4233</v>
      </c>
      <c r="H1101">
        <v>59.7157871</v>
      </c>
      <c r="I1101">
        <v>-64.460607400000001</v>
      </c>
      <c r="J1101" s="1" t="str">
        <f t="shared" si="183"/>
        <v>NGR bulk stream sediment</v>
      </c>
      <c r="K1101" s="1" t="str">
        <f t="shared" si="184"/>
        <v>&lt;177 micron (NGR)</v>
      </c>
      <c r="L1101">
        <v>57</v>
      </c>
      <c r="M1101" t="s">
        <v>81</v>
      </c>
      <c r="N1101">
        <v>1100</v>
      </c>
      <c r="O1101">
        <v>31</v>
      </c>
      <c r="P1101">
        <v>20</v>
      </c>
      <c r="Q1101">
        <v>6</v>
      </c>
      <c r="R1101">
        <v>17</v>
      </c>
      <c r="S1101">
        <v>8</v>
      </c>
      <c r="T1101">
        <v>-0.2</v>
      </c>
      <c r="U1101">
        <v>80</v>
      </c>
      <c r="V1101">
        <v>1.4</v>
      </c>
      <c r="W1101">
        <v>-0.2</v>
      </c>
      <c r="X1101">
        <v>-1</v>
      </c>
      <c r="Y1101">
        <v>-2</v>
      </c>
      <c r="Z1101">
        <v>18</v>
      </c>
      <c r="AA1101">
        <v>-0.2</v>
      </c>
      <c r="AB1101">
        <v>1</v>
      </c>
      <c r="AC1101">
        <v>461</v>
      </c>
      <c r="AD1101">
        <v>15</v>
      </c>
      <c r="AE1101">
        <v>-2</v>
      </c>
      <c r="AF1101">
        <v>3.4</v>
      </c>
      <c r="AG1101">
        <v>1.2</v>
      </c>
      <c r="AH1101">
        <v>230</v>
      </c>
    </row>
    <row r="1102" spans="1:34" hidden="1" x14ac:dyDescent="0.25">
      <c r="A1102" t="s">
        <v>4234</v>
      </c>
      <c r="B1102" t="s">
        <v>4235</v>
      </c>
      <c r="C1102" s="1" t="str">
        <f t="shared" si="185"/>
        <v>21:0584</v>
      </c>
      <c r="D1102" s="1" t="str">
        <f t="shared" si="182"/>
        <v>21:0186</v>
      </c>
      <c r="E1102" t="s">
        <v>4236</v>
      </c>
      <c r="F1102" t="s">
        <v>4237</v>
      </c>
      <c r="H1102">
        <v>59.735095299999998</v>
      </c>
      <c r="I1102">
        <v>-64.387113200000002</v>
      </c>
      <c r="J1102" s="1" t="str">
        <f t="shared" si="183"/>
        <v>NGR bulk stream sediment</v>
      </c>
      <c r="K1102" s="1" t="str">
        <f t="shared" si="184"/>
        <v>&lt;177 micron (NGR)</v>
      </c>
      <c r="L1102">
        <v>57</v>
      </c>
      <c r="M1102" t="s">
        <v>86</v>
      </c>
      <c r="N1102">
        <v>1101</v>
      </c>
      <c r="O1102">
        <v>67</v>
      </c>
      <c r="P1102">
        <v>53</v>
      </c>
      <c r="Q1102">
        <v>9</v>
      </c>
      <c r="R1102">
        <v>30</v>
      </c>
      <c r="S1102">
        <v>11</v>
      </c>
      <c r="T1102">
        <v>-0.2</v>
      </c>
      <c r="U1102">
        <v>152</v>
      </c>
      <c r="V1102">
        <v>2.4</v>
      </c>
      <c r="W1102">
        <v>-0.2</v>
      </c>
      <c r="X1102">
        <v>-1</v>
      </c>
      <c r="Y1102">
        <v>-2</v>
      </c>
      <c r="Z1102">
        <v>45</v>
      </c>
      <c r="AA1102">
        <v>-0.2</v>
      </c>
      <c r="AB1102">
        <v>2</v>
      </c>
      <c r="AC1102">
        <v>533</v>
      </c>
      <c r="AD1102">
        <v>20</v>
      </c>
      <c r="AE1102">
        <v>-2</v>
      </c>
      <c r="AF1102">
        <v>5.4</v>
      </c>
      <c r="AG1102">
        <v>2.6</v>
      </c>
      <c r="AH1102">
        <v>375</v>
      </c>
    </row>
    <row r="1103" spans="1:34" hidden="1" x14ac:dyDescent="0.25">
      <c r="A1103" t="s">
        <v>4238</v>
      </c>
      <c r="B1103" t="s">
        <v>4239</v>
      </c>
      <c r="C1103" s="1" t="str">
        <f t="shared" si="185"/>
        <v>21:0584</v>
      </c>
      <c r="D1103" s="1" t="str">
        <f t="shared" si="182"/>
        <v>21:0186</v>
      </c>
      <c r="E1103" t="s">
        <v>4240</v>
      </c>
      <c r="F1103" t="s">
        <v>4241</v>
      </c>
      <c r="H1103">
        <v>59.744140899999998</v>
      </c>
      <c r="I1103">
        <v>-64.474052299999997</v>
      </c>
      <c r="J1103" s="1" t="str">
        <f t="shared" si="183"/>
        <v>NGR bulk stream sediment</v>
      </c>
      <c r="K1103" s="1" t="str">
        <f t="shared" si="184"/>
        <v>&lt;177 micron (NGR)</v>
      </c>
      <c r="L1103">
        <v>57</v>
      </c>
      <c r="M1103" t="s">
        <v>91</v>
      </c>
      <c r="N1103">
        <v>1102</v>
      </c>
    </row>
    <row r="1104" spans="1:34" hidden="1" x14ac:dyDescent="0.25">
      <c r="A1104" t="s">
        <v>4242</v>
      </c>
      <c r="B1104" t="s">
        <v>4243</v>
      </c>
      <c r="C1104" s="1" t="str">
        <f t="shared" si="185"/>
        <v>21:0584</v>
      </c>
      <c r="D1104" s="1" t="str">
        <f t="shared" si="182"/>
        <v>21:0186</v>
      </c>
      <c r="E1104" t="s">
        <v>4244</v>
      </c>
      <c r="F1104" t="s">
        <v>4245</v>
      </c>
      <c r="H1104">
        <v>59.7568263</v>
      </c>
      <c r="I1104">
        <v>-64.580810200000002</v>
      </c>
      <c r="J1104" s="1" t="str">
        <f t="shared" si="183"/>
        <v>NGR bulk stream sediment</v>
      </c>
      <c r="K1104" s="1" t="str">
        <f t="shared" si="184"/>
        <v>&lt;177 micron (NGR)</v>
      </c>
      <c r="L1104">
        <v>57</v>
      </c>
      <c r="M1104" t="s">
        <v>96</v>
      </c>
      <c r="N1104">
        <v>1103</v>
      </c>
      <c r="O1104">
        <v>44</v>
      </c>
      <c r="P1104">
        <v>24</v>
      </c>
      <c r="Q1104">
        <v>5</v>
      </c>
      <c r="R1104">
        <v>18</v>
      </c>
      <c r="S1104">
        <v>9</v>
      </c>
      <c r="T1104">
        <v>-0.2</v>
      </c>
      <c r="U1104">
        <v>84</v>
      </c>
      <c r="V1104">
        <v>2.2000000000000002</v>
      </c>
      <c r="W1104">
        <v>-0.2</v>
      </c>
      <c r="X1104">
        <v>-1</v>
      </c>
      <c r="Y1104">
        <v>-2</v>
      </c>
      <c r="Z1104">
        <v>49</v>
      </c>
      <c r="AA1104">
        <v>-0.2</v>
      </c>
      <c r="AB1104">
        <v>-1</v>
      </c>
      <c r="AC1104">
        <v>576</v>
      </c>
      <c r="AD1104">
        <v>10</v>
      </c>
      <c r="AE1104">
        <v>-2</v>
      </c>
      <c r="AF1104">
        <v>3.4</v>
      </c>
      <c r="AG1104">
        <v>1.1000000000000001</v>
      </c>
      <c r="AH1104">
        <v>320</v>
      </c>
    </row>
    <row r="1105" spans="1:34" hidden="1" x14ac:dyDescent="0.25">
      <c r="A1105" t="s">
        <v>4246</v>
      </c>
      <c r="B1105" t="s">
        <v>4247</v>
      </c>
      <c r="C1105" s="1" t="str">
        <f t="shared" si="185"/>
        <v>21:0584</v>
      </c>
      <c r="D1105" s="1" t="str">
        <f t="shared" si="182"/>
        <v>21:0186</v>
      </c>
      <c r="E1105" t="s">
        <v>4248</v>
      </c>
      <c r="F1105" t="s">
        <v>4249</v>
      </c>
      <c r="H1105">
        <v>59.735743999999997</v>
      </c>
      <c r="I1105">
        <v>-64.581217499999994</v>
      </c>
      <c r="J1105" s="1" t="str">
        <f t="shared" si="183"/>
        <v>NGR bulk stream sediment</v>
      </c>
      <c r="K1105" s="1" t="str">
        <f t="shared" si="184"/>
        <v>&lt;177 micron (NGR)</v>
      </c>
      <c r="L1105">
        <v>57</v>
      </c>
      <c r="M1105" t="s">
        <v>101</v>
      </c>
      <c r="N1105">
        <v>1104</v>
      </c>
      <c r="O1105">
        <v>51</v>
      </c>
      <c r="P1105">
        <v>32</v>
      </c>
      <c r="Q1105">
        <v>9</v>
      </c>
      <c r="R1105">
        <v>19</v>
      </c>
      <c r="S1105">
        <v>7</v>
      </c>
      <c r="T1105">
        <v>-0.2</v>
      </c>
      <c r="U1105">
        <v>120</v>
      </c>
      <c r="V1105">
        <v>2.7</v>
      </c>
      <c r="W1105">
        <v>-0.2</v>
      </c>
      <c r="X1105">
        <v>-1</v>
      </c>
      <c r="Y1105">
        <v>-2</v>
      </c>
      <c r="Z1105">
        <v>32</v>
      </c>
      <c r="AA1105">
        <v>-0.2</v>
      </c>
      <c r="AB1105">
        <v>-1</v>
      </c>
      <c r="AC1105">
        <v>406</v>
      </c>
      <c r="AD1105">
        <v>60</v>
      </c>
      <c r="AE1105">
        <v>-2</v>
      </c>
      <c r="AF1105">
        <v>20</v>
      </c>
      <c r="AG1105">
        <v>2.1</v>
      </c>
      <c r="AH1105">
        <v>215</v>
      </c>
    </row>
    <row r="1106" spans="1:34" hidden="1" x14ac:dyDescent="0.25">
      <c r="A1106" t="s">
        <v>4250</v>
      </c>
      <c r="B1106" t="s">
        <v>4251</v>
      </c>
      <c r="C1106" s="1" t="str">
        <f t="shared" si="185"/>
        <v>21:0584</v>
      </c>
      <c r="D1106" s="1" t="str">
        <f t="shared" si="182"/>
        <v>21:0186</v>
      </c>
      <c r="E1106" t="s">
        <v>4252</v>
      </c>
      <c r="F1106" t="s">
        <v>4253</v>
      </c>
      <c r="H1106">
        <v>59.755690199999997</v>
      </c>
      <c r="I1106">
        <v>-64.615111200000001</v>
      </c>
      <c r="J1106" s="1" t="str">
        <f t="shared" si="183"/>
        <v>NGR bulk stream sediment</v>
      </c>
      <c r="K1106" s="1" t="str">
        <f t="shared" si="184"/>
        <v>&lt;177 micron (NGR)</v>
      </c>
      <c r="L1106">
        <v>57</v>
      </c>
      <c r="M1106" t="s">
        <v>106</v>
      </c>
      <c r="N1106">
        <v>1105</v>
      </c>
      <c r="O1106">
        <v>19</v>
      </c>
      <c r="P1106">
        <v>14</v>
      </c>
      <c r="Q1106">
        <v>7</v>
      </c>
      <c r="R1106">
        <v>10</v>
      </c>
      <c r="S1106">
        <v>3</v>
      </c>
      <c r="T1106">
        <v>-0.2</v>
      </c>
      <c r="U1106">
        <v>54</v>
      </c>
      <c r="V1106">
        <v>1.1000000000000001</v>
      </c>
      <c r="W1106">
        <v>-0.2</v>
      </c>
      <c r="X1106">
        <v>1</v>
      </c>
      <c r="Y1106">
        <v>-2</v>
      </c>
      <c r="Z1106">
        <v>18</v>
      </c>
      <c r="AA1106">
        <v>-0.2</v>
      </c>
      <c r="AB1106">
        <v>1</v>
      </c>
      <c r="AC1106">
        <v>307</v>
      </c>
      <c r="AD1106">
        <v>15</v>
      </c>
      <c r="AE1106">
        <v>-2</v>
      </c>
      <c r="AF1106">
        <v>4.2</v>
      </c>
      <c r="AG1106">
        <v>0.7</v>
      </c>
      <c r="AH1106">
        <v>205</v>
      </c>
    </row>
    <row r="1107" spans="1:34" hidden="1" x14ac:dyDescent="0.25">
      <c r="A1107" t="s">
        <v>4254</v>
      </c>
      <c r="B1107" t="s">
        <v>4255</v>
      </c>
      <c r="C1107" s="1" t="str">
        <f t="shared" si="185"/>
        <v>21:0584</v>
      </c>
      <c r="D1107" s="1" t="str">
        <f t="shared" si="182"/>
        <v>21:0186</v>
      </c>
      <c r="E1107" t="s">
        <v>4256</v>
      </c>
      <c r="F1107" t="s">
        <v>4257</v>
      </c>
      <c r="H1107">
        <v>59.744870400000003</v>
      </c>
      <c r="I1107">
        <v>-64.604729199999994</v>
      </c>
      <c r="J1107" s="1" t="str">
        <f t="shared" si="183"/>
        <v>NGR bulk stream sediment</v>
      </c>
      <c r="K1107" s="1" t="str">
        <f t="shared" si="184"/>
        <v>&lt;177 micron (NGR)</v>
      </c>
      <c r="L1107">
        <v>57</v>
      </c>
      <c r="M1107" t="s">
        <v>111</v>
      </c>
      <c r="N1107">
        <v>1106</v>
      </c>
      <c r="O1107">
        <v>28</v>
      </c>
      <c r="P1107">
        <v>21</v>
      </c>
      <c r="Q1107">
        <v>2</v>
      </c>
      <c r="R1107">
        <v>13</v>
      </c>
      <c r="S1107">
        <v>4</v>
      </c>
      <c r="T1107">
        <v>-0.2</v>
      </c>
      <c r="U1107">
        <v>60</v>
      </c>
      <c r="V1107">
        <v>1.4</v>
      </c>
      <c r="W1107">
        <v>-0.2</v>
      </c>
      <c r="X1107">
        <v>1</v>
      </c>
      <c r="Y1107">
        <v>-2</v>
      </c>
      <c r="Z1107">
        <v>32</v>
      </c>
      <c r="AA1107">
        <v>-0.2</v>
      </c>
      <c r="AB1107">
        <v>1</v>
      </c>
      <c r="AC1107">
        <v>399</v>
      </c>
      <c r="AD1107">
        <v>-10</v>
      </c>
      <c r="AE1107">
        <v>-2</v>
      </c>
      <c r="AF1107">
        <v>1.6</v>
      </c>
      <c r="AG1107">
        <v>0.8</v>
      </c>
      <c r="AH1107">
        <v>235</v>
      </c>
    </row>
    <row r="1108" spans="1:34" hidden="1" x14ac:dyDescent="0.25">
      <c r="A1108" t="s">
        <v>4258</v>
      </c>
      <c r="B1108" t="s">
        <v>4259</v>
      </c>
      <c r="C1108" s="1" t="str">
        <f t="shared" si="185"/>
        <v>21:0584</v>
      </c>
      <c r="D1108" s="1" t="str">
        <f t="shared" si="182"/>
        <v>21:0186</v>
      </c>
      <c r="E1108" t="s">
        <v>4260</v>
      </c>
      <c r="F1108" t="s">
        <v>4261</v>
      </c>
      <c r="H1108">
        <v>59.741475399999999</v>
      </c>
      <c r="I1108">
        <v>-64.669511</v>
      </c>
      <c r="J1108" s="1" t="str">
        <f t="shared" si="183"/>
        <v>NGR bulk stream sediment</v>
      </c>
      <c r="K1108" s="1" t="str">
        <f t="shared" si="184"/>
        <v>&lt;177 micron (NGR)</v>
      </c>
      <c r="L1108">
        <v>57</v>
      </c>
      <c r="M1108" t="s">
        <v>116</v>
      </c>
      <c r="N1108">
        <v>1107</v>
      </c>
    </row>
    <row r="1109" spans="1:34" hidden="1" x14ac:dyDescent="0.25">
      <c r="A1109" t="s">
        <v>4262</v>
      </c>
      <c r="B1109" t="s">
        <v>4263</v>
      </c>
      <c r="C1109" s="1" t="str">
        <f t="shared" si="185"/>
        <v>21:0584</v>
      </c>
      <c r="D1109" s="1" t="str">
        <f t="shared" si="182"/>
        <v>21:0186</v>
      </c>
      <c r="E1109" t="s">
        <v>4264</v>
      </c>
      <c r="F1109" t="s">
        <v>4265</v>
      </c>
      <c r="H1109">
        <v>59.726165700000003</v>
      </c>
      <c r="I1109">
        <v>-64.648702299999997</v>
      </c>
      <c r="J1109" s="1" t="str">
        <f t="shared" si="183"/>
        <v>NGR bulk stream sediment</v>
      </c>
      <c r="K1109" s="1" t="str">
        <f t="shared" si="184"/>
        <v>&lt;177 micron (NGR)</v>
      </c>
      <c r="L1109">
        <v>57</v>
      </c>
      <c r="M1109" t="s">
        <v>121</v>
      </c>
      <c r="N1109">
        <v>1108</v>
      </c>
    </row>
    <row r="1110" spans="1:34" hidden="1" x14ac:dyDescent="0.25">
      <c r="A1110" t="s">
        <v>4266</v>
      </c>
      <c r="B1110" t="s">
        <v>4267</v>
      </c>
      <c r="C1110" s="1" t="str">
        <f t="shared" si="185"/>
        <v>21:0584</v>
      </c>
      <c r="D1110" s="1" t="str">
        <f>HYPERLINK("http://geochem.nrcan.gc.ca/cdogs/content/svy/svy_e.htm", "")</f>
        <v/>
      </c>
      <c r="G1110" s="1" t="str">
        <f>HYPERLINK("http://geochem.nrcan.gc.ca/cdogs/content/cr_/cr_00079_e.htm", "79")</f>
        <v>79</v>
      </c>
      <c r="J1110" t="s">
        <v>69</v>
      </c>
      <c r="K1110" t="s">
        <v>70</v>
      </c>
      <c r="L1110">
        <v>57</v>
      </c>
      <c r="M1110" t="s">
        <v>71</v>
      </c>
      <c r="N1110">
        <v>1109</v>
      </c>
      <c r="O1110">
        <v>113</v>
      </c>
      <c r="P1110">
        <v>90</v>
      </c>
      <c r="Q1110">
        <v>18</v>
      </c>
      <c r="R1110">
        <v>234</v>
      </c>
      <c r="S1110">
        <v>30</v>
      </c>
      <c r="T1110">
        <v>-0.2</v>
      </c>
      <c r="U1110">
        <v>920</v>
      </c>
      <c r="V1110">
        <v>4.0999999999999996</v>
      </c>
      <c r="W1110">
        <v>1.4</v>
      </c>
      <c r="X1110">
        <v>11</v>
      </c>
      <c r="Y1110">
        <v>-2</v>
      </c>
      <c r="Z1110">
        <v>71</v>
      </c>
      <c r="AA1110">
        <v>0.9</v>
      </c>
      <c r="AB1110">
        <v>2</v>
      </c>
      <c r="AC1110">
        <v>830</v>
      </c>
      <c r="AD1110">
        <v>40</v>
      </c>
      <c r="AE1110">
        <v>4</v>
      </c>
      <c r="AF1110">
        <v>2.6</v>
      </c>
      <c r="AG1110">
        <v>2.4</v>
      </c>
      <c r="AH1110">
        <v>405</v>
      </c>
    </row>
    <row r="1111" spans="1:34" hidden="1" x14ac:dyDescent="0.25">
      <c r="A1111" t="s">
        <v>4268</v>
      </c>
      <c r="B1111" t="s">
        <v>4269</v>
      </c>
      <c r="C1111" s="1" t="str">
        <f t="shared" si="185"/>
        <v>21:0584</v>
      </c>
      <c r="D1111" s="1" t="str">
        <f t="shared" ref="D1111:D1121" si="186">HYPERLINK("http://geochem.nrcan.gc.ca/cdogs/content/svy/svy210186_e.htm", "21:0186")</f>
        <v>21:0186</v>
      </c>
      <c r="E1111" t="s">
        <v>4270</v>
      </c>
      <c r="F1111" t="s">
        <v>4271</v>
      </c>
      <c r="H1111">
        <v>59.703647799999999</v>
      </c>
      <c r="I1111">
        <v>-64.684240399999993</v>
      </c>
      <c r="J1111" s="1" t="str">
        <f t="shared" ref="J1111:J1121" si="187">HYPERLINK("http://geochem.nrcan.gc.ca/cdogs/content/kwd/kwd020030_e.htm", "NGR bulk stream sediment")</f>
        <v>NGR bulk stream sediment</v>
      </c>
      <c r="K1111" s="1" t="str">
        <f t="shared" ref="K1111:K1121" si="188">HYPERLINK("http://geochem.nrcan.gc.ca/cdogs/content/kwd/kwd080006_e.htm", "&lt;177 micron (NGR)")</f>
        <v>&lt;177 micron (NGR)</v>
      </c>
      <c r="L1111">
        <v>57</v>
      </c>
      <c r="M1111" t="s">
        <v>126</v>
      </c>
      <c r="N1111">
        <v>1110</v>
      </c>
      <c r="O1111">
        <v>37</v>
      </c>
      <c r="P1111">
        <v>26</v>
      </c>
      <c r="Q1111">
        <v>5</v>
      </c>
      <c r="R1111">
        <v>22</v>
      </c>
      <c r="S1111">
        <v>7</v>
      </c>
      <c r="T1111">
        <v>-0.2</v>
      </c>
      <c r="U1111">
        <v>140</v>
      </c>
      <c r="V1111">
        <v>1.7</v>
      </c>
      <c r="W1111">
        <v>-0.2</v>
      </c>
      <c r="X1111">
        <v>-1</v>
      </c>
      <c r="Y1111">
        <v>-2</v>
      </c>
      <c r="Z1111">
        <v>28</v>
      </c>
      <c r="AA1111">
        <v>-0.2</v>
      </c>
      <c r="AB1111">
        <v>1</v>
      </c>
      <c r="AC1111">
        <v>406</v>
      </c>
      <c r="AD1111">
        <v>25</v>
      </c>
      <c r="AE1111">
        <v>-2</v>
      </c>
      <c r="AF1111">
        <v>10.6</v>
      </c>
      <c r="AG1111">
        <v>1.7</v>
      </c>
      <c r="AH1111">
        <v>260</v>
      </c>
    </row>
    <row r="1112" spans="1:34" hidden="1" x14ac:dyDescent="0.25">
      <c r="A1112" t="s">
        <v>4272</v>
      </c>
      <c r="B1112" t="s">
        <v>4273</v>
      </c>
      <c r="C1112" s="1" t="str">
        <f t="shared" si="185"/>
        <v>21:0584</v>
      </c>
      <c r="D1112" s="1" t="str">
        <f t="shared" si="186"/>
        <v>21:0186</v>
      </c>
      <c r="E1112" t="s">
        <v>4274</v>
      </c>
      <c r="F1112" t="s">
        <v>4275</v>
      </c>
      <c r="H1112">
        <v>59.713913599999998</v>
      </c>
      <c r="I1112">
        <v>-64.726307399999996</v>
      </c>
      <c r="J1112" s="1" t="str">
        <f t="shared" si="187"/>
        <v>NGR bulk stream sediment</v>
      </c>
      <c r="K1112" s="1" t="str">
        <f t="shared" si="188"/>
        <v>&lt;177 micron (NGR)</v>
      </c>
      <c r="L1112">
        <v>57</v>
      </c>
      <c r="M1112" t="s">
        <v>131</v>
      </c>
      <c r="N1112">
        <v>1111</v>
      </c>
      <c r="O1112">
        <v>35</v>
      </c>
      <c r="P1112">
        <v>28</v>
      </c>
      <c r="Q1112">
        <v>4</v>
      </c>
      <c r="R1112">
        <v>15</v>
      </c>
      <c r="S1112">
        <v>6</v>
      </c>
      <c r="T1112">
        <v>-0.2</v>
      </c>
      <c r="U1112">
        <v>78</v>
      </c>
      <c r="V1112">
        <v>1.5</v>
      </c>
      <c r="W1112">
        <v>-0.2</v>
      </c>
      <c r="X1112">
        <v>-1</v>
      </c>
      <c r="Y1112">
        <v>-2</v>
      </c>
      <c r="Z1112">
        <v>35</v>
      </c>
      <c r="AA1112">
        <v>-0.2</v>
      </c>
      <c r="AB1112">
        <v>-1</v>
      </c>
      <c r="AC1112">
        <v>523</v>
      </c>
      <c r="AD1112">
        <v>10</v>
      </c>
      <c r="AE1112">
        <v>-2</v>
      </c>
      <c r="AH1112">
        <v>295</v>
      </c>
    </row>
    <row r="1113" spans="1:34" hidden="1" x14ac:dyDescent="0.25">
      <c r="A1113" t="s">
        <v>4276</v>
      </c>
      <c r="B1113" t="s">
        <v>4277</v>
      </c>
      <c r="C1113" s="1" t="str">
        <f t="shared" si="185"/>
        <v>21:0584</v>
      </c>
      <c r="D1113" s="1" t="str">
        <f t="shared" si="186"/>
        <v>21:0186</v>
      </c>
      <c r="E1113" t="s">
        <v>4278</v>
      </c>
      <c r="F1113" t="s">
        <v>4279</v>
      </c>
      <c r="H1113">
        <v>59.7432734</v>
      </c>
      <c r="I1113">
        <v>-64.713910499999997</v>
      </c>
      <c r="J1113" s="1" t="str">
        <f t="shared" si="187"/>
        <v>NGR bulk stream sediment</v>
      </c>
      <c r="K1113" s="1" t="str">
        <f t="shared" si="188"/>
        <v>&lt;177 micron (NGR)</v>
      </c>
      <c r="L1113">
        <v>58</v>
      </c>
      <c r="M1113" t="s">
        <v>38</v>
      </c>
      <c r="N1113">
        <v>1112</v>
      </c>
      <c r="O1113">
        <v>77</v>
      </c>
      <c r="P1113">
        <v>53</v>
      </c>
      <c r="Q1113">
        <v>7</v>
      </c>
      <c r="R1113">
        <v>61</v>
      </c>
      <c r="S1113">
        <v>24</v>
      </c>
      <c r="T1113">
        <v>0.2</v>
      </c>
      <c r="U1113">
        <v>168</v>
      </c>
      <c r="V1113">
        <v>2.4</v>
      </c>
      <c r="W1113">
        <v>0.2</v>
      </c>
      <c r="X1113">
        <v>-1</v>
      </c>
      <c r="Y1113">
        <v>2</v>
      </c>
      <c r="Z1113">
        <v>47</v>
      </c>
      <c r="AA1113">
        <v>-0.2</v>
      </c>
      <c r="AB1113">
        <v>2</v>
      </c>
      <c r="AC1113">
        <v>445</v>
      </c>
      <c r="AD1113">
        <v>40</v>
      </c>
      <c r="AE1113">
        <v>-2</v>
      </c>
      <c r="AG1113">
        <v>1.3</v>
      </c>
      <c r="AH1113">
        <v>240</v>
      </c>
    </row>
    <row r="1114" spans="1:34" hidden="1" x14ac:dyDescent="0.25">
      <c r="A1114" t="s">
        <v>4280</v>
      </c>
      <c r="B1114" t="s">
        <v>4281</v>
      </c>
      <c r="C1114" s="1" t="str">
        <f t="shared" si="185"/>
        <v>21:0584</v>
      </c>
      <c r="D1114" s="1" t="str">
        <f t="shared" si="186"/>
        <v>21:0186</v>
      </c>
      <c r="E1114" t="s">
        <v>4278</v>
      </c>
      <c r="F1114" t="s">
        <v>4282</v>
      </c>
      <c r="H1114">
        <v>59.7432734</v>
      </c>
      <c r="I1114">
        <v>-64.713910499999997</v>
      </c>
      <c r="J1114" s="1" t="str">
        <f t="shared" si="187"/>
        <v>NGR bulk stream sediment</v>
      </c>
      <c r="K1114" s="1" t="str">
        <f t="shared" si="188"/>
        <v>&lt;177 micron (NGR)</v>
      </c>
      <c r="L1114">
        <v>58</v>
      </c>
      <c r="M1114" t="s">
        <v>51</v>
      </c>
      <c r="N1114">
        <v>1113</v>
      </c>
      <c r="O1114">
        <v>74</v>
      </c>
      <c r="P1114">
        <v>54</v>
      </c>
      <c r="Q1114">
        <v>7</v>
      </c>
      <c r="R1114">
        <v>60</v>
      </c>
      <c r="S1114">
        <v>18</v>
      </c>
      <c r="T1114">
        <v>-0.2</v>
      </c>
      <c r="U1114">
        <v>154</v>
      </c>
      <c r="V1114">
        <v>2.5</v>
      </c>
      <c r="W1114">
        <v>-0.2</v>
      </c>
      <c r="X1114">
        <v>-1</v>
      </c>
      <c r="Y1114">
        <v>-2</v>
      </c>
      <c r="Z1114">
        <v>49</v>
      </c>
      <c r="AA1114">
        <v>-0.2</v>
      </c>
      <c r="AB1114">
        <v>1</v>
      </c>
      <c r="AC1114">
        <v>337</v>
      </c>
      <c r="AD1114">
        <v>30</v>
      </c>
      <c r="AE1114">
        <v>-2</v>
      </c>
      <c r="AF1114">
        <v>9.8000000000000007</v>
      </c>
      <c r="AG1114">
        <v>1.2</v>
      </c>
      <c r="AH1114">
        <v>255</v>
      </c>
    </row>
    <row r="1115" spans="1:34" hidden="1" x14ac:dyDescent="0.25">
      <c r="A1115" t="s">
        <v>4283</v>
      </c>
      <c r="B1115" t="s">
        <v>4284</v>
      </c>
      <c r="C1115" s="1" t="str">
        <f t="shared" si="185"/>
        <v>21:0584</v>
      </c>
      <c r="D1115" s="1" t="str">
        <f t="shared" si="186"/>
        <v>21:0186</v>
      </c>
      <c r="E1115" t="s">
        <v>4278</v>
      </c>
      <c r="F1115" t="s">
        <v>4285</v>
      </c>
      <c r="H1115">
        <v>59.7432734</v>
      </c>
      <c r="I1115">
        <v>-64.713910499999997</v>
      </c>
      <c r="J1115" s="1" t="str">
        <f t="shared" si="187"/>
        <v>NGR bulk stream sediment</v>
      </c>
      <c r="K1115" s="1" t="str">
        <f t="shared" si="188"/>
        <v>&lt;177 micron (NGR)</v>
      </c>
      <c r="L1115">
        <v>58</v>
      </c>
      <c r="M1115" t="s">
        <v>47</v>
      </c>
      <c r="N1115">
        <v>1114</v>
      </c>
      <c r="O1115">
        <v>79</v>
      </c>
      <c r="P1115">
        <v>54</v>
      </c>
      <c r="Q1115">
        <v>6</v>
      </c>
      <c r="R1115">
        <v>59</v>
      </c>
      <c r="S1115">
        <v>22</v>
      </c>
      <c r="T1115">
        <v>-0.2</v>
      </c>
      <c r="U1115">
        <v>160</v>
      </c>
      <c r="V1115">
        <v>2.5</v>
      </c>
      <c r="W1115">
        <v>-0.2</v>
      </c>
      <c r="X1115">
        <v>-1</v>
      </c>
      <c r="Y1115">
        <v>-2</v>
      </c>
      <c r="Z1115">
        <v>46</v>
      </c>
      <c r="AA1115">
        <v>-0.2</v>
      </c>
      <c r="AB1115">
        <v>1</v>
      </c>
      <c r="AC1115">
        <v>327</v>
      </c>
      <c r="AD1115">
        <v>40</v>
      </c>
      <c r="AE1115">
        <v>-2</v>
      </c>
      <c r="AF1115">
        <v>13.8</v>
      </c>
      <c r="AG1115">
        <v>1.1000000000000001</v>
      </c>
      <c r="AH1115">
        <v>260</v>
      </c>
    </row>
    <row r="1116" spans="1:34" hidden="1" x14ac:dyDescent="0.25">
      <c r="A1116" t="s">
        <v>4286</v>
      </c>
      <c r="B1116" t="s">
        <v>4287</v>
      </c>
      <c r="C1116" s="1" t="str">
        <f t="shared" si="185"/>
        <v>21:0584</v>
      </c>
      <c r="D1116" s="1" t="str">
        <f t="shared" si="186"/>
        <v>21:0186</v>
      </c>
      <c r="E1116" t="s">
        <v>4288</v>
      </c>
      <c r="F1116" t="s">
        <v>4289</v>
      </c>
      <c r="H1116">
        <v>59.753504700000001</v>
      </c>
      <c r="I1116">
        <v>-64.721289499999997</v>
      </c>
      <c r="J1116" s="1" t="str">
        <f t="shared" si="187"/>
        <v>NGR bulk stream sediment</v>
      </c>
      <c r="K1116" s="1" t="str">
        <f t="shared" si="188"/>
        <v>&lt;177 micron (NGR)</v>
      </c>
      <c r="L1116">
        <v>58</v>
      </c>
      <c r="M1116" t="s">
        <v>43</v>
      </c>
      <c r="N1116">
        <v>1115</v>
      </c>
      <c r="O1116">
        <v>62</v>
      </c>
      <c r="P1116">
        <v>38</v>
      </c>
      <c r="Q1116">
        <v>9</v>
      </c>
      <c r="R1116">
        <v>53</v>
      </c>
      <c r="S1116">
        <v>10</v>
      </c>
      <c r="T1116">
        <v>-0.2</v>
      </c>
      <c r="U1116">
        <v>92</v>
      </c>
      <c r="V1116">
        <v>2.4</v>
      </c>
      <c r="W1116">
        <v>-0.2</v>
      </c>
      <c r="X1116">
        <v>-1</v>
      </c>
      <c r="Y1116">
        <v>-2</v>
      </c>
      <c r="Z1116">
        <v>40</v>
      </c>
      <c r="AA1116">
        <v>-0.2</v>
      </c>
      <c r="AB1116">
        <v>1</v>
      </c>
      <c r="AC1116">
        <v>327</v>
      </c>
      <c r="AD1116">
        <v>45</v>
      </c>
      <c r="AE1116">
        <v>-2</v>
      </c>
      <c r="AF1116">
        <v>23.8</v>
      </c>
      <c r="AG1116">
        <v>1.4</v>
      </c>
      <c r="AH1116">
        <v>285</v>
      </c>
    </row>
    <row r="1117" spans="1:34" hidden="1" x14ac:dyDescent="0.25">
      <c r="A1117" t="s">
        <v>4290</v>
      </c>
      <c r="B1117" t="s">
        <v>4291</v>
      </c>
      <c r="C1117" s="1" t="str">
        <f t="shared" si="185"/>
        <v>21:0584</v>
      </c>
      <c r="D1117" s="1" t="str">
        <f t="shared" si="186"/>
        <v>21:0186</v>
      </c>
      <c r="E1117" t="s">
        <v>4292</v>
      </c>
      <c r="F1117" t="s">
        <v>4293</v>
      </c>
      <c r="H1117">
        <v>59.742676799999998</v>
      </c>
      <c r="I1117">
        <v>-64.765661800000004</v>
      </c>
      <c r="J1117" s="1" t="str">
        <f t="shared" si="187"/>
        <v>NGR bulk stream sediment</v>
      </c>
      <c r="K1117" s="1" t="str">
        <f t="shared" si="188"/>
        <v>&lt;177 micron (NGR)</v>
      </c>
      <c r="L1117">
        <v>58</v>
      </c>
      <c r="M1117" t="s">
        <v>56</v>
      </c>
      <c r="N1117">
        <v>1116</v>
      </c>
      <c r="O1117">
        <v>53</v>
      </c>
      <c r="P1117">
        <v>38</v>
      </c>
      <c r="Q1117">
        <v>5</v>
      </c>
      <c r="R1117">
        <v>21</v>
      </c>
      <c r="S1117">
        <v>6</v>
      </c>
      <c r="T1117">
        <v>-0.2</v>
      </c>
      <c r="U1117">
        <v>112</v>
      </c>
      <c r="V1117">
        <v>2.2000000000000002</v>
      </c>
      <c r="W1117">
        <v>-0.2</v>
      </c>
      <c r="X1117">
        <v>-1</v>
      </c>
      <c r="Y1117">
        <v>-2</v>
      </c>
      <c r="Z1117">
        <v>36</v>
      </c>
      <c r="AA1117">
        <v>-0.2</v>
      </c>
      <c r="AB1117">
        <v>1</v>
      </c>
      <c r="AC1117">
        <v>379</v>
      </c>
      <c r="AD1117">
        <v>40</v>
      </c>
      <c r="AE1117">
        <v>-2</v>
      </c>
      <c r="AF1117">
        <v>21.2</v>
      </c>
      <c r="AG1117">
        <v>1</v>
      </c>
      <c r="AH1117">
        <v>190</v>
      </c>
    </row>
    <row r="1118" spans="1:34" hidden="1" x14ac:dyDescent="0.25">
      <c r="A1118" t="s">
        <v>4294</v>
      </c>
      <c r="B1118" t="s">
        <v>4295</v>
      </c>
      <c r="C1118" s="1" t="str">
        <f t="shared" si="185"/>
        <v>21:0584</v>
      </c>
      <c r="D1118" s="1" t="str">
        <f t="shared" si="186"/>
        <v>21:0186</v>
      </c>
      <c r="E1118" t="s">
        <v>4296</v>
      </c>
      <c r="F1118" t="s">
        <v>4297</v>
      </c>
      <c r="H1118">
        <v>59.772083700000003</v>
      </c>
      <c r="I1118">
        <v>-64.780024400000002</v>
      </c>
      <c r="J1118" s="1" t="str">
        <f t="shared" si="187"/>
        <v>NGR bulk stream sediment</v>
      </c>
      <c r="K1118" s="1" t="str">
        <f t="shared" si="188"/>
        <v>&lt;177 micron (NGR)</v>
      </c>
      <c r="L1118">
        <v>58</v>
      </c>
      <c r="M1118" t="s">
        <v>61</v>
      </c>
      <c r="N1118">
        <v>1117</v>
      </c>
      <c r="O1118">
        <v>38</v>
      </c>
      <c r="P1118">
        <v>31</v>
      </c>
      <c r="Q1118">
        <v>3</v>
      </c>
      <c r="R1118">
        <v>17</v>
      </c>
      <c r="S1118">
        <v>5</v>
      </c>
      <c r="T1118">
        <v>-0.2</v>
      </c>
      <c r="U1118">
        <v>52</v>
      </c>
      <c r="V1118">
        <v>1.9</v>
      </c>
      <c r="W1118">
        <v>-0.2</v>
      </c>
      <c r="X1118">
        <v>-1</v>
      </c>
      <c r="Y1118">
        <v>-2</v>
      </c>
      <c r="Z1118">
        <v>38</v>
      </c>
      <c r="AA1118">
        <v>-0.2</v>
      </c>
      <c r="AB1118">
        <v>1</v>
      </c>
      <c r="AC1118">
        <v>267</v>
      </c>
      <c r="AD1118">
        <v>25</v>
      </c>
      <c r="AE1118">
        <v>-2</v>
      </c>
      <c r="AF1118">
        <v>12</v>
      </c>
      <c r="AG1118">
        <v>1.9</v>
      </c>
      <c r="AH1118">
        <v>225</v>
      </c>
    </row>
    <row r="1119" spans="1:34" hidden="1" x14ac:dyDescent="0.25">
      <c r="A1119" t="s">
        <v>4298</v>
      </c>
      <c r="B1119" t="s">
        <v>4299</v>
      </c>
      <c r="C1119" s="1" t="str">
        <f t="shared" si="185"/>
        <v>21:0584</v>
      </c>
      <c r="D1119" s="1" t="str">
        <f t="shared" si="186"/>
        <v>21:0186</v>
      </c>
      <c r="E1119" t="s">
        <v>4300</v>
      </c>
      <c r="F1119" t="s">
        <v>4301</v>
      </c>
      <c r="H1119">
        <v>59.792684399999999</v>
      </c>
      <c r="I1119">
        <v>-64.786061399999994</v>
      </c>
      <c r="J1119" s="1" t="str">
        <f t="shared" si="187"/>
        <v>NGR bulk stream sediment</v>
      </c>
      <c r="K1119" s="1" t="str">
        <f t="shared" si="188"/>
        <v>&lt;177 micron (NGR)</v>
      </c>
      <c r="L1119">
        <v>58</v>
      </c>
      <c r="M1119" t="s">
        <v>66</v>
      </c>
      <c r="N1119">
        <v>1118</v>
      </c>
      <c r="O1119">
        <v>63</v>
      </c>
      <c r="P1119">
        <v>79</v>
      </c>
      <c r="Q1119">
        <v>3</v>
      </c>
      <c r="R1119">
        <v>24</v>
      </c>
      <c r="S1119">
        <v>12</v>
      </c>
      <c r="T1119">
        <v>-0.2</v>
      </c>
      <c r="U1119">
        <v>112</v>
      </c>
      <c r="V1119">
        <v>2.8</v>
      </c>
      <c r="W1119">
        <v>-0.2</v>
      </c>
      <c r="X1119">
        <v>-1</v>
      </c>
      <c r="Y1119">
        <v>-2</v>
      </c>
      <c r="Z1119">
        <v>42</v>
      </c>
      <c r="AA1119">
        <v>-0.2</v>
      </c>
      <c r="AB1119">
        <v>1</v>
      </c>
      <c r="AC1119">
        <v>292</v>
      </c>
      <c r="AD1119">
        <v>50</v>
      </c>
      <c r="AE1119">
        <v>-2</v>
      </c>
      <c r="AF1119">
        <v>21.6</v>
      </c>
      <c r="AG1119">
        <v>1.3</v>
      </c>
      <c r="AH1119">
        <v>260</v>
      </c>
    </row>
    <row r="1120" spans="1:34" hidden="1" x14ac:dyDescent="0.25">
      <c r="A1120" t="s">
        <v>4302</v>
      </c>
      <c r="B1120" t="s">
        <v>4303</v>
      </c>
      <c r="C1120" s="1" t="str">
        <f t="shared" si="185"/>
        <v>21:0584</v>
      </c>
      <c r="D1120" s="1" t="str">
        <f t="shared" si="186"/>
        <v>21:0186</v>
      </c>
      <c r="E1120" t="s">
        <v>4304</v>
      </c>
      <c r="F1120" t="s">
        <v>4305</v>
      </c>
      <c r="H1120">
        <v>59.798221499999997</v>
      </c>
      <c r="I1120">
        <v>-64.740177799999998</v>
      </c>
      <c r="J1120" s="1" t="str">
        <f t="shared" si="187"/>
        <v>NGR bulk stream sediment</v>
      </c>
      <c r="K1120" s="1" t="str">
        <f t="shared" si="188"/>
        <v>&lt;177 micron (NGR)</v>
      </c>
      <c r="L1120">
        <v>58</v>
      </c>
      <c r="M1120" t="s">
        <v>76</v>
      </c>
      <c r="N1120">
        <v>1119</v>
      </c>
      <c r="O1120">
        <v>38</v>
      </c>
      <c r="P1120">
        <v>48</v>
      </c>
      <c r="Q1120">
        <v>4</v>
      </c>
      <c r="R1120">
        <v>19</v>
      </c>
      <c r="S1120">
        <v>6</v>
      </c>
      <c r="T1120">
        <v>-0.2</v>
      </c>
      <c r="U1120">
        <v>76</v>
      </c>
      <c r="V1120">
        <v>2</v>
      </c>
      <c r="W1120">
        <v>-0.2</v>
      </c>
      <c r="X1120">
        <v>-1</v>
      </c>
      <c r="Y1120">
        <v>-2</v>
      </c>
      <c r="Z1120">
        <v>29</v>
      </c>
      <c r="AA1120">
        <v>-0.2</v>
      </c>
      <c r="AB1120">
        <v>1</v>
      </c>
      <c r="AC1120">
        <v>274</v>
      </c>
      <c r="AD1120">
        <v>30</v>
      </c>
      <c r="AE1120">
        <v>-2</v>
      </c>
      <c r="AF1120">
        <v>12</v>
      </c>
      <c r="AG1120">
        <v>0.8</v>
      </c>
      <c r="AH1120">
        <v>285</v>
      </c>
    </row>
    <row r="1121" spans="1:34" hidden="1" x14ac:dyDescent="0.25">
      <c r="A1121" t="s">
        <v>4306</v>
      </c>
      <c r="B1121" t="s">
        <v>4307</v>
      </c>
      <c r="C1121" s="1" t="str">
        <f t="shared" si="185"/>
        <v>21:0584</v>
      </c>
      <c r="D1121" s="1" t="str">
        <f t="shared" si="186"/>
        <v>21:0186</v>
      </c>
      <c r="E1121" t="s">
        <v>4308</v>
      </c>
      <c r="F1121" t="s">
        <v>4309</v>
      </c>
      <c r="H1121">
        <v>59.802024799999998</v>
      </c>
      <c r="I1121">
        <v>-64.674900800000003</v>
      </c>
      <c r="J1121" s="1" t="str">
        <f t="shared" si="187"/>
        <v>NGR bulk stream sediment</v>
      </c>
      <c r="K1121" s="1" t="str">
        <f t="shared" si="188"/>
        <v>&lt;177 micron (NGR)</v>
      </c>
      <c r="L1121">
        <v>58</v>
      </c>
      <c r="M1121" t="s">
        <v>81</v>
      </c>
      <c r="N1121">
        <v>1120</v>
      </c>
      <c r="O1121">
        <v>22</v>
      </c>
      <c r="P1121">
        <v>16</v>
      </c>
      <c r="Q1121">
        <v>5</v>
      </c>
      <c r="R1121">
        <v>12</v>
      </c>
      <c r="S1121">
        <v>4</v>
      </c>
      <c r="T1121">
        <v>-0.2</v>
      </c>
      <c r="U1121">
        <v>60</v>
      </c>
      <c r="V1121">
        <v>1.2</v>
      </c>
      <c r="W1121">
        <v>-0.2</v>
      </c>
      <c r="X1121">
        <v>-1</v>
      </c>
      <c r="Y1121">
        <v>-2</v>
      </c>
      <c r="Z1121">
        <v>22</v>
      </c>
      <c r="AA1121">
        <v>-0.2</v>
      </c>
      <c r="AB1121">
        <v>-1</v>
      </c>
      <c r="AC1121">
        <v>344</v>
      </c>
      <c r="AD1121">
        <v>20</v>
      </c>
      <c r="AE1121">
        <v>2</v>
      </c>
      <c r="AF1121">
        <v>4.2</v>
      </c>
      <c r="AG1121">
        <v>0.8</v>
      </c>
      <c r="AH1121">
        <v>215</v>
      </c>
    </row>
    <row r="1122" spans="1:34" hidden="1" x14ac:dyDescent="0.25">
      <c r="A1122" t="s">
        <v>4310</v>
      </c>
      <c r="B1122" t="s">
        <v>4311</v>
      </c>
      <c r="C1122" s="1" t="str">
        <f t="shared" si="185"/>
        <v>21:0584</v>
      </c>
      <c r="D1122" s="1" t="str">
        <f>HYPERLINK("http://geochem.nrcan.gc.ca/cdogs/content/svy/svy_e.htm", "")</f>
        <v/>
      </c>
      <c r="G1122" s="1" t="str">
        <f>HYPERLINK("http://geochem.nrcan.gc.ca/cdogs/content/cr_/cr_00077_e.htm", "77")</f>
        <v>77</v>
      </c>
      <c r="J1122" t="s">
        <v>69</v>
      </c>
      <c r="K1122" t="s">
        <v>70</v>
      </c>
      <c r="L1122">
        <v>58</v>
      </c>
      <c r="M1122" t="s">
        <v>71</v>
      </c>
      <c r="N1122">
        <v>1121</v>
      </c>
      <c r="O1122">
        <v>131</v>
      </c>
      <c r="P1122">
        <v>61</v>
      </c>
      <c r="Q1122">
        <v>32</v>
      </c>
      <c r="R1122">
        <v>296</v>
      </c>
      <c r="S1122">
        <v>33</v>
      </c>
      <c r="T1122">
        <v>0.5</v>
      </c>
      <c r="U1122">
        <v>560</v>
      </c>
      <c r="V1122">
        <v>3.9</v>
      </c>
      <c r="W1122">
        <v>1</v>
      </c>
      <c r="X1122">
        <v>22</v>
      </c>
      <c r="Y1122">
        <v>3</v>
      </c>
      <c r="Z1122">
        <v>67</v>
      </c>
      <c r="AA1122">
        <v>1.5</v>
      </c>
      <c r="AB1122">
        <v>8</v>
      </c>
      <c r="AC1122">
        <v>792</v>
      </c>
      <c r="AD1122">
        <v>20</v>
      </c>
      <c r="AE1122">
        <v>20</v>
      </c>
      <c r="AF1122">
        <v>3.2</v>
      </c>
      <c r="AG1122">
        <v>19.8</v>
      </c>
      <c r="AH1122">
        <v>580</v>
      </c>
    </row>
    <row r="1123" spans="1:34" hidden="1" x14ac:dyDescent="0.25">
      <c r="A1123" t="s">
        <v>4312</v>
      </c>
      <c r="B1123" t="s">
        <v>4313</v>
      </c>
      <c r="C1123" s="1" t="str">
        <f t="shared" si="185"/>
        <v>21:0584</v>
      </c>
      <c r="D1123" s="1" t="str">
        <f t="shared" ref="D1123:D1135" si="189">HYPERLINK("http://geochem.nrcan.gc.ca/cdogs/content/svy/svy210186_e.htm", "21:0186")</f>
        <v>21:0186</v>
      </c>
      <c r="E1123" t="s">
        <v>4314</v>
      </c>
      <c r="F1123" t="s">
        <v>4315</v>
      </c>
      <c r="H1123">
        <v>59.791853199999998</v>
      </c>
      <c r="I1123">
        <v>-64.677471999999995</v>
      </c>
      <c r="J1123" s="1" t="str">
        <f t="shared" ref="J1123:J1135" si="190">HYPERLINK("http://geochem.nrcan.gc.ca/cdogs/content/kwd/kwd020030_e.htm", "NGR bulk stream sediment")</f>
        <v>NGR bulk stream sediment</v>
      </c>
      <c r="K1123" s="1" t="str">
        <f t="shared" ref="K1123:K1135" si="191">HYPERLINK("http://geochem.nrcan.gc.ca/cdogs/content/kwd/kwd080006_e.htm", "&lt;177 micron (NGR)")</f>
        <v>&lt;177 micron (NGR)</v>
      </c>
      <c r="L1123">
        <v>58</v>
      </c>
      <c r="M1123" t="s">
        <v>86</v>
      </c>
      <c r="N1123">
        <v>1122</v>
      </c>
      <c r="O1123">
        <v>32</v>
      </c>
      <c r="P1123">
        <v>21</v>
      </c>
      <c r="Q1123">
        <v>-2</v>
      </c>
      <c r="R1123">
        <v>14</v>
      </c>
      <c r="S1123">
        <v>4</v>
      </c>
      <c r="T1123">
        <v>-0.2</v>
      </c>
      <c r="U1123">
        <v>70</v>
      </c>
      <c r="V1123">
        <v>1.8</v>
      </c>
      <c r="W1123">
        <v>-0.2</v>
      </c>
      <c r="X1123">
        <v>-1</v>
      </c>
      <c r="Y1123">
        <v>-2</v>
      </c>
      <c r="Z1123">
        <v>32</v>
      </c>
      <c r="AA1123">
        <v>-0.2</v>
      </c>
      <c r="AB1123">
        <v>1</v>
      </c>
      <c r="AC1123">
        <v>333</v>
      </c>
      <c r="AD1123">
        <v>25</v>
      </c>
      <c r="AE1123">
        <v>-2</v>
      </c>
      <c r="AF1123">
        <v>11.6</v>
      </c>
      <c r="AG1123">
        <v>1.7</v>
      </c>
      <c r="AH1123">
        <v>250</v>
      </c>
    </row>
    <row r="1124" spans="1:34" hidden="1" x14ac:dyDescent="0.25">
      <c r="A1124" t="s">
        <v>4316</v>
      </c>
      <c r="B1124" t="s">
        <v>4317</v>
      </c>
      <c r="C1124" s="1" t="str">
        <f t="shared" si="185"/>
        <v>21:0584</v>
      </c>
      <c r="D1124" s="1" t="str">
        <f t="shared" si="189"/>
        <v>21:0186</v>
      </c>
      <c r="E1124" t="s">
        <v>4318</v>
      </c>
      <c r="F1124" t="s">
        <v>4319</v>
      </c>
      <c r="H1124">
        <v>59.804286400000002</v>
      </c>
      <c r="I1124">
        <v>-64.588217999999998</v>
      </c>
      <c r="J1124" s="1" t="str">
        <f t="shared" si="190"/>
        <v>NGR bulk stream sediment</v>
      </c>
      <c r="K1124" s="1" t="str">
        <f t="shared" si="191"/>
        <v>&lt;177 micron (NGR)</v>
      </c>
      <c r="L1124">
        <v>58</v>
      </c>
      <c r="M1124" t="s">
        <v>91</v>
      </c>
      <c r="N1124">
        <v>1123</v>
      </c>
      <c r="O1124">
        <v>23</v>
      </c>
      <c r="P1124">
        <v>23</v>
      </c>
      <c r="Q1124">
        <v>2</v>
      </c>
      <c r="R1124">
        <v>10</v>
      </c>
      <c r="S1124">
        <v>4</v>
      </c>
      <c r="T1124">
        <v>-0.2</v>
      </c>
      <c r="U1124">
        <v>72</v>
      </c>
      <c r="V1124">
        <v>1.3</v>
      </c>
      <c r="W1124">
        <v>-0.2</v>
      </c>
      <c r="X1124">
        <v>-1</v>
      </c>
      <c r="Y1124">
        <v>-2</v>
      </c>
      <c r="Z1124">
        <v>24</v>
      </c>
      <c r="AA1124">
        <v>-0.2</v>
      </c>
      <c r="AB1124">
        <v>-1</v>
      </c>
      <c r="AC1124">
        <v>308</v>
      </c>
      <c r="AD1124">
        <v>15</v>
      </c>
      <c r="AE1124">
        <v>-2</v>
      </c>
      <c r="AF1124">
        <v>1.8</v>
      </c>
      <c r="AG1124">
        <v>0.8</v>
      </c>
      <c r="AH1124">
        <v>295</v>
      </c>
    </row>
    <row r="1125" spans="1:34" hidden="1" x14ac:dyDescent="0.25">
      <c r="A1125" t="s">
        <v>4320</v>
      </c>
      <c r="B1125" t="s">
        <v>4321</v>
      </c>
      <c r="C1125" s="1" t="str">
        <f t="shared" si="185"/>
        <v>21:0584</v>
      </c>
      <c r="D1125" s="1" t="str">
        <f t="shared" si="189"/>
        <v>21:0186</v>
      </c>
      <c r="E1125" t="s">
        <v>4322</v>
      </c>
      <c r="F1125" t="s">
        <v>4323</v>
      </c>
      <c r="H1125">
        <v>59.836406099999998</v>
      </c>
      <c r="I1125">
        <v>-64.542361200000002</v>
      </c>
      <c r="J1125" s="1" t="str">
        <f t="shared" si="190"/>
        <v>NGR bulk stream sediment</v>
      </c>
      <c r="K1125" s="1" t="str">
        <f t="shared" si="191"/>
        <v>&lt;177 micron (NGR)</v>
      </c>
      <c r="L1125">
        <v>58</v>
      </c>
      <c r="M1125" t="s">
        <v>96</v>
      </c>
      <c r="N1125">
        <v>1124</v>
      </c>
      <c r="O1125">
        <v>38</v>
      </c>
      <c r="P1125">
        <v>46</v>
      </c>
      <c r="Q1125">
        <v>4</v>
      </c>
      <c r="R1125">
        <v>26</v>
      </c>
      <c r="S1125">
        <v>9</v>
      </c>
      <c r="T1125">
        <v>-0.2</v>
      </c>
      <c r="U1125">
        <v>116</v>
      </c>
      <c r="V1125">
        <v>1.7</v>
      </c>
      <c r="W1125">
        <v>-0.2</v>
      </c>
      <c r="X1125">
        <v>1</v>
      </c>
      <c r="Y1125">
        <v>-2</v>
      </c>
      <c r="Z1125">
        <v>37</v>
      </c>
      <c r="AA1125">
        <v>-0.2</v>
      </c>
      <c r="AB1125">
        <v>1</v>
      </c>
      <c r="AC1125">
        <v>275</v>
      </c>
      <c r="AD1125">
        <v>10</v>
      </c>
      <c r="AE1125">
        <v>-2</v>
      </c>
      <c r="AF1125">
        <v>7.2</v>
      </c>
      <c r="AG1125">
        <v>2.4</v>
      </c>
      <c r="AH1125">
        <v>350</v>
      </c>
    </row>
    <row r="1126" spans="1:34" hidden="1" x14ac:dyDescent="0.25">
      <c r="A1126" t="s">
        <v>4324</v>
      </c>
      <c r="B1126" t="s">
        <v>4325</v>
      </c>
      <c r="C1126" s="1" t="str">
        <f t="shared" si="185"/>
        <v>21:0584</v>
      </c>
      <c r="D1126" s="1" t="str">
        <f t="shared" si="189"/>
        <v>21:0186</v>
      </c>
      <c r="E1126" t="s">
        <v>4326</v>
      </c>
      <c r="F1126" t="s">
        <v>4327</v>
      </c>
      <c r="H1126">
        <v>59.812090300000001</v>
      </c>
      <c r="I1126">
        <v>-64.535295599999998</v>
      </c>
      <c r="J1126" s="1" t="str">
        <f t="shared" si="190"/>
        <v>NGR bulk stream sediment</v>
      </c>
      <c r="K1126" s="1" t="str">
        <f t="shared" si="191"/>
        <v>&lt;177 micron (NGR)</v>
      </c>
      <c r="L1126">
        <v>58</v>
      </c>
      <c r="M1126" t="s">
        <v>101</v>
      </c>
      <c r="N1126">
        <v>1125</v>
      </c>
      <c r="O1126">
        <v>48</v>
      </c>
      <c r="P1126">
        <v>28</v>
      </c>
      <c r="Q1126">
        <v>6</v>
      </c>
      <c r="R1126">
        <v>23</v>
      </c>
      <c r="S1126">
        <v>9</v>
      </c>
      <c r="T1126">
        <v>-0.2</v>
      </c>
      <c r="U1126">
        <v>146</v>
      </c>
      <c r="V1126">
        <v>2</v>
      </c>
      <c r="W1126">
        <v>-0.2</v>
      </c>
      <c r="X1126">
        <v>-1</v>
      </c>
      <c r="Y1126">
        <v>-2</v>
      </c>
      <c r="Z1126">
        <v>35</v>
      </c>
      <c r="AA1126">
        <v>-0.2</v>
      </c>
      <c r="AB1126">
        <v>1</v>
      </c>
      <c r="AC1126">
        <v>326</v>
      </c>
      <c r="AD1126">
        <v>20</v>
      </c>
      <c r="AE1126">
        <v>-2</v>
      </c>
      <c r="AF1126">
        <v>5</v>
      </c>
      <c r="AG1126">
        <v>1.4</v>
      </c>
      <c r="AH1126">
        <v>375</v>
      </c>
    </row>
    <row r="1127" spans="1:34" hidden="1" x14ac:dyDescent="0.25">
      <c r="A1127" t="s">
        <v>4328</v>
      </c>
      <c r="B1127" t="s">
        <v>4329</v>
      </c>
      <c r="C1127" s="1" t="str">
        <f t="shared" si="185"/>
        <v>21:0584</v>
      </c>
      <c r="D1127" s="1" t="str">
        <f t="shared" si="189"/>
        <v>21:0186</v>
      </c>
      <c r="E1127" t="s">
        <v>4330</v>
      </c>
      <c r="F1127" t="s">
        <v>4331</v>
      </c>
      <c r="H1127">
        <v>59.788913100000002</v>
      </c>
      <c r="I1127">
        <v>-64.470189399999995</v>
      </c>
      <c r="J1127" s="1" t="str">
        <f t="shared" si="190"/>
        <v>NGR bulk stream sediment</v>
      </c>
      <c r="K1127" s="1" t="str">
        <f t="shared" si="191"/>
        <v>&lt;177 micron (NGR)</v>
      </c>
      <c r="L1127">
        <v>58</v>
      </c>
      <c r="M1127" t="s">
        <v>106</v>
      </c>
      <c r="N1127">
        <v>1126</v>
      </c>
    </row>
    <row r="1128" spans="1:34" hidden="1" x14ac:dyDescent="0.25">
      <c r="A1128" t="s">
        <v>4332</v>
      </c>
      <c r="B1128" t="s">
        <v>4333</v>
      </c>
      <c r="C1128" s="1" t="str">
        <f t="shared" si="185"/>
        <v>21:0584</v>
      </c>
      <c r="D1128" s="1" t="str">
        <f t="shared" si="189"/>
        <v>21:0186</v>
      </c>
      <c r="E1128" t="s">
        <v>4334</v>
      </c>
      <c r="F1128" t="s">
        <v>4335</v>
      </c>
      <c r="H1128">
        <v>59.767732500000001</v>
      </c>
      <c r="I1128">
        <v>-64.410298800000007</v>
      </c>
      <c r="J1128" s="1" t="str">
        <f t="shared" si="190"/>
        <v>NGR bulk stream sediment</v>
      </c>
      <c r="K1128" s="1" t="str">
        <f t="shared" si="191"/>
        <v>&lt;177 micron (NGR)</v>
      </c>
      <c r="L1128">
        <v>58</v>
      </c>
      <c r="M1128" t="s">
        <v>111</v>
      </c>
      <c r="N1128">
        <v>1127</v>
      </c>
      <c r="O1128">
        <v>37</v>
      </c>
      <c r="P1128">
        <v>18</v>
      </c>
      <c r="Q1128">
        <v>4</v>
      </c>
      <c r="R1128">
        <v>21</v>
      </c>
      <c r="S1128">
        <v>5</v>
      </c>
      <c r="T1128">
        <v>-0.2</v>
      </c>
      <c r="U1128">
        <v>104</v>
      </c>
      <c r="V1128">
        <v>1.3</v>
      </c>
      <c r="W1128">
        <v>-0.2</v>
      </c>
      <c r="X1128">
        <v>-1</v>
      </c>
      <c r="Y1128">
        <v>-2</v>
      </c>
      <c r="Z1128">
        <v>22</v>
      </c>
      <c r="AA1128">
        <v>-0.2</v>
      </c>
      <c r="AB1128">
        <v>-1</v>
      </c>
      <c r="AC1128">
        <v>279</v>
      </c>
      <c r="AD1128">
        <v>20</v>
      </c>
      <c r="AE1128">
        <v>-2</v>
      </c>
      <c r="AF1128">
        <v>2.8</v>
      </c>
      <c r="AG1128">
        <v>1.5</v>
      </c>
      <c r="AH1128">
        <v>330</v>
      </c>
    </row>
    <row r="1129" spans="1:34" hidden="1" x14ac:dyDescent="0.25">
      <c r="A1129" t="s">
        <v>4336</v>
      </c>
      <c r="B1129" t="s">
        <v>4337</v>
      </c>
      <c r="C1129" s="1" t="str">
        <f t="shared" si="185"/>
        <v>21:0584</v>
      </c>
      <c r="D1129" s="1" t="str">
        <f t="shared" si="189"/>
        <v>21:0186</v>
      </c>
      <c r="E1129" t="s">
        <v>4338</v>
      </c>
      <c r="F1129" t="s">
        <v>4339</v>
      </c>
      <c r="H1129">
        <v>59.8065772</v>
      </c>
      <c r="I1129">
        <v>-64.432730800000002</v>
      </c>
      <c r="J1129" s="1" t="str">
        <f t="shared" si="190"/>
        <v>NGR bulk stream sediment</v>
      </c>
      <c r="K1129" s="1" t="str">
        <f t="shared" si="191"/>
        <v>&lt;177 micron (NGR)</v>
      </c>
      <c r="L1129">
        <v>58</v>
      </c>
      <c r="M1129" t="s">
        <v>116</v>
      </c>
      <c r="N1129">
        <v>1128</v>
      </c>
    </row>
    <row r="1130" spans="1:34" hidden="1" x14ac:dyDescent="0.25">
      <c r="A1130" t="s">
        <v>4340</v>
      </c>
      <c r="B1130" t="s">
        <v>4341</v>
      </c>
      <c r="C1130" s="1" t="str">
        <f t="shared" si="185"/>
        <v>21:0584</v>
      </c>
      <c r="D1130" s="1" t="str">
        <f t="shared" si="189"/>
        <v>21:0186</v>
      </c>
      <c r="E1130" t="s">
        <v>4342</v>
      </c>
      <c r="F1130" t="s">
        <v>4343</v>
      </c>
      <c r="H1130">
        <v>59.850000199999997</v>
      </c>
      <c r="I1130">
        <v>-64.468769499999993</v>
      </c>
      <c r="J1130" s="1" t="str">
        <f t="shared" si="190"/>
        <v>NGR bulk stream sediment</v>
      </c>
      <c r="K1130" s="1" t="str">
        <f t="shared" si="191"/>
        <v>&lt;177 micron (NGR)</v>
      </c>
      <c r="L1130">
        <v>58</v>
      </c>
      <c r="M1130" t="s">
        <v>121</v>
      </c>
      <c r="N1130">
        <v>1129</v>
      </c>
      <c r="O1130">
        <v>62</v>
      </c>
      <c r="P1130">
        <v>61</v>
      </c>
      <c r="Q1130">
        <v>10</v>
      </c>
      <c r="R1130">
        <v>30</v>
      </c>
      <c r="S1130">
        <v>12</v>
      </c>
      <c r="T1130">
        <v>-0.2</v>
      </c>
      <c r="U1130">
        <v>180</v>
      </c>
      <c r="V1130">
        <v>2.8</v>
      </c>
      <c r="W1130">
        <v>-0.2</v>
      </c>
      <c r="X1130">
        <v>1</v>
      </c>
      <c r="Y1130">
        <v>-2</v>
      </c>
      <c r="Z1130">
        <v>42</v>
      </c>
      <c r="AA1130">
        <v>-0.2</v>
      </c>
      <c r="AB1130">
        <v>-1</v>
      </c>
      <c r="AC1130">
        <v>354</v>
      </c>
      <c r="AD1130">
        <v>15</v>
      </c>
      <c r="AE1130">
        <v>-2</v>
      </c>
      <c r="AF1130">
        <v>16.399999999999999</v>
      </c>
      <c r="AG1130">
        <v>2.4</v>
      </c>
      <c r="AH1130">
        <v>360</v>
      </c>
    </row>
    <row r="1131" spans="1:34" hidden="1" x14ac:dyDescent="0.25">
      <c r="A1131" t="s">
        <v>4344</v>
      </c>
      <c r="B1131" t="s">
        <v>4345</v>
      </c>
      <c r="C1131" s="1" t="str">
        <f t="shared" si="185"/>
        <v>21:0584</v>
      </c>
      <c r="D1131" s="1" t="str">
        <f t="shared" si="189"/>
        <v>21:0186</v>
      </c>
      <c r="E1131" t="s">
        <v>4346</v>
      </c>
      <c r="F1131" t="s">
        <v>4347</v>
      </c>
      <c r="H1131">
        <v>59.8717069</v>
      </c>
      <c r="I1131">
        <v>-64.495666200000002</v>
      </c>
      <c r="J1131" s="1" t="str">
        <f t="shared" si="190"/>
        <v>NGR bulk stream sediment</v>
      </c>
      <c r="K1131" s="1" t="str">
        <f t="shared" si="191"/>
        <v>&lt;177 micron (NGR)</v>
      </c>
      <c r="L1131">
        <v>58</v>
      </c>
      <c r="M1131" t="s">
        <v>126</v>
      </c>
      <c r="N1131">
        <v>1130</v>
      </c>
      <c r="O1131">
        <v>54</v>
      </c>
      <c r="P1131">
        <v>118</v>
      </c>
      <c r="Q1131">
        <v>12</v>
      </c>
      <c r="R1131">
        <v>25</v>
      </c>
      <c r="S1131">
        <v>11</v>
      </c>
      <c r="T1131">
        <v>-0.2</v>
      </c>
      <c r="U1131">
        <v>180</v>
      </c>
      <c r="V1131">
        <v>2.9</v>
      </c>
      <c r="W1131">
        <v>-0.2</v>
      </c>
      <c r="X1131">
        <v>1</v>
      </c>
      <c r="Y1131">
        <v>2</v>
      </c>
      <c r="Z1131">
        <v>52</v>
      </c>
      <c r="AA1131">
        <v>-0.2</v>
      </c>
      <c r="AB1131">
        <v>-1</v>
      </c>
      <c r="AC1131">
        <v>333</v>
      </c>
      <c r="AD1131">
        <v>40</v>
      </c>
      <c r="AE1131">
        <v>-2</v>
      </c>
      <c r="AF1131">
        <v>19.600000000000001</v>
      </c>
      <c r="AG1131">
        <v>8.6</v>
      </c>
      <c r="AH1131">
        <v>295</v>
      </c>
    </row>
    <row r="1132" spans="1:34" hidden="1" x14ac:dyDescent="0.25">
      <c r="A1132" t="s">
        <v>4348</v>
      </c>
      <c r="B1132" t="s">
        <v>4349</v>
      </c>
      <c r="C1132" s="1" t="str">
        <f t="shared" si="185"/>
        <v>21:0584</v>
      </c>
      <c r="D1132" s="1" t="str">
        <f t="shared" si="189"/>
        <v>21:0186</v>
      </c>
      <c r="E1132" t="s">
        <v>4350</v>
      </c>
      <c r="F1132" t="s">
        <v>4351</v>
      </c>
      <c r="H1132">
        <v>59.859708300000001</v>
      </c>
      <c r="I1132">
        <v>-64.425435300000004</v>
      </c>
      <c r="J1132" s="1" t="str">
        <f t="shared" si="190"/>
        <v>NGR bulk stream sediment</v>
      </c>
      <c r="K1132" s="1" t="str">
        <f t="shared" si="191"/>
        <v>&lt;177 micron (NGR)</v>
      </c>
      <c r="L1132">
        <v>58</v>
      </c>
      <c r="M1132" t="s">
        <v>131</v>
      </c>
      <c r="N1132">
        <v>1131</v>
      </c>
      <c r="O1132">
        <v>44</v>
      </c>
      <c r="P1132">
        <v>39</v>
      </c>
      <c r="Q1132">
        <v>4</v>
      </c>
      <c r="R1132">
        <v>29</v>
      </c>
      <c r="S1132">
        <v>11</v>
      </c>
      <c r="T1132">
        <v>-0.2</v>
      </c>
      <c r="U1132">
        <v>160</v>
      </c>
      <c r="V1132">
        <v>2.2999999999999998</v>
      </c>
      <c r="W1132">
        <v>-0.2</v>
      </c>
      <c r="X1132">
        <v>-1</v>
      </c>
      <c r="Y1132">
        <v>-2</v>
      </c>
      <c r="Z1132">
        <v>40</v>
      </c>
      <c r="AA1132">
        <v>-0.2</v>
      </c>
      <c r="AB1132">
        <v>2</v>
      </c>
      <c r="AC1132">
        <v>383</v>
      </c>
      <c r="AD1132">
        <v>75</v>
      </c>
      <c r="AE1132">
        <v>-2</v>
      </c>
      <c r="AF1132">
        <v>4.2</v>
      </c>
      <c r="AG1132">
        <v>1</v>
      </c>
      <c r="AH1132">
        <v>360</v>
      </c>
    </row>
    <row r="1133" spans="1:34" hidden="1" x14ac:dyDescent="0.25">
      <c r="A1133" t="s">
        <v>4352</v>
      </c>
      <c r="B1133" t="s">
        <v>4353</v>
      </c>
      <c r="C1133" s="1" t="str">
        <f t="shared" si="185"/>
        <v>21:0584</v>
      </c>
      <c r="D1133" s="1" t="str">
        <f t="shared" si="189"/>
        <v>21:0186</v>
      </c>
      <c r="E1133" t="s">
        <v>4354</v>
      </c>
      <c r="F1133" t="s">
        <v>4355</v>
      </c>
      <c r="H1133">
        <v>59.864324000000003</v>
      </c>
      <c r="I1133">
        <v>-64.416276199999999</v>
      </c>
      <c r="J1133" s="1" t="str">
        <f t="shared" si="190"/>
        <v>NGR bulk stream sediment</v>
      </c>
      <c r="K1133" s="1" t="str">
        <f t="shared" si="191"/>
        <v>&lt;177 micron (NGR)</v>
      </c>
      <c r="L1133">
        <v>59</v>
      </c>
      <c r="M1133" t="s">
        <v>38</v>
      </c>
      <c r="N1133">
        <v>1132</v>
      </c>
      <c r="O1133">
        <v>40</v>
      </c>
      <c r="P1133">
        <v>21</v>
      </c>
      <c r="Q1133">
        <v>5</v>
      </c>
      <c r="R1133">
        <v>19</v>
      </c>
      <c r="S1133">
        <v>10</v>
      </c>
      <c r="T1133">
        <v>-0.2</v>
      </c>
      <c r="U1133">
        <v>140</v>
      </c>
      <c r="V1133">
        <v>2.6</v>
      </c>
      <c r="W1133">
        <v>-0.2</v>
      </c>
      <c r="X1133">
        <v>-1</v>
      </c>
      <c r="Y1133">
        <v>-2</v>
      </c>
      <c r="Z1133">
        <v>40</v>
      </c>
      <c r="AA1133">
        <v>-0.2</v>
      </c>
      <c r="AB1133">
        <v>-1</v>
      </c>
      <c r="AC1133">
        <v>421</v>
      </c>
      <c r="AD1133">
        <v>15</v>
      </c>
      <c r="AE1133">
        <v>-2</v>
      </c>
      <c r="AF1133">
        <v>15.8</v>
      </c>
      <c r="AG1133">
        <v>1.7</v>
      </c>
      <c r="AH1133">
        <v>205</v>
      </c>
    </row>
    <row r="1134" spans="1:34" hidden="1" x14ac:dyDescent="0.25">
      <c r="A1134" t="s">
        <v>4356</v>
      </c>
      <c r="B1134" t="s">
        <v>4357</v>
      </c>
      <c r="C1134" s="1" t="str">
        <f t="shared" si="185"/>
        <v>21:0584</v>
      </c>
      <c r="D1134" s="1" t="str">
        <f t="shared" si="189"/>
        <v>21:0186</v>
      </c>
      <c r="E1134" t="s">
        <v>4354</v>
      </c>
      <c r="F1134" t="s">
        <v>4358</v>
      </c>
      <c r="H1134">
        <v>59.864324000000003</v>
      </c>
      <c r="I1134">
        <v>-64.416276199999999</v>
      </c>
      <c r="J1134" s="1" t="str">
        <f t="shared" si="190"/>
        <v>NGR bulk stream sediment</v>
      </c>
      <c r="K1134" s="1" t="str">
        <f t="shared" si="191"/>
        <v>&lt;177 micron (NGR)</v>
      </c>
      <c r="L1134">
        <v>59</v>
      </c>
      <c r="M1134" t="s">
        <v>47</v>
      </c>
      <c r="N1134">
        <v>1133</v>
      </c>
      <c r="O1134">
        <v>41</v>
      </c>
      <c r="P1134">
        <v>21</v>
      </c>
      <c r="Q1134">
        <v>6</v>
      </c>
      <c r="R1134">
        <v>14</v>
      </c>
      <c r="S1134">
        <v>8</v>
      </c>
      <c r="T1134">
        <v>-0.2</v>
      </c>
      <c r="U1134">
        <v>140</v>
      </c>
      <c r="V1134">
        <v>2.7</v>
      </c>
      <c r="W1134">
        <v>-0.2</v>
      </c>
      <c r="X1134">
        <v>-1</v>
      </c>
      <c r="Y1134">
        <v>-2</v>
      </c>
      <c r="Z1134">
        <v>41</v>
      </c>
      <c r="AA1134">
        <v>-0.2</v>
      </c>
      <c r="AB1134">
        <v>-1</v>
      </c>
      <c r="AC1134">
        <v>463</v>
      </c>
      <c r="AD1134">
        <v>25</v>
      </c>
      <c r="AE1134">
        <v>-2</v>
      </c>
      <c r="AF1134">
        <v>15.6</v>
      </c>
      <c r="AG1134">
        <v>1.5</v>
      </c>
      <c r="AH1134">
        <v>285</v>
      </c>
    </row>
    <row r="1135" spans="1:34" hidden="1" x14ac:dyDescent="0.25">
      <c r="A1135" t="s">
        <v>4359</v>
      </c>
      <c r="B1135" t="s">
        <v>4360</v>
      </c>
      <c r="C1135" s="1" t="str">
        <f t="shared" si="185"/>
        <v>21:0584</v>
      </c>
      <c r="D1135" s="1" t="str">
        <f t="shared" si="189"/>
        <v>21:0186</v>
      </c>
      <c r="E1135" t="s">
        <v>4354</v>
      </c>
      <c r="F1135" t="s">
        <v>4361</v>
      </c>
      <c r="H1135">
        <v>59.864324000000003</v>
      </c>
      <c r="I1135">
        <v>-64.416276199999999</v>
      </c>
      <c r="J1135" s="1" t="str">
        <f t="shared" si="190"/>
        <v>NGR bulk stream sediment</v>
      </c>
      <c r="K1135" s="1" t="str">
        <f t="shared" si="191"/>
        <v>&lt;177 micron (NGR)</v>
      </c>
      <c r="L1135">
        <v>59</v>
      </c>
      <c r="M1135" t="s">
        <v>51</v>
      </c>
      <c r="N1135">
        <v>1134</v>
      </c>
      <c r="O1135">
        <v>40</v>
      </c>
      <c r="P1135">
        <v>19</v>
      </c>
      <c r="Q1135">
        <v>7</v>
      </c>
      <c r="R1135">
        <v>14</v>
      </c>
      <c r="S1135">
        <v>7</v>
      </c>
      <c r="T1135">
        <v>-0.2</v>
      </c>
      <c r="U1135">
        <v>140</v>
      </c>
      <c r="V1135">
        <v>2.6</v>
      </c>
      <c r="W1135">
        <v>-0.2</v>
      </c>
      <c r="X1135">
        <v>-1</v>
      </c>
      <c r="Y1135">
        <v>-2</v>
      </c>
      <c r="Z1135">
        <v>41</v>
      </c>
      <c r="AA1135">
        <v>-0.2</v>
      </c>
      <c r="AB1135">
        <v>-1</v>
      </c>
      <c r="AC1135">
        <v>439</v>
      </c>
      <c r="AD1135">
        <v>25</v>
      </c>
      <c r="AE1135">
        <v>-2</v>
      </c>
      <c r="AF1135">
        <v>18.8</v>
      </c>
      <c r="AG1135">
        <v>1.4</v>
      </c>
      <c r="AH1135">
        <v>235</v>
      </c>
    </row>
    <row r="1136" spans="1:34" hidden="1" x14ac:dyDescent="0.25">
      <c r="A1136" t="s">
        <v>4362</v>
      </c>
      <c r="B1136" t="s">
        <v>4363</v>
      </c>
      <c r="C1136" s="1" t="str">
        <f t="shared" si="185"/>
        <v>21:0584</v>
      </c>
      <c r="D1136" s="1" t="str">
        <f>HYPERLINK("http://geochem.nrcan.gc.ca/cdogs/content/svy/svy_e.htm", "")</f>
        <v/>
      </c>
      <c r="G1136" s="1" t="str">
        <f>HYPERLINK("http://geochem.nrcan.gc.ca/cdogs/content/cr_/cr_00077_e.htm", "77")</f>
        <v>77</v>
      </c>
      <c r="J1136" t="s">
        <v>69</v>
      </c>
      <c r="K1136" t="s">
        <v>70</v>
      </c>
      <c r="L1136">
        <v>59</v>
      </c>
      <c r="M1136" t="s">
        <v>71</v>
      </c>
      <c r="N1136">
        <v>1135</v>
      </c>
      <c r="O1136">
        <v>136</v>
      </c>
      <c r="P1136">
        <v>61</v>
      </c>
      <c r="Q1136">
        <v>34</v>
      </c>
      <c r="R1136">
        <v>297</v>
      </c>
      <c r="S1136">
        <v>31</v>
      </c>
      <c r="T1136">
        <v>0.2</v>
      </c>
      <c r="U1136">
        <v>580</v>
      </c>
      <c r="V1136">
        <v>3.9</v>
      </c>
      <c r="W1136">
        <v>0.9</v>
      </c>
      <c r="X1136">
        <v>19</v>
      </c>
      <c r="Y1136">
        <v>3</v>
      </c>
      <c r="Z1136">
        <v>66</v>
      </c>
      <c r="AA1136">
        <v>1.4</v>
      </c>
      <c r="AB1136">
        <v>10</v>
      </c>
      <c r="AC1136">
        <v>747</v>
      </c>
      <c r="AD1136">
        <v>40</v>
      </c>
      <c r="AE1136">
        <v>20</v>
      </c>
      <c r="AF1136">
        <v>3.8</v>
      </c>
      <c r="AG1136">
        <v>18.5</v>
      </c>
      <c r="AH1136">
        <v>730</v>
      </c>
    </row>
    <row r="1137" spans="1:34" hidden="1" x14ac:dyDescent="0.25">
      <c r="A1137" t="s">
        <v>4364</v>
      </c>
      <c r="B1137" t="s">
        <v>4365</v>
      </c>
      <c r="C1137" s="1" t="str">
        <f t="shared" si="185"/>
        <v>21:0584</v>
      </c>
      <c r="D1137" s="1" t="str">
        <f t="shared" ref="D1137:D1167" si="192">HYPERLINK("http://geochem.nrcan.gc.ca/cdogs/content/svy/svy210186_e.htm", "21:0186")</f>
        <v>21:0186</v>
      </c>
      <c r="E1137" t="s">
        <v>4366</v>
      </c>
      <c r="F1137" t="s">
        <v>4367</v>
      </c>
      <c r="H1137">
        <v>59.830593100000002</v>
      </c>
      <c r="I1137">
        <v>-64.392236199999999</v>
      </c>
      <c r="J1137" s="1" t="str">
        <f t="shared" ref="J1137:J1167" si="193">HYPERLINK("http://geochem.nrcan.gc.ca/cdogs/content/kwd/kwd020030_e.htm", "NGR bulk stream sediment")</f>
        <v>NGR bulk stream sediment</v>
      </c>
      <c r="K1137" s="1" t="str">
        <f t="shared" ref="K1137:K1167" si="194">HYPERLINK("http://geochem.nrcan.gc.ca/cdogs/content/kwd/kwd080006_e.htm", "&lt;177 micron (NGR)")</f>
        <v>&lt;177 micron (NGR)</v>
      </c>
      <c r="L1137">
        <v>59</v>
      </c>
      <c r="M1137" t="s">
        <v>43</v>
      </c>
      <c r="N1137">
        <v>1136</v>
      </c>
      <c r="O1137">
        <v>105</v>
      </c>
      <c r="P1137">
        <v>88</v>
      </c>
      <c r="Q1137">
        <v>9</v>
      </c>
      <c r="R1137">
        <v>66</v>
      </c>
      <c r="S1137">
        <v>18</v>
      </c>
      <c r="T1137">
        <v>-0.2</v>
      </c>
      <c r="U1137">
        <v>240</v>
      </c>
      <c r="V1137">
        <v>3.5</v>
      </c>
      <c r="W1137">
        <v>-0.2</v>
      </c>
      <c r="X1137">
        <v>1</v>
      </c>
      <c r="Y1137">
        <v>-2</v>
      </c>
      <c r="Z1137">
        <v>72</v>
      </c>
      <c r="AA1137">
        <v>-0.2</v>
      </c>
      <c r="AB1137">
        <v>3</v>
      </c>
      <c r="AC1137">
        <v>442</v>
      </c>
      <c r="AD1137">
        <v>25</v>
      </c>
      <c r="AE1137">
        <v>-2</v>
      </c>
      <c r="AF1137">
        <v>12</v>
      </c>
      <c r="AG1137">
        <v>1.8</v>
      </c>
      <c r="AH1137">
        <v>450</v>
      </c>
    </row>
    <row r="1138" spans="1:34" hidden="1" x14ac:dyDescent="0.25">
      <c r="A1138" t="s">
        <v>4368</v>
      </c>
      <c r="B1138" t="s">
        <v>4369</v>
      </c>
      <c r="C1138" s="1" t="str">
        <f t="shared" si="185"/>
        <v>21:0584</v>
      </c>
      <c r="D1138" s="1" t="str">
        <f t="shared" si="192"/>
        <v>21:0186</v>
      </c>
      <c r="E1138" t="s">
        <v>4370</v>
      </c>
      <c r="F1138" t="s">
        <v>4371</v>
      </c>
      <c r="H1138">
        <v>59.809115800000001</v>
      </c>
      <c r="I1138">
        <v>-64.393797500000005</v>
      </c>
      <c r="J1138" s="1" t="str">
        <f t="shared" si="193"/>
        <v>NGR bulk stream sediment</v>
      </c>
      <c r="K1138" s="1" t="str">
        <f t="shared" si="194"/>
        <v>&lt;177 micron (NGR)</v>
      </c>
      <c r="L1138">
        <v>59</v>
      </c>
      <c r="M1138" t="s">
        <v>56</v>
      </c>
      <c r="N1138">
        <v>1137</v>
      </c>
      <c r="O1138">
        <v>75</v>
      </c>
      <c r="P1138">
        <v>75</v>
      </c>
      <c r="Q1138">
        <v>5</v>
      </c>
      <c r="R1138">
        <v>96</v>
      </c>
      <c r="S1138">
        <v>22</v>
      </c>
      <c r="T1138">
        <v>-0.2</v>
      </c>
      <c r="U1138">
        <v>280</v>
      </c>
      <c r="V1138">
        <v>3.7</v>
      </c>
      <c r="W1138">
        <v>-0.2</v>
      </c>
      <c r="X1138">
        <v>-1</v>
      </c>
      <c r="Y1138">
        <v>-2</v>
      </c>
      <c r="Z1138">
        <v>68</v>
      </c>
      <c r="AA1138">
        <v>-0.2</v>
      </c>
      <c r="AB1138">
        <v>2</v>
      </c>
      <c r="AC1138">
        <v>417</v>
      </c>
      <c r="AD1138">
        <v>35</v>
      </c>
      <c r="AE1138">
        <v>-2</v>
      </c>
      <c r="AF1138">
        <v>2</v>
      </c>
      <c r="AG1138">
        <v>2.2999999999999998</v>
      </c>
      <c r="AH1138">
        <v>580</v>
      </c>
    </row>
    <row r="1139" spans="1:34" hidden="1" x14ac:dyDescent="0.25">
      <c r="A1139" t="s">
        <v>4372</v>
      </c>
      <c r="B1139" t="s">
        <v>4373</v>
      </c>
      <c r="C1139" s="1" t="str">
        <f t="shared" si="185"/>
        <v>21:0584</v>
      </c>
      <c r="D1139" s="1" t="str">
        <f t="shared" si="192"/>
        <v>21:0186</v>
      </c>
      <c r="E1139" t="s">
        <v>4374</v>
      </c>
      <c r="F1139" t="s">
        <v>4375</v>
      </c>
      <c r="H1139">
        <v>59.783254100000001</v>
      </c>
      <c r="I1139">
        <v>-64.336995099999996</v>
      </c>
      <c r="J1139" s="1" t="str">
        <f t="shared" si="193"/>
        <v>NGR bulk stream sediment</v>
      </c>
      <c r="K1139" s="1" t="str">
        <f t="shared" si="194"/>
        <v>&lt;177 micron (NGR)</v>
      </c>
      <c r="L1139">
        <v>59</v>
      </c>
      <c r="M1139" t="s">
        <v>61</v>
      </c>
      <c r="N1139">
        <v>1138</v>
      </c>
      <c r="O1139">
        <v>18</v>
      </c>
      <c r="P1139">
        <v>12</v>
      </c>
      <c r="Q1139">
        <v>2</v>
      </c>
      <c r="R1139">
        <v>11</v>
      </c>
      <c r="S1139">
        <v>3</v>
      </c>
      <c r="T1139">
        <v>-0.2</v>
      </c>
      <c r="U1139">
        <v>56</v>
      </c>
      <c r="V1139">
        <v>1</v>
      </c>
      <c r="W1139">
        <v>-0.2</v>
      </c>
      <c r="X1139">
        <v>-1</v>
      </c>
      <c r="Y1139">
        <v>-2</v>
      </c>
      <c r="Z1139">
        <v>20</v>
      </c>
      <c r="AA1139">
        <v>-0.2</v>
      </c>
      <c r="AB1139">
        <v>-1</v>
      </c>
      <c r="AC1139">
        <v>361</v>
      </c>
      <c r="AD1139">
        <v>10</v>
      </c>
      <c r="AE1139">
        <v>-2</v>
      </c>
      <c r="AF1139">
        <v>1.4</v>
      </c>
      <c r="AG1139">
        <v>1</v>
      </c>
      <c r="AH1139">
        <v>275</v>
      </c>
    </row>
    <row r="1140" spans="1:34" hidden="1" x14ac:dyDescent="0.25">
      <c r="A1140" t="s">
        <v>4376</v>
      </c>
      <c r="B1140" t="s">
        <v>4377</v>
      </c>
      <c r="C1140" s="1" t="str">
        <f t="shared" si="185"/>
        <v>21:0584</v>
      </c>
      <c r="D1140" s="1" t="str">
        <f t="shared" si="192"/>
        <v>21:0186</v>
      </c>
      <c r="E1140" t="s">
        <v>4378</v>
      </c>
      <c r="F1140" t="s">
        <v>4379</v>
      </c>
      <c r="H1140">
        <v>59.761351699999999</v>
      </c>
      <c r="I1140">
        <v>-64.303291000000002</v>
      </c>
      <c r="J1140" s="1" t="str">
        <f t="shared" si="193"/>
        <v>NGR bulk stream sediment</v>
      </c>
      <c r="K1140" s="1" t="str">
        <f t="shared" si="194"/>
        <v>&lt;177 micron (NGR)</v>
      </c>
      <c r="L1140">
        <v>59</v>
      </c>
      <c r="M1140" t="s">
        <v>66</v>
      </c>
      <c r="N1140">
        <v>1139</v>
      </c>
      <c r="O1140">
        <v>22</v>
      </c>
      <c r="P1140">
        <v>16</v>
      </c>
      <c r="Q1140">
        <v>-2</v>
      </c>
      <c r="R1140">
        <v>14</v>
      </c>
      <c r="S1140">
        <v>3</v>
      </c>
      <c r="T1140">
        <v>-0.2</v>
      </c>
      <c r="U1140">
        <v>68</v>
      </c>
      <c r="V1140">
        <v>1.1000000000000001</v>
      </c>
      <c r="W1140">
        <v>-0.2</v>
      </c>
      <c r="X1140">
        <v>-1</v>
      </c>
      <c r="Y1140">
        <v>-2</v>
      </c>
      <c r="Z1140">
        <v>18</v>
      </c>
      <c r="AA1140">
        <v>-0.2</v>
      </c>
      <c r="AB1140">
        <v>-1</v>
      </c>
      <c r="AC1140">
        <v>350</v>
      </c>
      <c r="AD1140">
        <v>-10</v>
      </c>
      <c r="AE1140">
        <v>-2</v>
      </c>
      <c r="AF1140">
        <v>2.2000000000000002</v>
      </c>
      <c r="AG1140">
        <v>0.8</v>
      </c>
      <c r="AH1140">
        <v>295</v>
      </c>
    </row>
    <row r="1141" spans="1:34" hidden="1" x14ac:dyDescent="0.25">
      <c r="A1141" t="s">
        <v>4380</v>
      </c>
      <c r="B1141" t="s">
        <v>4381</v>
      </c>
      <c r="C1141" s="1" t="str">
        <f t="shared" si="185"/>
        <v>21:0584</v>
      </c>
      <c r="D1141" s="1" t="str">
        <f t="shared" si="192"/>
        <v>21:0186</v>
      </c>
      <c r="E1141" t="s">
        <v>4382</v>
      </c>
      <c r="F1141" t="s">
        <v>4383</v>
      </c>
      <c r="H1141">
        <v>59.743501899999998</v>
      </c>
      <c r="I1141">
        <v>-64.3022031</v>
      </c>
      <c r="J1141" s="1" t="str">
        <f t="shared" si="193"/>
        <v>NGR bulk stream sediment</v>
      </c>
      <c r="K1141" s="1" t="str">
        <f t="shared" si="194"/>
        <v>&lt;177 micron (NGR)</v>
      </c>
      <c r="L1141">
        <v>59</v>
      </c>
      <c r="M1141" t="s">
        <v>76</v>
      </c>
      <c r="N1141">
        <v>1140</v>
      </c>
      <c r="O1141">
        <v>51</v>
      </c>
      <c r="P1141">
        <v>32</v>
      </c>
      <c r="Q1141">
        <v>5</v>
      </c>
      <c r="R1141">
        <v>26</v>
      </c>
      <c r="S1141">
        <v>8</v>
      </c>
      <c r="T1141">
        <v>-0.2</v>
      </c>
      <c r="U1141">
        <v>126</v>
      </c>
      <c r="V1141">
        <v>2.2000000000000002</v>
      </c>
      <c r="W1141">
        <v>-0.2</v>
      </c>
      <c r="X1141">
        <v>-1</v>
      </c>
      <c r="Y1141">
        <v>-2</v>
      </c>
      <c r="Z1141">
        <v>41</v>
      </c>
      <c r="AA1141">
        <v>-0.2</v>
      </c>
      <c r="AB1141">
        <v>1</v>
      </c>
      <c r="AC1141">
        <v>340</v>
      </c>
      <c r="AD1141">
        <v>20</v>
      </c>
      <c r="AE1141">
        <v>-2</v>
      </c>
      <c r="AF1141">
        <v>6.7</v>
      </c>
      <c r="AG1141">
        <v>2.7</v>
      </c>
      <c r="AH1141">
        <v>320</v>
      </c>
    </row>
    <row r="1142" spans="1:34" hidden="1" x14ac:dyDescent="0.25">
      <c r="A1142" t="s">
        <v>4384</v>
      </c>
      <c r="B1142" t="s">
        <v>4385</v>
      </c>
      <c r="C1142" s="1" t="str">
        <f t="shared" si="185"/>
        <v>21:0584</v>
      </c>
      <c r="D1142" s="1" t="str">
        <f t="shared" si="192"/>
        <v>21:0186</v>
      </c>
      <c r="E1142" t="s">
        <v>4386</v>
      </c>
      <c r="F1142" t="s">
        <v>4387</v>
      </c>
      <c r="H1142">
        <v>59.7287064</v>
      </c>
      <c r="I1142">
        <v>-64.223397000000006</v>
      </c>
      <c r="J1142" s="1" t="str">
        <f t="shared" si="193"/>
        <v>NGR bulk stream sediment</v>
      </c>
      <c r="K1142" s="1" t="str">
        <f t="shared" si="194"/>
        <v>&lt;177 micron (NGR)</v>
      </c>
      <c r="L1142">
        <v>59</v>
      </c>
      <c r="M1142" t="s">
        <v>81</v>
      </c>
      <c r="N1142">
        <v>1141</v>
      </c>
      <c r="O1142">
        <v>36</v>
      </c>
      <c r="P1142">
        <v>33</v>
      </c>
      <c r="Q1142">
        <v>6</v>
      </c>
      <c r="R1142">
        <v>24</v>
      </c>
      <c r="S1142">
        <v>8</v>
      </c>
      <c r="T1142">
        <v>0.2</v>
      </c>
      <c r="U1142">
        <v>124</v>
      </c>
      <c r="V1142">
        <v>1.6</v>
      </c>
      <c r="W1142">
        <v>-0.2</v>
      </c>
      <c r="X1142">
        <v>-1</v>
      </c>
      <c r="Y1142">
        <v>-2</v>
      </c>
      <c r="Z1142">
        <v>27</v>
      </c>
      <c r="AA1142">
        <v>-0.2</v>
      </c>
      <c r="AB1142">
        <v>1</v>
      </c>
      <c r="AC1142">
        <v>393</v>
      </c>
      <c r="AD1142">
        <v>10</v>
      </c>
      <c r="AE1142">
        <v>-2</v>
      </c>
      <c r="AF1142">
        <v>1.4</v>
      </c>
      <c r="AG1142">
        <v>1.5</v>
      </c>
      <c r="AH1142">
        <v>310</v>
      </c>
    </row>
    <row r="1143" spans="1:34" hidden="1" x14ac:dyDescent="0.25">
      <c r="A1143" t="s">
        <v>4388</v>
      </c>
      <c r="B1143" t="s">
        <v>4389</v>
      </c>
      <c r="C1143" s="1" t="str">
        <f t="shared" si="185"/>
        <v>21:0584</v>
      </c>
      <c r="D1143" s="1" t="str">
        <f t="shared" si="192"/>
        <v>21:0186</v>
      </c>
      <c r="E1143" t="s">
        <v>4390</v>
      </c>
      <c r="F1143" t="s">
        <v>4391</v>
      </c>
      <c r="H1143">
        <v>59.693969699999997</v>
      </c>
      <c r="I1143">
        <v>-64.250235000000004</v>
      </c>
      <c r="J1143" s="1" t="str">
        <f t="shared" si="193"/>
        <v>NGR bulk stream sediment</v>
      </c>
      <c r="K1143" s="1" t="str">
        <f t="shared" si="194"/>
        <v>&lt;177 micron (NGR)</v>
      </c>
      <c r="L1143">
        <v>59</v>
      </c>
      <c r="M1143" t="s">
        <v>86</v>
      </c>
      <c r="N1143">
        <v>1142</v>
      </c>
    </row>
    <row r="1144" spans="1:34" hidden="1" x14ac:dyDescent="0.25">
      <c r="A1144" t="s">
        <v>4392</v>
      </c>
      <c r="B1144" t="s">
        <v>4393</v>
      </c>
      <c r="C1144" s="1" t="str">
        <f t="shared" si="185"/>
        <v>21:0584</v>
      </c>
      <c r="D1144" s="1" t="str">
        <f t="shared" si="192"/>
        <v>21:0186</v>
      </c>
      <c r="E1144" t="s">
        <v>4394</v>
      </c>
      <c r="F1144" t="s">
        <v>4395</v>
      </c>
      <c r="H1144">
        <v>59.681773499999998</v>
      </c>
      <c r="I1144">
        <v>-64.257807200000002</v>
      </c>
      <c r="J1144" s="1" t="str">
        <f t="shared" si="193"/>
        <v>NGR bulk stream sediment</v>
      </c>
      <c r="K1144" s="1" t="str">
        <f t="shared" si="194"/>
        <v>&lt;177 micron (NGR)</v>
      </c>
      <c r="L1144">
        <v>59</v>
      </c>
      <c r="M1144" t="s">
        <v>91</v>
      </c>
      <c r="N1144">
        <v>1143</v>
      </c>
    </row>
    <row r="1145" spans="1:34" hidden="1" x14ac:dyDescent="0.25">
      <c r="A1145" t="s">
        <v>4396</v>
      </c>
      <c r="B1145" t="s">
        <v>4397</v>
      </c>
      <c r="C1145" s="1" t="str">
        <f t="shared" si="185"/>
        <v>21:0584</v>
      </c>
      <c r="D1145" s="1" t="str">
        <f t="shared" si="192"/>
        <v>21:0186</v>
      </c>
      <c r="E1145" t="s">
        <v>4398</v>
      </c>
      <c r="F1145" t="s">
        <v>4399</v>
      </c>
      <c r="H1145">
        <v>59.6860553</v>
      </c>
      <c r="I1145">
        <v>-64.295726999999999</v>
      </c>
      <c r="J1145" s="1" t="str">
        <f t="shared" si="193"/>
        <v>NGR bulk stream sediment</v>
      </c>
      <c r="K1145" s="1" t="str">
        <f t="shared" si="194"/>
        <v>&lt;177 micron (NGR)</v>
      </c>
      <c r="L1145">
        <v>59</v>
      </c>
      <c r="M1145" t="s">
        <v>96</v>
      </c>
      <c r="N1145">
        <v>1144</v>
      </c>
    </row>
    <row r="1146" spans="1:34" hidden="1" x14ac:dyDescent="0.25">
      <c r="A1146" t="s">
        <v>4400</v>
      </c>
      <c r="B1146" t="s">
        <v>4401</v>
      </c>
      <c r="C1146" s="1" t="str">
        <f t="shared" si="185"/>
        <v>21:0584</v>
      </c>
      <c r="D1146" s="1" t="str">
        <f t="shared" si="192"/>
        <v>21:0186</v>
      </c>
      <c r="E1146" t="s">
        <v>4402</v>
      </c>
      <c r="F1146" t="s">
        <v>4403</v>
      </c>
      <c r="H1146">
        <v>59.656564699999997</v>
      </c>
      <c r="I1146">
        <v>-64.309049900000005</v>
      </c>
      <c r="J1146" s="1" t="str">
        <f t="shared" si="193"/>
        <v>NGR bulk stream sediment</v>
      </c>
      <c r="K1146" s="1" t="str">
        <f t="shared" si="194"/>
        <v>&lt;177 micron (NGR)</v>
      </c>
      <c r="L1146">
        <v>59</v>
      </c>
      <c r="M1146" t="s">
        <v>101</v>
      </c>
      <c r="N1146">
        <v>1145</v>
      </c>
    </row>
    <row r="1147" spans="1:34" hidden="1" x14ac:dyDescent="0.25">
      <c r="A1147" t="s">
        <v>4404</v>
      </c>
      <c r="B1147" t="s">
        <v>4405</v>
      </c>
      <c r="C1147" s="1" t="str">
        <f t="shared" si="185"/>
        <v>21:0584</v>
      </c>
      <c r="D1147" s="1" t="str">
        <f t="shared" si="192"/>
        <v>21:0186</v>
      </c>
      <c r="E1147" t="s">
        <v>4406</v>
      </c>
      <c r="F1147" t="s">
        <v>4407</v>
      </c>
      <c r="H1147">
        <v>59.598917200000002</v>
      </c>
      <c r="I1147">
        <v>-64.362534600000004</v>
      </c>
      <c r="J1147" s="1" t="str">
        <f t="shared" si="193"/>
        <v>NGR bulk stream sediment</v>
      </c>
      <c r="K1147" s="1" t="str">
        <f t="shared" si="194"/>
        <v>&lt;177 micron (NGR)</v>
      </c>
      <c r="L1147">
        <v>59</v>
      </c>
      <c r="M1147" t="s">
        <v>106</v>
      </c>
      <c r="N1147">
        <v>1146</v>
      </c>
    </row>
    <row r="1148" spans="1:34" hidden="1" x14ac:dyDescent="0.25">
      <c r="A1148" t="s">
        <v>4408</v>
      </c>
      <c r="B1148" t="s">
        <v>4409</v>
      </c>
      <c r="C1148" s="1" t="str">
        <f t="shared" si="185"/>
        <v>21:0584</v>
      </c>
      <c r="D1148" s="1" t="str">
        <f t="shared" si="192"/>
        <v>21:0186</v>
      </c>
      <c r="E1148" t="s">
        <v>4410</v>
      </c>
      <c r="F1148" t="s">
        <v>4411</v>
      </c>
      <c r="H1148">
        <v>59.574612700000003</v>
      </c>
      <c r="I1148">
        <v>-64.3925658</v>
      </c>
      <c r="J1148" s="1" t="str">
        <f t="shared" si="193"/>
        <v>NGR bulk stream sediment</v>
      </c>
      <c r="K1148" s="1" t="str">
        <f t="shared" si="194"/>
        <v>&lt;177 micron (NGR)</v>
      </c>
      <c r="L1148">
        <v>59</v>
      </c>
      <c r="M1148" t="s">
        <v>111</v>
      </c>
      <c r="N1148">
        <v>1147</v>
      </c>
      <c r="O1148">
        <v>32</v>
      </c>
      <c r="P1148">
        <v>35</v>
      </c>
      <c r="Q1148">
        <v>3</v>
      </c>
      <c r="R1148">
        <v>19</v>
      </c>
      <c r="S1148">
        <v>5</v>
      </c>
      <c r="T1148">
        <v>-0.2</v>
      </c>
      <c r="U1148">
        <v>96</v>
      </c>
      <c r="V1148">
        <v>1.5</v>
      </c>
      <c r="W1148">
        <v>-0.2</v>
      </c>
      <c r="X1148">
        <v>-1</v>
      </c>
      <c r="Y1148">
        <v>-2</v>
      </c>
      <c r="Z1148">
        <v>25</v>
      </c>
      <c r="AA1148">
        <v>-0.2</v>
      </c>
      <c r="AB1148">
        <v>-1</v>
      </c>
      <c r="AC1148">
        <v>379</v>
      </c>
      <c r="AD1148">
        <v>20</v>
      </c>
      <c r="AE1148">
        <v>-2</v>
      </c>
      <c r="AF1148">
        <v>4.2</v>
      </c>
      <c r="AG1148">
        <v>0.8</v>
      </c>
      <c r="AH1148">
        <v>235</v>
      </c>
    </row>
    <row r="1149" spans="1:34" hidden="1" x14ac:dyDescent="0.25">
      <c r="A1149" t="s">
        <v>4412</v>
      </c>
      <c r="B1149" t="s">
        <v>4413</v>
      </c>
      <c r="C1149" s="1" t="str">
        <f t="shared" si="185"/>
        <v>21:0584</v>
      </c>
      <c r="D1149" s="1" t="str">
        <f t="shared" si="192"/>
        <v>21:0186</v>
      </c>
      <c r="E1149" t="s">
        <v>4414</v>
      </c>
      <c r="F1149" t="s">
        <v>4415</v>
      </c>
      <c r="H1149">
        <v>59.564965999999998</v>
      </c>
      <c r="I1149">
        <v>-64.349850099999998</v>
      </c>
      <c r="J1149" s="1" t="str">
        <f t="shared" si="193"/>
        <v>NGR bulk stream sediment</v>
      </c>
      <c r="K1149" s="1" t="str">
        <f t="shared" si="194"/>
        <v>&lt;177 micron (NGR)</v>
      </c>
      <c r="L1149">
        <v>59</v>
      </c>
      <c r="M1149" t="s">
        <v>116</v>
      </c>
      <c r="N1149">
        <v>1148</v>
      </c>
      <c r="O1149">
        <v>104</v>
      </c>
      <c r="P1149">
        <v>159</v>
      </c>
      <c r="Q1149">
        <v>8</v>
      </c>
      <c r="R1149">
        <v>44</v>
      </c>
      <c r="S1149">
        <v>16</v>
      </c>
      <c r="T1149">
        <v>-0.2</v>
      </c>
      <c r="U1149">
        <v>210</v>
      </c>
      <c r="V1149">
        <v>3.2</v>
      </c>
      <c r="W1149">
        <v>-0.2</v>
      </c>
      <c r="X1149">
        <v>-1</v>
      </c>
      <c r="Y1149">
        <v>2</v>
      </c>
      <c r="Z1149">
        <v>46</v>
      </c>
      <c r="AA1149">
        <v>-0.2</v>
      </c>
      <c r="AB1149">
        <v>-1</v>
      </c>
      <c r="AC1149">
        <v>336</v>
      </c>
      <c r="AD1149">
        <v>40</v>
      </c>
      <c r="AE1149">
        <v>-2</v>
      </c>
      <c r="AF1149">
        <v>14.6</v>
      </c>
      <c r="AG1149">
        <v>4.9000000000000004</v>
      </c>
      <c r="AH1149">
        <v>285</v>
      </c>
    </row>
    <row r="1150" spans="1:34" hidden="1" x14ac:dyDescent="0.25">
      <c r="A1150" t="s">
        <v>4416</v>
      </c>
      <c r="B1150" t="s">
        <v>4417</v>
      </c>
      <c r="C1150" s="1" t="str">
        <f t="shared" si="185"/>
        <v>21:0584</v>
      </c>
      <c r="D1150" s="1" t="str">
        <f t="shared" si="192"/>
        <v>21:0186</v>
      </c>
      <c r="E1150" t="s">
        <v>4418</v>
      </c>
      <c r="F1150" t="s">
        <v>4419</v>
      </c>
      <c r="H1150">
        <v>59.536963900000003</v>
      </c>
      <c r="I1150">
        <v>-64.323475599999995</v>
      </c>
      <c r="J1150" s="1" t="str">
        <f t="shared" si="193"/>
        <v>NGR bulk stream sediment</v>
      </c>
      <c r="K1150" s="1" t="str">
        <f t="shared" si="194"/>
        <v>&lt;177 micron (NGR)</v>
      </c>
      <c r="L1150">
        <v>59</v>
      </c>
      <c r="M1150" t="s">
        <v>121</v>
      </c>
      <c r="N1150">
        <v>1149</v>
      </c>
      <c r="O1150">
        <v>49</v>
      </c>
      <c r="P1150">
        <v>32</v>
      </c>
      <c r="Q1150">
        <v>8</v>
      </c>
      <c r="R1150">
        <v>24</v>
      </c>
      <c r="S1150">
        <v>8</v>
      </c>
      <c r="T1150">
        <v>0.2</v>
      </c>
      <c r="U1150">
        <v>160</v>
      </c>
      <c r="V1150">
        <v>2.5</v>
      </c>
      <c r="W1150">
        <v>-0.2</v>
      </c>
      <c r="X1150">
        <v>-1</v>
      </c>
      <c r="Y1150">
        <v>-2</v>
      </c>
      <c r="Z1150">
        <v>40</v>
      </c>
      <c r="AA1150">
        <v>-0.2</v>
      </c>
      <c r="AB1150">
        <v>-1</v>
      </c>
      <c r="AC1150">
        <v>583</v>
      </c>
      <c r="AD1150">
        <v>40</v>
      </c>
      <c r="AE1150">
        <v>-2</v>
      </c>
      <c r="AF1150">
        <v>12.8</v>
      </c>
      <c r="AG1150">
        <v>1.8</v>
      </c>
      <c r="AH1150">
        <v>330</v>
      </c>
    </row>
    <row r="1151" spans="1:34" hidden="1" x14ac:dyDescent="0.25">
      <c r="A1151" t="s">
        <v>4420</v>
      </c>
      <c r="B1151" t="s">
        <v>4421</v>
      </c>
      <c r="C1151" s="1" t="str">
        <f t="shared" si="185"/>
        <v>21:0584</v>
      </c>
      <c r="D1151" s="1" t="str">
        <f t="shared" si="192"/>
        <v>21:0186</v>
      </c>
      <c r="E1151" t="s">
        <v>4422</v>
      </c>
      <c r="F1151" t="s">
        <v>4423</v>
      </c>
      <c r="H1151">
        <v>59.5397088</v>
      </c>
      <c r="I1151">
        <v>-64.317570500000002</v>
      </c>
      <c r="J1151" s="1" t="str">
        <f t="shared" si="193"/>
        <v>NGR bulk stream sediment</v>
      </c>
      <c r="K1151" s="1" t="str">
        <f t="shared" si="194"/>
        <v>&lt;177 micron (NGR)</v>
      </c>
      <c r="L1151">
        <v>59</v>
      </c>
      <c r="M1151" t="s">
        <v>126</v>
      </c>
      <c r="N1151">
        <v>1150</v>
      </c>
      <c r="O1151">
        <v>129</v>
      </c>
      <c r="P1151">
        <v>128</v>
      </c>
      <c r="Q1151">
        <v>20</v>
      </c>
      <c r="R1151">
        <v>87</v>
      </c>
      <c r="S1151">
        <v>25</v>
      </c>
      <c r="T1151">
        <v>-0.2</v>
      </c>
      <c r="U1151">
        <v>360</v>
      </c>
      <c r="V1151">
        <v>4.8</v>
      </c>
      <c r="W1151">
        <v>-0.2</v>
      </c>
      <c r="X1151">
        <v>1</v>
      </c>
      <c r="Y1151">
        <v>6</v>
      </c>
      <c r="Z1151">
        <v>97</v>
      </c>
      <c r="AA1151">
        <v>0.6</v>
      </c>
      <c r="AB1151">
        <v>1</v>
      </c>
      <c r="AC1151">
        <v>541</v>
      </c>
      <c r="AD1151">
        <v>45</v>
      </c>
      <c r="AE1151">
        <v>-2</v>
      </c>
      <c r="AF1151">
        <v>9.8000000000000007</v>
      </c>
      <c r="AG1151">
        <v>6.5</v>
      </c>
      <c r="AH1151">
        <v>350</v>
      </c>
    </row>
    <row r="1152" spans="1:34" hidden="1" x14ac:dyDescent="0.25">
      <c r="A1152" t="s">
        <v>4424</v>
      </c>
      <c r="B1152" t="s">
        <v>4425</v>
      </c>
      <c r="C1152" s="1" t="str">
        <f t="shared" si="185"/>
        <v>21:0584</v>
      </c>
      <c r="D1152" s="1" t="str">
        <f t="shared" si="192"/>
        <v>21:0186</v>
      </c>
      <c r="E1152" t="s">
        <v>4426</v>
      </c>
      <c r="F1152" t="s">
        <v>4427</v>
      </c>
      <c r="H1152">
        <v>59.543445200000001</v>
      </c>
      <c r="I1152">
        <v>-64.268476199999995</v>
      </c>
      <c r="J1152" s="1" t="str">
        <f t="shared" si="193"/>
        <v>NGR bulk stream sediment</v>
      </c>
      <c r="K1152" s="1" t="str">
        <f t="shared" si="194"/>
        <v>&lt;177 micron (NGR)</v>
      </c>
      <c r="L1152">
        <v>59</v>
      </c>
      <c r="M1152" t="s">
        <v>131</v>
      </c>
      <c r="N1152">
        <v>1151</v>
      </c>
      <c r="O1152">
        <v>99</v>
      </c>
      <c r="P1152">
        <v>68</v>
      </c>
      <c r="Q1152">
        <v>12</v>
      </c>
      <c r="R1152">
        <v>72</v>
      </c>
      <c r="S1152">
        <v>21</v>
      </c>
      <c r="T1152">
        <v>-0.2</v>
      </c>
      <c r="U1152">
        <v>270</v>
      </c>
      <c r="V1152">
        <v>3.7</v>
      </c>
      <c r="W1152">
        <v>-0.2</v>
      </c>
      <c r="X1152">
        <v>-1</v>
      </c>
      <c r="Y1152">
        <v>-2</v>
      </c>
      <c r="Z1152">
        <v>62</v>
      </c>
      <c r="AA1152">
        <v>-0.2</v>
      </c>
      <c r="AB1152">
        <v>2</v>
      </c>
      <c r="AC1152">
        <v>674</v>
      </c>
      <c r="AD1152">
        <v>25</v>
      </c>
      <c r="AE1152">
        <v>-2</v>
      </c>
      <c r="AF1152">
        <v>6.8</v>
      </c>
      <c r="AG1152">
        <v>2.5</v>
      </c>
      <c r="AH1152">
        <v>580</v>
      </c>
    </row>
    <row r="1153" spans="1:34" hidden="1" x14ac:dyDescent="0.25">
      <c r="A1153" t="s">
        <v>4428</v>
      </c>
      <c r="B1153" t="s">
        <v>4429</v>
      </c>
      <c r="C1153" s="1" t="str">
        <f t="shared" si="185"/>
        <v>21:0584</v>
      </c>
      <c r="D1153" s="1" t="str">
        <f t="shared" si="192"/>
        <v>21:0186</v>
      </c>
      <c r="E1153" t="s">
        <v>4430</v>
      </c>
      <c r="F1153" t="s">
        <v>4431</v>
      </c>
      <c r="H1153">
        <v>59.513078499999999</v>
      </c>
      <c r="I1153">
        <v>-64.263198900000006</v>
      </c>
      <c r="J1153" s="1" t="str">
        <f t="shared" si="193"/>
        <v>NGR bulk stream sediment</v>
      </c>
      <c r="K1153" s="1" t="str">
        <f t="shared" si="194"/>
        <v>&lt;177 micron (NGR)</v>
      </c>
      <c r="L1153">
        <v>60</v>
      </c>
      <c r="M1153" t="s">
        <v>38</v>
      </c>
      <c r="N1153">
        <v>1152</v>
      </c>
      <c r="O1153">
        <v>116</v>
      </c>
      <c r="P1153">
        <v>87</v>
      </c>
      <c r="Q1153">
        <v>11</v>
      </c>
      <c r="R1153">
        <v>73</v>
      </c>
      <c r="S1153">
        <v>24</v>
      </c>
      <c r="T1153">
        <v>0.2</v>
      </c>
      <c r="U1153">
        <v>310</v>
      </c>
      <c r="V1153">
        <v>4.5999999999999996</v>
      </c>
      <c r="W1153">
        <v>-0.2</v>
      </c>
      <c r="X1153">
        <v>-1</v>
      </c>
      <c r="Y1153">
        <v>-2</v>
      </c>
      <c r="Z1153">
        <v>76</v>
      </c>
      <c r="AA1153">
        <v>-0.2</v>
      </c>
      <c r="AB1153">
        <v>-1</v>
      </c>
      <c r="AC1153">
        <v>850</v>
      </c>
      <c r="AD1153">
        <v>25</v>
      </c>
      <c r="AE1153">
        <v>-2</v>
      </c>
      <c r="AF1153">
        <v>8.6</v>
      </c>
      <c r="AG1153">
        <v>2.6</v>
      </c>
      <c r="AH1153">
        <v>800</v>
      </c>
    </row>
    <row r="1154" spans="1:34" hidden="1" x14ac:dyDescent="0.25">
      <c r="A1154" t="s">
        <v>4432</v>
      </c>
      <c r="B1154" t="s">
        <v>4433</v>
      </c>
      <c r="C1154" s="1" t="str">
        <f t="shared" ref="C1154:C1217" si="195">HYPERLINK("http://geochem.nrcan.gc.ca/cdogs/content/bdl/bdl210584_e.htm", "21:0584")</f>
        <v>21:0584</v>
      </c>
      <c r="D1154" s="1" t="str">
        <f t="shared" si="192"/>
        <v>21:0186</v>
      </c>
      <c r="E1154" t="s">
        <v>4430</v>
      </c>
      <c r="F1154" t="s">
        <v>4434</v>
      </c>
      <c r="H1154">
        <v>59.513078499999999</v>
      </c>
      <c r="I1154">
        <v>-64.263198900000006</v>
      </c>
      <c r="J1154" s="1" t="str">
        <f t="shared" si="193"/>
        <v>NGR bulk stream sediment</v>
      </c>
      <c r="K1154" s="1" t="str">
        <f t="shared" si="194"/>
        <v>&lt;177 micron (NGR)</v>
      </c>
      <c r="L1154">
        <v>60</v>
      </c>
      <c r="M1154" t="s">
        <v>47</v>
      </c>
      <c r="N1154">
        <v>1153</v>
      </c>
      <c r="O1154">
        <v>119</v>
      </c>
      <c r="P1154">
        <v>86</v>
      </c>
      <c r="Q1154">
        <v>11</v>
      </c>
      <c r="R1154">
        <v>75</v>
      </c>
      <c r="S1154">
        <v>24</v>
      </c>
      <c r="T1154">
        <v>0.2</v>
      </c>
      <c r="U1154">
        <v>320</v>
      </c>
      <c r="V1154">
        <v>4.5</v>
      </c>
      <c r="W1154">
        <v>-0.2</v>
      </c>
      <c r="X1154">
        <v>-1</v>
      </c>
      <c r="Y1154">
        <v>-2</v>
      </c>
      <c r="Z1154">
        <v>75</v>
      </c>
      <c r="AA1154">
        <v>-0.2</v>
      </c>
      <c r="AB1154">
        <v>1</v>
      </c>
      <c r="AC1154">
        <v>910</v>
      </c>
      <c r="AD1154">
        <v>25</v>
      </c>
      <c r="AE1154">
        <v>-2</v>
      </c>
      <c r="AF1154">
        <v>9</v>
      </c>
      <c r="AG1154">
        <v>2.4</v>
      </c>
      <c r="AH1154">
        <v>730</v>
      </c>
    </row>
    <row r="1155" spans="1:34" hidden="1" x14ac:dyDescent="0.25">
      <c r="A1155" t="s">
        <v>4435</v>
      </c>
      <c r="B1155" t="s">
        <v>4436</v>
      </c>
      <c r="C1155" s="1" t="str">
        <f t="shared" si="195"/>
        <v>21:0584</v>
      </c>
      <c r="D1155" s="1" t="str">
        <f t="shared" si="192"/>
        <v>21:0186</v>
      </c>
      <c r="E1155" t="s">
        <v>4430</v>
      </c>
      <c r="F1155" t="s">
        <v>4437</v>
      </c>
      <c r="H1155">
        <v>59.513078499999999</v>
      </c>
      <c r="I1155">
        <v>-64.263198900000006</v>
      </c>
      <c r="J1155" s="1" t="str">
        <f t="shared" si="193"/>
        <v>NGR bulk stream sediment</v>
      </c>
      <c r="K1155" s="1" t="str">
        <f t="shared" si="194"/>
        <v>&lt;177 micron (NGR)</v>
      </c>
      <c r="L1155">
        <v>60</v>
      </c>
      <c r="M1155" t="s">
        <v>51</v>
      </c>
      <c r="N1155">
        <v>1154</v>
      </c>
      <c r="O1155">
        <v>110</v>
      </c>
      <c r="P1155">
        <v>84</v>
      </c>
      <c r="Q1155">
        <v>9</v>
      </c>
      <c r="R1155">
        <v>72</v>
      </c>
      <c r="S1155">
        <v>24</v>
      </c>
      <c r="T1155">
        <v>-0.2</v>
      </c>
      <c r="U1155">
        <v>300</v>
      </c>
      <c r="V1155">
        <v>4.4000000000000004</v>
      </c>
      <c r="W1155">
        <v>-0.2</v>
      </c>
      <c r="X1155">
        <v>-1</v>
      </c>
      <c r="Y1155">
        <v>-2</v>
      </c>
      <c r="Z1155">
        <v>73</v>
      </c>
      <c r="AA1155">
        <v>-0.2</v>
      </c>
      <c r="AB1155">
        <v>1</v>
      </c>
      <c r="AC1155">
        <v>891</v>
      </c>
      <c r="AD1155">
        <v>25</v>
      </c>
      <c r="AE1155">
        <v>-2</v>
      </c>
      <c r="AF1155">
        <v>8.8000000000000007</v>
      </c>
      <c r="AG1155">
        <v>2.5</v>
      </c>
      <c r="AH1155">
        <v>730</v>
      </c>
    </row>
    <row r="1156" spans="1:34" hidden="1" x14ac:dyDescent="0.25">
      <c r="A1156" t="s">
        <v>4438</v>
      </c>
      <c r="B1156" t="s">
        <v>4439</v>
      </c>
      <c r="C1156" s="1" t="str">
        <f t="shared" si="195"/>
        <v>21:0584</v>
      </c>
      <c r="D1156" s="1" t="str">
        <f t="shared" si="192"/>
        <v>21:0186</v>
      </c>
      <c r="E1156" t="s">
        <v>4440</v>
      </c>
      <c r="F1156" t="s">
        <v>4441</v>
      </c>
      <c r="H1156">
        <v>59.502572399999998</v>
      </c>
      <c r="I1156">
        <v>-64.217618099999996</v>
      </c>
      <c r="J1156" s="1" t="str">
        <f t="shared" si="193"/>
        <v>NGR bulk stream sediment</v>
      </c>
      <c r="K1156" s="1" t="str">
        <f t="shared" si="194"/>
        <v>&lt;177 micron (NGR)</v>
      </c>
      <c r="L1156">
        <v>60</v>
      </c>
      <c r="M1156" t="s">
        <v>43</v>
      </c>
      <c r="N1156">
        <v>1155</v>
      </c>
      <c r="O1156">
        <v>122</v>
      </c>
      <c r="P1156">
        <v>88</v>
      </c>
      <c r="Q1156">
        <v>16</v>
      </c>
      <c r="R1156">
        <v>65</v>
      </c>
      <c r="S1156">
        <v>29</v>
      </c>
      <c r="T1156">
        <v>-0.2</v>
      </c>
      <c r="U1156">
        <v>380</v>
      </c>
      <c r="V1156">
        <v>3.8</v>
      </c>
      <c r="W1156">
        <v>0.2</v>
      </c>
      <c r="X1156">
        <v>1</v>
      </c>
      <c r="Y1156">
        <v>-2</v>
      </c>
      <c r="Z1156">
        <v>64</v>
      </c>
      <c r="AA1156">
        <v>-0.2</v>
      </c>
      <c r="AB1156">
        <v>2</v>
      </c>
      <c r="AC1156">
        <v>737</v>
      </c>
      <c r="AD1156">
        <v>25</v>
      </c>
      <c r="AE1156">
        <v>-2</v>
      </c>
      <c r="AF1156">
        <v>9.1999999999999993</v>
      </c>
      <c r="AG1156">
        <v>4.4000000000000004</v>
      </c>
      <c r="AH1156">
        <v>530</v>
      </c>
    </row>
    <row r="1157" spans="1:34" hidden="1" x14ac:dyDescent="0.25">
      <c r="A1157" t="s">
        <v>4442</v>
      </c>
      <c r="B1157" t="s">
        <v>4443</v>
      </c>
      <c r="C1157" s="1" t="str">
        <f t="shared" si="195"/>
        <v>21:0584</v>
      </c>
      <c r="D1157" s="1" t="str">
        <f t="shared" si="192"/>
        <v>21:0186</v>
      </c>
      <c r="E1157" t="s">
        <v>4444</v>
      </c>
      <c r="F1157" t="s">
        <v>4445</v>
      </c>
      <c r="H1157">
        <v>59.472546000000001</v>
      </c>
      <c r="I1157">
        <v>-64.191687400000006</v>
      </c>
      <c r="J1157" s="1" t="str">
        <f t="shared" si="193"/>
        <v>NGR bulk stream sediment</v>
      </c>
      <c r="K1157" s="1" t="str">
        <f t="shared" si="194"/>
        <v>&lt;177 micron (NGR)</v>
      </c>
      <c r="L1157">
        <v>60</v>
      </c>
      <c r="M1157" t="s">
        <v>56</v>
      </c>
      <c r="N1157">
        <v>1156</v>
      </c>
      <c r="O1157">
        <v>38</v>
      </c>
      <c r="P1157">
        <v>22</v>
      </c>
      <c r="Q1157">
        <v>5</v>
      </c>
      <c r="R1157">
        <v>22</v>
      </c>
      <c r="S1157">
        <v>9</v>
      </c>
      <c r="T1157">
        <v>-0.2</v>
      </c>
      <c r="U1157">
        <v>92</v>
      </c>
      <c r="V1157">
        <v>2.1</v>
      </c>
      <c r="W1157">
        <v>-0.2</v>
      </c>
      <c r="X1157">
        <v>-1</v>
      </c>
      <c r="Y1157">
        <v>-2</v>
      </c>
      <c r="Z1157">
        <v>31</v>
      </c>
      <c r="AA1157">
        <v>-0.2</v>
      </c>
      <c r="AB1157">
        <v>1</v>
      </c>
      <c r="AC1157">
        <v>456</v>
      </c>
      <c r="AD1157">
        <v>20</v>
      </c>
      <c r="AE1157">
        <v>-2</v>
      </c>
      <c r="AF1157">
        <v>10.4</v>
      </c>
      <c r="AG1157">
        <v>1.9</v>
      </c>
      <c r="AH1157">
        <v>235</v>
      </c>
    </row>
    <row r="1158" spans="1:34" hidden="1" x14ac:dyDescent="0.25">
      <c r="A1158" t="s">
        <v>4446</v>
      </c>
      <c r="B1158" t="s">
        <v>4447</v>
      </c>
      <c r="C1158" s="1" t="str">
        <f t="shared" si="195"/>
        <v>21:0584</v>
      </c>
      <c r="D1158" s="1" t="str">
        <f t="shared" si="192"/>
        <v>21:0186</v>
      </c>
      <c r="E1158" t="s">
        <v>4448</v>
      </c>
      <c r="F1158" t="s">
        <v>4449</v>
      </c>
      <c r="H1158">
        <v>59.462440100000002</v>
      </c>
      <c r="I1158">
        <v>-64.183056699999995</v>
      </c>
      <c r="J1158" s="1" t="str">
        <f t="shared" si="193"/>
        <v>NGR bulk stream sediment</v>
      </c>
      <c r="K1158" s="1" t="str">
        <f t="shared" si="194"/>
        <v>&lt;177 micron (NGR)</v>
      </c>
      <c r="L1158">
        <v>60</v>
      </c>
      <c r="M1158" t="s">
        <v>61</v>
      </c>
      <c r="N1158">
        <v>1157</v>
      </c>
      <c r="O1158">
        <v>52</v>
      </c>
      <c r="P1158">
        <v>21</v>
      </c>
      <c r="Q1158">
        <v>7</v>
      </c>
      <c r="R1158">
        <v>20</v>
      </c>
      <c r="S1158">
        <v>10</v>
      </c>
      <c r="T1158">
        <v>-0.2</v>
      </c>
      <c r="U1158">
        <v>142</v>
      </c>
      <c r="V1158">
        <v>2.2999999999999998</v>
      </c>
      <c r="W1158">
        <v>-0.2</v>
      </c>
      <c r="X1158">
        <v>-1</v>
      </c>
      <c r="Y1158">
        <v>-2</v>
      </c>
      <c r="Z1158">
        <v>41</v>
      </c>
      <c r="AA1158">
        <v>-0.2</v>
      </c>
      <c r="AB1158">
        <v>1</v>
      </c>
      <c r="AC1158">
        <v>720</v>
      </c>
      <c r="AD1158">
        <v>10</v>
      </c>
      <c r="AE1158">
        <v>-2</v>
      </c>
      <c r="AF1158">
        <v>1.8</v>
      </c>
      <c r="AG1158">
        <v>1.4</v>
      </c>
      <c r="AH1158">
        <v>700</v>
      </c>
    </row>
    <row r="1159" spans="1:34" hidden="1" x14ac:dyDescent="0.25">
      <c r="A1159" t="s">
        <v>4450</v>
      </c>
      <c r="B1159" t="s">
        <v>4451</v>
      </c>
      <c r="C1159" s="1" t="str">
        <f t="shared" si="195"/>
        <v>21:0584</v>
      </c>
      <c r="D1159" s="1" t="str">
        <f t="shared" si="192"/>
        <v>21:0186</v>
      </c>
      <c r="E1159" t="s">
        <v>4452</v>
      </c>
      <c r="F1159" t="s">
        <v>4453</v>
      </c>
      <c r="H1159">
        <v>59.466577800000003</v>
      </c>
      <c r="I1159">
        <v>-64.207870600000007</v>
      </c>
      <c r="J1159" s="1" t="str">
        <f t="shared" si="193"/>
        <v>NGR bulk stream sediment</v>
      </c>
      <c r="K1159" s="1" t="str">
        <f t="shared" si="194"/>
        <v>&lt;177 micron (NGR)</v>
      </c>
      <c r="L1159">
        <v>60</v>
      </c>
      <c r="M1159" t="s">
        <v>66</v>
      </c>
      <c r="N1159">
        <v>1158</v>
      </c>
      <c r="O1159">
        <v>64</v>
      </c>
      <c r="P1159">
        <v>37</v>
      </c>
      <c r="Q1159">
        <v>7</v>
      </c>
      <c r="R1159">
        <v>37</v>
      </c>
      <c r="S1159">
        <v>15</v>
      </c>
      <c r="T1159">
        <v>-0.2</v>
      </c>
      <c r="U1159">
        <v>194</v>
      </c>
      <c r="V1159">
        <v>2.6</v>
      </c>
      <c r="W1159">
        <v>-0.2</v>
      </c>
      <c r="X1159">
        <v>-1</v>
      </c>
      <c r="Y1159">
        <v>-2</v>
      </c>
      <c r="Z1159">
        <v>43</v>
      </c>
      <c r="AA1159">
        <v>-0.2</v>
      </c>
      <c r="AB1159">
        <v>1</v>
      </c>
      <c r="AC1159">
        <v>755</v>
      </c>
      <c r="AD1159">
        <v>30</v>
      </c>
      <c r="AE1159">
        <v>-2</v>
      </c>
      <c r="AF1159">
        <v>5.6</v>
      </c>
      <c r="AG1159">
        <v>2.2999999999999998</v>
      </c>
      <c r="AH1159">
        <v>760</v>
      </c>
    </row>
    <row r="1160" spans="1:34" hidden="1" x14ac:dyDescent="0.25">
      <c r="A1160" t="s">
        <v>4454</v>
      </c>
      <c r="B1160" t="s">
        <v>4455</v>
      </c>
      <c r="C1160" s="1" t="str">
        <f t="shared" si="195"/>
        <v>21:0584</v>
      </c>
      <c r="D1160" s="1" t="str">
        <f t="shared" si="192"/>
        <v>21:0186</v>
      </c>
      <c r="E1160" t="s">
        <v>4456</v>
      </c>
      <c r="F1160" t="s">
        <v>4457</v>
      </c>
      <c r="H1160">
        <v>59.4222076</v>
      </c>
      <c r="I1160">
        <v>-64.226662599999997</v>
      </c>
      <c r="J1160" s="1" t="str">
        <f t="shared" si="193"/>
        <v>NGR bulk stream sediment</v>
      </c>
      <c r="K1160" s="1" t="str">
        <f t="shared" si="194"/>
        <v>&lt;177 micron (NGR)</v>
      </c>
      <c r="L1160">
        <v>60</v>
      </c>
      <c r="M1160" t="s">
        <v>76</v>
      </c>
      <c r="N1160">
        <v>1159</v>
      </c>
      <c r="O1160">
        <v>57</v>
      </c>
      <c r="P1160">
        <v>36</v>
      </c>
      <c r="Q1160">
        <v>7</v>
      </c>
      <c r="R1160">
        <v>30</v>
      </c>
      <c r="S1160">
        <v>12</v>
      </c>
      <c r="T1160">
        <v>-0.2</v>
      </c>
      <c r="U1160">
        <v>184</v>
      </c>
      <c r="V1160">
        <v>2.2999999999999998</v>
      </c>
      <c r="W1160">
        <v>-0.2</v>
      </c>
      <c r="X1160">
        <v>1</v>
      </c>
      <c r="Y1160">
        <v>-2</v>
      </c>
      <c r="Z1160">
        <v>44</v>
      </c>
      <c r="AA1160">
        <v>-0.2</v>
      </c>
      <c r="AB1160">
        <v>2</v>
      </c>
      <c r="AC1160">
        <v>626</v>
      </c>
      <c r="AD1160">
        <v>20</v>
      </c>
      <c r="AE1160">
        <v>-2</v>
      </c>
      <c r="AF1160">
        <v>5</v>
      </c>
      <c r="AG1160">
        <v>2.2000000000000002</v>
      </c>
      <c r="AH1160">
        <v>550</v>
      </c>
    </row>
    <row r="1161" spans="1:34" hidden="1" x14ac:dyDescent="0.25">
      <c r="A1161" t="s">
        <v>4458</v>
      </c>
      <c r="B1161" t="s">
        <v>4459</v>
      </c>
      <c r="C1161" s="1" t="str">
        <f t="shared" si="195"/>
        <v>21:0584</v>
      </c>
      <c r="D1161" s="1" t="str">
        <f t="shared" si="192"/>
        <v>21:0186</v>
      </c>
      <c r="E1161" t="s">
        <v>4460</v>
      </c>
      <c r="F1161" t="s">
        <v>4461</v>
      </c>
      <c r="H1161">
        <v>59.300780400000001</v>
      </c>
      <c r="I1161">
        <v>-64.481866299999993</v>
      </c>
      <c r="J1161" s="1" t="str">
        <f t="shared" si="193"/>
        <v>NGR bulk stream sediment</v>
      </c>
      <c r="K1161" s="1" t="str">
        <f t="shared" si="194"/>
        <v>&lt;177 micron (NGR)</v>
      </c>
      <c r="L1161">
        <v>60</v>
      </c>
      <c r="M1161" t="s">
        <v>81</v>
      </c>
      <c r="N1161">
        <v>1160</v>
      </c>
      <c r="O1161">
        <v>89</v>
      </c>
      <c r="P1161">
        <v>48</v>
      </c>
      <c r="Q1161">
        <v>9</v>
      </c>
      <c r="R1161">
        <v>39</v>
      </c>
      <c r="S1161">
        <v>25</v>
      </c>
      <c r="T1161">
        <v>-0.2</v>
      </c>
      <c r="U1161">
        <v>560</v>
      </c>
      <c r="V1161">
        <v>4</v>
      </c>
      <c r="W1161">
        <v>-0.2</v>
      </c>
      <c r="X1161">
        <v>1</v>
      </c>
      <c r="Y1161">
        <v>-2</v>
      </c>
      <c r="Z1161">
        <v>80</v>
      </c>
      <c r="AA1161">
        <v>-0.2</v>
      </c>
      <c r="AB1161">
        <v>3</v>
      </c>
      <c r="AC1161">
        <v>898</v>
      </c>
      <c r="AD1161">
        <v>20</v>
      </c>
      <c r="AE1161">
        <v>-2</v>
      </c>
      <c r="AF1161">
        <v>5.6</v>
      </c>
      <c r="AG1161">
        <v>2</v>
      </c>
      <c r="AH1161">
        <v>700</v>
      </c>
    </row>
    <row r="1162" spans="1:34" hidden="1" x14ac:dyDescent="0.25">
      <c r="A1162" t="s">
        <v>4462</v>
      </c>
      <c r="B1162" t="s">
        <v>4463</v>
      </c>
      <c r="C1162" s="1" t="str">
        <f t="shared" si="195"/>
        <v>21:0584</v>
      </c>
      <c r="D1162" s="1" t="str">
        <f t="shared" si="192"/>
        <v>21:0186</v>
      </c>
      <c r="E1162" t="s">
        <v>4464</v>
      </c>
      <c r="F1162" t="s">
        <v>4465</v>
      </c>
      <c r="H1162">
        <v>59.303238299999997</v>
      </c>
      <c r="I1162">
        <v>-64.501730699999996</v>
      </c>
      <c r="J1162" s="1" t="str">
        <f t="shared" si="193"/>
        <v>NGR bulk stream sediment</v>
      </c>
      <c r="K1162" s="1" t="str">
        <f t="shared" si="194"/>
        <v>&lt;177 micron (NGR)</v>
      </c>
      <c r="L1162">
        <v>60</v>
      </c>
      <c r="M1162" t="s">
        <v>86</v>
      </c>
      <c r="N1162">
        <v>1161</v>
      </c>
      <c r="O1162">
        <v>100</v>
      </c>
      <c r="P1162">
        <v>49</v>
      </c>
      <c r="Q1162">
        <v>7</v>
      </c>
      <c r="R1162">
        <v>33</v>
      </c>
      <c r="S1162">
        <v>19</v>
      </c>
      <c r="T1162">
        <v>0.3</v>
      </c>
      <c r="U1162">
        <v>250</v>
      </c>
      <c r="V1162">
        <v>4.0999999999999996</v>
      </c>
      <c r="W1162">
        <v>-0.2</v>
      </c>
      <c r="X1162">
        <v>-1</v>
      </c>
      <c r="Y1162">
        <v>-2</v>
      </c>
      <c r="Z1162">
        <v>69</v>
      </c>
      <c r="AA1162">
        <v>-0.2</v>
      </c>
      <c r="AB1162">
        <v>2</v>
      </c>
      <c r="AC1162">
        <v>1170</v>
      </c>
      <c r="AD1162">
        <v>10</v>
      </c>
      <c r="AE1162">
        <v>-2</v>
      </c>
      <c r="AF1162">
        <v>2.4</v>
      </c>
      <c r="AG1162">
        <v>1.3</v>
      </c>
      <c r="AH1162">
        <v>850</v>
      </c>
    </row>
    <row r="1163" spans="1:34" hidden="1" x14ac:dyDescent="0.25">
      <c r="A1163" t="s">
        <v>4466</v>
      </c>
      <c r="B1163" t="s">
        <v>4467</v>
      </c>
      <c r="C1163" s="1" t="str">
        <f t="shared" si="195"/>
        <v>21:0584</v>
      </c>
      <c r="D1163" s="1" t="str">
        <f t="shared" si="192"/>
        <v>21:0186</v>
      </c>
      <c r="E1163" t="s">
        <v>4468</v>
      </c>
      <c r="F1163" t="s">
        <v>4469</v>
      </c>
      <c r="H1163">
        <v>59.311483600000003</v>
      </c>
      <c r="I1163">
        <v>-64.489200600000004</v>
      </c>
      <c r="J1163" s="1" t="str">
        <f t="shared" si="193"/>
        <v>NGR bulk stream sediment</v>
      </c>
      <c r="K1163" s="1" t="str">
        <f t="shared" si="194"/>
        <v>&lt;177 micron (NGR)</v>
      </c>
      <c r="L1163">
        <v>60</v>
      </c>
      <c r="M1163" t="s">
        <v>91</v>
      </c>
      <c r="N1163">
        <v>1162</v>
      </c>
      <c r="O1163">
        <v>178</v>
      </c>
      <c r="P1163">
        <v>49</v>
      </c>
      <c r="Q1163">
        <v>12</v>
      </c>
      <c r="R1163">
        <v>49</v>
      </c>
      <c r="S1163">
        <v>21</v>
      </c>
      <c r="T1163">
        <v>-0.2</v>
      </c>
      <c r="U1163">
        <v>420</v>
      </c>
      <c r="V1163">
        <v>3.7</v>
      </c>
      <c r="W1163">
        <v>-0.2</v>
      </c>
      <c r="X1163">
        <v>3</v>
      </c>
      <c r="Y1163">
        <v>2</v>
      </c>
      <c r="Z1163">
        <v>87</v>
      </c>
      <c r="AA1163">
        <v>-0.2</v>
      </c>
      <c r="AB1163">
        <v>3</v>
      </c>
      <c r="AC1163">
        <v>778</v>
      </c>
      <c r="AD1163">
        <v>40</v>
      </c>
      <c r="AE1163">
        <v>-2</v>
      </c>
      <c r="AF1163">
        <v>13.3</v>
      </c>
      <c r="AG1163">
        <v>2</v>
      </c>
      <c r="AH1163">
        <v>620</v>
      </c>
    </row>
    <row r="1164" spans="1:34" hidden="1" x14ac:dyDescent="0.25">
      <c r="A1164" t="s">
        <v>4470</v>
      </c>
      <c r="B1164" t="s">
        <v>4471</v>
      </c>
      <c r="C1164" s="1" t="str">
        <f t="shared" si="195"/>
        <v>21:0584</v>
      </c>
      <c r="D1164" s="1" t="str">
        <f t="shared" si="192"/>
        <v>21:0186</v>
      </c>
      <c r="E1164" t="s">
        <v>4472</v>
      </c>
      <c r="F1164" t="s">
        <v>4473</v>
      </c>
      <c r="H1164">
        <v>59.331392200000003</v>
      </c>
      <c r="I1164">
        <v>-64.473708200000004</v>
      </c>
      <c r="J1164" s="1" t="str">
        <f t="shared" si="193"/>
        <v>NGR bulk stream sediment</v>
      </c>
      <c r="K1164" s="1" t="str">
        <f t="shared" si="194"/>
        <v>&lt;177 micron (NGR)</v>
      </c>
      <c r="L1164">
        <v>60</v>
      </c>
      <c r="M1164" t="s">
        <v>96</v>
      </c>
      <c r="N1164">
        <v>1163</v>
      </c>
      <c r="O1164">
        <v>54</v>
      </c>
      <c r="P1164">
        <v>31</v>
      </c>
      <c r="Q1164">
        <v>7</v>
      </c>
      <c r="R1164">
        <v>20</v>
      </c>
      <c r="S1164">
        <v>10</v>
      </c>
      <c r="T1164">
        <v>-0.2</v>
      </c>
      <c r="U1164">
        <v>106</v>
      </c>
      <c r="V1164">
        <v>2.2999999999999998</v>
      </c>
      <c r="W1164">
        <v>-0.2</v>
      </c>
      <c r="X1164">
        <v>1</v>
      </c>
      <c r="Y1164">
        <v>3</v>
      </c>
      <c r="Z1164">
        <v>51</v>
      </c>
      <c r="AA1164">
        <v>-0.2</v>
      </c>
      <c r="AB1164">
        <v>1</v>
      </c>
      <c r="AC1164">
        <v>604</v>
      </c>
      <c r="AD1164">
        <v>15</v>
      </c>
      <c r="AE1164">
        <v>-2</v>
      </c>
      <c r="AF1164">
        <v>2.8</v>
      </c>
      <c r="AG1164">
        <v>3.7</v>
      </c>
      <c r="AH1164">
        <v>375</v>
      </c>
    </row>
    <row r="1165" spans="1:34" hidden="1" x14ac:dyDescent="0.25">
      <c r="A1165" t="s">
        <v>4474</v>
      </c>
      <c r="B1165" t="s">
        <v>4475</v>
      </c>
      <c r="C1165" s="1" t="str">
        <f t="shared" si="195"/>
        <v>21:0584</v>
      </c>
      <c r="D1165" s="1" t="str">
        <f t="shared" si="192"/>
        <v>21:0186</v>
      </c>
      <c r="E1165" t="s">
        <v>4476</v>
      </c>
      <c r="F1165" t="s">
        <v>4477</v>
      </c>
      <c r="H1165">
        <v>59.360334700000003</v>
      </c>
      <c r="I1165">
        <v>-64.470918499999996</v>
      </c>
      <c r="J1165" s="1" t="str">
        <f t="shared" si="193"/>
        <v>NGR bulk stream sediment</v>
      </c>
      <c r="K1165" s="1" t="str">
        <f t="shared" si="194"/>
        <v>&lt;177 micron (NGR)</v>
      </c>
      <c r="L1165">
        <v>60</v>
      </c>
      <c r="M1165" t="s">
        <v>101</v>
      </c>
      <c r="N1165">
        <v>1164</v>
      </c>
      <c r="O1165">
        <v>39</v>
      </c>
      <c r="P1165">
        <v>50</v>
      </c>
      <c r="Q1165">
        <v>7</v>
      </c>
      <c r="R1165">
        <v>15</v>
      </c>
      <c r="S1165">
        <v>4</v>
      </c>
      <c r="T1165">
        <v>-0.2</v>
      </c>
      <c r="U1165">
        <v>44</v>
      </c>
      <c r="V1165">
        <v>2.5</v>
      </c>
      <c r="W1165">
        <v>-0.2</v>
      </c>
      <c r="X1165">
        <v>1</v>
      </c>
      <c r="Y1165">
        <v>2</v>
      </c>
      <c r="Z1165">
        <v>50</v>
      </c>
      <c r="AA1165">
        <v>-0.2</v>
      </c>
      <c r="AB1165">
        <v>1</v>
      </c>
      <c r="AC1165">
        <v>552</v>
      </c>
      <c r="AD1165">
        <v>20</v>
      </c>
      <c r="AE1165">
        <v>-2</v>
      </c>
      <c r="AF1165">
        <v>7.2</v>
      </c>
      <c r="AG1165">
        <v>28.5</v>
      </c>
      <c r="AH1165">
        <v>375</v>
      </c>
    </row>
    <row r="1166" spans="1:34" hidden="1" x14ac:dyDescent="0.25">
      <c r="A1166" t="s">
        <v>4478</v>
      </c>
      <c r="B1166" t="s">
        <v>4479</v>
      </c>
      <c r="C1166" s="1" t="str">
        <f t="shared" si="195"/>
        <v>21:0584</v>
      </c>
      <c r="D1166" s="1" t="str">
        <f t="shared" si="192"/>
        <v>21:0186</v>
      </c>
      <c r="E1166" t="s">
        <v>4480</v>
      </c>
      <c r="F1166" t="s">
        <v>4481</v>
      </c>
      <c r="H1166">
        <v>59.382535300000001</v>
      </c>
      <c r="I1166">
        <v>-64.447764699999993</v>
      </c>
      <c r="J1166" s="1" t="str">
        <f t="shared" si="193"/>
        <v>NGR bulk stream sediment</v>
      </c>
      <c r="K1166" s="1" t="str">
        <f t="shared" si="194"/>
        <v>&lt;177 micron (NGR)</v>
      </c>
      <c r="L1166">
        <v>60</v>
      </c>
      <c r="M1166" t="s">
        <v>106</v>
      </c>
      <c r="N1166">
        <v>1165</v>
      </c>
      <c r="O1166">
        <v>48</v>
      </c>
      <c r="P1166">
        <v>55</v>
      </c>
      <c r="Q1166">
        <v>7</v>
      </c>
      <c r="R1166">
        <v>31</v>
      </c>
      <c r="S1166">
        <v>4</v>
      </c>
      <c r="T1166">
        <v>-0.2</v>
      </c>
      <c r="U1166">
        <v>52</v>
      </c>
      <c r="V1166">
        <v>2.2999999999999998</v>
      </c>
      <c r="W1166">
        <v>-0.2</v>
      </c>
      <c r="X1166">
        <v>-1</v>
      </c>
      <c r="Y1166">
        <v>2</v>
      </c>
      <c r="Z1166">
        <v>52</v>
      </c>
      <c r="AA1166">
        <v>-0.2</v>
      </c>
      <c r="AB1166">
        <v>-1</v>
      </c>
      <c r="AC1166">
        <v>522</v>
      </c>
      <c r="AD1166">
        <v>20</v>
      </c>
      <c r="AE1166">
        <v>-2</v>
      </c>
      <c r="AF1166">
        <v>5.6</v>
      </c>
      <c r="AG1166">
        <v>4.2</v>
      </c>
      <c r="AH1166">
        <v>360</v>
      </c>
    </row>
    <row r="1167" spans="1:34" hidden="1" x14ac:dyDescent="0.25">
      <c r="A1167" t="s">
        <v>4482</v>
      </c>
      <c r="B1167" t="s">
        <v>4483</v>
      </c>
      <c r="C1167" s="1" t="str">
        <f t="shared" si="195"/>
        <v>21:0584</v>
      </c>
      <c r="D1167" s="1" t="str">
        <f t="shared" si="192"/>
        <v>21:0186</v>
      </c>
      <c r="E1167" t="s">
        <v>4484</v>
      </c>
      <c r="F1167" t="s">
        <v>4485</v>
      </c>
      <c r="H1167">
        <v>59.390267199999997</v>
      </c>
      <c r="I1167">
        <v>-64.471125299999997</v>
      </c>
      <c r="J1167" s="1" t="str">
        <f t="shared" si="193"/>
        <v>NGR bulk stream sediment</v>
      </c>
      <c r="K1167" s="1" t="str">
        <f t="shared" si="194"/>
        <v>&lt;177 micron (NGR)</v>
      </c>
      <c r="L1167">
        <v>60</v>
      </c>
      <c r="M1167" t="s">
        <v>111</v>
      </c>
      <c r="N1167">
        <v>1166</v>
      </c>
      <c r="O1167">
        <v>80</v>
      </c>
      <c r="P1167">
        <v>152</v>
      </c>
      <c r="Q1167">
        <v>7</v>
      </c>
      <c r="R1167">
        <v>39</v>
      </c>
      <c r="S1167">
        <v>5</v>
      </c>
      <c r="T1167">
        <v>0.5</v>
      </c>
      <c r="U1167">
        <v>44</v>
      </c>
      <c r="V1167">
        <v>2.6</v>
      </c>
      <c r="W1167">
        <v>-0.2</v>
      </c>
      <c r="X1167">
        <v>1</v>
      </c>
      <c r="Y1167">
        <v>5</v>
      </c>
      <c r="Z1167">
        <v>56</v>
      </c>
      <c r="AA1167">
        <v>-0.2</v>
      </c>
      <c r="AB1167">
        <v>4</v>
      </c>
      <c r="AC1167">
        <v>411</v>
      </c>
      <c r="AD1167">
        <v>60</v>
      </c>
      <c r="AE1167">
        <v>-2</v>
      </c>
      <c r="AF1167">
        <v>25.2</v>
      </c>
      <c r="AG1167">
        <v>4.2</v>
      </c>
      <c r="AH1167">
        <v>240</v>
      </c>
    </row>
    <row r="1168" spans="1:34" hidden="1" x14ac:dyDescent="0.25">
      <c r="A1168" t="s">
        <v>4486</v>
      </c>
      <c r="B1168" t="s">
        <v>4487</v>
      </c>
      <c r="C1168" s="1" t="str">
        <f t="shared" si="195"/>
        <v>21:0584</v>
      </c>
      <c r="D1168" s="1" t="str">
        <f>HYPERLINK("http://geochem.nrcan.gc.ca/cdogs/content/svy/svy_e.htm", "")</f>
        <v/>
      </c>
      <c r="G1168" s="1" t="str">
        <f>HYPERLINK("http://geochem.nrcan.gc.ca/cdogs/content/cr_/cr_00078_e.htm", "78")</f>
        <v>78</v>
      </c>
      <c r="J1168" t="s">
        <v>69</v>
      </c>
      <c r="K1168" t="s">
        <v>70</v>
      </c>
      <c r="L1168">
        <v>60</v>
      </c>
      <c r="M1168" t="s">
        <v>71</v>
      </c>
      <c r="N1168">
        <v>1167</v>
      </c>
      <c r="O1168">
        <v>92</v>
      </c>
      <c r="P1168">
        <v>35</v>
      </c>
      <c r="Q1168">
        <v>15</v>
      </c>
      <c r="R1168">
        <v>247</v>
      </c>
      <c r="S1168">
        <v>26</v>
      </c>
      <c r="T1168">
        <v>0.3</v>
      </c>
      <c r="U1168">
        <v>430</v>
      </c>
      <c r="V1168">
        <v>3.2</v>
      </c>
      <c r="W1168">
        <v>0.5</v>
      </c>
      <c r="X1168">
        <v>15</v>
      </c>
      <c r="Y1168">
        <v>2</v>
      </c>
      <c r="Z1168">
        <v>50</v>
      </c>
      <c r="AA1168">
        <v>0.8</v>
      </c>
      <c r="AB1168">
        <v>7</v>
      </c>
      <c r="AC1168">
        <v>686</v>
      </c>
      <c r="AD1168">
        <v>20</v>
      </c>
      <c r="AE1168">
        <v>16</v>
      </c>
      <c r="AF1168">
        <v>2.4</v>
      </c>
      <c r="AG1168">
        <v>12.2</v>
      </c>
      <c r="AH1168">
        <v>550</v>
      </c>
    </row>
    <row r="1169" spans="1:34" hidden="1" x14ac:dyDescent="0.25">
      <c r="A1169" t="s">
        <v>4488</v>
      </c>
      <c r="B1169" t="s">
        <v>4489</v>
      </c>
      <c r="C1169" s="1" t="str">
        <f t="shared" si="195"/>
        <v>21:0584</v>
      </c>
      <c r="D1169" s="1" t="str">
        <f t="shared" ref="D1169:D1185" si="196">HYPERLINK("http://geochem.nrcan.gc.ca/cdogs/content/svy/svy210186_e.htm", "21:0186")</f>
        <v>21:0186</v>
      </c>
      <c r="E1169" t="s">
        <v>4490</v>
      </c>
      <c r="F1169" t="s">
        <v>4491</v>
      </c>
      <c r="H1169">
        <v>59.435476700000002</v>
      </c>
      <c r="I1169">
        <v>-64.4456019</v>
      </c>
      <c r="J1169" s="1" t="str">
        <f t="shared" ref="J1169:J1185" si="197">HYPERLINK("http://geochem.nrcan.gc.ca/cdogs/content/kwd/kwd020030_e.htm", "NGR bulk stream sediment")</f>
        <v>NGR bulk stream sediment</v>
      </c>
      <c r="K1169" s="1" t="str">
        <f t="shared" ref="K1169:K1185" si="198">HYPERLINK("http://geochem.nrcan.gc.ca/cdogs/content/kwd/kwd080006_e.htm", "&lt;177 micron (NGR)")</f>
        <v>&lt;177 micron (NGR)</v>
      </c>
      <c r="L1169">
        <v>60</v>
      </c>
      <c r="M1169" t="s">
        <v>116</v>
      </c>
      <c r="N1169">
        <v>1168</v>
      </c>
      <c r="O1169">
        <v>90</v>
      </c>
      <c r="P1169">
        <v>59</v>
      </c>
      <c r="Q1169">
        <v>11</v>
      </c>
      <c r="R1169">
        <v>53</v>
      </c>
      <c r="S1169">
        <v>25</v>
      </c>
      <c r="T1169">
        <v>-0.2</v>
      </c>
      <c r="U1169">
        <v>360</v>
      </c>
      <c r="V1169">
        <v>3.2</v>
      </c>
      <c r="W1169">
        <v>-0.2</v>
      </c>
      <c r="X1169">
        <v>-1</v>
      </c>
      <c r="Y1169">
        <v>3</v>
      </c>
      <c r="Z1169">
        <v>54</v>
      </c>
      <c r="AA1169">
        <v>-0.2</v>
      </c>
      <c r="AB1169">
        <v>3</v>
      </c>
      <c r="AC1169">
        <v>352</v>
      </c>
      <c r="AD1169">
        <v>50</v>
      </c>
      <c r="AE1169">
        <v>-2</v>
      </c>
      <c r="AF1169">
        <v>22.6</v>
      </c>
      <c r="AG1169">
        <v>4.4000000000000004</v>
      </c>
      <c r="AH1169">
        <v>330</v>
      </c>
    </row>
    <row r="1170" spans="1:34" hidden="1" x14ac:dyDescent="0.25">
      <c r="A1170" t="s">
        <v>4492</v>
      </c>
      <c r="B1170" t="s">
        <v>4493</v>
      </c>
      <c r="C1170" s="1" t="str">
        <f t="shared" si="195"/>
        <v>21:0584</v>
      </c>
      <c r="D1170" s="1" t="str">
        <f t="shared" si="196"/>
        <v>21:0186</v>
      </c>
      <c r="E1170" t="s">
        <v>4494</v>
      </c>
      <c r="F1170" t="s">
        <v>4495</v>
      </c>
      <c r="H1170">
        <v>59.439818799999998</v>
      </c>
      <c r="I1170">
        <v>-64.446845199999998</v>
      </c>
      <c r="J1170" s="1" t="str">
        <f t="shared" si="197"/>
        <v>NGR bulk stream sediment</v>
      </c>
      <c r="K1170" s="1" t="str">
        <f t="shared" si="198"/>
        <v>&lt;177 micron (NGR)</v>
      </c>
      <c r="L1170">
        <v>60</v>
      </c>
      <c r="M1170" t="s">
        <v>121</v>
      </c>
      <c r="N1170">
        <v>1169</v>
      </c>
      <c r="O1170">
        <v>65</v>
      </c>
      <c r="P1170">
        <v>55</v>
      </c>
      <c r="Q1170">
        <v>7</v>
      </c>
      <c r="R1170">
        <v>46</v>
      </c>
      <c r="S1170">
        <v>14</v>
      </c>
      <c r="T1170">
        <v>-0.2</v>
      </c>
      <c r="U1170">
        <v>166</v>
      </c>
      <c r="V1170">
        <v>2.6</v>
      </c>
      <c r="W1170">
        <v>-0.2</v>
      </c>
      <c r="X1170">
        <v>-1</v>
      </c>
      <c r="Y1170">
        <v>2</v>
      </c>
      <c r="Z1170">
        <v>40</v>
      </c>
      <c r="AA1170">
        <v>-0.2</v>
      </c>
      <c r="AB1170">
        <v>-1</v>
      </c>
      <c r="AC1170">
        <v>363</v>
      </c>
      <c r="AD1170">
        <v>35</v>
      </c>
      <c r="AE1170">
        <v>-2</v>
      </c>
      <c r="AF1170">
        <v>17.8</v>
      </c>
      <c r="AG1170">
        <v>3.5</v>
      </c>
      <c r="AH1170">
        <v>240</v>
      </c>
    </row>
    <row r="1171" spans="1:34" hidden="1" x14ac:dyDescent="0.25">
      <c r="A1171" t="s">
        <v>4496</v>
      </c>
      <c r="B1171" t="s">
        <v>4497</v>
      </c>
      <c r="C1171" s="1" t="str">
        <f t="shared" si="195"/>
        <v>21:0584</v>
      </c>
      <c r="D1171" s="1" t="str">
        <f t="shared" si="196"/>
        <v>21:0186</v>
      </c>
      <c r="E1171" t="s">
        <v>4498</v>
      </c>
      <c r="F1171" t="s">
        <v>4499</v>
      </c>
      <c r="H1171">
        <v>59.490681600000002</v>
      </c>
      <c r="I1171">
        <v>-64.609357200000005</v>
      </c>
      <c r="J1171" s="1" t="str">
        <f t="shared" si="197"/>
        <v>NGR bulk stream sediment</v>
      </c>
      <c r="K1171" s="1" t="str">
        <f t="shared" si="198"/>
        <v>&lt;177 micron (NGR)</v>
      </c>
      <c r="L1171">
        <v>60</v>
      </c>
      <c r="M1171" t="s">
        <v>126</v>
      </c>
      <c r="N1171">
        <v>1170</v>
      </c>
      <c r="O1171">
        <v>61</v>
      </c>
      <c r="P1171">
        <v>47</v>
      </c>
      <c r="Q1171">
        <v>8</v>
      </c>
      <c r="R1171">
        <v>29</v>
      </c>
      <c r="S1171">
        <v>11</v>
      </c>
      <c r="T1171">
        <v>-0.2</v>
      </c>
      <c r="U1171">
        <v>152</v>
      </c>
      <c r="V1171">
        <v>2.2999999999999998</v>
      </c>
      <c r="W1171">
        <v>-0.2</v>
      </c>
      <c r="X1171">
        <v>-1</v>
      </c>
      <c r="Y1171">
        <v>-2</v>
      </c>
      <c r="Z1171">
        <v>43</v>
      </c>
      <c r="AA1171">
        <v>-0.2</v>
      </c>
      <c r="AB1171">
        <v>1</v>
      </c>
      <c r="AC1171">
        <v>437</v>
      </c>
      <c r="AD1171">
        <v>25</v>
      </c>
      <c r="AE1171">
        <v>-2</v>
      </c>
      <c r="AF1171">
        <v>7.6</v>
      </c>
      <c r="AG1171">
        <v>1.5</v>
      </c>
      <c r="AH1171">
        <v>350</v>
      </c>
    </row>
    <row r="1172" spans="1:34" hidden="1" x14ac:dyDescent="0.25">
      <c r="A1172" t="s">
        <v>4500</v>
      </c>
      <c r="B1172" t="s">
        <v>4501</v>
      </c>
      <c r="C1172" s="1" t="str">
        <f t="shared" si="195"/>
        <v>21:0584</v>
      </c>
      <c r="D1172" s="1" t="str">
        <f t="shared" si="196"/>
        <v>21:0186</v>
      </c>
      <c r="E1172" t="s">
        <v>4502</v>
      </c>
      <c r="F1172" t="s">
        <v>4503</v>
      </c>
      <c r="H1172">
        <v>59.479976899999997</v>
      </c>
      <c r="I1172">
        <v>-64.646028900000005</v>
      </c>
      <c r="J1172" s="1" t="str">
        <f t="shared" si="197"/>
        <v>NGR bulk stream sediment</v>
      </c>
      <c r="K1172" s="1" t="str">
        <f t="shared" si="198"/>
        <v>&lt;177 micron (NGR)</v>
      </c>
      <c r="L1172">
        <v>60</v>
      </c>
      <c r="M1172" t="s">
        <v>131</v>
      </c>
      <c r="N1172">
        <v>1171</v>
      </c>
      <c r="O1172">
        <v>71</v>
      </c>
      <c r="P1172">
        <v>28</v>
      </c>
      <c r="Q1172">
        <v>7</v>
      </c>
      <c r="R1172">
        <v>32</v>
      </c>
      <c r="S1172">
        <v>13</v>
      </c>
      <c r="T1172">
        <v>-0.2</v>
      </c>
      <c r="U1172">
        <v>140</v>
      </c>
      <c r="V1172">
        <v>3.1</v>
      </c>
      <c r="W1172">
        <v>-0.2</v>
      </c>
      <c r="X1172">
        <v>-1</v>
      </c>
      <c r="Y1172">
        <v>-2</v>
      </c>
      <c r="Z1172">
        <v>73</v>
      </c>
      <c r="AA1172">
        <v>-0.2</v>
      </c>
      <c r="AB1172">
        <v>1</v>
      </c>
      <c r="AC1172">
        <v>735</v>
      </c>
      <c r="AD1172">
        <v>25</v>
      </c>
      <c r="AE1172">
        <v>-2</v>
      </c>
      <c r="AF1172">
        <v>16.2</v>
      </c>
      <c r="AG1172">
        <v>2</v>
      </c>
      <c r="AH1172">
        <v>330</v>
      </c>
    </row>
    <row r="1173" spans="1:34" hidden="1" x14ac:dyDescent="0.25">
      <c r="A1173" t="s">
        <v>4504</v>
      </c>
      <c r="B1173" t="s">
        <v>4505</v>
      </c>
      <c r="C1173" s="1" t="str">
        <f t="shared" si="195"/>
        <v>21:0584</v>
      </c>
      <c r="D1173" s="1" t="str">
        <f t="shared" si="196"/>
        <v>21:0186</v>
      </c>
      <c r="E1173" t="s">
        <v>4506</v>
      </c>
      <c r="F1173" t="s">
        <v>4507</v>
      </c>
      <c r="H1173">
        <v>59.493004900000003</v>
      </c>
      <c r="I1173">
        <v>-64.676018900000003</v>
      </c>
      <c r="J1173" s="1" t="str">
        <f t="shared" si="197"/>
        <v>NGR bulk stream sediment</v>
      </c>
      <c r="K1173" s="1" t="str">
        <f t="shared" si="198"/>
        <v>&lt;177 micron (NGR)</v>
      </c>
      <c r="L1173">
        <v>61</v>
      </c>
      <c r="M1173" t="s">
        <v>38</v>
      </c>
      <c r="N1173">
        <v>1172</v>
      </c>
      <c r="O1173">
        <v>70</v>
      </c>
      <c r="P1173">
        <v>41</v>
      </c>
      <c r="Q1173">
        <v>9</v>
      </c>
      <c r="R1173">
        <v>36</v>
      </c>
      <c r="S1173">
        <v>12</v>
      </c>
      <c r="T1173">
        <v>-0.2</v>
      </c>
      <c r="U1173">
        <v>96</v>
      </c>
      <c r="V1173">
        <v>3.3</v>
      </c>
      <c r="W1173">
        <v>-0.2</v>
      </c>
      <c r="X1173">
        <v>-1</v>
      </c>
      <c r="Y1173">
        <v>-2</v>
      </c>
      <c r="Z1173">
        <v>81</v>
      </c>
      <c r="AA1173">
        <v>-0.2</v>
      </c>
      <c r="AB1173">
        <v>1</v>
      </c>
      <c r="AC1173">
        <v>575</v>
      </c>
      <c r="AD1173">
        <v>40</v>
      </c>
      <c r="AE1173">
        <v>-2</v>
      </c>
      <c r="AF1173">
        <v>15.6</v>
      </c>
      <c r="AG1173">
        <v>4</v>
      </c>
      <c r="AH1173">
        <v>470</v>
      </c>
    </row>
    <row r="1174" spans="1:34" hidden="1" x14ac:dyDescent="0.25">
      <c r="A1174" t="s">
        <v>4508</v>
      </c>
      <c r="B1174" t="s">
        <v>4509</v>
      </c>
      <c r="C1174" s="1" t="str">
        <f t="shared" si="195"/>
        <v>21:0584</v>
      </c>
      <c r="D1174" s="1" t="str">
        <f t="shared" si="196"/>
        <v>21:0186</v>
      </c>
      <c r="E1174" t="s">
        <v>4506</v>
      </c>
      <c r="F1174" t="s">
        <v>4510</v>
      </c>
      <c r="H1174">
        <v>59.493004900000003</v>
      </c>
      <c r="I1174">
        <v>-64.676018900000003</v>
      </c>
      <c r="J1174" s="1" t="str">
        <f t="shared" si="197"/>
        <v>NGR bulk stream sediment</v>
      </c>
      <c r="K1174" s="1" t="str">
        <f t="shared" si="198"/>
        <v>&lt;177 micron (NGR)</v>
      </c>
      <c r="L1174">
        <v>61</v>
      </c>
      <c r="M1174" t="s">
        <v>47</v>
      </c>
      <c r="N1174">
        <v>1173</v>
      </c>
      <c r="O1174">
        <v>69</v>
      </c>
      <c r="P1174">
        <v>41</v>
      </c>
      <c r="Q1174">
        <v>12</v>
      </c>
      <c r="R1174">
        <v>39</v>
      </c>
      <c r="S1174">
        <v>12</v>
      </c>
      <c r="T1174">
        <v>-0.2</v>
      </c>
      <c r="U1174">
        <v>100</v>
      </c>
      <c r="V1174">
        <v>3.3</v>
      </c>
      <c r="W1174">
        <v>-0.2</v>
      </c>
      <c r="X1174">
        <v>-1</v>
      </c>
      <c r="Y1174">
        <v>-2</v>
      </c>
      <c r="Z1174">
        <v>78</v>
      </c>
      <c r="AA1174">
        <v>-0.2</v>
      </c>
      <c r="AB1174">
        <v>3</v>
      </c>
      <c r="AC1174">
        <v>564</v>
      </c>
      <c r="AD1174">
        <v>40</v>
      </c>
      <c r="AE1174">
        <v>-2</v>
      </c>
      <c r="AF1174">
        <v>16.2</v>
      </c>
      <c r="AG1174">
        <v>3.6</v>
      </c>
      <c r="AH1174">
        <v>360</v>
      </c>
    </row>
    <row r="1175" spans="1:34" hidden="1" x14ac:dyDescent="0.25">
      <c r="A1175" t="s">
        <v>4511</v>
      </c>
      <c r="B1175" t="s">
        <v>4512</v>
      </c>
      <c r="C1175" s="1" t="str">
        <f t="shared" si="195"/>
        <v>21:0584</v>
      </c>
      <c r="D1175" s="1" t="str">
        <f t="shared" si="196"/>
        <v>21:0186</v>
      </c>
      <c r="E1175" t="s">
        <v>4506</v>
      </c>
      <c r="F1175" t="s">
        <v>4513</v>
      </c>
      <c r="H1175">
        <v>59.493004900000003</v>
      </c>
      <c r="I1175">
        <v>-64.676018900000003</v>
      </c>
      <c r="J1175" s="1" t="str">
        <f t="shared" si="197"/>
        <v>NGR bulk stream sediment</v>
      </c>
      <c r="K1175" s="1" t="str">
        <f t="shared" si="198"/>
        <v>&lt;177 micron (NGR)</v>
      </c>
      <c r="L1175">
        <v>61</v>
      </c>
      <c r="M1175" t="s">
        <v>51</v>
      </c>
      <c r="N1175">
        <v>1174</v>
      </c>
      <c r="O1175">
        <v>71</v>
      </c>
      <c r="P1175">
        <v>41</v>
      </c>
      <c r="Q1175">
        <v>14</v>
      </c>
      <c r="R1175">
        <v>35</v>
      </c>
      <c r="S1175">
        <v>10</v>
      </c>
      <c r="T1175">
        <v>0.4</v>
      </c>
      <c r="U1175">
        <v>104</v>
      </c>
      <c r="V1175">
        <v>3.3</v>
      </c>
      <c r="W1175">
        <v>-0.2</v>
      </c>
      <c r="X1175">
        <v>-1</v>
      </c>
      <c r="Y1175">
        <v>2</v>
      </c>
      <c r="Z1175">
        <v>72</v>
      </c>
      <c r="AA1175">
        <v>-0.2</v>
      </c>
      <c r="AB1175">
        <v>2</v>
      </c>
      <c r="AC1175">
        <v>528</v>
      </c>
      <c r="AD1175">
        <v>50</v>
      </c>
      <c r="AE1175">
        <v>-2</v>
      </c>
      <c r="AF1175">
        <v>22</v>
      </c>
      <c r="AG1175">
        <v>3.7</v>
      </c>
      <c r="AH1175">
        <v>390</v>
      </c>
    </row>
    <row r="1176" spans="1:34" hidden="1" x14ac:dyDescent="0.25">
      <c r="A1176" t="s">
        <v>4514</v>
      </c>
      <c r="B1176" t="s">
        <v>4515</v>
      </c>
      <c r="C1176" s="1" t="str">
        <f t="shared" si="195"/>
        <v>21:0584</v>
      </c>
      <c r="D1176" s="1" t="str">
        <f t="shared" si="196"/>
        <v>21:0186</v>
      </c>
      <c r="E1176" t="s">
        <v>4516</v>
      </c>
      <c r="F1176" t="s">
        <v>4517</v>
      </c>
      <c r="H1176">
        <v>59.478941499999998</v>
      </c>
      <c r="I1176">
        <v>-64.7043453</v>
      </c>
      <c r="J1176" s="1" t="str">
        <f t="shared" si="197"/>
        <v>NGR bulk stream sediment</v>
      </c>
      <c r="K1176" s="1" t="str">
        <f t="shared" si="198"/>
        <v>&lt;177 micron (NGR)</v>
      </c>
      <c r="L1176">
        <v>61</v>
      </c>
      <c r="M1176" t="s">
        <v>43</v>
      </c>
      <c r="N1176">
        <v>1175</v>
      </c>
      <c r="O1176">
        <v>109</v>
      </c>
      <c r="P1176">
        <v>65</v>
      </c>
      <c r="Q1176">
        <v>9</v>
      </c>
      <c r="R1176">
        <v>43</v>
      </c>
      <c r="S1176">
        <v>14</v>
      </c>
      <c r="T1176">
        <v>-0.2</v>
      </c>
      <c r="U1176">
        <v>76</v>
      </c>
      <c r="V1176">
        <v>3.7</v>
      </c>
      <c r="W1176">
        <v>-0.2</v>
      </c>
      <c r="X1176">
        <v>-1</v>
      </c>
      <c r="Y1176">
        <v>2</v>
      </c>
      <c r="Z1176">
        <v>103</v>
      </c>
      <c r="AA1176">
        <v>-0.2</v>
      </c>
      <c r="AB1176">
        <v>1</v>
      </c>
      <c r="AC1176">
        <v>641</v>
      </c>
      <c r="AD1176">
        <v>25</v>
      </c>
      <c r="AE1176">
        <v>-2</v>
      </c>
      <c r="AF1176">
        <v>6.4</v>
      </c>
      <c r="AG1176">
        <v>5.0999999999999996</v>
      </c>
      <c r="AH1176">
        <v>405</v>
      </c>
    </row>
    <row r="1177" spans="1:34" hidden="1" x14ac:dyDescent="0.25">
      <c r="A1177" t="s">
        <v>4518</v>
      </c>
      <c r="B1177" t="s">
        <v>4519</v>
      </c>
      <c r="C1177" s="1" t="str">
        <f t="shared" si="195"/>
        <v>21:0584</v>
      </c>
      <c r="D1177" s="1" t="str">
        <f t="shared" si="196"/>
        <v>21:0186</v>
      </c>
      <c r="E1177" t="s">
        <v>4520</v>
      </c>
      <c r="F1177" t="s">
        <v>4521</v>
      </c>
      <c r="H1177">
        <v>59.496888599999998</v>
      </c>
      <c r="I1177">
        <v>-64.743000600000002</v>
      </c>
      <c r="J1177" s="1" t="str">
        <f t="shared" si="197"/>
        <v>NGR bulk stream sediment</v>
      </c>
      <c r="K1177" s="1" t="str">
        <f t="shared" si="198"/>
        <v>&lt;177 micron (NGR)</v>
      </c>
      <c r="L1177">
        <v>61</v>
      </c>
      <c r="M1177" t="s">
        <v>56</v>
      </c>
      <c r="N1177">
        <v>1176</v>
      </c>
      <c r="O1177">
        <v>127</v>
      </c>
      <c r="P1177">
        <v>78</v>
      </c>
      <c r="Q1177">
        <v>37</v>
      </c>
      <c r="R1177">
        <v>55</v>
      </c>
      <c r="S1177">
        <v>15</v>
      </c>
      <c r="T1177">
        <v>0.3</v>
      </c>
      <c r="U1177">
        <v>128</v>
      </c>
      <c r="V1177">
        <v>4.0999999999999996</v>
      </c>
      <c r="W1177">
        <v>-0.2</v>
      </c>
      <c r="X1177">
        <v>1</v>
      </c>
      <c r="Y1177">
        <v>3</v>
      </c>
      <c r="Z1177">
        <v>74</v>
      </c>
      <c r="AA1177">
        <v>-0.2</v>
      </c>
      <c r="AB1177">
        <v>-1</v>
      </c>
      <c r="AC1177">
        <v>342</v>
      </c>
      <c r="AD1177">
        <v>125</v>
      </c>
      <c r="AE1177">
        <v>-2</v>
      </c>
      <c r="AF1177">
        <v>46.2</v>
      </c>
      <c r="AG1177">
        <v>2.2000000000000002</v>
      </c>
      <c r="AH1177">
        <v>405</v>
      </c>
    </row>
    <row r="1178" spans="1:34" hidden="1" x14ac:dyDescent="0.25">
      <c r="A1178" t="s">
        <v>4522</v>
      </c>
      <c r="B1178" t="s">
        <v>4523</v>
      </c>
      <c r="C1178" s="1" t="str">
        <f t="shared" si="195"/>
        <v>21:0584</v>
      </c>
      <c r="D1178" s="1" t="str">
        <f t="shared" si="196"/>
        <v>21:0186</v>
      </c>
      <c r="E1178" t="s">
        <v>4524</v>
      </c>
      <c r="F1178" t="s">
        <v>4525</v>
      </c>
      <c r="H1178">
        <v>59.522568800000002</v>
      </c>
      <c r="I1178">
        <v>-64.7109162</v>
      </c>
      <c r="J1178" s="1" t="str">
        <f t="shared" si="197"/>
        <v>NGR bulk stream sediment</v>
      </c>
      <c r="K1178" s="1" t="str">
        <f t="shared" si="198"/>
        <v>&lt;177 micron (NGR)</v>
      </c>
      <c r="L1178">
        <v>61</v>
      </c>
      <c r="M1178" t="s">
        <v>61</v>
      </c>
      <c r="N1178">
        <v>1177</v>
      </c>
      <c r="O1178">
        <v>90</v>
      </c>
      <c r="P1178">
        <v>44</v>
      </c>
      <c r="Q1178">
        <v>9</v>
      </c>
      <c r="R1178">
        <v>44</v>
      </c>
      <c r="S1178">
        <v>12</v>
      </c>
      <c r="T1178">
        <v>0.2</v>
      </c>
      <c r="U1178">
        <v>120</v>
      </c>
      <c r="V1178">
        <v>3.7</v>
      </c>
      <c r="W1178">
        <v>-0.2</v>
      </c>
      <c r="X1178">
        <v>-1</v>
      </c>
      <c r="Y1178">
        <v>-2</v>
      </c>
      <c r="Z1178">
        <v>71</v>
      </c>
      <c r="AA1178">
        <v>-0.2</v>
      </c>
      <c r="AB1178">
        <v>-1</v>
      </c>
      <c r="AC1178">
        <v>346</v>
      </c>
      <c r="AD1178">
        <v>115</v>
      </c>
      <c r="AE1178">
        <v>-2</v>
      </c>
      <c r="AF1178">
        <v>42.6</v>
      </c>
      <c r="AG1178">
        <v>2</v>
      </c>
      <c r="AH1178">
        <v>310</v>
      </c>
    </row>
    <row r="1179" spans="1:34" hidden="1" x14ac:dyDescent="0.25">
      <c r="A1179" t="s">
        <v>4526</v>
      </c>
      <c r="B1179" t="s">
        <v>4527</v>
      </c>
      <c r="C1179" s="1" t="str">
        <f t="shared" si="195"/>
        <v>21:0584</v>
      </c>
      <c r="D1179" s="1" t="str">
        <f t="shared" si="196"/>
        <v>21:0186</v>
      </c>
      <c r="E1179" t="s">
        <v>4528</v>
      </c>
      <c r="F1179" t="s">
        <v>4529</v>
      </c>
      <c r="H1179">
        <v>59.529586500000001</v>
      </c>
      <c r="I1179">
        <v>-64.768719399999995</v>
      </c>
      <c r="J1179" s="1" t="str">
        <f t="shared" si="197"/>
        <v>NGR bulk stream sediment</v>
      </c>
      <c r="K1179" s="1" t="str">
        <f t="shared" si="198"/>
        <v>&lt;177 micron (NGR)</v>
      </c>
      <c r="L1179">
        <v>61</v>
      </c>
      <c r="M1179" t="s">
        <v>66</v>
      </c>
      <c r="N1179">
        <v>1178</v>
      </c>
      <c r="O1179">
        <v>76</v>
      </c>
      <c r="P1179">
        <v>27</v>
      </c>
      <c r="Q1179">
        <v>6</v>
      </c>
      <c r="R1179">
        <v>24</v>
      </c>
      <c r="S1179">
        <v>12</v>
      </c>
      <c r="T1179">
        <v>-0.2</v>
      </c>
      <c r="U1179">
        <v>164</v>
      </c>
      <c r="V1179">
        <v>3.3</v>
      </c>
      <c r="W1179">
        <v>-0.2</v>
      </c>
      <c r="X1179">
        <v>-1</v>
      </c>
      <c r="Y1179">
        <v>-2</v>
      </c>
      <c r="Z1179">
        <v>72</v>
      </c>
      <c r="AA1179">
        <v>-0.2</v>
      </c>
      <c r="AB1179">
        <v>-1</v>
      </c>
      <c r="AC1179">
        <v>622</v>
      </c>
      <c r="AD1179">
        <v>20</v>
      </c>
      <c r="AE1179">
        <v>-2</v>
      </c>
      <c r="AF1179">
        <v>7.8</v>
      </c>
      <c r="AG1179">
        <v>1.8</v>
      </c>
      <c r="AH1179">
        <v>450</v>
      </c>
    </row>
    <row r="1180" spans="1:34" hidden="1" x14ac:dyDescent="0.25">
      <c r="A1180" t="s">
        <v>4530</v>
      </c>
      <c r="B1180" t="s">
        <v>4531</v>
      </c>
      <c r="C1180" s="1" t="str">
        <f t="shared" si="195"/>
        <v>21:0584</v>
      </c>
      <c r="D1180" s="1" t="str">
        <f t="shared" si="196"/>
        <v>21:0186</v>
      </c>
      <c r="E1180" t="s">
        <v>4532</v>
      </c>
      <c r="F1180" t="s">
        <v>4533</v>
      </c>
      <c r="H1180">
        <v>59.549031399999997</v>
      </c>
      <c r="I1180">
        <v>-64.742653599999997</v>
      </c>
      <c r="J1180" s="1" t="str">
        <f t="shared" si="197"/>
        <v>NGR bulk stream sediment</v>
      </c>
      <c r="K1180" s="1" t="str">
        <f t="shared" si="198"/>
        <v>&lt;177 micron (NGR)</v>
      </c>
      <c r="L1180">
        <v>61</v>
      </c>
      <c r="M1180" t="s">
        <v>76</v>
      </c>
      <c r="N1180">
        <v>1179</v>
      </c>
      <c r="O1180">
        <v>59</v>
      </c>
      <c r="P1180">
        <v>22</v>
      </c>
      <c r="Q1180">
        <v>11</v>
      </c>
      <c r="R1180">
        <v>25</v>
      </c>
      <c r="S1180">
        <v>8</v>
      </c>
      <c r="T1180">
        <v>-0.2</v>
      </c>
      <c r="U1180">
        <v>106</v>
      </c>
      <c r="V1180">
        <v>2.66</v>
      </c>
      <c r="W1180">
        <v>-0.2</v>
      </c>
      <c r="X1180">
        <v>1</v>
      </c>
      <c r="Y1180">
        <v>-2</v>
      </c>
      <c r="Z1180">
        <v>61</v>
      </c>
      <c r="AA1180">
        <v>-0.2</v>
      </c>
      <c r="AB1180">
        <v>-1</v>
      </c>
      <c r="AC1180">
        <v>530</v>
      </c>
      <c r="AD1180">
        <v>75</v>
      </c>
      <c r="AE1180">
        <v>-2</v>
      </c>
      <c r="AF1180">
        <v>25.4</v>
      </c>
      <c r="AG1180">
        <v>1.7</v>
      </c>
      <c r="AH1180">
        <v>380</v>
      </c>
    </row>
    <row r="1181" spans="1:34" hidden="1" x14ac:dyDescent="0.25">
      <c r="A1181" t="s">
        <v>4534</v>
      </c>
      <c r="B1181" t="s">
        <v>4535</v>
      </c>
      <c r="C1181" s="1" t="str">
        <f t="shared" si="195"/>
        <v>21:0584</v>
      </c>
      <c r="D1181" s="1" t="str">
        <f t="shared" si="196"/>
        <v>21:0186</v>
      </c>
      <c r="E1181" t="s">
        <v>4536</v>
      </c>
      <c r="F1181" t="s">
        <v>4537</v>
      </c>
      <c r="H1181">
        <v>59.546835899999998</v>
      </c>
      <c r="I1181">
        <v>-64.776329200000006</v>
      </c>
      <c r="J1181" s="1" t="str">
        <f t="shared" si="197"/>
        <v>NGR bulk stream sediment</v>
      </c>
      <c r="K1181" s="1" t="str">
        <f t="shared" si="198"/>
        <v>&lt;177 micron (NGR)</v>
      </c>
      <c r="L1181">
        <v>61</v>
      </c>
      <c r="M1181" t="s">
        <v>81</v>
      </c>
      <c r="N1181">
        <v>1180</v>
      </c>
      <c r="O1181">
        <v>109</v>
      </c>
      <c r="P1181">
        <v>49</v>
      </c>
      <c r="Q1181">
        <v>20</v>
      </c>
      <c r="R1181">
        <v>34</v>
      </c>
      <c r="S1181">
        <v>14</v>
      </c>
      <c r="T1181">
        <v>-0.2</v>
      </c>
      <c r="U1181">
        <v>200</v>
      </c>
      <c r="V1181">
        <v>3.04</v>
      </c>
      <c r="W1181">
        <v>-0.2</v>
      </c>
      <c r="X1181">
        <v>2</v>
      </c>
      <c r="Y1181">
        <v>2</v>
      </c>
      <c r="Z1181">
        <v>77</v>
      </c>
      <c r="AA1181">
        <v>-0.2</v>
      </c>
      <c r="AB1181">
        <v>-1</v>
      </c>
      <c r="AC1181">
        <v>620</v>
      </c>
      <c r="AD1181">
        <v>25</v>
      </c>
      <c r="AE1181">
        <v>-2</v>
      </c>
      <c r="AF1181">
        <v>13.6</v>
      </c>
      <c r="AG1181">
        <v>1.7</v>
      </c>
      <c r="AH1181">
        <v>390</v>
      </c>
    </row>
    <row r="1182" spans="1:34" hidden="1" x14ac:dyDescent="0.25">
      <c r="A1182" t="s">
        <v>4538</v>
      </c>
      <c r="B1182" t="s">
        <v>4539</v>
      </c>
      <c r="C1182" s="1" t="str">
        <f t="shared" si="195"/>
        <v>21:0584</v>
      </c>
      <c r="D1182" s="1" t="str">
        <f t="shared" si="196"/>
        <v>21:0186</v>
      </c>
      <c r="E1182" t="s">
        <v>4540</v>
      </c>
      <c r="F1182" t="s">
        <v>4541</v>
      </c>
      <c r="H1182">
        <v>59.563491499999998</v>
      </c>
      <c r="I1182">
        <v>-64.795154800000006</v>
      </c>
      <c r="J1182" s="1" t="str">
        <f t="shared" si="197"/>
        <v>NGR bulk stream sediment</v>
      </c>
      <c r="K1182" s="1" t="str">
        <f t="shared" si="198"/>
        <v>&lt;177 micron (NGR)</v>
      </c>
      <c r="L1182">
        <v>61</v>
      </c>
      <c r="M1182" t="s">
        <v>86</v>
      </c>
      <c r="N1182">
        <v>1181</v>
      </c>
      <c r="O1182">
        <v>49</v>
      </c>
      <c r="P1182">
        <v>20</v>
      </c>
      <c r="Q1182">
        <v>8</v>
      </c>
      <c r="R1182">
        <v>22</v>
      </c>
      <c r="S1182">
        <v>8</v>
      </c>
      <c r="T1182">
        <v>-0.2</v>
      </c>
      <c r="U1182">
        <v>76</v>
      </c>
      <c r="V1182">
        <v>2.46</v>
      </c>
      <c r="W1182">
        <v>-0.2</v>
      </c>
      <c r="X1182">
        <v>1</v>
      </c>
      <c r="Y1182">
        <v>3</v>
      </c>
      <c r="Z1182">
        <v>82</v>
      </c>
      <c r="AA1182">
        <v>-0.2</v>
      </c>
      <c r="AB1182">
        <v>-1</v>
      </c>
      <c r="AC1182">
        <v>672</v>
      </c>
      <c r="AD1182">
        <v>20</v>
      </c>
      <c r="AE1182">
        <v>-2</v>
      </c>
      <c r="AF1182">
        <v>9.4</v>
      </c>
      <c r="AG1182">
        <v>1.6</v>
      </c>
      <c r="AH1182">
        <v>440</v>
      </c>
    </row>
    <row r="1183" spans="1:34" hidden="1" x14ac:dyDescent="0.25">
      <c r="A1183" t="s">
        <v>4542</v>
      </c>
      <c r="B1183" t="s">
        <v>4543</v>
      </c>
      <c r="C1183" s="1" t="str">
        <f t="shared" si="195"/>
        <v>21:0584</v>
      </c>
      <c r="D1183" s="1" t="str">
        <f t="shared" si="196"/>
        <v>21:0186</v>
      </c>
      <c r="E1183" t="s">
        <v>4544</v>
      </c>
      <c r="F1183" t="s">
        <v>4545</v>
      </c>
      <c r="H1183">
        <v>59.607177399999998</v>
      </c>
      <c r="I1183">
        <v>-64.787366399999996</v>
      </c>
      <c r="J1183" s="1" t="str">
        <f t="shared" si="197"/>
        <v>NGR bulk stream sediment</v>
      </c>
      <c r="K1183" s="1" t="str">
        <f t="shared" si="198"/>
        <v>&lt;177 micron (NGR)</v>
      </c>
      <c r="L1183">
        <v>61</v>
      </c>
      <c r="M1183" t="s">
        <v>91</v>
      </c>
      <c r="N1183">
        <v>1182</v>
      </c>
      <c r="O1183">
        <v>62</v>
      </c>
      <c r="P1183">
        <v>33</v>
      </c>
      <c r="Q1183">
        <v>6</v>
      </c>
      <c r="R1183">
        <v>31</v>
      </c>
      <c r="S1183">
        <v>8</v>
      </c>
      <c r="T1183">
        <v>-0.2</v>
      </c>
      <c r="U1183">
        <v>96</v>
      </c>
      <c r="V1183">
        <v>2.34</v>
      </c>
      <c r="W1183">
        <v>-0.2</v>
      </c>
      <c r="X1183">
        <v>1</v>
      </c>
      <c r="Y1183">
        <v>2</v>
      </c>
      <c r="Z1183">
        <v>63</v>
      </c>
      <c r="AA1183">
        <v>-0.2</v>
      </c>
      <c r="AB1183">
        <v>-1</v>
      </c>
      <c r="AC1183">
        <v>385</v>
      </c>
      <c r="AD1183">
        <v>10</v>
      </c>
      <c r="AE1183">
        <v>-2</v>
      </c>
      <c r="AF1183">
        <v>25.4</v>
      </c>
      <c r="AG1183">
        <v>1.6</v>
      </c>
      <c r="AH1183">
        <v>360</v>
      </c>
    </row>
    <row r="1184" spans="1:34" hidden="1" x14ac:dyDescent="0.25">
      <c r="A1184" t="s">
        <v>4546</v>
      </c>
      <c r="B1184" t="s">
        <v>4547</v>
      </c>
      <c r="C1184" s="1" t="str">
        <f t="shared" si="195"/>
        <v>21:0584</v>
      </c>
      <c r="D1184" s="1" t="str">
        <f t="shared" si="196"/>
        <v>21:0186</v>
      </c>
      <c r="E1184" t="s">
        <v>4548</v>
      </c>
      <c r="F1184" t="s">
        <v>4549</v>
      </c>
      <c r="H1184">
        <v>59.651852099999999</v>
      </c>
      <c r="I1184">
        <v>-64.785413800000001</v>
      </c>
      <c r="J1184" s="1" t="str">
        <f t="shared" si="197"/>
        <v>NGR bulk stream sediment</v>
      </c>
      <c r="K1184" s="1" t="str">
        <f t="shared" si="198"/>
        <v>&lt;177 micron (NGR)</v>
      </c>
      <c r="L1184">
        <v>61</v>
      </c>
      <c r="M1184" t="s">
        <v>96</v>
      </c>
      <c r="N1184">
        <v>1183</v>
      </c>
      <c r="O1184">
        <v>47</v>
      </c>
      <c r="P1184">
        <v>25</v>
      </c>
      <c r="Q1184">
        <v>7</v>
      </c>
      <c r="R1184">
        <v>25</v>
      </c>
      <c r="S1184">
        <v>10</v>
      </c>
      <c r="T1184">
        <v>-0.2</v>
      </c>
      <c r="U1184">
        <v>124</v>
      </c>
      <c r="V1184">
        <v>1.82</v>
      </c>
      <c r="W1184">
        <v>-0.2</v>
      </c>
      <c r="X1184">
        <v>1</v>
      </c>
      <c r="Y1184">
        <v>-2</v>
      </c>
      <c r="Z1184">
        <v>53</v>
      </c>
      <c r="AA1184">
        <v>-0.2</v>
      </c>
      <c r="AB1184">
        <v>-1</v>
      </c>
      <c r="AC1184">
        <v>553</v>
      </c>
      <c r="AD1184">
        <v>10</v>
      </c>
      <c r="AE1184">
        <v>-2</v>
      </c>
      <c r="AF1184">
        <v>1.6</v>
      </c>
      <c r="AG1184">
        <v>2.7</v>
      </c>
      <c r="AH1184">
        <v>450</v>
      </c>
    </row>
    <row r="1185" spans="1:34" hidden="1" x14ac:dyDescent="0.25">
      <c r="A1185" t="s">
        <v>4550</v>
      </c>
      <c r="B1185" t="s">
        <v>4551</v>
      </c>
      <c r="C1185" s="1" t="str">
        <f t="shared" si="195"/>
        <v>21:0584</v>
      </c>
      <c r="D1185" s="1" t="str">
        <f t="shared" si="196"/>
        <v>21:0186</v>
      </c>
      <c r="E1185" t="s">
        <v>4552</v>
      </c>
      <c r="F1185" t="s">
        <v>4553</v>
      </c>
      <c r="H1185">
        <v>59.6590354</v>
      </c>
      <c r="I1185">
        <v>-64.769679400000001</v>
      </c>
      <c r="J1185" s="1" t="str">
        <f t="shared" si="197"/>
        <v>NGR bulk stream sediment</v>
      </c>
      <c r="K1185" s="1" t="str">
        <f t="shared" si="198"/>
        <v>&lt;177 micron (NGR)</v>
      </c>
      <c r="L1185">
        <v>61</v>
      </c>
      <c r="M1185" t="s">
        <v>101</v>
      </c>
      <c r="N1185">
        <v>1184</v>
      </c>
      <c r="O1185">
        <v>98</v>
      </c>
      <c r="P1185">
        <v>52</v>
      </c>
      <c r="Q1185">
        <v>10</v>
      </c>
      <c r="R1185">
        <v>43</v>
      </c>
      <c r="S1185">
        <v>15</v>
      </c>
      <c r="T1185">
        <v>-0.2</v>
      </c>
      <c r="U1185">
        <v>172</v>
      </c>
      <c r="V1185">
        <v>2.4500000000000002</v>
      </c>
      <c r="W1185">
        <v>-0.2</v>
      </c>
      <c r="X1185">
        <v>-1</v>
      </c>
      <c r="Y1185">
        <v>3</v>
      </c>
      <c r="Z1185">
        <v>78</v>
      </c>
      <c r="AA1185">
        <v>-0.2</v>
      </c>
      <c r="AB1185">
        <v>1</v>
      </c>
      <c r="AC1185">
        <v>478</v>
      </c>
      <c r="AD1185">
        <v>20</v>
      </c>
      <c r="AE1185">
        <v>-2</v>
      </c>
      <c r="AF1185">
        <v>9.4</v>
      </c>
      <c r="AG1185">
        <v>1.4</v>
      </c>
      <c r="AH1185">
        <v>390</v>
      </c>
    </row>
    <row r="1186" spans="1:34" hidden="1" x14ac:dyDescent="0.25">
      <c r="A1186" t="s">
        <v>4554</v>
      </c>
      <c r="B1186" t="s">
        <v>4555</v>
      </c>
      <c r="C1186" s="1" t="str">
        <f t="shared" si="195"/>
        <v>21:0584</v>
      </c>
      <c r="D1186" s="1" t="str">
        <f>HYPERLINK("http://geochem.nrcan.gc.ca/cdogs/content/svy/svy_e.htm", "")</f>
        <v/>
      </c>
      <c r="G1186" s="1" t="str">
        <f>HYPERLINK("http://geochem.nrcan.gc.ca/cdogs/content/cr_/cr_00077_e.htm", "77")</f>
        <v>77</v>
      </c>
      <c r="J1186" t="s">
        <v>69</v>
      </c>
      <c r="K1186" t="s">
        <v>70</v>
      </c>
      <c r="L1186">
        <v>61</v>
      </c>
      <c r="M1186" t="s">
        <v>71</v>
      </c>
      <c r="N1186">
        <v>1185</v>
      </c>
      <c r="O1186">
        <v>139</v>
      </c>
      <c r="P1186">
        <v>61</v>
      </c>
      <c r="Q1186">
        <v>35</v>
      </c>
      <c r="R1186">
        <v>307</v>
      </c>
      <c r="S1186">
        <v>30</v>
      </c>
      <c r="T1186">
        <v>-0.2</v>
      </c>
      <c r="U1186">
        <v>620</v>
      </c>
      <c r="V1186">
        <v>3.32</v>
      </c>
      <c r="W1186">
        <v>1.2</v>
      </c>
      <c r="X1186">
        <v>29</v>
      </c>
      <c r="Y1186">
        <v>4</v>
      </c>
      <c r="Z1186">
        <v>62</v>
      </c>
      <c r="AA1186">
        <v>1.2</v>
      </c>
      <c r="AB1186">
        <v>5</v>
      </c>
      <c r="AC1186">
        <v>742</v>
      </c>
      <c r="AD1186">
        <v>25</v>
      </c>
      <c r="AE1186">
        <v>16</v>
      </c>
      <c r="AF1186">
        <v>2.6</v>
      </c>
      <c r="AG1186">
        <v>18.3</v>
      </c>
      <c r="AH1186">
        <v>550</v>
      </c>
    </row>
    <row r="1187" spans="1:34" hidden="1" x14ac:dyDescent="0.25">
      <c r="A1187" t="s">
        <v>4556</v>
      </c>
      <c r="B1187" t="s">
        <v>4557</v>
      </c>
      <c r="C1187" s="1" t="str">
        <f t="shared" si="195"/>
        <v>21:0584</v>
      </c>
      <c r="D1187" s="1" t="str">
        <f t="shared" ref="D1187:D1204" si="199">HYPERLINK("http://geochem.nrcan.gc.ca/cdogs/content/svy/svy210186_e.htm", "21:0186")</f>
        <v>21:0186</v>
      </c>
      <c r="E1187" t="s">
        <v>4558</v>
      </c>
      <c r="F1187" t="s">
        <v>4559</v>
      </c>
      <c r="H1187">
        <v>59.661171500000002</v>
      </c>
      <c r="I1187">
        <v>-64.748384999999999</v>
      </c>
      <c r="J1187" s="1" t="str">
        <f t="shared" ref="J1187:J1204" si="200">HYPERLINK("http://geochem.nrcan.gc.ca/cdogs/content/kwd/kwd020030_e.htm", "NGR bulk stream sediment")</f>
        <v>NGR bulk stream sediment</v>
      </c>
      <c r="K1187" s="1" t="str">
        <f t="shared" ref="K1187:K1204" si="201">HYPERLINK("http://geochem.nrcan.gc.ca/cdogs/content/kwd/kwd080006_e.htm", "&lt;177 micron (NGR)")</f>
        <v>&lt;177 micron (NGR)</v>
      </c>
      <c r="L1187">
        <v>61</v>
      </c>
      <c r="M1187" t="s">
        <v>106</v>
      </c>
      <c r="N1187">
        <v>1186</v>
      </c>
      <c r="O1187">
        <v>51</v>
      </c>
      <c r="P1187">
        <v>29</v>
      </c>
      <c r="Q1187">
        <v>2</v>
      </c>
      <c r="R1187">
        <v>29</v>
      </c>
      <c r="S1187">
        <v>11</v>
      </c>
      <c r="T1187">
        <v>-0.2</v>
      </c>
      <c r="U1187">
        <v>130</v>
      </c>
      <c r="V1187">
        <v>1.74</v>
      </c>
      <c r="W1187">
        <v>-0.2</v>
      </c>
      <c r="X1187">
        <v>-1</v>
      </c>
      <c r="Y1187">
        <v>-2</v>
      </c>
      <c r="Z1187">
        <v>44</v>
      </c>
      <c r="AA1187">
        <v>-0.2</v>
      </c>
      <c r="AB1187">
        <v>-1</v>
      </c>
      <c r="AC1187">
        <v>417</v>
      </c>
      <c r="AD1187">
        <v>15</v>
      </c>
      <c r="AE1187">
        <v>-2</v>
      </c>
      <c r="AF1187">
        <v>-1</v>
      </c>
      <c r="AG1187">
        <v>2</v>
      </c>
      <c r="AH1187">
        <v>390</v>
      </c>
    </row>
    <row r="1188" spans="1:34" hidden="1" x14ac:dyDescent="0.25">
      <c r="A1188" t="s">
        <v>4560</v>
      </c>
      <c r="B1188" t="s">
        <v>4561</v>
      </c>
      <c r="C1188" s="1" t="str">
        <f t="shared" si="195"/>
        <v>21:0584</v>
      </c>
      <c r="D1188" s="1" t="str">
        <f t="shared" si="199"/>
        <v>21:0186</v>
      </c>
      <c r="E1188" t="s">
        <v>4562</v>
      </c>
      <c r="F1188" t="s">
        <v>4563</v>
      </c>
      <c r="H1188">
        <v>59.628204500000002</v>
      </c>
      <c r="I1188">
        <v>-64.729095799999996</v>
      </c>
      <c r="J1188" s="1" t="str">
        <f t="shared" si="200"/>
        <v>NGR bulk stream sediment</v>
      </c>
      <c r="K1188" s="1" t="str">
        <f t="shared" si="201"/>
        <v>&lt;177 micron (NGR)</v>
      </c>
      <c r="L1188">
        <v>61</v>
      </c>
      <c r="M1188" t="s">
        <v>111</v>
      </c>
      <c r="N1188">
        <v>1187</v>
      </c>
      <c r="O1188">
        <v>82</v>
      </c>
      <c r="P1188">
        <v>62</v>
      </c>
      <c r="Q1188">
        <v>8</v>
      </c>
      <c r="R1188">
        <v>53</v>
      </c>
      <c r="S1188">
        <v>18</v>
      </c>
      <c r="T1188">
        <v>-0.2</v>
      </c>
      <c r="U1188">
        <v>124</v>
      </c>
      <c r="V1188">
        <v>2.48</v>
      </c>
      <c r="W1188">
        <v>-0.2</v>
      </c>
      <c r="X1188">
        <v>1</v>
      </c>
      <c r="Y1188">
        <v>3</v>
      </c>
      <c r="Z1188">
        <v>71</v>
      </c>
      <c r="AA1188">
        <v>-0.2</v>
      </c>
      <c r="AB1188">
        <v>-1</v>
      </c>
      <c r="AC1188">
        <v>434</v>
      </c>
      <c r="AD1188">
        <v>20</v>
      </c>
      <c r="AE1188">
        <v>-2</v>
      </c>
      <c r="AF1188">
        <v>7</v>
      </c>
      <c r="AG1188">
        <v>2.2999999999999998</v>
      </c>
      <c r="AH1188">
        <v>360</v>
      </c>
    </row>
    <row r="1189" spans="1:34" hidden="1" x14ac:dyDescent="0.25">
      <c r="A1189" t="s">
        <v>4564</v>
      </c>
      <c r="B1189" t="s">
        <v>4565</v>
      </c>
      <c r="C1189" s="1" t="str">
        <f t="shared" si="195"/>
        <v>21:0584</v>
      </c>
      <c r="D1189" s="1" t="str">
        <f t="shared" si="199"/>
        <v>21:0186</v>
      </c>
      <c r="E1189" t="s">
        <v>4566</v>
      </c>
      <c r="F1189" t="s">
        <v>4567</v>
      </c>
      <c r="H1189">
        <v>59.640718300000003</v>
      </c>
      <c r="I1189">
        <v>-64.671465100000006</v>
      </c>
      <c r="J1189" s="1" t="str">
        <f t="shared" si="200"/>
        <v>NGR bulk stream sediment</v>
      </c>
      <c r="K1189" s="1" t="str">
        <f t="shared" si="201"/>
        <v>&lt;177 micron (NGR)</v>
      </c>
      <c r="L1189">
        <v>61</v>
      </c>
      <c r="M1189" t="s">
        <v>116</v>
      </c>
      <c r="N1189">
        <v>1188</v>
      </c>
      <c r="O1189">
        <v>57</v>
      </c>
      <c r="P1189">
        <v>69</v>
      </c>
      <c r="Q1189">
        <v>4</v>
      </c>
      <c r="R1189">
        <v>48</v>
      </c>
      <c r="S1189">
        <v>12</v>
      </c>
      <c r="T1189">
        <v>-0.2</v>
      </c>
      <c r="U1189">
        <v>128</v>
      </c>
      <c r="V1189">
        <v>2.33</v>
      </c>
      <c r="W1189">
        <v>-0.2</v>
      </c>
      <c r="X1189">
        <v>1</v>
      </c>
      <c r="Y1189">
        <v>2</v>
      </c>
      <c r="Z1189">
        <v>53</v>
      </c>
      <c r="AA1189">
        <v>-0.2</v>
      </c>
      <c r="AB1189">
        <v>-1</v>
      </c>
      <c r="AC1189">
        <v>388</v>
      </c>
      <c r="AD1189">
        <v>25</v>
      </c>
      <c r="AE1189">
        <v>-2</v>
      </c>
      <c r="AF1189">
        <v>8.4</v>
      </c>
      <c r="AG1189">
        <v>1.5</v>
      </c>
      <c r="AH1189">
        <v>320</v>
      </c>
    </row>
    <row r="1190" spans="1:34" hidden="1" x14ac:dyDescent="0.25">
      <c r="A1190" t="s">
        <v>4568</v>
      </c>
      <c r="B1190" t="s">
        <v>4569</v>
      </c>
      <c r="C1190" s="1" t="str">
        <f t="shared" si="195"/>
        <v>21:0584</v>
      </c>
      <c r="D1190" s="1" t="str">
        <f t="shared" si="199"/>
        <v>21:0186</v>
      </c>
      <c r="E1190" t="s">
        <v>4570</v>
      </c>
      <c r="F1190" t="s">
        <v>4571</v>
      </c>
      <c r="H1190">
        <v>59.6596622</v>
      </c>
      <c r="I1190">
        <v>-64.675532500000003</v>
      </c>
      <c r="J1190" s="1" t="str">
        <f t="shared" si="200"/>
        <v>NGR bulk stream sediment</v>
      </c>
      <c r="K1190" s="1" t="str">
        <f t="shared" si="201"/>
        <v>&lt;177 micron (NGR)</v>
      </c>
      <c r="L1190">
        <v>61</v>
      </c>
      <c r="M1190" t="s">
        <v>121</v>
      </c>
      <c r="N1190">
        <v>1189</v>
      </c>
      <c r="O1190">
        <v>35</v>
      </c>
      <c r="P1190">
        <v>20</v>
      </c>
      <c r="Q1190">
        <v>3</v>
      </c>
      <c r="R1190">
        <v>17</v>
      </c>
      <c r="S1190">
        <v>6</v>
      </c>
      <c r="T1190">
        <v>-0.2</v>
      </c>
      <c r="U1190">
        <v>116</v>
      </c>
      <c r="V1190">
        <v>1.66</v>
      </c>
      <c r="W1190">
        <v>-0.2</v>
      </c>
      <c r="X1190">
        <v>-1</v>
      </c>
      <c r="Y1190">
        <v>2</v>
      </c>
      <c r="Z1190">
        <v>33</v>
      </c>
      <c r="AA1190">
        <v>-0.2</v>
      </c>
      <c r="AB1190">
        <v>-1</v>
      </c>
      <c r="AC1190">
        <v>475</v>
      </c>
      <c r="AD1190">
        <v>15</v>
      </c>
      <c r="AE1190">
        <v>-2</v>
      </c>
      <c r="AF1190">
        <v>7.4</v>
      </c>
      <c r="AG1190">
        <v>1.5</v>
      </c>
      <c r="AH1190">
        <v>285</v>
      </c>
    </row>
    <row r="1191" spans="1:34" hidden="1" x14ac:dyDescent="0.25">
      <c r="A1191" t="s">
        <v>4572</v>
      </c>
      <c r="B1191" t="s">
        <v>4573</v>
      </c>
      <c r="C1191" s="1" t="str">
        <f t="shared" si="195"/>
        <v>21:0584</v>
      </c>
      <c r="D1191" s="1" t="str">
        <f t="shared" si="199"/>
        <v>21:0186</v>
      </c>
      <c r="E1191" t="s">
        <v>4574</v>
      </c>
      <c r="F1191" t="s">
        <v>4575</v>
      </c>
      <c r="H1191">
        <v>59.669663499999999</v>
      </c>
      <c r="I1191">
        <v>-64.633155000000002</v>
      </c>
      <c r="J1191" s="1" t="str">
        <f t="shared" si="200"/>
        <v>NGR bulk stream sediment</v>
      </c>
      <c r="K1191" s="1" t="str">
        <f t="shared" si="201"/>
        <v>&lt;177 micron (NGR)</v>
      </c>
      <c r="L1191">
        <v>61</v>
      </c>
      <c r="M1191" t="s">
        <v>126</v>
      </c>
      <c r="N1191">
        <v>1190</v>
      </c>
      <c r="O1191">
        <v>36</v>
      </c>
      <c r="P1191">
        <v>26</v>
      </c>
      <c r="Q1191">
        <v>2</v>
      </c>
      <c r="R1191">
        <v>21</v>
      </c>
      <c r="S1191">
        <v>7</v>
      </c>
      <c r="T1191">
        <v>-0.2</v>
      </c>
      <c r="U1191">
        <v>128</v>
      </c>
      <c r="V1191">
        <v>1.48</v>
      </c>
      <c r="W1191">
        <v>-0.2</v>
      </c>
      <c r="X1191">
        <v>-1</v>
      </c>
      <c r="Y1191">
        <v>-2</v>
      </c>
      <c r="Z1191">
        <v>27</v>
      </c>
      <c r="AA1191">
        <v>-0.2</v>
      </c>
      <c r="AB1191">
        <v>-1</v>
      </c>
      <c r="AC1191">
        <v>400</v>
      </c>
      <c r="AD1191">
        <v>10</v>
      </c>
      <c r="AE1191">
        <v>-2</v>
      </c>
      <c r="AF1191">
        <v>1.8</v>
      </c>
      <c r="AG1191">
        <v>1.4</v>
      </c>
      <c r="AH1191">
        <v>375</v>
      </c>
    </row>
    <row r="1192" spans="1:34" hidden="1" x14ac:dyDescent="0.25">
      <c r="A1192" t="s">
        <v>4576</v>
      </c>
      <c r="B1192" t="s">
        <v>4577</v>
      </c>
      <c r="C1192" s="1" t="str">
        <f t="shared" si="195"/>
        <v>21:0584</v>
      </c>
      <c r="D1192" s="1" t="str">
        <f t="shared" si="199"/>
        <v>21:0186</v>
      </c>
      <c r="E1192" t="s">
        <v>4578</v>
      </c>
      <c r="F1192" t="s">
        <v>4579</v>
      </c>
      <c r="H1192">
        <v>59.686561900000001</v>
      </c>
      <c r="I1192">
        <v>-64.604367600000003</v>
      </c>
      <c r="J1192" s="1" t="str">
        <f t="shared" si="200"/>
        <v>NGR bulk stream sediment</v>
      </c>
      <c r="K1192" s="1" t="str">
        <f t="shared" si="201"/>
        <v>&lt;177 micron (NGR)</v>
      </c>
      <c r="L1192">
        <v>61</v>
      </c>
      <c r="M1192" t="s">
        <v>131</v>
      </c>
      <c r="N1192">
        <v>1191</v>
      </c>
      <c r="O1192">
        <v>27</v>
      </c>
      <c r="P1192">
        <v>35</v>
      </c>
      <c r="Q1192">
        <v>2</v>
      </c>
      <c r="R1192">
        <v>26</v>
      </c>
      <c r="S1192">
        <v>8</v>
      </c>
      <c r="T1192">
        <v>-0.2</v>
      </c>
      <c r="U1192">
        <v>126</v>
      </c>
      <c r="V1192">
        <v>1.39</v>
      </c>
      <c r="W1192">
        <v>-0.2</v>
      </c>
      <c r="X1192">
        <v>-1</v>
      </c>
      <c r="Y1192">
        <v>-2</v>
      </c>
      <c r="Z1192">
        <v>29</v>
      </c>
      <c r="AA1192">
        <v>-0.2</v>
      </c>
      <c r="AB1192">
        <v>-1</v>
      </c>
      <c r="AC1192">
        <v>437</v>
      </c>
      <c r="AD1192">
        <v>10</v>
      </c>
      <c r="AE1192">
        <v>-2</v>
      </c>
      <c r="AF1192">
        <v>3.6</v>
      </c>
      <c r="AG1192">
        <v>0.9</v>
      </c>
      <c r="AH1192">
        <v>295</v>
      </c>
    </row>
    <row r="1193" spans="1:34" hidden="1" x14ac:dyDescent="0.25">
      <c r="A1193" t="s">
        <v>4580</v>
      </c>
      <c r="B1193" t="s">
        <v>4581</v>
      </c>
      <c r="C1193" s="1" t="str">
        <f t="shared" si="195"/>
        <v>21:0584</v>
      </c>
      <c r="D1193" s="1" t="str">
        <f t="shared" si="199"/>
        <v>21:0186</v>
      </c>
      <c r="E1193" t="s">
        <v>4582</v>
      </c>
      <c r="F1193" t="s">
        <v>4583</v>
      </c>
      <c r="H1193">
        <v>59.648879800000003</v>
      </c>
      <c r="I1193">
        <v>-64.529091300000005</v>
      </c>
      <c r="J1193" s="1" t="str">
        <f t="shared" si="200"/>
        <v>NGR bulk stream sediment</v>
      </c>
      <c r="K1193" s="1" t="str">
        <f t="shared" si="201"/>
        <v>&lt;177 micron (NGR)</v>
      </c>
      <c r="L1193">
        <v>62</v>
      </c>
      <c r="M1193" t="s">
        <v>38</v>
      </c>
      <c r="N1193">
        <v>1192</v>
      </c>
      <c r="O1193">
        <v>28</v>
      </c>
      <c r="P1193">
        <v>39</v>
      </c>
      <c r="Q1193">
        <v>4</v>
      </c>
      <c r="R1193">
        <v>23</v>
      </c>
      <c r="S1193">
        <v>6</v>
      </c>
      <c r="T1193">
        <v>-0.2</v>
      </c>
      <c r="U1193">
        <v>88</v>
      </c>
      <c r="V1193">
        <v>1.08</v>
      </c>
      <c r="W1193">
        <v>-0.2</v>
      </c>
      <c r="X1193">
        <v>1</v>
      </c>
      <c r="Y1193">
        <v>-2</v>
      </c>
      <c r="Z1193">
        <v>23</v>
      </c>
      <c r="AA1193">
        <v>-0.2</v>
      </c>
      <c r="AB1193">
        <v>-1</v>
      </c>
      <c r="AC1193">
        <v>362</v>
      </c>
      <c r="AD1193">
        <v>25</v>
      </c>
      <c r="AE1193">
        <v>-2</v>
      </c>
      <c r="AF1193">
        <v>3.8</v>
      </c>
      <c r="AG1193">
        <v>1.9</v>
      </c>
      <c r="AH1193">
        <v>240</v>
      </c>
    </row>
    <row r="1194" spans="1:34" hidden="1" x14ac:dyDescent="0.25">
      <c r="A1194" t="s">
        <v>4584</v>
      </c>
      <c r="B1194" t="s">
        <v>4585</v>
      </c>
      <c r="C1194" s="1" t="str">
        <f t="shared" si="195"/>
        <v>21:0584</v>
      </c>
      <c r="D1194" s="1" t="str">
        <f t="shared" si="199"/>
        <v>21:0186</v>
      </c>
      <c r="E1194" t="s">
        <v>4582</v>
      </c>
      <c r="F1194" t="s">
        <v>4586</v>
      </c>
      <c r="H1194">
        <v>59.648879800000003</v>
      </c>
      <c r="I1194">
        <v>-64.529091300000005</v>
      </c>
      <c r="J1194" s="1" t="str">
        <f t="shared" si="200"/>
        <v>NGR bulk stream sediment</v>
      </c>
      <c r="K1194" s="1" t="str">
        <f t="shared" si="201"/>
        <v>&lt;177 micron (NGR)</v>
      </c>
      <c r="L1194">
        <v>62</v>
      </c>
      <c r="M1194" t="s">
        <v>47</v>
      </c>
      <c r="N1194">
        <v>1193</v>
      </c>
      <c r="O1194">
        <v>27</v>
      </c>
      <c r="P1194">
        <v>41</v>
      </c>
      <c r="Q1194">
        <v>3</v>
      </c>
      <c r="R1194">
        <v>22</v>
      </c>
      <c r="S1194">
        <v>7</v>
      </c>
      <c r="T1194">
        <v>-0.2</v>
      </c>
      <c r="U1194">
        <v>84</v>
      </c>
      <c r="V1194">
        <v>1.18</v>
      </c>
      <c r="W1194">
        <v>-0.2</v>
      </c>
      <c r="X1194">
        <v>1</v>
      </c>
      <c r="Y1194">
        <v>-2</v>
      </c>
      <c r="Z1194">
        <v>25</v>
      </c>
      <c r="AA1194">
        <v>-0.2</v>
      </c>
      <c r="AB1194">
        <v>-1</v>
      </c>
      <c r="AC1194">
        <v>330</v>
      </c>
      <c r="AD1194">
        <v>10</v>
      </c>
      <c r="AE1194">
        <v>-2</v>
      </c>
      <c r="AF1194">
        <v>3</v>
      </c>
      <c r="AG1194">
        <v>1.7</v>
      </c>
      <c r="AH1194">
        <v>235</v>
      </c>
    </row>
    <row r="1195" spans="1:34" hidden="1" x14ac:dyDescent="0.25">
      <c r="A1195" t="s">
        <v>4587</v>
      </c>
      <c r="B1195" t="s">
        <v>4588</v>
      </c>
      <c r="C1195" s="1" t="str">
        <f t="shared" si="195"/>
        <v>21:0584</v>
      </c>
      <c r="D1195" s="1" t="str">
        <f t="shared" si="199"/>
        <v>21:0186</v>
      </c>
      <c r="E1195" t="s">
        <v>4582</v>
      </c>
      <c r="F1195" t="s">
        <v>4589</v>
      </c>
      <c r="H1195">
        <v>59.648879800000003</v>
      </c>
      <c r="I1195">
        <v>-64.529091300000005</v>
      </c>
      <c r="J1195" s="1" t="str">
        <f t="shared" si="200"/>
        <v>NGR bulk stream sediment</v>
      </c>
      <c r="K1195" s="1" t="str">
        <f t="shared" si="201"/>
        <v>&lt;177 micron (NGR)</v>
      </c>
      <c r="L1195">
        <v>62</v>
      </c>
      <c r="M1195" t="s">
        <v>51</v>
      </c>
      <c r="N1195">
        <v>1194</v>
      </c>
      <c r="O1195">
        <v>27</v>
      </c>
      <c r="P1195">
        <v>41</v>
      </c>
      <c r="Q1195">
        <v>5</v>
      </c>
      <c r="R1195">
        <v>21</v>
      </c>
      <c r="S1195">
        <v>7</v>
      </c>
      <c r="T1195">
        <v>-0.2</v>
      </c>
      <c r="U1195">
        <v>84</v>
      </c>
      <c r="V1195">
        <v>1.24</v>
      </c>
      <c r="W1195">
        <v>-0.2</v>
      </c>
      <c r="X1195">
        <v>1</v>
      </c>
      <c r="Y1195">
        <v>-2</v>
      </c>
      <c r="Z1195">
        <v>25</v>
      </c>
      <c r="AA1195">
        <v>-0.2</v>
      </c>
      <c r="AB1195">
        <v>1</v>
      </c>
      <c r="AC1195">
        <v>323</v>
      </c>
      <c r="AD1195">
        <v>15</v>
      </c>
      <c r="AE1195">
        <v>-2</v>
      </c>
      <c r="AF1195">
        <v>3.2</v>
      </c>
      <c r="AG1195">
        <v>1.5</v>
      </c>
      <c r="AH1195">
        <v>235</v>
      </c>
    </row>
    <row r="1196" spans="1:34" hidden="1" x14ac:dyDescent="0.25">
      <c r="A1196" t="s">
        <v>4590</v>
      </c>
      <c r="B1196" t="s">
        <v>4591</v>
      </c>
      <c r="C1196" s="1" t="str">
        <f t="shared" si="195"/>
        <v>21:0584</v>
      </c>
      <c r="D1196" s="1" t="str">
        <f t="shared" si="199"/>
        <v>21:0186</v>
      </c>
      <c r="E1196" t="s">
        <v>4592</v>
      </c>
      <c r="F1196" t="s">
        <v>4593</v>
      </c>
      <c r="H1196">
        <v>59.616768800000003</v>
      </c>
      <c r="I1196">
        <v>-64.476986299999993</v>
      </c>
      <c r="J1196" s="1" t="str">
        <f t="shared" si="200"/>
        <v>NGR bulk stream sediment</v>
      </c>
      <c r="K1196" s="1" t="str">
        <f t="shared" si="201"/>
        <v>&lt;177 micron (NGR)</v>
      </c>
      <c r="L1196">
        <v>62</v>
      </c>
      <c r="M1196" t="s">
        <v>43</v>
      </c>
      <c r="N1196">
        <v>1195</v>
      </c>
      <c r="O1196">
        <v>28</v>
      </c>
      <c r="P1196">
        <v>60</v>
      </c>
      <c r="Q1196">
        <v>2</v>
      </c>
      <c r="R1196">
        <v>13</v>
      </c>
      <c r="S1196">
        <v>4</v>
      </c>
      <c r="T1196">
        <v>-0.2</v>
      </c>
      <c r="U1196">
        <v>64</v>
      </c>
      <c r="V1196">
        <v>1.2</v>
      </c>
      <c r="W1196">
        <v>-0.2</v>
      </c>
      <c r="X1196">
        <v>-1</v>
      </c>
      <c r="Y1196">
        <v>-2</v>
      </c>
      <c r="Z1196">
        <v>20</v>
      </c>
      <c r="AA1196">
        <v>-0.2</v>
      </c>
      <c r="AB1196">
        <v>-1</v>
      </c>
      <c r="AC1196">
        <v>345</v>
      </c>
      <c r="AD1196">
        <v>20</v>
      </c>
      <c r="AE1196">
        <v>-2</v>
      </c>
      <c r="AF1196">
        <v>8.4</v>
      </c>
      <c r="AG1196">
        <v>1.2</v>
      </c>
      <c r="AH1196">
        <v>175</v>
      </c>
    </row>
    <row r="1197" spans="1:34" hidden="1" x14ac:dyDescent="0.25">
      <c r="A1197" t="s">
        <v>4594</v>
      </c>
      <c r="B1197" t="s">
        <v>4595</v>
      </c>
      <c r="C1197" s="1" t="str">
        <f t="shared" si="195"/>
        <v>21:0584</v>
      </c>
      <c r="D1197" s="1" t="str">
        <f t="shared" si="199"/>
        <v>21:0186</v>
      </c>
      <c r="E1197" t="s">
        <v>4596</v>
      </c>
      <c r="F1197" t="s">
        <v>4597</v>
      </c>
      <c r="H1197">
        <v>59.626310400000001</v>
      </c>
      <c r="I1197">
        <v>-64.452600599999997</v>
      </c>
      <c r="J1197" s="1" t="str">
        <f t="shared" si="200"/>
        <v>NGR bulk stream sediment</v>
      </c>
      <c r="K1197" s="1" t="str">
        <f t="shared" si="201"/>
        <v>&lt;177 micron (NGR)</v>
      </c>
      <c r="L1197">
        <v>62</v>
      </c>
      <c r="M1197" t="s">
        <v>56</v>
      </c>
      <c r="N1197">
        <v>1196</v>
      </c>
      <c r="O1197">
        <v>29</v>
      </c>
      <c r="P1197">
        <v>57</v>
      </c>
      <c r="Q1197">
        <v>7</v>
      </c>
      <c r="R1197">
        <v>13</v>
      </c>
      <c r="S1197">
        <v>9</v>
      </c>
      <c r="T1197">
        <v>-0.2</v>
      </c>
      <c r="U1197">
        <v>122</v>
      </c>
      <c r="V1197">
        <v>1.21</v>
      </c>
      <c r="W1197">
        <v>-0.2</v>
      </c>
      <c r="X1197">
        <v>1</v>
      </c>
      <c r="Y1197">
        <v>-2</v>
      </c>
      <c r="Z1197">
        <v>24</v>
      </c>
      <c r="AA1197">
        <v>-0.2</v>
      </c>
      <c r="AB1197">
        <v>2</v>
      </c>
      <c r="AC1197">
        <v>342</v>
      </c>
      <c r="AD1197">
        <v>15</v>
      </c>
      <c r="AE1197">
        <v>-2</v>
      </c>
      <c r="AF1197">
        <v>5</v>
      </c>
      <c r="AG1197">
        <v>2.4</v>
      </c>
      <c r="AH1197">
        <v>225</v>
      </c>
    </row>
    <row r="1198" spans="1:34" hidden="1" x14ac:dyDescent="0.25">
      <c r="A1198" t="s">
        <v>4598</v>
      </c>
      <c r="B1198" t="s">
        <v>4599</v>
      </c>
      <c r="C1198" s="1" t="str">
        <f t="shared" si="195"/>
        <v>21:0584</v>
      </c>
      <c r="D1198" s="1" t="str">
        <f t="shared" si="199"/>
        <v>21:0186</v>
      </c>
      <c r="E1198" t="s">
        <v>4600</v>
      </c>
      <c r="F1198" t="s">
        <v>4601</v>
      </c>
      <c r="H1198">
        <v>59.641035199999997</v>
      </c>
      <c r="I1198">
        <v>-64.394364600000003</v>
      </c>
      <c r="J1198" s="1" t="str">
        <f t="shared" si="200"/>
        <v>NGR bulk stream sediment</v>
      </c>
      <c r="K1198" s="1" t="str">
        <f t="shared" si="201"/>
        <v>&lt;177 micron (NGR)</v>
      </c>
      <c r="L1198">
        <v>62</v>
      </c>
      <c r="M1198" t="s">
        <v>61</v>
      </c>
      <c r="N1198">
        <v>1197</v>
      </c>
      <c r="O1198">
        <v>37</v>
      </c>
      <c r="P1198">
        <v>130</v>
      </c>
      <c r="Q1198">
        <v>6</v>
      </c>
      <c r="R1198">
        <v>29</v>
      </c>
      <c r="S1198">
        <v>13</v>
      </c>
      <c r="T1198">
        <v>-0.2</v>
      </c>
      <c r="U1198">
        <v>132</v>
      </c>
      <c r="V1198">
        <v>1.91</v>
      </c>
      <c r="W1198">
        <v>-0.2</v>
      </c>
      <c r="X1198">
        <v>1</v>
      </c>
      <c r="Y1198">
        <v>3</v>
      </c>
      <c r="Z1198">
        <v>37</v>
      </c>
      <c r="AA1198">
        <v>-0.2</v>
      </c>
      <c r="AB1198">
        <v>1</v>
      </c>
      <c r="AC1198">
        <v>238</v>
      </c>
      <c r="AD1198">
        <v>15</v>
      </c>
      <c r="AE1198">
        <v>-2</v>
      </c>
      <c r="AF1198">
        <v>6</v>
      </c>
      <c r="AG1198">
        <v>7</v>
      </c>
      <c r="AH1198">
        <v>330</v>
      </c>
    </row>
    <row r="1199" spans="1:34" hidden="1" x14ac:dyDescent="0.25">
      <c r="A1199" t="s">
        <v>4602</v>
      </c>
      <c r="B1199" t="s">
        <v>4603</v>
      </c>
      <c r="C1199" s="1" t="str">
        <f t="shared" si="195"/>
        <v>21:0584</v>
      </c>
      <c r="D1199" s="1" t="str">
        <f t="shared" si="199"/>
        <v>21:0186</v>
      </c>
      <c r="E1199" t="s">
        <v>4604</v>
      </c>
      <c r="F1199" t="s">
        <v>4605</v>
      </c>
      <c r="H1199">
        <v>59.607949300000001</v>
      </c>
      <c r="I1199">
        <v>-64.416081000000005</v>
      </c>
      <c r="J1199" s="1" t="str">
        <f t="shared" si="200"/>
        <v>NGR bulk stream sediment</v>
      </c>
      <c r="K1199" s="1" t="str">
        <f t="shared" si="201"/>
        <v>&lt;177 micron (NGR)</v>
      </c>
      <c r="L1199">
        <v>62</v>
      </c>
      <c r="M1199" t="s">
        <v>66</v>
      </c>
      <c r="N1199">
        <v>1198</v>
      </c>
      <c r="O1199">
        <v>18</v>
      </c>
      <c r="P1199">
        <v>12</v>
      </c>
      <c r="Q1199">
        <v>2</v>
      </c>
      <c r="R1199">
        <v>8</v>
      </c>
      <c r="S1199">
        <v>3</v>
      </c>
      <c r="T1199">
        <v>-0.2</v>
      </c>
      <c r="U1199">
        <v>46</v>
      </c>
      <c r="V1199">
        <v>0.98</v>
      </c>
      <c r="W1199">
        <v>-0.2</v>
      </c>
      <c r="X1199">
        <v>-1</v>
      </c>
      <c r="Y1199">
        <v>-2</v>
      </c>
      <c r="Z1199">
        <v>17</v>
      </c>
      <c r="AA1199">
        <v>-0.2</v>
      </c>
      <c r="AB1199">
        <v>-1</v>
      </c>
      <c r="AC1199">
        <v>365</v>
      </c>
      <c r="AD1199">
        <v>10</v>
      </c>
      <c r="AE1199">
        <v>-2</v>
      </c>
      <c r="AF1199">
        <v>5.8</v>
      </c>
      <c r="AG1199">
        <v>1</v>
      </c>
      <c r="AH1199">
        <v>205</v>
      </c>
    </row>
    <row r="1200" spans="1:34" hidden="1" x14ac:dyDescent="0.25">
      <c r="A1200" t="s">
        <v>4606</v>
      </c>
      <c r="B1200" t="s">
        <v>4607</v>
      </c>
      <c r="C1200" s="1" t="str">
        <f t="shared" si="195"/>
        <v>21:0584</v>
      </c>
      <c r="D1200" s="1" t="str">
        <f t="shared" si="199"/>
        <v>21:0186</v>
      </c>
      <c r="E1200" t="s">
        <v>4608</v>
      </c>
      <c r="F1200" t="s">
        <v>4609</v>
      </c>
      <c r="H1200">
        <v>59.6052824</v>
      </c>
      <c r="I1200">
        <v>-64.4358146</v>
      </c>
      <c r="J1200" s="1" t="str">
        <f t="shared" si="200"/>
        <v>NGR bulk stream sediment</v>
      </c>
      <c r="K1200" s="1" t="str">
        <f t="shared" si="201"/>
        <v>&lt;177 micron (NGR)</v>
      </c>
      <c r="L1200">
        <v>62</v>
      </c>
      <c r="M1200" t="s">
        <v>76</v>
      </c>
      <c r="N1200">
        <v>1199</v>
      </c>
      <c r="O1200">
        <v>53</v>
      </c>
      <c r="P1200">
        <v>67</v>
      </c>
      <c r="Q1200">
        <v>6</v>
      </c>
      <c r="R1200">
        <v>55</v>
      </c>
      <c r="S1200">
        <v>12</v>
      </c>
      <c r="T1200">
        <v>-0.2</v>
      </c>
      <c r="U1200">
        <v>146</v>
      </c>
      <c r="V1200">
        <v>2.4700000000000002</v>
      </c>
      <c r="W1200">
        <v>-0.2</v>
      </c>
      <c r="X1200">
        <v>-1</v>
      </c>
      <c r="Y1200">
        <v>2</v>
      </c>
      <c r="Z1200">
        <v>48</v>
      </c>
      <c r="AA1200">
        <v>-0.2</v>
      </c>
      <c r="AB1200">
        <v>2</v>
      </c>
      <c r="AC1200">
        <v>391</v>
      </c>
      <c r="AD1200">
        <v>10</v>
      </c>
      <c r="AE1200">
        <v>-2</v>
      </c>
      <c r="AF1200">
        <v>5.6</v>
      </c>
      <c r="AG1200">
        <v>2</v>
      </c>
      <c r="AH1200">
        <v>440</v>
      </c>
    </row>
    <row r="1201" spans="1:34" hidden="1" x14ac:dyDescent="0.25">
      <c r="A1201" t="s">
        <v>4610</v>
      </c>
      <c r="B1201" t="s">
        <v>4611</v>
      </c>
      <c r="C1201" s="1" t="str">
        <f t="shared" si="195"/>
        <v>21:0584</v>
      </c>
      <c r="D1201" s="1" t="str">
        <f t="shared" si="199"/>
        <v>21:0186</v>
      </c>
      <c r="E1201" t="s">
        <v>4612</v>
      </c>
      <c r="F1201" t="s">
        <v>4613</v>
      </c>
      <c r="H1201">
        <v>59.591037499999999</v>
      </c>
      <c r="I1201">
        <v>-64.304704400000006</v>
      </c>
      <c r="J1201" s="1" t="str">
        <f t="shared" si="200"/>
        <v>NGR bulk stream sediment</v>
      </c>
      <c r="K1201" s="1" t="str">
        <f t="shared" si="201"/>
        <v>&lt;177 micron (NGR)</v>
      </c>
      <c r="L1201">
        <v>62</v>
      </c>
      <c r="M1201" t="s">
        <v>81</v>
      </c>
      <c r="N1201">
        <v>1200</v>
      </c>
      <c r="O1201">
        <v>53</v>
      </c>
      <c r="P1201">
        <v>46</v>
      </c>
      <c r="Q1201">
        <v>8</v>
      </c>
      <c r="R1201">
        <v>38</v>
      </c>
      <c r="S1201">
        <v>12</v>
      </c>
      <c r="T1201">
        <v>-0.2</v>
      </c>
      <c r="U1201">
        <v>160</v>
      </c>
      <c r="V1201">
        <v>2.17</v>
      </c>
      <c r="W1201">
        <v>-0.2</v>
      </c>
      <c r="X1201">
        <v>-1</v>
      </c>
      <c r="Y1201">
        <v>2</v>
      </c>
      <c r="Z1201">
        <v>39</v>
      </c>
      <c r="AA1201">
        <v>-0.2</v>
      </c>
      <c r="AB1201">
        <v>1</v>
      </c>
      <c r="AC1201">
        <v>595</v>
      </c>
      <c r="AD1201">
        <v>10</v>
      </c>
      <c r="AE1201">
        <v>-2</v>
      </c>
      <c r="AF1201">
        <v>5.2</v>
      </c>
      <c r="AG1201">
        <v>2.7</v>
      </c>
      <c r="AH1201">
        <v>580</v>
      </c>
    </row>
    <row r="1202" spans="1:34" hidden="1" x14ac:dyDescent="0.25">
      <c r="A1202" t="s">
        <v>4614</v>
      </c>
      <c r="B1202" t="s">
        <v>4615</v>
      </c>
      <c r="C1202" s="1" t="str">
        <f t="shared" si="195"/>
        <v>21:0584</v>
      </c>
      <c r="D1202" s="1" t="str">
        <f t="shared" si="199"/>
        <v>21:0186</v>
      </c>
      <c r="E1202" t="s">
        <v>4616</v>
      </c>
      <c r="F1202" t="s">
        <v>4617</v>
      </c>
      <c r="H1202">
        <v>59.595135800000001</v>
      </c>
      <c r="I1202">
        <v>-64.258559300000002</v>
      </c>
      <c r="J1202" s="1" t="str">
        <f t="shared" si="200"/>
        <v>NGR bulk stream sediment</v>
      </c>
      <c r="K1202" s="1" t="str">
        <f t="shared" si="201"/>
        <v>&lt;177 micron (NGR)</v>
      </c>
      <c r="L1202">
        <v>62</v>
      </c>
      <c r="M1202" t="s">
        <v>86</v>
      </c>
      <c r="N1202">
        <v>1201</v>
      </c>
      <c r="O1202">
        <v>36</v>
      </c>
      <c r="P1202">
        <v>30</v>
      </c>
      <c r="Q1202">
        <v>6</v>
      </c>
      <c r="R1202">
        <v>38</v>
      </c>
      <c r="S1202">
        <v>11</v>
      </c>
      <c r="T1202">
        <v>0.2</v>
      </c>
      <c r="U1202">
        <v>100</v>
      </c>
      <c r="V1202">
        <v>1.54</v>
      </c>
      <c r="W1202">
        <v>-0.2</v>
      </c>
      <c r="X1202">
        <v>-1</v>
      </c>
      <c r="Y1202">
        <v>-2</v>
      </c>
      <c r="Z1202">
        <v>24</v>
      </c>
      <c r="AA1202">
        <v>-0.2</v>
      </c>
      <c r="AB1202">
        <v>1</v>
      </c>
      <c r="AC1202">
        <v>451</v>
      </c>
      <c r="AD1202">
        <v>-10</v>
      </c>
      <c r="AE1202">
        <v>-2</v>
      </c>
      <c r="AF1202">
        <v>3.8</v>
      </c>
      <c r="AG1202">
        <v>2.1</v>
      </c>
      <c r="AH1202">
        <v>285</v>
      </c>
    </row>
    <row r="1203" spans="1:34" hidden="1" x14ac:dyDescent="0.25">
      <c r="A1203" t="s">
        <v>4618</v>
      </c>
      <c r="B1203" t="s">
        <v>4619</v>
      </c>
      <c r="C1203" s="1" t="str">
        <f t="shared" si="195"/>
        <v>21:0584</v>
      </c>
      <c r="D1203" s="1" t="str">
        <f t="shared" si="199"/>
        <v>21:0186</v>
      </c>
      <c r="E1203" t="s">
        <v>4620</v>
      </c>
      <c r="F1203" t="s">
        <v>4621</v>
      </c>
      <c r="H1203">
        <v>59.628343600000001</v>
      </c>
      <c r="I1203">
        <v>-64.270162900000003</v>
      </c>
      <c r="J1203" s="1" t="str">
        <f t="shared" si="200"/>
        <v>NGR bulk stream sediment</v>
      </c>
      <c r="K1203" s="1" t="str">
        <f t="shared" si="201"/>
        <v>&lt;177 micron (NGR)</v>
      </c>
      <c r="L1203">
        <v>62</v>
      </c>
      <c r="M1203" t="s">
        <v>91</v>
      </c>
      <c r="N1203">
        <v>1202</v>
      </c>
      <c r="O1203">
        <v>49</v>
      </c>
      <c r="P1203">
        <v>77</v>
      </c>
      <c r="Q1203">
        <v>6</v>
      </c>
      <c r="R1203">
        <v>65</v>
      </c>
      <c r="S1203">
        <v>14</v>
      </c>
      <c r="T1203">
        <v>-0.2</v>
      </c>
      <c r="U1203">
        <v>120</v>
      </c>
      <c r="V1203">
        <v>1.92</v>
      </c>
      <c r="W1203">
        <v>-0.2</v>
      </c>
      <c r="X1203">
        <v>-1</v>
      </c>
      <c r="Y1203">
        <v>7</v>
      </c>
      <c r="Z1203">
        <v>37</v>
      </c>
      <c r="AA1203">
        <v>-0.2</v>
      </c>
      <c r="AB1203">
        <v>1</v>
      </c>
      <c r="AC1203">
        <v>445</v>
      </c>
      <c r="AD1203">
        <v>10</v>
      </c>
      <c r="AE1203">
        <v>-2</v>
      </c>
      <c r="AF1203">
        <v>9.4</v>
      </c>
      <c r="AG1203">
        <v>2.9</v>
      </c>
      <c r="AH1203">
        <v>375</v>
      </c>
    </row>
    <row r="1204" spans="1:34" hidden="1" x14ac:dyDescent="0.25">
      <c r="A1204" t="s">
        <v>4622</v>
      </c>
      <c r="B1204" t="s">
        <v>4623</v>
      </c>
      <c r="C1204" s="1" t="str">
        <f t="shared" si="195"/>
        <v>21:0584</v>
      </c>
      <c r="D1204" s="1" t="str">
        <f t="shared" si="199"/>
        <v>21:0186</v>
      </c>
      <c r="E1204" t="s">
        <v>4624</v>
      </c>
      <c r="F1204" t="s">
        <v>4625</v>
      </c>
      <c r="H1204">
        <v>59.638793100000001</v>
      </c>
      <c r="I1204">
        <v>-64.194094000000007</v>
      </c>
      <c r="J1204" s="1" t="str">
        <f t="shared" si="200"/>
        <v>NGR bulk stream sediment</v>
      </c>
      <c r="K1204" s="1" t="str">
        <f t="shared" si="201"/>
        <v>&lt;177 micron (NGR)</v>
      </c>
      <c r="L1204">
        <v>62</v>
      </c>
      <c r="M1204" t="s">
        <v>96</v>
      </c>
      <c r="N1204">
        <v>1203</v>
      </c>
      <c r="O1204">
        <v>82</v>
      </c>
      <c r="P1204">
        <v>67</v>
      </c>
      <c r="Q1204">
        <v>11</v>
      </c>
      <c r="R1204">
        <v>72</v>
      </c>
      <c r="S1204">
        <v>25</v>
      </c>
      <c r="T1204">
        <v>-0.2</v>
      </c>
      <c r="U1204">
        <v>260</v>
      </c>
      <c r="V1204">
        <v>2.54</v>
      </c>
      <c r="W1204">
        <v>0.2</v>
      </c>
      <c r="X1204">
        <v>1</v>
      </c>
      <c r="Y1204">
        <v>2</v>
      </c>
      <c r="Z1204">
        <v>42</v>
      </c>
      <c r="AA1204">
        <v>-0.2</v>
      </c>
      <c r="AB1204">
        <v>3</v>
      </c>
      <c r="AC1204">
        <v>353</v>
      </c>
      <c r="AD1204">
        <v>35</v>
      </c>
      <c r="AE1204">
        <v>-2</v>
      </c>
      <c r="AF1204">
        <v>9.8000000000000007</v>
      </c>
      <c r="AG1204">
        <v>3.3</v>
      </c>
      <c r="AH1204">
        <v>320</v>
      </c>
    </row>
    <row r="1205" spans="1:34" hidden="1" x14ac:dyDescent="0.25">
      <c r="A1205" t="s">
        <v>4626</v>
      </c>
      <c r="B1205" t="s">
        <v>4627</v>
      </c>
      <c r="C1205" s="1" t="str">
        <f t="shared" si="195"/>
        <v>21:0584</v>
      </c>
      <c r="D1205" s="1" t="str">
        <f>HYPERLINK("http://geochem.nrcan.gc.ca/cdogs/content/svy/svy_e.htm", "")</f>
        <v/>
      </c>
      <c r="G1205" s="1" t="str">
        <f>HYPERLINK("http://geochem.nrcan.gc.ca/cdogs/content/cr_/cr_00077_e.htm", "77")</f>
        <v>77</v>
      </c>
      <c r="J1205" t="s">
        <v>69</v>
      </c>
      <c r="K1205" t="s">
        <v>70</v>
      </c>
      <c r="L1205">
        <v>62</v>
      </c>
      <c r="M1205" t="s">
        <v>71</v>
      </c>
      <c r="N1205">
        <v>1204</v>
      </c>
      <c r="O1205">
        <v>134</v>
      </c>
      <c r="P1205">
        <v>60</v>
      </c>
      <c r="Q1205">
        <v>33</v>
      </c>
      <c r="R1205">
        <v>279</v>
      </c>
      <c r="S1205">
        <v>29</v>
      </c>
      <c r="T1205">
        <v>0.5</v>
      </c>
      <c r="U1205">
        <v>500</v>
      </c>
      <c r="V1205">
        <v>3.41</v>
      </c>
      <c r="W1205">
        <v>1.4</v>
      </c>
      <c r="X1205">
        <v>31</v>
      </c>
      <c r="Y1205">
        <v>3</v>
      </c>
      <c r="Z1205">
        <v>61</v>
      </c>
      <c r="AA1205">
        <v>1</v>
      </c>
      <c r="AB1205">
        <v>9</v>
      </c>
      <c r="AC1205">
        <v>736</v>
      </c>
      <c r="AD1205">
        <v>15</v>
      </c>
      <c r="AE1205">
        <v>20</v>
      </c>
      <c r="AF1205">
        <v>3.6</v>
      </c>
      <c r="AG1205">
        <v>18.399999999999999</v>
      </c>
      <c r="AH1205">
        <v>730</v>
      </c>
    </row>
    <row r="1206" spans="1:34" hidden="1" x14ac:dyDescent="0.25">
      <c r="A1206" t="s">
        <v>4628</v>
      </c>
      <c r="B1206" t="s">
        <v>4629</v>
      </c>
      <c r="C1206" s="1" t="str">
        <f t="shared" si="195"/>
        <v>21:0584</v>
      </c>
      <c r="D1206" s="1" t="str">
        <f t="shared" ref="D1206:D1214" si="202">HYPERLINK("http://geochem.nrcan.gc.ca/cdogs/content/svy/svy210186_e.htm", "21:0186")</f>
        <v>21:0186</v>
      </c>
      <c r="E1206" t="s">
        <v>4630</v>
      </c>
      <c r="F1206" t="s">
        <v>4631</v>
      </c>
      <c r="H1206">
        <v>59.6409588</v>
      </c>
      <c r="I1206">
        <v>-64.172991100000004</v>
      </c>
      <c r="J1206" s="1" t="str">
        <f t="shared" ref="J1206:J1214" si="203">HYPERLINK("http://geochem.nrcan.gc.ca/cdogs/content/kwd/kwd020030_e.htm", "NGR bulk stream sediment")</f>
        <v>NGR bulk stream sediment</v>
      </c>
      <c r="K1206" s="1" t="str">
        <f t="shared" ref="K1206:K1214" si="204">HYPERLINK("http://geochem.nrcan.gc.ca/cdogs/content/kwd/kwd080006_e.htm", "&lt;177 micron (NGR)")</f>
        <v>&lt;177 micron (NGR)</v>
      </c>
      <c r="L1206">
        <v>62</v>
      </c>
      <c r="M1206" t="s">
        <v>101</v>
      </c>
      <c r="N1206">
        <v>1205</v>
      </c>
      <c r="O1206">
        <v>60</v>
      </c>
      <c r="P1206">
        <v>97</v>
      </c>
      <c r="Q1206">
        <v>10</v>
      </c>
      <c r="R1206">
        <v>131</v>
      </c>
      <c r="S1206">
        <v>24</v>
      </c>
      <c r="T1206">
        <v>-0.2</v>
      </c>
      <c r="U1206">
        <v>200</v>
      </c>
      <c r="V1206">
        <v>2.69</v>
      </c>
      <c r="W1206">
        <v>-0.2</v>
      </c>
      <c r="X1206">
        <v>1</v>
      </c>
      <c r="Y1206">
        <v>-2</v>
      </c>
      <c r="Z1206">
        <v>49</v>
      </c>
      <c r="AA1206">
        <v>-0.2</v>
      </c>
      <c r="AB1206">
        <v>2</v>
      </c>
      <c r="AC1206">
        <v>471</v>
      </c>
      <c r="AD1206">
        <v>10</v>
      </c>
      <c r="AE1206">
        <v>-2</v>
      </c>
      <c r="AF1206">
        <v>3.8</v>
      </c>
      <c r="AG1206">
        <v>3.2</v>
      </c>
      <c r="AH1206">
        <v>620</v>
      </c>
    </row>
    <row r="1207" spans="1:34" hidden="1" x14ac:dyDescent="0.25">
      <c r="A1207" t="s">
        <v>4632</v>
      </c>
      <c r="B1207" t="s">
        <v>4633</v>
      </c>
      <c r="C1207" s="1" t="str">
        <f t="shared" si="195"/>
        <v>21:0584</v>
      </c>
      <c r="D1207" s="1" t="str">
        <f t="shared" si="202"/>
        <v>21:0186</v>
      </c>
      <c r="E1207" t="s">
        <v>4634</v>
      </c>
      <c r="F1207" t="s">
        <v>4635</v>
      </c>
      <c r="H1207">
        <v>59.601467700000001</v>
      </c>
      <c r="I1207">
        <v>-64.1753839</v>
      </c>
      <c r="J1207" s="1" t="str">
        <f t="shared" si="203"/>
        <v>NGR bulk stream sediment</v>
      </c>
      <c r="K1207" s="1" t="str">
        <f t="shared" si="204"/>
        <v>&lt;177 micron (NGR)</v>
      </c>
      <c r="L1207">
        <v>62</v>
      </c>
      <c r="M1207" t="s">
        <v>106</v>
      </c>
      <c r="N1207">
        <v>1206</v>
      </c>
      <c r="O1207">
        <v>30</v>
      </c>
      <c r="P1207">
        <v>28</v>
      </c>
      <c r="Q1207">
        <v>-2</v>
      </c>
      <c r="R1207">
        <v>43</v>
      </c>
      <c r="S1207">
        <v>14</v>
      </c>
      <c r="T1207">
        <v>0.2</v>
      </c>
      <c r="U1207">
        <v>100</v>
      </c>
      <c r="V1207">
        <v>1.74</v>
      </c>
      <c r="W1207">
        <v>-0.2</v>
      </c>
      <c r="X1207">
        <v>-1</v>
      </c>
      <c r="Y1207">
        <v>-2</v>
      </c>
      <c r="Z1207">
        <v>34</v>
      </c>
      <c r="AA1207">
        <v>-0.2</v>
      </c>
      <c r="AB1207">
        <v>-1</v>
      </c>
      <c r="AC1207">
        <v>241</v>
      </c>
      <c r="AD1207">
        <v>-10</v>
      </c>
      <c r="AE1207">
        <v>-2</v>
      </c>
      <c r="AF1207">
        <v>4.8</v>
      </c>
      <c r="AG1207">
        <v>1.1000000000000001</v>
      </c>
      <c r="AH1207">
        <v>240</v>
      </c>
    </row>
    <row r="1208" spans="1:34" hidden="1" x14ac:dyDescent="0.25">
      <c r="A1208" t="s">
        <v>4636</v>
      </c>
      <c r="B1208" t="s">
        <v>4637</v>
      </c>
      <c r="C1208" s="1" t="str">
        <f t="shared" si="195"/>
        <v>21:0584</v>
      </c>
      <c r="D1208" s="1" t="str">
        <f t="shared" si="202"/>
        <v>21:0186</v>
      </c>
      <c r="E1208" t="s">
        <v>4638</v>
      </c>
      <c r="F1208" t="s">
        <v>4639</v>
      </c>
      <c r="H1208">
        <v>59.603183700000002</v>
      </c>
      <c r="I1208">
        <v>-64.011800699999995</v>
      </c>
      <c r="J1208" s="1" t="str">
        <f t="shared" si="203"/>
        <v>NGR bulk stream sediment</v>
      </c>
      <c r="K1208" s="1" t="str">
        <f t="shared" si="204"/>
        <v>&lt;177 micron (NGR)</v>
      </c>
      <c r="L1208">
        <v>62</v>
      </c>
      <c r="M1208" t="s">
        <v>111</v>
      </c>
      <c r="N1208">
        <v>1207</v>
      </c>
      <c r="O1208">
        <v>37</v>
      </c>
      <c r="P1208">
        <v>42</v>
      </c>
      <c r="Q1208">
        <v>7</v>
      </c>
      <c r="R1208">
        <v>38</v>
      </c>
      <c r="S1208">
        <v>10</v>
      </c>
      <c r="T1208">
        <v>-0.2</v>
      </c>
      <c r="U1208">
        <v>110</v>
      </c>
      <c r="V1208">
        <v>1.26</v>
      </c>
      <c r="W1208">
        <v>-0.2</v>
      </c>
      <c r="X1208">
        <v>1</v>
      </c>
      <c r="Y1208">
        <v>-2</v>
      </c>
      <c r="Z1208">
        <v>29</v>
      </c>
      <c r="AA1208">
        <v>-0.2</v>
      </c>
      <c r="AB1208">
        <v>3</v>
      </c>
      <c r="AC1208">
        <v>592</v>
      </c>
      <c r="AD1208">
        <v>15</v>
      </c>
      <c r="AE1208">
        <v>-2</v>
      </c>
      <c r="AF1208">
        <v>6.8</v>
      </c>
      <c r="AG1208">
        <v>1.9</v>
      </c>
      <c r="AH1208">
        <v>510</v>
      </c>
    </row>
    <row r="1209" spans="1:34" hidden="1" x14ac:dyDescent="0.25">
      <c r="A1209" t="s">
        <v>4640</v>
      </c>
      <c r="B1209" t="s">
        <v>4641</v>
      </c>
      <c r="C1209" s="1" t="str">
        <f t="shared" si="195"/>
        <v>21:0584</v>
      </c>
      <c r="D1209" s="1" t="str">
        <f t="shared" si="202"/>
        <v>21:0186</v>
      </c>
      <c r="E1209" t="s">
        <v>4642</v>
      </c>
      <c r="F1209" t="s">
        <v>4643</v>
      </c>
      <c r="H1209">
        <v>59.608110400000001</v>
      </c>
      <c r="I1209">
        <v>-64.026126099999999</v>
      </c>
      <c r="J1209" s="1" t="str">
        <f t="shared" si="203"/>
        <v>NGR bulk stream sediment</v>
      </c>
      <c r="K1209" s="1" t="str">
        <f t="shared" si="204"/>
        <v>&lt;177 micron (NGR)</v>
      </c>
      <c r="L1209">
        <v>62</v>
      </c>
      <c r="M1209" t="s">
        <v>116</v>
      </c>
      <c r="N1209">
        <v>1208</v>
      </c>
      <c r="O1209">
        <v>36</v>
      </c>
      <c r="P1209">
        <v>36</v>
      </c>
      <c r="Q1209">
        <v>3</v>
      </c>
      <c r="R1209">
        <v>35</v>
      </c>
      <c r="S1209">
        <v>11</v>
      </c>
      <c r="T1209">
        <v>0.3</v>
      </c>
      <c r="U1209">
        <v>96</v>
      </c>
      <c r="V1209">
        <v>1.3</v>
      </c>
      <c r="W1209">
        <v>-0.2</v>
      </c>
      <c r="X1209">
        <v>1</v>
      </c>
      <c r="Y1209">
        <v>-2</v>
      </c>
      <c r="Z1209">
        <v>33</v>
      </c>
      <c r="AA1209">
        <v>-0.2</v>
      </c>
      <c r="AB1209">
        <v>2</v>
      </c>
      <c r="AC1209">
        <v>595</v>
      </c>
      <c r="AD1209">
        <v>-10</v>
      </c>
      <c r="AE1209">
        <v>-2</v>
      </c>
      <c r="AF1209">
        <v>3.8</v>
      </c>
      <c r="AG1209">
        <v>1.7</v>
      </c>
      <c r="AH1209">
        <v>550</v>
      </c>
    </row>
    <row r="1210" spans="1:34" hidden="1" x14ac:dyDescent="0.25">
      <c r="A1210" t="s">
        <v>4644</v>
      </c>
      <c r="B1210" t="s">
        <v>4645</v>
      </c>
      <c r="C1210" s="1" t="str">
        <f t="shared" si="195"/>
        <v>21:0584</v>
      </c>
      <c r="D1210" s="1" t="str">
        <f t="shared" si="202"/>
        <v>21:0186</v>
      </c>
      <c r="E1210" t="s">
        <v>4646</v>
      </c>
      <c r="F1210" t="s">
        <v>4647</v>
      </c>
      <c r="H1210">
        <v>59.599421800000002</v>
      </c>
      <c r="I1210">
        <v>-64.071585400000004</v>
      </c>
      <c r="J1210" s="1" t="str">
        <f t="shared" si="203"/>
        <v>NGR bulk stream sediment</v>
      </c>
      <c r="K1210" s="1" t="str">
        <f t="shared" si="204"/>
        <v>&lt;177 micron (NGR)</v>
      </c>
      <c r="L1210">
        <v>62</v>
      </c>
      <c r="M1210" t="s">
        <v>121</v>
      </c>
      <c r="N1210">
        <v>1209</v>
      </c>
      <c r="O1210">
        <v>48</v>
      </c>
      <c r="P1210">
        <v>39</v>
      </c>
      <c r="Q1210">
        <v>6</v>
      </c>
      <c r="R1210">
        <v>40</v>
      </c>
      <c r="S1210">
        <v>12</v>
      </c>
      <c r="T1210">
        <v>-0.2</v>
      </c>
      <c r="U1210">
        <v>124</v>
      </c>
      <c r="V1210">
        <v>2.16</v>
      </c>
      <c r="W1210">
        <v>-0.2</v>
      </c>
      <c r="X1210">
        <v>1</v>
      </c>
      <c r="Y1210">
        <v>2</v>
      </c>
      <c r="Z1210">
        <v>40</v>
      </c>
      <c r="AA1210">
        <v>-0.2</v>
      </c>
      <c r="AB1210">
        <v>2</v>
      </c>
      <c r="AC1210">
        <v>773</v>
      </c>
      <c r="AD1210">
        <v>15</v>
      </c>
      <c r="AE1210">
        <v>-2</v>
      </c>
      <c r="AF1210">
        <v>6.2</v>
      </c>
      <c r="AG1210">
        <v>4.2</v>
      </c>
      <c r="AH1210">
        <v>580</v>
      </c>
    </row>
    <row r="1211" spans="1:34" hidden="1" x14ac:dyDescent="0.25">
      <c r="A1211" t="s">
        <v>4648</v>
      </c>
      <c r="B1211" t="s">
        <v>4649</v>
      </c>
      <c r="C1211" s="1" t="str">
        <f t="shared" si="195"/>
        <v>21:0584</v>
      </c>
      <c r="D1211" s="1" t="str">
        <f t="shared" si="202"/>
        <v>21:0186</v>
      </c>
      <c r="E1211" t="s">
        <v>4650</v>
      </c>
      <c r="F1211" t="s">
        <v>4651</v>
      </c>
      <c r="H1211">
        <v>59.633585500000002</v>
      </c>
      <c r="I1211">
        <v>-64.061382199999997</v>
      </c>
      <c r="J1211" s="1" t="str">
        <f t="shared" si="203"/>
        <v>NGR bulk stream sediment</v>
      </c>
      <c r="K1211" s="1" t="str">
        <f t="shared" si="204"/>
        <v>&lt;177 micron (NGR)</v>
      </c>
      <c r="L1211">
        <v>62</v>
      </c>
      <c r="M1211" t="s">
        <v>126</v>
      </c>
      <c r="N1211">
        <v>1210</v>
      </c>
      <c r="O1211">
        <v>68</v>
      </c>
      <c r="P1211">
        <v>39</v>
      </c>
      <c r="Q1211">
        <v>5</v>
      </c>
      <c r="R1211">
        <v>33</v>
      </c>
      <c r="S1211">
        <v>14</v>
      </c>
      <c r="T1211">
        <v>-0.2</v>
      </c>
      <c r="U1211">
        <v>160</v>
      </c>
      <c r="V1211">
        <v>2.59</v>
      </c>
      <c r="W1211">
        <v>-0.2</v>
      </c>
      <c r="X1211">
        <v>1</v>
      </c>
      <c r="Y1211">
        <v>6</v>
      </c>
      <c r="Z1211">
        <v>43</v>
      </c>
      <c r="AA1211">
        <v>-0.2</v>
      </c>
      <c r="AB1211">
        <v>2</v>
      </c>
      <c r="AC1211">
        <v>779</v>
      </c>
      <c r="AD1211">
        <v>35</v>
      </c>
      <c r="AE1211">
        <v>-2</v>
      </c>
      <c r="AF1211">
        <v>14.6</v>
      </c>
      <c r="AG1211">
        <v>6.6</v>
      </c>
      <c r="AH1211">
        <v>440</v>
      </c>
    </row>
    <row r="1212" spans="1:34" hidden="1" x14ac:dyDescent="0.25">
      <c r="A1212" t="s">
        <v>4652</v>
      </c>
      <c r="B1212" t="s">
        <v>4653</v>
      </c>
      <c r="C1212" s="1" t="str">
        <f t="shared" si="195"/>
        <v>21:0584</v>
      </c>
      <c r="D1212" s="1" t="str">
        <f t="shared" si="202"/>
        <v>21:0186</v>
      </c>
      <c r="E1212" t="s">
        <v>4654</v>
      </c>
      <c r="F1212" t="s">
        <v>4655</v>
      </c>
      <c r="H1212">
        <v>59.677534399999999</v>
      </c>
      <c r="I1212">
        <v>-64.048128800000001</v>
      </c>
      <c r="J1212" s="1" t="str">
        <f t="shared" si="203"/>
        <v>NGR bulk stream sediment</v>
      </c>
      <c r="K1212" s="1" t="str">
        <f t="shared" si="204"/>
        <v>&lt;177 micron (NGR)</v>
      </c>
      <c r="L1212">
        <v>62</v>
      </c>
      <c r="M1212" t="s">
        <v>131</v>
      </c>
      <c r="N1212">
        <v>1211</v>
      </c>
      <c r="O1212">
        <v>30</v>
      </c>
      <c r="P1212">
        <v>21</v>
      </c>
      <c r="Q1212">
        <v>3</v>
      </c>
      <c r="R1212">
        <v>14</v>
      </c>
      <c r="S1212">
        <v>7</v>
      </c>
      <c r="T1212">
        <v>-0.2</v>
      </c>
      <c r="U1212">
        <v>92</v>
      </c>
      <c r="V1212">
        <v>1.1399999999999999</v>
      </c>
      <c r="W1212">
        <v>-0.2</v>
      </c>
      <c r="X1212">
        <v>-1</v>
      </c>
      <c r="Y1212">
        <v>-2</v>
      </c>
      <c r="Z1212">
        <v>24</v>
      </c>
      <c r="AA1212">
        <v>-0.2</v>
      </c>
      <c r="AB1212">
        <v>2</v>
      </c>
      <c r="AC1212">
        <v>690</v>
      </c>
      <c r="AD1212">
        <v>10</v>
      </c>
      <c r="AE1212">
        <v>-2</v>
      </c>
      <c r="AF1212">
        <v>6.6</v>
      </c>
      <c r="AG1212">
        <v>2.8</v>
      </c>
      <c r="AH1212">
        <v>480</v>
      </c>
    </row>
    <row r="1213" spans="1:34" hidden="1" x14ac:dyDescent="0.25">
      <c r="A1213" t="s">
        <v>4656</v>
      </c>
      <c r="B1213" t="s">
        <v>4657</v>
      </c>
      <c r="C1213" s="1" t="str">
        <f t="shared" si="195"/>
        <v>21:0584</v>
      </c>
      <c r="D1213" s="1" t="str">
        <f t="shared" si="202"/>
        <v>21:0186</v>
      </c>
      <c r="E1213" t="s">
        <v>4658</v>
      </c>
      <c r="F1213" t="s">
        <v>4659</v>
      </c>
      <c r="H1213">
        <v>59.679682200000002</v>
      </c>
      <c r="I1213">
        <v>-64.148688100000001</v>
      </c>
      <c r="J1213" s="1" t="str">
        <f t="shared" si="203"/>
        <v>NGR bulk stream sediment</v>
      </c>
      <c r="K1213" s="1" t="str">
        <f t="shared" si="204"/>
        <v>&lt;177 micron (NGR)</v>
      </c>
      <c r="L1213">
        <v>63</v>
      </c>
      <c r="M1213" t="s">
        <v>212</v>
      </c>
      <c r="N1213">
        <v>1212</v>
      </c>
      <c r="O1213">
        <v>14</v>
      </c>
      <c r="P1213">
        <v>15</v>
      </c>
      <c r="Q1213">
        <v>-2</v>
      </c>
      <c r="R1213">
        <v>16</v>
      </c>
      <c r="S1213">
        <v>4</v>
      </c>
      <c r="T1213">
        <v>0.3</v>
      </c>
      <c r="U1213">
        <v>68</v>
      </c>
      <c r="V1213">
        <v>0.72</v>
      </c>
      <c r="W1213">
        <v>-0.2</v>
      </c>
      <c r="X1213">
        <v>-1</v>
      </c>
      <c r="Y1213">
        <v>-2</v>
      </c>
      <c r="Z1213">
        <v>13</v>
      </c>
      <c r="AA1213">
        <v>-0.2</v>
      </c>
      <c r="AB1213">
        <v>2</v>
      </c>
      <c r="AC1213">
        <v>241</v>
      </c>
      <c r="AD1213">
        <v>-10</v>
      </c>
      <c r="AE1213">
        <v>-2</v>
      </c>
      <c r="AF1213">
        <v>-1</v>
      </c>
      <c r="AG1213">
        <v>1.2</v>
      </c>
      <c r="AH1213">
        <v>295</v>
      </c>
    </row>
    <row r="1214" spans="1:34" hidden="1" x14ac:dyDescent="0.25">
      <c r="A1214" t="s">
        <v>4660</v>
      </c>
      <c r="B1214" t="s">
        <v>4661</v>
      </c>
      <c r="C1214" s="1" t="str">
        <f t="shared" si="195"/>
        <v>21:0584</v>
      </c>
      <c r="D1214" s="1" t="str">
        <f t="shared" si="202"/>
        <v>21:0186</v>
      </c>
      <c r="E1214" t="s">
        <v>4662</v>
      </c>
      <c r="F1214" t="s">
        <v>4663</v>
      </c>
      <c r="H1214">
        <v>59.724695699999998</v>
      </c>
      <c r="I1214">
        <v>-64.044081700000007</v>
      </c>
      <c r="J1214" s="1" t="str">
        <f t="shared" si="203"/>
        <v>NGR bulk stream sediment</v>
      </c>
      <c r="K1214" s="1" t="str">
        <f t="shared" si="204"/>
        <v>&lt;177 micron (NGR)</v>
      </c>
      <c r="L1214">
        <v>63</v>
      </c>
      <c r="M1214" t="s">
        <v>43</v>
      </c>
      <c r="N1214">
        <v>1213</v>
      </c>
      <c r="O1214">
        <v>38</v>
      </c>
      <c r="P1214">
        <v>19</v>
      </c>
      <c r="Q1214">
        <v>4</v>
      </c>
      <c r="R1214">
        <v>11</v>
      </c>
      <c r="S1214">
        <v>10</v>
      </c>
      <c r="T1214">
        <v>-0.2</v>
      </c>
      <c r="U1214">
        <v>144</v>
      </c>
      <c r="V1214">
        <v>1.39</v>
      </c>
      <c r="W1214">
        <v>-0.2</v>
      </c>
      <c r="X1214">
        <v>-1</v>
      </c>
      <c r="Y1214">
        <v>-2</v>
      </c>
      <c r="Z1214">
        <v>35</v>
      </c>
      <c r="AA1214">
        <v>-0.2</v>
      </c>
      <c r="AB1214">
        <v>3</v>
      </c>
      <c r="AC1214">
        <v>1940</v>
      </c>
      <c r="AD1214">
        <v>20</v>
      </c>
      <c r="AE1214">
        <v>2</v>
      </c>
      <c r="AF1214">
        <v>5</v>
      </c>
      <c r="AG1214">
        <v>3</v>
      </c>
      <c r="AH1214">
        <v>930</v>
      </c>
    </row>
    <row r="1215" spans="1:34" hidden="1" x14ac:dyDescent="0.25">
      <c r="A1215" t="s">
        <v>4664</v>
      </c>
      <c r="B1215" t="s">
        <v>4665</v>
      </c>
      <c r="C1215" s="1" t="str">
        <f t="shared" si="195"/>
        <v>21:0584</v>
      </c>
      <c r="D1215" s="1" t="str">
        <f>HYPERLINK("http://geochem.nrcan.gc.ca/cdogs/content/svy/svy_e.htm", "")</f>
        <v/>
      </c>
      <c r="G1215" s="1" t="str">
        <f>HYPERLINK("http://geochem.nrcan.gc.ca/cdogs/content/cr_/cr_00078_e.htm", "78")</f>
        <v>78</v>
      </c>
      <c r="J1215" t="s">
        <v>69</v>
      </c>
      <c r="K1215" t="s">
        <v>70</v>
      </c>
      <c r="L1215">
        <v>63</v>
      </c>
      <c r="M1215" t="s">
        <v>71</v>
      </c>
      <c r="N1215">
        <v>1214</v>
      </c>
      <c r="O1215">
        <v>87</v>
      </c>
      <c r="P1215">
        <v>36</v>
      </c>
      <c r="Q1215">
        <v>19</v>
      </c>
      <c r="R1215">
        <v>244</v>
      </c>
      <c r="S1215">
        <v>24</v>
      </c>
      <c r="T1215">
        <v>-0.2</v>
      </c>
      <c r="U1215">
        <v>480</v>
      </c>
      <c r="V1215">
        <v>2.71</v>
      </c>
      <c r="W1215">
        <v>0.4</v>
      </c>
      <c r="X1215">
        <v>20</v>
      </c>
      <c r="Y1215">
        <v>2</v>
      </c>
      <c r="Z1215">
        <v>47</v>
      </c>
      <c r="AA1215">
        <v>0.4</v>
      </c>
      <c r="AB1215">
        <v>7</v>
      </c>
      <c r="AC1215">
        <v>761</v>
      </c>
      <c r="AD1215">
        <v>20</v>
      </c>
      <c r="AE1215">
        <v>16</v>
      </c>
      <c r="AF1215">
        <v>2.8</v>
      </c>
      <c r="AG1215">
        <v>11.8</v>
      </c>
      <c r="AH1215">
        <v>520</v>
      </c>
    </row>
    <row r="1216" spans="1:34" hidden="1" x14ac:dyDescent="0.25">
      <c r="A1216" t="s">
        <v>4666</v>
      </c>
      <c r="B1216" t="s">
        <v>4667</v>
      </c>
      <c r="C1216" s="1" t="str">
        <f t="shared" si="195"/>
        <v>21:0584</v>
      </c>
      <c r="D1216" s="1" t="str">
        <f t="shared" ref="D1216:D1243" si="205">HYPERLINK("http://geochem.nrcan.gc.ca/cdogs/content/svy/svy210186_e.htm", "21:0186")</f>
        <v>21:0186</v>
      </c>
      <c r="E1216" t="s">
        <v>4668</v>
      </c>
      <c r="F1216" t="s">
        <v>4669</v>
      </c>
      <c r="H1216">
        <v>59.725149000000002</v>
      </c>
      <c r="I1216">
        <v>-64.037872199999995</v>
      </c>
      <c r="J1216" s="1" t="str">
        <f t="shared" ref="J1216:J1243" si="206">HYPERLINK("http://geochem.nrcan.gc.ca/cdogs/content/kwd/kwd020030_e.htm", "NGR bulk stream sediment")</f>
        <v>NGR bulk stream sediment</v>
      </c>
      <c r="K1216" s="1" t="str">
        <f t="shared" ref="K1216:K1243" si="207">HYPERLINK("http://geochem.nrcan.gc.ca/cdogs/content/kwd/kwd080006_e.htm", "&lt;177 micron (NGR)")</f>
        <v>&lt;177 micron (NGR)</v>
      </c>
      <c r="L1216">
        <v>63</v>
      </c>
      <c r="M1216" t="s">
        <v>217</v>
      </c>
      <c r="N1216">
        <v>1215</v>
      </c>
      <c r="O1216">
        <v>38</v>
      </c>
      <c r="P1216">
        <v>30</v>
      </c>
      <c r="Q1216">
        <v>4</v>
      </c>
      <c r="R1216">
        <v>12</v>
      </c>
      <c r="S1216">
        <v>7</v>
      </c>
      <c r="T1216">
        <v>0.2</v>
      </c>
      <c r="U1216">
        <v>80</v>
      </c>
      <c r="V1216">
        <v>1.42</v>
      </c>
      <c r="W1216">
        <v>-0.2</v>
      </c>
      <c r="X1216">
        <v>-1</v>
      </c>
      <c r="Y1216">
        <v>4</v>
      </c>
      <c r="Z1216">
        <v>23</v>
      </c>
      <c r="AA1216">
        <v>-0.2</v>
      </c>
      <c r="AB1216">
        <v>1</v>
      </c>
      <c r="AC1216">
        <v>934</v>
      </c>
      <c r="AD1216">
        <v>40</v>
      </c>
      <c r="AE1216">
        <v>-2</v>
      </c>
      <c r="AF1216">
        <v>53.4</v>
      </c>
      <c r="AG1216">
        <v>5.7</v>
      </c>
      <c r="AH1216">
        <v>315</v>
      </c>
    </row>
    <row r="1217" spans="1:34" hidden="1" x14ac:dyDescent="0.25">
      <c r="A1217" t="s">
        <v>4670</v>
      </c>
      <c r="B1217" t="s">
        <v>4671</v>
      </c>
      <c r="C1217" s="1" t="str">
        <f t="shared" si="195"/>
        <v>21:0584</v>
      </c>
      <c r="D1217" s="1" t="str">
        <f t="shared" si="205"/>
        <v>21:0186</v>
      </c>
      <c r="E1217" t="s">
        <v>4668</v>
      </c>
      <c r="F1217" t="s">
        <v>4672</v>
      </c>
      <c r="H1217">
        <v>59.725149000000002</v>
      </c>
      <c r="I1217">
        <v>-64.037872199999995</v>
      </c>
      <c r="J1217" s="1" t="str">
        <f t="shared" si="206"/>
        <v>NGR bulk stream sediment</v>
      </c>
      <c r="K1217" s="1" t="str">
        <f t="shared" si="207"/>
        <v>&lt;177 micron (NGR)</v>
      </c>
      <c r="L1217">
        <v>63</v>
      </c>
      <c r="M1217" t="s">
        <v>221</v>
      </c>
      <c r="N1217">
        <v>1216</v>
      </c>
      <c r="O1217">
        <v>40</v>
      </c>
      <c r="P1217">
        <v>26</v>
      </c>
      <c r="Q1217">
        <v>5</v>
      </c>
      <c r="R1217">
        <v>12</v>
      </c>
      <c r="S1217">
        <v>9</v>
      </c>
      <c r="T1217">
        <v>-0.2</v>
      </c>
      <c r="U1217">
        <v>96</v>
      </c>
      <c r="V1217">
        <v>1.61</v>
      </c>
      <c r="W1217">
        <v>-0.2</v>
      </c>
      <c r="X1217">
        <v>-1</v>
      </c>
      <c r="Y1217">
        <v>2</v>
      </c>
      <c r="Z1217">
        <v>23</v>
      </c>
      <c r="AA1217">
        <v>-0.2</v>
      </c>
      <c r="AB1217">
        <v>1</v>
      </c>
      <c r="AC1217">
        <v>974</v>
      </c>
      <c r="AD1217">
        <v>40</v>
      </c>
      <c r="AE1217">
        <v>-2</v>
      </c>
      <c r="AF1217">
        <v>51.6</v>
      </c>
      <c r="AG1217">
        <v>4</v>
      </c>
      <c r="AH1217">
        <v>370</v>
      </c>
    </row>
    <row r="1218" spans="1:34" hidden="1" x14ac:dyDescent="0.25">
      <c r="A1218" t="s">
        <v>4673</v>
      </c>
      <c r="B1218" t="s">
        <v>4674</v>
      </c>
      <c r="C1218" s="1" t="str">
        <f t="shared" ref="C1218:C1281" si="208">HYPERLINK("http://geochem.nrcan.gc.ca/cdogs/content/bdl/bdl210584_e.htm", "21:0584")</f>
        <v>21:0584</v>
      </c>
      <c r="D1218" s="1" t="str">
        <f t="shared" si="205"/>
        <v>21:0186</v>
      </c>
      <c r="E1218" t="s">
        <v>4675</v>
      </c>
      <c r="F1218" t="s">
        <v>4676</v>
      </c>
      <c r="H1218">
        <v>59.7236166</v>
      </c>
      <c r="I1218">
        <v>-64.002759900000001</v>
      </c>
      <c r="J1218" s="1" t="str">
        <f t="shared" si="206"/>
        <v>NGR bulk stream sediment</v>
      </c>
      <c r="K1218" s="1" t="str">
        <f t="shared" si="207"/>
        <v>&lt;177 micron (NGR)</v>
      </c>
      <c r="L1218">
        <v>63</v>
      </c>
      <c r="M1218" t="s">
        <v>56</v>
      </c>
      <c r="N1218">
        <v>1217</v>
      </c>
      <c r="O1218">
        <v>97</v>
      </c>
      <c r="P1218">
        <v>124</v>
      </c>
      <c r="Q1218">
        <v>12</v>
      </c>
      <c r="R1218">
        <v>118</v>
      </c>
      <c r="S1218">
        <v>26</v>
      </c>
      <c r="T1218">
        <v>-0.2</v>
      </c>
      <c r="U1218">
        <v>340</v>
      </c>
      <c r="V1218">
        <v>4.08</v>
      </c>
      <c r="W1218">
        <v>-0.2</v>
      </c>
      <c r="X1218">
        <v>-1</v>
      </c>
      <c r="Y1218">
        <v>2</v>
      </c>
      <c r="Z1218">
        <v>65</v>
      </c>
      <c r="AA1218">
        <v>-0.2</v>
      </c>
      <c r="AB1218">
        <v>2</v>
      </c>
      <c r="AC1218">
        <v>1300</v>
      </c>
      <c r="AD1218">
        <v>50</v>
      </c>
      <c r="AE1218">
        <v>-2</v>
      </c>
      <c r="AF1218">
        <v>27.2</v>
      </c>
      <c r="AG1218">
        <v>6.1</v>
      </c>
      <c r="AH1218">
        <v>860</v>
      </c>
    </row>
    <row r="1219" spans="1:34" hidden="1" x14ac:dyDescent="0.25">
      <c r="A1219" t="s">
        <v>4677</v>
      </c>
      <c r="B1219" t="s">
        <v>4678</v>
      </c>
      <c r="C1219" s="1" t="str">
        <f t="shared" si="208"/>
        <v>21:0584</v>
      </c>
      <c r="D1219" s="1" t="str">
        <f t="shared" si="205"/>
        <v>21:0186</v>
      </c>
      <c r="E1219" t="s">
        <v>4679</v>
      </c>
      <c r="F1219" t="s">
        <v>4680</v>
      </c>
      <c r="H1219">
        <v>59.008052399999997</v>
      </c>
      <c r="I1219">
        <v>-64.814669600000002</v>
      </c>
      <c r="J1219" s="1" t="str">
        <f t="shared" si="206"/>
        <v>NGR bulk stream sediment</v>
      </c>
      <c r="K1219" s="1" t="str">
        <f t="shared" si="207"/>
        <v>&lt;177 micron (NGR)</v>
      </c>
      <c r="L1219">
        <v>63</v>
      </c>
      <c r="M1219" t="s">
        <v>61</v>
      </c>
      <c r="N1219">
        <v>1218</v>
      </c>
      <c r="O1219">
        <v>45</v>
      </c>
      <c r="P1219">
        <v>16</v>
      </c>
      <c r="Q1219">
        <v>11</v>
      </c>
      <c r="R1219">
        <v>23</v>
      </c>
      <c r="S1219">
        <v>10</v>
      </c>
      <c r="T1219">
        <v>-0.2</v>
      </c>
      <c r="U1219">
        <v>166</v>
      </c>
      <c r="V1219">
        <v>1.94</v>
      </c>
      <c r="W1219">
        <v>-0.2</v>
      </c>
      <c r="X1219">
        <v>3</v>
      </c>
      <c r="Y1219">
        <v>-2</v>
      </c>
      <c r="Z1219">
        <v>46</v>
      </c>
      <c r="AA1219">
        <v>-0.2</v>
      </c>
      <c r="AB1219">
        <v>2</v>
      </c>
      <c r="AC1219">
        <v>480</v>
      </c>
      <c r="AD1219">
        <v>20</v>
      </c>
      <c r="AE1219">
        <v>-2</v>
      </c>
      <c r="AG1219">
        <v>2.6</v>
      </c>
      <c r="AH1219">
        <v>235</v>
      </c>
    </row>
    <row r="1220" spans="1:34" hidden="1" x14ac:dyDescent="0.25">
      <c r="A1220" t="s">
        <v>4681</v>
      </c>
      <c r="B1220" t="s">
        <v>4682</v>
      </c>
      <c r="C1220" s="1" t="str">
        <f t="shared" si="208"/>
        <v>21:0584</v>
      </c>
      <c r="D1220" s="1" t="str">
        <f t="shared" si="205"/>
        <v>21:0186</v>
      </c>
      <c r="E1220" t="s">
        <v>4683</v>
      </c>
      <c r="F1220" t="s">
        <v>4684</v>
      </c>
      <c r="H1220">
        <v>59.770580600000002</v>
      </c>
      <c r="I1220">
        <v>-64.001679499999995</v>
      </c>
      <c r="J1220" s="1" t="str">
        <f t="shared" si="206"/>
        <v>NGR bulk stream sediment</v>
      </c>
      <c r="K1220" s="1" t="str">
        <f t="shared" si="207"/>
        <v>&lt;177 micron (NGR)</v>
      </c>
      <c r="L1220">
        <v>63</v>
      </c>
      <c r="M1220" t="s">
        <v>66</v>
      </c>
      <c r="N1220">
        <v>1219</v>
      </c>
      <c r="O1220">
        <v>75</v>
      </c>
      <c r="P1220">
        <v>73</v>
      </c>
      <c r="Q1220">
        <v>6</v>
      </c>
      <c r="R1220">
        <v>43</v>
      </c>
      <c r="S1220">
        <v>19</v>
      </c>
      <c r="T1220">
        <v>-0.2</v>
      </c>
      <c r="U1220">
        <v>300</v>
      </c>
      <c r="V1220">
        <v>2.88</v>
      </c>
      <c r="W1220">
        <v>-0.2</v>
      </c>
      <c r="X1220">
        <v>-1</v>
      </c>
      <c r="Y1220">
        <v>-2</v>
      </c>
      <c r="Z1220">
        <v>57</v>
      </c>
      <c r="AA1220">
        <v>-0.2</v>
      </c>
      <c r="AB1220">
        <v>3</v>
      </c>
      <c r="AC1220">
        <v>1480</v>
      </c>
      <c r="AD1220">
        <v>30</v>
      </c>
      <c r="AE1220">
        <v>-2</v>
      </c>
      <c r="AF1220">
        <v>5.2</v>
      </c>
      <c r="AG1220">
        <v>3.6</v>
      </c>
      <c r="AH1220">
        <v>670</v>
      </c>
    </row>
    <row r="1221" spans="1:34" hidden="1" x14ac:dyDescent="0.25">
      <c r="A1221" t="s">
        <v>4685</v>
      </c>
      <c r="B1221" t="s">
        <v>4686</v>
      </c>
      <c r="C1221" s="1" t="str">
        <f t="shared" si="208"/>
        <v>21:0584</v>
      </c>
      <c r="D1221" s="1" t="str">
        <f t="shared" si="205"/>
        <v>21:0186</v>
      </c>
      <c r="E1221" t="s">
        <v>4687</v>
      </c>
      <c r="F1221" t="s">
        <v>4688</v>
      </c>
      <c r="H1221">
        <v>59.818442900000001</v>
      </c>
      <c r="I1221">
        <v>-64.078454399999998</v>
      </c>
      <c r="J1221" s="1" t="str">
        <f t="shared" si="206"/>
        <v>NGR bulk stream sediment</v>
      </c>
      <c r="K1221" s="1" t="str">
        <f t="shared" si="207"/>
        <v>&lt;177 micron (NGR)</v>
      </c>
      <c r="L1221">
        <v>63</v>
      </c>
      <c r="M1221" t="s">
        <v>76</v>
      </c>
      <c r="N1221">
        <v>1220</v>
      </c>
      <c r="O1221">
        <v>32</v>
      </c>
      <c r="P1221">
        <v>26</v>
      </c>
      <c r="Q1221">
        <v>11</v>
      </c>
      <c r="R1221">
        <v>24</v>
      </c>
      <c r="S1221">
        <v>11</v>
      </c>
      <c r="T1221">
        <v>0.2</v>
      </c>
      <c r="U1221">
        <v>162</v>
      </c>
      <c r="V1221">
        <v>1.18</v>
      </c>
      <c r="W1221">
        <v>-0.2</v>
      </c>
      <c r="X1221">
        <v>-1</v>
      </c>
      <c r="Y1221">
        <v>-2</v>
      </c>
      <c r="Z1221">
        <v>26</v>
      </c>
      <c r="AA1221">
        <v>-0.2</v>
      </c>
      <c r="AB1221">
        <v>1</v>
      </c>
      <c r="AC1221">
        <v>462</v>
      </c>
      <c r="AD1221">
        <v>40</v>
      </c>
      <c r="AE1221">
        <v>-2</v>
      </c>
      <c r="AF1221">
        <v>7</v>
      </c>
      <c r="AG1221">
        <v>2.4</v>
      </c>
      <c r="AH1221">
        <v>290</v>
      </c>
    </row>
    <row r="1222" spans="1:34" hidden="1" x14ac:dyDescent="0.25">
      <c r="A1222" t="s">
        <v>4689</v>
      </c>
      <c r="B1222" t="s">
        <v>4690</v>
      </c>
      <c r="C1222" s="1" t="str">
        <f t="shared" si="208"/>
        <v>21:0584</v>
      </c>
      <c r="D1222" s="1" t="str">
        <f t="shared" si="205"/>
        <v>21:0186</v>
      </c>
      <c r="E1222" t="s">
        <v>4691</v>
      </c>
      <c r="F1222" t="s">
        <v>4692</v>
      </c>
      <c r="H1222">
        <v>59.853137199999999</v>
      </c>
      <c r="I1222">
        <v>-64.039665299999996</v>
      </c>
      <c r="J1222" s="1" t="str">
        <f t="shared" si="206"/>
        <v>NGR bulk stream sediment</v>
      </c>
      <c r="K1222" s="1" t="str">
        <f t="shared" si="207"/>
        <v>&lt;177 micron (NGR)</v>
      </c>
      <c r="L1222">
        <v>63</v>
      </c>
      <c r="M1222" t="s">
        <v>81</v>
      </c>
      <c r="N1222">
        <v>1221</v>
      </c>
      <c r="O1222">
        <v>84</v>
      </c>
      <c r="P1222">
        <v>173</v>
      </c>
      <c r="Q1222">
        <v>9</v>
      </c>
      <c r="R1222">
        <v>137</v>
      </c>
      <c r="S1222">
        <v>30</v>
      </c>
      <c r="T1222">
        <v>0.2</v>
      </c>
      <c r="U1222">
        <v>360</v>
      </c>
      <c r="V1222">
        <v>3.65</v>
      </c>
      <c r="W1222">
        <v>0.2</v>
      </c>
      <c r="X1222">
        <v>-1</v>
      </c>
      <c r="Y1222">
        <v>-2</v>
      </c>
      <c r="Z1222">
        <v>65</v>
      </c>
      <c r="AA1222">
        <v>-0.2</v>
      </c>
      <c r="AB1222">
        <v>2</v>
      </c>
      <c r="AC1222">
        <v>925</v>
      </c>
      <c r="AD1222">
        <v>50</v>
      </c>
      <c r="AE1222">
        <v>-2</v>
      </c>
      <c r="AF1222">
        <v>13.6</v>
      </c>
      <c r="AG1222">
        <v>10.5</v>
      </c>
      <c r="AH1222">
        <v>590</v>
      </c>
    </row>
    <row r="1223" spans="1:34" hidden="1" x14ac:dyDescent="0.25">
      <c r="A1223" t="s">
        <v>4693</v>
      </c>
      <c r="B1223" t="s">
        <v>4694</v>
      </c>
      <c r="C1223" s="1" t="str">
        <f t="shared" si="208"/>
        <v>21:0584</v>
      </c>
      <c r="D1223" s="1" t="str">
        <f t="shared" si="205"/>
        <v>21:0186</v>
      </c>
      <c r="E1223" t="s">
        <v>4695</v>
      </c>
      <c r="F1223" t="s">
        <v>4696</v>
      </c>
      <c r="H1223">
        <v>59.853678799999997</v>
      </c>
      <c r="I1223">
        <v>-64.098821400000006</v>
      </c>
      <c r="J1223" s="1" t="str">
        <f t="shared" si="206"/>
        <v>NGR bulk stream sediment</v>
      </c>
      <c r="K1223" s="1" t="str">
        <f t="shared" si="207"/>
        <v>&lt;177 micron (NGR)</v>
      </c>
      <c r="L1223">
        <v>63</v>
      </c>
      <c r="M1223" t="s">
        <v>86</v>
      </c>
      <c r="N1223">
        <v>1222</v>
      </c>
      <c r="O1223">
        <v>50</v>
      </c>
      <c r="P1223">
        <v>72</v>
      </c>
      <c r="Q1223">
        <v>10</v>
      </c>
      <c r="R1223">
        <v>83</v>
      </c>
      <c r="S1223">
        <v>23</v>
      </c>
      <c r="T1223">
        <v>-0.2</v>
      </c>
      <c r="U1223">
        <v>260</v>
      </c>
      <c r="V1223">
        <v>1.96</v>
      </c>
      <c r="W1223">
        <v>-0.2</v>
      </c>
      <c r="X1223">
        <v>1</v>
      </c>
      <c r="Y1223">
        <v>-2</v>
      </c>
      <c r="Z1223">
        <v>40</v>
      </c>
      <c r="AA1223">
        <v>-0.2</v>
      </c>
      <c r="AB1223">
        <v>1</v>
      </c>
      <c r="AC1223">
        <v>488</v>
      </c>
      <c r="AD1223">
        <v>30</v>
      </c>
      <c r="AE1223">
        <v>-2</v>
      </c>
      <c r="AF1223">
        <v>5.8</v>
      </c>
      <c r="AG1223">
        <v>2.6</v>
      </c>
      <c r="AH1223">
        <v>340</v>
      </c>
    </row>
    <row r="1224" spans="1:34" hidden="1" x14ac:dyDescent="0.25">
      <c r="A1224" t="s">
        <v>4697</v>
      </c>
      <c r="B1224" t="s">
        <v>4698</v>
      </c>
      <c r="C1224" s="1" t="str">
        <f t="shared" si="208"/>
        <v>21:0584</v>
      </c>
      <c r="D1224" s="1" t="str">
        <f t="shared" si="205"/>
        <v>21:0186</v>
      </c>
      <c r="E1224" t="s">
        <v>4699</v>
      </c>
      <c r="F1224" t="s">
        <v>4700</v>
      </c>
      <c r="H1224">
        <v>59.838090000000001</v>
      </c>
      <c r="I1224">
        <v>-64.121197499999994</v>
      </c>
      <c r="J1224" s="1" t="str">
        <f t="shared" si="206"/>
        <v>NGR bulk stream sediment</v>
      </c>
      <c r="K1224" s="1" t="str">
        <f t="shared" si="207"/>
        <v>&lt;177 micron (NGR)</v>
      </c>
      <c r="L1224">
        <v>63</v>
      </c>
      <c r="M1224" t="s">
        <v>91</v>
      </c>
      <c r="N1224">
        <v>1223</v>
      </c>
      <c r="O1224">
        <v>34</v>
      </c>
      <c r="P1224">
        <v>31</v>
      </c>
      <c r="Q1224">
        <v>4</v>
      </c>
      <c r="R1224">
        <v>30</v>
      </c>
      <c r="S1224">
        <v>12</v>
      </c>
      <c r="T1224">
        <v>-0.2</v>
      </c>
      <c r="U1224">
        <v>106</v>
      </c>
      <c r="V1224">
        <v>1.27</v>
      </c>
      <c r="W1224">
        <v>-0.2</v>
      </c>
      <c r="X1224">
        <v>-1</v>
      </c>
      <c r="Y1224">
        <v>-2</v>
      </c>
      <c r="Z1224">
        <v>27</v>
      </c>
      <c r="AA1224">
        <v>-0.2</v>
      </c>
      <c r="AB1224">
        <v>2</v>
      </c>
      <c r="AC1224">
        <v>379</v>
      </c>
      <c r="AD1224">
        <v>20</v>
      </c>
      <c r="AE1224">
        <v>-2</v>
      </c>
      <c r="AF1224">
        <v>4.4000000000000004</v>
      </c>
      <c r="AG1224">
        <v>1.6</v>
      </c>
      <c r="AH1224">
        <v>215</v>
      </c>
    </row>
    <row r="1225" spans="1:34" hidden="1" x14ac:dyDescent="0.25">
      <c r="A1225" t="s">
        <v>4701</v>
      </c>
      <c r="B1225" t="s">
        <v>4702</v>
      </c>
      <c r="C1225" s="1" t="str">
        <f t="shared" si="208"/>
        <v>21:0584</v>
      </c>
      <c r="D1225" s="1" t="str">
        <f t="shared" si="205"/>
        <v>21:0186</v>
      </c>
      <c r="E1225" t="s">
        <v>4703</v>
      </c>
      <c r="F1225" t="s">
        <v>4704</v>
      </c>
      <c r="H1225">
        <v>59.822506599999997</v>
      </c>
      <c r="I1225">
        <v>-64.125898500000005</v>
      </c>
      <c r="J1225" s="1" t="str">
        <f t="shared" si="206"/>
        <v>NGR bulk stream sediment</v>
      </c>
      <c r="K1225" s="1" t="str">
        <f t="shared" si="207"/>
        <v>&lt;177 micron (NGR)</v>
      </c>
      <c r="L1225">
        <v>63</v>
      </c>
      <c r="M1225" t="s">
        <v>96</v>
      </c>
      <c r="N1225">
        <v>1224</v>
      </c>
      <c r="O1225">
        <v>27</v>
      </c>
      <c r="P1225">
        <v>24</v>
      </c>
      <c r="Q1225">
        <v>-2</v>
      </c>
      <c r="R1225">
        <v>21</v>
      </c>
      <c r="S1225">
        <v>8</v>
      </c>
      <c r="T1225">
        <v>-0.2</v>
      </c>
      <c r="U1225">
        <v>80</v>
      </c>
      <c r="V1225">
        <v>1</v>
      </c>
      <c r="W1225">
        <v>-0.2</v>
      </c>
      <c r="X1225">
        <v>-1</v>
      </c>
      <c r="Y1225">
        <v>-2</v>
      </c>
      <c r="Z1225">
        <v>21</v>
      </c>
      <c r="AA1225">
        <v>-0.2</v>
      </c>
      <c r="AB1225">
        <v>1</v>
      </c>
      <c r="AC1225">
        <v>408</v>
      </c>
      <c r="AD1225">
        <v>20</v>
      </c>
      <c r="AE1225">
        <v>-2</v>
      </c>
      <c r="AF1225">
        <v>5.8</v>
      </c>
      <c r="AG1225">
        <v>1.9</v>
      </c>
      <c r="AH1225">
        <v>200</v>
      </c>
    </row>
    <row r="1226" spans="1:34" hidden="1" x14ac:dyDescent="0.25">
      <c r="A1226" t="s">
        <v>4705</v>
      </c>
      <c r="B1226" t="s">
        <v>4706</v>
      </c>
      <c r="C1226" s="1" t="str">
        <f t="shared" si="208"/>
        <v>21:0584</v>
      </c>
      <c r="D1226" s="1" t="str">
        <f t="shared" si="205"/>
        <v>21:0186</v>
      </c>
      <c r="E1226" t="s">
        <v>4707</v>
      </c>
      <c r="F1226" t="s">
        <v>4708</v>
      </c>
      <c r="H1226">
        <v>59.787426000000004</v>
      </c>
      <c r="I1226">
        <v>-64.090725500000005</v>
      </c>
      <c r="J1226" s="1" t="str">
        <f t="shared" si="206"/>
        <v>NGR bulk stream sediment</v>
      </c>
      <c r="K1226" s="1" t="str">
        <f t="shared" si="207"/>
        <v>&lt;177 micron (NGR)</v>
      </c>
      <c r="L1226">
        <v>63</v>
      </c>
      <c r="M1226" t="s">
        <v>101</v>
      </c>
      <c r="N1226">
        <v>1225</v>
      </c>
    </row>
    <row r="1227" spans="1:34" hidden="1" x14ac:dyDescent="0.25">
      <c r="A1227" t="s">
        <v>4709</v>
      </c>
      <c r="B1227" t="s">
        <v>4710</v>
      </c>
      <c r="C1227" s="1" t="str">
        <f t="shared" si="208"/>
        <v>21:0584</v>
      </c>
      <c r="D1227" s="1" t="str">
        <f t="shared" si="205"/>
        <v>21:0186</v>
      </c>
      <c r="E1227" t="s">
        <v>4711</v>
      </c>
      <c r="F1227" t="s">
        <v>4712</v>
      </c>
      <c r="H1227">
        <v>59.775818399999999</v>
      </c>
      <c r="I1227">
        <v>-64.099019499999997</v>
      </c>
      <c r="J1227" s="1" t="str">
        <f t="shared" si="206"/>
        <v>NGR bulk stream sediment</v>
      </c>
      <c r="K1227" s="1" t="str">
        <f t="shared" si="207"/>
        <v>&lt;177 micron (NGR)</v>
      </c>
      <c r="L1227">
        <v>63</v>
      </c>
      <c r="M1227" t="s">
        <v>106</v>
      </c>
      <c r="N1227">
        <v>1226</v>
      </c>
    </row>
    <row r="1228" spans="1:34" hidden="1" x14ac:dyDescent="0.25">
      <c r="A1228" t="s">
        <v>4713</v>
      </c>
      <c r="B1228" t="s">
        <v>4714</v>
      </c>
      <c r="C1228" s="1" t="str">
        <f t="shared" si="208"/>
        <v>21:0584</v>
      </c>
      <c r="D1228" s="1" t="str">
        <f t="shared" si="205"/>
        <v>21:0186</v>
      </c>
      <c r="E1228" t="s">
        <v>4715</v>
      </c>
      <c r="F1228" t="s">
        <v>4716</v>
      </c>
      <c r="H1228">
        <v>59.751102099999997</v>
      </c>
      <c r="I1228">
        <v>-64.120842999999994</v>
      </c>
      <c r="J1228" s="1" t="str">
        <f t="shared" si="206"/>
        <v>NGR bulk stream sediment</v>
      </c>
      <c r="K1228" s="1" t="str">
        <f t="shared" si="207"/>
        <v>&lt;177 micron (NGR)</v>
      </c>
      <c r="L1228">
        <v>63</v>
      </c>
      <c r="M1228" t="s">
        <v>111</v>
      </c>
      <c r="N1228">
        <v>1227</v>
      </c>
      <c r="O1228">
        <v>49</v>
      </c>
      <c r="P1228">
        <v>25</v>
      </c>
      <c r="Q1228">
        <v>9</v>
      </c>
      <c r="R1228">
        <v>18</v>
      </c>
      <c r="S1228">
        <v>11</v>
      </c>
      <c r="T1228">
        <v>0.2</v>
      </c>
      <c r="U1228">
        <v>136</v>
      </c>
      <c r="V1228">
        <v>2.08</v>
      </c>
      <c r="W1228">
        <v>-0.2</v>
      </c>
      <c r="X1228">
        <v>-1</v>
      </c>
      <c r="Y1228">
        <v>3</v>
      </c>
      <c r="Z1228">
        <v>32</v>
      </c>
      <c r="AA1228">
        <v>-0.2</v>
      </c>
      <c r="AB1228">
        <v>1</v>
      </c>
      <c r="AC1228">
        <v>715</v>
      </c>
      <c r="AD1228">
        <v>40</v>
      </c>
      <c r="AE1228">
        <v>-2</v>
      </c>
      <c r="AF1228">
        <v>12.4</v>
      </c>
      <c r="AG1228">
        <v>3.1</v>
      </c>
      <c r="AH1228">
        <v>330</v>
      </c>
    </row>
    <row r="1229" spans="1:34" hidden="1" x14ac:dyDescent="0.25">
      <c r="A1229" t="s">
        <v>4717</v>
      </c>
      <c r="B1229" t="s">
        <v>4718</v>
      </c>
      <c r="C1229" s="1" t="str">
        <f t="shared" si="208"/>
        <v>21:0584</v>
      </c>
      <c r="D1229" s="1" t="str">
        <f t="shared" si="205"/>
        <v>21:0186</v>
      </c>
      <c r="E1229" t="s">
        <v>4719</v>
      </c>
      <c r="F1229" t="s">
        <v>4720</v>
      </c>
      <c r="H1229">
        <v>59.720124800000001</v>
      </c>
      <c r="I1229">
        <v>-64.118166500000001</v>
      </c>
      <c r="J1229" s="1" t="str">
        <f t="shared" si="206"/>
        <v>NGR bulk stream sediment</v>
      </c>
      <c r="K1229" s="1" t="str">
        <f t="shared" si="207"/>
        <v>&lt;177 micron (NGR)</v>
      </c>
      <c r="L1229">
        <v>63</v>
      </c>
      <c r="M1229" t="s">
        <v>116</v>
      </c>
      <c r="N1229">
        <v>1228</v>
      </c>
      <c r="O1229">
        <v>256</v>
      </c>
      <c r="P1229">
        <v>26</v>
      </c>
      <c r="Q1229">
        <v>6</v>
      </c>
      <c r="R1229">
        <v>29</v>
      </c>
      <c r="S1229">
        <v>12</v>
      </c>
      <c r="T1229">
        <v>-0.2</v>
      </c>
      <c r="U1229">
        <v>140</v>
      </c>
      <c r="V1229">
        <v>1.79</v>
      </c>
      <c r="W1229">
        <v>-0.2</v>
      </c>
      <c r="X1229">
        <v>-1</v>
      </c>
      <c r="Y1229">
        <v>-2</v>
      </c>
      <c r="Z1229">
        <v>32</v>
      </c>
      <c r="AA1229">
        <v>-0.2</v>
      </c>
      <c r="AB1229">
        <v>-1</v>
      </c>
      <c r="AC1229">
        <v>951</v>
      </c>
      <c r="AD1229">
        <v>20</v>
      </c>
      <c r="AE1229">
        <v>-2</v>
      </c>
      <c r="AF1229">
        <v>4.5999999999999996</v>
      </c>
      <c r="AG1229">
        <v>1.6</v>
      </c>
      <c r="AH1229">
        <v>520</v>
      </c>
    </row>
    <row r="1230" spans="1:34" hidden="1" x14ac:dyDescent="0.25">
      <c r="A1230" t="s">
        <v>4721</v>
      </c>
      <c r="B1230" t="s">
        <v>4722</v>
      </c>
      <c r="C1230" s="1" t="str">
        <f t="shared" si="208"/>
        <v>21:0584</v>
      </c>
      <c r="D1230" s="1" t="str">
        <f t="shared" si="205"/>
        <v>21:0186</v>
      </c>
      <c r="E1230" t="s">
        <v>4723</v>
      </c>
      <c r="F1230" t="s">
        <v>4724</v>
      </c>
      <c r="H1230">
        <v>59.716795500000003</v>
      </c>
      <c r="I1230">
        <v>-64.155138199999996</v>
      </c>
      <c r="J1230" s="1" t="str">
        <f t="shared" si="206"/>
        <v>NGR bulk stream sediment</v>
      </c>
      <c r="K1230" s="1" t="str">
        <f t="shared" si="207"/>
        <v>&lt;177 micron (NGR)</v>
      </c>
      <c r="L1230">
        <v>63</v>
      </c>
      <c r="M1230" t="s">
        <v>121</v>
      </c>
      <c r="N1230">
        <v>1229</v>
      </c>
      <c r="O1230">
        <v>31</v>
      </c>
      <c r="P1230">
        <v>10</v>
      </c>
      <c r="Q1230">
        <v>2</v>
      </c>
      <c r="R1230">
        <v>14</v>
      </c>
      <c r="S1230">
        <v>8</v>
      </c>
      <c r="T1230">
        <v>-0.2</v>
      </c>
      <c r="U1230">
        <v>108</v>
      </c>
      <c r="V1230">
        <v>1.0900000000000001</v>
      </c>
      <c r="W1230">
        <v>-0.2</v>
      </c>
      <c r="X1230">
        <v>-1</v>
      </c>
      <c r="Y1230">
        <v>-2</v>
      </c>
      <c r="Z1230">
        <v>24</v>
      </c>
      <c r="AA1230">
        <v>-0.2</v>
      </c>
      <c r="AB1230">
        <v>-1</v>
      </c>
      <c r="AC1230">
        <v>306</v>
      </c>
      <c r="AD1230">
        <v>10</v>
      </c>
      <c r="AE1230">
        <v>-2</v>
      </c>
      <c r="AG1230">
        <v>1.2</v>
      </c>
      <c r="AH1230">
        <v>235</v>
      </c>
    </row>
    <row r="1231" spans="1:34" hidden="1" x14ac:dyDescent="0.25">
      <c r="A1231" t="s">
        <v>4725</v>
      </c>
      <c r="B1231" t="s">
        <v>4726</v>
      </c>
      <c r="C1231" s="1" t="str">
        <f t="shared" si="208"/>
        <v>21:0584</v>
      </c>
      <c r="D1231" s="1" t="str">
        <f t="shared" si="205"/>
        <v>21:0186</v>
      </c>
      <c r="E1231" t="s">
        <v>4727</v>
      </c>
      <c r="F1231" t="s">
        <v>4728</v>
      </c>
      <c r="H1231">
        <v>59.709311999999997</v>
      </c>
      <c r="I1231">
        <v>-64.193680200000003</v>
      </c>
      <c r="J1231" s="1" t="str">
        <f t="shared" si="206"/>
        <v>NGR bulk stream sediment</v>
      </c>
      <c r="K1231" s="1" t="str">
        <f t="shared" si="207"/>
        <v>&lt;177 micron (NGR)</v>
      </c>
      <c r="L1231">
        <v>63</v>
      </c>
      <c r="M1231" t="s">
        <v>126</v>
      </c>
      <c r="N1231">
        <v>1230</v>
      </c>
      <c r="O1231">
        <v>15</v>
      </c>
      <c r="P1231">
        <v>19</v>
      </c>
      <c r="Q1231">
        <v>-2</v>
      </c>
      <c r="R1231">
        <v>12</v>
      </c>
      <c r="S1231">
        <v>8</v>
      </c>
      <c r="T1231">
        <v>-0.2</v>
      </c>
      <c r="U1231">
        <v>64</v>
      </c>
      <c r="V1231">
        <v>0.64</v>
      </c>
      <c r="W1231">
        <v>-0.2</v>
      </c>
      <c r="X1231">
        <v>-1</v>
      </c>
      <c r="Y1231">
        <v>-2</v>
      </c>
      <c r="Z1231">
        <v>13</v>
      </c>
      <c r="AA1231">
        <v>-0.2</v>
      </c>
      <c r="AB1231">
        <v>-1</v>
      </c>
      <c r="AC1231">
        <v>250</v>
      </c>
      <c r="AD1231">
        <v>10</v>
      </c>
      <c r="AE1231">
        <v>-2</v>
      </c>
      <c r="AG1231">
        <v>0.7</v>
      </c>
      <c r="AH1231">
        <v>225</v>
      </c>
    </row>
    <row r="1232" spans="1:34" hidden="1" x14ac:dyDescent="0.25">
      <c r="A1232" t="s">
        <v>4729</v>
      </c>
      <c r="B1232" t="s">
        <v>4730</v>
      </c>
      <c r="C1232" s="1" t="str">
        <f t="shared" si="208"/>
        <v>21:0584</v>
      </c>
      <c r="D1232" s="1" t="str">
        <f t="shared" si="205"/>
        <v>21:0186</v>
      </c>
      <c r="E1232" t="s">
        <v>4658</v>
      </c>
      <c r="F1232" t="s">
        <v>4731</v>
      </c>
      <c r="H1232">
        <v>59.679682200000002</v>
      </c>
      <c r="I1232">
        <v>-64.148688100000001</v>
      </c>
      <c r="J1232" s="1" t="str">
        <f t="shared" si="206"/>
        <v>NGR bulk stream sediment</v>
      </c>
      <c r="K1232" s="1" t="str">
        <f t="shared" si="207"/>
        <v>&lt;177 micron (NGR)</v>
      </c>
      <c r="L1232">
        <v>63</v>
      </c>
      <c r="M1232" t="s">
        <v>261</v>
      </c>
      <c r="N1232">
        <v>1231</v>
      </c>
      <c r="O1232">
        <v>16</v>
      </c>
      <c r="P1232">
        <v>14</v>
      </c>
      <c r="Q1232">
        <v>-2</v>
      </c>
      <c r="R1232">
        <v>17</v>
      </c>
      <c r="S1232">
        <v>9</v>
      </c>
      <c r="T1232">
        <v>-0.2</v>
      </c>
      <c r="U1232">
        <v>66</v>
      </c>
      <c r="V1232">
        <v>0.73</v>
      </c>
      <c r="W1232">
        <v>-0.2</v>
      </c>
      <c r="X1232">
        <v>-1</v>
      </c>
      <c r="Y1232">
        <v>-2</v>
      </c>
      <c r="Z1232">
        <v>14</v>
      </c>
      <c r="AA1232">
        <v>-0.2</v>
      </c>
      <c r="AB1232">
        <v>1</v>
      </c>
      <c r="AC1232">
        <v>376</v>
      </c>
      <c r="AD1232">
        <v>10</v>
      </c>
      <c r="AE1232">
        <v>-2</v>
      </c>
      <c r="AF1232">
        <v>-1</v>
      </c>
      <c r="AG1232">
        <v>1.1000000000000001</v>
      </c>
      <c r="AH1232">
        <v>265</v>
      </c>
    </row>
    <row r="1233" spans="1:34" hidden="1" x14ac:dyDescent="0.25">
      <c r="A1233" t="s">
        <v>4732</v>
      </c>
      <c r="B1233" t="s">
        <v>4733</v>
      </c>
      <c r="C1233" s="1" t="str">
        <f t="shared" si="208"/>
        <v>21:0584</v>
      </c>
      <c r="D1233" s="1" t="str">
        <f t="shared" si="205"/>
        <v>21:0186</v>
      </c>
      <c r="E1233" t="s">
        <v>4734</v>
      </c>
      <c r="F1233" t="s">
        <v>4735</v>
      </c>
      <c r="H1233">
        <v>59.271648499999998</v>
      </c>
      <c r="I1233">
        <v>-64.386116400000006</v>
      </c>
      <c r="J1233" s="1" t="str">
        <f t="shared" si="206"/>
        <v>NGR bulk stream sediment</v>
      </c>
      <c r="K1233" s="1" t="str">
        <f t="shared" si="207"/>
        <v>&lt;177 micron (NGR)</v>
      </c>
      <c r="L1233">
        <v>64</v>
      </c>
      <c r="M1233" t="s">
        <v>212</v>
      </c>
      <c r="N1233">
        <v>1232</v>
      </c>
      <c r="O1233">
        <v>112</v>
      </c>
      <c r="P1233">
        <v>83</v>
      </c>
      <c r="Q1233">
        <v>38</v>
      </c>
      <c r="R1233">
        <v>75</v>
      </c>
      <c r="S1233">
        <v>39</v>
      </c>
      <c r="T1233">
        <v>-0.2</v>
      </c>
      <c r="U1233">
        <v>660</v>
      </c>
      <c r="V1233">
        <v>3.62</v>
      </c>
      <c r="W1233">
        <v>-0.2</v>
      </c>
      <c r="X1233">
        <v>3</v>
      </c>
      <c r="Y1233">
        <v>-2</v>
      </c>
      <c r="Z1233">
        <v>98</v>
      </c>
      <c r="AA1233">
        <v>-0.2</v>
      </c>
      <c r="AB1233">
        <v>3</v>
      </c>
      <c r="AC1233">
        <v>1180</v>
      </c>
      <c r="AD1233">
        <v>55</v>
      </c>
      <c r="AE1233">
        <v>-2</v>
      </c>
      <c r="AF1233">
        <v>8.6999999999999993</v>
      </c>
      <c r="AG1233">
        <v>1.8</v>
      </c>
      <c r="AH1233">
        <v>720</v>
      </c>
    </row>
    <row r="1234" spans="1:34" hidden="1" x14ac:dyDescent="0.25">
      <c r="A1234" t="s">
        <v>4736</v>
      </c>
      <c r="B1234" t="s">
        <v>4737</v>
      </c>
      <c r="C1234" s="1" t="str">
        <f t="shared" si="208"/>
        <v>21:0584</v>
      </c>
      <c r="D1234" s="1" t="str">
        <f t="shared" si="205"/>
        <v>21:0186</v>
      </c>
      <c r="E1234" t="s">
        <v>4738</v>
      </c>
      <c r="F1234" t="s">
        <v>4739</v>
      </c>
      <c r="H1234">
        <v>59.676574000000002</v>
      </c>
      <c r="I1234">
        <v>-64.099609700000002</v>
      </c>
      <c r="J1234" s="1" t="str">
        <f t="shared" si="206"/>
        <v>NGR bulk stream sediment</v>
      </c>
      <c r="K1234" s="1" t="str">
        <f t="shared" si="207"/>
        <v>&lt;177 micron (NGR)</v>
      </c>
      <c r="L1234">
        <v>64</v>
      </c>
      <c r="M1234" t="s">
        <v>217</v>
      </c>
      <c r="N1234">
        <v>1233</v>
      </c>
      <c r="O1234">
        <v>36</v>
      </c>
      <c r="P1234">
        <v>30</v>
      </c>
      <c r="Q1234">
        <v>2</v>
      </c>
      <c r="R1234">
        <v>29</v>
      </c>
      <c r="S1234">
        <v>12</v>
      </c>
      <c r="T1234">
        <v>-0.2</v>
      </c>
      <c r="U1234">
        <v>144</v>
      </c>
      <c r="V1234">
        <v>1.3</v>
      </c>
      <c r="W1234">
        <v>-0.2</v>
      </c>
      <c r="X1234">
        <v>-1</v>
      </c>
      <c r="Y1234">
        <v>-2</v>
      </c>
      <c r="Z1234">
        <v>25</v>
      </c>
      <c r="AA1234">
        <v>-0.2</v>
      </c>
      <c r="AB1234">
        <v>1</v>
      </c>
      <c r="AC1234">
        <v>394</v>
      </c>
      <c r="AD1234">
        <v>15</v>
      </c>
      <c r="AE1234">
        <v>-2</v>
      </c>
      <c r="AF1234">
        <v>2.4</v>
      </c>
      <c r="AG1234">
        <v>0.6</v>
      </c>
      <c r="AH1234">
        <v>175</v>
      </c>
    </row>
    <row r="1235" spans="1:34" hidden="1" x14ac:dyDescent="0.25">
      <c r="A1235" t="s">
        <v>4740</v>
      </c>
      <c r="B1235" t="s">
        <v>4741</v>
      </c>
      <c r="C1235" s="1" t="str">
        <f t="shared" si="208"/>
        <v>21:0584</v>
      </c>
      <c r="D1235" s="1" t="str">
        <f t="shared" si="205"/>
        <v>21:0186</v>
      </c>
      <c r="E1235" t="s">
        <v>4738</v>
      </c>
      <c r="F1235" t="s">
        <v>4742</v>
      </c>
      <c r="H1235">
        <v>59.676574000000002</v>
      </c>
      <c r="I1235">
        <v>-64.099609700000002</v>
      </c>
      <c r="J1235" s="1" t="str">
        <f t="shared" si="206"/>
        <v>NGR bulk stream sediment</v>
      </c>
      <c r="K1235" s="1" t="str">
        <f t="shared" si="207"/>
        <v>&lt;177 micron (NGR)</v>
      </c>
      <c r="L1235">
        <v>64</v>
      </c>
      <c r="M1235" t="s">
        <v>221</v>
      </c>
      <c r="N1235">
        <v>1234</v>
      </c>
      <c r="O1235">
        <v>28</v>
      </c>
      <c r="P1235">
        <v>26</v>
      </c>
      <c r="Q1235">
        <v>2</v>
      </c>
      <c r="R1235">
        <v>24</v>
      </c>
      <c r="S1235">
        <v>9</v>
      </c>
      <c r="T1235">
        <v>-0.2</v>
      </c>
      <c r="U1235">
        <v>108</v>
      </c>
      <c r="V1235">
        <v>1.04</v>
      </c>
      <c r="W1235">
        <v>-0.2</v>
      </c>
      <c r="X1235">
        <v>-1</v>
      </c>
      <c r="Y1235">
        <v>-2</v>
      </c>
      <c r="Z1235">
        <v>21</v>
      </c>
      <c r="AA1235">
        <v>-0.2</v>
      </c>
      <c r="AB1235">
        <v>1</v>
      </c>
      <c r="AC1235">
        <v>355</v>
      </c>
      <c r="AD1235">
        <v>10</v>
      </c>
      <c r="AE1235">
        <v>-2</v>
      </c>
      <c r="AF1235">
        <v>1</v>
      </c>
      <c r="AG1235">
        <v>0.7</v>
      </c>
      <c r="AH1235">
        <v>170</v>
      </c>
    </row>
    <row r="1236" spans="1:34" hidden="1" x14ac:dyDescent="0.25">
      <c r="A1236" t="s">
        <v>4743</v>
      </c>
      <c r="B1236" t="s">
        <v>4744</v>
      </c>
      <c r="C1236" s="1" t="str">
        <f t="shared" si="208"/>
        <v>21:0584</v>
      </c>
      <c r="D1236" s="1" t="str">
        <f t="shared" si="205"/>
        <v>21:0186</v>
      </c>
      <c r="E1236" t="s">
        <v>4745</v>
      </c>
      <c r="F1236" t="s">
        <v>4746</v>
      </c>
      <c r="H1236">
        <v>59.656255899999998</v>
      </c>
      <c r="I1236">
        <v>-64.103324700000002</v>
      </c>
      <c r="J1236" s="1" t="str">
        <f t="shared" si="206"/>
        <v>NGR bulk stream sediment</v>
      </c>
      <c r="K1236" s="1" t="str">
        <f t="shared" si="207"/>
        <v>&lt;177 micron (NGR)</v>
      </c>
      <c r="L1236">
        <v>64</v>
      </c>
      <c r="M1236" t="s">
        <v>43</v>
      </c>
      <c r="N1236">
        <v>1235</v>
      </c>
      <c r="O1236">
        <v>62</v>
      </c>
      <c r="P1236">
        <v>83</v>
      </c>
      <c r="Q1236">
        <v>8</v>
      </c>
      <c r="R1236">
        <v>65</v>
      </c>
      <c r="S1236">
        <v>15</v>
      </c>
      <c r="T1236">
        <v>-0.2</v>
      </c>
      <c r="U1236">
        <v>180</v>
      </c>
      <c r="V1236">
        <v>2.5299999999999998</v>
      </c>
      <c r="W1236">
        <v>-0.2</v>
      </c>
      <c r="X1236">
        <v>1</v>
      </c>
      <c r="Y1236">
        <v>2</v>
      </c>
      <c r="Z1236">
        <v>38</v>
      </c>
      <c r="AA1236">
        <v>-0.2</v>
      </c>
      <c r="AB1236">
        <v>2</v>
      </c>
      <c r="AC1236">
        <v>427</v>
      </c>
      <c r="AD1236">
        <v>40</v>
      </c>
      <c r="AE1236">
        <v>-2</v>
      </c>
      <c r="AF1236">
        <v>23.4</v>
      </c>
      <c r="AG1236">
        <v>5.4</v>
      </c>
      <c r="AH1236">
        <v>300</v>
      </c>
    </row>
    <row r="1237" spans="1:34" hidden="1" x14ac:dyDescent="0.25">
      <c r="A1237" t="s">
        <v>4747</v>
      </c>
      <c r="B1237" t="s">
        <v>4748</v>
      </c>
      <c r="C1237" s="1" t="str">
        <f t="shared" si="208"/>
        <v>21:0584</v>
      </c>
      <c r="D1237" s="1" t="str">
        <f t="shared" si="205"/>
        <v>21:0186</v>
      </c>
      <c r="E1237" t="s">
        <v>4749</v>
      </c>
      <c r="F1237" t="s">
        <v>4750</v>
      </c>
      <c r="H1237">
        <v>59.598979800000002</v>
      </c>
      <c r="I1237">
        <v>-64.130546800000005</v>
      </c>
      <c r="J1237" s="1" t="str">
        <f t="shared" si="206"/>
        <v>NGR bulk stream sediment</v>
      </c>
      <c r="K1237" s="1" t="str">
        <f t="shared" si="207"/>
        <v>&lt;177 micron (NGR)</v>
      </c>
      <c r="L1237">
        <v>64</v>
      </c>
      <c r="M1237" t="s">
        <v>56</v>
      </c>
      <c r="N1237">
        <v>1236</v>
      </c>
      <c r="O1237">
        <v>77</v>
      </c>
      <c r="P1237">
        <v>73</v>
      </c>
      <c r="Q1237">
        <v>13</v>
      </c>
      <c r="R1237">
        <v>61</v>
      </c>
      <c r="S1237">
        <v>17</v>
      </c>
      <c r="T1237">
        <v>-0.2</v>
      </c>
      <c r="U1237">
        <v>200</v>
      </c>
      <c r="V1237">
        <v>2.54</v>
      </c>
      <c r="W1237">
        <v>-0.2</v>
      </c>
      <c r="X1237">
        <v>1</v>
      </c>
      <c r="Y1237">
        <v>-2</v>
      </c>
      <c r="Z1237">
        <v>50</v>
      </c>
      <c r="AA1237">
        <v>-0.2</v>
      </c>
      <c r="AB1237">
        <v>1</v>
      </c>
      <c r="AC1237">
        <v>907</v>
      </c>
      <c r="AD1237">
        <v>40</v>
      </c>
      <c r="AE1237">
        <v>-2</v>
      </c>
      <c r="AF1237">
        <v>9.6</v>
      </c>
      <c r="AG1237">
        <v>4.3</v>
      </c>
      <c r="AH1237">
        <v>590</v>
      </c>
    </row>
    <row r="1238" spans="1:34" hidden="1" x14ac:dyDescent="0.25">
      <c r="A1238" t="s">
        <v>4751</v>
      </c>
      <c r="B1238" t="s">
        <v>4752</v>
      </c>
      <c r="C1238" s="1" t="str">
        <f t="shared" si="208"/>
        <v>21:0584</v>
      </c>
      <c r="D1238" s="1" t="str">
        <f t="shared" si="205"/>
        <v>21:0186</v>
      </c>
      <c r="E1238" t="s">
        <v>4753</v>
      </c>
      <c r="F1238" t="s">
        <v>4754</v>
      </c>
      <c r="H1238">
        <v>59.571649600000001</v>
      </c>
      <c r="I1238">
        <v>-64.077603199999999</v>
      </c>
      <c r="J1238" s="1" t="str">
        <f t="shared" si="206"/>
        <v>NGR bulk stream sediment</v>
      </c>
      <c r="K1238" s="1" t="str">
        <f t="shared" si="207"/>
        <v>&lt;177 micron (NGR)</v>
      </c>
      <c r="L1238">
        <v>64</v>
      </c>
      <c r="M1238" t="s">
        <v>61</v>
      </c>
      <c r="N1238">
        <v>1237</v>
      </c>
      <c r="O1238">
        <v>56</v>
      </c>
      <c r="P1238">
        <v>46</v>
      </c>
      <c r="Q1238">
        <v>10</v>
      </c>
      <c r="R1238">
        <v>35</v>
      </c>
      <c r="S1238">
        <v>19</v>
      </c>
      <c r="T1238">
        <v>-0.2</v>
      </c>
      <c r="U1238">
        <v>188</v>
      </c>
      <c r="V1238">
        <v>2.57</v>
      </c>
      <c r="W1238">
        <v>-0.2</v>
      </c>
      <c r="X1238">
        <v>-1</v>
      </c>
      <c r="Y1238">
        <v>2</v>
      </c>
      <c r="Z1238">
        <v>51</v>
      </c>
      <c r="AA1238">
        <v>-0.2</v>
      </c>
      <c r="AB1238">
        <v>-1</v>
      </c>
      <c r="AC1238">
        <v>766</v>
      </c>
      <c r="AD1238">
        <v>40</v>
      </c>
      <c r="AE1238">
        <v>-2</v>
      </c>
      <c r="AF1238">
        <v>14.8</v>
      </c>
      <c r="AG1238">
        <v>14.3</v>
      </c>
      <c r="AH1238">
        <v>420</v>
      </c>
    </row>
    <row r="1239" spans="1:34" hidden="1" x14ac:dyDescent="0.25">
      <c r="A1239" t="s">
        <v>4755</v>
      </c>
      <c r="B1239" t="s">
        <v>4756</v>
      </c>
      <c r="C1239" s="1" t="str">
        <f t="shared" si="208"/>
        <v>21:0584</v>
      </c>
      <c r="D1239" s="1" t="str">
        <f t="shared" si="205"/>
        <v>21:0186</v>
      </c>
      <c r="E1239" t="s">
        <v>4757</v>
      </c>
      <c r="F1239" t="s">
        <v>4758</v>
      </c>
      <c r="H1239">
        <v>59.5604996</v>
      </c>
      <c r="I1239">
        <v>-64.037041599999995</v>
      </c>
      <c r="J1239" s="1" t="str">
        <f t="shared" si="206"/>
        <v>NGR bulk stream sediment</v>
      </c>
      <c r="K1239" s="1" t="str">
        <f t="shared" si="207"/>
        <v>&lt;177 micron (NGR)</v>
      </c>
      <c r="L1239">
        <v>64</v>
      </c>
      <c r="M1239" t="s">
        <v>66</v>
      </c>
      <c r="N1239">
        <v>1238</v>
      </c>
      <c r="O1239">
        <v>40</v>
      </c>
      <c r="P1239">
        <v>77</v>
      </c>
      <c r="Q1239">
        <v>4</v>
      </c>
      <c r="R1239">
        <v>58</v>
      </c>
      <c r="S1239">
        <v>17</v>
      </c>
      <c r="T1239">
        <v>-0.2</v>
      </c>
      <c r="U1239">
        <v>102</v>
      </c>
      <c r="V1239">
        <v>1.38</v>
      </c>
      <c r="W1239">
        <v>-0.2</v>
      </c>
      <c r="X1239">
        <v>-1</v>
      </c>
      <c r="Y1239">
        <v>-2</v>
      </c>
      <c r="Z1239">
        <v>33</v>
      </c>
      <c r="AA1239">
        <v>-0.2</v>
      </c>
      <c r="AB1239">
        <v>1</v>
      </c>
      <c r="AC1239">
        <v>610</v>
      </c>
      <c r="AD1239">
        <v>15</v>
      </c>
      <c r="AE1239">
        <v>-2</v>
      </c>
      <c r="AF1239">
        <v>1.6</v>
      </c>
      <c r="AG1239">
        <v>1.1000000000000001</v>
      </c>
      <c r="AH1239">
        <v>610</v>
      </c>
    </row>
    <row r="1240" spans="1:34" hidden="1" x14ac:dyDescent="0.25">
      <c r="A1240" t="s">
        <v>4759</v>
      </c>
      <c r="B1240" t="s">
        <v>4760</v>
      </c>
      <c r="C1240" s="1" t="str">
        <f t="shared" si="208"/>
        <v>21:0584</v>
      </c>
      <c r="D1240" s="1" t="str">
        <f t="shared" si="205"/>
        <v>21:0186</v>
      </c>
      <c r="E1240" t="s">
        <v>4761</v>
      </c>
      <c r="F1240" t="s">
        <v>4762</v>
      </c>
      <c r="H1240">
        <v>59.554045700000003</v>
      </c>
      <c r="I1240">
        <v>-64.047936000000007</v>
      </c>
      <c r="J1240" s="1" t="str">
        <f t="shared" si="206"/>
        <v>NGR bulk stream sediment</v>
      </c>
      <c r="K1240" s="1" t="str">
        <f t="shared" si="207"/>
        <v>&lt;177 micron (NGR)</v>
      </c>
      <c r="L1240">
        <v>64</v>
      </c>
      <c r="M1240" t="s">
        <v>76</v>
      </c>
      <c r="N1240">
        <v>1239</v>
      </c>
      <c r="O1240">
        <v>36</v>
      </c>
      <c r="P1240">
        <v>49</v>
      </c>
      <c r="Q1240">
        <v>-2</v>
      </c>
      <c r="R1240">
        <v>44</v>
      </c>
      <c r="S1240">
        <v>14</v>
      </c>
      <c r="T1240">
        <v>-0.2</v>
      </c>
      <c r="U1240">
        <v>110</v>
      </c>
      <c r="V1240">
        <v>1.33</v>
      </c>
      <c r="W1240">
        <v>-0.2</v>
      </c>
      <c r="X1240">
        <v>-1</v>
      </c>
      <c r="Y1240">
        <v>-2</v>
      </c>
      <c r="Z1240">
        <v>31</v>
      </c>
      <c r="AA1240">
        <v>-0.2</v>
      </c>
      <c r="AB1240">
        <v>1</v>
      </c>
      <c r="AC1240">
        <v>659</v>
      </c>
      <c r="AD1240">
        <v>15</v>
      </c>
      <c r="AE1240">
        <v>-2</v>
      </c>
      <c r="AF1240">
        <v>2.2000000000000002</v>
      </c>
      <c r="AG1240">
        <v>1</v>
      </c>
      <c r="AH1240">
        <v>500</v>
      </c>
    </row>
    <row r="1241" spans="1:34" hidden="1" x14ac:dyDescent="0.25">
      <c r="A1241" t="s">
        <v>4763</v>
      </c>
      <c r="B1241" t="s">
        <v>4764</v>
      </c>
      <c r="C1241" s="1" t="str">
        <f t="shared" si="208"/>
        <v>21:0584</v>
      </c>
      <c r="D1241" s="1" t="str">
        <f t="shared" si="205"/>
        <v>21:0186</v>
      </c>
      <c r="E1241" t="s">
        <v>4765</v>
      </c>
      <c r="F1241" t="s">
        <v>4766</v>
      </c>
      <c r="H1241">
        <v>59.275139000000003</v>
      </c>
      <c r="I1241">
        <v>-64.301171600000004</v>
      </c>
      <c r="J1241" s="1" t="str">
        <f t="shared" si="206"/>
        <v>NGR bulk stream sediment</v>
      </c>
      <c r="K1241" s="1" t="str">
        <f t="shared" si="207"/>
        <v>&lt;177 micron (NGR)</v>
      </c>
      <c r="L1241">
        <v>64</v>
      </c>
      <c r="M1241" t="s">
        <v>81</v>
      </c>
      <c r="N1241">
        <v>1240</v>
      </c>
      <c r="O1241">
        <v>49</v>
      </c>
      <c r="P1241">
        <v>19</v>
      </c>
      <c r="Q1241">
        <v>5</v>
      </c>
      <c r="R1241">
        <v>21</v>
      </c>
      <c r="S1241">
        <v>13</v>
      </c>
      <c r="T1241">
        <v>-0.2</v>
      </c>
      <c r="U1241">
        <v>116</v>
      </c>
      <c r="V1241">
        <v>2.52</v>
      </c>
      <c r="W1241">
        <v>-0.2</v>
      </c>
      <c r="X1241">
        <v>1</v>
      </c>
      <c r="Y1241">
        <v>-2</v>
      </c>
      <c r="Z1241">
        <v>50</v>
      </c>
      <c r="AA1241">
        <v>-0.2</v>
      </c>
      <c r="AB1241">
        <v>1</v>
      </c>
      <c r="AC1241">
        <v>989</v>
      </c>
      <c r="AD1241">
        <v>20</v>
      </c>
      <c r="AE1241">
        <v>-2</v>
      </c>
      <c r="AF1241">
        <v>6.4</v>
      </c>
      <c r="AG1241">
        <v>1</v>
      </c>
      <c r="AH1241">
        <v>400</v>
      </c>
    </row>
    <row r="1242" spans="1:34" hidden="1" x14ac:dyDescent="0.25">
      <c r="A1242" t="s">
        <v>4767</v>
      </c>
      <c r="B1242" t="s">
        <v>4768</v>
      </c>
      <c r="C1242" s="1" t="str">
        <f t="shared" si="208"/>
        <v>21:0584</v>
      </c>
      <c r="D1242" s="1" t="str">
        <f t="shared" si="205"/>
        <v>21:0186</v>
      </c>
      <c r="E1242" t="s">
        <v>4769</v>
      </c>
      <c r="F1242" t="s">
        <v>4770</v>
      </c>
      <c r="H1242">
        <v>59.280433199999997</v>
      </c>
      <c r="I1242">
        <v>-64.337965499999996</v>
      </c>
      <c r="J1242" s="1" t="str">
        <f t="shared" si="206"/>
        <v>NGR bulk stream sediment</v>
      </c>
      <c r="K1242" s="1" t="str">
        <f t="shared" si="207"/>
        <v>&lt;177 micron (NGR)</v>
      </c>
      <c r="L1242">
        <v>64</v>
      </c>
      <c r="M1242" t="s">
        <v>86</v>
      </c>
      <c r="N1242">
        <v>1241</v>
      </c>
      <c r="O1242">
        <v>38</v>
      </c>
      <c r="P1242">
        <v>18</v>
      </c>
      <c r="Q1242">
        <v>-2</v>
      </c>
      <c r="R1242">
        <v>17</v>
      </c>
      <c r="S1242">
        <v>10</v>
      </c>
      <c r="T1242">
        <v>-0.2</v>
      </c>
      <c r="U1242">
        <v>172</v>
      </c>
      <c r="V1242">
        <v>2.33</v>
      </c>
      <c r="W1242">
        <v>-0.2</v>
      </c>
      <c r="X1242">
        <v>-1</v>
      </c>
      <c r="Y1242">
        <v>-2</v>
      </c>
      <c r="Z1242">
        <v>65</v>
      </c>
      <c r="AA1242">
        <v>-0.2</v>
      </c>
      <c r="AB1242">
        <v>-1</v>
      </c>
      <c r="AC1242">
        <v>714</v>
      </c>
      <c r="AD1242">
        <v>10</v>
      </c>
      <c r="AE1242">
        <v>-2</v>
      </c>
      <c r="AF1242">
        <v>1.2</v>
      </c>
      <c r="AG1242">
        <v>2.2999999999999998</v>
      </c>
      <c r="AH1242">
        <v>355</v>
      </c>
    </row>
    <row r="1243" spans="1:34" hidden="1" x14ac:dyDescent="0.25">
      <c r="A1243" t="s">
        <v>4771</v>
      </c>
      <c r="B1243" t="s">
        <v>4772</v>
      </c>
      <c r="C1243" s="1" t="str">
        <f t="shared" si="208"/>
        <v>21:0584</v>
      </c>
      <c r="D1243" s="1" t="str">
        <f t="shared" si="205"/>
        <v>21:0186</v>
      </c>
      <c r="E1243" t="s">
        <v>4773</v>
      </c>
      <c r="F1243" t="s">
        <v>4774</v>
      </c>
      <c r="H1243">
        <v>59.275645599999997</v>
      </c>
      <c r="I1243">
        <v>-64.353658100000004</v>
      </c>
      <c r="J1243" s="1" t="str">
        <f t="shared" si="206"/>
        <v>NGR bulk stream sediment</v>
      </c>
      <c r="K1243" s="1" t="str">
        <f t="shared" si="207"/>
        <v>&lt;177 micron (NGR)</v>
      </c>
      <c r="L1243">
        <v>64</v>
      </c>
      <c r="M1243" t="s">
        <v>91</v>
      </c>
      <c r="N1243">
        <v>1242</v>
      </c>
      <c r="O1243">
        <v>83</v>
      </c>
      <c r="P1243">
        <v>82</v>
      </c>
      <c r="Q1243">
        <v>7</v>
      </c>
      <c r="R1243">
        <v>58</v>
      </c>
      <c r="S1243">
        <v>27</v>
      </c>
      <c r="T1243">
        <v>0.2</v>
      </c>
      <c r="U1243">
        <v>260</v>
      </c>
      <c r="V1243">
        <v>3.11</v>
      </c>
      <c r="W1243">
        <v>-0.2</v>
      </c>
      <c r="X1243">
        <v>1</v>
      </c>
      <c r="Y1243">
        <v>-2</v>
      </c>
      <c r="Z1243">
        <v>74</v>
      </c>
      <c r="AA1243">
        <v>-0.2</v>
      </c>
      <c r="AB1243">
        <v>1</v>
      </c>
      <c r="AC1243">
        <v>697</v>
      </c>
      <c r="AD1243">
        <v>25</v>
      </c>
      <c r="AE1243">
        <v>-2</v>
      </c>
      <c r="AF1243">
        <v>3.2</v>
      </c>
      <c r="AG1243">
        <v>2.4</v>
      </c>
      <c r="AH1243">
        <v>390</v>
      </c>
    </row>
    <row r="1244" spans="1:34" hidden="1" x14ac:dyDescent="0.25">
      <c r="A1244" t="s">
        <v>4775</v>
      </c>
      <c r="B1244" t="s">
        <v>4776</v>
      </c>
      <c r="C1244" s="1" t="str">
        <f t="shared" si="208"/>
        <v>21:0584</v>
      </c>
      <c r="D1244" s="1" t="str">
        <f>HYPERLINK("http://geochem.nrcan.gc.ca/cdogs/content/svy/svy_e.htm", "")</f>
        <v/>
      </c>
      <c r="G1244" s="1" t="str">
        <f>HYPERLINK("http://geochem.nrcan.gc.ca/cdogs/content/cr_/cr_00077_e.htm", "77")</f>
        <v>77</v>
      </c>
      <c r="J1244" t="s">
        <v>69</v>
      </c>
      <c r="K1244" t="s">
        <v>70</v>
      </c>
      <c r="L1244">
        <v>64</v>
      </c>
      <c r="M1244" t="s">
        <v>71</v>
      </c>
      <c r="N1244">
        <v>1243</v>
      </c>
      <c r="O1244">
        <v>133</v>
      </c>
      <c r="P1244">
        <v>60</v>
      </c>
      <c r="Q1244">
        <v>32</v>
      </c>
      <c r="R1244">
        <v>299</v>
      </c>
      <c r="S1244">
        <v>31</v>
      </c>
      <c r="T1244">
        <v>0.2</v>
      </c>
      <c r="U1244">
        <v>600</v>
      </c>
      <c r="V1244">
        <v>3.41</v>
      </c>
      <c r="W1244">
        <v>1.4</v>
      </c>
      <c r="X1244">
        <v>25</v>
      </c>
      <c r="Y1244">
        <v>3</v>
      </c>
      <c r="Z1244">
        <v>66</v>
      </c>
      <c r="AA1244">
        <v>0.9</v>
      </c>
      <c r="AB1244">
        <v>10</v>
      </c>
      <c r="AC1244">
        <v>755</v>
      </c>
      <c r="AD1244">
        <v>25</v>
      </c>
      <c r="AE1244">
        <v>20</v>
      </c>
      <c r="AF1244">
        <v>2.6</v>
      </c>
      <c r="AG1244">
        <v>18.2</v>
      </c>
      <c r="AH1244">
        <v>540</v>
      </c>
    </row>
    <row r="1245" spans="1:34" hidden="1" x14ac:dyDescent="0.25">
      <c r="A1245" t="s">
        <v>4777</v>
      </c>
      <c r="B1245" t="s">
        <v>4778</v>
      </c>
      <c r="C1245" s="1" t="str">
        <f t="shared" si="208"/>
        <v>21:0584</v>
      </c>
      <c r="D1245" s="1" t="str">
        <f t="shared" ref="D1245:D1255" si="209">HYPERLINK("http://geochem.nrcan.gc.ca/cdogs/content/svy/svy210186_e.htm", "21:0186")</f>
        <v>21:0186</v>
      </c>
      <c r="E1245" t="s">
        <v>4734</v>
      </c>
      <c r="F1245" t="s">
        <v>4779</v>
      </c>
      <c r="H1245">
        <v>59.271648499999998</v>
      </c>
      <c r="I1245">
        <v>-64.386116400000006</v>
      </c>
      <c r="J1245" s="1" t="str">
        <f t="shared" ref="J1245:J1255" si="210">HYPERLINK("http://geochem.nrcan.gc.ca/cdogs/content/kwd/kwd020030_e.htm", "NGR bulk stream sediment")</f>
        <v>NGR bulk stream sediment</v>
      </c>
      <c r="K1245" s="1" t="str">
        <f t="shared" ref="K1245:K1255" si="211">HYPERLINK("http://geochem.nrcan.gc.ca/cdogs/content/kwd/kwd080006_e.htm", "&lt;177 micron (NGR)")</f>
        <v>&lt;177 micron (NGR)</v>
      </c>
      <c r="L1245">
        <v>64</v>
      </c>
      <c r="M1245" t="s">
        <v>261</v>
      </c>
      <c r="N1245">
        <v>1244</v>
      </c>
      <c r="O1245">
        <v>112</v>
      </c>
      <c r="P1245">
        <v>82</v>
      </c>
      <c r="Q1245">
        <v>36</v>
      </c>
      <c r="R1245">
        <v>73</v>
      </c>
      <c r="S1245">
        <v>40</v>
      </c>
      <c r="T1245">
        <v>-0.2</v>
      </c>
      <c r="U1245">
        <v>650</v>
      </c>
      <c r="V1245">
        <v>3.72</v>
      </c>
      <c r="W1245">
        <v>0.3</v>
      </c>
      <c r="X1245">
        <v>4</v>
      </c>
      <c r="Y1245">
        <v>2</v>
      </c>
      <c r="Z1245">
        <v>98</v>
      </c>
      <c r="AA1245">
        <v>-0.2</v>
      </c>
      <c r="AB1245">
        <v>3</v>
      </c>
      <c r="AC1245">
        <v>1210</v>
      </c>
      <c r="AD1245">
        <v>60</v>
      </c>
      <c r="AE1245">
        <v>-2</v>
      </c>
      <c r="AF1245">
        <v>10</v>
      </c>
      <c r="AG1245">
        <v>1.8</v>
      </c>
      <c r="AH1245">
        <v>970</v>
      </c>
    </row>
    <row r="1246" spans="1:34" hidden="1" x14ac:dyDescent="0.25">
      <c r="A1246" t="s">
        <v>4780</v>
      </c>
      <c r="B1246" t="s">
        <v>4781</v>
      </c>
      <c r="C1246" s="1" t="str">
        <f t="shared" si="208"/>
        <v>21:0584</v>
      </c>
      <c r="D1246" s="1" t="str">
        <f t="shared" si="209"/>
        <v>21:0186</v>
      </c>
      <c r="E1246" t="s">
        <v>4782</v>
      </c>
      <c r="F1246" t="s">
        <v>4783</v>
      </c>
      <c r="H1246">
        <v>59.307269300000002</v>
      </c>
      <c r="I1246">
        <v>-64.392783100000003</v>
      </c>
      <c r="J1246" s="1" t="str">
        <f t="shared" si="210"/>
        <v>NGR bulk stream sediment</v>
      </c>
      <c r="K1246" s="1" t="str">
        <f t="shared" si="211"/>
        <v>&lt;177 micron (NGR)</v>
      </c>
      <c r="L1246">
        <v>64</v>
      </c>
      <c r="M1246" t="s">
        <v>96</v>
      </c>
      <c r="N1246">
        <v>1245</v>
      </c>
      <c r="O1246">
        <v>76</v>
      </c>
      <c r="P1246">
        <v>72</v>
      </c>
      <c r="Q1246">
        <v>5</v>
      </c>
      <c r="R1246">
        <v>38</v>
      </c>
      <c r="S1246">
        <v>16</v>
      </c>
      <c r="T1246">
        <v>-0.2</v>
      </c>
      <c r="U1246">
        <v>172</v>
      </c>
      <c r="V1246">
        <v>3.16</v>
      </c>
      <c r="W1246">
        <v>-0.2</v>
      </c>
      <c r="X1246">
        <v>-1</v>
      </c>
      <c r="Y1246">
        <v>-2</v>
      </c>
      <c r="Z1246">
        <v>79</v>
      </c>
      <c r="AA1246">
        <v>-0.2</v>
      </c>
      <c r="AB1246">
        <v>1</v>
      </c>
      <c r="AC1246">
        <v>658</v>
      </c>
      <c r="AD1246">
        <v>30</v>
      </c>
      <c r="AE1246">
        <v>-2</v>
      </c>
      <c r="AF1246">
        <v>12.2</v>
      </c>
      <c r="AG1246">
        <v>2.5</v>
      </c>
      <c r="AH1246">
        <v>520</v>
      </c>
    </row>
    <row r="1247" spans="1:34" hidden="1" x14ac:dyDescent="0.25">
      <c r="A1247" t="s">
        <v>4784</v>
      </c>
      <c r="B1247" t="s">
        <v>4785</v>
      </c>
      <c r="C1247" s="1" t="str">
        <f t="shared" si="208"/>
        <v>21:0584</v>
      </c>
      <c r="D1247" s="1" t="str">
        <f t="shared" si="209"/>
        <v>21:0186</v>
      </c>
      <c r="E1247" t="s">
        <v>4786</v>
      </c>
      <c r="F1247" t="s">
        <v>4787</v>
      </c>
      <c r="H1247">
        <v>59.2951093</v>
      </c>
      <c r="I1247">
        <v>-64.433265500000005</v>
      </c>
      <c r="J1247" s="1" t="str">
        <f t="shared" si="210"/>
        <v>NGR bulk stream sediment</v>
      </c>
      <c r="K1247" s="1" t="str">
        <f t="shared" si="211"/>
        <v>&lt;177 micron (NGR)</v>
      </c>
      <c r="L1247">
        <v>64</v>
      </c>
      <c r="M1247" t="s">
        <v>101</v>
      </c>
      <c r="N1247">
        <v>1246</v>
      </c>
      <c r="O1247">
        <v>54</v>
      </c>
      <c r="P1247">
        <v>30</v>
      </c>
      <c r="Q1247">
        <v>4</v>
      </c>
      <c r="R1247">
        <v>32</v>
      </c>
      <c r="S1247">
        <v>16</v>
      </c>
      <c r="T1247">
        <v>-0.2</v>
      </c>
      <c r="U1247">
        <v>176</v>
      </c>
      <c r="V1247">
        <v>2.88</v>
      </c>
      <c r="W1247">
        <v>-0.2</v>
      </c>
      <c r="X1247">
        <v>-1</v>
      </c>
      <c r="Y1247">
        <v>-2</v>
      </c>
      <c r="Z1247">
        <v>74</v>
      </c>
      <c r="AA1247">
        <v>-0.2</v>
      </c>
      <c r="AB1247">
        <v>1</v>
      </c>
      <c r="AC1247">
        <v>1080</v>
      </c>
      <c r="AD1247">
        <v>15</v>
      </c>
      <c r="AE1247">
        <v>-2</v>
      </c>
      <c r="AF1247">
        <v>2.8</v>
      </c>
      <c r="AG1247">
        <v>1</v>
      </c>
      <c r="AH1247">
        <v>440</v>
      </c>
    </row>
    <row r="1248" spans="1:34" hidden="1" x14ac:dyDescent="0.25">
      <c r="A1248" t="s">
        <v>4788</v>
      </c>
      <c r="B1248" t="s">
        <v>4789</v>
      </c>
      <c r="C1248" s="1" t="str">
        <f t="shared" si="208"/>
        <v>21:0584</v>
      </c>
      <c r="D1248" s="1" t="str">
        <f t="shared" si="209"/>
        <v>21:0186</v>
      </c>
      <c r="E1248" t="s">
        <v>4790</v>
      </c>
      <c r="F1248" t="s">
        <v>4791</v>
      </c>
      <c r="H1248">
        <v>59.345374499999998</v>
      </c>
      <c r="I1248">
        <v>-64.396383999999998</v>
      </c>
      <c r="J1248" s="1" t="str">
        <f t="shared" si="210"/>
        <v>NGR bulk stream sediment</v>
      </c>
      <c r="K1248" s="1" t="str">
        <f t="shared" si="211"/>
        <v>&lt;177 micron (NGR)</v>
      </c>
      <c r="L1248">
        <v>64</v>
      </c>
      <c r="M1248" t="s">
        <v>106</v>
      </c>
      <c r="N1248">
        <v>1247</v>
      </c>
      <c r="O1248">
        <v>64</v>
      </c>
      <c r="P1248">
        <v>25</v>
      </c>
      <c r="Q1248">
        <v>4</v>
      </c>
      <c r="R1248">
        <v>25</v>
      </c>
      <c r="S1248">
        <v>14</v>
      </c>
      <c r="T1248">
        <v>-0.2</v>
      </c>
      <c r="U1248">
        <v>180</v>
      </c>
      <c r="V1248">
        <v>2.96</v>
      </c>
      <c r="W1248">
        <v>-0.2</v>
      </c>
      <c r="X1248">
        <v>1</v>
      </c>
      <c r="Y1248">
        <v>-2</v>
      </c>
      <c r="Z1248">
        <v>80</v>
      </c>
      <c r="AA1248">
        <v>-0.2</v>
      </c>
      <c r="AB1248">
        <v>2</v>
      </c>
      <c r="AC1248">
        <v>868</v>
      </c>
      <c r="AD1248">
        <v>15</v>
      </c>
      <c r="AE1248">
        <v>-2</v>
      </c>
      <c r="AF1248">
        <v>2.2000000000000002</v>
      </c>
      <c r="AG1248">
        <v>2</v>
      </c>
      <c r="AH1248">
        <v>565</v>
      </c>
    </row>
    <row r="1249" spans="1:34" hidden="1" x14ac:dyDescent="0.25">
      <c r="A1249" t="s">
        <v>4792</v>
      </c>
      <c r="B1249" t="s">
        <v>4793</v>
      </c>
      <c r="C1249" s="1" t="str">
        <f t="shared" si="208"/>
        <v>21:0584</v>
      </c>
      <c r="D1249" s="1" t="str">
        <f t="shared" si="209"/>
        <v>21:0186</v>
      </c>
      <c r="E1249" t="s">
        <v>4794</v>
      </c>
      <c r="F1249" t="s">
        <v>4795</v>
      </c>
      <c r="H1249">
        <v>59.352645699999997</v>
      </c>
      <c r="I1249">
        <v>-64.384934299999998</v>
      </c>
      <c r="J1249" s="1" t="str">
        <f t="shared" si="210"/>
        <v>NGR bulk stream sediment</v>
      </c>
      <c r="K1249" s="1" t="str">
        <f t="shared" si="211"/>
        <v>&lt;177 micron (NGR)</v>
      </c>
      <c r="L1249">
        <v>64</v>
      </c>
      <c r="M1249" t="s">
        <v>111</v>
      </c>
      <c r="N1249">
        <v>1248</v>
      </c>
      <c r="O1249">
        <v>57</v>
      </c>
      <c r="P1249">
        <v>24</v>
      </c>
      <c r="Q1249">
        <v>6</v>
      </c>
      <c r="R1249">
        <v>31</v>
      </c>
      <c r="S1249">
        <v>10</v>
      </c>
      <c r="T1249">
        <v>-0.2</v>
      </c>
      <c r="U1249">
        <v>84</v>
      </c>
      <c r="V1249">
        <v>1.86</v>
      </c>
      <c r="W1249">
        <v>-0.2</v>
      </c>
      <c r="X1249">
        <v>1</v>
      </c>
      <c r="Y1249">
        <v>-2</v>
      </c>
      <c r="Z1249">
        <v>35</v>
      </c>
      <c r="AA1249">
        <v>-0.2</v>
      </c>
      <c r="AB1249">
        <v>1</v>
      </c>
      <c r="AC1249">
        <v>667</v>
      </c>
      <c r="AD1249">
        <v>30</v>
      </c>
      <c r="AE1249">
        <v>-2</v>
      </c>
      <c r="AF1249">
        <v>13.2</v>
      </c>
      <c r="AG1249">
        <v>2</v>
      </c>
      <c r="AH1249">
        <v>280</v>
      </c>
    </row>
    <row r="1250" spans="1:34" hidden="1" x14ac:dyDescent="0.25">
      <c r="A1250" t="s">
        <v>4796</v>
      </c>
      <c r="B1250" t="s">
        <v>4797</v>
      </c>
      <c r="C1250" s="1" t="str">
        <f t="shared" si="208"/>
        <v>21:0584</v>
      </c>
      <c r="D1250" s="1" t="str">
        <f t="shared" si="209"/>
        <v>21:0186</v>
      </c>
      <c r="E1250" t="s">
        <v>4798</v>
      </c>
      <c r="F1250" t="s">
        <v>4799</v>
      </c>
      <c r="H1250">
        <v>59.385723200000001</v>
      </c>
      <c r="I1250">
        <v>-64.346374299999994</v>
      </c>
      <c r="J1250" s="1" t="str">
        <f t="shared" si="210"/>
        <v>NGR bulk stream sediment</v>
      </c>
      <c r="K1250" s="1" t="str">
        <f t="shared" si="211"/>
        <v>&lt;177 micron (NGR)</v>
      </c>
      <c r="L1250">
        <v>64</v>
      </c>
      <c r="M1250" t="s">
        <v>116</v>
      </c>
      <c r="N1250">
        <v>1249</v>
      </c>
      <c r="O1250">
        <v>23</v>
      </c>
      <c r="P1250">
        <v>42</v>
      </c>
      <c r="Q1250">
        <v>7</v>
      </c>
      <c r="R1250">
        <v>11</v>
      </c>
      <c r="S1250">
        <v>3</v>
      </c>
      <c r="T1250">
        <v>-0.2</v>
      </c>
      <c r="U1250">
        <v>28</v>
      </c>
      <c r="V1250">
        <v>1.39</v>
      </c>
      <c r="W1250">
        <v>-0.2</v>
      </c>
      <c r="X1250">
        <v>-1</v>
      </c>
      <c r="Y1250">
        <v>-2</v>
      </c>
      <c r="Z1250">
        <v>31</v>
      </c>
      <c r="AA1250">
        <v>-0.2</v>
      </c>
      <c r="AB1250">
        <v>2</v>
      </c>
      <c r="AC1250">
        <v>401</v>
      </c>
      <c r="AD1250">
        <v>20</v>
      </c>
      <c r="AE1250">
        <v>-2</v>
      </c>
      <c r="AF1250">
        <v>4.7</v>
      </c>
      <c r="AG1250">
        <v>2.5</v>
      </c>
      <c r="AH1250">
        <v>185</v>
      </c>
    </row>
    <row r="1251" spans="1:34" hidden="1" x14ac:dyDescent="0.25">
      <c r="A1251" t="s">
        <v>4800</v>
      </c>
      <c r="B1251" t="s">
        <v>4801</v>
      </c>
      <c r="C1251" s="1" t="str">
        <f t="shared" si="208"/>
        <v>21:0584</v>
      </c>
      <c r="D1251" s="1" t="str">
        <f t="shared" si="209"/>
        <v>21:0186</v>
      </c>
      <c r="E1251" t="s">
        <v>4802</v>
      </c>
      <c r="F1251" t="s">
        <v>4803</v>
      </c>
      <c r="H1251">
        <v>59.353636999999999</v>
      </c>
      <c r="I1251">
        <v>-64.308995300000007</v>
      </c>
      <c r="J1251" s="1" t="str">
        <f t="shared" si="210"/>
        <v>NGR bulk stream sediment</v>
      </c>
      <c r="K1251" s="1" t="str">
        <f t="shared" si="211"/>
        <v>&lt;177 micron (NGR)</v>
      </c>
      <c r="L1251">
        <v>64</v>
      </c>
      <c r="M1251" t="s">
        <v>121</v>
      </c>
      <c r="N1251">
        <v>1250</v>
      </c>
      <c r="O1251">
        <v>44</v>
      </c>
      <c r="P1251">
        <v>55</v>
      </c>
      <c r="Q1251">
        <v>7</v>
      </c>
      <c r="R1251">
        <v>25</v>
      </c>
      <c r="S1251">
        <v>5</v>
      </c>
      <c r="T1251">
        <v>-0.2</v>
      </c>
      <c r="U1251">
        <v>52</v>
      </c>
      <c r="V1251">
        <v>1.64</v>
      </c>
      <c r="W1251">
        <v>-0.2</v>
      </c>
      <c r="X1251">
        <v>-1</v>
      </c>
      <c r="Y1251">
        <v>-2</v>
      </c>
      <c r="Z1251">
        <v>33</v>
      </c>
      <c r="AA1251">
        <v>-0.2</v>
      </c>
      <c r="AB1251">
        <v>1</v>
      </c>
      <c r="AC1251">
        <v>523</v>
      </c>
      <c r="AD1251">
        <v>20</v>
      </c>
      <c r="AE1251">
        <v>-2</v>
      </c>
      <c r="AF1251">
        <v>5.2</v>
      </c>
      <c r="AG1251">
        <v>2.2999999999999998</v>
      </c>
      <c r="AH1251">
        <v>280</v>
      </c>
    </row>
    <row r="1252" spans="1:34" hidden="1" x14ac:dyDescent="0.25">
      <c r="A1252" t="s">
        <v>4804</v>
      </c>
      <c r="B1252" t="s">
        <v>4805</v>
      </c>
      <c r="C1252" s="1" t="str">
        <f t="shared" si="208"/>
        <v>21:0584</v>
      </c>
      <c r="D1252" s="1" t="str">
        <f t="shared" si="209"/>
        <v>21:0186</v>
      </c>
      <c r="E1252" t="s">
        <v>4806</v>
      </c>
      <c r="F1252" t="s">
        <v>4807</v>
      </c>
      <c r="H1252">
        <v>59.373477999999999</v>
      </c>
      <c r="I1252">
        <v>-64.286248900000004</v>
      </c>
      <c r="J1252" s="1" t="str">
        <f t="shared" si="210"/>
        <v>NGR bulk stream sediment</v>
      </c>
      <c r="K1252" s="1" t="str">
        <f t="shared" si="211"/>
        <v>&lt;177 micron (NGR)</v>
      </c>
      <c r="L1252">
        <v>64</v>
      </c>
      <c r="M1252" t="s">
        <v>126</v>
      </c>
      <c r="N1252">
        <v>1251</v>
      </c>
      <c r="O1252">
        <v>32</v>
      </c>
      <c r="P1252">
        <v>24</v>
      </c>
      <c r="Q1252">
        <v>4</v>
      </c>
      <c r="R1252">
        <v>16</v>
      </c>
      <c r="S1252">
        <v>3</v>
      </c>
      <c r="T1252">
        <v>-0.2</v>
      </c>
      <c r="U1252">
        <v>42</v>
      </c>
      <c r="V1252">
        <v>1.07</v>
      </c>
      <c r="W1252">
        <v>-0.2</v>
      </c>
      <c r="X1252">
        <v>-1</v>
      </c>
      <c r="Y1252">
        <v>-2</v>
      </c>
      <c r="Z1252">
        <v>19</v>
      </c>
      <c r="AA1252">
        <v>-0.2</v>
      </c>
      <c r="AB1252">
        <v>-1</v>
      </c>
      <c r="AC1252">
        <v>318</v>
      </c>
      <c r="AD1252">
        <v>15</v>
      </c>
      <c r="AE1252">
        <v>-2</v>
      </c>
      <c r="AF1252">
        <v>3.6</v>
      </c>
      <c r="AG1252">
        <v>4</v>
      </c>
      <c r="AH1252">
        <v>150</v>
      </c>
    </row>
    <row r="1253" spans="1:34" hidden="1" x14ac:dyDescent="0.25">
      <c r="A1253" t="s">
        <v>4808</v>
      </c>
      <c r="B1253" t="s">
        <v>4809</v>
      </c>
      <c r="C1253" s="1" t="str">
        <f t="shared" si="208"/>
        <v>21:0584</v>
      </c>
      <c r="D1253" s="1" t="str">
        <f t="shared" si="209"/>
        <v>21:0186</v>
      </c>
      <c r="E1253" t="s">
        <v>4810</v>
      </c>
      <c r="F1253" t="s">
        <v>4811</v>
      </c>
      <c r="H1253">
        <v>59.376224200000003</v>
      </c>
      <c r="I1253">
        <v>-64.153988200000001</v>
      </c>
      <c r="J1253" s="1" t="str">
        <f t="shared" si="210"/>
        <v>NGR bulk stream sediment</v>
      </c>
      <c r="K1253" s="1" t="str">
        <f t="shared" si="211"/>
        <v>&lt;177 micron (NGR)</v>
      </c>
      <c r="L1253">
        <v>65</v>
      </c>
      <c r="M1253" t="s">
        <v>212</v>
      </c>
      <c r="N1253">
        <v>1252</v>
      </c>
      <c r="O1253">
        <v>40</v>
      </c>
      <c r="P1253">
        <v>23</v>
      </c>
      <c r="Q1253">
        <v>5</v>
      </c>
      <c r="R1253">
        <v>28</v>
      </c>
      <c r="S1253">
        <v>9</v>
      </c>
      <c r="T1253">
        <v>-0.2</v>
      </c>
      <c r="U1253">
        <v>112</v>
      </c>
      <c r="V1253">
        <v>1.66</v>
      </c>
      <c r="W1253">
        <v>-0.2</v>
      </c>
      <c r="X1253">
        <v>-1</v>
      </c>
      <c r="Y1253">
        <v>-2</v>
      </c>
      <c r="Z1253">
        <v>36</v>
      </c>
      <c r="AA1253">
        <v>-0.2</v>
      </c>
      <c r="AB1253">
        <v>1</v>
      </c>
      <c r="AC1253">
        <v>473</v>
      </c>
      <c r="AD1253">
        <v>15</v>
      </c>
      <c r="AE1253">
        <v>-2</v>
      </c>
      <c r="AF1253">
        <v>5.4</v>
      </c>
      <c r="AG1253">
        <v>1.4</v>
      </c>
      <c r="AH1253">
        <v>245</v>
      </c>
    </row>
    <row r="1254" spans="1:34" hidden="1" x14ac:dyDescent="0.25">
      <c r="A1254" t="s">
        <v>4812</v>
      </c>
      <c r="B1254" t="s">
        <v>4813</v>
      </c>
      <c r="C1254" s="1" t="str">
        <f t="shared" si="208"/>
        <v>21:0584</v>
      </c>
      <c r="D1254" s="1" t="str">
        <f t="shared" si="209"/>
        <v>21:0186</v>
      </c>
      <c r="E1254" t="s">
        <v>4814</v>
      </c>
      <c r="F1254" t="s">
        <v>4815</v>
      </c>
      <c r="H1254">
        <v>59.386909899999999</v>
      </c>
      <c r="I1254">
        <v>-64.306510700000004</v>
      </c>
      <c r="J1254" s="1" t="str">
        <f t="shared" si="210"/>
        <v>NGR bulk stream sediment</v>
      </c>
      <c r="K1254" s="1" t="str">
        <f t="shared" si="211"/>
        <v>&lt;177 micron (NGR)</v>
      </c>
      <c r="L1254">
        <v>65</v>
      </c>
      <c r="M1254" t="s">
        <v>217</v>
      </c>
      <c r="N1254">
        <v>1253</v>
      </c>
      <c r="O1254">
        <v>65</v>
      </c>
      <c r="P1254">
        <v>40</v>
      </c>
      <c r="Q1254">
        <v>7</v>
      </c>
      <c r="R1254">
        <v>33</v>
      </c>
      <c r="S1254">
        <v>10</v>
      </c>
      <c r="T1254">
        <v>-0.2</v>
      </c>
      <c r="U1254">
        <v>122</v>
      </c>
      <c r="V1254">
        <v>1.78</v>
      </c>
      <c r="W1254">
        <v>-0.2</v>
      </c>
      <c r="X1254">
        <v>-1</v>
      </c>
      <c r="Y1254">
        <v>-2</v>
      </c>
      <c r="Z1254">
        <v>48</v>
      </c>
      <c r="AA1254">
        <v>-0.2</v>
      </c>
      <c r="AB1254">
        <v>3</v>
      </c>
      <c r="AC1254">
        <v>393</v>
      </c>
      <c r="AD1254">
        <v>20</v>
      </c>
      <c r="AE1254">
        <v>-2</v>
      </c>
      <c r="AF1254">
        <v>2.8</v>
      </c>
      <c r="AG1254">
        <v>1.7</v>
      </c>
      <c r="AH1254">
        <v>280</v>
      </c>
    </row>
    <row r="1255" spans="1:34" hidden="1" x14ac:dyDescent="0.25">
      <c r="A1255" t="s">
        <v>4816</v>
      </c>
      <c r="B1255" t="s">
        <v>4817</v>
      </c>
      <c r="C1255" s="1" t="str">
        <f t="shared" si="208"/>
        <v>21:0584</v>
      </c>
      <c r="D1255" s="1" t="str">
        <f t="shared" si="209"/>
        <v>21:0186</v>
      </c>
      <c r="E1255" t="s">
        <v>4814</v>
      </c>
      <c r="F1255" t="s">
        <v>4818</v>
      </c>
      <c r="H1255">
        <v>59.386909899999999</v>
      </c>
      <c r="I1255">
        <v>-64.306510700000004</v>
      </c>
      <c r="J1255" s="1" t="str">
        <f t="shared" si="210"/>
        <v>NGR bulk stream sediment</v>
      </c>
      <c r="K1255" s="1" t="str">
        <f t="shared" si="211"/>
        <v>&lt;177 micron (NGR)</v>
      </c>
      <c r="L1255">
        <v>65</v>
      </c>
      <c r="M1255" t="s">
        <v>221</v>
      </c>
      <c r="N1255">
        <v>1254</v>
      </c>
      <c r="O1255">
        <v>64</v>
      </c>
      <c r="P1255">
        <v>42</v>
      </c>
      <c r="Q1255">
        <v>5</v>
      </c>
      <c r="R1255">
        <v>33</v>
      </c>
      <c r="S1255">
        <v>10</v>
      </c>
      <c r="T1255">
        <v>-0.2</v>
      </c>
      <c r="U1255">
        <v>120</v>
      </c>
      <c r="V1255">
        <v>1.9</v>
      </c>
      <c r="W1255">
        <v>-0.2</v>
      </c>
      <c r="X1255">
        <v>1</v>
      </c>
      <c r="Y1255">
        <v>-2</v>
      </c>
      <c r="Z1255">
        <v>48</v>
      </c>
      <c r="AA1255">
        <v>-0.2</v>
      </c>
      <c r="AB1255">
        <v>-1</v>
      </c>
      <c r="AC1255">
        <v>443</v>
      </c>
      <c r="AD1255">
        <v>20</v>
      </c>
      <c r="AE1255">
        <v>-2</v>
      </c>
      <c r="AF1255">
        <v>2</v>
      </c>
      <c r="AG1255">
        <v>1.8</v>
      </c>
      <c r="AH1255">
        <v>350</v>
      </c>
    </row>
    <row r="1256" spans="1:34" hidden="1" x14ac:dyDescent="0.25">
      <c r="A1256" t="s">
        <v>4819</v>
      </c>
      <c r="B1256" t="s">
        <v>4820</v>
      </c>
      <c r="C1256" s="1" t="str">
        <f t="shared" si="208"/>
        <v>21:0584</v>
      </c>
      <c r="D1256" s="1" t="str">
        <f>HYPERLINK("http://geochem.nrcan.gc.ca/cdogs/content/svy/svy_e.htm", "")</f>
        <v/>
      </c>
      <c r="G1256" s="1" t="str">
        <f>HYPERLINK("http://geochem.nrcan.gc.ca/cdogs/content/cr_/cr_00079_e.htm", "79")</f>
        <v>79</v>
      </c>
      <c r="J1256" t="s">
        <v>69</v>
      </c>
      <c r="K1256" t="s">
        <v>70</v>
      </c>
      <c r="L1256">
        <v>65</v>
      </c>
      <c r="M1256" t="s">
        <v>71</v>
      </c>
      <c r="N1256">
        <v>1255</v>
      </c>
      <c r="O1256">
        <v>125</v>
      </c>
      <c r="P1256">
        <v>94</v>
      </c>
      <c r="Q1256">
        <v>22</v>
      </c>
      <c r="R1256">
        <v>237</v>
      </c>
      <c r="S1256">
        <v>28</v>
      </c>
      <c r="T1256">
        <v>-0.2</v>
      </c>
      <c r="U1256">
        <v>1100</v>
      </c>
      <c r="V1256">
        <v>3.56</v>
      </c>
      <c r="W1256">
        <v>1.3</v>
      </c>
      <c r="X1256">
        <v>10</v>
      </c>
      <c r="Y1256">
        <v>-2</v>
      </c>
      <c r="Z1256">
        <v>69</v>
      </c>
      <c r="AA1256">
        <v>-0.2</v>
      </c>
      <c r="AB1256">
        <v>4</v>
      </c>
      <c r="AC1256">
        <v>775</v>
      </c>
      <c r="AD1256">
        <v>40</v>
      </c>
      <c r="AE1256">
        <v>4</v>
      </c>
      <c r="AF1256">
        <v>2.4</v>
      </c>
      <c r="AG1256">
        <v>3.2</v>
      </c>
      <c r="AH1256">
        <v>560</v>
      </c>
    </row>
    <row r="1257" spans="1:34" hidden="1" x14ac:dyDescent="0.25">
      <c r="A1257" t="s">
        <v>4821</v>
      </c>
      <c r="B1257" t="s">
        <v>4822</v>
      </c>
      <c r="C1257" s="1" t="str">
        <f t="shared" si="208"/>
        <v>21:0584</v>
      </c>
      <c r="D1257" s="1" t="str">
        <f t="shared" ref="D1257:D1274" si="212">HYPERLINK("http://geochem.nrcan.gc.ca/cdogs/content/svy/svy210186_e.htm", "21:0186")</f>
        <v>21:0186</v>
      </c>
      <c r="E1257" t="s">
        <v>4823</v>
      </c>
      <c r="F1257" t="s">
        <v>4824</v>
      </c>
      <c r="H1257">
        <v>59.382193200000003</v>
      </c>
      <c r="I1257">
        <v>-64.262903699999995</v>
      </c>
      <c r="J1257" s="1" t="str">
        <f t="shared" ref="J1257:J1274" si="213">HYPERLINK("http://geochem.nrcan.gc.ca/cdogs/content/kwd/kwd020030_e.htm", "NGR bulk stream sediment")</f>
        <v>NGR bulk stream sediment</v>
      </c>
      <c r="K1257" s="1" t="str">
        <f t="shared" ref="K1257:K1274" si="214">HYPERLINK("http://geochem.nrcan.gc.ca/cdogs/content/kwd/kwd080006_e.htm", "&lt;177 micron (NGR)")</f>
        <v>&lt;177 micron (NGR)</v>
      </c>
      <c r="L1257">
        <v>65</v>
      </c>
      <c r="M1257" t="s">
        <v>43</v>
      </c>
      <c r="N1257">
        <v>1256</v>
      </c>
      <c r="O1257">
        <v>80</v>
      </c>
      <c r="P1257">
        <v>35</v>
      </c>
      <c r="Q1257">
        <v>4</v>
      </c>
      <c r="R1257">
        <v>51</v>
      </c>
      <c r="S1257">
        <v>10</v>
      </c>
      <c r="T1257">
        <v>-0.2</v>
      </c>
      <c r="U1257">
        <v>80</v>
      </c>
      <c r="V1257">
        <v>1.0900000000000001</v>
      </c>
      <c r="W1257">
        <v>-0.2</v>
      </c>
      <c r="X1257">
        <v>1</v>
      </c>
      <c r="Y1257">
        <v>-2</v>
      </c>
      <c r="Z1257">
        <v>29</v>
      </c>
      <c r="AA1257">
        <v>-0.2</v>
      </c>
      <c r="AB1257">
        <v>-1</v>
      </c>
      <c r="AC1257">
        <v>457</v>
      </c>
      <c r="AD1257">
        <v>15</v>
      </c>
      <c r="AE1257">
        <v>-2</v>
      </c>
      <c r="AF1257">
        <v>1.4</v>
      </c>
      <c r="AG1257">
        <v>2</v>
      </c>
      <c r="AH1257">
        <v>245</v>
      </c>
    </row>
    <row r="1258" spans="1:34" hidden="1" x14ac:dyDescent="0.25">
      <c r="A1258" t="s">
        <v>4825</v>
      </c>
      <c r="B1258" t="s">
        <v>4826</v>
      </c>
      <c r="C1258" s="1" t="str">
        <f t="shared" si="208"/>
        <v>21:0584</v>
      </c>
      <c r="D1258" s="1" t="str">
        <f t="shared" si="212"/>
        <v>21:0186</v>
      </c>
      <c r="E1258" t="s">
        <v>4827</v>
      </c>
      <c r="F1258" t="s">
        <v>4828</v>
      </c>
      <c r="H1258">
        <v>59.401770399999997</v>
      </c>
      <c r="I1258">
        <v>-64.259317300000006</v>
      </c>
      <c r="J1258" s="1" t="str">
        <f t="shared" si="213"/>
        <v>NGR bulk stream sediment</v>
      </c>
      <c r="K1258" s="1" t="str">
        <f t="shared" si="214"/>
        <v>&lt;177 micron (NGR)</v>
      </c>
      <c r="L1258">
        <v>65</v>
      </c>
      <c r="M1258" t="s">
        <v>56</v>
      </c>
      <c r="N1258">
        <v>1257</v>
      </c>
      <c r="O1258">
        <v>24</v>
      </c>
      <c r="P1258">
        <v>14</v>
      </c>
      <c r="Q1258">
        <v>4</v>
      </c>
      <c r="R1258">
        <v>9</v>
      </c>
      <c r="S1258">
        <v>4</v>
      </c>
      <c r="T1258">
        <v>-0.2</v>
      </c>
      <c r="U1258">
        <v>74</v>
      </c>
      <c r="V1258">
        <v>1.07</v>
      </c>
      <c r="W1258">
        <v>-0.2</v>
      </c>
      <c r="X1258">
        <v>-1</v>
      </c>
      <c r="Y1258">
        <v>-2</v>
      </c>
      <c r="Z1258">
        <v>24</v>
      </c>
      <c r="AA1258">
        <v>-0.2</v>
      </c>
      <c r="AB1258">
        <v>-1</v>
      </c>
      <c r="AC1258">
        <v>271</v>
      </c>
      <c r="AD1258">
        <v>15</v>
      </c>
      <c r="AE1258">
        <v>-2</v>
      </c>
      <c r="AF1258">
        <v>1.6</v>
      </c>
      <c r="AG1258">
        <v>6.6</v>
      </c>
      <c r="AH1258">
        <v>195</v>
      </c>
    </row>
    <row r="1259" spans="1:34" hidden="1" x14ac:dyDescent="0.25">
      <c r="A1259" t="s">
        <v>4829</v>
      </c>
      <c r="B1259" t="s">
        <v>4830</v>
      </c>
      <c r="C1259" s="1" t="str">
        <f t="shared" si="208"/>
        <v>21:0584</v>
      </c>
      <c r="D1259" s="1" t="str">
        <f t="shared" si="212"/>
        <v>21:0186</v>
      </c>
      <c r="E1259" t="s">
        <v>4831</v>
      </c>
      <c r="F1259" t="s">
        <v>4832</v>
      </c>
      <c r="H1259">
        <v>59.482248300000002</v>
      </c>
      <c r="I1259">
        <v>-64.107570100000004</v>
      </c>
      <c r="J1259" s="1" t="str">
        <f t="shared" si="213"/>
        <v>NGR bulk stream sediment</v>
      </c>
      <c r="K1259" s="1" t="str">
        <f t="shared" si="214"/>
        <v>&lt;177 micron (NGR)</v>
      </c>
      <c r="L1259">
        <v>65</v>
      </c>
      <c r="M1259" t="s">
        <v>61</v>
      </c>
      <c r="N1259">
        <v>1258</v>
      </c>
      <c r="O1259">
        <v>58</v>
      </c>
      <c r="P1259">
        <v>156</v>
      </c>
      <c r="Q1259">
        <v>6</v>
      </c>
      <c r="R1259">
        <v>65</v>
      </c>
      <c r="S1259">
        <v>16</v>
      </c>
      <c r="T1259">
        <v>0.3</v>
      </c>
      <c r="U1259">
        <v>104</v>
      </c>
      <c r="V1259">
        <v>2.16</v>
      </c>
      <c r="W1259">
        <v>-0.2</v>
      </c>
      <c r="X1259">
        <v>-1</v>
      </c>
      <c r="Y1259">
        <v>-2</v>
      </c>
      <c r="Z1259">
        <v>37</v>
      </c>
      <c r="AA1259">
        <v>-0.2</v>
      </c>
      <c r="AB1259">
        <v>2</v>
      </c>
      <c r="AC1259">
        <v>396</v>
      </c>
      <c r="AD1259">
        <v>40</v>
      </c>
      <c r="AE1259">
        <v>-2</v>
      </c>
      <c r="AF1259">
        <v>12.6</v>
      </c>
      <c r="AG1259">
        <v>2.5</v>
      </c>
      <c r="AH1259">
        <v>430</v>
      </c>
    </row>
    <row r="1260" spans="1:34" hidden="1" x14ac:dyDescent="0.25">
      <c r="A1260" t="s">
        <v>4833</v>
      </c>
      <c r="B1260" t="s">
        <v>4834</v>
      </c>
      <c r="C1260" s="1" t="str">
        <f t="shared" si="208"/>
        <v>21:0584</v>
      </c>
      <c r="D1260" s="1" t="str">
        <f t="shared" si="212"/>
        <v>21:0186</v>
      </c>
      <c r="E1260" t="s">
        <v>4835</v>
      </c>
      <c r="F1260" t="s">
        <v>4836</v>
      </c>
      <c r="H1260">
        <v>59.475966100000001</v>
      </c>
      <c r="I1260">
        <v>-64.112359799999993</v>
      </c>
      <c r="J1260" s="1" t="str">
        <f t="shared" si="213"/>
        <v>NGR bulk stream sediment</v>
      </c>
      <c r="K1260" s="1" t="str">
        <f t="shared" si="214"/>
        <v>&lt;177 micron (NGR)</v>
      </c>
      <c r="L1260">
        <v>65</v>
      </c>
      <c r="M1260" t="s">
        <v>66</v>
      </c>
      <c r="N1260">
        <v>1259</v>
      </c>
      <c r="O1260">
        <v>90</v>
      </c>
      <c r="P1260">
        <v>65</v>
      </c>
      <c r="Q1260">
        <v>15</v>
      </c>
      <c r="R1260">
        <v>80</v>
      </c>
      <c r="S1260">
        <v>20</v>
      </c>
      <c r="T1260">
        <v>-0.2</v>
      </c>
      <c r="U1260">
        <v>260</v>
      </c>
      <c r="V1260">
        <v>2.64</v>
      </c>
      <c r="W1260">
        <v>-0.2</v>
      </c>
      <c r="X1260">
        <v>-1</v>
      </c>
      <c r="Y1260">
        <v>-2</v>
      </c>
      <c r="Z1260">
        <v>52</v>
      </c>
      <c r="AA1260">
        <v>-0.2</v>
      </c>
      <c r="AB1260">
        <v>2</v>
      </c>
      <c r="AC1260">
        <v>731</v>
      </c>
      <c r="AD1260">
        <v>40</v>
      </c>
      <c r="AE1260">
        <v>-2</v>
      </c>
      <c r="AF1260">
        <v>4.4000000000000004</v>
      </c>
      <c r="AG1260">
        <v>4.0999999999999996</v>
      </c>
      <c r="AH1260">
        <v>850</v>
      </c>
    </row>
    <row r="1261" spans="1:34" hidden="1" x14ac:dyDescent="0.25">
      <c r="A1261" t="s">
        <v>4837</v>
      </c>
      <c r="B1261" t="s">
        <v>4838</v>
      </c>
      <c r="C1261" s="1" t="str">
        <f t="shared" si="208"/>
        <v>21:0584</v>
      </c>
      <c r="D1261" s="1" t="str">
        <f t="shared" si="212"/>
        <v>21:0186</v>
      </c>
      <c r="E1261" t="s">
        <v>4839</v>
      </c>
      <c r="F1261" t="s">
        <v>4840</v>
      </c>
      <c r="H1261">
        <v>59.475994399999998</v>
      </c>
      <c r="I1261">
        <v>-64.090879200000003</v>
      </c>
      <c r="J1261" s="1" t="str">
        <f t="shared" si="213"/>
        <v>NGR bulk stream sediment</v>
      </c>
      <c r="K1261" s="1" t="str">
        <f t="shared" si="214"/>
        <v>&lt;177 micron (NGR)</v>
      </c>
      <c r="L1261">
        <v>65</v>
      </c>
      <c r="M1261" t="s">
        <v>76</v>
      </c>
      <c r="N1261">
        <v>1260</v>
      </c>
      <c r="O1261">
        <v>43</v>
      </c>
      <c r="P1261">
        <v>72</v>
      </c>
      <c r="Q1261">
        <v>7</v>
      </c>
      <c r="R1261">
        <v>36</v>
      </c>
      <c r="S1261">
        <v>9</v>
      </c>
      <c r="T1261">
        <v>-0.2</v>
      </c>
      <c r="U1261">
        <v>72</v>
      </c>
      <c r="V1261">
        <v>9.5299999999999994</v>
      </c>
      <c r="W1261">
        <v>0.6</v>
      </c>
      <c r="X1261">
        <v>1</v>
      </c>
      <c r="Y1261">
        <v>4</v>
      </c>
      <c r="Z1261">
        <v>38</v>
      </c>
      <c r="AA1261">
        <v>-0.2</v>
      </c>
      <c r="AB1261">
        <v>1</v>
      </c>
      <c r="AC1261">
        <v>296</v>
      </c>
      <c r="AD1261">
        <v>40</v>
      </c>
      <c r="AE1261">
        <v>-2</v>
      </c>
      <c r="AF1261">
        <v>19.399999999999999</v>
      </c>
      <c r="AG1261">
        <v>1.1000000000000001</v>
      </c>
      <c r="AH1261">
        <v>155</v>
      </c>
    </row>
    <row r="1262" spans="1:34" hidden="1" x14ac:dyDescent="0.25">
      <c r="A1262" t="s">
        <v>4841</v>
      </c>
      <c r="B1262" t="s">
        <v>4842</v>
      </c>
      <c r="C1262" s="1" t="str">
        <f t="shared" si="208"/>
        <v>21:0584</v>
      </c>
      <c r="D1262" s="1" t="str">
        <f t="shared" si="212"/>
        <v>21:0186</v>
      </c>
      <c r="E1262" t="s">
        <v>4843</v>
      </c>
      <c r="F1262" t="s">
        <v>4844</v>
      </c>
      <c r="H1262">
        <v>59.482444100000002</v>
      </c>
      <c r="I1262">
        <v>-64.042201899999995</v>
      </c>
      <c r="J1262" s="1" t="str">
        <f t="shared" si="213"/>
        <v>NGR bulk stream sediment</v>
      </c>
      <c r="K1262" s="1" t="str">
        <f t="shared" si="214"/>
        <v>&lt;177 micron (NGR)</v>
      </c>
      <c r="L1262">
        <v>65</v>
      </c>
      <c r="M1262" t="s">
        <v>81</v>
      </c>
      <c r="N1262">
        <v>1261</v>
      </c>
      <c r="O1262">
        <v>28</v>
      </c>
      <c r="P1262">
        <v>36</v>
      </c>
      <c r="Q1262">
        <v>5</v>
      </c>
      <c r="R1262">
        <v>26</v>
      </c>
      <c r="S1262">
        <v>7</v>
      </c>
      <c r="T1262">
        <v>-0.2</v>
      </c>
      <c r="U1262">
        <v>60</v>
      </c>
      <c r="V1262">
        <v>1.18</v>
      </c>
      <c r="W1262">
        <v>-0.2</v>
      </c>
      <c r="X1262">
        <v>-1</v>
      </c>
      <c r="Y1262">
        <v>-2</v>
      </c>
      <c r="Z1262">
        <v>24</v>
      </c>
      <c r="AA1262">
        <v>-0.2</v>
      </c>
      <c r="AB1262">
        <v>2</v>
      </c>
      <c r="AC1262">
        <v>398</v>
      </c>
      <c r="AD1262">
        <v>15</v>
      </c>
      <c r="AE1262">
        <v>-2</v>
      </c>
      <c r="AF1262">
        <v>5</v>
      </c>
      <c r="AG1262">
        <v>1.1000000000000001</v>
      </c>
      <c r="AH1262">
        <v>280</v>
      </c>
    </row>
    <row r="1263" spans="1:34" hidden="1" x14ac:dyDescent="0.25">
      <c r="A1263" t="s">
        <v>4845</v>
      </c>
      <c r="B1263" t="s">
        <v>4846</v>
      </c>
      <c r="C1263" s="1" t="str">
        <f t="shared" si="208"/>
        <v>21:0584</v>
      </c>
      <c r="D1263" s="1" t="str">
        <f t="shared" si="212"/>
        <v>21:0186</v>
      </c>
      <c r="E1263" t="s">
        <v>4847</v>
      </c>
      <c r="F1263" t="s">
        <v>4848</v>
      </c>
      <c r="H1263">
        <v>59.472689699999997</v>
      </c>
      <c r="I1263">
        <v>-64.035618400000004</v>
      </c>
      <c r="J1263" s="1" t="str">
        <f t="shared" si="213"/>
        <v>NGR bulk stream sediment</v>
      </c>
      <c r="K1263" s="1" t="str">
        <f t="shared" si="214"/>
        <v>&lt;177 micron (NGR)</v>
      </c>
      <c r="L1263">
        <v>65</v>
      </c>
      <c r="M1263" t="s">
        <v>86</v>
      </c>
      <c r="N1263">
        <v>1262</v>
      </c>
      <c r="O1263">
        <v>61</v>
      </c>
      <c r="P1263">
        <v>66</v>
      </c>
      <c r="Q1263">
        <v>12</v>
      </c>
      <c r="R1263">
        <v>57</v>
      </c>
      <c r="S1263">
        <v>11</v>
      </c>
      <c r="T1263">
        <v>-0.2</v>
      </c>
      <c r="U1263">
        <v>104</v>
      </c>
      <c r="V1263">
        <v>1.58</v>
      </c>
      <c r="W1263">
        <v>-0.2</v>
      </c>
      <c r="X1263">
        <v>-1</v>
      </c>
      <c r="Y1263">
        <v>-2</v>
      </c>
      <c r="Z1263">
        <v>33</v>
      </c>
      <c r="AA1263">
        <v>-0.2</v>
      </c>
      <c r="AB1263">
        <v>2</v>
      </c>
      <c r="AC1263">
        <v>376</v>
      </c>
      <c r="AD1263">
        <v>30</v>
      </c>
      <c r="AE1263">
        <v>-2</v>
      </c>
      <c r="AF1263">
        <v>14.8</v>
      </c>
      <c r="AG1263">
        <v>1.9</v>
      </c>
      <c r="AH1263">
        <v>425</v>
      </c>
    </row>
    <row r="1264" spans="1:34" hidden="1" x14ac:dyDescent="0.25">
      <c r="A1264" t="s">
        <v>4849</v>
      </c>
      <c r="B1264" t="s">
        <v>4850</v>
      </c>
      <c r="C1264" s="1" t="str">
        <f t="shared" si="208"/>
        <v>21:0584</v>
      </c>
      <c r="D1264" s="1" t="str">
        <f t="shared" si="212"/>
        <v>21:0186</v>
      </c>
      <c r="E1264" t="s">
        <v>4851</v>
      </c>
      <c r="F1264" t="s">
        <v>4852</v>
      </c>
      <c r="H1264">
        <v>59.433813600000001</v>
      </c>
      <c r="I1264">
        <v>-64.136027499999997</v>
      </c>
      <c r="J1264" s="1" t="str">
        <f t="shared" si="213"/>
        <v>NGR bulk stream sediment</v>
      </c>
      <c r="K1264" s="1" t="str">
        <f t="shared" si="214"/>
        <v>&lt;177 micron (NGR)</v>
      </c>
      <c r="L1264">
        <v>65</v>
      </c>
      <c r="M1264" t="s">
        <v>91</v>
      </c>
      <c r="N1264">
        <v>1263</v>
      </c>
      <c r="O1264">
        <v>95</v>
      </c>
      <c r="P1264">
        <v>108</v>
      </c>
      <c r="Q1264">
        <v>18</v>
      </c>
      <c r="R1264">
        <v>74</v>
      </c>
      <c r="S1264">
        <v>20</v>
      </c>
      <c r="T1264">
        <v>0.3</v>
      </c>
      <c r="U1264">
        <v>200</v>
      </c>
      <c r="V1264">
        <v>2.1800000000000002</v>
      </c>
      <c r="W1264">
        <v>-0.2</v>
      </c>
      <c r="X1264">
        <v>1</v>
      </c>
      <c r="Y1264">
        <v>-2</v>
      </c>
      <c r="Z1264">
        <v>48</v>
      </c>
      <c r="AA1264">
        <v>-0.2</v>
      </c>
      <c r="AB1264">
        <v>4</v>
      </c>
      <c r="AC1264">
        <v>518</v>
      </c>
      <c r="AD1264">
        <v>40</v>
      </c>
      <c r="AE1264">
        <v>-2</v>
      </c>
      <c r="AF1264">
        <v>1.4</v>
      </c>
      <c r="AG1264">
        <v>2.4</v>
      </c>
      <c r="AH1264">
        <v>425</v>
      </c>
    </row>
    <row r="1265" spans="1:34" hidden="1" x14ac:dyDescent="0.25">
      <c r="A1265" t="s">
        <v>4853</v>
      </c>
      <c r="B1265" t="s">
        <v>4854</v>
      </c>
      <c r="C1265" s="1" t="str">
        <f t="shared" si="208"/>
        <v>21:0584</v>
      </c>
      <c r="D1265" s="1" t="str">
        <f t="shared" si="212"/>
        <v>21:0186</v>
      </c>
      <c r="E1265" t="s">
        <v>4855</v>
      </c>
      <c r="F1265" t="s">
        <v>4856</v>
      </c>
      <c r="H1265">
        <v>59.394043199999999</v>
      </c>
      <c r="I1265">
        <v>-64.118813500000002</v>
      </c>
      <c r="J1265" s="1" t="str">
        <f t="shared" si="213"/>
        <v>NGR bulk stream sediment</v>
      </c>
      <c r="K1265" s="1" t="str">
        <f t="shared" si="214"/>
        <v>&lt;177 micron (NGR)</v>
      </c>
      <c r="L1265">
        <v>65</v>
      </c>
      <c r="M1265" t="s">
        <v>96</v>
      </c>
      <c r="N1265">
        <v>1264</v>
      </c>
      <c r="O1265">
        <v>26</v>
      </c>
      <c r="P1265">
        <v>17</v>
      </c>
      <c r="Q1265">
        <v>5</v>
      </c>
      <c r="R1265">
        <v>22</v>
      </c>
      <c r="S1265">
        <v>7</v>
      </c>
      <c r="T1265">
        <v>-0.2</v>
      </c>
      <c r="U1265">
        <v>88</v>
      </c>
      <c r="V1265">
        <v>1.19</v>
      </c>
      <c r="W1265">
        <v>-0.2</v>
      </c>
      <c r="X1265">
        <v>-1</v>
      </c>
      <c r="Y1265">
        <v>-2</v>
      </c>
      <c r="Z1265">
        <v>25</v>
      </c>
      <c r="AA1265">
        <v>-0.2</v>
      </c>
      <c r="AB1265">
        <v>1</v>
      </c>
      <c r="AC1265">
        <v>407</v>
      </c>
      <c r="AD1265">
        <v>10</v>
      </c>
      <c r="AE1265">
        <v>-2</v>
      </c>
      <c r="AF1265">
        <v>10.4</v>
      </c>
      <c r="AG1265">
        <v>1.5</v>
      </c>
      <c r="AH1265">
        <v>300</v>
      </c>
    </row>
    <row r="1266" spans="1:34" hidden="1" x14ac:dyDescent="0.25">
      <c r="A1266" t="s">
        <v>4857</v>
      </c>
      <c r="B1266" t="s">
        <v>4858</v>
      </c>
      <c r="C1266" s="1" t="str">
        <f t="shared" si="208"/>
        <v>21:0584</v>
      </c>
      <c r="D1266" s="1" t="str">
        <f t="shared" si="212"/>
        <v>21:0186</v>
      </c>
      <c r="E1266" t="s">
        <v>4859</v>
      </c>
      <c r="F1266" t="s">
        <v>4860</v>
      </c>
      <c r="H1266">
        <v>59.393530699999999</v>
      </c>
      <c r="I1266">
        <v>-64.165035900000007</v>
      </c>
      <c r="J1266" s="1" t="str">
        <f t="shared" si="213"/>
        <v>NGR bulk stream sediment</v>
      </c>
      <c r="K1266" s="1" t="str">
        <f t="shared" si="214"/>
        <v>&lt;177 micron (NGR)</v>
      </c>
      <c r="L1266">
        <v>65</v>
      </c>
      <c r="M1266" t="s">
        <v>101</v>
      </c>
      <c r="N1266">
        <v>1265</v>
      </c>
      <c r="O1266">
        <v>40</v>
      </c>
      <c r="P1266">
        <v>20</v>
      </c>
      <c r="Q1266">
        <v>6</v>
      </c>
      <c r="R1266">
        <v>26</v>
      </c>
      <c r="S1266">
        <v>8</v>
      </c>
      <c r="T1266">
        <v>-0.2</v>
      </c>
      <c r="U1266">
        <v>114</v>
      </c>
      <c r="V1266">
        <v>1.45</v>
      </c>
      <c r="W1266">
        <v>-0.2</v>
      </c>
      <c r="X1266">
        <v>1</v>
      </c>
      <c r="Y1266">
        <v>-2</v>
      </c>
      <c r="Z1266">
        <v>31</v>
      </c>
      <c r="AA1266">
        <v>-0.2</v>
      </c>
      <c r="AB1266">
        <v>1</v>
      </c>
      <c r="AC1266">
        <v>421</v>
      </c>
      <c r="AD1266">
        <v>15</v>
      </c>
      <c r="AE1266">
        <v>-2</v>
      </c>
      <c r="AF1266">
        <v>2.8</v>
      </c>
      <c r="AG1266">
        <v>1.1000000000000001</v>
      </c>
      <c r="AH1266">
        <v>211</v>
      </c>
    </row>
    <row r="1267" spans="1:34" hidden="1" x14ac:dyDescent="0.25">
      <c r="A1267" t="s">
        <v>4861</v>
      </c>
      <c r="B1267" t="s">
        <v>4862</v>
      </c>
      <c r="C1267" s="1" t="str">
        <f t="shared" si="208"/>
        <v>21:0584</v>
      </c>
      <c r="D1267" s="1" t="str">
        <f t="shared" si="212"/>
        <v>21:0186</v>
      </c>
      <c r="E1267" t="s">
        <v>4863</v>
      </c>
      <c r="F1267" t="s">
        <v>4864</v>
      </c>
      <c r="H1267">
        <v>59.380419600000003</v>
      </c>
      <c r="I1267">
        <v>-64.191780300000005</v>
      </c>
      <c r="J1267" s="1" t="str">
        <f t="shared" si="213"/>
        <v>NGR bulk stream sediment</v>
      </c>
      <c r="K1267" s="1" t="str">
        <f t="shared" si="214"/>
        <v>&lt;177 micron (NGR)</v>
      </c>
      <c r="L1267">
        <v>65</v>
      </c>
      <c r="M1267" t="s">
        <v>106</v>
      </c>
      <c r="N1267">
        <v>1266</v>
      </c>
      <c r="O1267">
        <v>26</v>
      </c>
      <c r="P1267">
        <v>15</v>
      </c>
      <c r="Q1267">
        <v>5</v>
      </c>
      <c r="R1267">
        <v>19</v>
      </c>
      <c r="S1267">
        <v>6</v>
      </c>
      <c r="T1267">
        <v>-0.2</v>
      </c>
      <c r="U1267">
        <v>78</v>
      </c>
      <c r="V1267">
        <v>0.98</v>
      </c>
      <c r="W1267">
        <v>-0.2</v>
      </c>
      <c r="X1267">
        <v>-1</v>
      </c>
      <c r="Y1267">
        <v>-2</v>
      </c>
      <c r="Z1267">
        <v>24</v>
      </c>
      <c r="AA1267">
        <v>-0.2</v>
      </c>
      <c r="AB1267">
        <v>1</v>
      </c>
      <c r="AC1267">
        <v>436</v>
      </c>
      <c r="AD1267">
        <v>15</v>
      </c>
      <c r="AE1267">
        <v>-2</v>
      </c>
      <c r="AF1267">
        <v>2.8</v>
      </c>
      <c r="AG1267">
        <v>2.1</v>
      </c>
      <c r="AH1267">
        <v>265</v>
      </c>
    </row>
    <row r="1268" spans="1:34" hidden="1" x14ac:dyDescent="0.25">
      <c r="A1268" t="s">
        <v>4865</v>
      </c>
      <c r="B1268" t="s">
        <v>4866</v>
      </c>
      <c r="C1268" s="1" t="str">
        <f t="shared" si="208"/>
        <v>21:0584</v>
      </c>
      <c r="D1268" s="1" t="str">
        <f t="shared" si="212"/>
        <v>21:0186</v>
      </c>
      <c r="E1268" t="s">
        <v>4810</v>
      </c>
      <c r="F1268" t="s">
        <v>4867</v>
      </c>
      <c r="H1268">
        <v>59.376224200000003</v>
      </c>
      <c r="I1268">
        <v>-64.153988200000001</v>
      </c>
      <c r="J1268" s="1" t="str">
        <f t="shared" si="213"/>
        <v>NGR bulk stream sediment</v>
      </c>
      <c r="K1268" s="1" t="str">
        <f t="shared" si="214"/>
        <v>&lt;177 micron (NGR)</v>
      </c>
      <c r="L1268">
        <v>65</v>
      </c>
      <c r="M1268" t="s">
        <v>261</v>
      </c>
      <c r="N1268">
        <v>1267</v>
      </c>
      <c r="O1268">
        <v>40</v>
      </c>
      <c r="P1268">
        <v>23</v>
      </c>
      <c r="Q1268">
        <v>6</v>
      </c>
      <c r="R1268">
        <v>28</v>
      </c>
      <c r="S1268">
        <v>10</v>
      </c>
      <c r="T1268">
        <v>-0.2</v>
      </c>
      <c r="U1268">
        <v>110</v>
      </c>
      <c r="V1268">
        <v>1.63</v>
      </c>
      <c r="W1268">
        <v>-0.2</v>
      </c>
      <c r="X1268">
        <v>-1</v>
      </c>
      <c r="Y1268">
        <v>-2</v>
      </c>
      <c r="Z1268">
        <v>33</v>
      </c>
      <c r="AA1268">
        <v>-0.2</v>
      </c>
      <c r="AB1268">
        <v>1</v>
      </c>
      <c r="AC1268">
        <v>514</v>
      </c>
      <c r="AD1268">
        <v>15</v>
      </c>
      <c r="AE1268">
        <v>-2</v>
      </c>
      <c r="AF1268">
        <v>5.2</v>
      </c>
      <c r="AG1268">
        <v>1.3</v>
      </c>
      <c r="AH1268">
        <v>235</v>
      </c>
    </row>
    <row r="1269" spans="1:34" hidden="1" x14ac:dyDescent="0.25">
      <c r="A1269" t="s">
        <v>4868</v>
      </c>
      <c r="B1269" t="s">
        <v>4869</v>
      </c>
      <c r="C1269" s="1" t="str">
        <f t="shared" si="208"/>
        <v>21:0584</v>
      </c>
      <c r="D1269" s="1" t="str">
        <f t="shared" si="212"/>
        <v>21:0186</v>
      </c>
      <c r="E1269" t="s">
        <v>4870</v>
      </c>
      <c r="F1269" t="s">
        <v>4871</v>
      </c>
      <c r="H1269">
        <v>59.352583299999999</v>
      </c>
      <c r="I1269">
        <v>-64.111064900000002</v>
      </c>
      <c r="J1269" s="1" t="str">
        <f t="shared" si="213"/>
        <v>NGR bulk stream sediment</v>
      </c>
      <c r="K1269" s="1" t="str">
        <f t="shared" si="214"/>
        <v>&lt;177 micron (NGR)</v>
      </c>
      <c r="L1269">
        <v>65</v>
      </c>
      <c r="M1269" t="s">
        <v>111</v>
      </c>
      <c r="N1269">
        <v>1268</v>
      </c>
      <c r="O1269">
        <v>72</v>
      </c>
      <c r="P1269">
        <v>45</v>
      </c>
      <c r="Q1269">
        <v>6</v>
      </c>
      <c r="R1269">
        <v>46</v>
      </c>
      <c r="S1269">
        <v>14</v>
      </c>
      <c r="T1269">
        <v>-0.2</v>
      </c>
      <c r="U1269">
        <v>188</v>
      </c>
      <c r="V1269">
        <v>2.5099999999999998</v>
      </c>
      <c r="W1269">
        <v>-0.2</v>
      </c>
      <c r="X1269">
        <v>-1</v>
      </c>
      <c r="Y1269">
        <v>-2</v>
      </c>
      <c r="Z1269">
        <v>49</v>
      </c>
      <c r="AA1269">
        <v>-0.2</v>
      </c>
      <c r="AB1269">
        <v>-1</v>
      </c>
      <c r="AC1269">
        <v>531</v>
      </c>
      <c r="AD1269">
        <v>30</v>
      </c>
      <c r="AE1269">
        <v>-2</v>
      </c>
      <c r="AF1269">
        <v>10.8</v>
      </c>
      <c r="AG1269">
        <v>2.8</v>
      </c>
      <c r="AH1269">
        <v>365</v>
      </c>
    </row>
    <row r="1270" spans="1:34" hidden="1" x14ac:dyDescent="0.25">
      <c r="A1270" t="s">
        <v>4872</v>
      </c>
      <c r="B1270" t="s">
        <v>4873</v>
      </c>
      <c r="C1270" s="1" t="str">
        <f t="shared" si="208"/>
        <v>21:0584</v>
      </c>
      <c r="D1270" s="1" t="str">
        <f t="shared" si="212"/>
        <v>21:0186</v>
      </c>
      <c r="E1270" t="s">
        <v>4874</v>
      </c>
      <c r="F1270" t="s">
        <v>4875</v>
      </c>
      <c r="H1270">
        <v>59.331900300000001</v>
      </c>
      <c r="I1270">
        <v>-64.086696900000007</v>
      </c>
      <c r="J1270" s="1" t="str">
        <f t="shared" si="213"/>
        <v>NGR bulk stream sediment</v>
      </c>
      <c r="K1270" s="1" t="str">
        <f t="shared" si="214"/>
        <v>&lt;177 micron (NGR)</v>
      </c>
      <c r="L1270">
        <v>65</v>
      </c>
      <c r="M1270" t="s">
        <v>116</v>
      </c>
      <c r="N1270">
        <v>1269</v>
      </c>
      <c r="O1270">
        <v>67</v>
      </c>
      <c r="P1270">
        <v>50</v>
      </c>
      <c r="Q1270">
        <v>8</v>
      </c>
      <c r="R1270">
        <v>70</v>
      </c>
      <c r="S1270">
        <v>16</v>
      </c>
      <c r="T1270">
        <v>-0.2</v>
      </c>
      <c r="U1270">
        <v>230</v>
      </c>
      <c r="V1270">
        <v>2.81</v>
      </c>
      <c r="W1270">
        <v>-0.2</v>
      </c>
      <c r="X1270">
        <v>-1</v>
      </c>
      <c r="Y1270">
        <v>-2</v>
      </c>
      <c r="Z1270">
        <v>52</v>
      </c>
      <c r="AA1270">
        <v>-0.2</v>
      </c>
      <c r="AB1270">
        <v>2</v>
      </c>
      <c r="AC1270">
        <v>603</v>
      </c>
      <c r="AD1270">
        <v>20</v>
      </c>
      <c r="AE1270">
        <v>-2</v>
      </c>
      <c r="AF1270">
        <v>6</v>
      </c>
      <c r="AG1270">
        <v>4.0999999999999996</v>
      </c>
      <c r="AH1270">
        <v>440</v>
      </c>
    </row>
    <row r="1271" spans="1:34" hidden="1" x14ac:dyDescent="0.25">
      <c r="A1271" t="s">
        <v>4876</v>
      </c>
      <c r="B1271" t="s">
        <v>4877</v>
      </c>
      <c r="C1271" s="1" t="str">
        <f t="shared" si="208"/>
        <v>21:0584</v>
      </c>
      <c r="D1271" s="1" t="str">
        <f t="shared" si="212"/>
        <v>21:0186</v>
      </c>
      <c r="E1271" t="s">
        <v>4878</v>
      </c>
      <c r="F1271" t="s">
        <v>4879</v>
      </c>
      <c r="H1271">
        <v>59.340053400000002</v>
      </c>
      <c r="I1271">
        <v>-64.170657700000007</v>
      </c>
      <c r="J1271" s="1" t="str">
        <f t="shared" si="213"/>
        <v>NGR bulk stream sediment</v>
      </c>
      <c r="K1271" s="1" t="str">
        <f t="shared" si="214"/>
        <v>&lt;177 micron (NGR)</v>
      </c>
      <c r="L1271">
        <v>65</v>
      </c>
      <c r="M1271" t="s">
        <v>121</v>
      </c>
      <c r="N1271">
        <v>1270</v>
      </c>
      <c r="O1271">
        <v>54</v>
      </c>
      <c r="P1271">
        <v>26</v>
      </c>
      <c r="Q1271">
        <v>9</v>
      </c>
      <c r="R1271">
        <v>35</v>
      </c>
      <c r="S1271">
        <v>6</v>
      </c>
      <c r="T1271">
        <v>-0.2</v>
      </c>
      <c r="U1271">
        <v>76</v>
      </c>
      <c r="V1271">
        <v>1.44</v>
      </c>
      <c r="W1271">
        <v>-0.2</v>
      </c>
      <c r="X1271">
        <v>1</v>
      </c>
      <c r="Y1271">
        <v>-2</v>
      </c>
      <c r="Z1271">
        <v>31</v>
      </c>
      <c r="AA1271">
        <v>-0.2</v>
      </c>
      <c r="AB1271">
        <v>-1</v>
      </c>
      <c r="AC1271">
        <v>466</v>
      </c>
      <c r="AD1271">
        <v>30</v>
      </c>
      <c r="AE1271">
        <v>-2</v>
      </c>
      <c r="AF1271">
        <v>10.4</v>
      </c>
      <c r="AG1271">
        <v>2.2000000000000002</v>
      </c>
      <c r="AH1271">
        <v>160</v>
      </c>
    </row>
    <row r="1272" spans="1:34" hidden="1" x14ac:dyDescent="0.25">
      <c r="A1272" t="s">
        <v>4880</v>
      </c>
      <c r="B1272" t="s">
        <v>4881</v>
      </c>
      <c r="C1272" s="1" t="str">
        <f t="shared" si="208"/>
        <v>21:0584</v>
      </c>
      <c r="D1272" s="1" t="str">
        <f t="shared" si="212"/>
        <v>21:0186</v>
      </c>
      <c r="E1272" t="s">
        <v>4882</v>
      </c>
      <c r="F1272" t="s">
        <v>4883</v>
      </c>
      <c r="H1272">
        <v>59.342618399999999</v>
      </c>
      <c r="I1272">
        <v>-64.219043499999998</v>
      </c>
      <c r="J1272" s="1" t="str">
        <f t="shared" si="213"/>
        <v>NGR bulk stream sediment</v>
      </c>
      <c r="K1272" s="1" t="str">
        <f t="shared" si="214"/>
        <v>&lt;177 micron (NGR)</v>
      </c>
      <c r="L1272">
        <v>65</v>
      </c>
      <c r="M1272" t="s">
        <v>126</v>
      </c>
      <c r="N1272">
        <v>1271</v>
      </c>
      <c r="O1272">
        <v>45</v>
      </c>
      <c r="P1272">
        <v>26</v>
      </c>
      <c r="Q1272">
        <v>14</v>
      </c>
      <c r="R1272">
        <v>24</v>
      </c>
      <c r="S1272">
        <v>4</v>
      </c>
      <c r="T1272">
        <v>-0.2</v>
      </c>
      <c r="U1272">
        <v>64</v>
      </c>
      <c r="V1272">
        <v>1.43</v>
      </c>
      <c r="W1272">
        <v>-0.2</v>
      </c>
      <c r="X1272">
        <v>1</v>
      </c>
      <c r="Y1272">
        <v>-2</v>
      </c>
      <c r="Z1272">
        <v>32</v>
      </c>
      <c r="AA1272">
        <v>-0.2</v>
      </c>
      <c r="AB1272">
        <v>2</v>
      </c>
      <c r="AC1272">
        <v>567</v>
      </c>
      <c r="AD1272">
        <v>30</v>
      </c>
      <c r="AE1272">
        <v>-2</v>
      </c>
      <c r="AF1272">
        <v>8.8000000000000007</v>
      </c>
      <c r="AG1272">
        <v>2.2000000000000002</v>
      </c>
      <c r="AH1272">
        <v>280</v>
      </c>
    </row>
    <row r="1273" spans="1:34" hidden="1" x14ac:dyDescent="0.25">
      <c r="A1273" t="s">
        <v>4884</v>
      </c>
      <c r="B1273" t="s">
        <v>4885</v>
      </c>
      <c r="C1273" s="1" t="str">
        <f t="shared" si="208"/>
        <v>21:0584</v>
      </c>
      <c r="D1273" s="1" t="str">
        <f t="shared" si="212"/>
        <v>21:0186</v>
      </c>
      <c r="E1273" t="s">
        <v>4886</v>
      </c>
      <c r="F1273" t="s">
        <v>4887</v>
      </c>
      <c r="H1273">
        <v>59.315540800000001</v>
      </c>
      <c r="I1273">
        <v>-64.247482399999996</v>
      </c>
      <c r="J1273" s="1" t="str">
        <f t="shared" si="213"/>
        <v>NGR bulk stream sediment</v>
      </c>
      <c r="K1273" s="1" t="str">
        <f t="shared" si="214"/>
        <v>&lt;177 micron (NGR)</v>
      </c>
      <c r="L1273">
        <v>66</v>
      </c>
      <c r="M1273" t="s">
        <v>38</v>
      </c>
      <c r="N1273">
        <v>1272</v>
      </c>
      <c r="O1273">
        <v>99</v>
      </c>
      <c r="P1273">
        <v>55</v>
      </c>
      <c r="Q1273">
        <v>7</v>
      </c>
      <c r="R1273">
        <v>88</v>
      </c>
      <c r="S1273">
        <v>6</v>
      </c>
      <c r="T1273">
        <v>-0.2</v>
      </c>
      <c r="U1273">
        <v>68</v>
      </c>
      <c r="V1273">
        <v>1.52</v>
      </c>
      <c r="W1273">
        <v>-0.2</v>
      </c>
      <c r="X1273">
        <v>-1</v>
      </c>
      <c r="Y1273">
        <v>-2</v>
      </c>
      <c r="Z1273">
        <v>26</v>
      </c>
      <c r="AA1273">
        <v>-0.2</v>
      </c>
      <c r="AB1273">
        <v>-1</v>
      </c>
      <c r="AC1273">
        <v>469</v>
      </c>
      <c r="AD1273">
        <v>30</v>
      </c>
      <c r="AE1273">
        <v>-2</v>
      </c>
      <c r="AG1273">
        <v>5.4</v>
      </c>
      <c r="AH1273">
        <v>215</v>
      </c>
    </row>
    <row r="1274" spans="1:34" hidden="1" x14ac:dyDescent="0.25">
      <c r="A1274" t="s">
        <v>4888</v>
      </c>
      <c r="B1274" t="s">
        <v>4889</v>
      </c>
      <c r="C1274" s="1" t="str">
        <f t="shared" si="208"/>
        <v>21:0584</v>
      </c>
      <c r="D1274" s="1" t="str">
        <f t="shared" si="212"/>
        <v>21:0186</v>
      </c>
      <c r="E1274" t="s">
        <v>4886</v>
      </c>
      <c r="F1274" t="s">
        <v>4890</v>
      </c>
      <c r="H1274">
        <v>59.315540800000001</v>
      </c>
      <c r="I1274">
        <v>-64.247482399999996</v>
      </c>
      <c r="J1274" s="1" t="str">
        <f t="shared" si="213"/>
        <v>NGR bulk stream sediment</v>
      </c>
      <c r="K1274" s="1" t="str">
        <f t="shared" si="214"/>
        <v>&lt;177 micron (NGR)</v>
      </c>
      <c r="L1274">
        <v>66</v>
      </c>
      <c r="M1274" t="s">
        <v>51</v>
      </c>
      <c r="N1274">
        <v>1273</v>
      </c>
      <c r="O1274">
        <v>102</v>
      </c>
      <c r="P1274">
        <v>51</v>
      </c>
      <c r="Q1274">
        <v>11</v>
      </c>
      <c r="R1274">
        <v>79</v>
      </c>
      <c r="S1274">
        <v>7</v>
      </c>
      <c r="T1274">
        <v>-0.2</v>
      </c>
      <c r="U1274">
        <v>112</v>
      </c>
      <c r="V1274">
        <v>1.9</v>
      </c>
      <c r="W1274">
        <v>-0.2</v>
      </c>
      <c r="X1274">
        <v>-1</v>
      </c>
      <c r="Y1274">
        <v>-2</v>
      </c>
      <c r="Z1274">
        <v>30</v>
      </c>
      <c r="AA1274">
        <v>-0.2</v>
      </c>
      <c r="AB1274">
        <v>1</v>
      </c>
      <c r="AC1274">
        <v>477</v>
      </c>
      <c r="AD1274">
        <v>25</v>
      </c>
      <c r="AE1274">
        <v>-2</v>
      </c>
      <c r="AF1274">
        <v>11.6</v>
      </c>
      <c r="AG1274">
        <v>3.9</v>
      </c>
      <c r="AH1274">
        <v>180</v>
      </c>
    </row>
    <row r="1275" spans="1:34" hidden="1" x14ac:dyDescent="0.25">
      <c r="A1275" t="s">
        <v>4891</v>
      </c>
      <c r="B1275" t="s">
        <v>4892</v>
      </c>
      <c r="C1275" s="1" t="str">
        <f t="shared" si="208"/>
        <v>21:0584</v>
      </c>
      <c r="D1275" s="1" t="str">
        <f>HYPERLINK("http://geochem.nrcan.gc.ca/cdogs/content/svy/svy_e.htm", "")</f>
        <v/>
      </c>
      <c r="G1275" s="1" t="str">
        <f>HYPERLINK("http://geochem.nrcan.gc.ca/cdogs/content/cr_/cr_00077_e.htm", "77")</f>
        <v>77</v>
      </c>
      <c r="J1275" t="s">
        <v>69</v>
      </c>
      <c r="K1275" t="s">
        <v>70</v>
      </c>
      <c r="L1275">
        <v>66</v>
      </c>
      <c r="M1275" t="s">
        <v>71</v>
      </c>
      <c r="N1275">
        <v>1274</v>
      </c>
      <c r="O1275">
        <v>146</v>
      </c>
      <c r="P1275">
        <v>60</v>
      </c>
      <c r="Q1275">
        <v>38</v>
      </c>
      <c r="R1275">
        <v>305</v>
      </c>
      <c r="S1275">
        <v>28</v>
      </c>
      <c r="T1275">
        <v>0.2</v>
      </c>
      <c r="U1275">
        <v>630</v>
      </c>
      <c r="V1275">
        <v>3.5</v>
      </c>
      <c r="W1275">
        <v>-0.2</v>
      </c>
      <c r="Y1275">
        <v>3</v>
      </c>
      <c r="Z1275">
        <v>61</v>
      </c>
      <c r="AA1275">
        <v>-0.2</v>
      </c>
      <c r="AB1275">
        <v>9</v>
      </c>
      <c r="AC1275">
        <v>695</v>
      </c>
      <c r="AD1275">
        <v>30</v>
      </c>
      <c r="AE1275">
        <v>24</v>
      </c>
      <c r="AF1275">
        <v>3.6</v>
      </c>
      <c r="AG1275">
        <v>19</v>
      </c>
      <c r="AH1275">
        <v>265</v>
      </c>
    </row>
    <row r="1276" spans="1:34" hidden="1" x14ac:dyDescent="0.25">
      <c r="A1276" t="s">
        <v>4893</v>
      </c>
      <c r="B1276" t="s">
        <v>4894</v>
      </c>
      <c r="C1276" s="1" t="str">
        <f t="shared" si="208"/>
        <v>21:0584</v>
      </c>
      <c r="D1276" s="1" t="str">
        <f t="shared" ref="D1276:D1311" si="215">HYPERLINK("http://geochem.nrcan.gc.ca/cdogs/content/svy/svy210186_e.htm", "21:0186")</f>
        <v>21:0186</v>
      </c>
      <c r="E1276" t="s">
        <v>4886</v>
      </c>
      <c r="F1276" t="s">
        <v>4895</v>
      </c>
      <c r="H1276">
        <v>59.315540800000001</v>
      </c>
      <c r="I1276">
        <v>-64.247482399999996</v>
      </c>
      <c r="J1276" s="1" t="str">
        <f t="shared" ref="J1276:J1311" si="216">HYPERLINK("http://geochem.nrcan.gc.ca/cdogs/content/kwd/kwd020030_e.htm", "NGR bulk stream sediment")</f>
        <v>NGR bulk stream sediment</v>
      </c>
      <c r="K1276" s="1" t="str">
        <f t="shared" ref="K1276:K1311" si="217">HYPERLINK("http://geochem.nrcan.gc.ca/cdogs/content/kwd/kwd080006_e.htm", "&lt;177 micron (NGR)")</f>
        <v>&lt;177 micron (NGR)</v>
      </c>
      <c r="L1276">
        <v>66</v>
      </c>
      <c r="M1276" t="s">
        <v>47</v>
      </c>
      <c r="N1276">
        <v>1275</v>
      </c>
      <c r="O1276">
        <v>103</v>
      </c>
      <c r="P1276">
        <v>55</v>
      </c>
      <c r="Q1276">
        <v>7</v>
      </c>
      <c r="R1276">
        <v>86</v>
      </c>
      <c r="S1276">
        <v>6</v>
      </c>
      <c r="T1276">
        <v>-0.2</v>
      </c>
      <c r="U1276">
        <v>60</v>
      </c>
      <c r="V1276">
        <v>1.39</v>
      </c>
      <c r="W1276">
        <v>-0.2</v>
      </c>
      <c r="X1276">
        <v>-1</v>
      </c>
      <c r="Y1276">
        <v>-2</v>
      </c>
      <c r="Z1276">
        <v>26</v>
      </c>
      <c r="AA1276">
        <v>-0.2</v>
      </c>
      <c r="AB1276">
        <v>1</v>
      </c>
      <c r="AC1276">
        <v>464</v>
      </c>
      <c r="AD1276">
        <v>30</v>
      </c>
      <c r="AE1276">
        <v>-2</v>
      </c>
      <c r="AF1276">
        <v>11.8</v>
      </c>
      <c r="AG1276">
        <v>4.2</v>
      </c>
      <c r="AH1276">
        <v>215</v>
      </c>
    </row>
    <row r="1277" spans="1:34" hidden="1" x14ac:dyDescent="0.25">
      <c r="A1277" t="s">
        <v>4896</v>
      </c>
      <c r="B1277" t="s">
        <v>4897</v>
      </c>
      <c r="C1277" s="1" t="str">
        <f t="shared" si="208"/>
        <v>21:0584</v>
      </c>
      <c r="D1277" s="1" t="str">
        <f t="shared" si="215"/>
        <v>21:0186</v>
      </c>
      <c r="E1277" t="s">
        <v>4898</v>
      </c>
      <c r="F1277" t="s">
        <v>4899</v>
      </c>
      <c r="H1277">
        <v>59.302630399999998</v>
      </c>
      <c r="I1277">
        <v>-64.258230900000001</v>
      </c>
      <c r="J1277" s="1" t="str">
        <f t="shared" si="216"/>
        <v>NGR bulk stream sediment</v>
      </c>
      <c r="K1277" s="1" t="str">
        <f t="shared" si="217"/>
        <v>&lt;177 micron (NGR)</v>
      </c>
      <c r="L1277">
        <v>66</v>
      </c>
      <c r="M1277" t="s">
        <v>43</v>
      </c>
      <c r="N1277">
        <v>1276</v>
      </c>
      <c r="O1277">
        <v>43</v>
      </c>
      <c r="P1277">
        <v>22</v>
      </c>
      <c r="Q1277">
        <v>7</v>
      </c>
      <c r="R1277">
        <v>24</v>
      </c>
      <c r="S1277">
        <v>9</v>
      </c>
      <c r="T1277">
        <v>-0.2</v>
      </c>
      <c r="U1277">
        <v>120</v>
      </c>
      <c r="V1277">
        <v>1.56</v>
      </c>
      <c r="W1277">
        <v>-0.2</v>
      </c>
      <c r="X1277">
        <v>-1</v>
      </c>
      <c r="Y1277">
        <v>-2</v>
      </c>
      <c r="Z1277">
        <v>42</v>
      </c>
      <c r="AA1277">
        <v>-0.2</v>
      </c>
      <c r="AB1277">
        <v>2</v>
      </c>
      <c r="AC1277">
        <v>760</v>
      </c>
      <c r="AD1277">
        <v>15</v>
      </c>
      <c r="AE1277">
        <v>-2</v>
      </c>
      <c r="AF1277">
        <v>2.6</v>
      </c>
      <c r="AG1277">
        <v>1.3</v>
      </c>
      <c r="AH1277">
        <v>365</v>
      </c>
    </row>
    <row r="1278" spans="1:34" hidden="1" x14ac:dyDescent="0.25">
      <c r="A1278" t="s">
        <v>4900</v>
      </c>
      <c r="B1278" t="s">
        <v>4901</v>
      </c>
      <c r="C1278" s="1" t="str">
        <f t="shared" si="208"/>
        <v>21:0584</v>
      </c>
      <c r="D1278" s="1" t="str">
        <f t="shared" si="215"/>
        <v>21:0186</v>
      </c>
      <c r="E1278" t="s">
        <v>4902</v>
      </c>
      <c r="F1278" t="s">
        <v>4903</v>
      </c>
      <c r="H1278">
        <v>59.2943797</v>
      </c>
      <c r="I1278">
        <v>-64.176232400000004</v>
      </c>
      <c r="J1278" s="1" t="str">
        <f t="shared" si="216"/>
        <v>NGR bulk stream sediment</v>
      </c>
      <c r="K1278" s="1" t="str">
        <f t="shared" si="217"/>
        <v>&lt;177 micron (NGR)</v>
      </c>
      <c r="L1278">
        <v>66</v>
      </c>
      <c r="M1278" t="s">
        <v>56</v>
      </c>
      <c r="N1278">
        <v>1277</v>
      </c>
      <c r="O1278">
        <v>25</v>
      </c>
      <c r="P1278">
        <v>28</v>
      </c>
      <c r="Q1278">
        <v>5</v>
      </c>
      <c r="R1278">
        <v>18</v>
      </c>
      <c r="S1278">
        <v>10</v>
      </c>
      <c r="T1278">
        <v>-0.4</v>
      </c>
      <c r="U1278">
        <v>70</v>
      </c>
      <c r="V1278">
        <v>1.6</v>
      </c>
      <c r="W1278">
        <v>-0.4</v>
      </c>
      <c r="X1278">
        <v>-1</v>
      </c>
      <c r="Y1278">
        <v>-2</v>
      </c>
      <c r="Z1278">
        <v>20</v>
      </c>
      <c r="AA1278">
        <v>-0.2</v>
      </c>
      <c r="AC1278">
        <v>268</v>
      </c>
      <c r="AD1278">
        <v>20</v>
      </c>
      <c r="AE1278">
        <v>-2</v>
      </c>
      <c r="AG1278">
        <v>1.6</v>
      </c>
      <c r="AH1278">
        <v>265</v>
      </c>
    </row>
    <row r="1279" spans="1:34" hidden="1" x14ac:dyDescent="0.25">
      <c r="A1279" t="s">
        <v>4904</v>
      </c>
      <c r="B1279" t="s">
        <v>4905</v>
      </c>
      <c r="C1279" s="1" t="str">
        <f t="shared" si="208"/>
        <v>21:0584</v>
      </c>
      <c r="D1279" s="1" t="str">
        <f t="shared" si="215"/>
        <v>21:0186</v>
      </c>
      <c r="E1279" t="s">
        <v>4906</v>
      </c>
      <c r="F1279" t="s">
        <v>4907</v>
      </c>
      <c r="H1279">
        <v>59.2721552</v>
      </c>
      <c r="I1279">
        <v>-64.177816100000001</v>
      </c>
      <c r="J1279" s="1" t="str">
        <f t="shared" si="216"/>
        <v>NGR bulk stream sediment</v>
      </c>
      <c r="K1279" s="1" t="str">
        <f t="shared" si="217"/>
        <v>&lt;177 micron (NGR)</v>
      </c>
      <c r="L1279">
        <v>66</v>
      </c>
      <c r="M1279" t="s">
        <v>61</v>
      </c>
      <c r="N1279">
        <v>1278</v>
      </c>
      <c r="O1279">
        <v>35</v>
      </c>
      <c r="P1279">
        <v>24</v>
      </c>
      <c r="Q1279">
        <v>5</v>
      </c>
      <c r="R1279">
        <v>27</v>
      </c>
      <c r="S1279">
        <v>7</v>
      </c>
      <c r="T1279">
        <v>-0.2</v>
      </c>
      <c r="U1279">
        <v>76</v>
      </c>
      <c r="V1279">
        <v>2.5099999999999998</v>
      </c>
      <c r="W1279">
        <v>-0.2</v>
      </c>
      <c r="X1279">
        <v>1</v>
      </c>
      <c r="Y1279">
        <v>-2</v>
      </c>
      <c r="Z1279">
        <v>78</v>
      </c>
      <c r="AA1279">
        <v>-0.2</v>
      </c>
      <c r="AB1279">
        <v>1</v>
      </c>
      <c r="AC1279">
        <v>824</v>
      </c>
      <c r="AD1279">
        <v>10</v>
      </c>
      <c r="AE1279">
        <v>-2</v>
      </c>
      <c r="AF1279">
        <v>1</v>
      </c>
      <c r="AG1279">
        <v>2.6</v>
      </c>
      <c r="AH1279">
        <v>425</v>
      </c>
    </row>
    <row r="1280" spans="1:34" hidden="1" x14ac:dyDescent="0.25">
      <c r="A1280" t="s">
        <v>4908</v>
      </c>
      <c r="B1280" t="s">
        <v>4909</v>
      </c>
      <c r="C1280" s="1" t="str">
        <f t="shared" si="208"/>
        <v>21:0584</v>
      </c>
      <c r="D1280" s="1" t="str">
        <f t="shared" si="215"/>
        <v>21:0186</v>
      </c>
      <c r="E1280" t="s">
        <v>4910</v>
      </c>
      <c r="F1280" t="s">
        <v>4911</v>
      </c>
      <c r="H1280">
        <v>59.276602599999997</v>
      </c>
      <c r="I1280">
        <v>-64.151542899999995</v>
      </c>
      <c r="J1280" s="1" t="str">
        <f t="shared" si="216"/>
        <v>NGR bulk stream sediment</v>
      </c>
      <c r="K1280" s="1" t="str">
        <f t="shared" si="217"/>
        <v>&lt;177 micron (NGR)</v>
      </c>
      <c r="L1280">
        <v>66</v>
      </c>
      <c r="M1280" t="s">
        <v>66</v>
      </c>
      <c r="N1280">
        <v>1279</v>
      </c>
      <c r="O1280">
        <v>28</v>
      </c>
      <c r="P1280">
        <v>12</v>
      </c>
      <c r="Q1280">
        <v>3</v>
      </c>
      <c r="R1280">
        <v>14</v>
      </c>
      <c r="S1280">
        <v>4</v>
      </c>
      <c r="T1280">
        <v>-0.2</v>
      </c>
      <c r="U1280">
        <v>40</v>
      </c>
      <c r="V1280">
        <v>1.0900000000000001</v>
      </c>
      <c r="W1280">
        <v>-0.2</v>
      </c>
      <c r="X1280">
        <v>-1</v>
      </c>
      <c r="Y1280">
        <v>-2</v>
      </c>
      <c r="Z1280">
        <v>30</v>
      </c>
      <c r="AA1280">
        <v>-0.2</v>
      </c>
      <c r="AB1280">
        <v>-1</v>
      </c>
      <c r="AC1280">
        <v>911</v>
      </c>
      <c r="AD1280">
        <v>10</v>
      </c>
      <c r="AE1280">
        <v>-2</v>
      </c>
      <c r="AF1280">
        <v>1.4</v>
      </c>
      <c r="AG1280">
        <v>1</v>
      </c>
      <c r="AH1280">
        <v>340</v>
      </c>
    </row>
    <row r="1281" spans="1:34" hidden="1" x14ac:dyDescent="0.25">
      <c r="A1281" t="s">
        <v>4912</v>
      </c>
      <c r="B1281" t="s">
        <v>4913</v>
      </c>
      <c r="C1281" s="1" t="str">
        <f t="shared" si="208"/>
        <v>21:0584</v>
      </c>
      <c r="D1281" s="1" t="str">
        <f t="shared" si="215"/>
        <v>21:0186</v>
      </c>
      <c r="E1281" t="s">
        <v>4914</v>
      </c>
      <c r="F1281" t="s">
        <v>4915</v>
      </c>
      <c r="H1281">
        <v>59.270133600000001</v>
      </c>
      <c r="I1281">
        <v>-64.135516899999999</v>
      </c>
      <c r="J1281" s="1" t="str">
        <f t="shared" si="216"/>
        <v>NGR bulk stream sediment</v>
      </c>
      <c r="K1281" s="1" t="str">
        <f t="shared" si="217"/>
        <v>&lt;177 micron (NGR)</v>
      </c>
      <c r="L1281">
        <v>66</v>
      </c>
      <c r="M1281" t="s">
        <v>76</v>
      </c>
      <c r="N1281">
        <v>1280</v>
      </c>
      <c r="O1281">
        <v>68</v>
      </c>
      <c r="P1281">
        <v>24</v>
      </c>
      <c r="Q1281">
        <v>5</v>
      </c>
      <c r="R1281">
        <v>31</v>
      </c>
      <c r="S1281">
        <v>9</v>
      </c>
      <c r="T1281">
        <v>-0.2</v>
      </c>
      <c r="U1281">
        <v>156</v>
      </c>
      <c r="V1281">
        <v>2.4700000000000002</v>
      </c>
      <c r="W1281">
        <v>-0.2</v>
      </c>
      <c r="X1281">
        <v>1</v>
      </c>
      <c r="Y1281">
        <v>-2</v>
      </c>
      <c r="Z1281">
        <v>68</v>
      </c>
      <c r="AA1281">
        <v>-0.2</v>
      </c>
      <c r="AB1281">
        <v>3</v>
      </c>
      <c r="AC1281">
        <v>838</v>
      </c>
      <c r="AD1281">
        <v>20</v>
      </c>
      <c r="AE1281">
        <v>-2</v>
      </c>
      <c r="AF1281">
        <v>8</v>
      </c>
      <c r="AG1281">
        <v>2</v>
      </c>
      <c r="AH1281">
        <v>350</v>
      </c>
    </row>
    <row r="1282" spans="1:34" hidden="1" x14ac:dyDescent="0.25">
      <c r="A1282" t="s">
        <v>4916</v>
      </c>
      <c r="B1282" t="s">
        <v>4917</v>
      </c>
      <c r="C1282" s="1" t="str">
        <f t="shared" ref="C1282:C1345" si="218">HYPERLINK("http://geochem.nrcan.gc.ca/cdogs/content/bdl/bdl210584_e.htm", "21:0584")</f>
        <v>21:0584</v>
      </c>
      <c r="D1282" s="1" t="str">
        <f t="shared" si="215"/>
        <v>21:0186</v>
      </c>
      <c r="E1282" t="s">
        <v>4918</v>
      </c>
      <c r="F1282" t="s">
        <v>4919</v>
      </c>
      <c r="H1282">
        <v>59.054276000000002</v>
      </c>
      <c r="I1282">
        <v>-64.811528300000006</v>
      </c>
      <c r="J1282" s="1" t="str">
        <f t="shared" si="216"/>
        <v>NGR bulk stream sediment</v>
      </c>
      <c r="K1282" s="1" t="str">
        <f t="shared" si="217"/>
        <v>&lt;177 micron (NGR)</v>
      </c>
      <c r="L1282">
        <v>66</v>
      </c>
      <c r="M1282" t="s">
        <v>81</v>
      </c>
      <c r="N1282">
        <v>1281</v>
      </c>
      <c r="O1282">
        <v>83</v>
      </c>
      <c r="P1282">
        <v>29</v>
      </c>
      <c r="Q1282">
        <v>13</v>
      </c>
      <c r="R1282">
        <v>47</v>
      </c>
      <c r="S1282">
        <v>14</v>
      </c>
      <c r="T1282">
        <v>-0.2</v>
      </c>
      <c r="U1282">
        <v>180</v>
      </c>
      <c r="V1282">
        <v>2.02</v>
      </c>
      <c r="W1282">
        <v>-0.2</v>
      </c>
      <c r="X1282">
        <v>6</v>
      </c>
      <c r="Y1282">
        <v>-2</v>
      </c>
      <c r="Z1282">
        <v>43</v>
      </c>
      <c r="AA1282">
        <v>-0.2</v>
      </c>
      <c r="AC1282">
        <v>489</v>
      </c>
      <c r="AD1282">
        <v>30</v>
      </c>
      <c r="AE1282">
        <v>-2</v>
      </c>
      <c r="AG1282">
        <v>1.9</v>
      </c>
      <c r="AH1282">
        <v>425</v>
      </c>
    </row>
    <row r="1283" spans="1:34" hidden="1" x14ac:dyDescent="0.25">
      <c r="A1283" t="s">
        <v>4920</v>
      </c>
      <c r="B1283" t="s">
        <v>4921</v>
      </c>
      <c r="C1283" s="1" t="str">
        <f t="shared" si="218"/>
        <v>21:0584</v>
      </c>
      <c r="D1283" s="1" t="str">
        <f t="shared" si="215"/>
        <v>21:0186</v>
      </c>
      <c r="E1283" t="s">
        <v>4922</v>
      </c>
      <c r="F1283" t="s">
        <v>4923</v>
      </c>
      <c r="H1283">
        <v>59.039766700000001</v>
      </c>
      <c r="I1283">
        <v>-64.788419300000001</v>
      </c>
      <c r="J1283" s="1" t="str">
        <f t="shared" si="216"/>
        <v>NGR bulk stream sediment</v>
      </c>
      <c r="K1283" s="1" t="str">
        <f t="shared" si="217"/>
        <v>&lt;177 micron (NGR)</v>
      </c>
      <c r="L1283">
        <v>66</v>
      </c>
      <c r="M1283" t="s">
        <v>86</v>
      </c>
      <c r="N1283">
        <v>1282</v>
      </c>
      <c r="O1283">
        <v>49</v>
      </c>
      <c r="P1283">
        <v>19</v>
      </c>
      <c r="Q1283">
        <v>12</v>
      </c>
      <c r="R1283">
        <v>20</v>
      </c>
      <c r="S1283">
        <v>6</v>
      </c>
      <c r="T1283">
        <v>-0.2</v>
      </c>
      <c r="U1283">
        <v>102</v>
      </c>
      <c r="V1283">
        <v>1.7</v>
      </c>
      <c r="W1283">
        <v>-0.2</v>
      </c>
      <c r="X1283">
        <v>2</v>
      </c>
      <c r="Y1283">
        <v>-2</v>
      </c>
      <c r="Z1283">
        <v>32</v>
      </c>
      <c r="AA1283">
        <v>-0.2</v>
      </c>
      <c r="AB1283">
        <v>-1</v>
      </c>
      <c r="AC1283">
        <v>600</v>
      </c>
      <c r="AD1283">
        <v>35</v>
      </c>
      <c r="AE1283">
        <v>-2</v>
      </c>
      <c r="AF1283">
        <v>6.8</v>
      </c>
      <c r="AG1283">
        <v>0.9</v>
      </c>
      <c r="AH1283">
        <v>324</v>
      </c>
    </row>
    <row r="1284" spans="1:34" hidden="1" x14ac:dyDescent="0.25">
      <c r="A1284" t="s">
        <v>4924</v>
      </c>
      <c r="B1284" t="s">
        <v>4925</v>
      </c>
      <c r="C1284" s="1" t="str">
        <f t="shared" si="218"/>
        <v>21:0584</v>
      </c>
      <c r="D1284" s="1" t="str">
        <f t="shared" si="215"/>
        <v>21:0186</v>
      </c>
      <c r="E1284" t="s">
        <v>4926</v>
      </c>
      <c r="F1284" t="s">
        <v>4927</v>
      </c>
      <c r="H1284">
        <v>59.032014500000002</v>
      </c>
      <c r="I1284">
        <v>-64.774058499999995</v>
      </c>
      <c r="J1284" s="1" t="str">
        <f t="shared" si="216"/>
        <v>NGR bulk stream sediment</v>
      </c>
      <c r="K1284" s="1" t="str">
        <f t="shared" si="217"/>
        <v>&lt;177 micron (NGR)</v>
      </c>
      <c r="L1284">
        <v>66</v>
      </c>
      <c r="M1284" t="s">
        <v>91</v>
      </c>
      <c r="N1284">
        <v>1283</v>
      </c>
      <c r="O1284">
        <v>51</v>
      </c>
      <c r="P1284">
        <v>26</v>
      </c>
      <c r="Q1284">
        <v>5</v>
      </c>
      <c r="R1284">
        <v>24</v>
      </c>
      <c r="S1284">
        <v>9</v>
      </c>
      <c r="T1284">
        <v>-0.2</v>
      </c>
      <c r="U1284">
        <v>124</v>
      </c>
      <c r="V1284">
        <v>1.96</v>
      </c>
      <c r="W1284">
        <v>-0.2</v>
      </c>
      <c r="X1284">
        <v>-1</v>
      </c>
      <c r="Y1284">
        <v>-2</v>
      </c>
      <c r="Z1284">
        <v>34</v>
      </c>
      <c r="AA1284">
        <v>-0.2</v>
      </c>
      <c r="AB1284">
        <v>2</v>
      </c>
      <c r="AC1284">
        <v>500</v>
      </c>
      <c r="AD1284">
        <v>50</v>
      </c>
      <c r="AE1284">
        <v>-2</v>
      </c>
      <c r="AF1284">
        <v>9.6999999999999993</v>
      </c>
      <c r="AG1284">
        <v>0.8</v>
      </c>
      <c r="AH1284">
        <v>340</v>
      </c>
    </row>
    <row r="1285" spans="1:34" hidden="1" x14ac:dyDescent="0.25">
      <c r="A1285" t="s">
        <v>4928</v>
      </c>
      <c r="B1285" t="s">
        <v>4929</v>
      </c>
      <c r="C1285" s="1" t="str">
        <f t="shared" si="218"/>
        <v>21:0584</v>
      </c>
      <c r="D1285" s="1" t="str">
        <f t="shared" si="215"/>
        <v>21:0186</v>
      </c>
      <c r="E1285" t="s">
        <v>4930</v>
      </c>
      <c r="F1285" t="s">
        <v>4931</v>
      </c>
      <c r="H1285">
        <v>59.044001799999997</v>
      </c>
      <c r="I1285">
        <v>-64.711591299999995</v>
      </c>
      <c r="J1285" s="1" t="str">
        <f t="shared" si="216"/>
        <v>NGR bulk stream sediment</v>
      </c>
      <c r="K1285" s="1" t="str">
        <f t="shared" si="217"/>
        <v>&lt;177 micron (NGR)</v>
      </c>
      <c r="L1285">
        <v>66</v>
      </c>
      <c r="M1285" t="s">
        <v>96</v>
      </c>
      <c r="N1285">
        <v>1284</v>
      </c>
      <c r="O1285">
        <v>46</v>
      </c>
      <c r="P1285">
        <v>33</v>
      </c>
      <c r="Q1285">
        <v>4</v>
      </c>
      <c r="R1285">
        <v>28</v>
      </c>
      <c r="S1285">
        <v>6</v>
      </c>
      <c r="T1285">
        <v>-0.2</v>
      </c>
      <c r="U1285">
        <v>112</v>
      </c>
      <c r="V1285">
        <v>2.04</v>
      </c>
      <c r="W1285">
        <v>-0.2</v>
      </c>
      <c r="X1285">
        <v>-1</v>
      </c>
      <c r="Y1285">
        <v>-2</v>
      </c>
      <c r="Z1285">
        <v>44</v>
      </c>
      <c r="AA1285">
        <v>-0.2</v>
      </c>
      <c r="AB1285">
        <v>2</v>
      </c>
      <c r="AC1285">
        <v>528</v>
      </c>
      <c r="AD1285">
        <v>25</v>
      </c>
      <c r="AE1285">
        <v>-2</v>
      </c>
      <c r="AF1285">
        <v>7.2</v>
      </c>
      <c r="AG1285">
        <v>1.2</v>
      </c>
      <c r="AH1285">
        <v>340</v>
      </c>
    </row>
    <row r="1286" spans="1:34" hidden="1" x14ac:dyDescent="0.25">
      <c r="A1286" t="s">
        <v>4932</v>
      </c>
      <c r="B1286" t="s">
        <v>4933</v>
      </c>
      <c r="C1286" s="1" t="str">
        <f t="shared" si="218"/>
        <v>21:0584</v>
      </c>
      <c r="D1286" s="1" t="str">
        <f t="shared" si="215"/>
        <v>21:0186</v>
      </c>
      <c r="E1286" t="s">
        <v>4934</v>
      </c>
      <c r="F1286" t="s">
        <v>4935</v>
      </c>
      <c r="H1286">
        <v>59.016102799999999</v>
      </c>
      <c r="I1286">
        <v>-64.717676999999995</v>
      </c>
      <c r="J1286" s="1" t="str">
        <f t="shared" si="216"/>
        <v>NGR bulk stream sediment</v>
      </c>
      <c r="K1286" s="1" t="str">
        <f t="shared" si="217"/>
        <v>&lt;177 micron (NGR)</v>
      </c>
      <c r="L1286">
        <v>66</v>
      </c>
      <c r="M1286" t="s">
        <v>101</v>
      </c>
      <c r="N1286">
        <v>1285</v>
      </c>
      <c r="O1286">
        <v>53</v>
      </c>
      <c r="P1286">
        <v>36</v>
      </c>
      <c r="Q1286">
        <v>17</v>
      </c>
      <c r="R1286">
        <v>34</v>
      </c>
      <c r="S1286">
        <v>7</v>
      </c>
      <c r="T1286">
        <v>-0.2</v>
      </c>
      <c r="U1286">
        <v>156</v>
      </c>
      <c r="V1286">
        <v>2.11</v>
      </c>
      <c r="W1286">
        <v>-0.2</v>
      </c>
      <c r="X1286">
        <v>1</v>
      </c>
      <c r="Y1286">
        <v>-2</v>
      </c>
      <c r="Z1286">
        <v>46</v>
      </c>
      <c r="AA1286">
        <v>-0.2</v>
      </c>
      <c r="AB1286">
        <v>1</v>
      </c>
      <c r="AC1286">
        <v>574</v>
      </c>
      <c r="AD1286">
        <v>40</v>
      </c>
      <c r="AE1286">
        <v>-2</v>
      </c>
      <c r="AF1286">
        <v>9</v>
      </c>
      <c r="AG1286">
        <v>1</v>
      </c>
      <c r="AH1286">
        <v>430</v>
      </c>
    </row>
    <row r="1287" spans="1:34" hidden="1" x14ac:dyDescent="0.25">
      <c r="A1287" t="s">
        <v>4936</v>
      </c>
      <c r="B1287" t="s">
        <v>4937</v>
      </c>
      <c r="C1287" s="1" t="str">
        <f t="shared" si="218"/>
        <v>21:0584</v>
      </c>
      <c r="D1287" s="1" t="str">
        <f t="shared" si="215"/>
        <v>21:0186</v>
      </c>
      <c r="E1287" t="s">
        <v>4938</v>
      </c>
      <c r="F1287" t="s">
        <v>4939</v>
      </c>
      <c r="H1287">
        <v>59.027702599999998</v>
      </c>
      <c r="I1287">
        <v>-64.651786299999998</v>
      </c>
      <c r="J1287" s="1" t="str">
        <f t="shared" si="216"/>
        <v>NGR bulk stream sediment</v>
      </c>
      <c r="K1287" s="1" t="str">
        <f t="shared" si="217"/>
        <v>&lt;177 micron (NGR)</v>
      </c>
      <c r="L1287">
        <v>66</v>
      </c>
      <c r="M1287" t="s">
        <v>106</v>
      </c>
      <c r="N1287">
        <v>1286</v>
      </c>
      <c r="O1287">
        <v>88</v>
      </c>
      <c r="P1287">
        <v>63</v>
      </c>
      <c r="Q1287">
        <v>4</v>
      </c>
      <c r="R1287">
        <v>50</v>
      </c>
      <c r="S1287">
        <v>15</v>
      </c>
      <c r="T1287">
        <v>0.2</v>
      </c>
      <c r="U1287">
        <v>180</v>
      </c>
      <c r="V1287">
        <v>3.2</v>
      </c>
      <c r="W1287">
        <v>-0.2</v>
      </c>
      <c r="X1287">
        <v>-1</v>
      </c>
      <c r="Y1287">
        <v>3</v>
      </c>
      <c r="Z1287">
        <v>66</v>
      </c>
      <c r="AA1287">
        <v>-0.2</v>
      </c>
      <c r="AB1287">
        <v>2</v>
      </c>
      <c r="AC1287">
        <v>629</v>
      </c>
      <c r="AD1287">
        <v>25</v>
      </c>
      <c r="AE1287">
        <v>-2</v>
      </c>
      <c r="AF1287">
        <v>11.6</v>
      </c>
      <c r="AG1287">
        <v>1.6</v>
      </c>
      <c r="AH1287">
        <v>405</v>
      </c>
    </row>
    <row r="1288" spans="1:34" hidden="1" x14ac:dyDescent="0.25">
      <c r="A1288" t="s">
        <v>4940</v>
      </c>
      <c r="B1288" t="s">
        <v>4941</v>
      </c>
      <c r="C1288" s="1" t="str">
        <f t="shared" si="218"/>
        <v>21:0584</v>
      </c>
      <c r="D1288" s="1" t="str">
        <f t="shared" si="215"/>
        <v>21:0186</v>
      </c>
      <c r="E1288" t="s">
        <v>4942</v>
      </c>
      <c r="F1288" t="s">
        <v>4943</v>
      </c>
      <c r="H1288">
        <v>59.027553300000001</v>
      </c>
      <c r="I1288">
        <v>-64.621654899999996</v>
      </c>
      <c r="J1288" s="1" t="str">
        <f t="shared" si="216"/>
        <v>NGR bulk stream sediment</v>
      </c>
      <c r="K1288" s="1" t="str">
        <f t="shared" si="217"/>
        <v>&lt;177 micron (NGR)</v>
      </c>
      <c r="L1288">
        <v>66</v>
      </c>
      <c r="M1288" t="s">
        <v>111</v>
      </c>
      <c r="N1288">
        <v>1287</v>
      </c>
      <c r="O1288">
        <v>85</v>
      </c>
      <c r="P1288">
        <v>56</v>
      </c>
      <c r="Q1288">
        <v>10</v>
      </c>
      <c r="R1288">
        <v>43</v>
      </c>
      <c r="S1288">
        <v>10</v>
      </c>
      <c r="T1288">
        <v>-0.2</v>
      </c>
      <c r="U1288">
        <v>152</v>
      </c>
      <c r="V1288">
        <v>3.16</v>
      </c>
      <c r="W1288">
        <v>-0.2</v>
      </c>
      <c r="X1288">
        <v>1</v>
      </c>
      <c r="Y1288">
        <v>5</v>
      </c>
      <c r="Z1288">
        <v>64</v>
      </c>
      <c r="AA1288">
        <v>-0.2</v>
      </c>
      <c r="AB1288">
        <v>2</v>
      </c>
      <c r="AC1288">
        <v>549</v>
      </c>
      <c r="AD1288">
        <v>40</v>
      </c>
      <c r="AE1288">
        <v>-2</v>
      </c>
      <c r="AF1288">
        <v>15.8</v>
      </c>
      <c r="AG1288">
        <v>1.7</v>
      </c>
      <c r="AH1288">
        <v>365</v>
      </c>
    </row>
    <row r="1289" spans="1:34" hidden="1" x14ac:dyDescent="0.25">
      <c r="A1289" t="s">
        <v>4944</v>
      </c>
      <c r="B1289" t="s">
        <v>4945</v>
      </c>
      <c r="C1289" s="1" t="str">
        <f t="shared" si="218"/>
        <v>21:0584</v>
      </c>
      <c r="D1289" s="1" t="str">
        <f t="shared" si="215"/>
        <v>21:0186</v>
      </c>
      <c r="E1289" t="s">
        <v>4946</v>
      </c>
      <c r="F1289" t="s">
        <v>4947</v>
      </c>
      <c r="H1289">
        <v>59.020464699999998</v>
      </c>
      <c r="I1289">
        <v>-64.586239000000006</v>
      </c>
      <c r="J1289" s="1" t="str">
        <f t="shared" si="216"/>
        <v>NGR bulk stream sediment</v>
      </c>
      <c r="K1289" s="1" t="str">
        <f t="shared" si="217"/>
        <v>&lt;177 micron (NGR)</v>
      </c>
      <c r="L1289">
        <v>66</v>
      </c>
      <c r="M1289" t="s">
        <v>116</v>
      </c>
      <c r="N1289">
        <v>1288</v>
      </c>
      <c r="O1289">
        <v>69</v>
      </c>
      <c r="P1289">
        <v>25</v>
      </c>
      <c r="Q1289">
        <v>8</v>
      </c>
      <c r="R1289">
        <v>30</v>
      </c>
      <c r="S1289">
        <v>8</v>
      </c>
      <c r="T1289">
        <v>-0.2</v>
      </c>
      <c r="U1289">
        <v>132</v>
      </c>
      <c r="V1289">
        <v>1.88</v>
      </c>
      <c r="W1289">
        <v>-0.2</v>
      </c>
      <c r="X1289">
        <v>1</v>
      </c>
      <c r="Y1289">
        <v>-2</v>
      </c>
      <c r="Z1289">
        <v>40</v>
      </c>
      <c r="AA1289">
        <v>-0.2</v>
      </c>
      <c r="AB1289">
        <v>2</v>
      </c>
      <c r="AC1289">
        <v>503</v>
      </c>
      <c r="AD1289">
        <v>30</v>
      </c>
      <c r="AE1289">
        <v>-2</v>
      </c>
      <c r="AF1289">
        <v>7.2</v>
      </c>
      <c r="AG1289">
        <v>1.4</v>
      </c>
      <c r="AH1289">
        <v>365</v>
      </c>
    </row>
    <row r="1290" spans="1:34" hidden="1" x14ac:dyDescent="0.25">
      <c r="A1290" t="s">
        <v>4948</v>
      </c>
      <c r="B1290" t="s">
        <v>4949</v>
      </c>
      <c r="C1290" s="1" t="str">
        <f t="shared" si="218"/>
        <v>21:0584</v>
      </c>
      <c r="D1290" s="1" t="str">
        <f t="shared" si="215"/>
        <v>21:0186</v>
      </c>
      <c r="E1290" t="s">
        <v>4950</v>
      </c>
      <c r="F1290" t="s">
        <v>4951</v>
      </c>
      <c r="H1290">
        <v>59.055307399999997</v>
      </c>
      <c r="I1290">
        <v>-64.166768399999995</v>
      </c>
      <c r="J1290" s="1" t="str">
        <f t="shared" si="216"/>
        <v>NGR bulk stream sediment</v>
      </c>
      <c r="K1290" s="1" t="str">
        <f t="shared" si="217"/>
        <v>&lt;177 micron (NGR)</v>
      </c>
      <c r="L1290">
        <v>66</v>
      </c>
      <c r="M1290" t="s">
        <v>121</v>
      </c>
      <c r="N1290">
        <v>1289</v>
      </c>
      <c r="O1290">
        <v>58</v>
      </c>
      <c r="P1290">
        <v>55</v>
      </c>
      <c r="Q1290">
        <v>4</v>
      </c>
      <c r="R1290">
        <v>73</v>
      </c>
      <c r="S1290">
        <v>15</v>
      </c>
      <c r="T1290">
        <v>-0.2</v>
      </c>
      <c r="U1290">
        <v>170</v>
      </c>
      <c r="V1290">
        <v>2.4500000000000002</v>
      </c>
      <c r="W1290">
        <v>-0.2</v>
      </c>
      <c r="X1290">
        <v>-1</v>
      </c>
      <c r="Y1290">
        <v>-2</v>
      </c>
      <c r="Z1290">
        <v>49</v>
      </c>
      <c r="AA1290">
        <v>-0.2</v>
      </c>
      <c r="AB1290">
        <v>3</v>
      </c>
      <c r="AC1290">
        <v>763</v>
      </c>
      <c r="AD1290">
        <v>15</v>
      </c>
      <c r="AE1290">
        <v>-2</v>
      </c>
      <c r="AF1290">
        <v>1.6</v>
      </c>
      <c r="AG1290">
        <v>1.2</v>
      </c>
      <c r="AH1290">
        <v>430</v>
      </c>
    </row>
    <row r="1291" spans="1:34" hidden="1" x14ac:dyDescent="0.25">
      <c r="A1291" t="s">
        <v>4952</v>
      </c>
      <c r="B1291" t="s">
        <v>4953</v>
      </c>
      <c r="C1291" s="1" t="str">
        <f t="shared" si="218"/>
        <v>21:0584</v>
      </c>
      <c r="D1291" s="1" t="str">
        <f t="shared" si="215"/>
        <v>21:0186</v>
      </c>
      <c r="E1291" t="s">
        <v>4954</v>
      </c>
      <c r="F1291" t="s">
        <v>4955</v>
      </c>
      <c r="H1291">
        <v>59.065991799999999</v>
      </c>
      <c r="I1291">
        <v>-64.203458100000006</v>
      </c>
      <c r="J1291" s="1" t="str">
        <f t="shared" si="216"/>
        <v>NGR bulk stream sediment</v>
      </c>
      <c r="K1291" s="1" t="str">
        <f t="shared" si="217"/>
        <v>&lt;177 micron (NGR)</v>
      </c>
      <c r="L1291">
        <v>66</v>
      </c>
      <c r="M1291" t="s">
        <v>126</v>
      </c>
      <c r="N1291">
        <v>1290</v>
      </c>
      <c r="O1291">
        <v>51</v>
      </c>
      <c r="P1291">
        <v>32</v>
      </c>
      <c r="Q1291">
        <v>6</v>
      </c>
      <c r="R1291">
        <v>25</v>
      </c>
      <c r="S1291">
        <v>11</v>
      </c>
      <c r="T1291">
        <v>-0.2</v>
      </c>
      <c r="U1291">
        <v>158</v>
      </c>
      <c r="V1291">
        <v>2.21</v>
      </c>
      <c r="W1291">
        <v>-0.2</v>
      </c>
      <c r="X1291">
        <v>-1</v>
      </c>
      <c r="Y1291">
        <v>-2</v>
      </c>
      <c r="Z1291">
        <v>68</v>
      </c>
      <c r="AA1291">
        <v>-0.2</v>
      </c>
      <c r="AB1291">
        <v>2</v>
      </c>
      <c r="AC1291">
        <v>763</v>
      </c>
      <c r="AD1291">
        <v>30</v>
      </c>
      <c r="AE1291">
        <v>-2</v>
      </c>
      <c r="AG1291">
        <v>0.8</v>
      </c>
      <c r="AH1291">
        <v>440</v>
      </c>
    </row>
    <row r="1292" spans="1:34" hidden="1" x14ac:dyDescent="0.25">
      <c r="A1292" t="s">
        <v>4956</v>
      </c>
      <c r="B1292" t="s">
        <v>4957</v>
      </c>
      <c r="C1292" s="1" t="str">
        <f t="shared" si="218"/>
        <v>21:0584</v>
      </c>
      <c r="D1292" s="1" t="str">
        <f t="shared" si="215"/>
        <v>21:0186</v>
      </c>
      <c r="E1292" t="s">
        <v>4958</v>
      </c>
      <c r="F1292" t="s">
        <v>4959</v>
      </c>
      <c r="H1292">
        <v>59.024333800000001</v>
      </c>
      <c r="I1292">
        <v>-64.1978905</v>
      </c>
      <c r="J1292" s="1" t="str">
        <f t="shared" si="216"/>
        <v>NGR bulk stream sediment</v>
      </c>
      <c r="K1292" s="1" t="str">
        <f t="shared" si="217"/>
        <v>&lt;177 micron (NGR)</v>
      </c>
      <c r="L1292">
        <v>66</v>
      </c>
      <c r="M1292" t="s">
        <v>131</v>
      </c>
      <c r="N1292">
        <v>1291</v>
      </c>
      <c r="O1292">
        <v>54</v>
      </c>
      <c r="P1292">
        <v>47</v>
      </c>
      <c r="Q1292">
        <v>5</v>
      </c>
      <c r="R1292">
        <v>30</v>
      </c>
      <c r="S1292">
        <v>10</v>
      </c>
      <c r="T1292">
        <v>0.2</v>
      </c>
      <c r="U1292">
        <v>132</v>
      </c>
      <c r="V1292">
        <v>2.21</v>
      </c>
      <c r="W1292">
        <v>-0.2</v>
      </c>
      <c r="X1292">
        <v>1</v>
      </c>
      <c r="Y1292">
        <v>-2</v>
      </c>
      <c r="Z1292">
        <v>57</v>
      </c>
      <c r="AA1292">
        <v>-0.2</v>
      </c>
      <c r="AB1292">
        <v>1</v>
      </c>
      <c r="AC1292">
        <v>976</v>
      </c>
      <c r="AD1292">
        <v>20</v>
      </c>
      <c r="AE1292">
        <v>-2</v>
      </c>
      <c r="AF1292">
        <v>6.4</v>
      </c>
      <c r="AG1292">
        <v>0.5</v>
      </c>
      <c r="AH1292">
        <v>405</v>
      </c>
    </row>
    <row r="1293" spans="1:34" hidden="1" x14ac:dyDescent="0.25">
      <c r="A1293" t="s">
        <v>4960</v>
      </c>
      <c r="B1293" t="s">
        <v>4961</v>
      </c>
      <c r="C1293" s="1" t="str">
        <f t="shared" si="218"/>
        <v>21:0584</v>
      </c>
      <c r="D1293" s="1" t="str">
        <f t="shared" si="215"/>
        <v>21:0186</v>
      </c>
      <c r="E1293" t="s">
        <v>4962</v>
      </c>
      <c r="F1293" t="s">
        <v>4963</v>
      </c>
      <c r="H1293">
        <v>59.0019998</v>
      </c>
      <c r="I1293">
        <v>-64.255395399999998</v>
      </c>
      <c r="J1293" s="1" t="str">
        <f t="shared" si="216"/>
        <v>NGR bulk stream sediment</v>
      </c>
      <c r="K1293" s="1" t="str">
        <f t="shared" si="217"/>
        <v>&lt;177 micron (NGR)</v>
      </c>
      <c r="L1293">
        <v>67</v>
      </c>
      <c r="M1293" t="s">
        <v>38</v>
      </c>
      <c r="N1293">
        <v>1292</v>
      </c>
      <c r="O1293">
        <v>92</v>
      </c>
      <c r="P1293">
        <v>42</v>
      </c>
      <c r="Q1293">
        <v>18</v>
      </c>
      <c r="R1293">
        <v>38</v>
      </c>
      <c r="S1293">
        <v>17</v>
      </c>
      <c r="T1293">
        <v>-0.2</v>
      </c>
      <c r="U1293">
        <v>300</v>
      </c>
      <c r="V1293">
        <v>2.98</v>
      </c>
      <c r="W1293">
        <v>-0.2</v>
      </c>
      <c r="X1293">
        <v>1</v>
      </c>
      <c r="Y1293">
        <v>-2</v>
      </c>
      <c r="Z1293">
        <v>68</v>
      </c>
      <c r="AA1293">
        <v>-0.2</v>
      </c>
      <c r="AB1293">
        <v>2</v>
      </c>
      <c r="AC1293">
        <v>768</v>
      </c>
      <c r="AD1293">
        <v>40</v>
      </c>
      <c r="AE1293">
        <v>-2</v>
      </c>
      <c r="AF1293">
        <v>14</v>
      </c>
      <c r="AG1293">
        <v>1.5</v>
      </c>
      <c r="AH1293">
        <v>750</v>
      </c>
    </row>
    <row r="1294" spans="1:34" hidden="1" x14ac:dyDescent="0.25">
      <c r="A1294" t="s">
        <v>4964</v>
      </c>
      <c r="B1294" t="s">
        <v>4965</v>
      </c>
      <c r="C1294" s="1" t="str">
        <f t="shared" si="218"/>
        <v>21:0584</v>
      </c>
      <c r="D1294" s="1" t="str">
        <f t="shared" si="215"/>
        <v>21:0186</v>
      </c>
      <c r="E1294" t="s">
        <v>4962</v>
      </c>
      <c r="F1294" t="s">
        <v>4966</v>
      </c>
      <c r="H1294">
        <v>59.0019998</v>
      </c>
      <c r="I1294">
        <v>-64.255395399999998</v>
      </c>
      <c r="J1294" s="1" t="str">
        <f t="shared" si="216"/>
        <v>NGR bulk stream sediment</v>
      </c>
      <c r="K1294" s="1" t="str">
        <f t="shared" si="217"/>
        <v>&lt;177 micron (NGR)</v>
      </c>
      <c r="L1294">
        <v>67</v>
      </c>
      <c r="M1294" t="s">
        <v>47</v>
      </c>
      <c r="N1294">
        <v>1293</v>
      </c>
      <c r="O1294">
        <v>93</v>
      </c>
      <c r="P1294">
        <v>44</v>
      </c>
      <c r="Q1294">
        <v>17</v>
      </c>
      <c r="R1294">
        <v>39</v>
      </c>
      <c r="S1294">
        <v>17</v>
      </c>
      <c r="T1294">
        <v>-0.2</v>
      </c>
      <c r="U1294">
        <v>300</v>
      </c>
      <c r="V1294">
        <v>3.07</v>
      </c>
      <c r="W1294">
        <v>-0.2</v>
      </c>
      <c r="X1294">
        <v>1</v>
      </c>
      <c r="Y1294">
        <v>-2</v>
      </c>
      <c r="Z1294">
        <v>66</v>
      </c>
      <c r="AA1294">
        <v>-0.2</v>
      </c>
      <c r="AB1294">
        <v>3</v>
      </c>
      <c r="AC1294">
        <v>798</v>
      </c>
      <c r="AD1294">
        <v>40</v>
      </c>
      <c r="AE1294">
        <v>-2</v>
      </c>
      <c r="AF1294">
        <v>13.4</v>
      </c>
      <c r="AG1294">
        <v>1.5</v>
      </c>
      <c r="AH1294">
        <v>750</v>
      </c>
    </row>
    <row r="1295" spans="1:34" hidden="1" x14ac:dyDescent="0.25">
      <c r="A1295" t="s">
        <v>4967</v>
      </c>
      <c r="B1295" t="s">
        <v>4968</v>
      </c>
      <c r="C1295" s="1" t="str">
        <f t="shared" si="218"/>
        <v>21:0584</v>
      </c>
      <c r="D1295" s="1" t="str">
        <f t="shared" si="215"/>
        <v>21:0186</v>
      </c>
      <c r="E1295" t="s">
        <v>4962</v>
      </c>
      <c r="F1295" t="s">
        <v>4969</v>
      </c>
      <c r="H1295">
        <v>59.0019998</v>
      </c>
      <c r="I1295">
        <v>-64.255395399999998</v>
      </c>
      <c r="J1295" s="1" t="str">
        <f t="shared" si="216"/>
        <v>NGR bulk stream sediment</v>
      </c>
      <c r="K1295" s="1" t="str">
        <f t="shared" si="217"/>
        <v>&lt;177 micron (NGR)</v>
      </c>
      <c r="L1295">
        <v>67</v>
      </c>
      <c r="M1295" t="s">
        <v>51</v>
      </c>
      <c r="N1295">
        <v>1294</v>
      </c>
      <c r="O1295">
        <v>100</v>
      </c>
      <c r="P1295">
        <v>40</v>
      </c>
      <c r="Q1295">
        <v>18</v>
      </c>
      <c r="R1295">
        <v>38</v>
      </c>
      <c r="S1295">
        <v>16</v>
      </c>
      <c r="T1295">
        <v>-0.2</v>
      </c>
      <c r="U1295">
        <v>260</v>
      </c>
      <c r="V1295">
        <v>2.89</v>
      </c>
      <c r="W1295">
        <v>-0.2</v>
      </c>
      <c r="X1295">
        <v>1</v>
      </c>
      <c r="Y1295">
        <v>-2</v>
      </c>
      <c r="Z1295">
        <v>65</v>
      </c>
      <c r="AA1295">
        <v>-0.2</v>
      </c>
      <c r="AB1295">
        <v>2</v>
      </c>
      <c r="AC1295">
        <v>831</v>
      </c>
      <c r="AD1295">
        <v>40</v>
      </c>
      <c r="AE1295">
        <v>-2</v>
      </c>
      <c r="AF1295">
        <v>13.4</v>
      </c>
      <c r="AG1295">
        <v>1.5</v>
      </c>
      <c r="AH1295">
        <v>715</v>
      </c>
    </row>
    <row r="1296" spans="1:34" hidden="1" x14ac:dyDescent="0.25">
      <c r="A1296" t="s">
        <v>4970</v>
      </c>
      <c r="B1296" t="s">
        <v>4971</v>
      </c>
      <c r="C1296" s="1" t="str">
        <f t="shared" si="218"/>
        <v>21:0584</v>
      </c>
      <c r="D1296" s="1" t="str">
        <f t="shared" si="215"/>
        <v>21:0186</v>
      </c>
      <c r="E1296" t="s">
        <v>4972</v>
      </c>
      <c r="F1296" t="s">
        <v>4973</v>
      </c>
      <c r="H1296">
        <v>59.040184699999998</v>
      </c>
      <c r="I1296">
        <v>-64.275154900000004</v>
      </c>
      <c r="J1296" s="1" t="str">
        <f t="shared" si="216"/>
        <v>NGR bulk stream sediment</v>
      </c>
      <c r="K1296" s="1" t="str">
        <f t="shared" si="217"/>
        <v>&lt;177 micron (NGR)</v>
      </c>
      <c r="L1296">
        <v>67</v>
      </c>
      <c r="M1296" t="s">
        <v>43</v>
      </c>
      <c r="N1296">
        <v>1295</v>
      </c>
      <c r="O1296">
        <v>60</v>
      </c>
      <c r="P1296">
        <v>34</v>
      </c>
      <c r="Q1296">
        <v>4</v>
      </c>
      <c r="R1296">
        <v>19</v>
      </c>
      <c r="S1296">
        <v>11</v>
      </c>
      <c r="T1296">
        <v>-0.2</v>
      </c>
      <c r="U1296">
        <v>270</v>
      </c>
      <c r="V1296">
        <v>3.41</v>
      </c>
      <c r="W1296">
        <v>-0.2</v>
      </c>
      <c r="X1296">
        <v>-1</v>
      </c>
      <c r="Y1296">
        <v>-2</v>
      </c>
      <c r="Z1296">
        <v>114</v>
      </c>
      <c r="AA1296">
        <v>-0.2</v>
      </c>
      <c r="AB1296">
        <v>2</v>
      </c>
      <c r="AC1296">
        <v>404</v>
      </c>
      <c r="AD1296">
        <v>10</v>
      </c>
      <c r="AE1296">
        <v>-2</v>
      </c>
      <c r="AF1296">
        <v>1</v>
      </c>
      <c r="AG1296">
        <v>1.3</v>
      </c>
      <c r="AH1296">
        <v>750</v>
      </c>
    </row>
    <row r="1297" spans="1:34" hidden="1" x14ac:dyDescent="0.25">
      <c r="A1297" t="s">
        <v>4974</v>
      </c>
      <c r="B1297" t="s">
        <v>4975</v>
      </c>
      <c r="C1297" s="1" t="str">
        <f t="shared" si="218"/>
        <v>21:0584</v>
      </c>
      <c r="D1297" s="1" t="str">
        <f t="shared" si="215"/>
        <v>21:0186</v>
      </c>
      <c r="E1297" t="s">
        <v>4976</v>
      </c>
      <c r="F1297" t="s">
        <v>4977</v>
      </c>
      <c r="H1297">
        <v>59.046983300000001</v>
      </c>
      <c r="I1297">
        <v>-64.234411499999993</v>
      </c>
      <c r="J1297" s="1" t="str">
        <f t="shared" si="216"/>
        <v>NGR bulk stream sediment</v>
      </c>
      <c r="K1297" s="1" t="str">
        <f t="shared" si="217"/>
        <v>&lt;177 micron (NGR)</v>
      </c>
      <c r="L1297">
        <v>67</v>
      </c>
      <c r="M1297" t="s">
        <v>56</v>
      </c>
      <c r="N1297">
        <v>1296</v>
      </c>
      <c r="O1297">
        <v>36</v>
      </c>
      <c r="P1297">
        <v>27</v>
      </c>
      <c r="Q1297">
        <v>5</v>
      </c>
      <c r="R1297">
        <v>14</v>
      </c>
      <c r="S1297">
        <v>8</v>
      </c>
      <c r="T1297">
        <v>-0.2</v>
      </c>
      <c r="U1297">
        <v>178</v>
      </c>
      <c r="V1297">
        <v>2.14</v>
      </c>
      <c r="W1297">
        <v>-0.2</v>
      </c>
      <c r="X1297">
        <v>-1</v>
      </c>
      <c r="Y1297">
        <v>-2</v>
      </c>
      <c r="Z1297">
        <v>64</v>
      </c>
      <c r="AA1297">
        <v>-0.2</v>
      </c>
      <c r="AB1297">
        <v>3</v>
      </c>
      <c r="AC1297">
        <v>467</v>
      </c>
      <c r="AD1297">
        <v>20</v>
      </c>
      <c r="AE1297">
        <v>-2</v>
      </c>
      <c r="AF1297">
        <v>1.8</v>
      </c>
      <c r="AG1297">
        <v>1</v>
      </c>
      <c r="AH1297">
        <v>655</v>
      </c>
    </row>
    <row r="1298" spans="1:34" hidden="1" x14ac:dyDescent="0.25">
      <c r="A1298" t="s">
        <v>4978</v>
      </c>
      <c r="B1298" t="s">
        <v>4979</v>
      </c>
      <c r="C1298" s="1" t="str">
        <f t="shared" si="218"/>
        <v>21:0584</v>
      </c>
      <c r="D1298" s="1" t="str">
        <f t="shared" si="215"/>
        <v>21:0186</v>
      </c>
      <c r="E1298" t="s">
        <v>4980</v>
      </c>
      <c r="F1298" t="s">
        <v>4981</v>
      </c>
      <c r="H1298">
        <v>59.052681399999997</v>
      </c>
      <c r="I1298">
        <v>-64.248056899999995</v>
      </c>
      <c r="J1298" s="1" t="str">
        <f t="shared" si="216"/>
        <v>NGR bulk stream sediment</v>
      </c>
      <c r="K1298" s="1" t="str">
        <f t="shared" si="217"/>
        <v>&lt;177 micron (NGR)</v>
      </c>
      <c r="L1298">
        <v>67</v>
      </c>
      <c r="M1298" t="s">
        <v>61</v>
      </c>
      <c r="N1298">
        <v>1297</v>
      </c>
      <c r="O1298">
        <v>53</v>
      </c>
      <c r="P1298">
        <v>49</v>
      </c>
      <c r="Q1298">
        <v>7</v>
      </c>
      <c r="R1298">
        <v>26</v>
      </c>
      <c r="S1298">
        <v>12</v>
      </c>
      <c r="T1298">
        <v>-0.2</v>
      </c>
      <c r="U1298">
        <v>84</v>
      </c>
      <c r="V1298">
        <v>2.87</v>
      </c>
      <c r="W1298">
        <v>-0.2</v>
      </c>
      <c r="X1298">
        <v>1</v>
      </c>
      <c r="Y1298">
        <v>-2</v>
      </c>
      <c r="Z1298">
        <v>94</v>
      </c>
      <c r="AA1298">
        <v>-0.2</v>
      </c>
      <c r="AB1298">
        <v>1</v>
      </c>
      <c r="AC1298">
        <v>522</v>
      </c>
      <c r="AD1298">
        <v>25</v>
      </c>
      <c r="AE1298">
        <v>-2</v>
      </c>
      <c r="AF1298">
        <v>3.4</v>
      </c>
      <c r="AG1298">
        <v>1.1000000000000001</v>
      </c>
      <c r="AH1298">
        <v>655</v>
      </c>
    </row>
    <row r="1299" spans="1:34" hidden="1" x14ac:dyDescent="0.25">
      <c r="A1299" t="s">
        <v>4982</v>
      </c>
      <c r="B1299" t="s">
        <v>4983</v>
      </c>
      <c r="C1299" s="1" t="str">
        <f t="shared" si="218"/>
        <v>21:0584</v>
      </c>
      <c r="D1299" s="1" t="str">
        <f t="shared" si="215"/>
        <v>21:0186</v>
      </c>
      <c r="E1299" t="s">
        <v>4984</v>
      </c>
      <c r="F1299" t="s">
        <v>4985</v>
      </c>
      <c r="H1299">
        <v>59.063166199999998</v>
      </c>
      <c r="I1299">
        <v>-64.283557099999996</v>
      </c>
      <c r="J1299" s="1" t="str">
        <f t="shared" si="216"/>
        <v>NGR bulk stream sediment</v>
      </c>
      <c r="K1299" s="1" t="str">
        <f t="shared" si="217"/>
        <v>&lt;177 micron (NGR)</v>
      </c>
      <c r="L1299">
        <v>67</v>
      </c>
      <c r="M1299" t="s">
        <v>66</v>
      </c>
      <c r="N1299">
        <v>1298</v>
      </c>
      <c r="O1299">
        <v>56</v>
      </c>
      <c r="P1299">
        <v>24</v>
      </c>
      <c r="Q1299">
        <v>16</v>
      </c>
      <c r="R1299">
        <v>16</v>
      </c>
      <c r="S1299">
        <v>3</v>
      </c>
      <c r="T1299">
        <v>-0.2</v>
      </c>
      <c r="U1299">
        <v>140</v>
      </c>
      <c r="V1299">
        <v>2.09</v>
      </c>
      <c r="W1299">
        <v>-0.2</v>
      </c>
      <c r="X1299">
        <v>1</v>
      </c>
      <c r="Y1299">
        <v>-2</v>
      </c>
      <c r="Z1299">
        <v>64</v>
      </c>
      <c r="AA1299">
        <v>-0.2</v>
      </c>
      <c r="AB1299">
        <v>1</v>
      </c>
      <c r="AC1299">
        <v>804</v>
      </c>
      <c r="AD1299">
        <v>80</v>
      </c>
      <c r="AE1299">
        <v>-2</v>
      </c>
      <c r="AF1299">
        <v>39.200000000000003</v>
      </c>
      <c r="AG1299">
        <v>1.1000000000000001</v>
      </c>
      <c r="AH1299">
        <v>475</v>
      </c>
    </row>
    <row r="1300" spans="1:34" hidden="1" x14ac:dyDescent="0.25">
      <c r="A1300" t="s">
        <v>4986</v>
      </c>
      <c r="B1300" t="s">
        <v>4987</v>
      </c>
      <c r="C1300" s="1" t="str">
        <f t="shared" si="218"/>
        <v>21:0584</v>
      </c>
      <c r="D1300" s="1" t="str">
        <f t="shared" si="215"/>
        <v>21:0186</v>
      </c>
      <c r="E1300" t="s">
        <v>4988</v>
      </c>
      <c r="F1300" t="s">
        <v>4989</v>
      </c>
      <c r="H1300">
        <v>59.090942599999998</v>
      </c>
      <c r="I1300">
        <v>-64.338068100000001</v>
      </c>
      <c r="J1300" s="1" t="str">
        <f t="shared" si="216"/>
        <v>NGR bulk stream sediment</v>
      </c>
      <c r="K1300" s="1" t="str">
        <f t="shared" si="217"/>
        <v>&lt;177 micron (NGR)</v>
      </c>
      <c r="L1300">
        <v>67</v>
      </c>
      <c r="M1300" t="s">
        <v>76</v>
      </c>
      <c r="N1300">
        <v>1299</v>
      </c>
      <c r="O1300">
        <v>40</v>
      </c>
      <c r="P1300">
        <v>22</v>
      </c>
      <c r="Q1300">
        <v>4</v>
      </c>
      <c r="R1300">
        <v>26</v>
      </c>
      <c r="S1300">
        <v>3</v>
      </c>
      <c r="T1300">
        <v>-0.2</v>
      </c>
      <c r="U1300">
        <v>270</v>
      </c>
      <c r="V1300">
        <v>2.1</v>
      </c>
      <c r="W1300">
        <v>-0.2</v>
      </c>
      <c r="X1300">
        <v>-1</v>
      </c>
      <c r="Y1300">
        <v>-2</v>
      </c>
      <c r="Z1300">
        <v>54</v>
      </c>
      <c r="AA1300">
        <v>-0.2</v>
      </c>
      <c r="AB1300">
        <v>-1</v>
      </c>
      <c r="AC1300">
        <v>779</v>
      </c>
      <c r="AD1300">
        <v>15</v>
      </c>
      <c r="AE1300">
        <v>-2</v>
      </c>
      <c r="AF1300">
        <v>1.8</v>
      </c>
      <c r="AG1300">
        <v>2.1</v>
      </c>
      <c r="AH1300">
        <v>395</v>
      </c>
    </row>
    <row r="1301" spans="1:34" hidden="1" x14ac:dyDescent="0.25">
      <c r="A1301" t="s">
        <v>4990</v>
      </c>
      <c r="B1301" t="s">
        <v>4991</v>
      </c>
      <c r="C1301" s="1" t="str">
        <f t="shared" si="218"/>
        <v>21:0584</v>
      </c>
      <c r="D1301" s="1" t="str">
        <f t="shared" si="215"/>
        <v>21:0186</v>
      </c>
      <c r="E1301" t="s">
        <v>4992</v>
      </c>
      <c r="F1301" t="s">
        <v>4993</v>
      </c>
      <c r="H1301">
        <v>59.123483100000001</v>
      </c>
      <c r="I1301">
        <v>-64.344948299999999</v>
      </c>
      <c r="J1301" s="1" t="str">
        <f t="shared" si="216"/>
        <v>NGR bulk stream sediment</v>
      </c>
      <c r="K1301" s="1" t="str">
        <f t="shared" si="217"/>
        <v>&lt;177 micron (NGR)</v>
      </c>
      <c r="L1301">
        <v>67</v>
      </c>
      <c r="M1301" t="s">
        <v>81</v>
      </c>
      <c r="N1301">
        <v>1300</v>
      </c>
      <c r="O1301">
        <v>37</v>
      </c>
      <c r="P1301">
        <v>35</v>
      </c>
      <c r="Q1301">
        <v>-2</v>
      </c>
      <c r="R1301">
        <v>40</v>
      </c>
      <c r="S1301">
        <v>11</v>
      </c>
      <c r="T1301">
        <v>-0.2</v>
      </c>
      <c r="U1301">
        <v>108</v>
      </c>
      <c r="V1301">
        <v>1.62</v>
      </c>
      <c r="W1301">
        <v>-0.2</v>
      </c>
      <c r="X1301">
        <v>-1</v>
      </c>
      <c r="Y1301">
        <v>-2</v>
      </c>
      <c r="Z1301">
        <v>42</v>
      </c>
      <c r="AA1301">
        <v>-0.2</v>
      </c>
      <c r="AB1301">
        <v>1</v>
      </c>
      <c r="AC1301">
        <v>727</v>
      </c>
      <c r="AD1301">
        <v>15</v>
      </c>
      <c r="AE1301">
        <v>-2</v>
      </c>
      <c r="AF1301">
        <v>-1</v>
      </c>
      <c r="AG1301">
        <v>1.9</v>
      </c>
      <c r="AH1301">
        <v>405</v>
      </c>
    </row>
    <row r="1302" spans="1:34" hidden="1" x14ac:dyDescent="0.25">
      <c r="A1302" t="s">
        <v>4994</v>
      </c>
      <c r="B1302" t="s">
        <v>4995</v>
      </c>
      <c r="C1302" s="1" t="str">
        <f t="shared" si="218"/>
        <v>21:0584</v>
      </c>
      <c r="D1302" s="1" t="str">
        <f t="shared" si="215"/>
        <v>21:0186</v>
      </c>
      <c r="E1302" t="s">
        <v>4996</v>
      </c>
      <c r="F1302" t="s">
        <v>4997</v>
      </c>
      <c r="H1302">
        <v>59.133643499999998</v>
      </c>
      <c r="I1302">
        <v>-64.346448699999996</v>
      </c>
      <c r="J1302" s="1" t="str">
        <f t="shared" si="216"/>
        <v>NGR bulk stream sediment</v>
      </c>
      <c r="K1302" s="1" t="str">
        <f t="shared" si="217"/>
        <v>&lt;177 micron (NGR)</v>
      </c>
      <c r="L1302">
        <v>67</v>
      </c>
      <c r="M1302" t="s">
        <v>86</v>
      </c>
      <c r="N1302">
        <v>1301</v>
      </c>
      <c r="O1302">
        <v>104</v>
      </c>
      <c r="P1302">
        <v>70</v>
      </c>
      <c r="Q1302">
        <v>7</v>
      </c>
      <c r="R1302">
        <v>68</v>
      </c>
      <c r="S1302">
        <v>24</v>
      </c>
      <c r="T1302">
        <v>-0.2</v>
      </c>
      <c r="U1302">
        <v>210</v>
      </c>
      <c r="V1302">
        <v>3.84</v>
      </c>
      <c r="W1302">
        <v>-0.2</v>
      </c>
      <c r="X1302">
        <v>-1</v>
      </c>
      <c r="Y1302">
        <v>16</v>
      </c>
      <c r="Z1302">
        <v>119</v>
      </c>
      <c r="AA1302">
        <v>-0.2</v>
      </c>
      <c r="AB1302">
        <v>2</v>
      </c>
      <c r="AC1302">
        <v>856</v>
      </c>
      <c r="AD1302">
        <v>20</v>
      </c>
      <c r="AE1302">
        <v>-2</v>
      </c>
      <c r="AF1302">
        <v>2</v>
      </c>
      <c r="AG1302">
        <v>4.5</v>
      </c>
      <c r="AH1302">
        <v>630</v>
      </c>
    </row>
    <row r="1303" spans="1:34" hidden="1" x14ac:dyDescent="0.25">
      <c r="A1303" t="s">
        <v>4998</v>
      </c>
      <c r="B1303" t="s">
        <v>4999</v>
      </c>
      <c r="C1303" s="1" t="str">
        <f t="shared" si="218"/>
        <v>21:0584</v>
      </c>
      <c r="D1303" s="1" t="str">
        <f t="shared" si="215"/>
        <v>21:0186</v>
      </c>
      <c r="E1303" t="s">
        <v>5000</v>
      </c>
      <c r="F1303" t="s">
        <v>5001</v>
      </c>
      <c r="H1303">
        <v>59.132955199999998</v>
      </c>
      <c r="I1303">
        <v>-64.411253000000002</v>
      </c>
      <c r="J1303" s="1" t="str">
        <f t="shared" si="216"/>
        <v>NGR bulk stream sediment</v>
      </c>
      <c r="K1303" s="1" t="str">
        <f t="shared" si="217"/>
        <v>&lt;177 micron (NGR)</v>
      </c>
      <c r="L1303">
        <v>67</v>
      </c>
      <c r="M1303" t="s">
        <v>91</v>
      </c>
      <c r="N1303">
        <v>1302</v>
      </c>
    </row>
    <row r="1304" spans="1:34" hidden="1" x14ac:dyDescent="0.25">
      <c r="A1304" t="s">
        <v>5002</v>
      </c>
      <c r="B1304" t="s">
        <v>5003</v>
      </c>
      <c r="C1304" s="1" t="str">
        <f t="shared" si="218"/>
        <v>21:0584</v>
      </c>
      <c r="D1304" s="1" t="str">
        <f t="shared" si="215"/>
        <v>21:0186</v>
      </c>
      <c r="E1304" t="s">
        <v>5004</v>
      </c>
      <c r="F1304" t="s">
        <v>5005</v>
      </c>
      <c r="H1304">
        <v>59.1285454</v>
      </c>
      <c r="I1304">
        <v>-64.417011799999997</v>
      </c>
      <c r="J1304" s="1" t="str">
        <f t="shared" si="216"/>
        <v>NGR bulk stream sediment</v>
      </c>
      <c r="K1304" s="1" t="str">
        <f t="shared" si="217"/>
        <v>&lt;177 micron (NGR)</v>
      </c>
      <c r="L1304">
        <v>67</v>
      </c>
      <c r="M1304" t="s">
        <v>96</v>
      </c>
      <c r="N1304">
        <v>1303</v>
      </c>
      <c r="O1304">
        <v>42</v>
      </c>
      <c r="P1304">
        <v>23</v>
      </c>
      <c r="Q1304">
        <v>7</v>
      </c>
      <c r="R1304">
        <v>14</v>
      </c>
      <c r="S1304">
        <v>8</v>
      </c>
      <c r="T1304">
        <v>-0.2</v>
      </c>
      <c r="U1304">
        <v>112</v>
      </c>
      <c r="V1304">
        <v>1.52</v>
      </c>
      <c r="W1304">
        <v>-0.2</v>
      </c>
      <c r="X1304">
        <v>-1</v>
      </c>
      <c r="Y1304">
        <v>-2</v>
      </c>
      <c r="Z1304">
        <v>30</v>
      </c>
      <c r="AA1304">
        <v>-0.2</v>
      </c>
      <c r="AB1304">
        <v>1</v>
      </c>
      <c r="AC1304">
        <v>486</v>
      </c>
      <c r="AD1304">
        <v>20</v>
      </c>
      <c r="AE1304">
        <v>-2</v>
      </c>
      <c r="AF1304">
        <v>4</v>
      </c>
      <c r="AG1304">
        <v>0.7</v>
      </c>
      <c r="AH1304">
        <v>265</v>
      </c>
    </row>
    <row r="1305" spans="1:34" hidden="1" x14ac:dyDescent="0.25">
      <c r="A1305" t="s">
        <v>5006</v>
      </c>
      <c r="B1305" t="s">
        <v>5007</v>
      </c>
      <c r="C1305" s="1" t="str">
        <f t="shared" si="218"/>
        <v>21:0584</v>
      </c>
      <c r="D1305" s="1" t="str">
        <f t="shared" si="215"/>
        <v>21:0186</v>
      </c>
      <c r="E1305" t="s">
        <v>5008</v>
      </c>
      <c r="F1305" t="s">
        <v>5009</v>
      </c>
      <c r="H1305">
        <v>59.131392900000002</v>
      </c>
      <c r="I1305">
        <v>-64.459138600000003</v>
      </c>
      <c r="J1305" s="1" t="str">
        <f t="shared" si="216"/>
        <v>NGR bulk stream sediment</v>
      </c>
      <c r="K1305" s="1" t="str">
        <f t="shared" si="217"/>
        <v>&lt;177 micron (NGR)</v>
      </c>
      <c r="L1305">
        <v>67</v>
      </c>
      <c r="M1305" t="s">
        <v>101</v>
      </c>
      <c r="N1305">
        <v>1304</v>
      </c>
      <c r="O1305">
        <v>110</v>
      </c>
      <c r="P1305">
        <v>59</v>
      </c>
      <c r="Q1305">
        <v>22</v>
      </c>
      <c r="R1305">
        <v>43</v>
      </c>
      <c r="S1305">
        <v>13</v>
      </c>
      <c r="T1305">
        <v>-0.2</v>
      </c>
      <c r="U1305">
        <v>166</v>
      </c>
      <c r="V1305">
        <v>3.02</v>
      </c>
      <c r="W1305">
        <v>-0.2</v>
      </c>
      <c r="X1305">
        <v>1</v>
      </c>
      <c r="Y1305">
        <v>3</v>
      </c>
      <c r="Z1305">
        <v>56</v>
      </c>
      <c r="AA1305">
        <v>-0.2</v>
      </c>
      <c r="AB1305">
        <v>1</v>
      </c>
      <c r="AC1305">
        <v>402</v>
      </c>
      <c r="AD1305">
        <v>70</v>
      </c>
      <c r="AE1305">
        <v>-2</v>
      </c>
      <c r="AF1305">
        <v>24.2</v>
      </c>
      <c r="AG1305">
        <v>2</v>
      </c>
      <c r="AH1305">
        <v>350</v>
      </c>
    </row>
    <row r="1306" spans="1:34" hidden="1" x14ac:dyDescent="0.25">
      <c r="A1306" t="s">
        <v>5010</v>
      </c>
      <c r="B1306" t="s">
        <v>5011</v>
      </c>
      <c r="C1306" s="1" t="str">
        <f t="shared" si="218"/>
        <v>21:0584</v>
      </c>
      <c r="D1306" s="1" t="str">
        <f t="shared" si="215"/>
        <v>21:0186</v>
      </c>
      <c r="E1306" t="s">
        <v>5012</v>
      </c>
      <c r="F1306" t="s">
        <v>5013</v>
      </c>
      <c r="H1306">
        <v>59.135823899999998</v>
      </c>
      <c r="I1306">
        <v>-64.457265399999997</v>
      </c>
      <c r="J1306" s="1" t="str">
        <f t="shared" si="216"/>
        <v>NGR bulk stream sediment</v>
      </c>
      <c r="K1306" s="1" t="str">
        <f t="shared" si="217"/>
        <v>&lt;177 micron (NGR)</v>
      </c>
      <c r="L1306">
        <v>67</v>
      </c>
      <c r="M1306" t="s">
        <v>106</v>
      </c>
      <c r="N1306">
        <v>1305</v>
      </c>
      <c r="O1306">
        <v>62</v>
      </c>
      <c r="P1306">
        <v>38</v>
      </c>
      <c r="Q1306">
        <v>7</v>
      </c>
      <c r="R1306">
        <v>30</v>
      </c>
      <c r="S1306">
        <v>12</v>
      </c>
      <c r="T1306">
        <v>-0.2</v>
      </c>
      <c r="U1306">
        <v>220</v>
      </c>
      <c r="V1306">
        <v>2.4700000000000002</v>
      </c>
      <c r="W1306">
        <v>-0.2</v>
      </c>
      <c r="X1306">
        <v>1</v>
      </c>
      <c r="Y1306">
        <v>-2</v>
      </c>
      <c r="Z1306">
        <v>51</v>
      </c>
      <c r="AA1306">
        <v>-0.2</v>
      </c>
      <c r="AB1306">
        <v>1</v>
      </c>
      <c r="AC1306">
        <v>415</v>
      </c>
      <c r="AD1306">
        <v>30</v>
      </c>
      <c r="AE1306">
        <v>-2</v>
      </c>
      <c r="AG1306">
        <v>-0.5</v>
      </c>
      <c r="AH1306">
        <v>405</v>
      </c>
    </row>
    <row r="1307" spans="1:34" hidden="1" x14ac:dyDescent="0.25">
      <c r="A1307" t="s">
        <v>5014</v>
      </c>
      <c r="B1307" t="s">
        <v>5015</v>
      </c>
      <c r="C1307" s="1" t="str">
        <f t="shared" si="218"/>
        <v>21:0584</v>
      </c>
      <c r="D1307" s="1" t="str">
        <f t="shared" si="215"/>
        <v>21:0186</v>
      </c>
      <c r="E1307" t="s">
        <v>5016</v>
      </c>
      <c r="F1307" t="s">
        <v>5017</v>
      </c>
      <c r="H1307">
        <v>59.162687099999999</v>
      </c>
      <c r="I1307">
        <v>-64.458953300000005</v>
      </c>
      <c r="J1307" s="1" t="str">
        <f t="shared" si="216"/>
        <v>NGR bulk stream sediment</v>
      </c>
      <c r="K1307" s="1" t="str">
        <f t="shared" si="217"/>
        <v>&lt;177 micron (NGR)</v>
      </c>
      <c r="L1307">
        <v>67</v>
      </c>
      <c r="M1307" t="s">
        <v>111</v>
      </c>
      <c r="N1307">
        <v>1306</v>
      </c>
      <c r="O1307">
        <v>124</v>
      </c>
      <c r="P1307">
        <v>59</v>
      </c>
      <c r="Q1307">
        <v>15</v>
      </c>
      <c r="R1307">
        <v>49</v>
      </c>
      <c r="S1307">
        <v>17</v>
      </c>
      <c r="T1307">
        <v>-0.2</v>
      </c>
      <c r="U1307">
        <v>210</v>
      </c>
      <c r="V1307">
        <v>2.84</v>
      </c>
      <c r="W1307">
        <v>-0.2</v>
      </c>
      <c r="X1307">
        <v>2</v>
      </c>
      <c r="Y1307">
        <v>-2</v>
      </c>
      <c r="Z1307">
        <v>59</v>
      </c>
      <c r="AA1307">
        <v>-0.2</v>
      </c>
      <c r="AB1307">
        <v>1</v>
      </c>
      <c r="AC1307">
        <v>497</v>
      </c>
      <c r="AD1307">
        <v>75</v>
      </c>
      <c r="AE1307">
        <v>-2</v>
      </c>
      <c r="AF1307">
        <v>10.6</v>
      </c>
      <c r="AG1307">
        <v>1.1000000000000001</v>
      </c>
      <c r="AH1307">
        <v>430</v>
      </c>
    </row>
    <row r="1308" spans="1:34" hidden="1" x14ac:dyDescent="0.25">
      <c r="A1308" t="s">
        <v>5018</v>
      </c>
      <c r="B1308" t="s">
        <v>5019</v>
      </c>
      <c r="C1308" s="1" t="str">
        <f t="shared" si="218"/>
        <v>21:0584</v>
      </c>
      <c r="D1308" s="1" t="str">
        <f t="shared" si="215"/>
        <v>21:0186</v>
      </c>
      <c r="E1308" t="s">
        <v>5020</v>
      </c>
      <c r="F1308" t="s">
        <v>5021</v>
      </c>
      <c r="H1308">
        <v>59.172575899999998</v>
      </c>
      <c r="I1308">
        <v>-64.428233399999996</v>
      </c>
      <c r="J1308" s="1" t="str">
        <f t="shared" si="216"/>
        <v>NGR bulk stream sediment</v>
      </c>
      <c r="K1308" s="1" t="str">
        <f t="shared" si="217"/>
        <v>&lt;177 micron (NGR)</v>
      </c>
      <c r="L1308">
        <v>67</v>
      </c>
      <c r="M1308" t="s">
        <v>116</v>
      </c>
      <c r="N1308">
        <v>1307</v>
      </c>
      <c r="O1308">
        <v>94</v>
      </c>
      <c r="P1308">
        <v>51</v>
      </c>
      <c r="Q1308">
        <v>24</v>
      </c>
      <c r="R1308">
        <v>47</v>
      </c>
      <c r="S1308">
        <v>15</v>
      </c>
      <c r="T1308">
        <v>-0.2</v>
      </c>
      <c r="U1308">
        <v>210</v>
      </c>
      <c r="V1308">
        <v>3.32</v>
      </c>
      <c r="W1308">
        <v>-0.2</v>
      </c>
      <c r="X1308">
        <v>2</v>
      </c>
      <c r="Y1308">
        <v>-2</v>
      </c>
      <c r="Z1308">
        <v>64</v>
      </c>
      <c r="AA1308">
        <v>-0.2</v>
      </c>
      <c r="AB1308">
        <v>1</v>
      </c>
      <c r="AC1308">
        <v>380</v>
      </c>
      <c r="AD1308">
        <v>75</v>
      </c>
      <c r="AE1308">
        <v>-2</v>
      </c>
      <c r="AF1308">
        <v>21.2</v>
      </c>
      <c r="AG1308">
        <v>1.6</v>
      </c>
      <c r="AH1308">
        <v>315</v>
      </c>
    </row>
    <row r="1309" spans="1:34" hidden="1" x14ac:dyDescent="0.25">
      <c r="A1309" t="s">
        <v>5022</v>
      </c>
      <c r="B1309" t="s">
        <v>5023</v>
      </c>
      <c r="C1309" s="1" t="str">
        <f t="shared" si="218"/>
        <v>21:0584</v>
      </c>
      <c r="D1309" s="1" t="str">
        <f t="shared" si="215"/>
        <v>21:0186</v>
      </c>
      <c r="E1309" t="s">
        <v>5024</v>
      </c>
      <c r="F1309" t="s">
        <v>5025</v>
      </c>
      <c r="H1309">
        <v>59.207980200000002</v>
      </c>
      <c r="I1309">
        <v>-64.482867200000001</v>
      </c>
      <c r="J1309" s="1" t="str">
        <f t="shared" si="216"/>
        <v>NGR bulk stream sediment</v>
      </c>
      <c r="K1309" s="1" t="str">
        <f t="shared" si="217"/>
        <v>&lt;177 micron (NGR)</v>
      </c>
      <c r="L1309">
        <v>67</v>
      </c>
      <c r="M1309" t="s">
        <v>121</v>
      </c>
      <c r="N1309">
        <v>1308</v>
      </c>
      <c r="O1309">
        <v>94</v>
      </c>
      <c r="P1309">
        <v>64</v>
      </c>
      <c r="Q1309">
        <v>7</v>
      </c>
      <c r="R1309">
        <v>48</v>
      </c>
      <c r="S1309">
        <v>19</v>
      </c>
      <c r="T1309">
        <v>-0.2</v>
      </c>
      <c r="U1309">
        <v>350</v>
      </c>
      <c r="V1309">
        <v>3.6</v>
      </c>
      <c r="W1309">
        <v>-0.2</v>
      </c>
      <c r="X1309">
        <v>-1</v>
      </c>
      <c r="Y1309">
        <v>2</v>
      </c>
      <c r="Z1309">
        <v>78</v>
      </c>
      <c r="AA1309">
        <v>-0.2</v>
      </c>
      <c r="AB1309">
        <v>2</v>
      </c>
      <c r="AC1309">
        <v>380</v>
      </c>
      <c r="AD1309">
        <v>15</v>
      </c>
      <c r="AE1309">
        <v>-2</v>
      </c>
      <c r="AF1309">
        <v>2.4</v>
      </c>
      <c r="AG1309">
        <v>0.7</v>
      </c>
      <c r="AH1309">
        <v>585</v>
      </c>
    </row>
    <row r="1310" spans="1:34" hidden="1" x14ac:dyDescent="0.25">
      <c r="A1310" t="s">
        <v>5026</v>
      </c>
      <c r="B1310" t="s">
        <v>5027</v>
      </c>
      <c r="C1310" s="1" t="str">
        <f t="shared" si="218"/>
        <v>21:0584</v>
      </c>
      <c r="D1310" s="1" t="str">
        <f t="shared" si="215"/>
        <v>21:0186</v>
      </c>
      <c r="E1310" t="s">
        <v>5028</v>
      </c>
      <c r="F1310" t="s">
        <v>5029</v>
      </c>
      <c r="H1310">
        <v>59.2080536</v>
      </c>
      <c r="I1310">
        <v>-64.423271900000003</v>
      </c>
      <c r="J1310" s="1" t="str">
        <f t="shared" si="216"/>
        <v>NGR bulk stream sediment</v>
      </c>
      <c r="K1310" s="1" t="str">
        <f t="shared" si="217"/>
        <v>&lt;177 micron (NGR)</v>
      </c>
      <c r="L1310">
        <v>67</v>
      </c>
      <c r="M1310" t="s">
        <v>126</v>
      </c>
      <c r="N1310">
        <v>1309</v>
      </c>
      <c r="AA1310">
        <v>-0.2</v>
      </c>
      <c r="AC1310">
        <v>295</v>
      </c>
    </row>
    <row r="1311" spans="1:34" hidden="1" x14ac:dyDescent="0.25">
      <c r="A1311" t="s">
        <v>5030</v>
      </c>
      <c r="B1311" t="s">
        <v>5031</v>
      </c>
      <c r="C1311" s="1" t="str">
        <f t="shared" si="218"/>
        <v>21:0584</v>
      </c>
      <c r="D1311" s="1" t="str">
        <f t="shared" si="215"/>
        <v>21:0186</v>
      </c>
      <c r="E1311" t="s">
        <v>5032</v>
      </c>
      <c r="F1311" t="s">
        <v>5033</v>
      </c>
      <c r="H1311">
        <v>59.240318199999997</v>
      </c>
      <c r="I1311">
        <v>-64.406474900000006</v>
      </c>
      <c r="J1311" s="1" t="str">
        <f t="shared" si="216"/>
        <v>NGR bulk stream sediment</v>
      </c>
      <c r="K1311" s="1" t="str">
        <f t="shared" si="217"/>
        <v>&lt;177 micron (NGR)</v>
      </c>
      <c r="L1311">
        <v>67</v>
      </c>
      <c r="M1311" t="s">
        <v>131</v>
      </c>
      <c r="N1311">
        <v>1310</v>
      </c>
      <c r="O1311">
        <v>98</v>
      </c>
      <c r="P1311">
        <v>113</v>
      </c>
      <c r="Q1311">
        <v>22</v>
      </c>
      <c r="R1311">
        <v>86</v>
      </c>
      <c r="S1311">
        <v>22</v>
      </c>
      <c r="T1311">
        <v>-0.2</v>
      </c>
      <c r="U1311">
        <v>140</v>
      </c>
      <c r="V1311">
        <v>2.78</v>
      </c>
      <c r="W1311">
        <v>0.7</v>
      </c>
      <c r="X1311">
        <v>2</v>
      </c>
      <c r="Y1311">
        <v>5</v>
      </c>
      <c r="Z1311">
        <v>72</v>
      </c>
      <c r="AA1311">
        <v>-0.2</v>
      </c>
      <c r="AB1311">
        <v>2</v>
      </c>
      <c r="AC1311">
        <v>443</v>
      </c>
      <c r="AD1311">
        <v>80</v>
      </c>
      <c r="AE1311">
        <v>4</v>
      </c>
      <c r="AF1311">
        <v>34.799999999999997</v>
      </c>
      <c r="AG1311">
        <v>2</v>
      </c>
      <c r="AH1311">
        <v>280</v>
      </c>
    </row>
    <row r="1312" spans="1:34" hidden="1" x14ac:dyDescent="0.25">
      <c r="A1312" t="s">
        <v>5034</v>
      </c>
      <c r="B1312" t="s">
        <v>5035</v>
      </c>
      <c r="C1312" s="1" t="str">
        <f t="shared" si="218"/>
        <v>21:0584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69</v>
      </c>
      <c r="K1312" t="s">
        <v>70</v>
      </c>
      <c r="L1312">
        <v>67</v>
      </c>
      <c r="M1312" t="s">
        <v>71</v>
      </c>
      <c r="N1312">
        <v>1311</v>
      </c>
      <c r="O1312">
        <v>123</v>
      </c>
      <c r="P1312">
        <v>96</v>
      </c>
      <c r="Q1312">
        <v>20</v>
      </c>
      <c r="R1312">
        <v>240</v>
      </c>
      <c r="S1312">
        <v>31</v>
      </c>
      <c r="T1312">
        <v>-0.2</v>
      </c>
      <c r="U1312">
        <v>1100</v>
      </c>
      <c r="V1312">
        <v>3.59</v>
      </c>
      <c r="W1312">
        <v>-0.2</v>
      </c>
      <c r="X1312">
        <v>9</v>
      </c>
      <c r="Y1312">
        <v>-2</v>
      </c>
      <c r="Z1312">
        <v>68</v>
      </c>
      <c r="AA1312">
        <v>-0.2</v>
      </c>
      <c r="AB1312">
        <v>4</v>
      </c>
      <c r="AC1312">
        <v>782</v>
      </c>
      <c r="AD1312">
        <v>50</v>
      </c>
      <c r="AE1312">
        <v>4</v>
      </c>
      <c r="AF1312">
        <v>2.6</v>
      </c>
      <c r="AG1312">
        <v>2.6</v>
      </c>
      <c r="AH1312">
        <v>520</v>
      </c>
    </row>
    <row r="1313" spans="1:34" hidden="1" x14ac:dyDescent="0.25">
      <c r="A1313" t="s">
        <v>5036</v>
      </c>
      <c r="B1313" t="s">
        <v>5037</v>
      </c>
      <c r="C1313" s="1" t="str">
        <f t="shared" si="218"/>
        <v>21:0584</v>
      </c>
      <c r="D1313" s="1" t="str">
        <f t="shared" ref="D1313:D1328" si="219">HYPERLINK("http://geochem.nrcan.gc.ca/cdogs/content/svy/svy210186_e.htm", "21:0186")</f>
        <v>21:0186</v>
      </c>
      <c r="E1313" t="s">
        <v>5038</v>
      </c>
      <c r="F1313" t="s">
        <v>5039</v>
      </c>
      <c r="H1313">
        <v>59.237408600000002</v>
      </c>
      <c r="I1313">
        <v>-64.272126099999994</v>
      </c>
      <c r="J1313" s="1" t="str">
        <f t="shared" ref="J1313:J1328" si="220">HYPERLINK("http://geochem.nrcan.gc.ca/cdogs/content/kwd/kwd020030_e.htm", "NGR bulk stream sediment")</f>
        <v>NGR bulk stream sediment</v>
      </c>
      <c r="K1313" s="1" t="str">
        <f t="shared" ref="K1313:K1328" si="221">HYPERLINK("http://geochem.nrcan.gc.ca/cdogs/content/kwd/kwd080006_e.htm", "&lt;177 micron (NGR)")</f>
        <v>&lt;177 micron (NGR)</v>
      </c>
      <c r="L1313">
        <v>68</v>
      </c>
      <c r="M1313" t="s">
        <v>38</v>
      </c>
      <c r="N1313">
        <v>1312</v>
      </c>
      <c r="O1313">
        <v>49</v>
      </c>
      <c r="P1313">
        <v>32</v>
      </c>
      <c r="Q1313">
        <v>4</v>
      </c>
      <c r="R1313">
        <v>25</v>
      </c>
      <c r="S1313">
        <v>11</v>
      </c>
      <c r="T1313">
        <v>-0.2</v>
      </c>
      <c r="U1313">
        <v>180</v>
      </c>
      <c r="V1313">
        <v>3.75</v>
      </c>
      <c r="W1313">
        <v>-0.2</v>
      </c>
      <c r="X1313">
        <v>-1</v>
      </c>
      <c r="Y1313">
        <v>-2</v>
      </c>
      <c r="Z1313">
        <v>90</v>
      </c>
      <c r="AA1313">
        <v>-0.2</v>
      </c>
      <c r="AB1313">
        <v>-1</v>
      </c>
      <c r="AC1313">
        <v>1100</v>
      </c>
      <c r="AD1313">
        <v>15</v>
      </c>
      <c r="AE1313">
        <v>-2</v>
      </c>
      <c r="AF1313">
        <v>4</v>
      </c>
      <c r="AG1313">
        <v>1.1000000000000001</v>
      </c>
      <c r="AH1313">
        <v>520</v>
      </c>
    </row>
    <row r="1314" spans="1:34" hidden="1" x14ac:dyDescent="0.25">
      <c r="A1314" t="s">
        <v>5040</v>
      </c>
      <c r="B1314" t="s">
        <v>5041</v>
      </c>
      <c r="C1314" s="1" t="str">
        <f t="shared" si="218"/>
        <v>21:0584</v>
      </c>
      <c r="D1314" s="1" t="str">
        <f t="shared" si="219"/>
        <v>21:0186</v>
      </c>
      <c r="E1314" t="s">
        <v>5042</v>
      </c>
      <c r="F1314" t="s">
        <v>5043</v>
      </c>
      <c r="H1314">
        <v>59.235454900000001</v>
      </c>
      <c r="I1314">
        <v>-64.394373400000006</v>
      </c>
      <c r="J1314" s="1" t="str">
        <f t="shared" si="220"/>
        <v>NGR bulk stream sediment</v>
      </c>
      <c r="K1314" s="1" t="str">
        <f t="shared" si="221"/>
        <v>&lt;177 micron (NGR)</v>
      </c>
      <c r="L1314">
        <v>68</v>
      </c>
      <c r="M1314" t="s">
        <v>43</v>
      </c>
      <c r="N1314">
        <v>1313</v>
      </c>
      <c r="O1314">
        <v>56</v>
      </c>
      <c r="P1314">
        <v>62</v>
      </c>
      <c r="Q1314">
        <v>14</v>
      </c>
      <c r="R1314">
        <v>56</v>
      </c>
      <c r="S1314">
        <v>14</v>
      </c>
      <c r="T1314">
        <v>-0.2</v>
      </c>
      <c r="U1314">
        <v>88</v>
      </c>
      <c r="V1314">
        <v>2.08</v>
      </c>
      <c r="W1314">
        <v>-0.2</v>
      </c>
      <c r="X1314">
        <v>1</v>
      </c>
      <c r="Y1314">
        <v>2</v>
      </c>
      <c r="Z1314">
        <v>66</v>
      </c>
      <c r="AA1314">
        <v>-0.2</v>
      </c>
      <c r="AB1314">
        <v>-1</v>
      </c>
      <c r="AC1314">
        <v>456</v>
      </c>
      <c r="AD1314">
        <v>40</v>
      </c>
      <c r="AE1314">
        <v>-2</v>
      </c>
      <c r="AF1314">
        <v>6.8</v>
      </c>
      <c r="AG1314">
        <v>2.2000000000000002</v>
      </c>
      <c r="AH1314">
        <v>280</v>
      </c>
    </row>
    <row r="1315" spans="1:34" hidden="1" x14ac:dyDescent="0.25">
      <c r="A1315" t="s">
        <v>5044</v>
      </c>
      <c r="B1315" t="s">
        <v>5045</v>
      </c>
      <c r="C1315" s="1" t="str">
        <f t="shared" si="218"/>
        <v>21:0584</v>
      </c>
      <c r="D1315" s="1" t="str">
        <f t="shared" si="219"/>
        <v>21:0186</v>
      </c>
      <c r="E1315" t="s">
        <v>5046</v>
      </c>
      <c r="F1315" t="s">
        <v>5047</v>
      </c>
      <c r="H1315">
        <v>59.223846999999999</v>
      </c>
      <c r="I1315">
        <v>-64.326057700000007</v>
      </c>
      <c r="J1315" s="1" t="str">
        <f t="shared" si="220"/>
        <v>NGR bulk stream sediment</v>
      </c>
      <c r="K1315" s="1" t="str">
        <f t="shared" si="221"/>
        <v>&lt;177 micron (NGR)</v>
      </c>
      <c r="L1315">
        <v>68</v>
      </c>
      <c r="M1315" t="s">
        <v>56</v>
      </c>
      <c r="N1315">
        <v>1314</v>
      </c>
      <c r="O1315">
        <v>117</v>
      </c>
      <c r="P1315">
        <v>65</v>
      </c>
      <c r="Q1315">
        <v>6</v>
      </c>
      <c r="R1315">
        <v>25</v>
      </c>
      <c r="S1315">
        <v>44</v>
      </c>
      <c r="T1315">
        <v>-0.2</v>
      </c>
      <c r="U1315">
        <v>1400</v>
      </c>
      <c r="V1315">
        <v>3.9</v>
      </c>
      <c r="W1315">
        <v>-0.2</v>
      </c>
      <c r="X1315">
        <v>1</v>
      </c>
      <c r="Y1315">
        <v>2</v>
      </c>
      <c r="Z1315">
        <v>66</v>
      </c>
      <c r="AA1315">
        <v>-0.2</v>
      </c>
      <c r="AB1315">
        <v>3</v>
      </c>
      <c r="AC1315">
        <v>897</v>
      </c>
      <c r="AD1315">
        <v>65</v>
      </c>
      <c r="AE1315">
        <v>-2</v>
      </c>
      <c r="AF1315">
        <v>14.2</v>
      </c>
      <c r="AG1315">
        <v>2</v>
      </c>
      <c r="AH1315">
        <v>405</v>
      </c>
    </row>
    <row r="1316" spans="1:34" hidden="1" x14ac:dyDescent="0.25">
      <c r="A1316" t="s">
        <v>5048</v>
      </c>
      <c r="B1316" t="s">
        <v>5049</v>
      </c>
      <c r="C1316" s="1" t="str">
        <f t="shared" si="218"/>
        <v>21:0584</v>
      </c>
      <c r="D1316" s="1" t="str">
        <f t="shared" si="219"/>
        <v>21:0186</v>
      </c>
      <c r="E1316" t="s">
        <v>5038</v>
      </c>
      <c r="F1316" t="s">
        <v>5050</v>
      </c>
      <c r="H1316">
        <v>59.237408600000002</v>
      </c>
      <c r="I1316">
        <v>-64.272126099999994</v>
      </c>
      <c r="J1316" s="1" t="str">
        <f t="shared" si="220"/>
        <v>NGR bulk stream sediment</v>
      </c>
      <c r="K1316" s="1" t="str">
        <f t="shared" si="221"/>
        <v>&lt;177 micron (NGR)</v>
      </c>
      <c r="L1316">
        <v>68</v>
      </c>
      <c r="M1316" t="s">
        <v>47</v>
      </c>
      <c r="N1316">
        <v>1315</v>
      </c>
      <c r="O1316">
        <v>46</v>
      </c>
      <c r="P1316">
        <v>31</v>
      </c>
      <c r="Q1316">
        <v>5</v>
      </c>
      <c r="R1316">
        <v>20</v>
      </c>
      <c r="S1316">
        <v>12</v>
      </c>
      <c r="T1316">
        <v>-0.2</v>
      </c>
      <c r="U1316">
        <v>180</v>
      </c>
      <c r="V1316">
        <v>2.57</v>
      </c>
      <c r="W1316">
        <v>-0.2</v>
      </c>
      <c r="X1316">
        <v>-1</v>
      </c>
      <c r="Y1316">
        <v>-2</v>
      </c>
      <c r="Z1316">
        <v>85</v>
      </c>
      <c r="AA1316">
        <v>-0.2</v>
      </c>
      <c r="AB1316">
        <v>1</v>
      </c>
      <c r="AC1316">
        <v>1080</v>
      </c>
      <c r="AD1316">
        <v>20</v>
      </c>
      <c r="AE1316">
        <v>-2</v>
      </c>
      <c r="AF1316">
        <v>4</v>
      </c>
      <c r="AG1316">
        <v>0.9</v>
      </c>
      <c r="AH1316">
        <v>520</v>
      </c>
    </row>
    <row r="1317" spans="1:34" hidden="1" x14ac:dyDescent="0.25">
      <c r="A1317" t="s">
        <v>5051</v>
      </c>
      <c r="B1317" t="s">
        <v>5052</v>
      </c>
      <c r="C1317" s="1" t="str">
        <f t="shared" si="218"/>
        <v>21:0584</v>
      </c>
      <c r="D1317" s="1" t="str">
        <f t="shared" si="219"/>
        <v>21:0186</v>
      </c>
      <c r="E1317" t="s">
        <v>5038</v>
      </c>
      <c r="F1317" t="s">
        <v>5053</v>
      </c>
      <c r="H1317">
        <v>59.237408600000002</v>
      </c>
      <c r="I1317">
        <v>-64.272126099999994</v>
      </c>
      <c r="J1317" s="1" t="str">
        <f t="shared" si="220"/>
        <v>NGR bulk stream sediment</v>
      </c>
      <c r="K1317" s="1" t="str">
        <f t="shared" si="221"/>
        <v>&lt;177 micron (NGR)</v>
      </c>
      <c r="L1317">
        <v>68</v>
      </c>
      <c r="M1317" t="s">
        <v>51</v>
      </c>
      <c r="N1317">
        <v>1316</v>
      </c>
      <c r="O1317">
        <v>44</v>
      </c>
      <c r="P1317">
        <v>25</v>
      </c>
      <c r="Q1317">
        <v>2</v>
      </c>
      <c r="R1317">
        <v>17</v>
      </c>
      <c r="S1317">
        <v>9</v>
      </c>
      <c r="T1317">
        <v>-0.2</v>
      </c>
      <c r="U1317">
        <v>132</v>
      </c>
      <c r="V1317">
        <v>2.93</v>
      </c>
      <c r="W1317">
        <v>-0.2</v>
      </c>
      <c r="X1317">
        <v>-1</v>
      </c>
      <c r="Y1317">
        <v>-2</v>
      </c>
      <c r="Z1317">
        <v>103</v>
      </c>
      <c r="AA1317">
        <v>-0.2</v>
      </c>
      <c r="AB1317">
        <v>1</v>
      </c>
      <c r="AC1317">
        <v>932</v>
      </c>
      <c r="AD1317">
        <v>15</v>
      </c>
      <c r="AE1317">
        <v>-2</v>
      </c>
      <c r="AF1317">
        <v>2.8</v>
      </c>
      <c r="AG1317">
        <v>1.5</v>
      </c>
      <c r="AH1317">
        <v>560</v>
      </c>
    </row>
    <row r="1318" spans="1:34" hidden="1" x14ac:dyDescent="0.25">
      <c r="A1318" t="s">
        <v>5054</v>
      </c>
      <c r="B1318" t="s">
        <v>5055</v>
      </c>
      <c r="C1318" s="1" t="str">
        <f t="shared" si="218"/>
        <v>21:0584</v>
      </c>
      <c r="D1318" s="1" t="str">
        <f t="shared" si="219"/>
        <v>21:0186</v>
      </c>
      <c r="E1318" t="s">
        <v>5056</v>
      </c>
      <c r="F1318" t="s">
        <v>5057</v>
      </c>
      <c r="H1318">
        <v>59.2384396</v>
      </c>
      <c r="I1318">
        <v>-64.2024361</v>
      </c>
      <c r="J1318" s="1" t="str">
        <f t="shared" si="220"/>
        <v>NGR bulk stream sediment</v>
      </c>
      <c r="K1318" s="1" t="str">
        <f t="shared" si="221"/>
        <v>&lt;177 micron (NGR)</v>
      </c>
      <c r="L1318">
        <v>68</v>
      </c>
      <c r="M1318" t="s">
        <v>61</v>
      </c>
      <c r="N1318">
        <v>1317</v>
      </c>
      <c r="O1318">
        <v>39</v>
      </c>
      <c r="P1318">
        <v>23</v>
      </c>
      <c r="Q1318">
        <v>5</v>
      </c>
      <c r="R1318">
        <v>33</v>
      </c>
      <c r="S1318">
        <v>10</v>
      </c>
      <c r="T1318">
        <v>-0.2</v>
      </c>
      <c r="U1318">
        <v>88</v>
      </c>
      <c r="V1318">
        <v>2.2400000000000002</v>
      </c>
      <c r="W1318">
        <v>-0.2</v>
      </c>
      <c r="X1318">
        <v>1</v>
      </c>
      <c r="Y1318">
        <v>-2</v>
      </c>
      <c r="Z1318">
        <v>44</v>
      </c>
      <c r="AA1318">
        <v>-0.2</v>
      </c>
      <c r="AB1318">
        <v>1</v>
      </c>
      <c r="AC1318">
        <v>779</v>
      </c>
      <c r="AD1318">
        <v>30</v>
      </c>
      <c r="AE1318">
        <v>-2</v>
      </c>
      <c r="AF1318">
        <v>9.8000000000000007</v>
      </c>
      <c r="AG1318">
        <v>1</v>
      </c>
      <c r="AH1318">
        <v>405</v>
      </c>
    </row>
    <row r="1319" spans="1:34" hidden="1" x14ac:dyDescent="0.25">
      <c r="A1319" t="s">
        <v>5058</v>
      </c>
      <c r="B1319" t="s">
        <v>5059</v>
      </c>
      <c r="C1319" s="1" t="str">
        <f t="shared" si="218"/>
        <v>21:0584</v>
      </c>
      <c r="D1319" s="1" t="str">
        <f t="shared" si="219"/>
        <v>21:0186</v>
      </c>
      <c r="E1319" t="s">
        <v>5060</v>
      </c>
      <c r="F1319" t="s">
        <v>5061</v>
      </c>
      <c r="H1319">
        <v>59.210994399999997</v>
      </c>
      <c r="I1319">
        <v>-64.262016700000004</v>
      </c>
      <c r="J1319" s="1" t="str">
        <f t="shared" si="220"/>
        <v>NGR bulk stream sediment</v>
      </c>
      <c r="K1319" s="1" t="str">
        <f t="shared" si="221"/>
        <v>&lt;177 micron (NGR)</v>
      </c>
      <c r="L1319">
        <v>68</v>
      </c>
      <c r="M1319" t="s">
        <v>66</v>
      </c>
      <c r="N1319">
        <v>1318</v>
      </c>
      <c r="O1319">
        <v>45</v>
      </c>
      <c r="P1319">
        <v>34</v>
      </c>
      <c r="Q1319">
        <v>7</v>
      </c>
      <c r="R1319">
        <v>30</v>
      </c>
      <c r="S1319">
        <v>14</v>
      </c>
      <c r="T1319">
        <v>-0.2</v>
      </c>
      <c r="U1319">
        <v>100</v>
      </c>
      <c r="V1319">
        <v>2.2999999999999998</v>
      </c>
      <c r="W1319">
        <v>-0.2</v>
      </c>
      <c r="X1319">
        <v>1</v>
      </c>
      <c r="Y1319">
        <v>-2</v>
      </c>
      <c r="Z1319">
        <v>87</v>
      </c>
      <c r="AA1319">
        <v>-0.2</v>
      </c>
      <c r="AB1319">
        <v>-1</v>
      </c>
      <c r="AC1319">
        <v>891</v>
      </c>
      <c r="AD1319">
        <v>25</v>
      </c>
      <c r="AE1319">
        <v>-2</v>
      </c>
      <c r="AF1319">
        <v>3.6</v>
      </c>
      <c r="AG1319">
        <v>1.2</v>
      </c>
      <c r="AH1319">
        <v>615</v>
      </c>
    </row>
    <row r="1320" spans="1:34" hidden="1" x14ac:dyDescent="0.25">
      <c r="A1320" t="s">
        <v>5062</v>
      </c>
      <c r="B1320" t="s">
        <v>5063</v>
      </c>
      <c r="C1320" s="1" t="str">
        <f t="shared" si="218"/>
        <v>21:0584</v>
      </c>
      <c r="D1320" s="1" t="str">
        <f t="shared" si="219"/>
        <v>21:0186</v>
      </c>
      <c r="E1320" t="s">
        <v>5064</v>
      </c>
      <c r="F1320" t="s">
        <v>5065</v>
      </c>
      <c r="H1320">
        <v>59.182224900000001</v>
      </c>
      <c r="I1320">
        <v>-64.325404399999996</v>
      </c>
      <c r="J1320" s="1" t="str">
        <f t="shared" si="220"/>
        <v>NGR bulk stream sediment</v>
      </c>
      <c r="K1320" s="1" t="str">
        <f t="shared" si="221"/>
        <v>&lt;177 micron (NGR)</v>
      </c>
      <c r="L1320">
        <v>68</v>
      </c>
      <c r="M1320" t="s">
        <v>76</v>
      </c>
      <c r="N1320">
        <v>1319</v>
      </c>
      <c r="O1320">
        <v>48</v>
      </c>
      <c r="P1320">
        <v>28</v>
      </c>
      <c r="Q1320">
        <v>6</v>
      </c>
      <c r="R1320">
        <v>25</v>
      </c>
      <c r="S1320">
        <v>14</v>
      </c>
      <c r="T1320">
        <v>-0.2</v>
      </c>
      <c r="U1320">
        <v>168</v>
      </c>
      <c r="V1320">
        <v>2.41</v>
      </c>
      <c r="W1320">
        <v>-0.2</v>
      </c>
      <c r="X1320">
        <v>1</v>
      </c>
      <c r="Y1320">
        <v>-2</v>
      </c>
      <c r="Z1320">
        <v>79</v>
      </c>
      <c r="AA1320">
        <v>-0.2</v>
      </c>
      <c r="AB1320">
        <v>1</v>
      </c>
      <c r="AC1320">
        <v>1170</v>
      </c>
      <c r="AD1320">
        <v>15</v>
      </c>
      <c r="AE1320">
        <v>-2</v>
      </c>
      <c r="AF1320">
        <v>3.4</v>
      </c>
      <c r="AG1320">
        <v>1.6</v>
      </c>
      <c r="AH1320">
        <v>550</v>
      </c>
    </row>
    <row r="1321" spans="1:34" hidden="1" x14ac:dyDescent="0.25">
      <c r="A1321" t="s">
        <v>5066</v>
      </c>
      <c r="B1321" t="s">
        <v>5067</v>
      </c>
      <c r="C1321" s="1" t="str">
        <f t="shared" si="218"/>
        <v>21:0584</v>
      </c>
      <c r="D1321" s="1" t="str">
        <f t="shared" si="219"/>
        <v>21:0186</v>
      </c>
      <c r="E1321" t="s">
        <v>5068</v>
      </c>
      <c r="F1321" t="s">
        <v>5069</v>
      </c>
      <c r="H1321">
        <v>59.172882999999999</v>
      </c>
      <c r="I1321">
        <v>-64.357705199999998</v>
      </c>
      <c r="J1321" s="1" t="str">
        <f t="shared" si="220"/>
        <v>NGR bulk stream sediment</v>
      </c>
      <c r="K1321" s="1" t="str">
        <f t="shared" si="221"/>
        <v>&lt;177 micron (NGR)</v>
      </c>
      <c r="L1321">
        <v>68</v>
      </c>
      <c r="M1321" t="s">
        <v>81</v>
      </c>
      <c r="N1321">
        <v>1320</v>
      </c>
      <c r="O1321">
        <v>76</v>
      </c>
      <c r="P1321">
        <v>39</v>
      </c>
      <c r="Q1321">
        <v>21</v>
      </c>
      <c r="R1321">
        <v>39</v>
      </c>
      <c r="S1321">
        <v>14</v>
      </c>
      <c r="T1321">
        <v>-0.2</v>
      </c>
      <c r="U1321">
        <v>112</v>
      </c>
      <c r="V1321">
        <v>2.48</v>
      </c>
      <c r="W1321">
        <v>-0.2</v>
      </c>
      <c r="X1321">
        <v>1</v>
      </c>
      <c r="Y1321">
        <v>3</v>
      </c>
      <c r="Z1321">
        <v>62</v>
      </c>
      <c r="AA1321">
        <v>-0.2</v>
      </c>
      <c r="AB1321">
        <v>1</v>
      </c>
      <c r="AC1321">
        <v>900</v>
      </c>
      <c r="AD1321">
        <v>40</v>
      </c>
      <c r="AE1321">
        <v>-2</v>
      </c>
      <c r="AF1321">
        <v>22.4</v>
      </c>
      <c r="AG1321">
        <v>1.7</v>
      </c>
      <c r="AH1321">
        <v>275</v>
      </c>
    </row>
    <row r="1322" spans="1:34" hidden="1" x14ac:dyDescent="0.25">
      <c r="A1322" t="s">
        <v>5070</v>
      </c>
      <c r="B1322" t="s">
        <v>5071</v>
      </c>
      <c r="C1322" s="1" t="str">
        <f t="shared" si="218"/>
        <v>21:0584</v>
      </c>
      <c r="D1322" s="1" t="str">
        <f t="shared" si="219"/>
        <v>21:0186</v>
      </c>
      <c r="E1322" t="s">
        <v>5072</v>
      </c>
      <c r="F1322" t="s">
        <v>5073</v>
      </c>
      <c r="H1322">
        <v>59.127731699999998</v>
      </c>
      <c r="I1322">
        <v>-64.288246200000003</v>
      </c>
      <c r="J1322" s="1" t="str">
        <f t="shared" si="220"/>
        <v>NGR bulk stream sediment</v>
      </c>
      <c r="K1322" s="1" t="str">
        <f t="shared" si="221"/>
        <v>&lt;177 micron (NGR)</v>
      </c>
      <c r="L1322">
        <v>68</v>
      </c>
      <c r="M1322" t="s">
        <v>86</v>
      </c>
      <c r="N1322">
        <v>1321</v>
      </c>
      <c r="O1322">
        <v>33</v>
      </c>
      <c r="P1322">
        <v>31</v>
      </c>
      <c r="Q1322">
        <v>3</v>
      </c>
      <c r="R1322">
        <v>17</v>
      </c>
      <c r="S1322">
        <v>14</v>
      </c>
      <c r="T1322">
        <v>-0.2</v>
      </c>
      <c r="U1322">
        <v>136</v>
      </c>
      <c r="V1322">
        <v>2.09</v>
      </c>
      <c r="W1322">
        <v>-0.2</v>
      </c>
      <c r="X1322">
        <v>-1</v>
      </c>
      <c r="Y1322">
        <v>-2</v>
      </c>
      <c r="Z1322">
        <v>75</v>
      </c>
      <c r="AA1322">
        <v>-0.2</v>
      </c>
      <c r="AB1322">
        <v>-1</v>
      </c>
      <c r="AC1322">
        <v>1020</v>
      </c>
      <c r="AD1322">
        <v>10</v>
      </c>
      <c r="AE1322">
        <v>-2</v>
      </c>
      <c r="AF1322">
        <v>-1</v>
      </c>
      <c r="AG1322">
        <v>0.8</v>
      </c>
      <c r="AH1322">
        <v>615</v>
      </c>
    </row>
    <row r="1323" spans="1:34" hidden="1" x14ac:dyDescent="0.25">
      <c r="A1323" t="s">
        <v>5074</v>
      </c>
      <c r="B1323" t="s">
        <v>5075</v>
      </c>
      <c r="C1323" s="1" t="str">
        <f t="shared" si="218"/>
        <v>21:0584</v>
      </c>
      <c r="D1323" s="1" t="str">
        <f t="shared" si="219"/>
        <v>21:0186</v>
      </c>
      <c r="E1323" t="s">
        <v>5076</v>
      </c>
      <c r="F1323" t="s">
        <v>5077</v>
      </c>
      <c r="H1323">
        <v>59.146257599999998</v>
      </c>
      <c r="I1323">
        <v>-64.265676900000003</v>
      </c>
      <c r="J1323" s="1" t="str">
        <f t="shared" si="220"/>
        <v>NGR bulk stream sediment</v>
      </c>
      <c r="K1323" s="1" t="str">
        <f t="shared" si="221"/>
        <v>&lt;177 micron (NGR)</v>
      </c>
      <c r="L1323">
        <v>68</v>
      </c>
      <c r="M1323" t="s">
        <v>91</v>
      </c>
      <c r="N1323">
        <v>1322</v>
      </c>
      <c r="O1323">
        <v>46</v>
      </c>
      <c r="P1323">
        <v>55</v>
      </c>
      <c r="Q1323">
        <v>3</v>
      </c>
      <c r="R1323">
        <v>41</v>
      </c>
      <c r="S1323">
        <v>21</v>
      </c>
      <c r="T1323">
        <v>-0.2</v>
      </c>
      <c r="U1323">
        <v>200</v>
      </c>
      <c r="V1323">
        <v>2.95</v>
      </c>
      <c r="W1323">
        <v>-0.2</v>
      </c>
      <c r="X1323">
        <v>-1</v>
      </c>
      <c r="Y1323">
        <v>-2</v>
      </c>
      <c r="Z1323">
        <v>112</v>
      </c>
      <c r="AA1323">
        <v>-0.2</v>
      </c>
      <c r="AB1323">
        <v>-1</v>
      </c>
      <c r="AC1323">
        <v>949</v>
      </c>
      <c r="AD1323">
        <v>15</v>
      </c>
      <c r="AE1323">
        <v>-2</v>
      </c>
      <c r="AF1323">
        <v>-1</v>
      </c>
      <c r="AG1323">
        <v>1.5</v>
      </c>
      <c r="AH1323">
        <v>720</v>
      </c>
    </row>
    <row r="1324" spans="1:34" hidden="1" x14ac:dyDescent="0.25">
      <c r="A1324" t="s">
        <v>5078</v>
      </c>
      <c r="B1324" t="s">
        <v>5079</v>
      </c>
      <c r="C1324" s="1" t="str">
        <f t="shared" si="218"/>
        <v>21:0584</v>
      </c>
      <c r="D1324" s="1" t="str">
        <f t="shared" si="219"/>
        <v>21:0186</v>
      </c>
      <c r="E1324" t="s">
        <v>5080</v>
      </c>
      <c r="F1324" t="s">
        <v>5081</v>
      </c>
      <c r="H1324">
        <v>59.150270499999998</v>
      </c>
      <c r="I1324">
        <v>-64.253814700000007</v>
      </c>
      <c r="J1324" s="1" t="str">
        <f t="shared" si="220"/>
        <v>NGR bulk stream sediment</v>
      </c>
      <c r="K1324" s="1" t="str">
        <f t="shared" si="221"/>
        <v>&lt;177 micron (NGR)</v>
      </c>
      <c r="L1324">
        <v>68</v>
      </c>
      <c r="M1324" t="s">
        <v>96</v>
      </c>
      <c r="N1324">
        <v>1323</v>
      </c>
      <c r="O1324">
        <v>41</v>
      </c>
      <c r="P1324">
        <v>51</v>
      </c>
      <c r="Q1324">
        <v>2</v>
      </c>
      <c r="R1324">
        <v>24</v>
      </c>
      <c r="S1324">
        <v>17</v>
      </c>
      <c r="T1324">
        <v>-0.2</v>
      </c>
      <c r="U1324">
        <v>152</v>
      </c>
      <c r="V1324">
        <v>2.44</v>
      </c>
      <c r="W1324">
        <v>-0.2</v>
      </c>
      <c r="X1324">
        <v>-1</v>
      </c>
      <c r="Y1324">
        <v>-2</v>
      </c>
      <c r="Z1324">
        <v>84</v>
      </c>
      <c r="AA1324">
        <v>-0.2</v>
      </c>
      <c r="AB1324">
        <v>1</v>
      </c>
      <c r="AC1324">
        <v>690</v>
      </c>
      <c r="AD1324">
        <v>10</v>
      </c>
      <c r="AE1324">
        <v>4</v>
      </c>
      <c r="AF1324">
        <v>1.2</v>
      </c>
      <c r="AG1324">
        <v>1.8</v>
      </c>
      <c r="AH1324">
        <v>750</v>
      </c>
    </row>
    <row r="1325" spans="1:34" hidden="1" x14ac:dyDescent="0.25">
      <c r="A1325" t="s">
        <v>5082</v>
      </c>
      <c r="B1325" t="s">
        <v>5083</v>
      </c>
      <c r="C1325" s="1" t="str">
        <f t="shared" si="218"/>
        <v>21:0584</v>
      </c>
      <c r="D1325" s="1" t="str">
        <f t="shared" si="219"/>
        <v>21:0186</v>
      </c>
      <c r="E1325" t="s">
        <v>5084</v>
      </c>
      <c r="F1325" t="s">
        <v>5085</v>
      </c>
      <c r="H1325">
        <v>59.114047900000003</v>
      </c>
      <c r="I1325">
        <v>-64.230519400000006</v>
      </c>
      <c r="J1325" s="1" t="str">
        <f t="shared" si="220"/>
        <v>NGR bulk stream sediment</v>
      </c>
      <c r="K1325" s="1" t="str">
        <f t="shared" si="221"/>
        <v>&lt;177 micron (NGR)</v>
      </c>
      <c r="L1325">
        <v>68</v>
      </c>
      <c r="M1325" t="s">
        <v>101</v>
      </c>
      <c r="N1325">
        <v>1324</v>
      </c>
      <c r="O1325">
        <v>81</v>
      </c>
      <c r="P1325">
        <v>51</v>
      </c>
      <c r="Q1325">
        <v>8</v>
      </c>
      <c r="R1325">
        <v>42</v>
      </c>
      <c r="S1325">
        <v>21</v>
      </c>
      <c r="T1325">
        <v>-0.2</v>
      </c>
      <c r="U1325">
        <v>240</v>
      </c>
      <c r="V1325">
        <v>2.69</v>
      </c>
      <c r="W1325">
        <v>-0.2</v>
      </c>
      <c r="X1325">
        <v>1</v>
      </c>
      <c r="Y1325">
        <v>-2</v>
      </c>
      <c r="Z1325">
        <v>78</v>
      </c>
      <c r="AA1325">
        <v>-0.2</v>
      </c>
      <c r="AB1325">
        <v>3</v>
      </c>
      <c r="AC1325">
        <v>949</v>
      </c>
      <c r="AD1325">
        <v>30</v>
      </c>
      <c r="AE1325">
        <v>-2</v>
      </c>
      <c r="AF1325">
        <v>6.8</v>
      </c>
      <c r="AG1325">
        <v>1.1000000000000001</v>
      </c>
      <c r="AH1325">
        <v>450</v>
      </c>
    </row>
    <row r="1326" spans="1:34" hidden="1" x14ac:dyDescent="0.25">
      <c r="A1326" t="s">
        <v>5086</v>
      </c>
      <c r="B1326" t="s">
        <v>5087</v>
      </c>
      <c r="C1326" s="1" t="str">
        <f t="shared" si="218"/>
        <v>21:0584</v>
      </c>
      <c r="D1326" s="1" t="str">
        <f t="shared" si="219"/>
        <v>21:0186</v>
      </c>
      <c r="E1326" t="s">
        <v>5088</v>
      </c>
      <c r="F1326" t="s">
        <v>5089</v>
      </c>
      <c r="H1326">
        <v>59.116971700000001</v>
      </c>
      <c r="I1326">
        <v>-64.218590300000002</v>
      </c>
      <c r="J1326" s="1" t="str">
        <f t="shared" si="220"/>
        <v>NGR bulk stream sediment</v>
      </c>
      <c r="K1326" s="1" t="str">
        <f t="shared" si="221"/>
        <v>&lt;177 micron (NGR)</v>
      </c>
      <c r="L1326">
        <v>68</v>
      </c>
      <c r="M1326" t="s">
        <v>106</v>
      </c>
      <c r="N1326">
        <v>1325</v>
      </c>
      <c r="O1326">
        <v>80</v>
      </c>
      <c r="P1326">
        <v>50</v>
      </c>
      <c r="Q1326">
        <v>12</v>
      </c>
      <c r="R1326">
        <v>41</v>
      </c>
      <c r="S1326">
        <v>19</v>
      </c>
      <c r="T1326">
        <v>-0.2</v>
      </c>
      <c r="U1326">
        <v>120</v>
      </c>
      <c r="V1326">
        <v>2.58</v>
      </c>
      <c r="W1326">
        <v>-0.2</v>
      </c>
      <c r="X1326">
        <v>1</v>
      </c>
      <c r="Y1326">
        <v>-2</v>
      </c>
      <c r="Z1326">
        <v>79</v>
      </c>
      <c r="AA1326">
        <v>-0.2</v>
      </c>
      <c r="AB1326">
        <v>1</v>
      </c>
      <c r="AC1326">
        <v>916</v>
      </c>
      <c r="AD1326">
        <v>40</v>
      </c>
      <c r="AE1326">
        <v>-2</v>
      </c>
      <c r="AF1326">
        <v>10.199999999999999</v>
      </c>
      <c r="AG1326">
        <v>0.9</v>
      </c>
      <c r="AH1326">
        <v>365</v>
      </c>
    </row>
    <row r="1327" spans="1:34" hidden="1" x14ac:dyDescent="0.25">
      <c r="A1327" t="s">
        <v>5090</v>
      </c>
      <c r="B1327" t="s">
        <v>5091</v>
      </c>
      <c r="C1327" s="1" t="str">
        <f t="shared" si="218"/>
        <v>21:0584</v>
      </c>
      <c r="D1327" s="1" t="str">
        <f t="shared" si="219"/>
        <v>21:0186</v>
      </c>
      <c r="E1327" t="s">
        <v>5092</v>
      </c>
      <c r="F1327" t="s">
        <v>5093</v>
      </c>
      <c r="H1327">
        <v>59.112520400000001</v>
      </c>
      <c r="I1327">
        <v>-64.1443534</v>
      </c>
      <c r="J1327" s="1" t="str">
        <f t="shared" si="220"/>
        <v>NGR bulk stream sediment</v>
      </c>
      <c r="K1327" s="1" t="str">
        <f t="shared" si="221"/>
        <v>&lt;177 micron (NGR)</v>
      </c>
      <c r="L1327">
        <v>68</v>
      </c>
      <c r="M1327" t="s">
        <v>111</v>
      </c>
      <c r="N1327">
        <v>1326</v>
      </c>
      <c r="O1327">
        <v>92</v>
      </c>
      <c r="P1327">
        <v>85</v>
      </c>
      <c r="Q1327">
        <v>4</v>
      </c>
      <c r="R1327">
        <v>86</v>
      </c>
      <c r="S1327">
        <v>44</v>
      </c>
      <c r="T1327">
        <v>-0.2</v>
      </c>
      <c r="U1327">
        <v>520</v>
      </c>
      <c r="V1327">
        <v>3.46</v>
      </c>
      <c r="W1327">
        <v>-0.2</v>
      </c>
      <c r="X1327">
        <v>2</v>
      </c>
      <c r="Y1327">
        <v>2</v>
      </c>
      <c r="Z1327">
        <v>94</v>
      </c>
      <c r="AA1327">
        <v>-0.2</v>
      </c>
      <c r="AB1327">
        <v>2</v>
      </c>
      <c r="AC1327">
        <v>1100</v>
      </c>
      <c r="AD1327">
        <v>20</v>
      </c>
      <c r="AE1327">
        <v>-2</v>
      </c>
      <c r="AF1327">
        <v>4.5999999999999996</v>
      </c>
      <c r="AG1327">
        <v>0.8</v>
      </c>
      <c r="AH1327">
        <v>500</v>
      </c>
    </row>
    <row r="1328" spans="1:34" hidden="1" x14ac:dyDescent="0.25">
      <c r="A1328" t="s">
        <v>5094</v>
      </c>
      <c r="B1328" t="s">
        <v>5095</v>
      </c>
      <c r="C1328" s="1" t="str">
        <f t="shared" si="218"/>
        <v>21:0584</v>
      </c>
      <c r="D1328" s="1" t="str">
        <f t="shared" si="219"/>
        <v>21:0186</v>
      </c>
      <c r="E1328" t="s">
        <v>5096</v>
      </c>
      <c r="F1328" t="s">
        <v>5097</v>
      </c>
      <c r="H1328">
        <v>59.145889699999998</v>
      </c>
      <c r="I1328">
        <v>-64.1659705</v>
      </c>
      <c r="J1328" s="1" t="str">
        <f t="shared" si="220"/>
        <v>NGR bulk stream sediment</v>
      </c>
      <c r="K1328" s="1" t="str">
        <f t="shared" si="221"/>
        <v>&lt;177 micron (NGR)</v>
      </c>
      <c r="L1328">
        <v>68</v>
      </c>
      <c r="M1328" t="s">
        <v>116</v>
      </c>
      <c r="N1328">
        <v>1327</v>
      </c>
      <c r="O1328">
        <v>41</v>
      </c>
      <c r="P1328">
        <v>40</v>
      </c>
      <c r="Q1328">
        <v>-2</v>
      </c>
      <c r="R1328">
        <v>29</v>
      </c>
      <c r="S1328">
        <v>17</v>
      </c>
      <c r="T1328">
        <v>-0.2</v>
      </c>
      <c r="U1328">
        <v>132</v>
      </c>
      <c r="V1328">
        <v>1.98</v>
      </c>
      <c r="W1328">
        <v>-0.2</v>
      </c>
      <c r="X1328">
        <v>-1</v>
      </c>
      <c r="Y1328">
        <v>-2</v>
      </c>
      <c r="Z1328">
        <v>55</v>
      </c>
      <c r="AA1328">
        <v>-0.2</v>
      </c>
      <c r="AB1328">
        <v>-1</v>
      </c>
      <c r="AC1328">
        <v>492</v>
      </c>
      <c r="AD1328">
        <v>15</v>
      </c>
      <c r="AE1328">
        <v>-2</v>
      </c>
      <c r="AF1328">
        <v>-1</v>
      </c>
      <c r="AG1328">
        <v>1.8</v>
      </c>
      <c r="AH1328">
        <v>655</v>
      </c>
    </row>
    <row r="1329" spans="1:34" hidden="1" x14ac:dyDescent="0.25">
      <c r="A1329" t="s">
        <v>5098</v>
      </c>
      <c r="B1329" t="s">
        <v>5099</v>
      </c>
      <c r="C1329" s="1" t="str">
        <f t="shared" si="218"/>
        <v>21:0584</v>
      </c>
      <c r="D1329" s="1" t="str">
        <f>HYPERLINK("http://geochem.nrcan.gc.ca/cdogs/content/svy/svy_e.htm", "")</f>
        <v/>
      </c>
      <c r="G1329" s="1" t="str">
        <f>HYPERLINK("http://geochem.nrcan.gc.ca/cdogs/content/cr_/cr_00078_e.htm", "78")</f>
        <v>78</v>
      </c>
      <c r="J1329" t="s">
        <v>69</v>
      </c>
      <c r="K1329" t="s">
        <v>70</v>
      </c>
      <c r="L1329">
        <v>68</v>
      </c>
      <c r="M1329" t="s">
        <v>71</v>
      </c>
      <c r="N1329">
        <v>1328</v>
      </c>
      <c r="O1329">
        <v>92</v>
      </c>
      <c r="P1329">
        <v>36</v>
      </c>
      <c r="Q1329">
        <v>17</v>
      </c>
      <c r="R1329">
        <v>255</v>
      </c>
      <c r="S1329">
        <v>30</v>
      </c>
      <c r="T1329">
        <v>-0.2</v>
      </c>
      <c r="U1329">
        <v>500</v>
      </c>
      <c r="V1329">
        <v>2.9</v>
      </c>
      <c r="W1329">
        <v>0.3</v>
      </c>
      <c r="X1329">
        <v>22</v>
      </c>
      <c r="Y1329">
        <v>2</v>
      </c>
      <c r="Z1329">
        <v>52</v>
      </c>
      <c r="AA1329">
        <v>0.9</v>
      </c>
      <c r="AB1329">
        <v>8</v>
      </c>
      <c r="AC1329">
        <v>710</v>
      </c>
      <c r="AD1329">
        <v>25</v>
      </c>
      <c r="AE1329">
        <v>12</v>
      </c>
      <c r="AF1329">
        <v>2.4</v>
      </c>
      <c r="AG1329">
        <v>11.5</v>
      </c>
      <c r="AH1329">
        <v>590</v>
      </c>
    </row>
    <row r="1330" spans="1:34" hidden="1" x14ac:dyDescent="0.25">
      <c r="A1330" t="s">
        <v>5100</v>
      </c>
      <c r="B1330" t="s">
        <v>5101</v>
      </c>
      <c r="C1330" s="1" t="str">
        <f t="shared" si="218"/>
        <v>21:0584</v>
      </c>
      <c r="D1330" s="1" t="str">
        <f t="shared" ref="D1330:D1340" si="222">HYPERLINK("http://geochem.nrcan.gc.ca/cdogs/content/svy/svy210186_e.htm", "21:0186")</f>
        <v>21:0186</v>
      </c>
      <c r="E1330" t="s">
        <v>5102</v>
      </c>
      <c r="F1330" t="s">
        <v>5103</v>
      </c>
      <c r="H1330">
        <v>59.161892299999998</v>
      </c>
      <c r="I1330">
        <v>-64.112021900000002</v>
      </c>
      <c r="J1330" s="1" t="str">
        <f t="shared" ref="J1330:J1340" si="223">HYPERLINK("http://geochem.nrcan.gc.ca/cdogs/content/kwd/kwd020030_e.htm", "NGR bulk stream sediment")</f>
        <v>NGR bulk stream sediment</v>
      </c>
      <c r="K1330" s="1" t="str">
        <f t="shared" ref="K1330:K1340" si="224">HYPERLINK("http://geochem.nrcan.gc.ca/cdogs/content/kwd/kwd080006_e.htm", "&lt;177 micron (NGR)")</f>
        <v>&lt;177 micron (NGR)</v>
      </c>
      <c r="L1330">
        <v>68</v>
      </c>
      <c r="M1330" t="s">
        <v>121</v>
      </c>
      <c r="N1330">
        <v>1329</v>
      </c>
      <c r="O1330">
        <v>44</v>
      </c>
      <c r="P1330">
        <v>27</v>
      </c>
      <c r="Q1330">
        <v>4</v>
      </c>
      <c r="R1330">
        <v>31</v>
      </c>
      <c r="S1330">
        <v>12</v>
      </c>
      <c r="T1330">
        <v>-0.2</v>
      </c>
      <c r="U1330">
        <v>64</v>
      </c>
      <c r="V1330">
        <v>1.3</v>
      </c>
      <c r="W1330">
        <v>-0.2</v>
      </c>
      <c r="X1330">
        <v>-1</v>
      </c>
      <c r="Y1330">
        <v>-2</v>
      </c>
      <c r="Z1330">
        <v>38</v>
      </c>
      <c r="AA1330">
        <v>-0.2</v>
      </c>
      <c r="AB1330">
        <v>1</v>
      </c>
      <c r="AC1330">
        <v>677</v>
      </c>
      <c r="AD1330">
        <v>15</v>
      </c>
      <c r="AE1330">
        <v>-2</v>
      </c>
      <c r="AF1330">
        <v>1</v>
      </c>
      <c r="AG1330">
        <v>1.3</v>
      </c>
      <c r="AH1330">
        <v>275</v>
      </c>
    </row>
    <row r="1331" spans="1:34" hidden="1" x14ac:dyDescent="0.25">
      <c r="A1331" t="s">
        <v>5104</v>
      </c>
      <c r="B1331" t="s">
        <v>5105</v>
      </c>
      <c r="C1331" s="1" t="str">
        <f t="shared" si="218"/>
        <v>21:0584</v>
      </c>
      <c r="D1331" s="1" t="str">
        <f t="shared" si="222"/>
        <v>21:0186</v>
      </c>
      <c r="E1331" t="s">
        <v>5106</v>
      </c>
      <c r="F1331" t="s">
        <v>5107</v>
      </c>
      <c r="H1331">
        <v>59.183327499999997</v>
      </c>
      <c r="I1331">
        <v>-64.170431300000004</v>
      </c>
      <c r="J1331" s="1" t="str">
        <f t="shared" si="223"/>
        <v>NGR bulk stream sediment</v>
      </c>
      <c r="K1331" s="1" t="str">
        <f t="shared" si="224"/>
        <v>&lt;177 micron (NGR)</v>
      </c>
      <c r="L1331">
        <v>68</v>
      </c>
      <c r="M1331" t="s">
        <v>126</v>
      </c>
      <c r="N1331">
        <v>1330</v>
      </c>
      <c r="O1331">
        <v>45</v>
      </c>
      <c r="P1331">
        <v>28</v>
      </c>
      <c r="Q1331">
        <v>5</v>
      </c>
      <c r="R1331">
        <v>33</v>
      </c>
      <c r="S1331">
        <v>15</v>
      </c>
      <c r="T1331">
        <v>-0.2</v>
      </c>
      <c r="U1331">
        <v>76</v>
      </c>
      <c r="V1331">
        <v>1.27</v>
      </c>
      <c r="W1331">
        <v>-0.2</v>
      </c>
      <c r="X1331">
        <v>-1</v>
      </c>
      <c r="Y1331">
        <v>-2</v>
      </c>
      <c r="Z1331">
        <v>37</v>
      </c>
      <c r="AA1331">
        <v>-0.2</v>
      </c>
      <c r="AB1331">
        <v>1</v>
      </c>
      <c r="AC1331">
        <v>726</v>
      </c>
      <c r="AD1331">
        <v>15</v>
      </c>
      <c r="AE1331">
        <v>-2</v>
      </c>
      <c r="AF1331">
        <v>1.2</v>
      </c>
      <c r="AG1331">
        <v>1.1000000000000001</v>
      </c>
      <c r="AH1331">
        <v>430</v>
      </c>
    </row>
    <row r="1332" spans="1:34" hidden="1" x14ac:dyDescent="0.25">
      <c r="A1332" t="s">
        <v>5108</v>
      </c>
      <c r="B1332" t="s">
        <v>5109</v>
      </c>
      <c r="C1332" s="1" t="str">
        <f t="shared" si="218"/>
        <v>21:0584</v>
      </c>
      <c r="D1332" s="1" t="str">
        <f t="shared" si="222"/>
        <v>21:0186</v>
      </c>
      <c r="E1332" t="s">
        <v>5110</v>
      </c>
      <c r="F1332" t="s">
        <v>5111</v>
      </c>
      <c r="H1332">
        <v>59.195407500000002</v>
      </c>
      <c r="I1332">
        <v>-64.143186200000002</v>
      </c>
      <c r="J1332" s="1" t="str">
        <f t="shared" si="223"/>
        <v>NGR bulk stream sediment</v>
      </c>
      <c r="K1332" s="1" t="str">
        <f t="shared" si="224"/>
        <v>&lt;177 micron (NGR)</v>
      </c>
      <c r="L1332">
        <v>68</v>
      </c>
      <c r="M1332" t="s">
        <v>131</v>
      </c>
      <c r="N1332">
        <v>1331</v>
      </c>
      <c r="O1332">
        <v>40</v>
      </c>
      <c r="P1332">
        <v>23</v>
      </c>
      <c r="Q1332">
        <v>3</v>
      </c>
      <c r="R1332">
        <v>28</v>
      </c>
      <c r="S1332">
        <v>13</v>
      </c>
      <c r="T1332">
        <v>-0.2</v>
      </c>
      <c r="U1332">
        <v>78</v>
      </c>
      <c r="V1332">
        <v>1.1499999999999999</v>
      </c>
      <c r="W1332">
        <v>-0.2</v>
      </c>
      <c r="X1332">
        <v>-1</v>
      </c>
      <c r="Y1332">
        <v>-2</v>
      </c>
      <c r="Z1332">
        <v>35</v>
      </c>
      <c r="AA1332">
        <v>-0.2</v>
      </c>
      <c r="AB1332">
        <v>1</v>
      </c>
      <c r="AC1332">
        <v>649</v>
      </c>
      <c r="AD1332">
        <v>15</v>
      </c>
      <c r="AE1332">
        <v>-2</v>
      </c>
      <c r="AF1332">
        <v>2.4</v>
      </c>
      <c r="AG1332">
        <v>1.4</v>
      </c>
      <c r="AH1332">
        <v>430</v>
      </c>
    </row>
    <row r="1333" spans="1:34" hidden="1" x14ac:dyDescent="0.25">
      <c r="A1333" t="s">
        <v>5112</v>
      </c>
      <c r="B1333" t="s">
        <v>5113</v>
      </c>
      <c r="C1333" s="1" t="str">
        <f t="shared" si="218"/>
        <v>21:0584</v>
      </c>
      <c r="D1333" s="1" t="str">
        <f t="shared" si="222"/>
        <v>21:0186</v>
      </c>
      <c r="E1333" t="s">
        <v>5114</v>
      </c>
      <c r="F1333" t="s">
        <v>5115</v>
      </c>
      <c r="H1333">
        <v>59.248271099999997</v>
      </c>
      <c r="I1333">
        <v>-64.131685599999997</v>
      </c>
      <c r="J1333" s="1" t="str">
        <f t="shared" si="223"/>
        <v>NGR bulk stream sediment</v>
      </c>
      <c r="K1333" s="1" t="str">
        <f t="shared" si="224"/>
        <v>&lt;177 micron (NGR)</v>
      </c>
      <c r="L1333">
        <v>69</v>
      </c>
      <c r="M1333" t="s">
        <v>38</v>
      </c>
      <c r="N1333">
        <v>1332</v>
      </c>
      <c r="O1333">
        <v>54</v>
      </c>
      <c r="P1333">
        <v>37</v>
      </c>
      <c r="Q1333">
        <v>5</v>
      </c>
      <c r="R1333">
        <v>44</v>
      </c>
      <c r="S1333">
        <v>18</v>
      </c>
      <c r="T1333">
        <v>-0.2</v>
      </c>
      <c r="U1333">
        <v>106</v>
      </c>
      <c r="V1333">
        <v>1.84</v>
      </c>
      <c r="W1333">
        <v>-0.2</v>
      </c>
      <c r="X1333">
        <v>1</v>
      </c>
      <c r="Y1333">
        <v>-2</v>
      </c>
      <c r="Z1333">
        <v>54</v>
      </c>
      <c r="AA1333">
        <v>-0.2</v>
      </c>
      <c r="AB1333">
        <v>2</v>
      </c>
      <c r="AC1333">
        <v>946</v>
      </c>
      <c r="AD1333">
        <v>30</v>
      </c>
      <c r="AE1333">
        <v>-2</v>
      </c>
      <c r="AF1333">
        <v>7.2</v>
      </c>
      <c r="AG1333">
        <v>0.7</v>
      </c>
      <c r="AH1333">
        <v>395</v>
      </c>
    </row>
    <row r="1334" spans="1:34" hidden="1" x14ac:dyDescent="0.25">
      <c r="A1334" t="s">
        <v>5116</v>
      </c>
      <c r="B1334" t="s">
        <v>5117</v>
      </c>
      <c r="C1334" s="1" t="str">
        <f t="shared" si="218"/>
        <v>21:0584</v>
      </c>
      <c r="D1334" s="1" t="str">
        <f t="shared" si="222"/>
        <v>21:0186</v>
      </c>
      <c r="E1334" t="s">
        <v>5114</v>
      </c>
      <c r="F1334" t="s">
        <v>5118</v>
      </c>
      <c r="H1334">
        <v>59.248271099999997</v>
      </c>
      <c r="I1334">
        <v>-64.131685599999997</v>
      </c>
      <c r="J1334" s="1" t="str">
        <f t="shared" si="223"/>
        <v>NGR bulk stream sediment</v>
      </c>
      <c r="K1334" s="1" t="str">
        <f t="shared" si="224"/>
        <v>&lt;177 micron (NGR)</v>
      </c>
      <c r="L1334">
        <v>69</v>
      </c>
      <c r="M1334" t="s">
        <v>51</v>
      </c>
      <c r="N1334">
        <v>1333</v>
      </c>
      <c r="O1334">
        <v>59</v>
      </c>
      <c r="P1334">
        <v>38</v>
      </c>
      <c r="Q1334">
        <v>5</v>
      </c>
      <c r="R1334">
        <v>43</v>
      </c>
      <c r="S1334">
        <v>20</v>
      </c>
      <c r="T1334">
        <v>-0.2</v>
      </c>
      <c r="U1334">
        <v>140</v>
      </c>
      <c r="V1334">
        <v>1.98</v>
      </c>
      <c r="W1334">
        <v>-0.2</v>
      </c>
      <c r="X1334">
        <v>-1</v>
      </c>
      <c r="Y1334">
        <v>-2</v>
      </c>
      <c r="Z1334">
        <v>49</v>
      </c>
      <c r="AA1334">
        <v>-0.2</v>
      </c>
      <c r="AB1334">
        <v>1</v>
      </c>
      <c r="AC1334">
        <v>842</v>
      </c>
      <c r="AD1334">
        <v>40</v>
      </c>
      <c r="AE1334">
        <v>-2</v>
      </c>
      <c r="AF1334">
        <v>9.6</v>
      </c>
      <c r="AG1334">
        <v>0.8</v>
      </c>
      <c r="AH1334">
        <v>450</v>
      </c>
    </row>
    <row r="1335" spans="1:34" hidden="1" x14ac:dyDescent="0.25">
      <c r="A1335" t="s">
        <v>5119</v>
      </c>
      <c r="B1335" t="s">
        <v>5120</v>
      </c>
      <c r="C1335" s="1" t="str">
        <f t="shared" si="218"/>
        <v>21:0584</v>
      </c>
      <c r="D1335" s="1" t="str">
        <f t="shared" si="222"/>
        <v>21:0186</v>
      </c>
      <c r="E1335" t="s">
        <v>5114</v>
      </c>
      <c r="F1335" t="s">
        <v>5121</v>
      </c>
      <c r="H1335">
        <v>59.248271099999997</v>
      </c>
      <c r="I1335">
        <v>-64.131685599999997</v>
      </c>
      <c r="J1335" s="1" t="str">
        <f t="shared" si="223"/>
        <v>NGR bulk stream sediment</v>
      </c>
      <c r="K1335" s="1" t="str">
        <f t="shared" si="224"/>
        <v>&lt;177 micron (NGR)</v>
      </c>
      <c r="L1335">
        <v>69</v>
      </c>
      <c r="M1335" t="s">
        <v>47</v>
      </c>
      <c r="N1335">
        <v>1334</v>
      </c>
      <c r="O1335">
        <v>54</v>
      </c>
      <c r="P1335">
        <v>36</v>
      </c>
      <c r="Q1335">
        <v>4</v>
      </c>
      <c r="R1335">
        <v>43</v>
      </c>
      <c r="S1335">
        <v>18</v>
      </c>
      <c r="T1335">
        <v>-0.2</v>
      </c>
      <c r="U1335">
        <v>104</v>
      </c>
      <c r="V1335">
        <v>1.84</v>
      </c>
      <c r="W1335">
        <v>-0.2</v>
      </c>
      <c r="X1335">
        <v>1</v>
      </c>
      <c r="Y1335">
        <v>-2</v>
      </c>
      <c r="Z1335">
        <v>50</v>
      </c>
      <c r="AA1335">
        <v>-0.2</v>
      </c>
      <c r="AB1335">
        <v>-1</v>
      </c>
      <c r="AC1335">
        <v>999</v>
      </c>
      <c r="AD1335">
        <v>30</v>
      </c>
      <c r="AE1335">
        <v>-2</v>
      </c>
      <c r="AF1335">
        <v>7.4</v>
      </c>
      <c r="AG1335">
        <v>0.7</v>
      </c>
      <c r="AH1335">
        <v>430</v>
      </c>
    </row>
    <row r="1336" spans="1:34" hidden="1" x14ac:dyDescent="0.25">
      <c r="A1336" t="s">
        <v>5122</v>
      </c>
      <c r="B1336" t="s">
        <v>5123</v>
      </c>
      <c r="C1336" s="1" t="str">
        <f t="shared" si="218"/>
        <v>21:0584</v>
      </c>
      <c r="D1336" s="1" t="str">
        <f t="shared" si="222"/>
        <v>21:0186</v>
      </c>
      <c r="E1336" t="s">
        <v>5124</v>
      </c>
      <c r="F1336" t="s">
        <v>5125</v>
      </c>
      <c r="H1336">
        <v>59.220763599999998</v>
      </c>
      <c r="I1336">
        <v>-64.078848699999995</v>
      </c>
      <c r="J1336" s="1" t="str">
        <f t="shared" si="223"/>
        <v>NGR bulk stream sediment</v>
      </c>
      <c r="K1336" s="1" t="str">
        <f t="shared" si="224"/>
        <v>&lt;177 micron (NGR)</v>
      </c>
      <c r="L1336">
        <v>69</v>
      </c>
      <c r="M1336" t="s">
        <v>43</v>
      </c>
      <c r="N1336">
        <v>1335</v>
      </c>
      <c r="O1336">
        <v>25</v>
      </c>
      <c r="P1336">
        <v>21</v>
      </c>
      <c r="Q1336">
        <v>-2</v>
      </c>
      <c r="R1336">
        <v>25</v>
      </c>
      <c r="S1336">
        <v>7</v>
      </c>
      <c r="T1336">
        <v>-0.2</v>
      </c>
      <c r="U1336">
        <v>68</v>
      </c>
      <c r="V1336">
        <v>1.3</v>
      </c>
      <c r="W1336">
        <v>-0.2</v>
      </c>
      <c r="X1336">
        <v>-1</v>
      </c>
      <c r="Y1336">
        <v>-2</v>
      </c>
      <c r="Z1336">
        <v>38</v>
      </c>
      <c r="AA1336">
        <v>-0.2</v>
      </c>
      <c r="AB1336">
        <v>-1</v>
      </c>
      <c r="AC1336">
        <v>406</v>
      </c>
      <c r="AD1336">
        <v>20</v>
      </c>
      <c r="AE1336">
        <v>-2</v>
      </c>
      <c r="AF1336">
        <v>-1</v>
      </c>
      <c r="AG1336">
        <v>3.6</v>
      </c>
      <c r="AH1336">
        <v>255</v>
      </c>
    </row>
    <row r="1337" spans="1:34" hidden="1" x14ac:dyDescent="0.25">
      <c r="A1337" t="s">
        <v>5126</v>
      </c>
      <c r="B1337" t="s">
        <v>5127</v>
      </c>
      <c r="C1337" s="1" t="str">
        <f t="shared" si="218"/>
        <v>21:0584</v>
      </c>
      <c r="D1337" s="1" t="str">
        <f t="shared" si="222"/>
        <v>21:0186</v>
      </c>
      <c r="E1337" t="s">
        <v>5128</v>
      </c>
      <c r="F1337" t="s">
        <v>5129</v>
      </c>
      <c r="H1337">
        <v>59.229636900000003</v>
      </c>
      <c r="I1337">
        <v>-64.064654700000006</v>
      </c>
      <c r="J1337" s="1" t="str">
        <f t="shared" si="223"/>
        <v>NGR bulk stream sediment</v>
      </c>
      <c r="K1337" s="1" t="str">
        <f t="shared" si="224"/>
        <v>&lt;177 micron (NGR)</v>
      </c>
      <c r="L1337">
        <v>69</v>
      </c>
      <c r="M1337" t="s">
        <v>56</v>
      </c>
      <c r="N1337">
        <v>1336</v>
      </c>
      <c r="O1337">
        <v>45</v>
      </c>
      <c r="P1337">
        <v>17</v>
      </c>
      <c r="Q1337">
        <v>2</v>
      </c>
      <c r="R1337">
        <v>26</v>
      </c>
      <c r="S1337">
        <v>13</v>
      </c>
      <c r="T1337">
        <v>-0.2</v>
      </c>
      <c r="U1337">
        <v>186</v>
      </c>
      <c r="V1337">
        <v>2.4500000000000002</v>
      </c>
      <c r="W1337">
        <v>-0.2</v>
      </c>
      <c r="X1337">
        <v>-1</v>
      </c>
      <c r="Y1337">
        <v>-2</v>
      </c>
      <c r="Z1337">
        <v>50</v>
      </c>
      <c r="AA1337">
        <v>-0.2</v>
      </c>
      <c r="AB1337">
        <v>2</v>
      </c>
      <c r="AC1337">
        <v>721</v>
      </c>
      <c r="AD1337">
        <v>15</v>
      </c>
      <c r="AE1337">
        <v>-2</v>
      </c>
      <c r="AF1337">
        <v>3.2</v>
      </c>
      <c r="AG1337">
        <v>1.7</v>
      </c>
      <c r="AH1337">
        <v>450</v>
      </c>
    </row>
    <row r="1338" spans="1:34" hidden="1" x14ac:dyDescent="0.25">
      <c r="A1338" t="s">
        <v>5130</v>
      </c>
      <c r="B1338" t="s">
        <v>5131</v>
      </c>
      <c r="C1338" s="1" t="str">
        <f t="shared" si="218"/>
        <v>21:0584</v>
      </c>
      <c r="D1338" s="1" t="str">
        <f t="shared" si="222"/>
        <v>21:0186</v>
      </c>
      <c r="E1338" t="s">
        <v>5132</v>
      </c>
      <c r="F1338" t="s">
        <v>5133</v>
      </c>
      <c r="H1338">
        <v>59.231071999999998</v>
      </c>
      <c r="I1338">
        <v>-64.006291700000006</v>
      </c>
      <c r="J1338" s="1" t="str">
        <f t="shared" si="223"/>
        <v>NGR bulk stream sediment</v>
      </c>
      <c r="K1338" s="1" t="str">
        <f t="shared" si="224"/>
        <v>&lt;177 micron (NGR)</v>
      </c>
      <c r="L1338">
        <v>69</v>
      </c>
      <c r="M1338" t="s">
        <v>61</v>
      </c>
      <c r="N1338">
        <v>1337</v>
      </c>
      <c r="O1338">
        <v>40</v>
      </c>
      <c r="P1338">
        <v>22</v>
      </c>
      <c r="Q1338">
        <v>4</v>
      </c>
      <c r="R1338">
        <v>28</v>
      </c>
      <c r="S1338">
        <v>9</v>
      </c>
      <c r="T1338">
        <v>-0.2</v>
      </c>
      <c r="U1338">
        <v>96</v>
      </c>
      <c r="V1338">
        <v>1.45</v>
      </c>
      <c r="W1338">
        <v>-0.2</v>
      </c>
      <c r="X1338">
        <v>-1</v>
      </c>
      <c r="Y1338">
        <v>-2</v>
      </c>
      <c r="Z1338">
        <v>40</v>
      </c>
      <c r="AA1338">
        <v>-0.2</v>
      </c>
      <c r="AB1338">
        <v>-1</v>
      </c>
      <c r="AC1338">
        <v>741</v>
      </c>
      <c r="AD1338">
        <v>20</v>
      </c>
      <c r="AE1338">
        <v>-2</v>
      </c>
      <c r="AF1338">
        <v>4</v>
      </c>
      <c r="AG1338">
        <v>0.8</v>
      </c>
      <c r="AH1338">
        <v>290</v>
      </c>
    </row>
    <row r="1339" spans="1:34" hidden="1" x14ac:dyDescent="0.25">
      <c r="A1339" t="s">
        <v>5134</v>
      </c>
      <c r="B1339" t="s">
        <v>5135</v>
      </c>
      <c r="C1339" s="1" t="str">
        <f t="shared" si="218"/>
        <v>21:0584</v>
      </c>
      <c r="D1339" s="1" t="str">
        <f t="shared" si="222"/>
        <v>21:0186</v>
      </c>
      <c r="E1339" t="s">
        <v>5136</v>
      </c>
      <c r="F1339" t="s">
        <v>5137</v>
      </c>
      <c r="H1339">
        <v>59.197684700000003</v>
      </c>
      <c r="I1339">
        <v>-64.025495100000001</v>
      </c>
      <c r="J1339" s="1" t="str">
        <f t="shared" si="223"/>
        <v>NGR bulk stream sediment</v>
      </c>
      <c r="K1339" s="1" t="str">
        <f t="shared" si="224"/>
        <v>&lt;177 micron (NGR)</v>
      </c>
      <c r="L1339">
        <v>69</v>
      </c>
      <c r="M1339" t="s">
        <v>66</v>
      </c>
      <c r="N1339">
        <v>1338</v>
      </c>
      <c r="O1339">
        <v>38</v>
      </c>
      <c r="P1339">
        <v>18</v>
      </c>
      <c r="Q1339">
        <v>-2</v>
      </c>
      <c r="R1339">
        <v>27</v>
      </c>
      <c r="S1339">
        <v>11</v>
      </c>
      <c r="T1339">
        <v>-0.2</v>
      </c>
      <c r="U1339">
        <v>136</v>
      </c>
      <c r="V1339">
        <v>1.6</v>
      </c>
      <c r="W1339">
        <v>-0.2</v>
      </c>
      <c r="X1339">
        <v>-1</v>
      </c>
      <c r="Y1339">
        <v>-2</v>
      </c>
      <c r="Z1339">
        <v>42</v>
      </c>
      <c r="AA1339">
        <v>-0.2</v>
      </c>
      <c r="AB1339">
        <v>1</v>
      </c>
      <c r="AC1339">
        <v>630</v>
      </c>
      <c r="AD1339">
        <v>20</v>
      </c>
      <c r="AE1339">
        <v>-2</v>
      </c>
      <c r="AF1339">
        <v>1.2</v>
      </c>
      <c r="AG1339">
        <v>1</v>
      </c>
      <c r="AH1339">
        <v>325</v>
      </c>
    </row>
    <row r="1340" spans="1:34" hidden="1" x14ac:dyDescent="0.25">
      <c r="A1340" t="s">
        <v>5138</v>
      </c>
      <c r="B1340" t="s">
        <v>5139</v>
      </c>
      <c r="C1340" s="1" t="str">
        <f t="shared" si="218"/>
        <v>21:0584</v>
      </c>
      <c r="D1340" s="1" t="str">
        <f t="shared" si="222"/>
        <v>21:0186</v>
      </c>
      <c r="E1340" t="s">
        <v>5140</v>
      </c>
      <c r="F1340" t="s">
        <v>5141</v>
      </c>
      <c r="H1340">
        <v>59.184193999999998</v>
      </c>
      <c r="I1340">
        <v>-64.022308499999994</v>
      </c>
      <c r="J1340" s="1" t="str">
        <f t="shared" si="223"/>
        <v>NGR bulk stream sediment</v>
      </c>
      <c r="K1340" s="1" t="str">
        <f t="shared" si="224"/>
        <v>&lt;177 micron (NGR)</v>
      </c>
      <c r="L1340">
        <v>69</v>
      </c>
      <c r="M1340" t="s">
        <v>76</v>
      </c>
      <c r="N1340">
        <v>1339</v>
      </c>
      <c r="O1340">
        <v>39</v>
      </c>
      <c r="P1340">
        <v>26</v>
      </c>
      <c r="Q1340">
        <v>2</v>
      </c>
      <c r="R1340">
        <v>27</v>
      </c>
      <c r="S1340">
        <v>10</v>
      </c>
      <c r="T1340">
        <v>-0.2</v>
      </c>
      <c r="U1340">
        <v>164</v>
      </c>
      <c r="V1340">
        <v>2.76</v>
      </c>
      <c r="W1340">
        <v>-0.2</v>
      </c>
      <c r="X1340">
        <v>-1</v>
      </c>
      <c r="Y1340">
        <v>-2</v>
      </c>
      <c r="Z1340">
        <v>101</v>
      </c>
      <c r="AA1340">
        <v>0.8</v>
      </c>
      <c r="AB1340">
        <v>-1</v>
      </c>
      <c r="AC1340">
        <v>773</v>
      </c>
      <c r="AD1340">
        <v>20</v>
      </c>
      <c r="AE1340">
        <v>-2</v>
      </c>
      <c r="AF1340">
        <v>2.4</v>
      </c>
      <c r="AG1340">
        <v>1.4</v>
      </c>
      <c r="AH1340">
        <v>395</v>
      </c>
    </row>
    <row r="1341" spans="1:34" hidden="1" x14ac:dyDescent="0.25">
      <c r="A1341" t="s">
        <v>5142</v>
      </c>
      <c r="B1341" t="s">
        <v>5143</v>
      </c>
      <c r="C1341" s="1" t="str">
        <f t="shared" si="218"/>
        <v>21:0584</v>
      </c>
      <c r="D1341" s="1" t="str">
        <f>HYPERLINK("http://geochem.nrcan.gc.ca/cdogs/content/svy/svy_e.htm", "")</f>
        <v/>
      </c>
      <c r="G1341" s="1" t="str">
        <f>HYPERLINK("http://geochem.nrcan.gc.ca/cdogs/content/cr_/cr_00078_e.htm", "78")</f>
        <v>78</v>
      </c>
      <c r="J1341" t="s">
        <v>69</v>
      </c>
      <c r="K1341" t="s">
        <v>70</v>
      </c>
      <c r="L1341">
        <v>69</v>
      </c>
      <c r="M1341" t="s">
        <v>71</v>
      </c>
      <c r="N1341">
        <v>1340</v>
      </c>
      <c r="O1341">
        <v>97</v>
      </c>
      <c r="P1341">
        <v>36</v>
      </c>
      <c r="Q1341">
        <v>16</v>
      </c>
      <c r="R1341">
        <v>252</v>
      </c>
      <c r="S1341">
        <v>24</v>
      </c>
      <c r="T1341">
        <v>-0.2</v>
      </c>
      <c r="U1341">
        <v>500</v>
      </c>
      <c r="V1341">
        <v>2.98</v>
      </c>
      <c r="W1341">
        <v>-0.2</v>
      </c>
      <c r="X1341">
        <v>22</v>
      </c>
      <c r="Y1341">
        <v>3</v>
      </c>
      <c r="Z1341">
        <v>50</v>
      </c>
      <c r="AA1341">
        <v>-0.2</v>
      </c>
      <c r="AB1341">
        <v>5</v>
      </c>
      <c r="AC1341">
        <v>749</v>
      </c>
      <c r="AD1341">
        <v>25</v>
      </c>
      <c r="AE1341">
        <v>16</v>
      </c>
      <c r="AF1341">
        <v>2.6</v>
      </c>
      <c r="AG1341">
        <v>12.1</v>
      </c>
      <c r="AH1341">
        <v>570</v>
      </c>
    </row>
    <row r="1342" spans="1:34" hidden="1" x14ac:dyDescent="0.25">
      <c r="A1342" t="s">
        <v>5144</v>
      </c>
      <c r="B1342" t="s">
        <v>5145</v>
      </c>
      <c r="C1342" s="1" t="str">
        <f t="shared" si="218"/>
        <v>21:0584</v>
      </c>
      <c r="D1342" s="1" t="str">
        <f t="shared" ref="D1342:D1366" si="225">HYPERLINK("http://geochem.nrcan.gc.ca/cdogs/content/svy/svy210186_e.htm", "21:0186")</f>
        <v>21:0186</v>
      </c>
      <c r="E1342" t="s">
        <v>5146</v>
      </c>
      <c r="F1342" t="s">
        <v>5147</v>
      </c>
      <c r="H1342">
        <v>59.143171500000001</v>
      </c>
      <c r="I1342">
        <v>-64.036764399999996</v>
      </c>
      <c r="J1342" s="1" t="str">
        <f t="shared" ref="J1342:J1366" si="226">HYPERLINK("http://geochem.nrcan.gc.ca/cdogs/content/kwd/kwd020030_e.htm", "NGR bulk stream sediment")</f>
        <v>NGR bulk stream sediment</v>
      </c>
      <c r="K1342" s="1" t="str">
        <f t="shared" ref="K1342:K1366" si="227">HYPERLINK("http://geochem.nrcan.gc.ca/cdogs/content/kwd/kwd080006_e.htm", "&lt;177 micron (NGR)")</f>
        <v>&lt;177 micron (NGR)</v>
      </c>
      <c r="L1342">
        <v>69</v>
      </c>
      <c r="M1342" t="s">
        <v>81</v>
      </c>
      <c r="N1342">
        <v>1341</v>
      </c>
      <c r="O1342">
        <v>48</v>
      </c>
      <c r="P1342">
        <v>40</v>
      </c>
      <c r="Q1342">
        <v>2</v>
      </c>
      <c r="R1342">
        <v>40</v>
      </c>
      <c r="S1342">
        <v>12</v>
      </c>
      <c r="T1342">
        <v>-0.2</v>
      </c>
      <c r="U1342">
        <v>128</v>
      </c>
      <c r="V1342">
        <v>2.33</v>
      </c>
      <c r="W1342">
        <v>-0.2</v>
      </c>
      <c r="X1342">
        <v>-1</v>
      </c>
      <c r="Y1342">
        <v>-2</v>
      </c>
      <c r="Z1342">
        <v>65</v>
      </c>
      <c r="AA1342">
        <v>-0.2</v>
      </c>
      <c r="AB1342">
        <v>1</v>
      </c>
      <c r="AC1342">
        <v>686</v>
      </c>
      <c r="AD1342">
        <v>15</v>
      </c>
      <c r="AE1342">
        <v>-2</v>
      </c>
      <c r="AF1342">
        <v>1.2</v>
      </c>
      <c r="AG1342">
        <v>1.6</v>
      </c>
      <c r="AH1342">
        <v>350</v>
      </c>
    </row>
    <row r="1343" spans="1:34" hidden="1" x14ac:dyDescent="0.25">
      <c r="A1343" t="s">
        <v>5148</v>
      </c>
      <c r="B1343" t="s">
        <v>5149</v>
      </c>
      <c r="C1343" s="1" t="str">
        <f t="shared" si="218"/>
        <v>21:0584</v>
      </c>
      <c r="D1343" s="1" t="str">
        <f t="shared" si="225"/>
        <v>21:0186</v>
      </c>
      <c r="E1343" t="s">
        <v>5150</v>
      </c>
      <c r="F1343" t="s">
        <v>5151</v>
      </c>
      <c r="H1343">
        <v>59.127436500000002</v>
      </c>
      <c r="I1343">
        <v>-64.024374300000005</v>
      </c>
      <c r="J1343" s="1" t="str">
        <f t="shared" si="226"/>
        <v>NGR bulk stream sediment</v>
      </c>
      <c r="K1343" s="1" t="str">
        <f t="shared" si="227"/>
        <v>&lt;177 micron (NGR)</v>
      </c>
      <c r="L1343">
        <v>69</v>
      </c>
      <c r="M1343" t="s">
        <v>86</v>
      </c>
      <c r="N1343">
        <v>1342</v>
      </c>
      <c r="O1343">
        <v>65</v>
      </c>
      <c r="P1343">
        <v>53</v>
      </c>
      <c r="Q1343">
        <v>5</v>
      </c>
      <c r="R1343">
        <v>47</v>
      </c>
      <c r="S1343">
        <v>15</v>
      </c>
      <c r="T1343">
        <v>-0.2</v>
      </c>
      <c r="U1343">
        <v>144</v>
      </c>
      <c r="V1343">
        <v>2.15</v>
      </c>
      <c r="W1343">
        <v>-0.2</v>
      </c>
      <c r="X1343">
        <v>1</v>
      </c>
      <c r="Y1343">
        <v>-2</v>
      </c>
      <c r="Z1343">
        <v>61</v>
      </c>
      <c r="AA1343">
        <v>-0.2</v>
      </c>
      <c r="AB1343">
        <v>2</v>
      </c>
      <c r="AC1343">
        <v>819</v>
      </c>
      <c r="AD1343">
        <v>20</v>
      </c>
      <c r="AE1343">
        <v>-2</v>
      </c>
      <c r="AF1343">
        <v>3.4</v>
      </c>
      <c r="AG1343">
        <v>1.5</v>
      </c>
      <c r="AH1343">
        <v>380</v>
      </c>
    </row>
    <row r="1344" spans="1:34" hidden="1" x14ac:dyDescent="0.25">
      <c r="A1344" t="s">
        <v>5152</v>
      </c>
      <c r="B1344" t="s">
        <v>5153</v>
      </c>
      <c r="C1344" s="1" t="str">
        <f t="shared" si="218"/>
        <v>21:0584</v>
      </c>
      <c r="D1344" s="1" t="str">
        <f t="shared" si="225"/>
        <v>21:0186</v>
      </c>
      <c r="E1344" t="s">
        <v>5154</v>
      </c>
      <c r="F1344" t="s">
        <v>5155</v>
      </c>
      <c r="H1344">
        <v>59.112516599999999</v>
      </c>
      <c r="I1344">
        <v>-64.068077000000002</v>
      </c>
      <c r="J1344" s="1" t="str">
        <f t="shared" si="226"/>
        <v>NGR bulk stream sediment</v>
      </c>
      <c r="K1344" s="1" t="str">
        <f t="shared" si="227"/>
        <v>&lt;177 micron (NGR)</v>
      </c>
      <c r="L1344">
        <v>69</v>
      </c>
      <c r="M1344" t="s">
        <v>91</v>
      </c>
      <c r="N1344">
        <v>1343</v>
      </c>
      <c r="O1344">
        <v>64</v>
      </c>
      <c r="P1344">
        <v>51</v>
      </c>
      <c r="Q1344">
        <v>3</v>
      </c>
      <c r="R1344">
        <v>36</v>
      </c>
      <c r="S1344">
        <v>10</v>
      </c>
      <c r="T1344">
        <v>-0.2</v>
      </c>
      <c r="U1344">
        <v>82</v>
      </c>
      <c r="V1344">
        <v>2.04</v>
      </c>
      <c r="W1344">
        <v>-0.2</v>
      </c>
      <c r="X1344">
        <v>-1</v>
      </c>
      <c r="Y1344">
        <v>-2</v>
      </c>
      <c r="Z1344">
        <v>73</v>
      </c>
      <c r="AA1344">
        <v>-0.2</v>
      </c>
      <c r="AB1344">
        <v>1</v>
      </c>
      <c r="AC1344">
        <v>917</v>
      </c>
      <c r="AD1344">
        <v>15</v>
      </c>
      <c r="AE1344">
        <v>-2</v>
      </c>
      <c r="AF1344">
        <v>2.4</v>
      </c>
      <c r="AG1344">
        <v>1.2</v>
      </c>
      <c r="AH1344">
        <v>450</v>
      </c>
    </row>
    <row r="1345" spans="1:34" hidden="1" x14ac:dyDescent="0.25">
      <c r="A1345" t="s">
        <v>5156</v>
      </c>
      <c r="B1345" t="s">
        <v>5157</v>
      </c>
      <c r="C1345" s="1" t="str">
        <f t="shared" si="218"/>
        <v>21:0584</v>
      </c>
      <c r="D1345" s="1" t="str">
        <f t="shared" si="225"/>
        <v>21:0186</v>
      </c>
      <c r="E1345" t="s">
        <v>5158</v>
      </c>
      <c r="F1345" t="s">
        <v>5159</v>
      </c>
      <c r="H1345">
        <v>59.085398699999999</v>
      </c>
      <c r="I1345">
        <v>-64.058737399999998</v>
      </c>
      <c r="J1345" s="1" t="str">
        <f t="shared" si="226"/>
        <v>NGR bulk stream sediment</v>
      </c>
      <c r="K1345" s="1" t="str">
        <f t="shared" si="227"/>
        <v>&lt;177 micron (NGR)</v>
      </c>
      <c r="L1345">
        <v>69</v>
      </c>
      <c r="M1345" t="s">
        <v>96</v>
      </c>
      <c r="N1345">
        <v>1344</v>
      </c>
      <c r="O1345">
        <v>37</v>
      </c>
      <c r="P1345">
        <v>53</v>
      </c>
      <c r="Q1345">
        <v>3</v>
      </c>
      <c r="R1345">
        <v>27</v>
      </c>
      <c r="S1345">
        <v>8</v>
      </c>
      <c r="T1345">
        <v>-0.2</v>
      </c>
      <c r="U1345">
        <v>66</v>
      </c>
      <c r="V1345">
        <v>1.88</v>
      </c>
      <c r="W1345">
        <v>-0.2</v>
      </c>
      <c r="X1345">
        <v>-1</v>
      </c>
      <c r="Y1345">
        <v>-2</v>
      </c>
      <c r="Z1345">
        <v>38</v>
      </c>
      <c r="AA1345">
        <v>-0.2</v>
      </c>
      <c r="AB1345">
        <v>-1</v>
      </c>
      <c r="AC1345">
        <v>807</v>
      </c>
      <c r="AD1345">
        <v>20</v>
      </c>
      <c r="AE1345">
        <v>-2</v>
      </c>
      <c r="AF1345">
        <v>1.2</v>
      </c>
      <c r="AG1345">
        <v>0.7</v>
      </c>
      <c r="AH1345">
        <v>450</v>
      </c>
    </row>
    <row r="1346" spans="1:34" hidden="1" x14ac:dyDescent="0.25">
      <c r="A1346" t="s">
        <v>5160</v>
      </c>
      <c r="B1346" t="s">
        <v>5161</v>
      </c>
      <c r="C1346" s="1" t="str">
        <f t="shared" ref="C1346:C1409" si="228">HYPERLINK("http://geochem.nrcan.gc.ca/cdogs/content/bdl/bdl210584_e.htm", "21:0584")</f>
        <v>21:0584</v>
      </c>
      <c r="D1346" s="1" t="str">
        <f t="shared" si="225"/>
        <v>21:0186</v>
      </c>
      <c r="E1346" t="s">
        <v>5162</v>
      </c>
      <c r="F1346" t="s">
        <v>5163</v>
      </c>
      <c r="H1346">
        <v>59.419407100000001</v>
      </c>
      <c r="I1346">
        <v>-64.386233899999993</v>
      </c>
      <c r="J1346" s="1" t="str">
        <f t="shared" si="226"/>
        <v>NGR bulk stream sediment</v>
      </c>
      <c r="K1346" s="1" t="str">
        <f t="shared" si="227"/>
        <v>&lt;177 micron (NGR)</v>
      </c>
      <c r="L1346">
        <v>69</v>
      </c>
      <c r="M1346" t="s">
        <v>101</v>
      </c>
      <c r="N1346">
        <v>1345</v>
      </c>
      <c r="O1346">
        <v>52</v>
      </c>
      <c r="P1346">
        <v>43</v>
      </c>
      <c r="Q1346">
        <v>4</v>
      </c>
      <c r="R1346">
        <v>32</v>
      </c>
      <c r="S1346">
        <v>13</v>
      </c>
      <c r="T1346">
        <v>-0.2</v>
      </c>
      <c r="U1346">
        <v>172</v>
      </c>
      <c r="V1346">
        <v>2.1800000000000002</v>
      </c>
      <c r="W1346">
        <v>-0.2</v>
      </c>
      <c r="X1346">
        <v>-1</v>
      </c>
      <c r="Y1346">
        <v>-2</v>
      </c>
      <c r="Z1346">
        <v>50</v>
      </c>
      <c r="AA1346">
        <v>-0.2</v>
      </c>
      <c r="AB1346">
        <v>-1</v>
      </c>
      <c r="AC1346">
        <v>389</v>
      </c>
      <c r="AD1346">
        <v>20</v>
      </c>
      <c r="AE1346">
        <v>-2</v>
      </c>
      <c r="AF1346">
        <v>1.4</v>
      </c>
      <c r="AG1346">
        <v>1.6</v>
      </c>
      <c r="AH1346">
        <v>275</v>
      </c>
    </row>
    <row r="1347" spans="1:34" hidden="1" x14ac:dyDescent="0.25">
      <c r="A1347" t="s">
        <v>5164</v>
      </c>
      <c r="B1347" t="s">
        <v>5165</v>
      </c>
      <c r="C1347" s="1" t="str">
        <f t="shared" si="228"/>
        <v>21:0584</v>
      </c>
      <c r="D1347" s="1" t="str">
        <f t="shared" si="225"/>
        <v>21:0186</v>
      </c>
      <c r="E1347" t="s">
        <v>5166</v>
      </c>
      <c r="F1347" t="s">
        <v>5167</v>
      </c>
      <c r="H1347">
        <v>59.454153400000003</v>
      </c>
      <c r="I1347">
        <v>-64.390601899999993</v>
      </c>
      <c r="J1347" s="1" t="str">
        <f t="shared" si="226"/>
        <v>NGR bulk stream sediment</v>
      </c>
      <c r="K1347" s="1" t="str">
        <f t="shared" si="227"/>
        <v>&lt;177 micron (NGR)</v>
      </c>
      <c r="L1347">
        <v>69</v>
      </c>
      <c r="M1347" t="s">
        <v>106</v>
      </c>
      <c r="N1347">
        <v>1346</v>
      </c>
      <c r="O1347">
        <v>92</v>
      </c>
      <c r="P1347">
        <v>76</v>
      </c>
      <c r="Q1347">
        <v>15</v>
      </c>
      <c r="R1347">
        <v>62</v>
      </c>
      <c r="S1347">
        <v>21</v>
      </c>
      <c r="T1347">
        <v>0.2</v>
      </c>
      <c r="U1347">
        <v>280</v>
      </c>
      <c r="V1347">
        <v>2.71</v>
      </c>
      <c r="W1347">
        <v>-0.2</v>
      </c>
      <c r="X1347">
        <v>1</v>
      </c>
      <c r="Y1347">
        <v>2</v>
      </c>
      <c r="Z1347">
        <v>60</v>
      </c>
      <c r="AA1347">
        <v>-0.2</v>
      </c>
      <c r="AB1347">
        <v>1</v>
      </c>
      <c r="AC1347">
        <v>464</v>
      </c>
      <c r="AD1347">
        <v>40</v>
      </c>
      <c r="AE1347">
        <v>-2</v>
      </c>
      <c r="AF1347">
        <v>7.2</v>
      </c>
      <c r="AG1347">
        <v>2.6</v>
      </c>
      <c r="AH1347">
        <v>365</v>
      </c>
    </row>
    <row r="1348" spans="1:34" hidden="1" x14ac:dyDescent="0.25">
      <c r="A1348" t="s">
        <v>5168</v>
      </c>
      <c r="B1348" t="s">
        <v>5169</v>
      </c>
      <c r="C1348" s="1" t="str">
        <f t="shared" si="228"/>
        <v>21:0584</v>
      </c>
      <c r="D1348" s="1" t="str">
        <f t="shared" si="225"/>
        <v>21:0186</v>
      </c>
      <c r="E1348" t="s">
        <v>5170</v>
      </c>
      <c r="F1348" t="s">
        <v>5171</v>
      </c>
      <c r="H1348">
        <v>59.519950899999998</v>
      </c>
      <c r="I1348">
        <v>-64.530169799999996</v>
      </c>
      <c r="J1348" s="1" t="str">
        <f t="shared" si="226"/>
        <v>NGR bulk stream sediment</v>
      </c>
      <c r="K1348" s="1" t="str">
        <f t="shared" si="227"/>
        <v>&lt;177 micron (NGR)</v>
      </c>
      <c r="L1348">
        <v>69</v>
      </c>
      <c r="M1348" t="s">
        <v>111</v>
      </c>
      <c r="N1348">
        <v>1347</v>
      </c>
      <c r="O1348">
        <v>123</v>
      </c>
      <c r="P1348">
        <v>90</v>
      </c>
      <c r="Q1348">
        <v>49</v>
      </c>
      <c r="R1348">
        <v>57</v>
      </c>
      <c r="S1348">
        <v>15</v>
      </c>
      <c r="T1348">
        <v>0.4</v>
      </c>
      <c r="U1348">
        <v>196</v>
      </c>
      <c r="V1348">
        <v>4.0199999999999996</v>
      </c>
      <c r="W1348">
        <v>-0.2</v>
      </c>
      <c r="X1348">
        <v>2</v>
      </c>
      <c r="Y1348">
        <v>2</v>
      </c>
      <c r="Z1348">
        <v>48</v>
      </c>
      <c r="AA1348">
        <v>-0.2</v>
      </c>
      <c r="AB1348">
        <v>3</v>
      </c>
      <c r="AC1348">
        <v>239</v>
      </c>
      <c r="AD1348">
        <v>175</v>
      </c>
      <c r="AE1348">
        <v>-2</v>
      </c>
      <c r="AF1348">
        <v>44.8</v>
      </c>
      <c r="AG1348">
        <v>5</v>
      </c>
      <c r="AH1348">
        <v>290</v>
      </c>
    </row>
    <row r="1349" spans="1:34" hidden="1" x14ac:dyDescent="0.25">
      <c r="A1349" t="s">
        <v>5172</v>
      </c>
      <c r="B1349" t="s">
        <v>5173</v>
      </c>
      <c r="C1349" s="1" t="str">
        <f t="shared" si="228"/>
        <v>21:0584</v>
      </c>
      <c r="D1349" s="1" t="str">
        <f t="shared" si="225"/>
        <v>21:0186</v>
      </c>
      <c r="E1349" t="s">
        <v>5174</v>
      </c>
      <c r="F1349" t="s">
        <v>5175</v>
      </c>
      <c r="H1349">
        <v>59.526403899999998</v>
      </c>
      <c r="I1349">
        <v>-64.605422200000007</v>
      </c>
      <c r="J1349" s="1" t="str">
        <f t="shared" si="226"/>
        <v>NGR bulk stream sediment</v>
      </c>
      <c r="K1349" s="1" t="str">
        <f t="shared" si="227"/>
        <v>&lt;177 micron (NGR)</v>
      </c>
      <c r="L1349">
        <v>69</v>
      </c>
      <c r="M1349" t="s">
        <v>116</v>
      </c>
      <c r="N1349">
        <v>1348</v>
      </c>
      <c r="O1349">
        <v>48</v>
      </c>
      <c r="P1349">
        <v>33</v>
      </c>
      <c r="Q1349">
        <v>5</v>
      </c>
      <c r="R1349">
        <v>27</v>
      </c>
      <c r="S1349">
        <v>13</v>
      </c>
      <c r="T1349">
        <v>-0.2</v>
      </c>
      <c r="U1349">
        <v>176</v>
      </c>
      <c r="V1349">
        <v>1.76</v>
      </c>
      <c r="W1349">
        <v>-0.2</v>
      </c>
      <c r="X1349">
        <v>-1</v>
      </c>
      <c r="Y1349">
        <v>-2</v>
      </c>
      <c r="Z1349">
        <v>34</v>
      </c>
      <c r="AA1349">
        <v>-0.2</v>
      </c>
      <c r="AB1349">
        <v>1</v>
      </c>
      <c r="AC1349">
        <v>380</v>
      </c>
      <c r="AD1349">
        <v>10</v>
      </c>
      <c r="AE1349">
        <v>-2</v>
      </c>
      <c r="AF1349">
        <v>2</v>
      </c>
      <c r="AG1349">
        <v>1.8</v>
      </c>
      <c r="AH1349">
        <v>500</v>
      </c>
    </row>
    <row r="1350" spans="1:34" hidden="1" x14ac:dyDescent="0.25">
      <c r="A1350" t="s">
        <v>5176</v>
      </c>
      <c r="B1350" t="s">
        <v>5177</v>
      </c>
      <c r="C1350" s="1" t="str">
        <f t="shared" si="228"/>
        <v>21:0584</v>
      </c>
      <c r="D1350" s="1" t="str">
        <f t="shared" si="225"/>
        <v>21:0186</v>
      </c>
      <c r="E1350" t="s">
        <v>5178</v>
      </c>
      <c r="F1350" t="s">
        <v>5179</v>
      </c>
      <c r="H1350">
        <v>59.543623699999998</v>
      </c>
      <c r="I1350">
        <v>-64.584592200000003</v>
      </c>
      <c r="J1350" s="1" t="str">
        <f t="shared" si="226"/>
        <v>NGR bulk stream sediment</v>
      </c>
      <c r="K1350" s="1" t="str">
        <f t="shared" si="227"/>
        <v>&lt;177 micron (NGR)</v>
      </c>
      <c r="L1350">
        <v>69</v>
      </c>
      <c r="M1350" t="s">
        <v>121</v>
      </c>
      <c r="N1350">
        <v>1349</v>
      </c>
      <c r="O1350">
        <v>157</v>
      </c>
      <c r="P1350">
        <v>123</v>
      </c>
      <c r="Q1350">
        <v>23</v>
      </c>
      <c r="R1350">
        <v>119</v>
      </c>
      <c r="S1350">
        <v>27</v>
      </c>
      <c r="T1350">
        <v>0.2</v>
      </c>
      <c r="U1350">
        <v>380</v>
      </c>
      <c r="V1350">
        <v>4.51</v>
      </c>
      <c r="W1350">
        <v>-0.2</v>
      </c>
      <c r="X1350">
        <v>2</v>
      </c>
      <c r="Y1350">
        <v>2</v>
      </c>
      <c r="Z1350">
        <v>84</v>
      </c>
      <c r="AA1350">
        <v>-0.2</v>
      </c>
      <c r="AB1350">
        <v>6</v>
      </c>
      <c r="AC1350">
        <v>268</v>
      </c>
      <c r="AD1350">
        <v>125</v>
      </c>
      <c r="AE1350">
        <v>-2</v>
      </c>
      <c r="AF1350">
        <v>23.4</v>
      </c>
      <c r="AG1350">
        <v>4</v>
      </c>
      <c r="AH1350">
        <v>325</v>
      </c>
    </row>
    <row r="1351" spans="1:34" hidden="1" x14ac:dyDescent="0.25">
      <c r="A1351" t="s">
        <v>5180</v>
      </c>
      <c r="B1351" t="s">
        <v>5181</v>
      </c>
      <c r="C1351" s="1" t="str">
        <f t="shared" si="228"/>
        <v>21:0584</v>
      </c>
      <c r="D1351" s="1" t="str">
        <f t="shared" si="225"/>
        <v>21:0186</v>
      </c>
      <c r="E1351" t="s">
        <v>5182</v>
      </c>
      <c r="F1351" t="s">
        <v>5183</v>
      </c>
      <c r="H1351">
        <v>59.551458699999998</v>
      </c>
      <c r="I1351">
        <v>-64.6122424</v>
      </c>
      <c r="J1351" s="1" t="str">
        <f t="shared" si="226"/>
        <v>NGR bulk stream sediment</v>
      </c>
      <c r="K1351" s="1" t="str">
        <f t="shared" si="227"/>
        <v>&lt;177 micron (NGR)</v>
      </c>
      <c r="L1351">
        <v>69</v>
      </c>
      <c r="M1351" t="s">
        <v>126</v>
      </c>
      <c r="N1351">
        <v>1350</v>
      </c>
      <c r="O1351">
        <v>70</v>
      </c>
      <c r="P1351">
        <v>55</v>
      </c>
      <c r="Q1351">
        <v>6</v>
      </c>
      <c r="R1351">
        <v>56</v>
      </c>
      <c r="S1351">
        <v>16</v>
      </c>
      <c r="T1351">
        <v>-0.2</v>
      </c>
      <c r="U1351">
        <v>220</v>
      </c>
      <c r="V1351">
        <v>2.72</v>
      </c>
      <c r="W1351">
        <v>-0.2</v>
      </c>
      <c r="X1351">
        <v>-1</v>
      </c>
      <c r="Y1351">
        <v>-2</v>
      </c>
      <c r="Z1351">
        <v>50</v>
      </c>
      <c r="AA1351">
        <v>-0.2</v>
      </c>
      <c r="AB1351">
        <v>-1</v>
      </c>
      <c r="AC1351">
        <v>311</v>
      </c>
      <c r="AD1351">
        <v>40</v>
      </c>
      <c r="AE1351">
        <v>-2</v>
      </c>
      <c r="AF1351">
        <v>-1</v>
      </c>
      <c r="AG1351">
        <v>2.2000000000000002</v>
      </c>
      <c r="AH1351">
        <v>410</v>
      </c>
    </row>
    <row r="1352" spans="1:34" hidden="1" x14ac:dyDescent="0.25">
      <c r="A1352" t="s">
        <v>5184</v>
      </c>
      <c r="B1352" t="s">
        <v>5185</v>
      </c>
      <c r="C1352" s="1" t="str">
        <f t="shared" si="228"/>
        <v>21:0584</v>
      </c>
      <c r="D1352" s="1" t="str">
        <f t="shared" si="225"/>
        <v>21:0186</v>
      </c>
      <c r="E1352" t="s">
        <v>5186</v>
      </c>
      <c r="F1352" t="s">
        <v>5187</v>
      </c>
      <c r="H1352">
        <v>59.535276500000002</v>
      </c>
      <c r="I1352">
        <v>-64.672832299999996</v>
      </c>
      <c r="J1352" s="1" t="str">
        <f t="shared" si="226"/>
        <v>NGR bulk stream sediment</v>
      </c>
      <c r="K1352" s="1" t="str">
        <f t="shared" si="227"/>
        <v>&lt;177 micron (NGR)</v>
      </c>
      <c r="L1352">
        <v>69</v>
      </c>
      <c r="M1352" t="s">
        <v>131</v>
      </c>
      <c r="N1352">
        <v>1351</v>
      </c>
      <c r="O1352">
        <v>125</v>
      </c>
      <c r="P1352">
        <v>44</v>
      </c>
      <c r="Q1352">
        <v>52</v>
      </c>
      <c r="R1352">
        <v>48</v>
      </c>
      <c r="S1352">
        <v>15</v>
      </c>
      <c r="T1352">
        <v>-0.2</v>
      </c>
      <c r="U1352">
        <v>144</v>
      </c>
      <c r="V1352">
        <v>3.48</v>
      </c>
      <c r="W1352">
        <v>-0.2</v>
      </c>
      <c r="X1352">
        <v>3</v>
      </c>
      <c r="Y1352">
        <v>-2</v>
      </c>
      <c r="Z1352">
        <v>73</v>
      </c>
      <c r="AA1352">
        <v>-0.2</v>
      </c>
      <c r="AB1352">
        <v>-1</v>
      </c>
      <c r="AC1352">
        <v>429</v>
      </c>
      <c r="AD1352">
        <v>130</v>
      </c>
      <c r="AE1352">
        <v>-2</v>
      </c>
      <c r="AF1352">
        <v>44.6</v>
      </c>
      <c r="AG1352">
        <v>1.3</v>
      </c>
      <c r="AH1352">
        <v>350</v>
      </c>
    </row>
    <row r="1353" spans="1:34" hidden="1" x14ac:dyDescent="0.25">
      <c r="A1353" t="s">
        <v>5188</v>
      </c>
      <c r="B1353" t="s">
        <v>5189</v>
      </c>
      <c r="C1353" s="1" t="str">
        <f t="shared" si="228"/>
        <v>21:0584</v>
      </c>
      <c r="D1353" s="1" t="str">
        <f t="shared" si="225"/>
        <v>21:0186</v>
      </c>
      <c r="E1353" t="s">
        <v>5190</v>
      </c>
      <c r="F1353" t="s">
        <v>5191</v>
      </c>
      <c r="H1353">
        <v>59.603582600000003</v>
      </c>
      <c r="I1353">
        <v>-64.629218199999997</v>
      </c>
      <c r="J1353" s="1" t="str">
        <f t="shared" si="226"/>
        <v>NGR bulk stream sediment</v>
      </c>
      <c r="K1353" s="1" t="str">
        <f t="shared" si="227"/>
        <v>&lt;177 micron (NGR)</v>
      </c>
      <c r="L1353">
        <v>70</v>
      </c>
      <c r="M1353" t="s">
        <v>38</v>
      </c>
      <c r="N1353">
        <v>1352</v>
      </c>
      <c r="O1353">
        <v>38</v>
      </c>
      <c r="P1353">
        <v>13</v>
      </c>
      <c r="Q1353">
        <v>-2</v>
      </c>
      <c r="R1353">
        <v>20</v>
      </c>
      <c r="S1353">
        <v>8</v>
      </c>
      <c r="T1353">
        <v>-0.2</v>
      </c>
      <c r="U1353">
        <v>90</v>
      </c>
      <c r="V1353">
        <v>1.28</v>
      </c>
      <c r="W1353">
        <v>-0.2</v>
      </c>
      <c r="X1353">
        <v>-1</v>
      </c>
      <c r="Y1353">
        <v>-2</v>
      </c>
      <c r="Z1353">
        <v>30</v>
      </c>
      <c r="AA1353">
        <v>-0.2</v>
      </c>
      <c r="AB1353">
        <v>-1</v>
      </c>
      <c r="AC1353">
        <v>601</v>
      </c>
      <c r="AD1353">
        <v>15</v>
      </c>
      <c r="AE1353">
        <v>-2</v>
      </c>
      <c r="AF1353">
        <v>2.4</v>
      </c>
      <c r="AG1353">
        <v>1.3</v>
      </c>
      <c r="AH1353">
        <v>340</v>
      </c>
    </row>
    <row r="1354" spans="1:34" hidden="1" x14ac:dyDescent="0.25">
      <c r="A1354" t="s">
        <v>5192</v>
      </c>
      <c r="B1354" t="s">
        <v>5193</v>
      </c>
      <c r="C1354" s="1" t="str">
        <f t="shared" si="228"/>
        <v>21:0584</v>
      </c>
      <c r="D1354" s="1" t="str">
        <f t="shared" si="225"/>
        <v>21:0186</v>
      </c>
      <c r="E1354" t="s">
        <v>5194</v>
      </c>
      <c r="F1354" t="s">
        <v>5195</v>
      </c>
      <c r="H1354">
        <v>59.566302700000001</v>
      </c>
      <c r="I1354">
        <v>-64.714801199999997</v>
      </c>
      <c r="J1354" s="1" t="str">
        <f t="shared" si="226"/>
        <v>NGR bulk stream sediment</v>
      </c>
      <c r="K1354" s="1" t="str">
        <f t="shared" si="227"/>
        <v>&lt;177 micron (NGR)</v>
      </c>
      <c r="L1354">
        <v>70</v>
      </c>
      <c r="M1354" t="s">
        <v>43</v>
      </c>
      <c r="N1354">
        <v>1353</v>
      </c>
      <c r="O1354">
        <v>113</v>
      </c>
      <c r="P1354">
        <v>53</v>
      </c>
      <c r="Q1354">
        <v>9</v>
      </c>
      <c r="R1354">
        <v>39</v>
      </c>
      <c r="S1354">
        <v>15</v>
      </c>
      <c r="T1354">
        <v>-0.2</v>
      </c>
      <c r="U1354">
        <v>132</v>
      </c>
      <c r="V1354">
        <v>3.13</v>
      </c>
      <c r="W1354">
        <v>-0.2</v>
      </c>
      <c r="X1354">
        <v>1</v>
      </c>
      <c r="Y1354">
        <v>-2</v>
      </c>
      <c r="Z1354">
        <v>63</v>
      </c>
      <c r="AA1354">
        <v>-0.2</v>
      </c>
      <c r="AB1354">
        <v>-1</v>
      </c>
      <c r="AC1354">
        <v>383</v>
      </c>
      <c r="AD1354">
        <v>145</v>
      </c>
      <c r="AE1354">
        <v>-2</v>
      </c>
      <c r="AF1354">
        <v>50.6</v>
      </c>
      <c r="AG1354">
        <v>1.5</v>
      </c>
      <c r="AH1354">
        <v>350</v>
      </c>
    </row>
    <row r="1355" spans="1:34" hidden="1" x14ac:dyDescent="0.25">
      <c r="A1355" t="s">
        <v>5196</v>
      </c>
      <c r="B1355" t="s">
        <v>5197</v>
      </c>
      <c r="C1355" s="1" t="str">
        <f t="shared" si="228"/>
        <v>21:0584</v>
      </c>
      <c r="D1355" s="1" t="str">
        <f t="shared" si="225"/>
        <v>21:0186</v>
      </c>
      <c r="E1355" t="s">
        <v>5198</v>
      </c>
      <c r="F1355" t="s">
        <v>5199</v>
      </c>
      <c r="H1355">
        <v>59.5829284</v>
      </c>
      <c r="I1355">
        <v>-64.711291700000004</v>
      </c>
      <c r="J1355" s="1" t="str">
        <f t="shared" si="226"/>
        <v>NGR bulk stream sediment</v>
      </c>
      <c r="K1355" s="1" t="str">
        <f t="shared" si="227"/>
        <v>&lt;177 micron (NGR)</v>
      </c>
      <c r="L1355">
        <v>70</v>
      </c>
      <c r="M1355" t="s">
        <v>56</v>
      </c>
      <c r="N1355">
        <v>1354</v>
      </c>
      <c r="O1355">
        <v>152</v>
      </c>
      <c r="P1355">
        <v>49</v>
      </c>
      <c r="Q1355">
        <v>29</v>
      </c>
      <c r="R1355">
        <v>47</v>
      </c>
      <c r="S1355">
        <v>24</v>
      </c>
      <c r="T1355">
        <v>-0.2</v>
      </c>
      <c r="U1355">
        <v>240</v>
      </c>
      <c r="V1355">
        <v>3.52</v>
      </c>
      <c r="W1355">
        <v>-0.2</v>
      </c>
      <c r="X1355">
        <v>2</v>
      </c>
      <c r="Y1355">
        <v>2</v>
      </c>
      <c r="Z1355">
        <v>84</v>
      </c>
      <c r="AA1355">
        <v>-0.2</v>
      </c>
      <c r="AB1355">
        <v>-1</v>
      </c>
      <c r="AC1355">
        <v>550</v>
      </c>
      <c r="AD1355">
        <v>190</v>
      </c>
      <c r="AE1355">
        <v>-2</v>
      </c>
      <c r="AF1355">
        <v>34.200000000000003</v>
      </c>
      <c r="AG1355">
        <v>2.2000000000000002</v>
      </c>
      <c r="AH1355">
        <v>365</v>
      </c>
    </row>
    <row r="1356" spans="1:34" hidden="1" x14ac:dyDescent="0.25">
      <c r="A1356" t="s">
        <v>5200</v>
      </c>
      <c r="B1356" t="s">
        <v>5201</v>
      </c>
      <c r="C1356" s="1" t="str">
        <f t="shared" si="228"/>
        <v>21:0584</v>
      </c>
      <c r="D1356" s="1" t="str">
        <f t="shared" si="225"/>
        <v>21:0186</v>
      </c>
      <c r="E1356" t="s">
        <v>5202</v>
      </c>
      <c r="F1356" t="s">
        <v>5203</v>
      </c>
      <c r="H1356">
        <v>59.571184000000002</v>
      </c>
      <c r="I1356">
        <v>-64.696550000000002</v>
      </c>
      <c r="J1356" s="1" t="str">
        <f t="shared" si="226"/>
        <v>NGR bulk stream sediment</v>
      </c>
      <c r="K1356" s="1" t="str">
        <f t="shared" si="227"/>
        <v>&lt;177 micron (NGR)</v>
      </c>
      <c r="L1356">
        <v>70</v>
      </c>
      <c r="M1356" t="s">
        <v>61</v>
      </c>
      <c r="N1356">
        <v>1355</v>
      </c>
      <c r="O1356">
        <v>85</v>
      </c>
      <c r="P1356">
        <v>23</v>
      </c>
      <c r="Q1356">
        <v>8</v>
      </c>
      <c r="R1356">
        <v>39</v>
      </c>
      <c r="S1356">
        <v>18</v>
      </c>
      <c r="T1356">
        <v>-0.2</v>
      </c>
      <c r="U1356">
        <v>144</v>
      </c>
      <c r="V1356">
        <v>3.37</v>
      </c>
      <c r="W1356">
        <v>-0.2</v>
      </c>
      <c r="X1356">
        <v>-1</v>
      </c>
      <c r="Y1356">
        <v>-2</v>
      </c>
      <c r="Z1356">
        <v>78</v>
      </c>
      <c r="AA1356">
        <v>-0.2</v>
      </c>
      <c r="AB1356">
        <v>-1</v>
      </c>
      <c r="AC1356">
        <v>706</v>
      </c>
      <c r="AD1356">
        <v>70</v>
      </c>
      <c r="AE1356">
        <v>-2</v>
      </c>
      <c r="AF1356">
        <v>19.2</v>
      </c>
      <c r="AG1356">
        <v>1.3</v>
      </c>
      <c r="AH1356">
        <v>325</v>
      </c>
    </row>
    <row r="1357" spans="1:34" hidden="1" x14ac:dyDescent="0.25">
      <c r="A1357" t="s">
        <v>5204</v>
      </c>
      <c r="B1357" t="s">
        <v>5205</v>
      </c>
      <c r="C1357" s="1" t="str">
        <f t="shared" si="228"/>
        <v>21:0584</v>
      </c>
      <c r="D1357" s="1" t="str">
        <f t="shared" si="225"/>
        <v>21:0186</v>
      </c>
      <c r="E1357" t="s">
        <v>5190</v>
      </c>
      <c r="F1357" t="s">
        <v>5206</v>
      </c>
      <c r="H1357">
        <v>59.603582600000003</v>
      </c>
      <c r="I1357">
        <v>-64.629218199999997</v>
      </c>
      <c r="J1357" s="1" t="str">
        <f t="shared" si="226"/>
        <v>NGR bulk stream sediment</v>
      </c>
      <c r="K1357" s="1" t="str">
        <f t="shared" si="227"/>
        <v>&lt;177 micron (NGR)</v>
      </c>
      <c r="L1357">
        <v>70</v>
      </c>
      <c r="M1357" t="s">
        <v>51</v>
      </c>
      <c r="N1357">
        <v>1356</v>
      </c>
      <c r="O1357">
        <v>40</v>
      </c>
      <c r="P1357">
        <v>16</v>
      </c>
      <c r="Q1357">
        <v>2</v>
      </c>
      <c r="R1357">
        <v>19</v>
      </c>
      <c r="S1357">
        <v>9</v>
      </c>
      <c r="T1357">
        <v>-0.2</v>
      </c>
      <c r="U1357">
        <v>92</v>
      </c>
      <c r="V1357">
        <v>1.4</v>
      </c>
      <c r="W1357">
        <v>-0.2</v>
      </c>
      <c r="X1357">
        <v>-1</v>
      </c>
      <c r="Y1357">
        <v>-2</v>
      </c>
      <c r="Z1357">
        <v>35</v>
      </c>
      <c r="AA1357">
        <v>-0.2</v>
      </c>
      <c r="AB1357">
        <v>-1</v>
      </c>
      <c r="AC1357">
        <v>598</v>
      </c>
      <c r="AD1357">
        <v>20</v>
      </c>
      <c r="AE1357">
        <v>-2</v>
      </c>
      <c r="AF1357">
        <v>3</v>
      </c>
      <c r="AG1357">
        <v>1.5</v>
      </c>
      <c r="AH1357">
        <v>340</v>
      </c>
    </row>
    <row r="1358" spans="1:34" hidden="1" x14ac:dyDescent="0.25">
      <c r="A1358" t="s">
        <v>5207</v>
      </c>
      <c r="B1358" t="s">
        <v>5208</v>
      </c>
      <c r="C1358" s="1" t="str">
        <f t="shared" si="228"/>
        <v>21:0584</v>
      </c>
      <c r="D1358" s="1" t="str">
        <f t="shared" si="225"/>
        <v>21:0186</v>
      </c>
      <c r="E1358" t="s">
        <v>5190</v>
      </c>
      <c r="F1358" t="s">
        <v>5209</v>
      </c>
      <c r="H1358">
        <v>59.603582600000003</v>
      </c>
      <c r="I1358">
        <v>-64.629218199999997</v>
      </c>
      <c r="J1358" s="1" t="str">
        <f t="shared" si="226"/>
        <v>NGR bulk stream sediment</v>
      </c>
      <c r="K1358" s="1" t="str">
        <f t="shared" si="227"/>
        <v>&lt;177 micron (NGR)</v>
      </c>
      <c r="L1358">
        <v>70</v>
      </c>
      <c r="M1358" t="s">
        <v>47</v>
      </c>
      <c r="N1358">
        <v>1357</v>
      </c>
      <c r="O1358">
        <v>36</v>
      </c>
      <c r="P1358">
        <v>13</v>
      </c>
      <c r="Q1358">
        <v>-2</v>
      </c>
      <c r="R1358">
        <v>17</v>
      </c>
      <c r="S1358">
        <v>8</v>
      </c>
      <c r="T1358">
        <v>-0.2</v>
      </c>
      <c r="U1358">
        <v>84</v>
      </c>
      <c r="V1358">
        <v>1.19</v>
      </c>
      <c r="W1358">
        <v>-0.2</v>
      </c>
      <c r="X1358">
        <v>-1</v>
      </c>
      <c r="Y1358">
        <v>-2</v>
      </c>
      <c r="Z1358">
        <v>29</v>
      </c>
      <c r="AA1358">
        <v>-0.2</v>
      </c>
      <c r="AB1358">
        <v>-1</v>
      </c>
      <c r="AC1358">
        <v>622</v>
      </c>
      <c r="AD1358">
        <v>20</v>
      </c>
      <c r="AE1358">
        <v>-2</v>
      </c>
      <c r="AF1358">
        <v>2</v>
      </c>
      <c r="AG1358">
        <v>0.9</v>
      </c>
      <c r="AH1358">
        <v>365</v>
      </c>
    </row>
    <row r="1359" spans="1:34" hidden="1" x14ac:dyDescent="0.25">
      <c r="A1359" t="s">
        <v>5210</v>
      </c>
      <c r="B1359" t="s">
        <v>5211</v>
      </c>
      <c r="C1359" s="1" t="str">
        <f t="shared" si="228"/>
        <v>21:0584</v>
      </c>
      <c r="D1359" s="1" t="str">
        <f t="shared" si="225"/>
        <v>21:0186</v>
      </c>
      <c r="E1359" t="s">
        <v>5212</v>
      </c>
      <c r="F1359" t="s">
        <v>5213</v>
      </c>
      <c r="H1359">
        <v>59.616207899999999</v>
      </c>
      <c r="I1359">
        <v>-64.612015299999996</v>
      </c>
      <c r="J1359" s="1" t="str">
        <f t="shared" si="226"/>
        <v>NGR bulk stream sediment</v>
      </c>
      <c r="K1359" s="1" t="str">
        <f t="shared" si="227"/>
        <v>&lt;177 micron (NGR)</v>
      </c>
      <c r="L1359">
        <v>70</v>
      </c>
      <c r="M1359" t="s">
        <v>66</v>
      </c>
      <c r="N1359">
        <v>1358</v>
      </c>
      <c r="O1359">
        <v>54</v>
      </c>
      <c r="P1359">
        <v>37</v>
      </c>
      <c r="Q1359">
        <v>7</v>
      </c>
      <c r="R1359">
        <v>34</v>
      </c>
      <c r="S1359">
        <v>12</v>
      </c>
      <c r="T1359">
        <v>-0.2</v>
      </c>
      <c r="U1359">
        <v>140</v>
      </c>
      <c r="V1359">
        <v>1.82</v>
      </c>
      <c r="W1359">
        <v>-0.2</v>
      </c>
      <c r="X1359">
        <v>-1</v>
      </c>
      <c r="Y1359">
        <v>-2</v>
      </c>
      <c r="Z1359">
        <v>35</v>
      </c>
      <c r="AA1359">
        <v>-0.2</v>
      </c>
      <c r="AB1359">
        <v>-1</v>
      </c>
      <c r="AC1359">
        <v>392</v>
      </c>
      <c r="AD1359">
        <v>25</v>
      </c>
      <c r="AE1359">
        <v>-2</v>
      </c>
      <c r="AF1359">
        <v>8.4</v>
      </c>
      <c r="AG1359">
        <v>0.9</v>
      </c>
      <c r="AH1359">
        <v>410</v>
      </c>
    </row>
    <row r="1360" spans="1:34" hidden="1" x14ac:dyDescent="0.25">
      <c r="A1360" t="s">
        <v>5214</v>
      </c>
      <c r="B1360" t="s">
        <v>5215</v>
      </c>
      <c r="C1360" s="1" t="str">
        <f t="shared" si="228"/>
        <v>21:0584</v>
      </c>
      <c r="D1360" s="1" t="str">
        <f t="shared" si="225"/>
        <v>21:0186</v>
      </c>
      <c r="E1360" t="s">
        <v>5216</v>
      </c>
      <c r="F1360" t="s">
        <v>5217</v>
      </c>
      <c r="H1360">
        <v>59.604962100000002</v>
      </c>
      <c r="I1360">
        <v>-64.6091902</v>
      </c>
      <c r="J1360" s="1" t="str">
        <f t="shared" si="226"/>
        <v>NGR bulk stream sediment</v>
      </c>
      <c r="K1360" s="1" t="str">
        <f t="shared" si="227"/>
        <v>&lt;177 micron (NGR)</v>
      </c>
      <c r="L1360">
        <v>70</v>
      </c>
      <c r="M1360" t="s">
        <v>76</v>
      </c>
      <c r="N1360">
        <v>1359</v>
      </c>
      <c r="O1360">
        <v>65</v>
      </c>
      <c r="P1360">
        <v>37</v>
      </c>
      <c r="Q1360">
        <v>6</v>
      </c>
      <c r="R1360">
        <v>31</v>
      </c>
      <c r="S1360">
        <v>13</v>
      </c>
      <c r="T1360">
        <v>-0.2</v>
      </c>
      <c r="U1360">
        <v>140</v>
      </c>
      <c r="V1360">
        <v>1.88</v>
      </c>
      <c r="W1360">
        <v>-0.2</v>
      </c>
      <c r="X1360">
        <v>-1</v>
      </c>
      <c r="Y1360">
        <v>-2</v>
      </c>
      <c r="Z1360">
        <v>37</v>
      </c>
      <c r="AA1360">
        <v>-0.2</v>
      </c>
      <c r="AB1360">
        <v>1</v>
      </c>
      <c r="AC1360">
        <v>424</v>
      </c>
      <c r="AD1360">
        <v>40</v>
      </c>
      <c r="AE1360">
        <v>-2</v>
      </c>
      <c r="AF1360">
        <v>8.6</v>
      </c>
      <c r="AG1360">
        <v>2.9</v>
      </c>
      <c r="AH1360">
        <v>395</v>
      </c>
    </row>
    <row r="1361" spans="1:34" hidden="1" x14ac:dyDescent="0.25">
      <c r="A1361" t="s">
        <v>5218</v>
      </c>
      <c r="B1361" t="s">
        <v>5219</v>
      </c>
      <c r="C1361" s="1" t="str">
        <f t="shared" si="228"/>
        <v>21:0584</v>
      </c>
      <c r="D1361" s="1" t="str">
        <f t="shared" si="225"/>
        <v>21:0186</v>
      </c>
      <c r="E1361" t="s">
        <v>5220</v>
      </c>
      <c r="F1361" t="s">
        <v>5221</v>
      </c>
      <c r="H1361">
        <v>59.5916712</v>
      </c>
      <c r="I1361">
        <v>-64.606871699999999</v>
      </c>
      <c r="J1361" s="1" t="str">
        <f t="shared" si="226"/>
        <v>NGR bulk stream sediment</v>
      </c>
      <c r="K1361" s="1" t="str">
        <f t="shared" si="227"/>
        <v>&lt;177 micron (NGR)</v>
      </c>
      <c r="L1361">
        <v>70</v>
      </c>
      <c r="M1361" t="s">
        <v>81</v>
      </c>
      <c r="N1361">
        <v>1360</v>
      </c>
      <c r="O1361">
        <v>54</v>
      </c>
      <c r="P1361">
        <v>32</v>
      </c>
      <c r="Q1361">
        <v>4</v>
      </c>
      <c r="R1361">
        <v>25</v>
      </c>
      <c r="S1361">
        <v>12</v>
      </c>
      <c r="T1361">
        <v>0.2</v>
      </c>
      <c r="U1361">
        <v>156</v>
      </c>
      <c r="V1361">
        <v>1.73</v>
      </c>
      <c r="W1361">
        <v>-0.2</v>
      </c>
      <c r="X1361">
        <v>-1</v>
      </c>
      <c r="Y1361">
        <v>-2</v>
      </c>
      <c r="Z1361">
        <v>31</v>
      </c>
      <c r="AA1361">
        <v>-0.2</v>
      </c>
      <c r="AB1361">
        <v>-1</v>
      </c>
      <c r="AC1361">
        <v>418</v>
      </c>
      <c r="AD1361">
        <v>15</v>
      </c>
      <c r="AE1361">
        <v>-2</v>
      </c>
      <c r="AF1361">
        <v>2.4</v>
      </c>
      <c r="AG1361">
        <v>1.2</v>
      </c>
      <c r="AH1361">
        <v>430</v>
      </c>
    </row>
    <row r="1362" spans="1:34" hidden="1" x14ac:dyDescent="0.25">
      <c r="A1362" t="s">
        <v>5222</v>
      </c>
      <c r="B1362" t="s">
        <v>5223</v>
      </c>
      <c r="C1362" s="1" t="str">
        <f t="shared" si="228"/>
        <v>21:0584</v>
      </c>
      <c r="D1362" s="1" t="str">
        <f t="shared" si="225"/>
        <v>21:0186</v>
      </c>
      <c r="E1362" t="s">
        <v>5224</v>
      </c>
      <c r="F1362" t="s">
        <v>5225</v>
      </c>
      <c r="H1362">
        <v>59.587281400000002</v>
      </c>
      <c r="I1362">
        <v>-64.5524135</v>
      </c>
      <c r="J1362" s="1" t="str">
        <f t="shared" si="226"/>
        <v>NGR bulk stream sediment</v>
      </c>
      <c r="K1362" s="1" t="str">
        <f t="shared" si="227"/>
        <v>&lt;177 micron (NGR)</v>
      </c>
      <c r="L1362">
        <v>70</v>
      </c>
      <c r="M1362" t="s">
        <v>86</v>
      </c>
      <c r="N1362">
        <v>1361</v>
      </c>
      <c r="O1362">
        <v>105</v>
      </c>
      <c r="P1362">
        <v>70</v>
      </c>
      <c r="Q1362">
        <v>12</v>
      </c>
      <c r="R1362">
        <v>62</v>
      </c>
      <c r="S1362">
        <v>18</v>
      </c>
      <c r="T1362">
        <v>-0.2</v>
      </c>
      <c r="U1362">
        <v>210</v>
      </c>
      <c r="V1362">
        <v>3.42</v>
      </c>
      <c r="W1362">
        <v>-0.2</v>
      </c>
      <c r="X1362">
        <v>-1</v>
      </c>
      <c r="Y1362">
        <v>-2</v>
      </c>
      <c r="Z1362">
        <v>55</v>
      </c>
      <c r="AA1362">
        <v>-0.2</v>
      </c>
      <c r="AB1362">
        <v>-1</v>
      </c>
      <c r="AC1362">
        <v>362</v>
      </c>
      <c r="AD1362">
        <v>60</v>
      </c>
      <c r="AE1362">
        <v>-2</v>
      </c>
      <c r="AF1362">
        <v>21.4</v>
      </c>
      <c r="AG1362">
        <v>3.7</v>
      </c>
      <c r="AH1362">
        <v>380</v>
      </c>
    </row>
    <row r="1363" spans="1:34" hidden="1" x14ac:dyDescent="0.25">
      <c r="A1363" t="s">
        <v>5226</v>
      </c>
      <c r="B1363" t="s">
        <v>5227</v>
      </c>
      <c r="C1363" s="1" t="str">
        <f t="shared" si="228"/>
        <v>21:0584</v>
      </c>
      <c r="D1363" s="1" t="str">
        <f t="shared" si="225"/>
        <v>21:0186</v>
      </c>
      <c r="E1363" t="s">
        <v>5228</v>
      </c>
      <c r="F1363" t="s">
        <v>5229</v>
      </c>
      <c r="H1363">
        <v>59.5710537</v>
      </c>
      <c r="I1363">
        <v>-64.534794500000004</v>
      </c>
      <c r="J1363" s="1" t="str">
        <f t="shared" si="226"/>
        <v>NGR bulk stream sediment</v>
      </c>
      <c r="K1363" s="1" t="str">
        <f t="shared" si="227"/>
        <v>&lt;177 micron (NGR)</v>
      </c>
      <c r="L1363">
        <v>70</v>
      </c>
      <c r="M1363" t="s">
        <v>91</v>
      </c>
      <c r="N1363">
        <v>1362</v>
      </c>
    </row>
    <row r="1364" spans="1:34" hidden="1" x14ac:dyDescent="0.25">
      <c r="A1364" t="s">
        <v>5230</v>
      </c>
      <c r="B1364" t="s">
        <v>5231</v>
      </c>
      <c r="C1364" s="1" t="str">
        <f t="shared" si="228"/>
        <v>21:0584</v>
      </c>
      <c r="D1364" s="1" t="str">
        <f t="shared" si="225"/>
        <v>21:0186</v>
      </c>
      <c r="E1364" t="s">
        <v>5232</v>
      </c>
      <c r="F1364" t="s">
        <v>5233</v>
      </c>
      <c r="H1364">
        <v>59.571706300000002</v>
      </c>
      <c r="I1364">
        <v>-64.491594699999993</v>
      </c>
      <c r="J1364" s="1" t="str">
        <f t="shared" si="226"/>
        <v>NGR bulk stream sediment</v>
      </c>
      <c r="K1364" s="1" t="str">
        <f t="shared" si="227"/>
        <v>&lt;177 micron (NGR)</v>
      </c>
      <c r="L1364">
        <v>70</v>
      </c>
      <c r="M1364" t="s">
        <v>96</v>
      </c>
      <c r="N1364">
        <v>1363</v>
      </c>
      <c r="O1364">
        <v>77</v>
      </c>
      <c r="P1364">
        <v>57</v>
      </c>
      <c r="Q1364">
        <v>13</v>
      </c>
      <c r="R1364">
        <v>42</v>
      </c>
      <c r="S1364">
        <v>15</v>
      </c>
      <c r="T1364">
        <v>-0.2</v>
      </c>
      <c r="U1364">
        <v>200</v>
      </c>
      <c r="V1364">
        <v>2.64</v>
      </c>
      <c r="W1364">
        <v>-0.2</v>
      </c>
      <c r="X1364">
        <v>-1</v>
      </c>
      <c r="Y1364">
        <v>-2</v>
      </c>
      <c r="Z1364">
        <v>45</v>
      </c>
      <c r="AA1364">
        <v>-0.2</v>
      </c>
      <c r="AB1364">
        <v>-1</v>
      </c>
      <c r="AC1364">
        <v>418</v>
      </c>
      <c r="AD1364">
        <v>45</v>
      </c>
      <c r="AE1364">
        <v>-2</v>
      </c>
      <c r="AF1364">
        <v>18</v>
      </c>
      <c r="AG1364">
        <v>2.4</v>
      </c>
      <c r="AH1364">
        <v>300</v>
      </c>
    </row>
    <row r="1365" spans="1:34" hidden="1" x14ac:dyDescent="0.25">
      <c r="A1365" t="s">
        <v>5234</v>
      </c>
      <c r="B1365" t="s">
        <v>5235</v>
      </c>
      <c r="C1365" s="1" t="str">
        <f t="shared" si="228"/>
        <v>21:0584</v>
      </c>
      <c r="D1365" s="1" t="str">
        <f t="shared" si="225"/>
        <v>21:0186</v>
      </c>
      <c r="E1365" t="s">
        <v>5236</v>
      </c>
      <c r="F1365" t="s">
        <v>5237</v>
      </c>
      <c r="H1365">
        <v>59.544806800000003</v>
      </c>
      <c r="I1365">
        <v>-64.445334099999997</v>
      </c>
      <c r="J1365" s="1" t="str">
        <f t="shared" si="226"/>
        <v>NGR bulk stream sediment</v>
      </c>
      <c r="K1365" s="1" t="str">
        <f t="shared" si="227"/>
        <v>&lt;177 micron (NGR)</v>
      </c>
      <c r="L1365">
        <v>70</v>
      </c>
      <c r="M1365" t="s">
        <v>101</v>
      </c>
      <c r="N1365">
        <v>1364</v>
      </c>
    </row>
    <row r="1366" spans="1:34" hidden="1" x14ac:dyDescent="0.25">
      <c r="A1366" t="s">
        <v>5238</v>
      </c>
      <c r="B1366" t="s">
        <v>5239</v>
      </c>
      <c r="C1366" s="1" t="str">
        <f t="shared" si="228"/>
        <v>21:0584</v>
      </c>
      <c r="D1366" s="1" t="str">
        <f t="shared" si="225"/>
        <v>21:0186</v>
      </c>
      <c r="E1366" t="s">
        <v>5240</v>
      </c>
      <c r="F1366" t="s">
        <v>5241</v>
      </c>
      <c r="H1366">
        <v>59.550438100000001</v>
      </c>
      <c r="I1366">
        <v>-64.416615899999996</v>
      </c>
      <c r="J1366" s="1" t="str">
        <f t="shared" si="226"/>
        <v>NGR bulk stream sediment</v>
      </c>
      <c r="K1366" s="1" t="str">
        <f t="shared" si="227"/>
        <v>&lt;177 micron (NGR)</v>
      </c>
      <c r="L1366">
        <v>70</v>
      </c>
      <c r="M1366" t="s">
        <v>106</v>
      </c>
      <c r="N1366">
        <v>1365</v>
      </c>
    </row>
    <row r="1367" spans="1:34" hidden="1" x14ac:dyDescent="0.25">
      <c r="A1367" t="s">
        <v>5242</v>
      </c>
      <c r="B1367" t="s">
        <v>5243</v>
      </c>
      <c r="C1367" s="1" t="str">
        <f t="shared" si="228"/>
        <v>21:0584</v>
      </c>
      <c r="D1367" s="1" t="str">
        <f>HYPERLINK("http://geochem.nrcan.gc.ca/cdogs/content/svy/svy_e.htm", "")</f>
        <v/>
      </c>
      <c r="G1367" s="1" t="str">
        <f>HYPERLINK("http://geochem.nrcan.gc.ca/cdogs/content/cr_/cr_00077_e.htm", "77")</f>
        <v>77</v>
      </c>
      <c r="J1367" t="s">
        <v>69</v>
      </c>
      <c r="K1367" t="s">
        <v>70</v>
      </c>
      <c r="L1367">
        <v>70</v>
      </c>
      <c r="M1367" t="s">
        <v>71</v>
      </c>
      <c r="N1367">
        <v>1366</v>
      </c>
      <c r="O1367">
        <v>153</v>
      </c>
      <c r="P1367">
        <v>60</v>
      </c>
      <c r="Q1367">
        <v>34</v>
      </c>
      <c r="R1367">
        <v>309</v>
      </c>
      <c r="S1367">
        <v>33</v>
      </c>
      <c r="T1367">
        <v>0.2</v>
      </c>
      <c r="U1367">
        <v>620</v>
      </c>
      <c r="V1367">
        <v>3.58</v>
      </c>
      <c r="W1367">
        <v>0.5</v>
      </c>
      <c r="X1367">
        <v>29</v>
      </c>
      <c r="Y1367">
        <v>2</v>
      </c>
      <c r="Z1367">
        <v>69</v>
      </c>
      <c r="AA1367">
        <v>1.1000000000000001</v>
      </c>
      <c r="AB1367">
        <v>4</v>
      </c>
      <c r="AC1367">
        <v>736</v>
      </c>
      <c r="AD1367">
        <v>30</v>
      </c>
      <c r="AE1367">
        <v>16</v>
      </c>
      <c r="AF1367">
        <v>3.2</v>
      </c>
      <c r="AG1367">
        <v>18.8</v>
      </c>
      <c r="AH1367">
        <v>590</v>
      </c>
    </row>
    <row r="1368" spans="1:34" hidden="1" x14ac:dyDescent="0.25">
      <c r="A1368" t="s">
        <v>5244</v>
      </c>
      <c r="B1368" t="s">
        <v>5245</v>
      </c>
      <c r="C1368" s="1" t="str">
        <f t="shared" si="228"/>
        <v>21:0584</v>
      </c>
      <c r="D1368" s="1" t="str">
        <f t="shared" ref="D1368:D1377" si="229">HYPERLINK("http://geochem.nrcan.gc.ca/cdogs/content/svy/svy210186_e.htm", "21:0186")</f>
        <v>21:0186</v>
      </c>
      <c r="E1368" t="s">
        <v>5246</v>
      </c>
      <c r="F1368" t="s">
        <v>5247</v>
      </c>
      <c r="H1368">
        <v>59.565240299999999</v>
      </c>
      <c r="I1368">
        <v>-64.248997700000004</v>
      </c>
      <c r="J1368" s="1" t="str">
        <f t="shared" ref="J1368:J1377" si="230">HYPERLINK("http://geochem.nrcan.gc.ca/cdogs/content/kwd/kwd020030_e.htm", "NGR bulk stream sediment")</f>
        <v>NGR bulk stream sediment</v>
      </c>
      <c r="K1368" s="1" t="str">
        <f t="shared" ref="K1368:K1377" si="231">HYPERLINK("http://geochem.nrcan.gc.ca/cdogs/content/kwd/kwd080006_e.htm", "&lt;177 micron (NGR)")</f>
        <v>&lt;177 micron (NGR)</v>
      </c>
      <c r="L1368">
        <v>70</v>
      </c>
      <c r="M1368" t="s">
        <v>111</v>
      </c>
      <c r="N1368">
        <v>1367</v>
      </c>
      <c r="O1368">
        <v>147</v>
      </c>
      <c r="P1368">
        <v>99</v>
      </c>
      <c r="Q1368">
        <v>20</v>
      </c>
      <c r="R1368">
        <v>135</v>
      </c>
      <c r="S1368">
        <v>35</v>
      </c>
      <c r="T1368">
        <v>-0.2</v>
      </c>
      <c r="U1368">
        <v>500</v>
      </c>
      <c r="V1368">
        <v>4.7</v>
      </c>
      <c r="W1368">
        <v>-0.2</v>
      </c>
      <c r="X1368">
        <v>-1</v>
      </c>
      <c r="Y1368">
        <v>-2</v>
      </c>
      <c r="Z1368">
        <v>88</v>
      </c>
      <c r="AA1368">
        <v>-0.2</v>
      </c>
      <c r="AB1368">
        <v>1</v>
      </c>
      <c r="AC1368">
        <v>718</v>
      </c>
      <c r="AD1368">
        <v>65</v>
      </c>
      <c r="AE1368">
        <v>-2</v>
      </c>
      <c r="AF1368">
        <v>10.6</v>
      </c>
      <c r="AG1368">
        <v>4.3</v>
      </c>
      <c r="AH1368">
        <v>570</v>
      </c>
    </row>
    <row r="1369" spans="1:34" hidden="1" x14ac:dyDescent="0.25">
      <c r="A1369" t="s">
        <v>5248</v>
      </c>
      <c r="B1369" t="s">
        <v>5249</v>
      </c>
      <c r="C1369" s="1" t="str">
        <f t="shared" si="228"/>
        <v>21:0584</v>
      </c>
      <c r="D1369" s="1" t="str">
        <f t="shared" si="229"/>
        <v>21:0186</v>
      </c>
      <c r="E1369" t="s">
        <v>5250</v>
      </c>
      <c r="F1369" t="s">
        <v>5251</v>
      </c>
      <c r="H1369">
        <v>59.568640700000003</v>
      </c>
      <c r="I1369">
        <v>-64.203352199999998</v>
      </c>
      <c r="J1369" s="1" t="str">
        <f t="shared" si="230"/>
        <v>NGR bulk stream sediment</v>
      </c>
      <c r="K1369" s="1" t="str">
        <f t="shared" si="231"/>
        <v>&lt;177 micron (NGR)</v>
      </c>
      <c r="L1369">
        <v>70</v>
      </c>
      <c r="M1369" t="s">
        <v>116</v>
      </c>
      <c r="N1369">
        <v>1368</v>
      </c>
      <c r="O1369">
        <v>55</v>
      </c>
      <c r="P1369">
        <v>74</v>
      </c>
      <c r="Q1369">
        <v>7</v>
      </c>
      <c r="R1369">
        <v>58</v>
      </c>
      <c r="S1369">
        <v>17</v>
      </c>
      <c r="T1369">
        <v>-0.2</v>
      </c>
      <c r="U1369">
        <v>142</v>
      </c>
      <c r="V1369">
        <v>2.2799999999999998</v>
      </c>
      <c r="W1369">
        <v>-0.2</v>
      </c>
      <c r="X1369">
        <v>-1</v>
      </c>
      <c r="Y1369">
        <v>-2</v>
      </c>
      <c r="Z1369">
        <v>39</v>
      </c>
      <c r="AA1369">
        <v>-0.2</v>
      </c>
      <c r="AB1369">
        <v>-1</v>
      </c>
      <c r="AC1369">
        <v>418</v>
      </c>
      <c r="AD1369">
        <v>40</v>
      </c>
      <c r="AE1369">
        <v>-2</v>
      </c>
      <c r="AF1369">
        <v>14</v>
      </c>
      <c r="AG1369">
        <v>3.2</v>
      </c>
      <c r="AH1369">
        <v>410</v>
      </c>
    </row>
    <row r="1370" spans="1:34" hidden="1" x14ac:dyDescent="0.25">
      <c r="A1370" t="s">
        <v>5252</v>
      </c>
      <c r="B1370" t="s">
        <v>5253</v>
      </c>
      <c r="C1370" s="1" t="str">
        <f t="shared" si="228"/>
        <v>21:0584</v>
      </c>
      <c r="D1370" s="1" t="str">
        <f t="shared" si="229"/>
        <v>21:0186</v>
      </c>
      <c r="E1370" t="s">
        <v>5254</v>
      </c>
      <c r="F1370" t="s">
        <v>5255</v>
      </c>
      <c r="H1370">
        <v>59.539119200000002</v>
      </c>
      <c r="I1370">
        <v>-64.049134300000006</v>
      </c>
      <c r="J1370" s="1" t="str">
        <f t="shared" si="230"/>
        <v>NGR bulk stream sediment</v>
      </c>
      <c r="K1370" s="1" t="str">
        <f t="shared" si="231"/>
        <v>&lt;177 micron (NGR)</v>
      </c>
      <c r="L1370">
        <v>70</v>
      </c>
      <c r="M1370" t="s">
        <v>121</v>
      </c>
      <c r="N1370">
        <v>1369</v>
      </c>
      <c r="O1370">
        <v>81</v>
      </c>
      <c r="P1370">
        <v>73</v>
      </c>
      <c r="Q1370">
        <v>15</v>
      </c>
      <c r="R1370">
        <v>130</v>
      </c>
      <c r="S1370">
        <v>20</v>
      </c>
      <c r="T1370">
        <v>-0.2</v>
      </c>
      <c r="U1370">
        <v>84</v>
      </c>
      <c r="V1370">
        <v>3.19</v>
      </c>
      <c r="W1370">
        <v>-0.2</v>
      </c>
      <c r="X1370">
        <v>-1</v>
      </c>
      <c r="Y1370">
        <v>-2</v>
      </c>
      <c r="Z1370">
        <v>59</v>
      </c>
      <c r="AA1370">
        <v>-0.2</v>
      </c>
      <c r="AB1370">
        <v>-1</v>
      </c>
      <c r="AC1370">
        <v>386</v>
      </c>
      <c r="AD1370">
        <v>30</v>
      </c>
      <c r="AE1370">
        <v>-2</v>
      </c>
      <c r="AF1370">
        <v>9.1999999999999993</v>
      </c>
      <c r="AG1370">
        <v>2.4</v>
      </c>
      <c r="AH1370">
        <v>570</v>
      </c>
    </row>
    <row r="1371" spans="1:34" hidden="1" x14ac:dyDescent="0.25">
      <c r="A1371" t="s">
        <v>5256</v>
      </c>
      <c r="B1371" t="s">
        <v>5257</v>
      </c>
      <c r="C1371" s="1" t="str">
        <f t="shared" si="228"/>
        <v>21:0584</v>
      </c>
      <c r="D1371" s="1" t="str">
        <f t="shared" si="229"/>
        <v>21:0186</v>
      </c>
      <c r="E1371" t="s">
        <v>5258</v>
      </c>
      <c r="F1371" t="s">
        <v>5259</v>
      </c>
      <c r="H1371">
        <v>59.538240299999998</v>
      </c>
      <c r="I1371">
        <v>-64.121575300000003</v>
      </c>
      <c r="J1371" s="1" t="str">
        <f t="shared" si="230"/>
        <v>NGR bulk stream sediment</v>
      </c>
      <c r="K1371" s="1" t="str">
        <f t="shared" si="231"/>
        <v>&lt;177 micron (NGR)</v>
      </c>
      <c r="L1371">
        <v>70</v>
      </c>
      <c r="M1371" t="s">
        <v>126</v>
      </c>
      <c r="N1371">
        <v>1370</v>
      </c>
      <c r="O1371">
        <v>28</v>
      </c>
      <c r="P1371">
        <v>12</v>
      </c>
      <c r="Q1371">
        <v>2</v>
      </c>
      <c r="R1371">
        <v>16</v>
      </c>
      <c r="S1371">
        <v>7</v>
      </c>
      <c r="T1371">
        <v>-0.2</v>
      </c>
      <c r="U1371">
        <v>116</v>
      </c>
      <c r="V1371">
        <v>1.1499999999999999</v>
      </c>
      <c r="W1371">
        <v>-0.2</v>
      </c>
      <c r="X1371">
        <v>-1</v>
      </c>
      <c r="Y1371">
        <v>-2</v>
      </c>
      <c r="Z1371">
        <v>26</v>
      </c>
      <c r="AA1371">
        <v>-0.2</v>
      </c>
      <c r="AB1371">
        <v>-1</v>
      </c>
      <c r="AC1371">
        <v>604</v>
      </c>
      <c r="AD1371">
        <v>15</v>
      </c>
      <c r="AE1371">
        <v>-2</v>
      </c>
      <c r="AF1371">
        <v>1.2</v>
      </c>
      <c r="AG1371">
        <v>1.9</v>
      </c>
      <c r="AH1371">
        <v>450</v>
      </c>
    </row>
    <row r="1372" spans="1:34" hidden="1" x14ac:dyDescent="0.25">
      <c r="A1372" t="s">
        <v>5260</v>
      </c>
      <c r="B1372" t="s">
        <v>5261</v>
      </c>
      <c r="C1372" s="1" t="str">
        <f t="shared" si="228"/>
        <v>21:0584</v>
      </c>
      <c r="D1372" s="1" t="str">
        <f t="shared" si="229"/>
        <v>21:0186</v>
      </c>
      <c r="E1372" t="s">
        <v>5262</v>
      </c>
      <c r="F1372" t="s">
        <v>5263</v>
      </c>
      <c r="H1372">
        <v>59.520687500000001</v>
      </c>
      <c r="I1372">
        <v>-64.134600899999995</v>
      </c>
      <c r="J1372" s="1" t="str">
        <f t="shared" si="230"/>
        <v>NGR bulk stream sediment</v>
      </c>
      <c r="K1372" s="1" t="str">
        <f t="shared" si="231"/>
        <v>&lt;177 micron (NGR)</v>
      </c>
      <c r="L1372">
        <v>70</v>
      </c>
      <c r="M1372" t="s">
        <v>131</v>
      </c>
      <c r="N1372">
        <v>1371</v>
      </c>
    </row>
    <row r="1373" spans="1:34" hidden="1" x14ac:dyDescent="0.25">
      <c r="A1373" t="s">
        <v>5264</v>
      </c>
      <c r="B1373" t="s">
        <v>5265</v>
      </c>
      <c r="C1373" s="1" t="str">
        <f t="shared" si="228"/>
        <v>21:0584</v>
      </c>
      <c r="D1373" s="1" t="str">
        <f t="shared" si="229"/>
        <v>21:0186</v>
      </c>
      <c r="E1373" t="s">
        <v>5266</v>
      </c>
      <c r="F1373" t="s">
        <v>5267</v>
      </c>
      <c r="H1373">
        <v>59.5136501</v>
      </c>
      <c r="I1373">
        <v>-64.106938900000003</v>
      </c>
      <c r="J1373" s="1" t="str">
        <f t="shared" si="230"/>
        <v>NGR bulk stream sediment</v>
      </c>
      <c r="K1373" s="1" t="str">
        <f t="shared" si="231"/>
        <v>&lt;177 micron (NGR)</v>
      </c>
      <c r="L1373">
        <v>71</v>
      </c>
      <c r="M1373" t="s">
        <v>38</v>
      </c>
      <c r="N1373">
        <v>1372</v>
      </c>
      <c r="O1373">
        <v>35</v>
      </c>
      <c r="P1373">
        <v>25</v>
      </c>
      <c r="Q1373">
        <v>3</v>
      </c>
      <c r="R1373">
        <v>28</v>
      </c>
      <c r="S1373">
        <v>8</v>
      </c>
      <c r="T1373">
        <v>-0.2</v>
      </c>
      <c r="U1373">
        <v>88</v>
      </c>
      <c r="V1373">
        <v>1.6</v>
      </c>
      <c r="W1373">
        <v>-0.2</v>
      </c>
      <c r="X1373">
        <v>-1</v>
      </c>
      <c r="Y1373">
        <v>-2</v>
      </c>
      <c r="Z1373">
        <v>35</v>
      </c>
      <c r="AA1373">
        <v>-0.2</v>
      </c>
      <c r="AB1373">
        <v>8</v>
      </c>
      <c r="AC1373">
        <v>559</v>
      </c>
      <c r="AD1373">
        <v>15</v>
      </c>
      <c r="AE1373">
        <v>-2</v>
      </c>
      <c r="AF1373">
        <v>2.6</v>
      </c>
      <c r="AG1373">
        <v>1.5</v>
      </c>
      <c r="AH1373">
        <v>500</v>
      </c>
    </row>
    <row r="1374" spans="1:34" hidden="1" x14ac:dyDescent="0.25">
      <c r="A1374" t="s">
        <v>5268</v>
      </c>
      <c r="B1374" t="s">
        <v>5269</v>
      </c>
      <c r="C1374" s="1" t="str">
        <f t="shared" si="228"/>
        <v>21:0584</v>
      </c>
      <c r="D1374" s="1" t="str">
        <f t="shared" si="229"/>
        <v>21:0186</v>
      </c>
      <c r="E1374" t="s">
        <v>5266</v>
      </c>
      <c r="F1374" t="s">
        <v>5270</v>
      </c>
      <c r="H1374">
        <v>59.5136501</v>
      </c>
      <c r="I1374">
        <v>-64.106938900000003</v>
      </c>
      <c r="J1374" s="1" t="str">
        <f t="shared" si="230"/>
        <v>NGR bulk stream sediment</v>
      </c>
      <c r="K1374" s="1" t="str">
        <f t="shared" si="231"/>
        <v>&lt;177 micron (NGR)</v>
      </c>
      <c r="L1374">
        <v>71</v>
      </c>
      <c r="M1374" t="s">
        <v>47</v>
      </c>
      <c r="N1374">
        <v>1373</v>
      </c>
      <c r="O1374">
        <v>34</v>
      </c>
      <c r="P1374">
        <v>27</v>
      </c>
      <c r="Q1374">
        <v>3</v>
      </c>
      <c r="R1374">
        <v>30</v>
      </c>
      <c r="S1374">
        <v>5</v>
      </c>
      <c r="T1374">
        <v>-0.2</v>
      </c>
      <c r="U1374">
        <v>88</v>
      </c>
      <c r="V1374">
        <v>1.56</v>
      </c>
      <c r="W1374">
        <v>-0.2</v>
      </c>
      <c r="X1374">
        <v>-1</v>
      </c>
      <c r="Y1374">
        <v>-2</v>
      </c>
      <c r="Z1374">
        <v>34</v>
      </c>
      <c r="AA1374">
        <v>-0.2</v>
      </c>
      <c r="AB1374">
        <v>10</v>
      </c>
      <c r="AC1374">
        <v>566</v>
      </c>
      <c r="AD1374">
        <v>15</v>
      </c>
      <c r="AE1374">
        <v>-2</v>
      </c>
      <c r="AF1374">
        <v>1.4</v>
      </c>
      <c r="AG1374">
        <v>1.4</v>
      </c>
      <c r="AH1374">
        <v>570</v>
      </c>
    </row>
    <row r="1375" spans="1:34" hidden="1" x14ac:dyDescent="0.25">
      <c r="A1375" t="s">
        <v>5271</v>
      </c>
      <c r="B1375" t="s">
        <v>5272</v>
      </c>
      <c r="C1375" s="1" t="str">
        <f t="shared" si="228"/>
        <v>21:0584</v>
      </c>
      <c r="D1375" s="1" t="str">
        <f t="shared" si="229"/>
        <v>21:0186</v>
      </c>
      <c r="E1375" t="s">
        <v>5266</v>
      </c>
      <c r="F1375" t="s">
        <v>5273</v>
      </c>
      <c r="H1375">
        <v>59.5136501</v>
      </c>
      <c r="I1375">
        <v>-64.106938900000003</v>
      </c>
      <c r="J1375" s="1" t="str">
        <f t="shared" si="230"/>
        <v>NGR bulk stream sediment</v>
      </c>
      <c r="K1375" s="1" t="str">
        <f t="shared" si="231"/>
        <v>&lt;177 micron (NGR)</v>
      </c>
      <c r="L1375">
        <v>71</v>
      </c>
      <c r="M1375" t="s">
        <v>51</v>
      </c>
      <c r="N1375">
        <v>1374</v>
      </c>
      <c r="O1375">
        <v>37</v>
      </c>
      <c r="P1375">
        <v>29</v>
      </c>
      <c r="Q1375">
        <v>3</v>
      </c>
      <c r="R1375">
        <v>29</v>
      </c>
      <c r="S1375">
        <v>5</v>
      </c>
      <c r="T1375">
        <v>-0.2</v>
      </c>
      <c r="U1375">
        <v>80</v>
      </c>
      <c r="V1375">
        <v>1.52</v>
      </c>
      <c r="W1375">
        <v>-0.2</v>
      </c>
      <c r="X1375">
        <v>1</v>
      </c>
      <c r="Y1375">
        <v>-2</v>
      </c>
      <c r="Z1375">
        <v>33</v>
      </c>
      <c r="AA1375">
        <v>-0.2</v>
      </c>
      <c r="AB1375">
        <v>8</v>
      </c>
      <c r="AC1375">
        <v>580</v>
      </c>
      <c r="AD1375">
        <v>15</v>
      </c>
      <c r="AE1375">
        <v>-2</v>
      </c>
      <c r="AF1375">
        <v>1.8</v>
      </c>
      <c r="AG1375">
        <v>1.5</v>
      </c>
      <c r="AH1375">
        <v>520</v>
      </c>
    </row>
    <row r="1376" spans="1:34" hidden="1" x14ac:dyDescent="0.25">
      <c r="A1376" t="s">
        <v>5274</v>
      </c>
      <c r="B1376" t="s">
        <v>5275</v>
      </c>
      <c r="C1376" s="1" t="str">
        <f t="shared" si="228"/>
        <v>21:0584</v>
      </c>
      <c r="D1376" s="1" t="str">
        <f t="shared" si="229"/>
        <v>21:0186</v>
      </c>
      <c r="E1376" t="s">
        <v>5276</v>
      </c>
      <c r="F1376" t="s">
        <v>5277</v>
      </c>
      <c r="H1376">
        <v>59.5069211</v>
      </c>
      <c r="I1376">
        <v>-64.151964399999997</v>
      </c>
      <c r="J1376" s="1" t="str">
        <f t="shared" si="230"/>
        <v>NGR bulk stream sediment</v>
      </c>
      <c r="K1376" s="1" t="str">
        <f t="shared" si="231"/>
        <v>&lt;177 micron (NGR)</v>
      </c>
      <c r="L1376">
        <v>71</v>
      </c>
      <c r="M1376" t="s">
        <v>43</v>
      </c>
      <c r="N1376">
        <v>1375</v>
      </c>
      <c r="O1376">
        <v>22</v>
      </c>
      <c r="P1376">
        <v>13</v>
      </c>
      <c r="Q1376">
        <v>2</v>
      </c>
      <c r="R1376">
        <v>12</v>
      </c>
      <c r="S1376">
        <v>2</v>
      </c>
      <c r="T1376">
        <v>-0.2</v>
      </c>
      <c r="U1376">
        <v>58</v>
      </c>
      <c r="V1376">
        <v>0.98</v>
      </c>
      <c r="W1376">
        <v>-0.2</v>
      </c>
      <c r="X1376">
        <v>-1</v>
      </c>
      <c r="Y1376">
        <v>-2</v>
      </c>
      <c r="Z1376">
        <v>24</v>
      </c>
      <c r="AA1376">
        <v>-0.2</v>
      </c>
      <c r="AB1376">
        <v>10</v>
      </c>
      <c r="AC1376">
        <v>287</v>
      </c>
      <c r="AD1376">
        <v>10</v>
      </c>
      <c r="AE1376">
        <v>-2</v>
      </c>
      <c r="AF1376">
        <v>-1</v>
      </c>
      <c r="AG1376">
        <v>2.8</v>
      </c>
      <c r="AH1376">
        <v>300</v>
      </c>
    </row>
    <row r="1377" spans="1:34" hidden="1" x14ac:dyDescent="0.25">
      <c r="A1377" t="s">
        <v>5278</v>
      </c>
      <c r="B1377" t="s">
        <v>5279</v>
      </c>
      <c r="C1377" s="1" t="str">
        <f t="shared" si="228"/>
        <v>21:0584</v>
      </c>
      <c r="D1377" s="1" t="str">
        <f t="shared" si="229"/>
        <v>21:0186</v>
      </c>
      <c r="E1377" t="s">
        <v>5280</v>
      </c>
      <c r="F1377" t="s">
        <v>5281</v>
      </c>
      <c r="H1377">
        <v>59.478005000000003</v>
      </c>
      <c r="I1377">
        <v>-64.291085600000002</v>
      </c>
      <c r="J1377" s="1" t="str">
        <f t="shared" si="230"/>
        <v>NGR bulk stream sediment</v>
      </c>
      <c r="K1377" s="1" t="str">
        <f t="shared" si="231"/>
        <v>&lt;177 micron (NGR)</v>
      </c>
      <c r="L1377">
        <v>71</v>
      </c>
      <c r="M1377" t="s">
        <v>56</v>
      </c>
      <c r="N1377">
        <v>1376</v>
      </c>
      <c r="O1377">
        <v>77</v>
      </c>
      <c r="P1377">
        <v>43</v>
      </c>
      <c r="Q1377">
        <v>7</v>
      </c>
      <c r="R1377">
        <v>35</v>
      </c>
      <c r="S1377">
        <v>12</v>
      </c>
      <c r="T1377">
        <v>-0.2</v>
      </c>
      <c r="U1377">
        <v>200</v>
      </c>
      <c r="V1377">
        <v>2.8</v>
      </c>
      <c r="W1377">
        <v>-0.2</v>
      </c>
      <c r="X1377">
        <v>-1</v>
      </c>
      <c r="Y1377">
        <v>-2</v>
      </c>
      <c r="Z1377">
        <v>58</v>
      </c>
      <c r="AA1377">
        <v>-0.2</v>
      </c>
      <c r="AB1377">
        <v>10</v>
      </c>
      <c r="AC1377">
        <v>475</v>
      </c>
      <c r="AD1377">
        <v>25</v>
      </c>
      <c r="AE1377">
        <v>-2</v>
      </c>
      <c r="AF1377">
        <v>12</v>
      </c>
      <c r="AG1377">
        <v>2.2000000000000002</v>
      </c>
      <c r="AH1377">
        <v>395</v>
      </c>
    </row>
    <row r="1378" spans="1:34" hidden="1" x14ac:dyDescent="0.25">
      <c r="A1378" t="s">
        <v>5282</v>
      </c>
      <c r="B1378" t="s">
        <v>5283</v>
      </c>
      <c r="C1378" s="1" t="str">
        <f t="shared" si="228"/>
        <v>21:0584</v>
      </c>
      <c r="D1378" s="1" t="str">
        <f>HYPERLINK("http://geochem.nrcan.gc.ca/cdogs/content/svy/svy_e.htm", "")</f>
        <v/>
      </c>
      <c r="G1378" s="1" t="str">
        <f>HYPERLINK("http://geochem.nrcan.gc.ca/cdogs/content/cr_/cr_00077_e.htm", "77")</f>
        <v>77</v>
      </c>
      <c r="J1378" t="s">
        <v>69</v>
      </c>
      <c r="K1378" t="s">
        <v>70</v>
      </c>
      <c r="L1378">
        <v>71</v>
      </c>
      <c r="M1378" t="s">
        <v>71</v>
      </c>
      <c r="N1378">
        <v>1377</v>
      </c>
      <c r="O1378">
        <v>149</v>
      </c>
      <c r="P1378">
        <v>59</v>
      </c>
      <c r="Q1378">
        <v>30</v>
      </c>
      <c r="R1378">
        <v>303</v>
      </c>
      <c r="S1378">
        <v>28</v>
      </c>
      <c r="T1378">
        <v>0.3</v>
      </c>
      <c r="U1378">
        <v>500</v>
      </c>
      <c r="V1378">
        <v>3.38</v>
      </c>
      <c r="W1378">
        <v>0.6</v>
      </c>
      <c r="X1378">
        <v>24</v>
      </c>
      <c r="Y1378">
        <v>3</v>
      </c>
      <c r="Z1378">
        <v>66</v>
      </c>
      <c r="AA1378">
        <v>-0.2</v>
      </c>
      <c r="AB1378">
        <v>5</v>
      </c>
      <c r="AC1378">
        <v>733</v>
      </c>
      <c r="AD1378">
        <v>40</v>
      </c>
      <c r="AE1378">
        <v>20</v>
      </c>
      <c r="AF1378">
        <v>3.4</v>
      </c>
      <c r="AG1378">
        <v>18.100000000000001</v>
      </c>
      <c r="AH1378">
        <v>520</v>
      </c>
    </row>
    <row r="1379" spans="1:34" hidden="1" x14ac:dyDescent="0.25">
      <c r="A1379" t="s">
        <v>5284</v>
      </c>
      <c r="B1379" t="s">
        <v>5285</v>
      </c>
      <c r="C1379" s="1" t="str">
        <f t="shared" si="228"/>
        <v>21:0584</v>
      </c>
      <c r="D1379" s="1" t="str">
        <f t="shared" ref="D1379:D1396" si="232">HYPERLINK("http://geochem.nrcan.gc.ca/cdogs/content/svy/svy210186_e.htm", "21:0186")</f>
        <v>21:0186</v>
      </c>
      <c r="E1379" t="s">
        <v>5286</v>
      </c>
      <c r="F1379" t="s">
        <v>5287</v>
      </c>
      <c r="H1379">
        <v>59.480604999999997</v>
      </c>
      <c r="I1379">
        <v>-64.310480499999997</v>
      </c>
      <c r="J1379" s="1" t="str">
        <f t="shared" ref="J1379:J1396" si="233">HYPERLINK("http://geochem.nrcan.gc.ca/cdogs/content/kwd/kwd020030_e.htm", "NGR bulk stream sediment")</f>
        <v>NGR bulk stream sediment</v>
      </c>
      <c r="K1379" s="1" t="str">
        <f t="shared" ref="K1379:K1396" si="234">HYPERLINK("http://geochem.nrcan.gc.ca/cdogs/content/kwd/kwd080006_e.htm", "&lt;177 micron (NGR)")</f>
        <v>&lt;177 micron (NGR)</v>
      </c>
      <c r="L1379">
        <v>71</v>
      </c>
      <c r="M1379" t="s">
        <v>61</v>
      </c>
      <c r="N1379">
        <v>1378</v>
      </c>
      <c r="O1379">
        <v>45</v>
      </c>
      <c r="P1379">
        <v>44</v>
      </c>
      <c r="Q1379">
        <v>9</v>
      </c>
      <c r="R1379">
        <v>35</v>
      </c>
      <c r="S1379">
        <v>10</v>
      </c>
      <c r="T1379">
        <v>-0.2</v>
      </c>
      <c r="U1379">
        <v>156</v>
      </c>
      <c r="V1379">
        <v>1.74</v>
      </c>
      <c r="W1379">
        <v>-0.2</v>
      </c>
      <c r="X1379">
        <v>1</v>
      </c>
      <c r="Y1379">
        <v>-2</v>
      </c>
      <c r="Z1379">
        <v>37</v>
      </c>
      <c r="AA1379">
        <v>1</v>
      </c>
      <c r="AB1379">
        <v>5</v>
      </c>
      <c r="AC1379">
        <v>387</v>
      </c>
      <c r="AD1379">
        <v>30</v>
      </c>
      <c r="AE1379">
        <v>-2</v>
      </c>
      <c r="AF1379">
        <v>7.8</v>
      </c>
      <c r="AG1379">
        <v>2</v>
      </c>
      <c r="AH1379">
        <v>290</v>
      </c>
    </row>
    <row r="1380" spans="1:34" hidden="1" x14ac:dyDescent="0.25">
      <c r="A1380" t="s">
        <v>5288</v>
      </c>
      <c r="B1380" t="s">
        <v>5289</v>
      </c>
      <c r="C1380" s="1" t="str">
        <f t="shared" si="228"/>
        <v>21:0584</v>
      </c>
      <c r="D1380" s="1" t="str">
        <f t="shared" si="232"/>
        <v>21:0186</v>
      </c>
      <c r="E1380" t="s">
        <v>5290</v>
      </c>
      <c r="F1380" t="s">
        <v>5291</v>
      </c>
      <c r="H1380">
        <v>59.474148399999997</v>
      </c>
      <c r="I1380">
        <v>-64.324651000000003</v>
      </c>
      <c r="J1380" s="1" t="str">
        <f t="shared" si="233"/>
        <v>NGR bulk stream sediment</v>
      </c>
      <c r="K1380" s="1" t="str">
        <f t="shared" si="234"/>
        <v>&lt;177 micron (NGR)</v>
      </c>
      <c r="L1380">
        <v>71</v>
      </c>
      <c r="M1380" t="s">
        <v>66</v>
      </c>
      <c r="N1380">
        <v>1379</v>
      </c>
      <c r="O1380">
        <v>37</v>
      </c>
      <c r="P1380">
        <v>28</v>
      </c>
      <c r="Q1380">
        <v>4</v>
      </c>
      <c r="R1380">
        <v>23</v>
      </c>
      <c r="S1380">
        <v>4</v>
      </c>
      <c r="T1380">
        <v>-0.2</v>
      </c>
      <c r="U1380">
        <v>88</v>
      </c>
      <c r="V1380">
        <v>1.8</v>
      </c>
      <c r="W1380">
        <v>-0.2</v>
      </c>
      <c r="X1380">
        <v>-1</v>
      </c>
      <c r="Y1380">
        <v>-2</v>
      </c>
      <c r="Z1380">
        <v>33</v>
      </c>
      <c r="AA1380">
        <v>-0.2</v>
      </c>
      <c r="AB1380">
        <v>3</v>
      </c>
      <c r="AC1380">
        <v>363</v>
      </c>
      <c r="AD1380">
        <v>30</v>
      </c>
      <c r="AE1380">
        <v>-2</v>
      </c>
      <c r="AF1380">
        <v>9.6</v>
      </c>
      <c r="AG1380">
        <v>1.5</v>
      </c>
      <c r="AH1380">
        <v>255</v>
      </c>
    </row>
    <row r="1381" spans="1:34" hidden="1" x14ac:dyDescent="0.25">
      <c r="A1381" t="s">
        <v>5292</v>
      </c>
      <c r="B1381" t="s">
        <v>5293</v>
      </c>
      <c r="C1381" s="1" t="str">
        <f t="shared" si="228"/>
        <v>21:0584</v>
      </c>
      <c r="D1381" s="1" t="str">
        <f t="shared" si="232"/>
        <v>21:0186</v>
      </c>
      <c r="E1381" t="s">
        <v>5294</v>
      </c>
      <c r="F1381" t="s">
        <v>5295</v>
      </c>
      <c r="H1381">
        <v>59.437878099999999</v>
      </c>
      <c r="I1381">
        <v>-64.329562899999999</v>
      </c>
      <c r="J1381" s="1" t="str">
        <f t="shared" si="233"/>
        <v>NGR bulk stream sediment</v>
      </c>
      <c r="K1381" s="1" t="str">
        <f t="shared" si="234"/>
        <v>&lt;177 micron (NGR)</v>
      </c>
      <c r="L1381">
        <v>71</v>
      </c>
      <c r="M1381" t="s">
        <v>76</v>
      </c>
      <c r="N1381">
        <v>1380</v>
      </c>
      <c r="O1381">
        <v>85</v>
      </c>
      <c r="P1381">
        <v>60</v>
      </c>
      <c r="Q1381">
        <v>7</v>
      </c>
      <c r="R1381">
        <v>58</v>
      </c>
      <c r="S1381">
        <v>13</v>
      </c>
      <c r="T1381">
        <v>-0.2</v>
      </c>
      <c r="U1381">
        <v>210</v>
      </c>
      <c r="V1381">
        <v>2.9</v>
      </c>
      <c r="W1381">
        <v>-0.2</v>
      </c>
      <c r="X1381">
        <v>-1</v>
      </c>
      <c r="Y1381">
        <v>-2</v>
      </c>
      <c r="Z1381">
        <v>59</v>
      </c>
      <c r="AA1381">
        <v>-0.2</v>
      </c>
      <c r="AB1381">
        <v>3</v>
      </c>
      <c r="AC1381">
        <v>475</v>
      </c>
      <c r="AD1381">
        <v>30</v>
      </c>
      <c r="AE1381">
        <v>-2</v>
      </c>
      <c r="AF1381">
        <v>14</v>
      </c>
      <c r="AG1381">
        <v>1</v>
      </c>
      <c r="AH1381">
        <v>340</v>
      </c>
    </row>
    <row r="1382" spans="1:34" hidden="1" x14ac:dyDescent="0.25">
      <c r="A1382" t="s">
        <v>5296</v>
      </c>
      <c r="B1382" t="s">
        <v>5297</v>
      </c>
      <c r="C1382" s="1" t="str">
        <f t="shared" si="228"/>
        <v>21:0584</v>
      </c>
      <c r="D1382" s="1" t="str">
        <f t="shared" si="232"/>
        <v>21:0186</v>
      </c>
      <c r="E1382" t="s">
        <v>5298</v>
      </c>
      <c r="F1382" t="s">
        <v>5299</v>
      </c>
      <c r="H1382">
        <v>59.413924399999999</v>
      </c>
      <c r="I1382">
        <v>-64.320836200000002</v>
      </c>
      <c r="J1382" s="1" t="str">
        <f t="shared" si="233"/>
        <v>NGR bulk stream sediment</v>
      </c>
      <c r="K1382" s="1" t="str">
        <f t="shared" si="234"/>
        <v>&lt;177 micron (NGR)</v>
      </c>
      <c r="L1382">
        <v>71</v>
      </c>
      <c r="M1382" t="s">
        <v>81</v>
      </c>
      <c r="N1382">
        <v>1381</v>
      </c>
      <c r="O1382">
        <v>71</v>
      </c>
      <c r="P1382">
        <v>45</v>
      </c>
      <c r="Q1382">
        <v>5</v>
      </c>
      <c r="R1382">
        <v>35</v>
      </c>
      <c r="S1382">
        <v>7</v>
      </c>
      <c r="T1382">
        <v>-0.2</v>
      </c>
      <c r="U1382">
        <v>90</v>
      </c>
      <c r="V1382">
        <v>2</v>
      </c>
      <c r="W1382">
        <v>-0.2</v>
      </c>
      <c r="X1382">
        <v>-1</v>
      </c>
      <c r="Y1382">
        <v>-2</v>
      </c>
      <c r="Z1382">
        <v>58</v>
      </c>
      <c r="AA1382">
        <v>-0.2</v>
      </c>
      <c r="AB1382">
        <v>5</v>
      </c>
      <c r="AC1382">
        <v>440</v>
      </c>
      <c r="AD1382">
        <v>20</v>
      </c>
      <c r="AE1382">
        <v>-2</v>
      </c>
      <c r="AF1382">
        <v>4</v>
      </c>
      <c r="AG1382">
        <v>1.4</v>
      </c>
      <c r="AH1382">
        <v>265</v>
      </c>
    </row>
    <row r="1383" spans="1:34" hidden="1" x14ac:dyDescent="0.25">
      <c r="A1383" t="s">
        <v>5300</v>
      </c>
      <c r="B1383" t="s">
        <v>5301</v>
      </c>
      <c r="C1383" s="1" t="str">
        <f t="shared" si="228"/>
        <v>21:0584</v>
      </c>
      <c r="D1383" s="1" t="str">
        <f t="shared" si="232"/>
        <v>21:0186</v>
      </c>
      <c r="E1383" t="s">
        <v>5302</v>
      </c>
      <c r="F1383" t="s">
        <v>5303</v>
      </c>
      <c r="H1383">
        <v>59.063532199999997</v>
      </c>
      <c r="I1383">
        <v>-64.031643700000004</v>
      </c>
      <c r="J1383" s="1" t="str">
        <f t="shared" si="233"/>
        <v>NGR bulk stream sediment</v>
      </c>
      <c r="K1383" s="1" t="str">
        <f t="shared" si="234"/>
        <v>&lt;177 micron (NGR)</v>
      </c>
      <c r="L1383">
        <v>71</v>
      </c>
      <c r="M1383" t="s">
        <v>86</v>
      </c>
      <c r="N1383">
        <v>1382</v>
      </c>
      <c r="O1383">
        <v>44</v>
      </c>
      <c r="P1383">
        <v>43</v>
      </c>
      <c r="Q1383">
        <v>6</v>
      </c>
      <c r="R1383">
        <v>27</v>
      </c>
      <c r="S1383">
        <v>6</v>
      </c>
      <c r="T1383">
        <v>-0.2</v>
      </c>
      <c r="U1383">
        <v>68</v>
      </c>
      <c r="V1383">
        <v>1.54</v>
      </c>
      <c r="W1383">
        <v>-0.2</v>
      </c>
      <c r="X1383">
        <v>-1</v>
      </c>
      <c r="Y1383">
        <v>-2</v>
      </c>
      <c r="Z1383">
        <v>39</v>
      </c>
      <c r="AA1383">
        <v>-0.2</v>
      </c>
      <c r="AB1383">
        <v>5</v>
      </c>
      <c r="AC1383">
        <v>833</v>
      </c>
      <c r="AD1383">
        <v>15</v>
      </c>
      <c r="AE1383">
        <v>-2</v>
      </c>
      <c r="AF1383">
        <v>1.8</v>
      </c>
      <c r="AG1383">
        <v>0.8</v>
      </c>
      <c r="AH1383">
        <v>255</v>
      </c>
    </row>
    <row r="1384" spans="1:34" hidden="1" x14ac:dyDescent="0.25">
      <c r="A1384" t="s">
        <v>5304</v>
      </c>
      <c r="B1384" t="s">
        <v>5305</v>
      </c>
      <c r="C1384" s="1" t="str">
        <f t="shared" si="228"/>
        <v>21:0584</v>
      </c>
      <c r="D1384" s="1" t="str">
        <f t="shared" si="232"/>
        <v>21:0186</v>
      </c>
      <c r="E1384" t="s">
        <v>5306</v>
      </c>
      <c r="F1384" t="s">
        <v>5307</v>
      </c>
      <c r="H1384">
        <v>59.033948000000002</v>
      </c>
      <c r="I1384">
        <v>-64.080080100000004</v>
      </c>
      <c r="J1384" s="1" t="str">
        <f t="shared" si="233"/>
        <v>NGR bulk stream sediment</v>
      </c>
      <c r="K1384" s="1" t="str">
        <f t="shared" si="234"/>
        <v>&lt;177 micron (NGR)</v>
      </c>
      <c r="L1384">
        <v>71</v>
      </c>
      <c r="M1384" t="s">
        <v>91</v>
      </c>
      <c r="N1384">
        <v>1383</v>
      </c>
      <c r="O1384">
        <v>61</v>
      </c>
      <c r="P1384">
        <v>99</v>
      </c>
      <c r="Q1384">
        <v>10</v>
      </c>
      <c r="R1384">
        <v>37</v>
      </c>
      <c r="S1384">
        <v>6</v>
      </c>
      <c r="T1384">
        <v>-0.2</v>
      </c>
      <c r="U1384">
        <v>76</v>
      </c>
      <c r="V1384">
        <v>3.64</v>
      </c>
      <c r="W1384">
        <v>-0.2</v>
      </c>
      <c r="X1384">
        <v>1</v>
      </c>
      <c r="Y1384">
        <v>3</v>
      </c>
      <c r="Z1384">
        <v>70</v>
      </c>
      <c r="AA1384">
        <v>-0.2</v>
      </c>
      <c r="AB1384">
        <v>5</v>
      </c>
      <c r="AC1384">
        <v>815</v>
      </c>
      <c r="AD1384">
        <v>60</v>
      </c>
      <c r="AE1384">
        <v>-2</v>
      </c>
      <c r="AF1384">
        <v>13.6</v>
      </c>
      <c r="AG1384">
        <v>1</v>
      </c>
      <c r="AH1384">
        <v>450</v>
      </c>
    </row>
    <row r="1385" spans="1:34" hidden="1" x14ac:dyDescent="0.25">
      <c r="A1385" t="s">
        <v>5308</v>
      </c>
      <c r="B1385" t="s">
        <v>5309</v>
      </c>
      <c r="C1385" s="1" t="str">
        <f t="shared" si="228"/>
        <v>21:0584</v>
      </c>
      <c r="D1385" s="1" t="str">
        <f t="shared" si="232"/>
        <v>21:0186</v>
      </c>
      <c r="E1385" t="s">
        <v>5310</v>
      </c>
      <c r="F1385" t="s">
        <v>5311</v>
      </c>
      <c r="H1385">
        <v>59.004876199999998</v>
      </c>
      <c r="I1385">
        <v>-64.0505134</v>
      </c>
      <c r="J1385" s="1" t="str">
        <f t="shared" si="233"/>
        <v>NGR bulk stream sediment</v>
      </c>
      <c r="K1385" s="1" t="str">
        <f t="shared" si="234"/>
        <v>&lt;177 micron (NGR)</v>
      </c>
      <c r="L1385">
        <v>71</v>
      </c>
      <c r="M1385" t="s">
        <v>96</v>
      </c>
      <c r="N1385">
        <v>1384</v>
      </c>
      <c r="O1385">
        <v>45</v>
      </c>
      <c r="P1385">
        <v>60</v>
      </c>
      <c r="Q1385">
        <v>5</v>
      </c>
      <c r="R1385">
        <v>29</v>
      </c>
      <c r="S1385">
        <v>6</v>
      </c>
      <c r="T1385">
        <v>-0.2</v>
      </c>
      <c r="U1385">
        <v>80</v>
      </c>
      <c r="V1385">
        <v>3.12</v>
      </c>
      <c r="W1385">
        <v>-0.2</v>
      </c>
      <c r="X1385">
        <v>1</v>
      </c>
      <c r="Y1385">
        <v>4</v>
      </c>
      <c r="Z1385">
        <v>49</v>
      </c>
      <c r="AA1385">
        <v>-0.2</v>
      </c>
      <c r="AB1385">
        <v>5</v>
      </c>
      <c r="AC1385">
        <v>818</v>
      </c>
      <c r="AD1385">
        <v>15</v>
      </c>
      <c r="AE1385">
        <v>-2</v>
      </c>
      <c r="AF1385">
        <v>2.2000000000000002</v>
      </c>
      <c r="AG1385">
        <v>0.9</v>
      </c>
      <c r="AH1385">
        <v>395</v>
      </c>
    </row>
    <row r="1386" spans="1:34" hidden="1" x14ac:dyDescent="0.25">
      <c r="A1386" t="s">
        <v>5312</v>
      </c>
      <c r="B1386" t="s">
        <v>5313</v>
      </c>
      <c r="C1386" s="1" t="str">
        <f t="shared" si="228"/>
        <v>21:0584</v>
      </c>
      <c r="D1386" s="1" t="str">
        <f t="shared" si="232"/>
        <v>21:0186</v>
      </c>
      <c r="E1386" t="s">
        <v>5314</v>
      </c>
      <c r="F1386" t="s">
        <v>5315</v>
      </c>
      <c r="H1386">
        <v>59.0020442</v>
      </c>
      <c r="I1386">
        <v>-64.058573100000004</v>
      </c>
      <c r="J1386" s="1" t="str">
        <f t="shared" si="233"/>
        <v>NGR bulk stream sediment</v>
      </c>
      <c r="K1386" s="1" t="str">
        <f t="shared" si="234"/>
        <v>&lt;177 micron (NGR)</v>
      </c>
      <c r="L1386">
        <v>71</v>
      </c>
      <c r="M1386" t="s">
        <v>101</v>
      </c>
      <c r="N1386">
        <v>1385</v>
      </c>
    </row>
    <row r="1387" spans="1:34" hidden="1" x14ac:dyDescent="0.25">
      <c r="A1387" t="s">
        <v>5316</v>
      </c>
      <c r="B1387" t="s">
        <v>5317</v>
      </c>
      <c r="C1387" s="1" t="str">
        <f t="shared" si="228"/>
        <v>21:0584</v>
      </c>
      <c r="D1387" s="1" t="str">
        <f t="shared" si="232"/>
        <v>21:0186</v>
      </c>
      <c r="E1387" t="s">
        <v>5318</v>
      </c>
      <c r="F1387" t="s">
        <v>5319</v>
      </c>
      <c r="H1387">
        <v>59.0048976</v>
      </c>
      <c r="I1387">
        <v>-64.139242999999993</v>
      </c>
      <c r="J1387" s="1" t="str">
        <f t="shared" si="233"/>
        <v>NGR bulk stream sediment</v>
      </c>
      <c r="K1387" s="1" t="str">
        <f t="shared" si="234"/>
        <v>&lt;177 micron (NGR)</v>
      </c>
      <c r="L1387">
        <v>71</v>
      </c>
      <c r="M1387" t="s">
        <v>106</v>
      </c>
      <c r="N1387">
        <v>1386</v>
      </c>
      <c r="O1387">
        <v>38</v>
      </c>
      <c r="P1387">
        <v>51</v>
      </c>
      <c r="Q1387">
        <v>-2</v>
      </c>
      <c r="R1387">
        <v>24</v>
      </c>
      <c r="S1387">
        <v>7</v>
      </c>
      <c r="T1387">
        <v>0.2</v>
      </c>
      <c r="U1387">
        <v>68</v>
      </c>
      <c r="V1387">
        <v>3.26</v>
      </c>
      <c r="W1387">
        <v>-0.2</v>
      </c>
      <c r="X1387">
        <v>-1</v>
      </c>
      <c r="Y1387">
        <v>2</v>
      </c>
      <c r="Z1387">
        <v>68</v>
      </c>
      <c r="AA1387">
        <v>-0.2</v>
      </c>
      <c r="AB1387">
        <v>5</v>
      </c>
      <c r="AC1387">
        <v>1490</v>
      </c>
      <c r="AD1387">
        <v>10</v>
      </c>
      <c r="AE1387">
        <v>-2</v>
      </c>
      <c r="AF1387">
        <v>2</v>
      </c>
      <c r="AG1387">
        <v>1.1000000000000001</v>
      </c>
      <c r="AH1387">
        <v>950</v>
      </c>
    </row>
    <row r="1388" spans="1:34" hidden="1" x14ac:dyDescent="0.25">
      <c r="A1388" t="s">
        <v>5320</v>
      </c>
      <c r="B1388" t="s">
        <v>5321</v>
      </c>
      <c r="C1388" s="1" t="str">
        <f t="shared" si="228"/>
        <v>21:0584</v>
      </c>
      <c r="D1388" s="1" t="str">
        <f t="shared" si="232"/>
        <v>21:0186</v>
      </c>
      <c r="E1388" t="s">
        <v>5322</v>
      </c>
      <c r="F1388" t="s">
        <v>5323</v>
      </c>
      <c r="H1388">
        <v>59.0139347</v>
      </c>
      <c r="I1388">
        <v>-64.117410599999999</v>
      </c>
      <c r="J1388" s="1" t="str">
        <f t="shared" si="233"/>
        <v>NGR bulk stream sediment</v>
      </c>
      <c r="K1388" s="1" t="str">
        <f t="shared" si="234"/>
        <v>&lt;177 micron (NGR)</v>
      </c>
      <c r="L1388">
        <v>71</v>
      </c>
      <c r="M1388" t="s">
        <v>111</v>
      </c>
      <c r="N1388">
        <v>1387</v>
      </c>
      <c r="O1388">
        <v>45</v>
      </c>
      <c r="P1388">
        <v>65</v>
      </c>
      <c r="Q1388">
        <v>2</v>
      </c>
      <c r="R1388">
        <v>51</v>
      </c>
      <c r="S1388">
        <v>15</v>
      </c>
      <c r="T1388">
        <v>-0.2</v>
      </c>
      <c r="U1388">
        <v>134</v>
      </c>
      <c r="V1388">
        <v>2.82</v>
      </c>
      <c r="W1388">
        <v>-0.2</v>
      </c>
      <c r="X1388">
        <v>-1</v>
      </c>
      <c r="Y1388">
        <v>-2</v>
      </c>
      <c r="Z1388">
        <v>65</v>
      </c>
      <c r="AA1388">
        <v>-0.2</v>
      </c>
      <c r="AB1388">
        <v>5</v>
      </c>
      <c r="AC1388">
        <v>1060</v>
      </c>
      <c r="AD1388">
        <v>15</v>
      </c>
      <c r="AE1388">
        <v>-2</v>
      </c>
      <c r="AF1388">
        <v>1.2</v>
      </c>
      <c r="AG1388">
        <v>0.8</v>
      </c>
      <c r="AH1388">
        <v>870</v>
      </c>
    </row>
    <row r="1389" spans="1:34" hidden="1" x14ac:dyDescent="0.25">
      <c r="A1389" t="s">
        <v>5324</v>
      </c>
      <c r="B1389" t="s">
        <v>5325</v>
      </c>
      <c r="C1389" s="1" t="str">
        <f t="shared" si="228"/>
        <v>21:0584</v>
      </c>
      <c r="D1389" s="1" t="str">
        <f t="shared" si="232"/>
        <v>21:0186</v>
      </c>
      <c r="E1389" t="s">
        <v>5326</v>
      </c>
      <c r="F1389" t="s">
        <v>5327</v>
      </c>
      <c r="H1389">
        <v>59.2853025</v>
      </c>
      <c r="I1389">
        <v>-64.0544759</v>
      </c>
      <c r="J1389" s="1" t="str">
        <f t="shared" si="233"/>
        <v>NGR bulk stream sediment</v>
      </c>
      <c r="K1389" s="1" t="str">
        <f t="shared" si="234"/>
        <v>&lt;177 micron (NGR)</v>
      </c>
      <c r="L1389">
        <v>71</v>
      </c>
      <c r="M1389" t="s">
        <v>116</v>
      </c>
      <c r="N1389">
        <v>1388</v>
      </c>
    </row>
    <row r="1390" spans="1:34" hidden="1" x14ac:dyDescent="0.25">
      <c r="A1390" t="s">
        <v>5328</v>
      </c>
      <c r="B1390" t="s">
        <v>5329</v>
      </c>
      <c r="C1390" s="1" t="str">
        <f t="shared" si="228"/>
        <v>21:0584</v>
      </c>
      <c r="D1390" s="1" t="str">
        <f t="shared" si="232"/>
        <v>21:0186</v>
      </c>
      <c r="E1390" t="s">
        <v>5330</v>
      </c>
      <c r="F1390" t="s">
        <v>5331</v>
      </c>
      <c r="H1390">
        <v>59.294680900000003</v>
      </c>
      <c r="I1390">
        <v>-64.0215307</v>
      </c>
      <c r="J1390" s="1" t="str">
        <f t="shared" si="233"/>
        <v>NGR bulk stream sediment</v>
      </c>
      <c r="K1390" s="1" t="str">
        <f t="shared" si="234"/>
        <v>&lt;177 micron (NGR)</v>
      </c>
      <c r="L1390">
        <v>71</v>
      </c>
      <c r="M1390" t="s">
        <v>121</v>
      </c>
      <c r="N1390">
        <v>1389</v>
      </c>
      <c r="O1390">
        <v>49</v>
      </c>
      <c r="P1390">
        <v>53</v>
      </c>
      <c r="Q1390">
        <v>3</v>
      </c>
      <c r="R1390">
        <v>115</v>
      </c>
      <c r="S1390">
        <v>13</v>
      </c>
      <c r="T1390">
        <v>-0.2</v>
      </c>
      <c r="U1390">
        <v>132</v>
      </c>
      <c r="V1390">
        <v>2.4500000000000002</v>
      </c>
      <c r="W1390">
        <v>-0.2</v>
      </c>
      <c r="X1390">
        <v>-1</v>
      </c>
      <c r="Y1390">
        <v>-2</v>
      </c>
      <c r="Z1390">
        <v>54</v>
      </c>
      <c r="AA1390">
        <v>-0.2</v>
      </c>
      <c r="AB1390">
        <v>10</v>
      </c>
      <c r="AC1390">
        <v>352</v>
      </c>
      <c r="AD1390">
        <v>15</v>
      </c>
      <c r="AE1390">
        <v>-2</v>
      </c>
      <c r="AG1390">
        <v>1.4</v>
      </c>
      <c r="AH1390">
        <v>350</v>
      </c>
    </row>
    <row r="1391" spans="1:34" hidden="1" x14ac:dyDescent="0.25">
      <c r="A1391" t="s">
        <v>5332</v>
      </c>
      <c r="B1391" t="s">
        <v>5333</v>
      </c>
      <c r="C1391" s="1" t="str">
        <f t="shared" si="228"/>
        <v>21:0584</v>
      </c>
      <c r="D1391" s="1" t="str">
        <f t="shared" si="232"/>
        <v>21:0186</v>
      </c>
      <c r="E1391" t="s">
        <v>5334</v>
      </c>
      <c r="F1391" t="s">
        <v>5335</v>
      </c>
      <c r="H1391">
        <v>59.417356900000001</v>
      </c>
      <c r="I1391">
        <v>-64.008572400000006</v>
      </c>
      <c r="J1391" s="1" t="str">
        <f t="shared" si="233"/>
        <v>NGR bulk stream sediment</v>
      </c>
      <c r="K1391" s="1" t="str">
        <f t="shared" si="234"/>
        <v>&lt;177 micron (NGR)</v>
      </c>
      <c r="L1391">
        <v>71</v>
      </c>
      <c r="M1391" t="s">
        <v>126</v>
      </c>
      <c r="N1391">
        <v>1390</v>
      </c>
      <c r="O1391">
        <v>37</v>
      </c>
      <c r="P1391">
        <v>38</v>
      </c>
      <c r="Q1391">
        <v>2</v>
      </c>
      <c r="R1391">
        <v>33</v>
      </c>
      <c r="S1391">
        <v>7</v>
      </c>
      <c r="T1391">
        <v>-0.2</v>
      </c>
      <c r="U1391">
        <v>88</v>
      </c>
      <c r="V1391">
        <v>1.1499999999999999</v>
      </c>
      <c r="W1391">
        <v>-0.2</v>
      </c>
      <c r="X1391">
        <v>-1</v>
      </c>
      <c r="Y1391">
        <v>-2</v>
      </c>
      <c r="Z1391">
        <v>29</v>
      </c>
      <c r="AA1391">
        <v>-0.2</v>
      </c>
      <c r="AB1391">
        <v>3</v>
      </c>
      <c r="AC1391">
        <v>343</v>
      </c>
      <c r="AD1391">
        <v>20</v>
      </c>
      <c r="AE1391">
        <v>-2</v>
      </c>
      <c r="AF1391">
        <v>2.6</v>
      </c>
      <c r="AG1391">
        <v>0.7</v>
      </c>
      <c r="AH1391">
        <v>380</v>
      </c>
    </row>
    <row r="1392" spans="1:34" hidden="1" x14ac:dyDescent="0.25">
      <c r="A1392" t="s">
        <v>5336</v>
      </c>
      <c r="B1392" t="s">
        <v>5337</v>
      </c>
      <c r="C1392" s="1" t="str">
        <f t="shared" si="228"/>
        <v>21:0584</v>
      </c>
      <c r="D1392" s="1" t="str">
        <f t="shared" si="232"/>
        <v>21:0186</v>
      </c>
      <c r="E1392" t="s">
        <v>5338</v>
      </c>
      <c r="F1392" t="s">
        <v>5339</v>
      </c>
      <c r="H1392">
        <v>59.413112599999998</v>
      </c>
      <c r="I1392">
        <v>-64.065794299999993</v>
      </c>
      <c r="J1392" s="1" t="str">
        <f t="shared" si="233"/>
        <v>NGR bulk stream sediment</v>
      </c>
      <c r="K1392" s="1" t="str">
        <f t="shared" si="234"/>
        <v>&lt;177 micron (NGR)</v>
      </c>
      <c r="L1392">
        <v>71</v>
      </c>
      <c r="M1392" t="s">
        <v>131</v>
      </c>
      <c r="N1392">
        <v>1391</v>
      </c>
    </row>
    <row r="1393" spans="1:34" hidden="1" x14ac:dyDescent="0.25">
      <c r="A1393" t="s">
        <v>5340</v>
      </c>
      <c r="B1393" t="s">
        <v>5341</v>
      </c>
      <c r="C1393" s="1" t="str">
        <f t="shared" si="228"/>
        <v>21:0584</v>
      </c>
      <c r="D1393" s="1" t="str">
        <f t="shared" si="232"/>
        <v>21:0186</v>
      </c>
      <c r="E1393" t="s">
        <v>5342</v>
      </c>
      <c r="F1393" t="s">
        <v>5343</v>
      </c>
      <c r="H1393">
        <v>59.382617600000003</v>
      </c>
      <c r="I1393">
        <v>-64.029702299999997</v>
      </c>
      <c r="J1393" s="1" t="str">
        <f t="shared" si="233"/>
        <v>NGR bulk stream sediment</v>
      </c>
      <c r="K1393" s="1" t="str">
        <f t="shared" si="234"/>
        <v>&lt;177 micron (NGR)</v>
      </c>
      <c r="L1393">
        <v>72</v>
      </c>
      <c r="M1393" t="s">
        <v>38</v>
      </c>
      <c r="N1393">
        <v>1392</v>
      </c>
      <c r="O1393">
        <v>20</v>
      </c>
      <c r="P1393">
        <v>12</v>
      </c>
      <c r="Q1393">
        <v>3</v>
      </c>
      <c r="R1393">
        <v>15</v>
      </c>
      <c r="S1393">
        <v>2</v>
      </c>
      <c r="T1393">
        <v>-0.2</v>
      </c>
      <c r="U1393">
        <v>60</v>
      </c>
      <c r="V1393">
        <v>1.31</v>
      </c>
      <c r="W1393">
        <v>-0.2</v>
      </c>
      <c r="X1393">
        <v>-1</v>
      </c>
      <c r="Y1393">
        <v>-2</v>
      </c>
      <c r="Z1393">
        <v>38</v>
      </c>
      <c r="AA1393">
        <v>-0.2</v>
      </c>
      <c r="AB1393">
        <v>-1</v>
      </c>
      <c r="AC1393">
        <v>566</v>
      </c>
      <c r="AD1393">
        <v>15</v>
      </c>
      <c r="AE1393">
        <v>-2</v>
      </c>
      <c r="AF1393">
        <v>-1</v>
      </c>
      <c r="AG1393">
        <v>1.7</v>
      </c>
      <c r="AH1393">
        <v>265</v>
      </c>
    </row>
    <row r="1394" spans="1:34" hidden="1" x14ac:dyDescent="0.25">
      <c r="A1394" t="s">
        <v>5344</v>
      </c>
      <c r="B1394" t="s">
        <v>5345</v>
      </c>
      <c r="C1394" s="1" t="str">
        <f t="shared" si="228"/>
        <v>21:0584</v>
      </c>
      <c r="D1394" s="1" t="str">
        <f t="shared" si="232"/>
        <v>21:0186</v>
      </c>
      <c r="E1394" t="s">
        <v>5342</v>
      </c>
      <c r="F1394" t="s">
        <v>5346</v>
      </c>
      <c r="H1394">
        <v>59.382617600000003</v>
      </c>
      <c r="I1394">
        <v>-64.029702299999997</v>
      </c>
      <c r="J1394" s="1" t="str">
        <f t="shared" si="233"/>
        <v>NGR bulk stream sediment</v>
      </c>
      <c r="K1394" s="1" t="str">
        <f t="shared" si="234"/>
        <v>&lt;177 micron (NGR)</v>
      </c>
      <c r="L1394">
        <v>72</v>
      </c>
      <c r="M1394" t="s">
        <v>47</v>
      </c>
      <c r="N1394">
        <v>1393</v>
      </c>
      <c r="O1394">
        <v>20</v>
      </c>
      <c r="P1394">
        <v>13</v>
      </c>
      <c r="Q1394">
        <v>-2</v>
      </c>
      <c r="R1394">
        <v>17</v>
      </c>
      <c r="S1394">
        <v>3</v>
      </c>
      <c r="T1394">
        <v>-0.2</v>
      </c>
      <c r="U1394">
        <v>56</v>
      </c>
      <c r="V1394">
        <v>1.21</v>
      </c>
      <c r="W1394">
        <v>-0.2</v>
      </c>
      <c r="X1394">
        <v>-1</v>
      </c>
      <c r="Y1394">
        <v>-2</v>
      </c>
      <c r="Z1394">
        <v>34</v>
      </c>
      <c r="AA1394">
        <v>-0.2</v>
      </c>
      <c r="AB1394">
        <v>-1</v>
      </c>
      <c r="AC1394">
        <v>560</v>
      </c>
      <c r="AD1394">
        <v>15</v>
      </c>
      <c r="AE1394">
        <v>-2</v>
      </c>
      <c r="AF1394">
        <v>1.3</v>
      </c>
      <c r="AG1394">
        <v>1.6</v>
      </c>
      <c r="AH1394">
        <v>255</v>
      </c>
    </row>
    <row r="1395" spans="1:34" hidden="1" x14ac:dyDescent="0.25">
      <c r="A1395" t="s">
        <v>5347</v>
      </c>
      <c r="B1395" t="s">
        <v>5348</v>
      </c>
      <c r="C1395" s="1" t="str">
        <f t="shared" si="228"/>
        <v>21:0584</v>
      </c>
      <c r="D1395" s="1" t="str">
        <f t="shared" si="232"/>
        <v>21:0186</v>
      </c>
      <c r="E1395" t="s">
        <v>5342</v>
      </c>
      <c r="F1395" t="s">
        <v>5349</v>
      </c>
      <c r="H1395">
        <v>59.382617600000003</v>
      </c>
      <c r="I1395">
        <v>-64.029702299999997</v>
      </c>
      <c r="J1395" s="1" t="str">
        <f t="shared" si="233"/>
        <v>NGR bulk stream sediment</v>
      </c>
      <c r="K1395" s="1" t="str">
        <f t="shared" si="234"/>
        <v>&lt;177 micron (NGR)</v>
      </c>
      <c r="L1395">
        <v>72</v>
      </c>
      <c r="M1395" t="s">
        <v>51</v>
      </c>
      <c r="N1395">
        <v>1394</v>
      </c>
      <c r="O1395">
        <v>22</v>
      </c>
      <c r="P1395">
        <v>14</v>
      </c>
      <c r="Q1395">
        <v>2</v>
      </c>
      <c r="R1395">
        <v>14</v>
      </c>
      <c r="S1395">
        <v>3</v>
      </c>
      <c r="T1395">
        <v>-0.2</v>
      </c>
      <c r="U1395">
        <v>56</v>
      </c>
      <c r="V1395">
        <v>1.1599999999999999</v>
      </c>
      <c r="W1395">
        <v>-0.2</v>
      </c>
      <c r="X1395">
        <v>-1</v>
      </c>
      <c r="Y1395">
        <v>-2</v>
      </c>
      <c r="Z1395">
        <v>32</v>
      </c>
      <c r="AA1395">
        <v>-0.2</v>
      </c>
      <c r="AB1395">
        <v>-1</v>
      </c>
      <c r="AC1395">
        <v>498</v>
      </c>
      <c r="AD1395">
        <v>15</v>
      </c>
      <c r="AE1395">
        <v>-2</v>
      </c>
      <c r="AF1395">
        <v>1.6</v>
      </c>
      <c r="AG1395">
        <v>1.5</v>
      </c>
      <c r="AH1395">
        <v>235</v>
      </c>
    </row>
    <row r="1396" spans="1:34" hidden="1" x14ac:dyDescent="0.25">
      <c r="A1396" t="s">
        <v>5350</v>
      </c>
      <c r="B1396" t="s">
        <v>5351</v>
      </c>
      <c r="C1396" s="1" t="str">
        <f t="shared" si="228"/>
        <v>21:0584</v>
      </c>
      <c r="D1396" s="1" t="str">
        <f t="shared" si="232"/>
        <v>21:0186</v>
      </c>
      <c r="E1396" t="s">
        <v>5352</v>
      </c>
      <c r="F1396" t="s">
        <v>5353</v>
      </c>
      <c r="H1396">
        <v>59.362979699999997</v>
      </c>
      <c r="I1396">
        <v>-64.009896499999996</v>
      </c>
      <c r="J1396" s="1" t="str">
        <f t="shared" si="233"/>
        <v>NGR bulk stream sediment</v>
      </c>
      <c r="K1396" s="1" t="str">
        <f t="shared" si="234"/>
        <v>&lt;177 micron (NGR)</v>
      </c>
      <c r="L1396">
        <v>72</v>
      </c>
      <c r="M1396" t="s">
        <v>43</v>
      </c>
      <c r="N1396">
        <v>1395</v>
      </c>
      <c r="O1396">
        <v>40</v>
      </c>
      <c r="P1396">
        <v>39</v>
      </c>
      <c r="Q1396">
        <v>7</v>
      </c>
      <c r="R1396">
        <v>37</v>
      </c>
      <c r="S1396">
        <v>6</v>
      </c>
      <c r="T1396">
        <v>-0.2</v>
      </c>
      <c r="U1396">
        <v>66</v>
      </c>
      <c r="V1396">
        <v>1.27</v>
      </c>
      <c r="W1396">
        <v>-0.2</v>
      </c>
      <c r="X1396">
        <v>-1</v>
      </c>
      <c r="Y1396">
        <v>2</v>
      </c>
      <c r="Z1396">
        <v>29</v>
      </c>
      <c r="AA1396">
        <v>-0.2</v>
      </c>
      <c r="AB1396">
        <v>-1</v>
      </c>
      <c r="AC1396">
        <v>431</v>
      </c>
      <c r="AD1396">
        <v>20</v>
      </c>
      <c r="AE1396">
        <v>-2</v>
      </c>
      <c r="AF1396">
        <v>5</v>
      </c>
      <c r="AG1396">
        <v>2.1</v>
      </c>
      <c r="AH1396">
        <v>255</v>
      </c>
    </row>
    <row r="1397" spans="1:34" hidden="1" x14ac:dyDescent="0.25">
      <c r="A1397" t="s">
        <v>5354</v>
      </c>
      <c r="B1397" t="s">
        <v>5355</v>
      </c>
      <c r="C1397" s="1" t="str">
        <f t="shared" si="228"/>
        <v>21:0584</v>
      </c>
      <c r="D1397" s="1" t="str">
        <f>HYPERLINK("http://geochem.nrcan.gc.ca/cdogs/content/svy/svy_e.htm", "")</f>
        <v/>
      </c>
      <c r="G1397" s="1" t="str">
        <f>HYPERLINK("http://geochem.nrcan.gc.ca/cdogs/content/cr_/cr_00078_e.htm", "78")</f>
        <v>78</v>
      </c>
      <c r="J1397" t="s">
        <v>69</v>
      </c>
      <c r="K1397" t="s">
        <v>70</v>
      </c>
      <c r="L1397">
        <v>72</v>
      </c>
      <c r="M1397" t="s">
        <v>71</v>
      </c>
      <c r="N1397">
        <v>1396</v>
      </c>
      <c r="O1397">
        <v>85</v>
      </c>
      <c r="P1397">
        <v>35</v>
      </c>
      <c r="Q1397">
        <v>19</v>
      </c>
      <c r="R1397">
        <v>245</v>
      </c>
      <c r="S1397">
        <v>22</v>
      </c>
      <c r="T1397">
        <v>0.3</v>
      </c>
      <c r="U1397">
        <v>580</v>
      </c>
      <c r="V1397">
        <v>2.71</v>
      </c>
      <c r="W1397">
        <v>-0.2</v>
      </c>
      <c r="X1397">
        <v>20</v>
      </c>
      <c r="Y1397">
        <v>3</v>
      </c>
      <c r="Z1397">
        <v>44</v>
      </c>
      <c r="AA1397">
        <v>-0.2</v>
      </c>
      <c r="AB1397">
        <v>3</v>
      </c>
      <c r="AC1397">
        <v>572</v>
      </c>
      <c r="AD1397">
        <v>25</v>
      </c>
      <c r="AE1397">
        <v>16</v>
      </c>
      <c r="AF1397">
        <v>2.8</v>
      </c>
      <c r="AG1397">
        <v>12.8</v>
      </c>
      <c r="AH1397">
        <v>520</v>
      </c>
    </row>
    <row r="1398" spans="1:34" hidden="1" x14ac:dyDescent="0.25">
      <c r="A1398" t="s">
        <v>5356</v>
      </c>
      <c r="B1398" t="s">
        <v>5357</v>
      </c>
      <c r="C1398" s="1" t="str">
        <f t="shared" si="228"/>
        <v>21:0584</v>
      </c>
      <c r="D1398" s="1" t="str">
        <f t="shared" ref="D1398:D1411" si="235">HYPERLINK("http://geochem.nrcan.gc.ca/cdogs/content/svy/svy210186_e.htm", "21:0186")</f>
        <v>21:0186</v>
      </c>
      <c r="E1398" t="s">
        <v>5358</v>
      </c>
      <c r="F1398" t="s">
        <v>5359</v>
      </c>
      <c r="H1398">
        <v>60.029530700000002</v>
      </c>
      <c r="I1398">
        <v>-64.308996500000006</v>
      </c>
      <c r="J1398" s="1" t="str">
        <f t="shared" ref="J1398:J1411" si="236">HYPERLINK("http://geochem.nrcan.gc.ca/cdogs/content/kwd/kwd020030_e.htm", "NGR bulk stream sediment")</f>
        <v>NGR bulk stream sediment</v>
      </c>
      <c r="K1398" s="1" t="str">
        <f t="shared" ref="K1398:K1411" si="237">HYPERLINK("http://geochem.nrcan.gc.ca/cdogs/content/kwd/kwd080006_e.htm", "&lt;177 micron (NGR)")</f>
        <v>&lt;177 micron (NGR)</v>
      </c>
      <c r="L1398">
        <v>73</v>
      </c>
      <c r="M1398" t="s">
        <v>38</v>
      </c>
      <c r="N1398">
        <v>1397</v>
      </c>
      <c r="O1398">
        <v>19</v>
      </c>
      <c r="P1398">
        <v>20</v>
      </c>
      <c r="Q1398">
        <v>6</v>
      </c>
      <c r="R1398">
        <v>14</v>
      </c>
      <c r="S1398">
        <v>7</v>
      </c>
      <c r="T1398">
        <v>-0.2</v>
      </c>
      <c r="U1398">
        <v>106</v>
      </c>
      <c r="V1398">
        <v>0.9</v>
      </c>
      <c r="W1398">
        <v>-0.2</v>
      </c>
      <c r="X1398">
        <v>1</v>
      </c>
      <c r="Y1398">
        <v>-2</v>
      </c>
      <c r="Z1398">
        <v>12</v>
      </c>
      <c r="AA1398">
        <v>-0.2</v>
      </c>
      <c r="AB1398">
        <v>-1</v>
      </c>
      <c r="AC1398">
        <v>459</v>
      </c>
      <c r="AD1398">
        <v>25</v>
      </c>
      <c r="AE1398">
        <v>-2</v>
      </c>
      <c r="AF1398">
        <v>5.8</v>
      </c>
      <c r="AG1398">
        <v>1.1000000000000001</v>
      </c>
      <c r="AH1398">
        <v>245</v>
      </c>
    </row>
    <row r="1399" spans="1:34" hidden="1" x14ac:dyDescent="0.25">
      <c r="A1399" t="s">
        <v>5360</v>
      </c>
      <c r="B1399" t="s">
        <v>5361</v>
      </c>
      <c r="C1399" s="1" t="str">
        <f t="shared" si="228"/>
        <v>21:0584</v>
      </c>
      <c r="D1399" s="1" t="str">
        <f t="shared" si="235"/>
        <v>21:0186</v>
      </c>
      <c r="E1399" t="s">
        <v>5358</v>
      </c>
      <c r="F1399" t="s">
        <v>5362</v>
      </c>
      <c r="H1399">
        <v>60.029530700000002</v>
      </c>
      <c r="I1399">
        <v>-64.308996500000006</v>
      </c>
      <c r="J1399" s="1" t="str">
        <f t="shared" si="236"/>
        <v>NGR bulk stream sediment</v>
      </c>
      <c r="K1399" s="1" t="str">
        <f t="shared" si="237"/>
        <v>&lt;177 micron (NGR)</v>
      </c>
      <c r="L1399">
        <v>73</v>
      </c>
      <c r="M1399" t="s">
        <v>47</v>
      </c>
      <c r="N1399">
        <v>1398</v>
      </c>
      <c r="O1399">
        <v>20</v>
      </c>
      <c r="P1399">
        <v>21</v>
      </c>
      <c r="Q1399">
        <v>6</v>
      </c>
      <c r="R1399">
        <v>14</v>
      </c>
      <c r="S1399">
        <v>5</v>
      </c>
      <c r="T1399">
        <v>-0.2</v>
      </c>
      <c r="U1399">
        <v>108</v>
      </c>
      <c r="V1399">
        <v>0.98</v>
      </c>
      <c r="W1399">
        <v>-0.2</v>
      </c>
      <c r="X1399">
        <v>-1</v>
      </c>
      <c r="Y1399">
        <v>-2</v>
      </c>
      <c r="Z1399">
        <v>14</v>
      </c>
      <c r="AA1399">
        <v>-0.2</v>
      </c>
      <c r="AB1399">
        <v>1</v>
      </c>
      <c r="AC1399">
        <v>449</v>
      </c>
      <c r="AD1399">
        <v>25</v>
      </c>
      <c r="AE1399">
        <v>-2</v>
      </c>
      <c r="AF1399">
        <v>6</v>
      </c>
      <c r="AG1399">
        <v>1.2</v>
      </c>
      <c r="AH1399">
        <v>270</v>
      </c>
    </row>
    <row r="1400" spans="1:34" hidden="1" x14ac:dyDescent="0.25">
      <c r="A1400" t="s">
        <v>5363</v>
      </c>
      <c r="B1400" t="s">
        <v>5364</v>
      </c>
      <c r="C1400" s="1" t="str">
        <f t="shared" si="228"/>
        <v>21:0584</v>
      </c>
      <c r="D1400" s="1" t="str">
        <f t="shared" si="235"/>
        <v>21:0186</v>
      </c>
      <c r="E1400" t="s">
        <v>5358</v>
      </c>
      <c r="F1400" t="s">
        <v>5365</v>
      </c>
      <c r="H1400">
        <v>60.029530700000002</v>
      </c>
      <c r="I1400">
        <v>-64.308996500000006</v>
      </c>
      <c r="J1400" s="1" t="str">
        <f t="shared" si="236"/>
        <v>NGR bulk stream sediment</v>
      </c>
      <c r="K1400" s="1" t="str">
        <f t="shared" si="237"/>
        <v>&lt;177 micron (NGR)</v>
      </c>
      <c r="L1400">
        <v>73</v>
      </c>
      <c r="M1400" t="s">
        <v>51</v>
      </c>
      <c r="N1400">
        <v>1399</v>
      </c>
      <c r="O1400">
        <v>18</v>
      </c>
      <c r="P1400">
        <v>11</v>
      </c>
      <c r="Q1400">
        <v>6</v>
      </c>
      <c r="R1400">
        <v>12</v>
      </c>
      <c r="S1400">
        <v>5</v>
      </c>
      <c r="T1400">
        <v>-0.2</v>
      </c>
      <c r="U1400">
        <v>116</v>
      </c>
      <c r="V1400">
        <v>0.79</v>
      </c>
      <c r="W1400">
        <v>-0.2</v>
      </c>
      <c r="X1400">
        <v>-1</v>
      </c>
      <c r="Y1400">
        <v>-2</v>
      </c>
      <c r="Z1400">
        <v>10</v>
      </c>
      <c r="AA1400">
        <v>-0.2</v>
      </c>
      <c r="AB1400">
        <v>-1</v>
      </c>
      <c r="AC1400">
        <v>419</v>
      </c>
      <c r="AD1400">
        <v>30</v>
      </c>
      <c r="AE1400">
        <v>-2</v>
      </c>
      <c r="AF1400">
        <v>4</v>
      </c>
      <c r="AG1400">
        <v>0.8</v>
      </c>
      <c r="AH1400">
        <v>200</v>
      </c>
    </row>
    <row r="1401" spans="1:34" hidden="1" x14ac:dyDescent="0.25">
      <c r="A1401" t="s">
        <v>5366</v>
      </c>
      <c r="B1401" t="s">
        <v>5367</v>
      </c>
      <c r="C1401" s="1" t="str">
        <f t="shared" si="228"/>
        <v>21:0584</v>
      </c>
      <c r="D1401" s="1" t="str">
        <f t="shared" si="235"/>
        <v>21:0186</v>
      </c>
      <c r="E1401" t="s">
        <v>5368</v>
      </c>
      <c r="F1401" t="s">
        <v>5369</v>
      </c>
      <c r="H1401">
        <v>60.041989800000003</v>
      </c>
      <c r="I1401">
        <v>-64.2876239</v>
      </c>
      <c r="J1401" s="1" t="str">
        <f t="shared" si="236"/>
        <v>NGR bulk stream sediment</v>
      </c>
      <c r="K1401" s="1" t="str">
        <f t="shared" si="237"/>
        <v>&lt;177 micron (NGR)</v>
      </c>
      <c r="L1401">
        <v>73</v>
      </c>
      <c r="M1401" t="s">
        <v>43</v>
      </c>
      <c r="N1401">
        <v>1400</v>
      </c>
      <c r="O1401">
        <v>16</v>
      </c>
      <c r="P1401">
        <v>13</v>
      </c>
      <c r="Q1401">
        <v>-2</v>
      </c>
      <c r="R1401">
        <v>16</v>
      </c>
      <c r="S1401">
        <v>3</v>
      </c>
      <c r="T1401">
        <v>-0.2</v>
      </c>
      <c r="U1401">
        <v>52</v>
      </c>
      <c r="V1401">
        <v>0.69</v>
      </c>
      <c r="W1401">
        <v>-0.2</v>
      </c>
      <c r="X1401">
        <v>1</v>
      </c>
      <c r="Y1401">
        <v>-2</v>
      </c>
      <c r="Z1401">
        <v>10</v>
      </c>
      <c r="AA1401">
        <v>-0.2</v>
      </c>
      <c r="AB1401">
        <v>2</v>
      </c>
      <c r="AC1401">
        <v>412</v>
      </c>
      <c r="AD1401">
        <v>15</v>
      </c>
      <c r="AE1401">
        <v>-2</v>
      </c>
      <c r="AF1401">
        <v>2</v>
      </c>
      <c r="AG1401">
        <v>0.7</v>
      </c>
      <c r="AH1401">
        <v>195</v>
      </c>
    </row>
    <row r="1402" spans="1:34" hidden="1" x14ac:dyDescent="0.25">
      <c r="A1402" t="s">
        <v>5370</v>
      </c>
      <c r="B1402" t="s">
        <v>5371</v>
      </c>
      <c r="C1402" s="1" t="str">
        <f t="shared" si="228"/>
        <v>21:0584</v>
      </c>
      <c r="D1402" s="1" t="str">
        <f t="shared" si="235"/>
        <v>21:0186</v>
      </c>
      <c r="E1402" t="s">
        <v>5372</v>
      </c>
      <c r="F1402" t="s">
        <v>5373</v>
      </c>
      <c r="H1402">
        <v>60.052395599999997</v>
      </c>
      <c r="I1402">
        <v>-64.413223900000006</v>
      </c>
      <c r="J1402" s="1" t="str">
        <f t="shared" si="236"/>
        <v>NGR bulk stream sediment</v>
      </c>
      <c r="K1402" s="1" t="str">
        <f t="shared" si="237"/>
        <v>&lt;177 micron (NGR)</v>
      </c>
      <c r="L1402">
        <v>73</v>
      </c>
      <c r="M1402" t="s">
        <v>56</v>
      </c>
      <c r="N1402">
        <v>1401</v>
      </c>
      <c r="O1402">
        <v>21</v>
      </c>
      <c r="P1402">
        <v>41</v>
      </c>
      <c r="Q1402">
        <v>2</v>
      </c>
      <c r="R1402">
        <v>52</v>
      </c>
      <c r="S1402">
        <v>7</v>
      </c>
      <c r="T1402">
        <v>-0.2</v>
      </c>
      <c r="U1402">
        <v>66</v>
      </c>
      <c r="V1402">
        <v>1.01</v>
      </c>
      <c r="W1402">
        <v>-0.2</v>
      </c>
      <c r="X1402">
        <v>1</v>
      </c>
      <c r="Y1402">
        <v>-2</v>
      </c>
      <c r="Z1402">
        <v>20</v>
      </c>
      <c r="AA1402">
        <v>-0.2</v>
      </c>
      <c r="AB1402">
        <v>1</v>
      </c>
      <c r="AC1402">
        <v>378</v>
      </c>
      <c r="AD1402">
        <v>15</v>
      </c>
      <c r="AE1402">
        <v>-2</v>
      </c>
      <c r="AF1402">
        <v>1.8</v>
      </c>
      <c r="AG1402">
        <v>0.6</v>
      </c>
      <c r="AH1402">
        <v>260</v>
      </c>
    </row>
    <row r="1403" spans="1:34" hidden="1" x14ac:dyDescent="0.25">
      <c r="A1403" t="s">
        <v>5374</v>
      </c>
      <c r="B1403" t="s">
        <v>5375</v>
      </c>
      <c r="C1403" s="1" t="str">
        <f t="shared" si="228"/>
        <v>21:0584</v>
      </c>
      <c r="D1403" s="1" t="str">
        <f t="shared" si="235"/>
        <v>21:0186</v>
      </c>
      <c r="E1403" t="s">
        <v>5376</v>
      </c>
      <c r="F1403" t="s">
        <v>5377</v>
      </c>
      <c r="H1403">
        <v>60.158252400000002</v>
      </c>
      <c r="I1403">
        <v>-64.409217100000006</v>
      </c>
      <c r="J1403" s="1" t="str">
        <f t="shared" si="236"/>
        <v>NGR bulk stream sediment</v>
      </c>
      <c r="K1403" s="1" t="str">
        <f t="shared" si="237"/>
        <v>&lt;177 micron (NGR)</v>
      </c>
      <c r="L1403">
        <v>73</v>
      </c>
      <c r="M1403" t="s">
        <v>61</v>
      </c>
      <c r="N1403">
        <v>1402</v>
      </c>
      <c r="O1403">
        <v>33</v>
      </c>
      <c r="P1403">
        <v>12</v>
      </c>
      <c r="Q1403">
        <v>3</v>
      </c>
      <c r="R1403">
        <v>32</v>
      </c>
      <c r="S1403">
        <v>5</v>
      </c>
      <c r="T1403">
        <v>-0.2</v>
      </c>
      <c r="U1403">
        <v>78</v>
      </c>
      <c r="V1403">
        <v>1.26</v>
      </c>
      <c r="W1403">
        <v>-0.2</v>
      </c>
      <c r="X1403">
        <v>1</v>
      </c>
      <c r="Y1403">
        <v>-2</v>
      </c>
      <c r="Z1403">
        <v>18</v>
      </c>
      <c r="AA1403">
        <v>-0.2</v>
      </c>
      <c r="AB1403">
        <v>-1</v>
      </c>
      <c r="AC1403">
        <v>718</v>
      </c>
      <c r="AD1403">
        <v>15</v>
      </c>
      <c r="AE1403">
        <v>-2</v>
      </c>
      <c r="AF1403">
        <v>3</v>
      </c>
      <c r="AG1403">
        <v>0.5</v>
      </c>
      <c r="AH1403">
        <v>280</v>
      </c>
    </row>
    <row r="1404" spans="1:34" hidden="1" x14ac:dyDescent="0.25">
      <c r="A1404" t="s">
        <v>5378</v>
      </c>
      <c r="B1404" t="s">
        <v>5379</v>
      </c>
      <c r="C1404" s="1" t="str">
        <f t="shared" si="228"/>
        <v>21:0584</v>
      </c>
      <c r="D1404" s="1" t="str">
        <f t="shared" si="235"/>
        <v>21:0186</v>
      </c>
      <c r="E1404" t="s">
        <v>5380</v>
      </c>
      <c r="F1404" t="s">
        <v>5381</v>
      </c>
      <c r="H1404">
        <v>60.163933900000004</v>
      </c>
      <c r="I1404">
        <v>-64.395964000000006</v>
      </c>
      <c r="J1404" s="1" t="str">
        <f t="shared" si="236"/>
        <v>NGR bulk stream sediment</v>
      </c>
      <c r="K1404" s="1" t="str">
        <f t="shared" si="237"/>
        <v>&lt;177 micron (NGR)</v>
      </c>
      <c r="L1404">
        <v>73</v>
      </c>
      <c r="M1404" t="s">
        <v>66</v>
      </c>
      <c r="N1404">
        <v>1403</v>
      </c>
      <c r="O1404">
        <v>28</v>
      </c>
      <c r="P1404">
        <v>11</v>
      </c>
      <c r="Q1404">
        <v>3</v>
      </c>
      <c r="R1404">
        <v>18</v>
      </c>
      <c r="S1404">
        <v>3</v>
      </c>
      <c r="T1404">
        <v>-0.2</v>
      </c>
      <c r="U1404">
        <v>54</v>
      </c>
      <c r="V1404">
        <v>1.1299999999999999</v>
      </c>
      <c r="W1404">
        <v>-0.2</v>
      </c>
      <c r="X1404">
        <v>-1</v>
      </c>
      <c r="Y1404">
        <v>-2</v>
      </c>
      <c r="Z1404">
        <v>20</v>
      </c>
      <c r="AA1404">
        <v>-0.2</v>
      </c>
      <c r="AB1404">
        <v>1</v>
      </c>
      <c r="AC1404">
        <v>621</v>
      </c>
      <c r="AD1404">
        <v>15</v>
      </c>
      <c r="AE1404">
        <v>-2</v>
      </c>
      <c r="AF1404">
        <v>3.6</v>
      </c>
      <c r="AG1404">
        <v>0.9</v>
      </c>
      <c r="AH1404">
        <v>370</v>
      </c>
    </row>
    <row r="1405" spans="1:34" hidden="1" x14ac:dyDescent="0.25">
      <c r="A1405" t="s">
        <v>5382</v>
      </c>
      <c r="B1405" t="s">
        <v>5383</v>
      </c>
      <c r="C1405" s="1" t="str">
        <f t="shared" si="228"/>
        <v>21:0584</v>
      </c>
      <c r="D1405" s="1" t="str">
        <f t="shared" si="235"/>
        <v>21:0186</v>
      </c>
      <c r="E1405" t="s">
        <v>5384</v>
      </c>
      <c r="F1405" t="s">
        <v>5385</v>
      </c>
      <c r="H1405">
        <v>60.195477400000001</v>
      </c>
      <c r="I1405">
        <v>-64.413815499999998</v>
      </c>
      <c r="J1405" s="1" t="str">
        <f t="shared" si="236"/>
        <v>NGR bulk stream sediment</v>
      </c>
      <c r="K1405" s="1" t="str">
        <f t="shared" si="237"/>
        <v>&lt;177 micron (NGR)</v>
      </c>
      <c r="L1405">
        <v>73</v>
      </c>
      <c r="M1405" t="s">
        <v>76</v>
      </c>
      <c r="N1405">
        <v>1404</v>
      </c>
      <c r="O1405">
        <v>43</v>
      </c>
      <c r="P1405">
        <v>31</v>
      </c>
      <c r="Q1405">
        <v>4</v>
      </c>
      <c r="R1405">
        <v>54</v>
      </c>
      <c r="S1405">
        <v>7</v>
      </c>
      <c r="T1405">
        <v>-0.2</v>
      </c>
      <c r="U1405">
        <v>106</v>
      </c>
      <c r="V1405">
        <v>1.76</v>
      </c>
      <c r="W1405">
        <v>-0.2</v>
      </c>
      <c r="X1405">
        <v>-1</v>
      </c>
      <c r="Y1405">
        <v>-2</v>
      </c>
      <c r="Z1405">
        <v>27</v>
      </c>
      <c r="AA1405">
        <v>-0.2</v>
      </c>
      <c r="AB1405">
        <v>2</v>
      </c>
      <c r="AC1405">
        <v>783</v>
      </c>
      <c r="AD1405">
        <v>20</v>
      </c>
      <c r="AE1405">
        <v>-2</v>
      </c>
      <c r="AF1405">
        <v>7.4</v>
      </c>
      <c r="AG1405">
        <v>0.9</v>
      </c>
      <c r="AH1405">
        <v>315</v>
      </c>
    </row>
    <row r="1406" spans="1:34" hidden="1" x14ac:dyDescent="0.25">
      <c r="A1406" t="s">
        <v>5386</v>
      </c>
      <c r="B1406" t="s">
        <v>5387</v>
      </c>
      <c r="C1406" s="1" t="str">
        <f t="shared" si="228"/>
        <v>21:0584</v>
      </c>
      <c r="D1406" s="1" t="str">
        <f t="shared" si="235"/>
        <v>21:0186</v>
      </c>
      <c r="E1406" t="s">
        <v>5388</v>
      </c>
      <c r="F1406" t="s">
        <v>5389</v>
      </c>
      <c r="H1406">
        <v>60.238816300000003</v>
      </c>
      <c r="I1406">
        <v>-64.470185799999996</v>
      </c>
      <c r="J1406" s="1" t="str">
        <f t="shared" si="236"/>
        <v>NGR bulk stream sediment</v>
      </c>
      <c r="K1406" s="1" t="str">
        <f t="shared" si="237"/>
        <v>&lt;177 micron (NGR)</v>
      </c>
      <c r="L1406">
        <v>73</v>
      </c>
      <c r="M1406" t="s">
        <v>81</v>
      </c>
      <c r="N1406">
        <v>1405</v>
      </c>
      <c r="O1406">
        <v>42</v>
      </c>
      <c r="P1406">
        <v>36</v>
      </c>
      <c r="Q1406">
        <v>5</v>
      </c>
      <c r="R1406">
        <v>65</v>
      </c>
      <c r="S1406">
        <v>8</v>
      </c>
      <c r="T1406">
        <v>-0.2</v>
      </c>
      <c r="U1406">
        <v>80</v>
      </c>
      <c r="V1406">
        <v>1.29</v>
      </c>
      <c r="W1406">
        <v>-0.2</v>
      </c>
      <c r="X1406">
        <v>-1</v>
      </c>
      <c r="Y1406">
        <v>-2</v>
      </c>
      <c r="Z1406">
        <v>29</v>
      </c>
      <c r="AA1406">
        <v>-0.2</v>
      </c>
      <c r="AB1406">
        <v>1</v>
      </c>
      <c r="AC1406">
        <v>742</v>
      </c>
      <c r="AD1406">
        <v>25</v>
      </c>
      <c r="AE1406">
        <v>-2</v>
      </c>
      <c r="AF1406">
        <v>11</v>
      </c>
      <c r="AG1406">
        <v>1.6</v>
      </c>
      <c r="AH1406">
        <v>300</v>
      </c>
    </row>
    <row r="1407" spans="1:34" hidden="1" x14ac:dyDescent="0.25">
      <c r="A1407" t="s">
        <v>5390</v>
      </c>
      <c r="B1407" t="s">
        <v>5391</v>
      </c>
      <c r="C1407" s="1" t="str">
        <f t="shared" si="228"/>
        <v>21:0584</v>
      </c>
      <c r="D1407" s="1" t="str">
        <f t="shared" si="235"/>
        <v>21:0186</v>
      </c>
      <c r="E1407" t="s">
        <v>5392</v>
      </c>
      <c r="F1407" t="s">
        <v>5393</v>
      </c>
      <c r="H1407">
        <v>60.275481800000001</v>
      </c>
      <c r="I1407">
        <v>-64.467536499999994</v>
      </c>
      <c r="J1407" s="1" t="str">
        <f t="shared" si="236"/>
        <v>NGR bulk stream sediment</v>
      </c>
      <c r="K1407" s="1" t="str">
        <f t="shared" si="237"/>
        <v>&lt;177 micron (NGR)</v>
      </c>
      <c r="L1407">
        <v>73</v>
      </c>
      <c r="M1407" t="s">
        <v>86</v>
      </c>
      <c r="N1407">
        <v>1406</v>
      </c>
      <c r="O1407">
        <v>73</v>
      </c>
      <c r="P1407">
        <v>54</v>
      </c>
      <c r="Q1407">
        <v>10</v>
      </c>
      <c r="R1407">
        <v>82</v>
      </c>
      <c r="S1407">
        <v>28</v>
      </c>
      <c r="T1407">
        <v>-0.2</v>
      </c>
      <c r="U1407">
        <v>960</v>
      </c>
      <c r="V1407">
        <v>2.2000000000000002</v>
      </c>
      <c r="W1407">
        <v>-0.2</v>
      </c>
      <c r="X1407">
        <v>1</v>
      </c>
      <c r="Y1407">
        <v>-2</v>
      </c>
      <c r="Z1407">
        <v>31</v>
      </c>
      <c r="AA1407">
        <v>-0.2</v>
      </c>
      <c r="AB1407">
        <v>-1</v>
      </c>
      <c r="AC1407">
        <v>439</v>
      </c>
      <c r="AD1407">
        <v>15</v>
      </c>
      <c r="AE1407">
        <v>-2</v>
      </c>
      <c r="AF1407">
        <v>35.6</v>
      </c>
      <c r="AG1407">
        <v>1.2</v>
      </c>
      <c r="AH1407">
        <v>290</v>
      </c>
    </row>
    <row r="1408" spans="1:34" hidden="1" x14ac:dyDescent="0.25">
      <c r="A1408" t="s">
        <v>5394</v>
      </c>
      <c r="B1408" t="s">
        <v>5395</v>
      </c>
      <c r="C1408" s="1" t="str">
        <f t="shared" si="228"/>
        <v>21:0584</v>
      </c>
      <c r="D1408" s="1" t="str">
        <f t="shared" si="235"/>
        <v>21:0186</v>
      </c>
      <c r="E1408" t="s">
        <v>5396</v>
      </c>
      <c r="F1408" t="s">
        <v>5397</v>
      </c>
      <c r="H1408">
        <v>60.311552800000001</v>
      </c>
      <c r="I1408">
        <v>-64.462609700000002</v>
      </c>
      <c r="J1408" s="1" t="str">
        <f t="shared" si="236"/>
        <v>NGR bulk stream sediment</v>
      </c>
      <c r="K1408" s="1" t="str">
        <f t="shared" si="237"/>
        <v>&lt;177 micron (NGR)</v>
      </c>
      <c r="L1408">
        <v>73</v>
      </c>
      <c r="M1408" t="s">
        <v>91</v>
      </c>
      <c r="N1408">
        <v>1407</v>
      </c>
      <c r="O1408">
        <v>80</v>
      </c>
      <c r="P1408">
        <v>75</v>
      </c>
      <c r="Q1408">
        <v>21</v>
      </c>
      <c r="R1408">
        <v>89</v>
      </c>
      <c r="S1408">
        <v>27</v>
      </c>
      <c r="T1408">
        <v>0.2</v>
      </c>
      <c r="U1408">
        <v>980</v>
      </c>
      <c r="V1408">
        <v>2.37</v>
      </c>
      <c r="W1408">
        <v>0.2</v>
      </c>
      <c r="X1408">
        <v>3</v>
      </c>
      <c r="Y1408">
        <v>2</v>
      </c>
      <c r="Z1408">
        <v>40</v>
      </c>
      <c r="AA1408">
        <v>0.8</v>
      </c>
      <c r="AB1408">
        <v>2</v>
      </c>
      <c r="AC1408">
        <v>470</v>
      </c>
      <c r="AD1408">
        <v>100</v>
      </c>
      <c r="AE1408">
        <v>-2</v>
      </c>
      <c r="AF1408">
        <v>14</v>
      </c>
      <c r="AG1408">
        <v>2</v>
      </c>
      <c r="AH1408">
        <v>390</v>
      </c>
    </row>
    <row r="1409" spans="1:34" hidden="1" x14ac:dyDescent="0.25">
      <c r="A1409" t="s">
        <v>5398</v>
      </c>
      <c r="B1409" t="s">
        <v>5399</v>
      </c>
      <c r="C1409" s="1" t="str">
        <f t="shared" si="228"/>
        <v>21:0584</v>
      </c>
      <c r="D1409" s="1" t="str">
        <f t="shared" si="235"/>
        <v>21:0186</v>
      </c>
      <c r="E1409" t="s">
        <v>5400</v>
      </c>
      <c r="F1409" t="s">
        <v>5401</v>
      </c>
      <c r="H1409">
        <v>60.355905999999997</v>
      </c>
      <c r="I1409">
        <v>-64.484980100000001</v>
      </c>
      <c r="J1409" s="1" t="str">
        <f t="shared" si="236"/>
        <v>NGR bulk stream sediment</v>
      </c>
      <c r="K1409" s="1" t="str">
        <f t="shared" si="237"/>
        <v>&lt;177 micron (NGR)</v>
      </c>
      <c r="L1409">
        <v>73</v>
      </c>
      <c r="M1409" t="s">
        <v>96</v>
      </c>
      <c r="N1409">
        <v>1408</v>
      </c>
      <c r="O1409">
        <v>159</v>
      </c>
      <c r="P1409">
        <v>59</v>
      </c>
      <c r="Q1409">
        <v>9</v>
      </c>
      <c r="R1409">
        <v>72</v>
      </c>
      <c r="S1409">
        <v>21</v>
      </c>
      <c r="T1409">
        <v>-0.2</v>
      </c>
      <c r="U1409">
        <v>196</v>
      </c>
      <c r="V1409">
        <v>3.09</v>
      </c>
      <c r="W1409">
        <v>-0.2</v>
      </c>
      <c r="X1409">
        <v>2</v>
      </c>
      <c r="Y1409">
        <v>2</v>
      </c>
      <c r="Z1409">
        <v>61</v>
      </c>
      <c r="AA1409">
        <v>-0.2</v>
      </c>
      <c r="AB1409">
        <v>2</v>
      </c>
      <c r="AC1409">
        <v>587</v>
      </c>
      <c r="AD1409">
        <v>40</v>
      </c>
      <c r="AE1409">
        <v>-2</v>
      </c>
      <c r="AF1409">
        <v>10.4</v>
      </c>
      <c r="AG1409">
        <v>2.1</v>
      </c>
      <c r="AH1409">
        <v>400</v>
      </c>
    </row>
    <row r="1410" spans="1:34" hidden="1" x14ac:dyDescent="0.25">
      <c r="A1410" t="s">
        <v>5402</v>
      </c>
      <c r="B1410" t="s">
        <v>5403</v>
      </c>
      <c r="C1410" s="1" t="str">
        <f t="shared" ref="C1410:C1473" si="238">HYPERLINK("http://geochem.nrcan.gc.ca/cdogs/content/bdl/bdl210584_e.htm", "21:0584")</f>
        <v>21:0584</v>
      </c>
      <c r="D1410" s="1" t="str">
        <f t="shared" si="235"/>
        <v>21:0186</v>
      </c>
      <c r="E1410" t="s">
        <v>5404</v>
      </c>
      <c r="F1410" t="s">
        <v>5405</v>
      </c>
      <c r="H1410">
        <v>60.333289200000003</v>
      </c>
      <c r="I1410">
        <v>-64.490214499999993</v>
      </c>
      <c r="J1410" s="1" t="str">
        <f t="shared" si="236"/>
        <v>NGR bulk stream sediment</v>
      </c>
      <c r="K1410" s="1" t="str">
        <f t="shared" si="237"/>
        <v>&lt;177 micron (NGR)</v>
      </c>
      <c r="L1410">
        <v>73</v>
      </c>
      <c r="M1410" t="s">
        <v>101</v>
      </c>
      <c r="N1410">
        <v>1409</v>
      </c>
      <c r="O1410">
        <v>37</v>
      </c>
      <c r="P1410">
        <v>12</v>
      </c>
      <c r="Q1410">
        <v>4</v>
      </c>
      <c r="R1410">
        <v>16</v>
      </c>
      <c r="S1410">
        <v>4</v>
      </c>
      <c r="T1410">
        <v>-0.2</v>
      </c>
      <c r="U1410">
        <v>118</v>
      </c>
      <c r="V1410">
        <v>1.27</v>
      </c>
      <c r="W1410">
        <v>-0.2</v>
      </c>
      <c r="X1410">
        <v>1</v>
      </c>
      <c r="Y1410">
        <v>-2</v>
      </c>
      <c r="Z1410">
        <v>19</v>
      </c>
      <c r="AA1410">
        <v>-0.2</v>
      </c>
      <c r="AB1410">
        <v>1</v>
      </c>
      <c r="AC1410">
        <v>530</v>
      </c>
      <c r="AD1410">
        <v>15</v>
      </c>
      <c r="AE1410">
        <v>-2</v>
      </c>
      <c r="AF1410">
        <v>2</v>
      </c>
      <c r="AG1410">
        <v>2</v>
      </c>
      <c r="AH1410">
        <v>330</v>
      </c>
    </row>
    <row r="1411" spans="1:34" hidden="1" x14ac:dyDescent="0.25">
      <c r="A1411" t="s">
        <v>5406</v>
      </c>
      <c r="B1411" t="s">
        <v>5407</v>
      </c>
      <c r="C1411" s="1" t="str">
        <f t="shared" si="238"/>
        <v>21:0584</v>
      </c>
      <c r="D1411" s="1" t="str">
        <f t="shared" si="235"/>
        <v>21:0186</v>
      </c>
      <c r="E1411" t="s">
        <v>5408</v>
      </c>
      <c r="F1411" t="s">
        <v>5409</v>
      </c>
      <c r="H1411">
        <v>60.2783497</v>
      </c>
      <c r="I1411">
        <v>-64.507937299999995</v>
      </c>
      <c r="J1411" s="1" t="str">
        <f t="shared" si="236"/>
        <v>NGR bulk stream sediment</v>
      </c>
      <c r="K1411" s="1" t="str">
        <f t="shared" si="237"/>
        <v>&lt;177 micron (NGR)</v>
      </c>
      <c r="L1411">
        <v>73</v>
      </c>
      <c r="M1411" t="s">
        <v>106</v>
      </c>
      <c r="N1411">
        <v>1410</v>
      </c>
      <c r="O1411">
        <v>15</v>
      </c>
      <c r="P1411">
        <v>10</v>
      </c>
      <c r="Q1411">
        <v>2</v>
      </c>
      <c r="R1411">
        <v>6</v>
      </c>
      <c r="S1411">
        <v>2</v>
      </c>
      <c r="T1411">
        <v>-0.2</v>
      </c>
      <c r="U1411">
        <v>43</v>
      </c>
      <c r="V1411">
        <v>0.65</v>
      </c>
      <c r="W1411">
        <v>-0.2</v>
      </c>
      <c r="X1411">
        <v>1</v>
      </c>
      <c r="Y1411">
        <v>-2</v>
      </c>
      <c r="Z1411">
        <v>8</v>
      </c>
      <c r="AA1411">
        <v>-0.2</v>
      </c>
      <c r="AB1411">
        <v>-1</v>
      </c>
      <c r="AC1411">
        <v>645</v>
      </c>
      <c r="AD1411">
        <v>10</v>
      </c>
      <c r="AE1411">
        <v>-2</v>
      </c>
      <c r="AF1411">
        <v>-1</v>
      </c>
      <c r="AG1411">
        <v>1</v>
      </c>
      <c r="AH1411">
        <v>225</v>
      </c>
    </row>
    <row r="1412" spans="1:34" hidden="1" x14ac:dyDescent="0.25">
      <c r="A1412" t="s">
        <v>5410</v>
      </c>
      <c r="B1412" t="s">
        <v>5411</v>
      </c>
      <c r="C1412" s="1" t="str">
        <f t="shared" si="238"/>
        <v>21:0584</v>
      </c>
      <c r="D1412" s="1" t="str">
        <f>HYPERLINK("http://geochem.nrcan.gc.ca/cdogs/content/svy/svy_e.htm", "")</f>
        <v/>
      </c>
      <c r="G1412" s="1" t="str">
        <f>HYPERLINK("http://geochem.nrcan.gc.ca/cdogs/content/cr_/cr_00078_e.htm", "78")</f>
        <v>78</v>
      </c>
      <c r="J1412" t="s">
        <v>69</v>
      </c>
      <c r="K1412" t="s">
        <v>70</v>
      </c>
      <c r="L1412">
        <v>73</v>
      </c>
      <c r="M1412" t="s">
        <v>71</v>
      </c>
      <c r="N1412">
        <v>1411</v>
      </c>
      <c r="O1412">
        <v>100</v>
      </c>
      <c r="P1412">
        <v>35</v>
      </c>
      <c r="Q1412">
        <v>15</v>
      </c>
      <c r="R1412">
        <v>264</v>
      </c>
      <c r="S1412">
        <v>27</v>
      </c>
      <c r="T1412">
        <v>-0.2</v>
      </c>
      <c r="U1412">
        <v>420</v>
      </c>
      <c r="V1412">
        <v>3.51</v>
      </c>
      <c r="W1412">
        <v>0.3</v>
      </c>
      <c r="X1412">
        <v>19</v>
      </c>
      <c r="Y1412">
        <v>3</v>
      </c>
      <c r="Z1412">
        <v>37</v>
      </c>
      <c r="AA1412">
        <v>0.8</v>
      </c>
      <c r="AB1412">
        <v>5</v>
      </c>
      <c r="AC1412">
        <v>798</v>
      </c>
      <c r="AD1412">
        <v>20</v>
      </c>
      <c r="AE1412">
        <v>16</v>
      </c>
      <c r="AF1412">
        <v>2.2000000000000002</v>
      </c>
      <c r="AG1412">
        <v>11.5</v>
      </c>
      <c r="AH1412">
        <v>565</v>
      </c>
    </row>
    <row r="1413" spans="1:34" hidden="1" x14ac:dyDescent="0.25">
      <c r="A1413" t="s">
        <v>5412</v>
      </c>
      <c r="B1413" t="s">
        <v>5413</v>
      </c>
      <c r="C1413" s="1" t="str">
        <f t="shared" si="238"/>
        <v>21:0584</v>
      </c>
      <c r="D1413" s="1" t="str">
        <f t="shared" ref="D1413:D1432" si="239">HYPERLINK("http://geochem.nrcan.gc.ca/cdogs/content/svy/svy210186_e.htm", "21:0186")</f>
        <v>21:0186</v>
      </c>
      <c r="E1413" t="s">
        <v>5414</v>
      </c>
      <c r="F1413" t="s">
        <v>5415</v>
      </c>
      <c r="H1413">
        <v>60.257196999999998</v>
      </c>
      <c r="I1413">
        <v>-64.542687200000003</v>
      </c>
      <c r="J1413" s="1" t="str">
        <f t="shared" ref="J1413:J1432" si="240">HYPERLINK("http://geochem.nrcan.gc.ca/cdogs/content/kwd/kwd020030_e.htm", "NGR bulk stream sediment")</f>
        <v>NGR bulk stream sediment</v>
      </c>
      <c r="K1413" s="1" t="str">
        <f t="shared" ref="K1413:K1432" si="241">HYPERLINK("http://geochem.nrcan.gc.ca/cdogs/content/kwd/kwd080006_e.htm", "&lt;177 micron (NGR)")</f>
        <v>&lt;177 micron (NGR)</v>
      </c>
      <c r="L1413">
        <v>73</v>
      </c>
      <c r="M1413" t="s">
        <v>111</v>
      </c>
      <c r="N1413">
        <v>1412</v>
      </c>
      <c r="O1413">
        <v>33</v>
      </c>
      <c r="P1413">
        <v>18</v>
      </c>
      <c r="Q1413">
        <v>5</v>
      </c>
      <c r="R1413">
        <v>52</v>
      </c>
      <c r="S1413">
        <v>11</v>
      </c>
      <c r="T1413">
        <v>-0.2</v>
      </c>
      <c r="U1413">
        <v>172</v>
      </c>
      <c r="V1413">
        <v>1.63</v>
      </c>
      <c r="W1413">
        <v>-0.2</v>
      </c>
      <c r="X1413">
        <v>-1</v>
      </c>
      <c r="Y1413">
        <v>-2</v>
      </c>
      <c r="Z1413">
        <v>26</v>
      </c>
      <c r="AA1413">
        <v>-0.2</v>
      </c>
      <c r="AB1413">
        <v>-1</v>
      </c>
      <c r="AC1413">
        <v>635</v>
      </c>
      <c r="AD1413">
        <v>15</v>
      </c>
      <c r="AE1413">
        <v>-2</v>
      </c>
      <c r="AF1413">
        <v>1</v>
      </c>
      <c r="AG1413">
        <v>1.5</v>
      </c>
      <c r="AH1413">
        <v>455</v>
      </c>
    </row>
    <row r="1414" spans="1:34" hidden="1" x14ac:dyDescent="0.25">
      <c r="A1414" t="s">
        <v>5416</v>
      </c>
      <c r="B1414" t="s">
        <v>5417</v>
      </c>
      <c r="C1414" s="1" t="str">
        <f t="shared" si="238"/>
        <v>21:0584</v>
      </c>
      <c r="D1414" s="1" t="str">
        <f t="shared" si="239"/>
        <v>21:0186</v>
      </c>
      <c r="E1414" t="s">
        <v>5418</v>
      </c>
      <c r="F1414" t="s">
        <v>5419</v>
      </c>
      <c r="H1414">
        <v>60.206601999999997</v>
      </c>
      <c r="I1414">
        <v>-64.490711500000003</v>
      </c>
      <c r="J1414" s="1" t="str">
        <f t="shared" si="240"/>
        <v>NGR bulk stream sediment</v>
      </c>
      <c r="K1414" s="1" t="str">
        <f t="shared" si="241"/>
        <v>&lt;177 micron (NGR)</v>
      </c>
      <c r="L1414">
        <v>73</v>
      </c>
      <c r="M1414" t="s">
        <v>116</v>
      </c>
      <c r="N1414">
        <v>1413</v>
      </c>
      <c r="O1414">
        <v>24</v>
      </c>
      <c r="P1414">
        <v>7</v>
      </c>
      <c r="Q1414">
        <v>4</v>
      </c>
      <c r="R1414">
        <v>8</v>
      </c>
      <c r="S1414">
        <v>3</v>
      </c>
      <c r="T1414">
        <v>-0.2</v>
      </c>
      <c r="U1414">
        <v>52</v>
      </c>
      <c r="V1414">
        <v>1.44</v>
      </c>
      <c r="W1414">
        <v>-0.2</v>
      </c>
      <c r="X1414">
        <v>-1</v>
      </c>
      <c r="Y1414">
        <v>-2</v>
      </c>
      <c r="Z1414">
        <v>24</v>
      </c>
      <c r="AA1414">
        <v>-0.2</v>
      </c>
      <c r="AB1414">
        <v>1</v>
      </c>
      <c r="AC1414">
        <v>727</v>
      </c>
      <c r="AD1414">
        <v>25</v>
      </c>
      <c r="AE1414">
        <v>-2</v>
      </c>
      <c r="AF1414">
        <v>6.8</v>
      </c>
      <c r="AG1414">
        <v>1</v>
      </c>
      <c r="AH1414">
        <v>245</v>
      </c>
    </row>
    <row r="1415" spans="1:34" hidden="1" x14ac:dyDescent="0.25">
      <c r="A1415" t="s">
        <v>5420</v>
      </c>
      <c r="B1415" t="s">
        <v>5421</v>
      </c>
      <c r="C1415" s="1" t="str">
        <f t="shared" si="238"/>
        <v>21:0584</v>
      </c>
      <c r="D1415" s="1" t="str">
        <f t="shared" si="239"/>
        <v>21:0186</v>
      </c>
      <c r="E1415" t="s">
        <v>5422</v>
      </c>
      <c r="F1415" t="s">
        <v>5423</v>
      </c>
      <c r="H1415">
        <v>60.182980800000003</v>
      </c>
      <c r="I1415">
        <v>-64.463074500000005</v>
      </c>
      <c r="J1415" s="1" t="str">
        <f t="shared" si="240"/>
        <v>NGR bulk stream sediment</v>
      </c>
      <c r="K1415" s="1" t="str">
        <f t="shared" si="241"/>
        <v>&lt;177 micron (NGR)</v>
      </c>
      <c r="L1415">
        <v>73</v>
      </c>
      <c r="M1415" t="s">
        <v>121</v>
      </c>
      <c r="N1415">
        <v>1414</v>
      </c>
      <c r="O1415">
        <v>60</v>
      </c>
      <c r="P1415">
        <v>28</v>
      </c>
      <c r="Q1415">
        <v>8</v>
      </c>
      <c r="R1415">
        <v>24</v>
      </c>
      <c r="S1415">
        <v>10</v>
      </c>
      <c r="T1415">
        <v>-0.2</v>
      </c>
      <c r="U1415">
        <v>172</v>
      </c>
      <c r="V1415">
        <v>2.04</v>
      </c>
      <c r="W1415">
        <v>-0.2</v>
      </c>
      <c r="X1415">
        <v>1</v>
      </c>
      <c r="Y1415">
        <v>-2</v>
      </c>
      <c r="Z1415">
        <v>43</v>
      </c>
      <c r="AA1415">
        <v>-0.2</v>
      </c>
      <c r="AB1415">
        <v>1</v>
      </c>
      <c r="AC1415">
        <v>659</v>
      </c>
      <c r="AD1415">
        <v>25</v>
      </c>
      <c r="AE1415">
        <v>-2</v>
      </c>
      <c r="AF1415">
        <v>3.6</v>
      </c>
      <c r="AG1415">
        <v>2.2999999999999998</v>
      </c>
      <c r="AH1415">
        <v>420</v>
      </c>
    </row>
    <row r="1416" spans="1:34" hidden="1" x14ac:dyDescent="0.25">
      <c r="A1416" t="s">
        <v>5424</v>
      </c>
      <c r="B1416" t="s">
        <v>5425</v>
      </c>
      <c r="C1416" s="1" t="str">
        <f t="shared" si="238"/>
        <v>21:0584</v>
      </c>
      <c r="D1416" s="1" t="str">
        <f t="shared" si="239"/>
        <v>21:0186</v>
      </c>
      <c r="E1416" t="s">
        <v>5426</v>
      </c>
      <c r="F1416" t="s">
        <v>5427</v>
      </c>
      <c r="H1416">
        <v>60.128026800000001</v>
      </c>
      <c r="I1416">
        <v>-64.462697500000004</v>
      </c>
      <c r="J1416" s="1" t="str">
        <f t="shared" si="240"/>
        <v>NGR bulk stream sediment</v>
      </c>
      <c r="K1416" s="1" t="str">
        <f t="shared" si="241"/>
        <v>&lt;177 micron (NGR)</v>
      </c>
      <c r="L1416">
        <v>73</v>
      </c>
      <c r="M1416" t="s">
        <v>126</v>
      </c>
      <c r="N1416">
        <v>1415</v>
      </c>
      <c r="O1416">
        <v>82</v>
      </c>
      <c r="P1416">
        <v>84</v>
      </c>
      <c r="Q1416">
        <v>7</v>
      </c>
      <c r="R1416">
        <v>90</v>
      </c>
      <c r="S1416">
        <v>27</v>
      </c>
      <c r="T1416">
        <v>-0.2</v>
      </c>
      <c r="U1416">
        <v>290</v>
      </c>
      <c r="V1416">
        <v>2.37</v>
      </c>
      <c r="W1416">
        <v>-0.2</v>
      </c>
      <c r="X1416">
        <v>1</v>
      </c>
      <c r="Y1416">
        <v>-2</v>
      </c>
      <c r="Z1416">
        <v>48</v>
      </c>
      <c r="AA1416">
        <v>-0.2</v>
      </c>
      <c r="AB1416">
        <v>-1</v>
      </c>
      <c r="AC1416">
        <v>679</v>
      </c>
      <c r="AD1416">
        <v>40</v>
      </c>
      <c r="AE1416">
        <v>-2</v>
      </c>
      <c r="AF1416">
        <v>9.1999999999999993</v>
      </c>
      <c r="AG1416">
        <v>1.4</v>
      </c>
      <c r="AH1416">
        <v>355</v>
      </c>
    </row>
    <row r="1417" spans="1:34" hidden="1" x14ac:dyDescent="0.25">
      <c r="A1417" t="s">
        <v>5428</v>
      </c>
      <c r="B1417" t="s">
        <v>5429</v>
      </c>
      <c r="C1417" s="1" t="str">
        <f t="shared" si="238"/>
        <v>21:0584</v>
      </c>
      <c r="D1417" s="1" t="str">
        <f t="shared" si="239"/>
        <v>21:0186</v>
      </c>
      <c r="E1417" t="s">
        <v>5430</v>
      </c>
      <c r="F1417" t="s">
        <v>5431</v>
      </c>
      <c r="H1417">
        <v>60.092871199999998</v>
      </c>
      <c r="I1417">
        <v>-64.472141800000003</v>
      </c>
      <c r="J1417" s="1" t="str">
        <f t="shared" si="240"/>
        <v>NGR bulk stream sediment</v>
      </c>
      <c r="K1417" s="1" t="str">
        <f t="shared" si="241"/>
        <v>&lt;177 micron (NGR)</v>
      </c>
      <c r="L1417">
        <v>73</v>
      </c>
      <c r="M1417" t="s">
        <v>131</v>
      </c>
      <c r="N1417">
        <v>1416</v>
      </c>
      <c r="O1417">
        <v>19</v>
      </c>
      <c r="P1417">
        <v>16</v>
      </c>
      <c r="Q1417">
        <v>4</v>
      </c>
      <c r="R1417">
        <v>10</v>
      </c>
      <c r="S1417">
        <v>5</v>
      </c>
      <c r="T1417">
        <v>-0.2</v>
      </c>
      <c r="U1417">
        <v>52</v>
      </c>
      <c r="V1417">
        <v>0.94</v>
      </c>
      <c r="W1417">
        <v>-0.2</v>
      </c>
      <c r="X1417">
        <v>-1</v>
      </c>
      <c r="Y1417">
        <v>-2</v>
      </c>
      <c r="Z1417">
        <v>20</v>
      </c>
      <c r="AA1417">
        <v>-0.2</v>
      </c>
      <c r="AB1417">
        <v>-1</v>
      </c>
      <c r="AC1417">
        <v>327</v>
      </c>
      <c r="AD1417">
        <v>10</v>
      </c>
      <c r="AE1417">
        <v>-2</v>
      </c>
      <c r="AF1417">
        <v>2.2000000000000002</v>
      </c>
      <c r="AG1417">
        <v>0.8</v>
      </c>
      <c r="AH1417">
        <v>225</v>
      </c>
    </row>
    <row r="1418" spans="1:34" hidden="1" x14ac:dyDescent="0.25">
      <c r="A1418" t="s">
        <v>5432</v>
      </c>
      <c r="B1418" t="s">
        <v>5433</v>
      </c>
      <c r="C1418" s="1" t="str">
        <f t="shared" si="238"/>
        <v>21:0584</v>
      </c>
      <c r="D1418" s="1" t="str">
        <f t="shared" si="239"/>
        <v>21:0186</v>
      </c>
      <c r="E1418" t="s">
        <v>5434</v>
      </c>
      <c r="F1418" t="s">
        <v>5435</v>
      </c>
      <c r="H1418">
        <v>60.005944300000003</v>
      </c>
      <c r="I1418">
        <v>-64.541255800000002</v>
      </c>
      <c r="J1418" s="1" t="str">
        <f t="shared" si="240"/>
        <v>NGR bulk stream sediment</v>
      </c>
      <c r="K1418" s="1" t="str">
        <f t="shared" si="241"/>
        <v>&lt;177 micron (NGR)</v>
      </c>
      <c r="L1418">
        <v>74</v>
      </c>
      <c r="M1418" t="s">
        <v>38</v>
      </c>
      <c r="N1418">
        <v>1417</v>
      </c>
      <c r="O1418">
        <v>21</v>
      </c>
      <c r="P1418">
        <v>21</v>
      </c>
      <c r="Q1418">
        <v>2</v>
      </c>
      <c r="R1418">
        <v>11</v>
      </c>
      <c r="S1418">
        <v>4</v>
      </c>
      <c r="T1418">
        <v>-0.2</v>
      </c>
      <c r="U1418">
        <v>62</v>
      </c>
      <c r="V1418">
        <v>1.03</v>
      </c>
      <c r="W1418">
        <v>-0.2</v>
      </c>
      <c r="X1418">
        <v>-1</v>
      </c>
      <c r="Y1418">
        <v>-2</v>
      </c>
      <c r="Z1418">
        <v>22</v>
      </c>
      <c r="AA1418">
        <v>-0.2</v>
      </c>
      <c r="AB1418">
        <v>-1</v>
      </c>
      <c r="AC1418">
        <v>324</v>
      </c>
      <c r="AD1418">
        <v>20</v>
      </c>
      <c r="AE1418">
        <v>-2</v>
      </c>
      <c r="AF1418">
        <v>4.2</v>
      </c>
      <c r="AG1418">
        <v>0.6</v>
      </c>
      <c r="AH1418">
        <v>175</v>
      </c>
    </row>
    <row r="1419" spans="1:34" hidden="1" x14ac:dyDescent="0.25">
      <c r="A1419" t="s">
        <v>5436</v>
      </c>
      <c r="B1419" t="s">
        <v>5437</v>
      </c>
      <c r="C1419" s="1" t="str">
        <f t="shared" si="238"/>
        <v>21:0584</v>
      </c>
      <c r="D1419" s="1" t="str">
        <f t="shared" si="239"/>
        <v>21:0186</v>
      </c>
      <c r="E1419" t="s">
        <v>5438</v>
      </c>
      <c r="F1419" t="s">
        <v>5439</v>
      </c>
      <c r="H1419">
        <v>60.061796000000001</v>
      </c>
      <c r="I1419">
        <v>-64.484514500000003</v>
      </c>
      <c r="J1419" s="1" t="str">
        <f t="shared" si="240"/>
        <v>NGR bulk stream sediment</v>
      </c>
      <c r="K1419" s="1" t="str">
        <f t="shared" si="241"/>
        <v>&lt;177 micron (NGR)</v>
      </c>
      <c r="L1419">
        <v>74</v>
      </c>
      <c r="M1419" t="s">
        <v>43</v>
      </c>
      <c r="N1419">
        <v>1418</v>
      </c>
      <c r="O1419">
        <v>57</v>
      </c>
      <c r="P1419">
        <v>74</v>
      </c>
      <c r="Q1419">
        <v>8</v>
      </c>
      <c r="R1419">
        <v>76</v>
      </c>
      <c r="S1419">
        <v>16</v>
      </c>
      <c r="T1419">
        <v>-0.2</v>
      </c>
      <c r="U1419">
        <v>148</v>
      </c>
      <c r="V1419">
        <v>2.39</v>
      </c>
      <c r="W1419">
        <v>-0.2</v>
      </c>
      <c r="X1419">
        <v>-1</v>
      </c>
      <c r="Y1419">
        <v>-2</v>
      </c>
      <c r="Z1419">
        <v>37</v>
      </c>
      <c r="AA1419">
        <v>-0.2</v>
      </c>
      <c r="AB1419">
        <v>-1</v>
      </c>
      <c r="AC1419">
        <v>663</v>
      </c>
      <c r="AD1419">
        <v>30</v>
      </c>
      <c r="AE1419">
        <v>-2</v>
      </c>
      <c r="AF1419">
        <v>4.2</v>
      </c>
      <c r="AG1419">
        <v>1.1000000000000001</v>
      </c>
      <c r="AH1419">
        <v>455</v>
      </c>
    </row>
    <row r="1420" spans="1:34" hidden="1" x14ac:dyDescent="0.25">
      <c r="A1420" t="s">
        <v>5440</v>
      </c>
      <c r="B1420" t="s">
        <v>5441</v>
      </c>
      <c r="C1420" s="1" t="str">
        <f t="shared" si="238"/>
        <v>21:0584</v>
      </c>
      <c r="D1420" s="1" t="str">
        <f t="shared" si="239"/>
        <v>21:0186</v>
      </c>
      <c r="E1420" t="s">
        <v>5442</v>
      </c>
      <c r="F1420" t="s">
        <v>5443</v>
      </c>
      <c r="H1420">
        <v>60.0047748</v>
      </c>
      <c r="I1420">
        <v>-64.424060600000004</v>
      </c>
      <c r="J1420" s="1" t="str">
        <f t="shared" si="240"/>
        <v>NGR bulk stream sediment</v>
      </c>
      <c r="K1420" s="1" t="str">
        <f t="shared" si="241"/>
        <v>&lt;177 micron (NGR)</v>
      </c>
      <c r="L1420">
        <v>74</v>
      </c>
      <c r="M1420" t="s">
        <v>56</v>
      </c>
      <c r="N1420">
        <v>1419</v>
      </c>
      <c r="O1420">
        <v>44</v>
      </c>
      <c r="P1420">
        <v>42</v>
      </c>
      <c r="Q1420">
        <v>8</v>
      </c>
      <c r="R1420">
        <v>46</v>
      </c>
      <c r="S1420">
        <v>8</v>
      </c>
      <c r="T1420">
        <v>-0.2</v>
      </c>
      <c r="U1420">
        <v>110</v>
      </c>
      <c r="V1420">
        <v>1.6</v>
      </c>
      <c r="W1420">
        <v>-0.2</v>
      </c>
      <c r="X1420">
        <v>1</v>
      </c>
      <c r="Y1420">
        <v>-2</v>
      </c>
      <c r="Z1420">
        <v>30</v>
      </c>
      <c r="AA1420">
        <v>-0.2</v>
      </c>
      <c r="AB1420">
        <v>1</v>
      </c>
      <c r="AC1420">
        <v>361</v>
      </c>
      <c r="AD1420">
        <v>35</v>
      </c>
      <c r="AE1420">
        <v>-2</v>
      </c>
      <c r="AF1420">
        <v>6</v>
      </c>
      <c r="AG1420">
        <v>2.2999999999999998</v>
      </c>
      <c r="AH1420">
        <v>315</v>
      </c>
    </row>
    <row r="1421" spans="1:34" hidden="1" x14ac:dyDescent="0.25">
      <c r="A1421" t="s">
        <v>5444</v>
      </c>
      <c r="B1421" t="s">
        <v>5445</v>
      </c>
      <c r="C1421" s="1" t="str">
        <f t="shared" si="238"/>
        <v>21:0584</v>
      </c>
      <c r="D1421" s="1" t="str">
        <f t="shared" si="239"/>
        <v>21:0186</v>
      </c>
      <c r="E1421" t="s">
        <v>5446</v>
      </c>
      <c r="F1421" t="s">
        <v>5447</v>
      </c>
      <c r="H1421">
        <v>60.001831199999998</v>
      </c>
      <c r="I1421">
        <v>-64.492917800000001</v>
      </c>
      <c r="J1421" s="1" t="str">
        <f t="shared" si="240"/>
        <v>NGR bulk stream sediment</v>
      </c>
      <c r="K1421" s="1" t="str">
        <f t="shared" si="241"/>
        <v>&lt;177 micron (NGR)</v>
      </c>
      <c r="L1421">
        <v>74</v>
      </c>
      <c r="M1421" t="s">
        <v>61</v>
      </c>
      <c r="N1421">
        <v>1420</v>
      </c>
      <c r="O1421">
        <v>61</v>
      </c>
      <c r="P1421">
        <v>41</v>
      </c>
      <c r="Q1421">
        <v>9</v>
      </c>
      <c r="R1421">
        <v>24</v>
      </c>
      <c r="S1421">
        <v>14</v>
      </c>
      <c r="T1421">
        <v>-0.2</v>
      </c>
      <c r="U1421">
        <v>186</v>
      </c>
      <c r="V1421">
        <v>1.83</v>
      </c>
      <c r="W1421">
        <v>-0.2</v>
      </c>
      <c r="X1421">
        <v>3</v>
      </c>
      <c r="Y1421">
        <v>2</v>
      </c>
      <c r="Z1421">
        <v>41</v>
      </c>
      <c r="AA1421">
        <v>-0.2</v>
      </c>
      <c r="AB1421">
        <v>-1</v>
      </c>
      <c r="AC1421">
        <v>322</v>
      </c>
      <c r="AD1421">
        <v>25</v>
      </c>
      <c r="AE1421">
        <v>-2</v>
      </c>
      <c r="AF1421">
        <v>2.4</v>
      </c>
      <c r="AG1421">
        <v>2.7</v>
      </c>
      <c r="AH1421">
        <v>340</v>
      </c>
    </row>
    <row r="1422" spans="1:34" hidden="1" x14ac:dyDescent="0.25">
      <c r="A1422" t="s">
        <v>5448</v>
      </c>
      <c r="B1422" t="s">
        <v>5449</v>
      </c>
      <c r="C1422" s="1" t="str">
        <f t="shared" si="238"/>
        <v>21:0584</v>
      </c>
      <c r="D1422" s="1" t="str">
        <f t="shared" si="239"/>
        <v>21:0186</v>
      </c>
      <c r="E1422" t="s">
        <v>5434</v>
      </c>
      <c r="F1422" t="s">
        <v>5450</v>
      </c>
      <c r="H1422">
        <v>60.005944300000003</v>
      </c>
      <c r="I1422">
        <v>-64.541255800000002</v>
      </c>
      <c r="J1422" s="1" t="str">
        <f t="shared" si="240"/>
        <v>NGR bulk stream sediment</v>
      </c>
      <c r="K1422" s="1" t="str">
        <f t="shared" si="241"/>
        <v>&lt;177 micron (NGR)</v>
      </c>
      <c r="L1422">
        <v>74</v>
      </c>
      <c r="M1422" t="s">
        <v>51</v>
      </c>
      <c r="N1422">
        <v>1421</v>
      </c>
      <c r="O1422">
        <v>57</v>
      </c>
      <c r="P1422">
        <v>36</v>
      </c>
      <c r="Q1422">
        <v>8</v>
      </c>
      <c r="R1422">
        <v>22</v>
      </c>
      <c r="S1422">
        <v>13</v>
      </c>
      <c r="T1422">
        <v>-0.2</v>
      </c>
      <c r="U1422">
        <v>168</v>
      </c>
      <c r="V1422">
        <v>1.82</v>
      </c>
      <c r="W1422">
        <v>-0.2</v>
      </c>
      <c r="X1422">
        <v>2</v>
      </c>
      <c r="Y1422">
        <v>-2</v>
      </c>
      <c r="Z1422">
        <v>37</v>
      </c>
      <c r="AA1422">
        <v>-0.2</v>
      </c>
      <c r="AB1422">
        <v>-1</v>
      </c>
      <c r="AC1422">
        <v>322</v>
      </c>
      <c r="AD1422">
        <v>20</v>
      </c>
      <c r="AE1422">
        <v>-2</v>
      </c>
      <c r="AF1422">
        <v>3</v>
      </c>
      <c r="AG1422">
        <v>2.2000000000000002</v>
      </c>
      <c r="AH1422">
        <v>400</v>
      </c>
    </row>
    <row r="1423" spans="1:34" hidden="1" x14ac:dyDescent="0.25">
      <c r="A1423" t="s">
        <v>5451</v>
      </c>
      <c r="B1423" t="s">
        <v>5452</v>
      </c>
      <c r="C1423" s="1" t="str">
        <f t="shared" si="238"/>
        <v>21:0584</v>
      </c>
      <c r="D1423" s="1" t="str">
        <f t="shared" si="239"/>
        <v>21:0186</v>
      </c>
      <c r="E1423" t="s">
        <v>5434</v>
      </c>
      <c r="F1423" t="s">
        <v>5453</v>
      </c>
      <c r="H1423">
        <v>60.005944300000003</v>
      </c>
      <c r="I1423">
        <v>-64.541255800000002</v>
      </c>
      <c r="J1423" s="1" t="str">
        <f t="shared" si="240"/>
        <v>NGR bulk stream sediment</v>
      </c>
      <c r="K1423" s="1" t="str">
        <f t="shared" si="241"/>
        <v>&lt;177 micron (NGR)</v>
      </c>
      <c r="L1423">
        <v>74</v>
      </c>
      <c r="M1423" t="s">
        <v>47</v>
      </c>
      <c r="N1423">
        <v>1422</v>
      </c>
      <c r="O1423">
        <v>21</v>
      </c>
      <c r="P1423">
        <v>21</v>
      </c>
      <c r="Q1423">
        <v>2</v>
      </c>
      <c r="R1423">
        <v>11</v>
      </c>
      <c r="S1423">
        <v>3</v>
      </c>
      <c r="T1423">
        <v>-0.2</v>
      </c>
      <c r="U1423">
        <v>70</v>
      </c>
      <c r="V1423">
        <v>1.1299999999999999</v>
      </c>
      <c r="W1423">
        <v>-0.2</v>
      </c>
      <c r="X1423">
        <v>-1</v>
      </c>
      <c r="Y1423">
        <v>-2</v>
      </c>
      <c r="Z1423">
        <v>25</v>
      </c>
      <c r="AA1423">
        <v>-0.2</v>
      </c>
      <c r="AB1423">
        <v>-1</v>
      </c>
      <c r="AC1423">
        <v>327</v>
      </c>
      <c r="AD1423">
        <v>20</v>
      </c>
      <c r="AE1423">
        <v>-2</v>
      </c>
      <c r="AF1423">
        <v>3.8</v>
      </c>
      <c r="AG1423">
        <v>1.1000000000000001</v>
      </c>
      <c r="AH1423">
        <v>255</v>
      </c>
    </row>
    <row r="1424" spans="1:34" hidden="1" x14ac:dyDescent="0.25">
      <c r="A1424" t="s">
        <v>5454</v>
      </c>
      <c r="B1424" t="s">
        <v>5455</v>
      </c>
      <c r="C1424" s="1" t="str">
        <f t="shared" si="238"/>
        <v>21:0584</v>
      </c>
      <c r="D1424" s="1" t="str">
        <f t="shared" si="239"/>
        <v>21:0186</v>
      </c>
      <c r="E1424" t="s">
        <v>5456</v>
      </c>
      <c r="F1424" t="s">
        <v>5457</v>
      </c>
      <c r="H1424">
        <v>60.054477300000002</v>
      </c>
      <c r="I1424">
        <v>-64.552342499999995</v>
      </c>
      <c r="J1424" s="1" t="str">
        <f t="shared" si="240"/>
        <v>NGR bulk stream sediment</v>
      </c>
      <c r="K1424" s="1" t="str">
        <f t="shared" si="241"/>
        <v>&lt;177 micron (NGR)</v>
      </c>
      <c r="L1424">
        <v>74</v>
      </c>
      <c r="M1424" t="s">
        <v>66</v>
      </c>
      <c r="N1424">
        <v>1423</v>
      </c>
      <c r="O1424">
        <v>33</v>
      </c>
      <c r="P1424">
        <v>28</v>
      </c>
      <c r="Q1424">
        <v>3</v>
      </c>
      <c r="R1424">
        <v>17</v>
      </c>
      <c r="S1424">
        <v>5</v>
      </c>
      <c r="T1424">
        <v>-0.2</v>
      </c>
      <c r="U1424">
        <v>62</v>
      </c>
      <c r="V1424">
        <v>1.5</v>
      </c>
      <c r="W1424">
        <v>-0.2</v>
      </c>
      <c r="X1424">
        <v>1</v>
      </c>
      <c r="Y1424">
        <v>2</v>
      </c>
      <c r="Z1424">
        <v>41</v>
      </c>
      <c r="AA1424">
        <v>-0.2</v>
      </c>
      <c r="AB1424">
        <v>1</v>
      </c>
      <c r="AC1424">
        <v>310</v>
      </c>
      <c r="AD1424">
        <v>15</v>
      </c>
      <c r="AE1424">
        <v>-2</v>
      </c>
      <c r="AF1424">
        <v>4.4000000000000004</v>
      </c>
      <c r="AG1424">
        <v>1.3</v>
      </c>
      <c r="AH1424">
        <v>280</v>
      </c>
    </row>
    <row r="1425" spans="1:34" hidden="1" x14ac:dyDescent="0.25">
      <c r="A1425" t="s">
        <v>5458</v>
      </c>
      <c r="B1425" t="s">
        <v>5459</v>
      </c>
      <c r="C1425" s="1" t="str">
        <f t="shared" si="238"/>
        <v>21:0584</v>
      </c>
      <c r="D1425" s="1" t="str">
        <f t="shared" si="239"/>
        <v>21:0186</v>
      </c>
      <c r="E1425" t="s">
        <v>5460</v>
      </c>
      <c r="F1425" t="s">
        <v>5461</v>
      </c>
      <c r="H1425">
        <v>60.0882109</v>
      </c>
      <c r="I1425">
        <v>-64.521158700000001</v>
      </c>
      <c r="J1425" s="1" t="str">
        <f t="shared" si="240"/>
        <v>NGR bulk stream sediment</v>
      </c>
      <c r="K1425" s="1" t="str">
        <f t="shared" si="241"/>
        <v>&lt;177 micron (NGR)</v>
      </c>
      <c r="L1425">
        <v>74</v>
      </c>
      <c r="M1425" t="s">
        <v>76</v>
      </c>
      <c r="N1425">
        <v>1424</v>
      </c>
      <c r="O1425">
        <v>33</v>
      </c>
      <c r="P1425">
        <v>19</v>
      </c>
      <c r="Q1425">
        <v>4</v>
      </c>
      <c r="R1425">
        <v>19</v>
      </c>
      <c r="S1425">
        <v>4</v>
      </c>
      <c r="T1425">
        <v>-0.2</v>
      </c>
      <c r="U1425">
        <v>196</v>
      </c>
      <c r="V1425">
        <v>1.2</v>
      </c>
      <c r="W1425">
        <v>-0.2</v>
      </c>
      <c r="X1425">
        <v>-1</v>
      </c>
      <c r="Y1425">
        <v>-2</v>
      </c>
      <c r="Z1425">
        <v>25</v>
      </c>
      <c r="AA1425">
        <v>-0.2</v>
      </c>
      <c r="AB1425">
        <v>1</v>
      </c>
      <c r="AC1425">
        <v>407</v>
      </c>
      <c r="AD1425">
        <v>15</v>
      </c>
      <c r="AE1425">
        <v>-2</v>
      </c>
      <c r="AF1425">
        <v>-1</v>
      </c>
      <c r="AG1425">
        <v>1</v>
      </c>
      <c r="AH1425">
        <v>355</v>
      </c>
    </row>
    <row r="1426" spans="1:34" hidden="1" x14ac:dyDescent="0.25">
      <c r="A1426" t="s">
        <v>5462</v>
      </c>
      <c r="B1426" t="s">
        <v>5463</v>
      </c>
      <c r="C1426" s="1" t="str">
        <f t="shared" si="238"/>
        <v>21:0584</v>
      </c>
      <c r="D1426" s="1" t="str">
        <f t="shared" si="239"/>
        <v>21:0186</v>
      </c>
      <c r="E1426" t="s">
        <v>5464</v>
      </c>
      <c r="F1426" t="s">
        <v>5465</v>
      </c>
      <c r="H1426">
        <v>60.1132384</v>
      </c>
      <c r="I1426">
        <v>-64.539065800000003</v>
      </c>
      <c r="J1426" s="1" t="str">
        <f t="shared" si="240"/>
        <v>NGR bulk stream sediment</v>
      </c>
      <c r="K1426" s="1" t="str">
        <f t="shared" si="241"/>
        <v>&lt;177 micron (NGR)</v>
      </c>
      <c r="L1426">
        <v>74</v>
      </c>
      <c r="M1426" t="s">
        <v>81</v>
      </c>
      <c r="N1426">
        <v>1425</v>
      </c>
      <c r="O1426">
        <v>126</v>
      </c>
      <c r="P1426">
        <v>71</v>
      </c>
      <c r="Q1426">
        <v>9</v>
      </c>
      <c r="R1426">
        <v>64</v>
      </c>
      <c r="S1426">
        <v>22</v>
      </c>
      <c r="T1426">
        <v>-0.2</v>
      </c>
      <c r="U1426">
        <v>240</v>
      </c>
      <c r="V1426">
        <v>3.43</v>
      </c>
      <c r="W1426">
        <v>-0.2</v>
      </c>
      <c r="X1426">
        <v>2</v>
      </c>
      <c r="Y1426">
        <v>-2</v>
      </c>
      <c r="Z1426">
        <v>78</v>
      </c>
      <c r="AA1426">
        <v>-0.2</v>
      </c>
      <c r="AB1426">
        <v>1</v>
      </c>
      <c r="AC1426">
        <v>410</v>
      </c>
      <c r="AD1426">
        <v>30</v>
      </c>
      <c r="AE1426">
        <v>-2</v>
      </c>
      <c r="AF1426">
        <v>7</v>
      </c>
      <c r="AG1426">
        <v>2.7</v>
      </c>
      <c r="AH1426">
        <v>565</v>
      </c>
    </row>
    <row r="1427" spans="1:34" hidden="1" x14ac:dyDescent="0.25">
      <c r="A1427" t="s">
        <v>5466</v>
      </c>
      <c r="B1427" t="s">
        <v>5467</v>
      </c>
      <c r="C1427" s="1" t="str">
        <f t="shared" si="238"/>
        <v>21:0584</v>
      </c>
      <c r="D1427" s="1" t="str">
        <f t="shared" si="239"/>
        <v>21:0186</v>
      </c>
      <c r="E1427" t="s">
        <v>5468</v>
      </c>
      <c r="F1427" t="s">
        <v>5469</v>
      </c>
      <c r="H1427">
        <v>60.117102699999997</v>
      </c>
      <c r="I1427">
        <v>-64.511661000000004</v>
      </c>
      <c r="J1427" s="1" t="str">
        <f t="shared" si="240"/>
        <v>NGR bulk stream sediment</v>
      </c>
      <c r="K1427" s="1" t="str">
        <f t="shared" si="241"/>
        <v>&lt;177 micron (NGR)</v>
      </c>
      <c r="L1427">
        <v>74</v>
      </c>
      <c r="M1427" t="s">
        <v>86</v>
      </c>
      <c r="N1427">
        <v>1426</v>
      </c>
      <c r="O1427">
        <v>126</v>
      </c>
      <c r="P1427">
        <v>71</v>
      </c>
      <c r="Q1427">
        <v>9</v>
      </c>
      <c r="R1427">
        <v>47</v>
      </c>
      <c r="S1427">
        <v>14</v>
      </c>
      <c r="T1427">
        <v>-0.2</v>
      </c>
      <c r="U1427">
        <v>156</v>
      </c>
      <c r="V1427">
        <v>3.07</v>
      </c>
      <c r="W1427">
        <v>-0.2</v>
      </c>
      <c r="X1427">
        <v>1</v>
      </c>
      <c r="Y1427">
        <v>3</v>
      </c>
      <c r="Z1427">
        <v>73</v>
      </c>
      <c r="AA1427">
        <v>-0.2</v>
      </c>
      <c r="AB1427">
        <v>1</v>
      </c>
      <c r="AC1427">
        <v>499</v>
      </c>
      <c r="AD1427">
        <v>30</v>
      </c>
      <c r="AE1427">
        <v>-2</v>
      </c>
      <c r="AF1427">
        <v>10.8</v>
      </c>
      <c r="AG1427">
        <v>4.5999999999999996</v>
      </c>
      <c r="AH1427">
        <v>440</v>
      </c>
    </row>
    <row r="1428" spans="1:34" hidden="1" x14ac:dyDescent="0.25">
      <c r="A1428" t="s">
        <v>5470</v>
      </c>
      <c r="B1428" t="s">
        <v>5471</v>
      </c>
      <c r="C1428" s="1" t="str">
        <f t="shared" si="238"/>
        <v>21:0584</v>
      </c>
      <c r="D1428" s="1" t="str">
        <f t="shared" si="239"/>
        <v>21:0186</v>
      </c>
      <c r="E1428" t="s">
        <v>5472</v>
      </c>
      <c r="F1428" t="s">
        <v>5473</v>
      </c>
      <c r="H1428">
        <v>60.152982899999998</v>
      </c>
      <c r="I1428">
        <v>-64.505095800000007</v>
      </c>
      <c r="J1428" s="1" t="str">
        <f t="shared" si="240"/>
        <v>NGR bulk stream sediment</v>
      </c>
      <c r="K1428" s="1" t="str">
        <f t="shared" si="241"/>
        <v>&lt;177 micron (NGR)</v>
      </c>
      <c r="L1428">
        <v>74</v>
      </c>
      <c r="M1428" t="s">
        <v>91</v>
      </c>
      <c r="N1428">
        <v>1427</v>
      </c>
      <c r="O1428">
        <v>78</v>
      </c>
      <c r="P1428">
        <v>33</v>
      </c>
      <c r="Q1428">
        <v>17</v>
      </c>
      <c r="R1428">
        <v>28</v>
      </c>
      <c r="S1428">
        <v>11</v>
      </c>
      <c r="T1428">
        <v>-0.2</v>
      </c>
      <c r="U1428">
        <v>230</v>
      </c>
      <c r="V1428">
        <v>2.16</v>
      </c>
      <c r="W1428">
        <v>-0.2</v>
      </c>
      <c r="X1428">
        <v>1</v>
      </c>
      <c r="Y1428">
        <v>-2</v>
      </c>
      <c r="Z1428">
        <v>41</v>
      </c>
      <c r="AA1428">
        <v>0.4</v>
      </c>
      <c r="AB1428">
        <v>1</v>
      </c>
      <c r="AC1428">
        <v>636</v>
      </c>
      <c r="AD1428">
        <v>50</v>
      </c>
      <c r="AE1428">
        <v>-2</v>
      </c>
      <c r="AF1428">
        <v>3.8</v>
      </c>
      <c r="AG1428">
        <v>1.6</v>
      </c>
      <c r="AH1428">
        <v>520</v>
      </c>
    </row>
    <row r="1429" spans="1:34" hidden="1" x14ac:dyDescent="0.25">
      <c r="A1429" t="s">
        <v>5474</v>
      </c>
      <c r="B1429" t="s">
        <v>5475</v>
      </c>
      <c r="C1429" s="1" t="str">
        <f t="shared" si="238"/>
        <v>21:0584</v>
      </c>
      <c r="D1429" s="1" t="str">
        <f t="shared" si="239"/>
        <v>21:0186</v>
      </c>
      <c r="E1429" t="s">
        <v>5476</v>
      </c>
      <c r="F1429" t="s">
        <v>5477</v>
      </c>
      <c r="H1429">
        <v>60.1751407</v>
      </c>
      <c r="I1429">
        <v>-64.499226500000006</v>
      </c>
      <c r="J1429" s="1" t="str">
        <f t="shared" si="240"/>
        <v>NGR bulk stream sediment</v>
      </c>
      <c r="K1429" s="1" t="str">
        <f t="shared" si="241"/>
        <v>&lt;177 micron (NGR)</v>
      </c>
      <c r="L1429">
        <v>74</v>
      </c>
      <c r="M1429" t="s">
        <v>96</v>
      </c>
      <c r="N1429">
        <v>1428</v>
      </c>
      <c r="O1429">
        <v>62</v>
      </c>
      <c r="P1429">
        <v>28</v>
      </c>
      <c r="Q1429">
        <v>5</v>
      </c>
      <c r="R1429">
        <v>24</v>
      </c>
      <c r="S1429">
        <v>10</v>
      </c>
      <c r="T1429">
        <v>-0.2</v>
      </c>
      <c r="U1429">
        <v>200</v>
      </c>
      <c r="V1429">
        <v>2.41</v>
      </c>
      <c r="W1429">
        <v>-0.2</v>
      </c>
      <c r="X1429">
        <v>1</v>
      </c>
      <c r="Y1429">
        <v>-2</v>
      </c>
      <c r="Z1429">
        <v>49</v>
      </c>
      <c r="AA1429">
        <v>-0.2</v>
      </c>
      <c r="AB1429">
        <v>-1</v>
      </c>
      <c r="AC1429">
        <v>612</v>
      </c>
      <c r="AD1429">
        <v>20</v>
      </c>
      <c r="AE1429">
        <v>-2</v>
      </c>
      <c r="AF1429">
        <v>2.4</v>
      </c>
      <c r="AG1429">
        <v>3.3</v>
      </c>
      <c r="AH1429">
        <v>480</v>
      </c>
    </row>
    <row r="1430" spans="1:34" hidden="1" x14ac:dyDescent="0.25">
      <c r="A1430" t="s">
        <v>5478</v>
      </c>
      <c r="B1430" t="s">
        <v>5479</v>
      </c>
      <c r="C1430" s="1" t="str">
        <f t="shared" si="238"/>
        <v>21:0584</v>
      </c>
      <c r="D1430" s="1" t="str">
        <f t="shared" si="239"/>
        <v>21:0186</v>
      </c>
      <c r="E1430" t="s">
        <v>5480</v>
      </c>
      <c r="F1430" t="s">
        <v>5481</v>
      </c>
      <c r="H1430">
        <v>60.208307499999997</v>
      </c>
      <c r="I1430">
        <v>-64.543138200000001</v>
      </c>
      <c r="J1430" s="1" t="str">
        <f t="shared" si="240"/>
        <v>NGR bulk stream sediment</v>
      </c>
      <c r="K1430" s="1" t="str">
        <f t="shared" si="241"/>
        <v>&lt;177 micron (NGR)</v>
      </c>
      <c r="L1430">
        <v>74</v>
      </c>
      <c r="M1430" t="s">
        <v>101</v>
      </c>
      <c r="N1430">
        <v>1429</v>
      </c>
      <c r="O1430">
        <v>89</v>
      </c>
      <c r="P1430">
        <v>31</v>
      </c>
      <c r="Q1430">
        <v>17</v>
      </c>
      <c r="R1430">
        <v>27</v>
      </c>
      <c r="S1430">
        <v>17</v>
      </c>
      <c r="T1430">
        <v>-0.2</v>
      </c>
      <c r="U1430">
        <v>320</v>
      </c>
      <c r="V1430">
        <v>1.91</v>
      </c>
      <c r="W1430">
        <v>-0.2</v>
      </c>
      <c r="X1430">
        <v>2</v>
      </c>
      <c r="Y1430">
        <v>-2</v>
      </c>
      <c r="Z1430">
        <v>50</v>
      </c>
      <c r="AA1430">
        <v>-0.2</v>
      </c>
      <c r="AB1430">
        <v>4</v>
      </c>
      <c r="AC1430">
        <v>624</v>
      </c>
      <c r="AD1430">
        <v>40</v>
      </c>
      <c r="AE1430">
        <v>-2</v>
      </c>
      <c r="AF1430">
        <v>6.4</v>
      </c>
      <c r="AG1430">
        <v>1.7</v>
      </c>
      <c r="AH1430">
        <v>1400</v>
      </c>
    </row>
    <row r="1431" spans="1:34" hidden="1" x14ac:dyDescent="0.25">
      <c r="A1431" t="s">
        <v>5482</v>
      </c>
      <c r="B1431" t="s">
        <v>5483</v>
      </c>
      <c r="C1431" s="1" t="str">
        <f t="shared" si="238"/>
        <v>21:0584</v>
      </c>
      <c r="D1431" s="1" t="str">
        <f t="shared" si="239"/>
        <v>21:0186</v>
      </c>
      <c r="E1431" t="s">
        <v>5484</v>
      </c>
      <c r="F1431" t="s">
        <v>5485</v>
      </c>
      <c r="H1431">
        <v>60.212433900000001</v>
      </c>
      <c r="I1431">
        <v>-64.518716499999996</v>
      </c>
      <c r="J1431" s="1" t="str">
        <f t="shared" si="240"/>
        <v>NGR bulk stream sediment</v>
      </c>
      <c r="K1431" s="1" t="str">
        <f t="shared" si="241"/>
        <v>&lt;177 micron (NGR)</v>
      </c>
      <c r="L1431">
        <v>74</v>
      </c>
      <c r="M1431" t="s">
        <v>106</v>
      </c>
      <c r="N1431">
        <v>1430</v>
      </c>
      <c r="O1431">
        <v>197</v>
      </c>
      <c r="P1431">
        <v>114</v>
      </c>
      <c r="Q1431">
        <v>12</v>
      </c>
      <c r="R1431">
        <v>149</v>
      </c>
      <c r="S1431">
        <v>35</v>
      </c>
      <c r="T1431">
        <v>-0.2</v>
      </c>
      <c r="U1431">
        <v>260</v>
      </c>
      <c r="V1431">
        <v>3.94</v>
      </c>
      <c r="W1431">
        <v>-0.2</v>
      </c>
      <c r="X1431">
        <v>1</v>
      </c>
      <c r="Y1431">
        <v>4</v>
      </c>
      <c r="Z1431">
        <v>86</v>
      </c>
      <c r="AA1431">
        <v>-0.2</v>
      </c>
      <c r="AB1431">
        <v>2</v>
      </c>
      <c r="AC1431">
        <v>700</v>
      </c>
      <c r="AD1431">
        <v>50</v>
      </c>
      <c r="AE1431">
        <v>-2</v>
      </c>
      <c r="AF1431">
        <v>7</v>
      </c>
      <c r="AG1431">
        <v>4.0999999999999996</v>
      </c>
      <c r="AH1431">
        <v>640</v>
      </c>
    </row>
    <row r="1432" spans="1:34" hidden="1" x14ac:dyDescent="0.25">
      <c r="A1432" t="s">
        <v>5486</v>
      </c>
      <c r="B1432" t="s">
        <v>5487</v>
      </c>
      <c r="C1432" s="1" t="str">
        <f t="shared" si="238"/>
        <v>21:0584</v>
      </c>
      <c r="D1432" s="1" t="str">
        <f t="shared" si="239"/>
        <v>21:0186</v>
      </c>
      <c r="E1432" t="s">
        <v>5488</v>
      </c>
      <c r="F1432" t="s">
        <v>5489</v>
      </c>
      <c r="H1432">
        <v>60.242985300000001</v>
      </c>
      <c r="I1432">
        <v>-64.509789100000006</v>
      </c>
      <c r="J1432" s="1" t="str">
        <f t="shared" si="240"/>
        <v>NGR bulk stream sediment</v>
      </c>
      <c r="K1432" s="1" t="str">
        <f t="shared" si="241"/>
        <v>&lt;177 micron (NGR)</v>
      </c>
      <c r="L1432">
        <v>74</v>
      </c>
      <c r="M1432" t="s">
        <v>111</v>
      </c>
      <c r="N1432">
        <v>1431</v>
      </c>
      <c r="O1432">
        <v>96</v>
      </c>
      <c r="P1432">
        <v>40</v>
      </c>
      <c r="Q1432">
        <v>9</v>
      </c>
      <c r="R1432">
        <v>41</v>
      </c>
      <c r="S1432">
        <v>17</v>
      </c>
      <c r="T1432">
        <v>-0.2</v>
      </c>
      <c r="U1432">
        <v>200</v>
      </c>
      <c r="V1432">
        <v>2.63</v>
      </c>
      <c r="W1432">
        <v>-0.2</v>
      </c>
      <c r="X1432">
        <v>5</v>
      </c>
      <c r="Y1432">
        <v>-2</v>
      </c>
      <c r="Z1432">
        <v>47</v>
      </c>
      <c r="AA1432">
        <v>-0.2</v>
      </c>
      <c r="AB1432">
        <v>2</v>
      </c>
      <c r="AC1432">
        <v>687</v>
      </c>
      <c r="AD1432">
        <v>15</v>
      </c>
      <c r="AE1432">
        <v>-2</v>
      </c>
      <c r="AF1432">
        <v>2.4</v>
      </c>
      <c r="AG1432">
        <v>2.1</v>
      </c>
      <c r="AH1432">
        <v>500</v>
      </c>
    </row>
    <row r="1433" spans="1:34" hidden="1" x14ac:dyDescent="0.25">
      <c r="A1433" t="s">
        <v>5490</v>
      </c>
      <c r="B1433" t="s">
        <v>5491</v>
      </c>
      <c r="C1433" s="1" t="str">
        <f t="shared" si="238"/>
        <v>21:0584</v>
      </c>
      <c r="D1433" s="1" t="str">
        <f>HYPERLINK("http://geochem.nrcan.gc.ca/cdogs/content/svy/svy_e.htm", "")</f>
        <v/>
      </c>
      <c r="G1433" s="1" t="str">
        <f>HYPERLINK("http://geochem.nrcan.gc.ca/cdogs/content/cr_/cr_00077_e.htm", "77")</f>
        <v>77</v>
      </c>
      <c r="J1433" t="s">
        <v>69</v>
      </c>
      <c r="K1433" t="s">
        <v>70</v>
      </c>
      <c r="L1433">
        <v>74</v>
      </c>
      <c r="M1433" t="s">
        <v>71</v>
      </c>
      <c r="N1433">
        <v>1432</v>
      </c>
      <c r="O1433">
        <v>157</v>
      </c>
      <c r="P1433">
        <v>58</v>
      </c>
      <c r="Q1433">
        <v>33</v>
      </c>
      <c r="R1433">
        <v>329</v>
      </c>
      <c r="S1433">
        <v>30</v>
      </c>
      <c r="T1433">
        <v>0.2</v>
      </c>
      <c r="U1433">
        <v>570</v>
      </c>
      <c r="V1433">
        <v>3.35</v>
      </c>
      <c r="W1433">
        <v>0.6</v>
      </c>
      <c r="X1433">
        <v>37</v>
      </c>
      <c r="Y1433">
        <v>3</v>
      </c>
      <c r="Z1433">
        <v>57</v>
      </c>
      <c r="AA1433">
        <v>1</v>
      </c>
      <c r="AB1433">
        <v>8</v>
      </c>
      <c r="AC1433">
        <v>726</v>
      </c>
      <c r="AD1433">
        <v>35</v>
      </c>
      <c r="AE1433">
        <v>20</v>
      </c>
      <c r="AF1433">
        <v>3</v>
      </c>
      <c r="AG1433">
        <v>18.5</v>
      </c>
      <c r="AH1433">
        <v>540</v>
      </c>
    </row>
    <row r="1434" spans="1:34" hidden="1" x14ac:dyDescent="0.25">
      <c r="A1434" t="s">
        <v>5492</v>
      </c>
      <c r="B1434" t="s">
        <v>5493</v>
      </c>
      <c r="C1434" s="1" t="str">
        <f t="shared" si="238"/>
        <v>21:0584</v>
      </c>
      <c r="D1434" s="1" t="str">
        <f t="shared" ref="D1434:D1444" si="242">HYPERLINK("http://geochem.nrcan.gc.ca/cdogs/content/svy/svy210186_e.htm", "21:0186")</f>
        <v>21:0186</v>
      </c>
      <c r="E1434" t="s">
        <v>5494</v>
      </c>
      <c r="F1434" t="s">
        <v>5495</v>
      </c>
      <c r="H1434">
        <v>60.265647800000004</v>
      </c>
      <c r="I1434">
        <v>-64.594063000000006</v>
      </c>
      <c r="J1434" s="1" t="str">
        <f t="shared" ref="J1434:J1444" si="243">HYPERLINK("http://geochem.nrcan.gc.ca/cdogs/content/kwd/kwd020030_e.htm", "NGR bulk stream sediment")</f>
        <v>NGR bulk stream sediment</v>
      </c>
      <c r="K1434" s="1" t="str">
        <f t="shared" ref="K1434:K1444" si="244">HYPERLINK("http://geochem.nrcan.gc.ca/cdogs/content/kwd/kwd080006_e.htm", "&lt;177 micron (NGR)")</f>
        <v>&lt;177 micron (NGR)</v>
      </c>
      <c r="L1434">
        <v>74</v>
      </c>
      <c r="M1434" t="s">
        <v>116</v>
      </c>
      <c r="N1434">
        <v>1433</v>
      </c>
      <c r="O1434">
        <v>35</v>
      </c>
      <c r="P1434">
        <v>10</v>
      </c>
      <c r="Q1434">
        <v>5</v>
      </c>
      <c r="R1434">
        <v>14</v>
      </c>
      <c r="S1434">
        <v>6</v>
      </c>
      <c r="T1434">
        <v>-0.2</v>
      </c>
      <c r="U1434">
        <v>144</v>
      </c>
      <c r="V1434">
        <v>1.24</v>
      </c>
      <c r="W1434">
        <v>-0.2</v>
      </c>
      <c r="X1434">
        <v>1</v>
      </c>
      <c r="Y1434">
        <v>-2</v>
      </c>
      <c r="Z1434">
        <v>25</v>
      </c>
      <c r="AA1434">
        <v>-0.2</v>
      </c>
      <c r="AB1434">
        <v>-1</v>
      </c>
      <c r="AC1434">
        <v>631</v>
      </c>
      <c r="AD1434">
        <v>15</v>
      </c>
      <c r="AE1434">
        <v>-2</v>
      </c>
      <c r="AF1434">
        <v>2.2000000000000002</v>
      </c>
      <c r="AG1434">
        <v>1.2</v>
      </c>
      <c r="AH1434">
        <v>400</v>
      </c>
    </row>
    <row r="1435" spans="1:34" hidden="1" x14ac:dyDescent="0.25">
      <c r="A1435" t="s">
        <v>5496</v>
      </c>
      <c r="B1435" t="s">
        <v>5497</v>
      </c>
      <c r="C1435" s="1" t="str">
        <f t="shared" si="238"/>
        <v>21:0584</v>
      </c>
      <c r="D1435" s="1" t="str">
        <f t="shared" si="242"/>
        <v>21:0186</v>
      </c>
      <c r="E1435" t="s">
        <v>5498</v>
      </c>
      <c r="F1435" t="s">
        <v>5499</v>
      </c>
      <c r="H1435">
        <v>60.291647500000003</v>
      </c>
      <c r="I1435">
        <v>-64.590016500000004</v>
      </c>
      <c r="J1435" s="1" t="str">
        <f t="shared" si="243"/>
        <v>NGR bulk stream sediment</v>
      </c>
      <c r="K1435" s="1" t="str">
        <f t="shared" si="244"/>
        <v>&lt;177 micron (NGR)</v>
      </c>
      <c r="L1435">
        <v>74</v>
      </c>
      <c r="M1435" t="s">
        <v>121</v>
      </c>
      <c r="N1435">
        <v>1434</v>
      </c>
      <c r="O1435">
        <v>50</v>
      </c>
      <c r="P1435">
        <v>18</v>
      </c>
      <c r="Q1435">
        <v>6</v>
      </c>
      <c r="R1435">
        <v>20</v>
      </c>
      <c r="S1435">
        <v>6</v>
      </c>
      <c r="T1435">
        <v>-0.4</v>
      </c>
      <c r="U1435">
        <v>192</v>
      </c>
      <c r="V1435">
        <v>1.5</v>
      </c>
      <c r="W1435">
        <v>-0.4</v>
      </c>
      <c r="X1435">
        <v>2</v>
      </c>
      <c r="Y1435">
        <v>-4</v>
      </c>
      <c r="Z1435">
        <v>36</v>
      </c>
      <c r="AC1435">
        <v>280</v>
      </c>
      <c r="AH1435">
        <v>420</v>
      </c>
    </row>
    <row r="1436" spans="1:34" hidden="1" x14ac:dyDescent="0.25">
      <c r="A1436" t="s">
        <v>5500</v>
      </c>
      <c r="B1436" t="s">
        <v>5501</v>
      </c>
      <c r="C1436" s="1" t="str">
        <f t="shared" si="238"/>
        <v>21:0584</v>
      </c>
      <c r="D1436" s="1" t="str">
        <f t="shared" si="242"/>
        <v>21:0186</v>
      </c>
      <c r="E1436" t="s">
        <v>5502</v>
      </c>
      <c r="F1436" t="s">
        <v>5503</v>
      </c>
      <c r="H1436">
        <v>60.283034000000001</v>
      </c>
      <c r="I1436">
        <v>-64.669611099999997</v>
      </c>
      <c r="J1436" s="1" t="str">
        <f t="shared" si="243"/>
        <v>NGR bulk stream sediment</v>
      </c>
      <c r="K1436" s="1" t="str">
        <f t="shared" si="244"/>
        <v>&lt;177 micron (NGR)</v>
      </c>
      <c r="L1436">
        <v>74</v>
      </c>
      <c r="M1436" t="s">
        <v>126</v>
      </c>
      <c r="N1436">
        <v>1435</v>
      </c>
      <c r="O1436">
        <v>118</v>
      </c>
      <c r="P1436">
        <v>28</v>
      </c>
      <c r="Q1436">
        <v>8</v>
      </c>
      <c r="R1436">
        <v>102</v>
      </c>
      <c r="S1436">
        <v>14</v>
      </c>
      <c r="T1436">
        <v>-0.4</v>
      </c>
      <c r="U1436">
        <v>360</v>
      </c>
      <c r="V1436">
        <v>2.8</v>
      </c>
      <c r="W1436">
        <v>-0.4</v>
      </c>
      <c r="X1436">
        <v>2</v>
      </c>
      <c r="Y1436">
        <v>-4</v>
      </c>
      <c r="Z1436">
        <v>56</v>
      </c>
      <c r="AA1436">
        <v>-0.2</v>
      </c>
      <c r="AB1436">
        <v>1</v>
      </c>
      <c r="AC1436">
        <v>619</v>
      </c>
      <c r="AD1436">
        <v>30</v>
      </c>
      <c r="AE1436">
        <v>-2</v>
      </c>
      <c r="AH1436">
        <v>610</v>
      </c>
    </row>
    <row r="1437" spans="1:34" hidden="1" x14ac:dyDescent="0.25">
      <c r="A1437" t="s">
        <v>5504</v>
      </c>
      <c r="B1437" t="s">
        <v>5505</v>
      </c>
      <c r="C1437" s="1" t="str">
        <f t="shared" si="238"/>
        <v>21:0584</v>
      </c>
      <c r="D1437" s="1" t="str">
        <f t="shared" si="242"/>
        <v>21:0186</v>
      </c>
      <c r="E1437" t="s">
        <v>5506</v>
      </c>
      <c r="F1437" t="s">
        <v>5507</v>
      </c>
      <c r="H1437">
        <v>60.266316099999997</v>
      </c>
      <c r="I1437">
        <v>-64.752184499999998</v>
      </c>
      <c r="J1437" s="1" t="str">
        <f t="shared" si="243"/>
        <v>NGR bulk stream sediment</v>
      </c>
      <c r="K1437" s="1" t="str">
        <f t="shared" si="244"/>
        <v>&lt;177 micron (NGR)</v>
      </c>
      <c r="L1437">
        <v>74</v>
      </c>
      <c r="M1437" t="s">
        <v>131</v>
      </c>
      <c r="N1437">
        <v>1436</v>
      </c>
      <c r="O1437">
        <v>117</v>
      </c>
      <c r="P1437">
        <v>53</v>
      </c>
      <c r="Q1437">
        <v>17</v>
      </c>
      <c r="R1437">
        <v>54</v>
      </c>
      <c r="S1437">
        <v>19</v>
      </c>
      <c r="T1437">
        <v>-0.2</v>
      </c>
      <c r="U1437">
        <v>300</v>
      </c>
      <c r="V1437">
        <v>2.5099999999999998</v>
      </c>
      <c r="W1437">
        <v>-0.2</v>
      </c>
      <c r="X1437">
        <v>2</v>
      </c>
      <c r="Y1437">
        <v>2</v>
      </c>
      <c r="Z1437">
        <v>60</v>
      </c>
      <c r="AA1437">
        <v>0.2</v>
      </c>
      <c r="AB1437">
        <v>1</v>
      </c>
      <c r="AC1437">
        <v>761</v>
      </c>
      <c r="AD1437">
        <v>100</v>
      </c>
      <c r="AE1437">
        <v>-2</v>
      </c>
      <c r="AF1437">
        <v>13.2</v>
      </c>
      <c r="AG1437">
        <v>1.9</v>
      </c>
      <c r="AH1437">
        <v>520</v>
      </c>
    </row>
    <row r="1438" spans="1:34" hidden="1" x14ac:dyDescent="0.25">
      <c r="A1438" t="s">
        <v>5508</v>
      </c>
      <c r="B1438" t="s">
        <v>5509</v>
      </c>
      <c r="C1438" s="1" t="str">
        <f t="shared" si="238"/>
        <v>21:0584</v>
      </c>
      <c r="D1438" s="1" t="str">
        <f t="shared" si="242"/>
        <v>21:0186</v>
      </c>
      <c r="E1438" t="s">
        <v>5510</v>
      </c>
      <c r="F1438" t="s">
        <v>5511</v>
      </c>
      <c r="H1438">
        <v>60.269696500000002</v>
      </c>
      <c r="I1438">
        <v>-64.790171700000002</v>
      </c>
      <c r="J1438" s="1" t="str">
        <f t="shared" si="243"/>
        <v>NGR bulk stream sediment</v>
      </c>
      <c r="K1438" s="1" t="str">
        <f t="shared" si="244"/>
        <v>&lt;177 micron (NGR)</v>
      </c>
      <c r="L1438">
        <v>75</v>
      </c>
      <c r="M1438" t="s">
        <v>38</v>
      </c>
      <c r="N1438">
        <v>1437</v>
      </c>
      <c r="O1438">
        <v>81</v>
      </c>
      <c r="P1438">
        <v>15</v>
      </c>
      <c r="Q1438">
        <v>9</v>
      </c>
      <c r="R1438">
        <v>16</v>
      </c>
      <c r="S1438">
        <v>12</v>
      </c>
      <c r="T1438">
        <v>-0.2</v>
      </c>
      <c r="U1438">
        <v>800</v>
      </c>
      <c r="V1438">
        <v>3.02</v>
      </c>
      <c r="W1438">
        <v>-0.2</v>
      </c>
      <c r="X1438">
        <v>2</v>
      </c>
      <c r="Y1438">
        <v>-2</v>
      </c>
      <c r="Z1438">
        <v>27</v>
      </c>
      <c r="AA1438">
        <v>-0.2</v>
      </c>
      <c r="AB1438">
        <v>2</v>
      </c>
      <c r="AC1438">
        <v>771</v>
      </c>
      <c r="AD1438">
        <v>55</v>
      </c>
      <c r="AE1438">
        <v>-2</v>
      </c>
      <c r="AF1438">
        <v>13.4</v>
      </c>
      <c r="AG1438">
        <v>4.2</v>
      </c>
      <c r="AH1438">
        <v>355</v>
      </c>
    </row>
    <row r="1439" spans="1:34" hidden="1" x14ac:dyDescent="0.25">
      <c r="A1439" t="s">
        <v>5512</v>
      </c>
      <c r="B1439" t="s">
        <v>5513</v>
      </c>
      <c r="C1439" s="1" t="str">
        <f t="shared" si="238"/>
        <v>21:0584</v>
      </c>
      <c r="D1439" s="1" t="str">
        <f t="shared" si="242"/>
        <v>21:0186</v>
      </c>
      <c r="E1439" t="s">
        <v>5510</v>
      </c>
      <c r="F1439" t="s">
        <v>5514</v>
      </c>
      <c r="H1439">
        <v>60.269696500000002</v>
      </c>
      <c r="I1439">
        <v>-64.790171700000002</v>
      </c>
      <c r="J1439" s="1" t="str">
        <f t="shared" si="243"/>
        <v>NGR bulk stream sediment</v>
      </c>
      <c r="K1439" s="1" t="str">
        <f t="shared" si="244"/>
        <v>&lt;177 micron (NGR)</v>
      </c>
      <c r="L1439">
        <v>75</v>
      </c>
      <c r="M1439" t="s">
        <v>47</v>
      </c>
      <c r="N1439">
        <v>1438</v>
      </c>
      <c r="O1439">
        <v>78</v>
      </c>
      <c r="P1439">
        <v>15</v>
      </c>
      <c r="Q1439">
        <v>11</v>
      </c>
      <c r="R1439">
        <v>18</v>
      </c>
      <c r="S1439">
        <v>10</v>
      </c>
      <c r="T1439">
        <v>-0.2</v>
      </c>
      <c r="U1439">
        <v>800</v>
      </c>
      <c r="V1439">
        <v>3.11</v>
      </c>
      <c r="W1439">
        <v>-0.2</v>
      </c>
      <c r="X1439">
        <v>2</v>
      </c>
      <c r="Y1439">
        <v>-2</v>
      </c>
      <c r="Z1439">
        <v>26</v>
      </c>
      <c r="AA1439">
        <v>-0.2</v>
      </c>
      <c r="AB1439">
        <v>-1</v>
      </c>
      <c r="AC1439">
        <v>762</v>
      </c>
      <c r="AD1439">
        <v>55</v>
      </c>
      <c r="AE1439">
        <v>-2</v>
      </c>
      <c r="AF1439">
        <v>13.6</v>
      </c>
      <c r="AG1439">
        <v>3.9</v>
      </c>
      <c r="AH1439">
        <v>305</v>
      </c>
    </row>
    <row r="1440" spans="1:34" hidden="1" x14ac:dyDescent="0.25">
      <c r="A1440" t="s">
        <v>5515</v>
      </c>
      <c r="B1440" t="s">
        <v>5516</v>
      </c>
      <c r="C1440" s="1" t="str">
        <f t="shared" si="238"/>
        <v>21:0584</v>
      </c>
      <c r="D1440" s="1" t="str">
        <f t="shared" si="242"/>
        <v>21:0186</v>
      </c>
      <c r="E1440" t="s">
        <v>5510</v>
      </c>
      <c r="F1440" t="s">
        <v>5517</v>
      </c>
      <c r="H1440">
        <v>60.269696500000002</v>
      </c>
      <c r="I1440">
        <v>-64.790171700000002</v>
      </c>
      <c r="J1440" s="1" t="str">
        <f t="shared" si="243"/>
        <v>NGR bulk stream sediment</v>
      </c>
      <c r="K1440" s="1" t="str">
        <f t="shared" si="244"/>
        <v>&lt;177 micron (NGR)</v>
      </c>
      <c r="L1440">
        <v>75</v>
      </c>
      <c r="M1440" t="s">
        <v>51</v>
      </c>
      <c r="N1440">
        <v>1439</v>
      </c>
      <c r="O1440">
        <v>64</v>
      </c>
      <c r="P1440">
        <v>15</v>
      </c>
      <c r="Q1440">
        <v>7</v>
      </c>
      <c r="R1440">
        <v>19</v>
      </c>
      <c r="S1440">
        <v>9</v>
      </c>
      <c r="T1440">
        <v>-0.2</v>
      </c>
      <c r="U1440">
        <v>660</v>
      </c>
      <c r="V1440">
        <v>2.59</v>
      </c>
      <c r="W1440">
        <v>-0.2</v>
      </c>
      <c r="X1440">
        <v>2</v>
      </c>
      <c r="Y1440">
        <v>-2</v>
      </c>
      <c r="Z1440">
        <v>26</v>
      </c>
      <c r="AA1440">
        <v>-0.2</v>
      </c>
      <c r="AB1440">
        <v>1</v>
      </c>
      <c r="AC1440">
        <v>753</v>
      </c>
      <c r="AD1440">
        <v>40</v>
      </c>
      <c r="AE1440">
        <v>-2</v>
      </c>
      <c r="AF1440">
        <v>9.8000000000000007</v>
      </c>
      <c r="AG1440">
        <v>18.600000000000001</v>
      </c>
      <c r="AH1440">
        <v>395</v>
      </c>
    </row>
    <row r="1441" spans="1:34" hidden="1" x14ac:dyDescent="0.25">
      <c r="A1441" t="s">
        <v>5518</v>
      </c>
      <c r="B1441" t="s">
        <v>5519</v>
      </c>
      <c r="C1441" s="1" t="str">
        <f t="shared" si="238"/>
        <v>21:0584</v>
      </c>
      <c r="D1441" s="1" t="str">
        <f t="shared" si="242"/>
        <v>21:0186</v>
      </c>
      <c r="E1441" t="s">
        <v>5520</v>
      </c>
      <c r="F1441" t="s">
        <v>5521</v>
      </c>
      <c r="H1441">
        <v>60.2402053</v>
      </c>
      <c r="I1441">
        <v>-64.819225700000004</v>
      </c>
      <c r="J1441" s="1" t="str">
        <f t="shared" si="243"/>
        <v>NGR bulk stream sediment</v>
      </c>
      <c r="K1441" s="1" t="str">
        <f t="shared" si="244"/>
        <v>&lt;177 micron (NGR)</v>
      </c>
      <c r="L1441">
        <v>75</v>
      </c>
      <c r="M1441" t="s">
        <v>43</v>
      </c>
      <c r="N1441">
        <v>1440</v>
      </c>
      <c r="O1441">
        <v>59</v>
      </c>
      <c r="P1441">
        <v>12</v>
      </c>
      <c r="Q1441">
        <v>6</v>
      </c>
      <c r="R1441">
        <v>19</v>
      </c>
      <c r="S1441">
        <v>8</v>
      </c>
      <c r="T1441">
        <v>-0.2</v>
      </c>
      <c r="U1441">
        <v>164</v>
      </c>
      <c r="V1441">
        <v>2.34</v>
      </c>
      <c r="W1441">
        <v>-0.2</v>
      </c>
      <c r="X1441">
        <v>1</v>
      </c>
      <c r="Y1441">
        <v>-2</v>
      </c>
      <c r="Z1441">
        <v>46</v>
      </c>
      <c r="AA1441">
        <v>-0.2</v>
      </c>
      <c r="AB1441">
        <v>-1</v>
      </c>
      <c r="AC1441">
        <v>694</v>
      </c>
      <c r="AD1441">
        <v>40</v>
      </c>
      <c r="AE1441">
        <v>-2</v>
      </c>
      <c r="AF1441">
        <v>9</v>
      </c>
      <c r="AG1441">
        <v>4.5</v>
      </c>
      <c r="AH1441">
        <v>405</v>
      </c>
    </row>
    <row r="1442" spans="1:34" hidden="1" x14ac:dyDescent="0.25">
      <c r="A1442" t="s">
        <v>5522</v>
      </c>
      <c r="B1442" t="s">
        <v>5523</v>
      </c>
      <c r="C1442" s="1" t="str">
        <f t="shared" si="238"/>
        <v>21:0584</v>
      </c>
      <c r="D1442" s="1" t="str">
        <f t="shared" si="242"/>
        <v>21:0186</v>
      </c>
      <c r="E1442" t="s">
        <v>5524</v>
      </c>
      <c r="F1442" t="s">
        <v>5525</v>
      </c>
      <c r="H1442">
        <v>60.222738300000003</v>
      </c>
      <c r="I1442">
        <v>-64.816643799999994</v>
      </c>
      <c r="J1442" s="1" t="str">
        <f t="shared" si="243"/>
        <v>NGR bulk stream sediment</v>
      </c>
      <c r="K1442" s="1" t="str">
        <f t="shared" si="244"/>
        <v>&lt;177 micron (NGR)</v>
      </c>
      <c r="L1442">
        <v>75</v>
      </c>
      <c r="M1442" t="s">
        <v>56</v>
      </c>
      <c r="N1442">
        <v>1441</v>
      </c>
      <c r="O1442">
        <v>106</v>
      </c>
      <c r="P1442">
        <v>23</v>
      </c>
      <c r="Q1442">
        <v>7</v>
      </c>
      <c r="R1442">
        <v>31</v>
      </c>
      <c r="S1442">
        <v>10</v>
      </c>
      <c r="T1442">
        <v>-0.2</v>
      </c>
      <c r="U1442">
        <v>160</v>
      </c>
      <c r="V1442">
        <v>2.5</v>
      </c>
      <c r="W1442">
        <v>-0.2</v>
      </c>
      <c r="X1442">
        <v>1</v>
      </c>
      <c r="Y1442">
        <v>-2</v>
      </c>
      <c r="Z1442">
        <v>39</v>
      </c>
      <c r="AA1442">
        <v>-0.2</v>
      </c>
      <c r="AB1442">
        <v>-1</v>
      </c>
      <c r="AC1442">
        <v>480</v>
      </c>
      <c r="AD1442">
        <v>60</v>
      </c>
      <c r="AE1442">
        <v>-2</v>
      </c>
      <c r="AF1442">
        <v>28.4</v>
      </c>
      <c r="AG1442">
        <v>1.8</v>
      </c>
      <c r="AH1442">
        <v>315</v>
      </c>
    </row>
    <row r="1443" spans="1:34" hidden="1" x14ac:dyDescent="0.25">
      <c r="A1443" t="s">
        <v>5526</v>
      </c>
      <c r="B1443" t="s">
        <v>5527</v>
      </c>
      <c r="C1443" s="1" t="str">
        <f t="shared" si="238"/>
        <v>21:0584</v>
      </c>
      <c r="D1443" s="1" t="str">
        <f t="shared" si="242"/>
        <v>21:0186</v>
      </c>
      <c r="E1443" t="s">
        <v>5528</v>
      </c>
      <c r="F1443" t="s">
        <v>5529</v>
      </c>
      <c r="H1443">
        <v>60.221569100000004</v>
      </c>
      <c r="I1443">
        <v>-64.761643199999995</v>
      </c>
      <c r="J1443" s="1" t="str">
        <f t="shared" si="243"/>
        <v>NGR bulk stream sediment</v>
      </c>
      <c r="K1443" s="1" t="str">
        <f t="shared" si="244"/>
        <v>&lt;177 micron (NGR)</v>
      </c>
      <c r="L1443">
        <v>75</v>
      </c>
      <c r="M1443" t="s">
        <v>61</v>
      </c>
      <c r="N1443">
        <v>1442</v>
      </c>
      <c r="O1443">
        <v>60</v>
      </c>
      <c r="P1443">
        <v>12</v>
      </c>
      <c r="Q1443">
        <v>5</v>
      </c>
      <c r="R1443">
        <v>17</v>
      </c>
      <c r="S1443">
        <v>7</v>
      </c>
      <c r="T1443">
        <v>0.2</v>
      </c>
      <c r="U1443">
        <v>530</v>
      </c>
      <c r="V1443">
        <v>1.65</v>
      </c>
      <c r="W1443">
        <v>-0.2</v>
      </c>
      <c r="X1443">
        <v>-1</v>
      </c>
      <c r="Y1443">
        <v>-2</v>
      </c>
      <c r="Z1443">
        <v>31</v>
      </c>
      <c r="AA1443">
        <v>-0.2</v>
      </c>
      <c r="AB1443">
        <v>2</v>
      </c>
      <c r="AC1443">
        <v>676</v>
      </c>
      <c r="AD1443">
        <v>30</v>
      </c>
      <c r="AE1443">
        <v>-2</v>
      </c>
      <c r="AF1443">
        <v>5</v>
      </c>
      <c r="AH1443">
        <v>450</v>
      </c>
    </row>
    <row r="1444" spans="1:34" hidden="1" x14ac:dyDescent="0.25">
      <c r="A1444" t="s">
        <v>5530</v>
      </c>
      <c r="B1444" t="s">
        <v>5531</v>
      </c>
      <c r="C1444" s="1" t="str">
        <f t="shared" si="238"/>
        <v>21:0584</v>
      </c>
      <c r="D1444" s="1" t="str">
        <f t="shared" si="242"/>
        <v>21:0186</v>
      </c>
      <c r="E1444" t="s">
        <v>5532</v>
      </c>
      <c r="F1444" t="s">
        <v>5533</v>
      </c>
      <c r="H1444">
        <v>60.171181799999999</v>
      </c>
      <c r="I1444">
        <v>-64.739948400000003</v>
      </c>
      <c r="J1444" s="1" t="str">
        <f t="shared" si="243"/>
        <v>NGR bulk stream sediment</v>
      </c>
      <c r="K1444" s="1" t="str">
        <f t="shared" si="244"/>
        <v>&lt;177 micron (NGR)</v>
      </c>
      <c r="L1444">
        <v>75</v>
      </c>
      <c r="M1444" t="s">
        <v>66</v>
      </c>
      <c r="N1444">
        <v>1443</v>
      </c>
      <c r="O1444">
        <v>66</v>
      </c>
      <c r="P1444">
        <v>16</v>
      </c>
      <c r="Q1444">
        <v>5</v>
      </c>
      <c r="R1444">
        <v>21</v>
      </c>
      <c r="S1444">
        <v>9</v>
      </c>
      <c r="T1444">
        <v>-0.2</v>
      </c>
      <c r="U1444">
        <v>140</v>
      </c>
      <c r="V1444">
        <v>1.79</v>
      </c>
      <c r="W1444">
        <v>-0.2</v>
      </c>
      <c r="X1444">
        <v>1</v>
      </c>
      <c r="Y1444">
        <v>-2</v>
      </c>
      <c r="Z1444">
        <v>29</v>
      </c>
      <c r="AA1444">
        <v>-0.2</v>
      </c>
      <c r="AB1444">
        <v>1</v>
      </c>
      <c r="AC1444">
        <v>884</v>
      </c>
      <c r="AD1444">
        <v>20</v>
      </c>
      <c r="AE1444">
        <v>-2</v>
      </c>
      <c r="AF1444">
        <v>5.8</v>
      </c>
      <c r="AG1444">
        <v>2.2999999999999998</v>
      </c>
      <c r="AH1444">
        <v>370</v>
      </c>
    </row>
    <row r="1445" spans="1:34" hidden="1" x14ac:dyDescent="0.25">
      <c r="A1445" t="s">
        <v>5534</v>
      </c>
      <c r="B1445" t="s">
        <v>5535</v>
      </c>
      <c r="C1445" s="1" t="str">
        <f t="shared" si="238"/>
        <v>21:0584</v>
      </c>
      <c r="D1445" s="1" t="str">
        <f>HYPERLINK("http://geochem.nrcan.gc.ca/cdogs/content/svy/svy_e.htm", "")</f>
        <v/>
      </c>
      <c r="G1445" s="1" t="str">
        <f>HYPERLINK("http://geochem.nrcan.gc.ca/cdogs/content/cr_/cr_00079_e.htm", "79")</f>
        <v>79</v>
      </c>
      <c r="J1445" t="s">
        <v>69</v>
      </c>
      <c r="K1445" t="s">
        <v>70</v>
      </c>
      <c r="L1445">
        <v>75</v>
      </c>
      <c r="M1445" t="s">
        <v>71</v>
      </c>
      <c r="N1445">
        <v>1444</v>
      </c>
      <c r="O1445">
        <v>123</v>
      </c>
      <c r="P1445">
        <v>92</v>
      </c>
      <c r="Q1445">
        <v>19</v>
      </c>
      <c r="R1445">
        <v>247</v>
      </c>
      <c r="S1445">
        <v>30</v>
      </c>
      <c r="T1445">
        <v>-0.2</v>
      </c>
      <c r="U1445">
        <v>1000</v>
      </c>
      <c r="V1445">
        <v>3.86</v>
      </c>
      <c r="W1445">
        <v>1.3</v>
      </c>
      <c r="X1445">
        <v>12</v>
      </c>
      <c r="Y1445">
        <v>-2</v>
      </c>
      <c r="Z1445">
        <v>67</v>
      </c>
      <c r="AA1445">
        <v>-0.2</v>
      </c>
      <c r="AB1445">
        <v>2</v>
      </c>
      <c r="AC1445">
        <v>795</v>
      </c>
      <c r="AD1445">
        <v>45</v>
      </c>
      <c r="AE1445">
        <v>4</v>
      </c>
      <c r="AF1445">
        <v>3.6</v>
      </c>
      <c r="AG1445">
        <v>0.7</v>
      </c>
      <c r="AH1445">
        <v>500</v>
      </c>
    </row>
    <row r="1446" spans="1:34" hidden="1" x14ac:dyDescent="0.25">
      <c r="A1446" t="s">
        <v>5536</v>
      </c>
      <c r="B1446" t="s">
        <v>5537</v>
      </c>
      <c r="C1446" s="1" t="str">
        <f t="shared" si="238"/>
        <v>21:0584</v>
      </c>
      <c r="D1446" s="1" t="str">
        <f t="shared" ref="D1446:D1467" si="245">HYPERLINK("http://geochem.nrcan.gc.ca/cdogs/content/svy/svy210186_e.htm", "21:0186")</f>
        <v>21:0186</v>
      </c>
      <c r="E1446" t="s">
        <v>5538</v>
      </c>
      <c r="F1446" t="s">
        <v>5539</v>
      </c>
      <c r="H1446">
        <v>60.220202299999997</v>
      </c>
      <c r="I1446">
        <v>-64.711132000000006</v>
      </c>
      <c r="J1446" s="1" t="str">
        <f t="shared" ref="J1446:J1467" si="246">HYPERLINK("http://geochem.nrcan.gc.ca/cdogs/content/kwd/kwd020030_e.htm", "NGR bulk stream sediment")</f>
        <v>NGR bulk stream sediment</v>
      </c>
      <c r="K1446" s="1" t="str">
        <f t="shared" ref="K1446:K1467" si="247">HYPERLINK("http://geochem.nrcan.gc.ca/cdogs/content/kwd/kwd080006_e.htm", "&lt;177 micron (NGR)")</f>
        <v>&lt;177 micron (NGR)</v>
      </c>
      <c r="L1446">
        <v>75</v>
      </c>
      <c r="M1446" t="s">
        <v>76</v>
      </c>
      <c r="N1446">
        <v>1445</v>
      </c>
      <c r="O1446">
        <v>91</v>
      </c>
      <c r="P1446">
        <v>22</v>
      </c>
      <c r="Q1446">
        <v>13</v>
      </c>
      <c r="R1446">
        <v>25</v>
      </c>
      <c r="S1446">
        <v>10</v>
      </c>
      <c r="T1446">
        <v>-0.2</v>
      </c>
      <c r="U1446">
        <v>650</v>
      </c>
      <c r="V1446">
        <v>2.2200000000000002</v>
      </c>
      <c r="W1446">
        <v>-0.2</v>
      </c>
      <c r="X1446">
        <v>2</v>
      </c>
      <c r="Y1446">
        <v>-2</v>
      </c>
      <c r="Z1446">
        <v>34</v>
      </c>
      <c r="AA1446">
        <v>-0.2</v>
      </c>
      <c r="AB1446">
        <v>-1</v>
      </c>
      <c r="AC1446">
        <v>734</v>
      </c>
      <c r="AD1446">
        <v>50</v>
      </c>
      <c r="AE1446">
        <v>-2</v>
      </c>
      <c r="AF1446">
        <v>11.2</v>
      </c>
      <c r="AG1446">
        <v>1.8</v>
      </c>
      <c r="AH1446">
        <v>455</v>
      </c>
    </row>
    <row r="1447" spans="1:34" hidden="1" x14ac:dyDescent="0.25">
      <c r="A1447" t="s">
        <v>5540</v>
      </c>
      <c r="B1447" t="s">
        <v>5541</v>
      </c>
      <c r="C1447" s="1" t="str">
        <f t="shared" si="238"/>
        <v>21:0584</v>
      </c>
      <c r="D1447" s="1" t="str">
        <f t="shared" si="245"/>
        <v>21:0186</v>
      </c>
      <c r="E1447" t="s">
        <v>5542</v>
      </c>
      <c r="F1447" t="s">
        <v>5543</v>
      </c>
      <c r="H1447">
        <v>60.246339399999997</v>
      </c>
      <c r="I1447">
        <v>-64.689720199999996</v>
      </c>
      <c r="J1447" s="1" t="str">
        <f t="shared" si="246"/>
        <v>NGR bulk stream sediment</v>
      </c>
      <c r="K1447" s="1" t="str">
        <f t="shared" si="247"/>
        <v>&lt;177 micron (NGR)</v>
      </c>
      <c r="L1447">
        <v>75</v>
      </c>
      <c r="M1447" t="s">
        <v>81</v>
      </c>
      <c r="N1447">
        <v>1446</v>
      </c>
      <c r="O1447">
        <v>74</v>
      </c>
      <c r="P1447">
        <v>22</v>
      </c>
      <c r="Q1447">
        <v>15</v>
      </c>
      <c r="R1447">
        <v>22</v>
      </c>
      <c r="S1447">
        <v>10</v>
      </c>
      <c r="T1447">
        <v>-0.2</v>
      </c>
      <c r="U1447">
        <v>320</v>
      </c>
      <c r="V1447">
        <v>2.16</v>
      </c>
      <c r="W1447">
        <v>-0.2</v>
      </c>
      <c r="X1447">
        <v>3</v>
      </c>
      <c r="Y1447">
        <v>-2</v>
      </c>
      <c r="Z1447">
        <v>37</v>
      </c>
      <c r="AA1447">
        <v>-0.2</v>
      </c>
      <c r="AB1447">
        <v>3</v>
      </c>
      <c r="AC1447">
        <v>689</v>
      </c>
      <c r="AD1447">
        <v>55</v>
      </c>
      <c r="AE1447">
        <v>-2</v>
      </c>
      <c r="AF1447">
        <v>9.6</v>
      </c>
      <c r="AH1447">
        <v>500</v>
      </c>
    </row>
    <row r="1448" spans="1:34" hidden="1" x14ac:dyDescent="0.25">
      <c r="A1448" t="s">
        <v>5544</v>
      </c>
      <c r="B1448" t="s">
        <v>5545</v>
      </c>
      <c r="C1448" s="1" t="str">
        <f t="shared" si="238"/>
        <v>21:0584</v>
      </c>
      <c r="D1448" s="1" t="str">
        <f t="shared" si="245"/>
        <v>21:0186</v>
      </c>
      <c r="E1448" t="s">
        <v>5546</v>
      </c>
      <c r="F1448" t="s">
        <v>5547</v>
      </c>
      <c r="H1448">
        <v>60.251281900000002</v>
      </c>
      <c r="I1448">
        <v>-64.673876199999995</v>
      </c>
      <c r="J1448" s="1" t="str">
        <f t="shared" si="246"/>
        <v>NGR bulk stream sediment</v>
      </c>
      <c r="K1448" s="1" t="str">
        <f t="shared" si="247"/>
        <v>&lt;177 micron (NGR)</v>
      </c>
      <c r="L1448">
        <v>75</v>
      </c>
      <c r="M1448" t="s">
        <v>86</v>
      </c>
      <c r="N1448">
        <v>1447</v>
      </c>
    </row>
    <row r="1449" spans="1:34" hidden="1" x14ac:dyDescent="0.25">
      <c r="A1449" t="s">
        <v>5548</v>
      </c>
      <c r="B1449" t="s">
        <v>5549</v>
      </c>
      <c r="C1449" s="1" t="str">
        <f t="shared" si="238"/>
        <v>21:0584</v>
      </c>
      <c r="D1449" s="1" t="str">
        <f t="shared" si="245"/>
        <v>21:0186</v>
      </c>
      <c r="E1449" t="s">
        <v>5550</v>
      </c>
      <c r="F1449" t="s">
        <v>5551</v>
      </c>
      <c r="H1449">
        <v>60.2333949</v>
      </c>
      <c r="I1449">
        <v>-64.640868299999994</v>
      </c>
      <c r="J1449" s="1" t="str">
        <f t="shared" si="246"/>
        <v>NGR bulk stream sediment</v>
      </c>
      <c r="K1449" s="1" t="str">
        <f t="shared" si="247"/>
        <v>&lt;177 micron (NGR)</v>
      </c>
      <c r="L1449">
        <v>75</v>
      </c>
      <c r="M1449" t="s">
        <v>91</v>
      </c>
      <c r="N1449">
        <v>1448</v>
      </c>
    </row>
    <row r="1450" spans="1:34" hidden="1" x14ac:dyDescent="0.25">
      <c r="A1450" t="s">
        <v>5552</v>
      </c>
      <c r="B1450" t="s">
        <v>5553</v>
      </c>
      <c r="C1450" s="1" t="str">
        <f t="shared" si="238"/>
        <v>21:0584</v>
      </c>
      <c r="D1450" s="1" t="str">
        <f t="shared" si="245"/>
        <v>21:0186</v>
      </c>
      <c r="E1450" t="s">
        <v>5554</v>
      </c>
      <c r="F1450" t="s">
        <v>5555</v>
      </c>
      <c r="H1450">
        <v>60.1990476</v>
      </c>
      <c r="I1450">
        <v>-64.642302299999997</v>
      </c>
      <c r="J1450" s="1" t="str">
        <f t="shared" si="246"/>
        <v>NGR bulk stream sediment</v>
      </c>
      <c r="K1450" s="1" t="str">
        <f t="shared" si="247"/>
        <v>&lt;177 micron (NGR)</v>
      </c>
      <c r="L1450">
        <v>75</v>
      </c>
      <c r="M1450" t="s">
        <v>96</v>
      </c>
      <c r="N1450">
        <v>1449</v>
      </c>
    </row>
    <row r="1451" spans="1:34" hidden="1" x14ac:dyDescent="0.25">
      <c r="A1451" t="s">
        <v>5556</v>
      </c>
      <c r="B1451" t="s">
        <v>5557</v>
      </c>
      <c r="C1451" s="1" t="str">
        <f t="shared" si="238"/>
        <v>21:0584</v>
      </c>
      <c r="D1451" s="1" t="str">
        <f t="shared" si="245"/>
        <v>21:0186</v>
      </c>
      <c r="E1451" t="s">
        <v>5558</v>
      </c>
      <c r="F1451" t="s">
        <v>5559</v>
      </c>
      <c r="H1451">
        <v>60.179234899999997</v>
      </c>
      <c r="I1451">
        <v>-64.601660499999994</v>
      </c>
      <c r="J1451" s="1" t="str">
        <f t="shared" si="246"/>
        <v>NGR bulk stream sediment</v>
      </c>
      <c r="K1451" s="1" t="str">
        <f t="shared" si="247"/>
        <v>&lt;177 micron (NGR)</v>
      </c>
      <c r="L1451">
        <v>75</v>
      </c>
      <c r="M1451" t="s">
        <v>101</v>
      </c>
      <c r="N1451">
        <v>1450</v>
      </c>
    </row>
    <row r="1452" spans="1:34" hidden="1" x14ac:dyDescent="0.25">
      <c r="A1452" t="s">
        <v>5560</v>
      </c>
      <c r="B1452" t="s">
        <v>5561</v>
      </c>
      <c r="C1452" s="1" t="str">
        <f t="shared" si="238"/>
        <v>21:0584</v>
      </c>
      <c r="D1452" s="1" t="str">
        <f t="shared" si="245"/>
        <v>21:0186</v>
      </c>
      <c r="E1452" t="s">
        <v>5562</v>
      </c>
      <c r="F1452" t="s">
        <v>5563</v>
      </c>
      <c r="H1452">
        <v>60.167250699999997</v>
      </c>
      <c r="I1452">
        <v>-64.568469899999997</v>
      </c>
      <c r="J1452" s="1" t="str">
        <f t="shared" si="246"/>
        <v>NGR bulk stream sediment</v>
      </c>
      <c r="K1452" s="1" t="str">
        <f t="shared" si="247"/>
        <v>&lt;177 micron (NGR)</v>
      </c>
      <c r="L1452">
        <v>75</v>
      </c>
      <c r="M1452" t="s">
        <v>106</v>
      </c>
      <c r="N1452">
        <v>1451</v>
      </c>
      <c r="O1452">
        <v>58</v>
      </c>
      <c r="P1452">
        <v>21</v>
      </c>
      <c r="Q1452">
        <v>6</v>
      </c>
      <c r="R1452">
        <v>17</v>
      </c>
      <c r="S1452">
        <v>8</v>
      </c>
      <c r="T1452">
        <v>0.2</v>
      </c>
      <c r="U1452">
        <v>260</v>
      </c>
      <c r="V1452">
        <v>1.82</v>
      </c>
      <c r="W1452">
        <v>-0.2</v>
      </c>
      <c r="X1452">
        <v>2</v>
      </c>
      <c r="Y1452">
        <v>-2</v>
      </c>
      <c r="Z1452">
        <v>37</v>
      </c>
      <c r="AA1452">
        <v>-0.2</v>
      </c>
      <c r="AB1452">
        <v>-1</v>
      </c>
      <c r="AC1452">
        <v>765</v>
      </c>
      <c r="AD1452">
        <v>20</v>
      </c>
      <c r="AE1452">
        <v>-2</v>
      </c>
      <c r="AF1452">
        <v>1</v>
      </c>
      <c r="AG1452">
        <v>1.5</v>
      </c>
      <c r="AH1452">
        <v>430</v>
      </c>
    </row>
    <row r="1453" spans="1:34" hidden="1" x14ac:dyDescent="0.25">
      <c r="A1453" t="s">
        <v>5564</v>
      </c>
      <c r="B1453" t="s">
        <v>5565</v>
      </c>
      <c r="C1453" s="1" t="str">
        <f t="shared" si="238"/>
        <v>21:0584</v>
      </c>
      <c r="D1453" s="1" t="str">
        <f t="shared" si="245"/>
        <v>21:0186</v>
      </c>
      <c r="E1453" t="s">
        <v>5566</v>
      </c>
      <c r="F1453" t="s">
        <v>5567</v>
      </c>
      <c r="H1453">
        <v>60.168580300000002</v>
      </c>
      <c r="I1453">
        <v>-64.534053799999995</v>
      </c>
      <c r="J1453" s="1" t="str">
        <f t="shared" si="246"/>
        <v>NGR bulk stream sediment</v>
      </c>
      <c r="K1453" s="1" t="str">
        <f t="shared" si="247"/>
        <v>&lt;177 micron (NGR)</v>
      </c>
      <c r="L1453">
        <v>75</v>
      </c>
      <c r="M1453" t="s">
        <v>111</v>
      </c>
      <c r="N1453">
        <v>1452</v>
      </c>
      <c r="O1453">
        <v>55</v>
      </c>
      <c r="P1453">
        <v>22</v>
      </c>
      <c r="Q1453">
        <v>4</v>
      </c>
      <c r="R1453">
        <v>22</v>
      </c>
      <c r="S1453">
        <v>7</v>
      </c>
      <c r="T1453">
        <v>0.3</v>
      </c>
      <c r="U1453">
        <v>118</v>
      </c>
      <c r="V1453">
        <v>1.7</v>
      </c>
      <c r="W1453">
        <v>-0.2</v>
      </c>
      <c r="X1453">
        <v>1</v>
      </c>
      <c r="Y1453">
        <v>-2</v>
      </c>
      <c r="Z1453">
        <v>36</v>
      </c>
      <c r="AA1453">
        <v>-0.2</v>
      </c>
      <c r="AB1453">
        <v>-1</v>
      </c>
      <c r="AC1453">
        <v>644</v>
      </c>
      <c r="AD1453">
        <v>15</v>
      </c>
      <c r="AE1453">
        <v>-2</v>
      </c>
      <c r="AF1453">
        <v>1.2</v>
      </c>
      <c r="AG1453">
        <v>1.2</v>
      </c>
      <c r="AH1453">
        <v>415</v>
      </c>
    </row>
    <row r="1454" spans="1:34" hidden="1" x14ac:dyDescent="0.25">
      <c r="A1454" t="s">
        <v>5568</v>
      </c>
      <c r="B1454" t="s">
        <v>5569</v>
      </c>
      <c r="C1454" s="1" t="str">
        <f t="shared" si="238"/>
        <v>21:0584</v>
      </c>
      <c r="D1454" s="1" t="str">
        <f t="shared" si="245"/>
        <v>21:0186</v>
      </c>
      <c r="E1454" t="s">
        <v>5570</v>
      </c>
      <c r="F1454" t="s">
        <v>5571</v>
      </c>
      <c r="H1454">
        <v>60.1363646</v>
      </c>
      <c r="I1454">
        <v>-64.564888100000005</v>
      </c>
      <c r="J1454" s="1" t="str">
        <f t="shared" si="246"/>
        <v>NGR bulk stream sediment</v>
      </c>
      <c r="K1454" s="1" t="str">
        <f t="shared" si="247"/>
        <v>&lt;177 micron (NGR)</v>
      </c>
      <c r="L1454">
        <v>75</v>
      </c>
      <c r="M1454" t="s">
        <v>116</v>
      </c>
      <c r="N1454">
        <v>1453</v>
      </c>
      <c r="O1454">
        <v>74</v>
      </c>
      <c r="P1454">
        <v>34</v>
      </c>
      <c r="Q1454">
        <v>8</v>
      </c>
      <c r="R1454">
        <v>29</v>
      </c>
      <c r="S1454">
        <v>10</v>
      </c>
      <c r="T1454">
        <v>-0.2</v>
      </c>
      <c r="U1454">
        <v>136</v>
      </c>
      <c r="V1454">
        <v>2.34</v>
      </c>
      <c r="W1454">
        <v>-0.2</v>
      </c>
      <c r="X1454">
        <v>1</v>
      </c>
      <c r="Y1454">
        <v>-2</v>
      </c>
      <c r="Z1454">
        <v>55</v>
      </c>
      <c r="AA1454">
        <v>-0.2</v>
      </c>
      <c r="AB1454">
        <v>-1</v>
      </c>
      <c r="AC1454">
        <v>737</v>
      </c>
      <c r="AD1454">
        <v>30</v>
      </c>
      <c r="AE1454">
        <v>-2</v>
      </c>
      <c r="AF1454">
        <v>4.2</v>
      </c>
      <c r="AG1454">
        <v>1.8</v>
      </c>
      <c r="AH1454">
        <v>515</v>
      </c>
    </row>
    <row r="1455" spans="1:34" hidden="1" x14ac:dyDescent="0.25">
      <c r="A1455" t="s">
        <v>5572</v>
      </c>
      <c r="B1455" t="s">
        <v>5573</v>
      </c>
      <c r="C1455" s="1" t="str">
        <f t="shared" si="238"/>
        <v>21:0584</v>
      </c>
      <c r="D1455" s="1" t="str">
        <f t="shared" si="245"/>
        <v>21:0186</v>
      </c>
      <c r="E1455" t="s">
        <v>5574</v>
      </c>
      <c r="F1455" t="s">
        <v>5575</v>
      </c>
      <c r="H1455">
        <v>60.084397699999997</v>
      </c>
      <c r="I1455">
        <v>-64.578919299999995</v>
      </c>
      <c r="J1455" s="1" t="str">
        <f t="shared" si="246"/>
        <v>NGR bulk stream sediment</v>
      </c>
      <c r="K1455" s="1" t="str">
        <f t="shared" si="247"/>
        <v>&lt;177 micron (NGR)</v>
      </c>
      <c r="L1455">
        <v>75</v>
      </c>
      <c r="M1455" t="s">
        <v>121</v>
      </c>
      <c r="N1455">
        <v>1454</v>
      </c>
      <c r="O1455">
        <v>46</v>
      </c>
      <c r="P1455">
        <v>24</v>
      </c>
      <c r="Q1455">
        <v>4</v>
      </c>
      <c r="R1455">
        <v>23</v>
      </c>
      <c r="S1455">
        <v>6</v>
      </c>
      <c r="T1455">
        <v>0.3</v>
      </c>
      <c r="U1455">
        <v>108</v>
      </c>
      <c r="V1455">
        <v>1.48</v>
      </c>
      <c r="W1455">
        <v>-0.2</v>
      </c>
      <c r="X1455">
        <v>-1</v>
      </c>
      <c r="Y1455">
        <v>-2</v>
      </c>
      <c r="Z1455">
        <v>29</v>
      </c>
      <c r="AA1455">
        <v>-0.2</v>
      </c>
      <c r="AB1455">
        <v>1</v>
      </c>
      <c r="AC1455">
        <v>517</v>
      </c>
      <c r="AD1455">
        <v>15</v>
      </c>
      <c r="AE1455">
        <v>-2</v>
      </c>
      <c r="AF1455">
        <v>-1</v>
      </c>
      <c r="AG1455">
        <v>1.6</v>
      </c>
      <c r="AH1455">
        <v>395</v>
      </c>
    </row>
    <row r="1456" spans="1:34" hidden="1" x14ac:dyDescent="0.25">
      <c r="A1456" t="s">
        <v>5576</v>
      </c>
      <c r="B1456" t="s">
        <v>5577</v>
      </c>
      <c r="C1456" s="1" t="str">
        <f t="shared" si="238"/>
        <v>21:0584</v>
      </c>
      <c r="D1456" s="1" t="str">
        <f t="shared" si="245"/>
        <v>21:0186</v>
      </c>
      <c r="E1456" t="s">
        <v>5578</v>
      </c>
      <c r="F1456" t="s">
        <v>5579</v>
      </c>
      <c r="H1456">
        <v>60.088221599999997</v>
      </c>
      <c r="I1456">
        <v>-64.602151000000006</v>
      </c>
      <c r="J1456" s="1" t="str">
        <f t="shared" si="246"/>
        <v>NGR bulk stream sediment</v>
      </c>
      <c r="K1456" s="1" t="str">
        <f t="shared" si="247"/>
        <v>&lt;177 micron (NGR)</v>
      </c>
      <c r="L1456">
        <v>75</v>
      </c>
      <c r="M1456" t="s">
        <v>126</v>
      </c>
      <c r="N1456">
        <v>1455</v>
      </c>
    </row>
    <row r="1457" spans="1:34" hidden="1" x14ac:dyDescent="0.25">
      <c r="A1457" t="s">
        <v>5580</v>
      </c>
      <c r="B1457" t="s">
        <v>5581</v>
      </c>
      <c r="C1457" s="1" t="str">
        <f t="shared" si="238"/>
        <v>21:0584</v>
      </c>
      <c r="D1457" s="1" t="str">
        <f t="shared" si="245"/>
        <v>21:0186</v>
      </c>
      <c r="E1457" t="s">
        <v>5582</v>
      </c>
      <c r="F1457" t="s">
        <v>5583</v>
      </c>
      <c r="H1457">
        <v>60.045982700000003</v>
      </c>
      <c r="I1457">
        <v>-64.620209099999997</v>
      </c>
      <c r="J1457" s="1" t="str">
        <f t="shared" si="246"/>
        <v>NGR bulk stream sediment</v>
      </c>
      <c r="K1457" s="1" t="str">
        <f t="shared" si="247"/>
        <v>&lt;177 micron (NGR)</v>
      </c>
      <c r="L1457">
        <v>75</v>
      </c>
      <c r="M1457" t="s">
        <v>131</v>
      </c>
      <c r="N1457">
        <v>1456</v>
      </c>
    </row>
    <row r="1458" spans="1:34" hidden="1" x14ac:dyDescent="0.25">
      <c r="A1458" t="s">
        <v>5584</v>
      </c>
      <c r="B1458" t="s">
        <v>5585</v>
      </c>
      <c r="C1458" s="1" t="str">
        <f t="shared" si="238"/>
        <v>21:0584</v>
      </c>
      <c r="D1458" s="1" t="str">
        <f t="shared" si="245"/>
        <v>21:0186</v>
      </c>
      <c r="E1458" t="s">
        <v>5586</v>
      </c>
      <c r="F1458" t="s">
        <v>5587</v>
      </c>
      <c r="H1458">
        <v>60.011104699999997</v>
      </c>
      <c r="I1458">
        <v>-64.588400800000002</v>
      </c>
      <c r="J1458" s="1" t="str">
        <f t="shared" si="246"/>
        <v>NGR bulk stream sediment</v>
      </c>
      <c r="K1458" s="1" t="str">
        <f t="shared" si="247"/>
        <v>&lt;177 micron (NGR)</v>
      </c>
      <c r="L1458">
        <v>76</v>
      </c>
      <c r="M1458" t="s">
        <v>38</v>
      </c>
      <c r="N1458">
        <v>1457</v>
      </c>
      <c r="O1458">
        <v>32</v>
      </c>
      <c r="P1458">
        <v>28</v>
      </c>
      <c r="Q1458">
        <v>4</v>
      </c>
      <c r="R1458">
        <v>18</v>
      </c>
      <c r="S1458">
        <v>5</v>
      </c>
      <c r="T1458">
        <v>-0.2</v>
      </c>
      <c r="U1458">
        <v>52</v>
      </c>
      <c r="V1458">
        <v>1.2</v>
      </c>
      <c r="W1458">
        <v>-0.2</v>
      </c>
      <c r="X1458">
        <v>-1</v>
      </c>
      <c r="Y1458">
        <v>-2</v>
      </c>
      <c r="Z1458">
        <v>21</v>
      </c>
      <c r="AA1458">
        <v>-0.2</v>
      </c>
      <c r="AB1458">
        <v>-1</v>
      </c>
      <c r="AC1458">
        <v>287</v>
      </c>
      <c r="AD1458">
        <v>30</v>
      </c>
      <c r="AE1458">
        <v>-2</v>
      </c>
      <c r="AF1458">
        <v>6</v>
      </c>
      <c r="AG1458">
        <v>1.2</v>
      </c>
      <c r="AH1458">
        <v>245</v>
      </c>
    </row>
    <row r="1459" spans="1:34" hidden="1" x14ac:dyDescent="0.25">
      <c r="A1459" t="s">
        <v>5588</v>
      </c>
      <c r="B1459" t="s">
        <v>5589</v>
      </c>
      <c r="C1459" s="1" t="str">
        <f t="shared" si="238"/>
        <v>21:0584</v>
      </c>
      <c r="D1459" s="1" t="str">
        <f t="shared" si="245"/>
        <v>21:0186</v>
      </c>
      <c r="E1459" t="s">
        <v>5586</v>
      </c>
      <c r="F1459" t="s">
        <v>5590</v>
      </c>
      <c r="H1459">
        <v>60.011104699999997</v>
      </c>
      <c r="I1459">
        <v>-64.588400800000002</v>
      </c>
      <c r="J1459" s="1" t="str">
        <f t="shared" si="246"/>
        <v>NGR bulk stream sediment</v>
      </c>
      <c r="K1459" s="1" t="str">
        <f t="shared" si="247"/>
        <v>&lt;177 micron (NGR)</v>
      </c>
      <c r="L1459">
        <v>76</v>
      </c>
      <c r="M1459" t="s">
        <v>47</v>
      </c>
      <c r="N1459">
        <v>1458</v>
      </c>
      <c r="O1459">
        <v>33</v>
      </c>
      <c r="P1459">
        <v>29</v>
      </c>
      <c r="Q1459">
        <v>4</v>
      </c>
      <c r="R1459">
        <v>20</v>
      </c>
      <c r="S1459">
        <v>4</v>
      </c>
      <c r="T1459">
        <v>-0.2</v>
      </c>
      <c r="U1459">
        <v>56</v>
      </c>
      <c r="V1459">
        <v>1.25</v>
      </c>
      <c r="W1459">
        <v>-0.2</v>
      </c>
      <c r="X1459">
        <v>-1</v>
      </c>
      <c r="Y1459">
        <v>-2</v>
      </c>
      <c r="Z1459">
        <v>23</v>
      </c>
      <c r="AA1459">
        <v>-0.2</v>
      </c>
      <c r="AB1459">
        <v>1</v>
      </c>
      <c r="AC1459">
        <v>290</v>
      </c>
      <c r="AD1459">
        <v>35</v>
      </c>
      <c r="AE1459">
        <v>-2</v>
      </c>
      <c r="AF1459">
        <v>5.8</v>
      </c>
      <c r="AG1459">
        <v>1.6</v>
      </c>
      <c r="AH1459">
        <v>200</v>
      </c>
    </row>
    <row r="1460" spans="1:34" hidden="1" x14ac:dyDescent="0.25">
      <c r="A1460" t="s">
        <v>5591</v>
      </c>
      <c r="B1460" t="s">
        <v>5592</v>
      </c>
      <c r="C1460" s="1" t="str">
        <f t="shared" si="238"/>
        <v>21:0584</v>
      </c>
      <c r="D1460" s="1" t="str">
        <f t="shared" si="245"/>
        <v>21:0186</v>
      </c>
      <c r="E1460" t="s">
        <v>5586</v>
      </c>
      <c r="F1460" t="s">
        <v>5593</v>
      </c>
      <c r="H1460">
        <v>60.011104699999997</v>
      </c>
      <c r="I1460">
        <v>-64.588400800000002</v>
      </c>
      <c r="J1460" s="1" t="str">
        <f t="shared" si="246"/>
        <v>NGR bulk stream sediment</v>
      </c>
      <c r="K1460" s="1" t="str">
        <f t="shared" si="247"/>
        <v>&lt;177 micron (NGR)</v>
      </c>
      <c r="L1460">
        <v>76</v>
      </c>
      <c r="M1460" t="s">
        <v>51</v>
      </c>
      <c r="N1460">
        <v>1459</v>
      </c>
      <c r="O1460">
        <v>40</v>
      </c>
      <c r="P1460">
        <v>31</v>
      </c>
      <c r="Q1460">
        <v>5</v>
      </c>
      <c r="R1460">
        <v>22</v>
      </c>
      <c r="S1460">
        <v>4</v>
      </c>
      <c r="T1460">
        <v>-0.2</v>
      </c>
      <c r="U1460">
        <v>64</v>
      </c>
      <c r="V1460">
        <v>1.37</v>
      </c>
      <c r="W1460">
        <v>-0.2</v>
      </c>
      <c r="X1460">
        <v>-1</v>
      </c>
      <c r="Y1460">
        <v>-2</v>
      </c>
      <c r="Z1460">
        <v>26</v>
      </c>
      <c r="AA1460">
        <v>-0.2</v>
      </c>
      <c r="AB1460">
        <v>-1</v>
      </c>
      <c r="AC1460">
        <v>278</v>
      </c>
      <c r="AD1460">
        <v>35</v>
      </c>
      <c r="AE1460">
        <v>-2</v>
      </c>
      <c r="AF1460">
        <v>10.4</v>
      </c>
      <c r="AG1460">
        <v>1.8</v>
      </c>
      <c r="AH1460">
        <v>230</v>
      </c>
    </row>
    <row r="1461" spans="1:34" hidden="1" x14ac:dyDescent="0.25">
      <c r="A1461" t="s">
        <v>5594</v>
      </c>
      <c r="B1461" t="s">
        <v>5595</v>
      </c>
      <c r="C1461" s="1" t="str">
        <f t="shared" si="238"/>
        <v>21:0584</v>
      </c>
      <c r="D1461" s="1" t="str">
        <f t="shared" si="245"/>
        <v>21:0186</v>
      </c>
      <c r="E1461" t="s">
        <v>5596</v>
      </c>
      <c r="F1461" t="s">
        <v>5597</v>
      </c>
      <c r="H1461">
        <v>60.015533599999998</v>
      </c>
      <c r="I1461">
        <v>-64.6330849</v>
      </c>
      <c r="J1461" s="1" t="str">
        <f t="shared" si="246"/>
        <v>NGR bulk stream sediment</v>
      </c>
      <c r="K1461" s="1" t="str">
        <f t="shared" si="247"/>
        <v>&lt;177 micron (NGR)</v>
      </c>
      <c r="L1461">
        <v>76</v>
      </c>
      <c r="M1461" t="s">
        <v>43</v>
      </c>
      <c r="N1461">
        <v>1460</v>
      </c>
      <c r="O1461">
        <v>31</v>
      </c>
      <c r="P1461">
        <v>35</v>
      </c>
      <c r="Q1461">
        <v>6</v>
      </c>
      <c r="R1461">
        <v>23</v>
      </c>
      <c r="S1461">
        <v>5</v>
      </c>
      <c r="T1461">
        <v>-0.2</v>
      </c>
      <c r="U1461">
        <v>68</v>
      </c>
      <c r="V1461">
        <v>1.63</v>
      </c>
      <c r="W1461">
        <v>-0.2</v>
      </c>
      <c r="X1461">
        <v>1</v>
      </c>
      <c r="Y1461">
        <v>-2</v>
      </c>
      <c r="Z1461">
        <v>29</v>
      </c>
      <c r="AA1461">
        <v>-0.2</v>
      </c>
      <c r="AB1461">
        <v>2</v>
      </c>
      <c r="AC1461">
        <v>225</v>
      </c>
      <c r="AD1461">
        <v>35</v>
      </c>
      <c r="AE1461">
        <v>-2</v>
      </c>
      <c r="AF1461">
        <v>9.6</v>
      </c>
      <c r="AG1461">
        <v>1</v>
      </c>
      <c r="AH1461">
        <v>225</v>
      </c>
    </row>
    <row r="1462" spans="1:34" hidden="1" x14ac:dyDescent="0.25">
      <c r="A1462" t="s">
        <v>5598</v>
      </c>
      <c r="B1462" t="s">
        <v>5599</v>
      </c>
      <c r="C1462" s="1" t="str">
        <f t="shared" si="238"/>
        <v>21:0584</v>
      </c>
      <c r="D1462" s="1" t="str">
        <f t="shared" si="245"/>
        <v>21:0186</v>
      </c>
      <c r="E1462" t="s">
        <v>5600</v>
      </c>
      <c r="F1462" t="s">
        <v>5601</v>
      </c>
      <c r="H1462">
        <v>60.008434200000004</v>
      </c>
      <c r="I1462">
        <v>-64.6636369</v>
      </c>
      <c r="J1462" s="1" t="str">
        <f t="shared" si="246"/>
        <v>NGR bulk stream sediment</v>
      </c>
      <c r="K1462" s="1" t="str">
        <f t="shared" si="247"/>
        <v>&lt;177 micron (NGR)</v>
      </c>
      <c r="L1462">
        <v>76</v>
      </c>
      <c r="M1462" t="s">
        <v>56</v>
      </c>
      <c r="N1462">
        <v>1461</v>
      </c>
      <c r="O1462">
        <v>27</v>
      </c>
      <c r="P1462">
        <v>18</v>
      </c>
      <c r="Q1462">
        <v>2</v>
      </c>
      <c r="R1462">
        <v>15</v>
      </c>
      <c r="S1462">
        <v>4</v>
      </c>
      <c r="T1462">
        <v>-0.2</v>
      </c>
      <c r="U1462">
        <v>40</v>
      </c>
      <c r="V1462">
        <v>1.34</v>
      </c>
      <c r="W1462">
        <v>-0.2</v>
      </c>
      <c r="X1462">
        <v>-1</v>
      </c>
      <c r="Y1462">
        <v>-2</v>
      </c>
      <c r="Z1462">
        <v>21</v>
      </c>
      <c r="AA1462">
        <v>-0.2</v>
      </c>
      <c r="AB1462">
        <v>-1</v>
      </c>
      <c r="AC1462">
        <v>249</v>
      </c>
      <c r="AD1462">
        <v>20</v>
      </c>
      <c r="AE1462">
        <v>-2</v>
      </c>
      <c r="AF1462">
        <v>5.6</v>
      </c>
      <c r="AG1462">
        <v>0.8</v>
      </c>
      <c r="AH1462">
        <v>280</v>
      </c>
    </row>
    <row r="1463" spans="1:34" hidden="1" x14ac:dyDescent="0.25">
      <c r="A1463" t="s">
        <v>5602</v>
      </c>
      <c r="B1463" t="s">
        <v>5603</v>
      </c>
      <c r="C1463" s="1" t="str">
        <f t="shared" si="238"/>
        <v>21:0584</v>
      </c>
      <c r="D1463" s="1" t="str">
        <f t="shared" si="245"/>
        <v>21:0186</v>
      </c>
      <c r="E1463" t="s">
        <v>5604</v>
      </c>
      <c r="F1463" t="s">
        <v>5605</v>
      </c>
      <c r="H1463">
        <v>60.026011699999998</v>
      </c>
      <c r="I1463">
        <v>-64.709080999999998</v>
      </c>
      <c r="J1463" s="1" t="str">
        <f t="shared" si="246"/>
        <v>NGR bulk stream sediment</v>
      </c>
      <c r="K1463" s="1" t="str">
        <f t="shared" si="247"/>
        <v>&lt;177 micron (NGR)</v>
      </c>
      <c r="L1463">
        <v>76</v>
      </c>
      <c r="M1463" t="s">
        <v>61</v>
      </c>
      <c r="N1463">
        <v>1462</v>
      </c>
      <c r="O1463">
        <v>33</v>
      </c>
      <c r="P1463">
        <v>31</v>
      </c>
      <c r="Q1463">
        <v>3</v>
      </c>
      <c r="R1463">
        <v>15</v>
      </c>
      <c r="S1463">
        <v>6</v>
      </c>
      <c r="T1463">
        <v>-0.2</v>
      </c>
      <c r="U1463">
        <v>108</v>
      </c>
      <c r="V1463">
        <v>1.3</v>
      </c>
      <c r="W1463">
        <v>-0.2</v>
      </c>
      <c r="X1463">
        <v>1</v>
      </c>
      <c r="Y1463">
        <v>-2</v>
      </c>
      <c r="Z1463">
        <v>30</v>
      </c>
      <c r="AA1463">
        <v>-0.2</v>
      </c>
      <c r="AB1463">
        <v>-1</v>
      </c>
      <c r="AC1463">
        <v>317</v>
      </c>
      <c r="AD1463">
        <v>15</v>
      </c>
      <c r="AE1463">
        <v>-2</v>
      </c>
      <c r="AF1463">
        <v>1.2</v>
      </c>
      <c r="AG1463">
        <v>0.8</v>
      </c>
      <c r="AH1463">
        <v>300</v>
      </c>
    </row>
    <row r="1464" spans="1:34" hidden="1" x14ac:dyDescent="0.25">
      <c r="A1464" t="s">
        <v>5606</v>
      </c>
      <c r="B1464" t="s">
        <v>5607</v>
      </c>
      <c r="C1464" s="1" t="str">
        <f t="shared" si="238"/>
        <v>21:0584</v>
      </c>
      <c r="D1464" s="1" t="str">
        <f t="shared" si="245"/>
        <v>21:0186</v>
      </c>
      <c r="E1464" t="s">
        <v>5608</v>
      </c>
      <c r="F1464" t="s">
        <v>5609</v>
      </c>
      <c r="H1464">
        <v>60.049466500000001</v>
      </c>
      <c r="I1464">
        <v>-64.663514199999995</v>
      </c>
      <c r="J1464" s="1" t="str">
        <f t="shared" si="246"/>
        <v>NGR bulk stream sediment</v>
      </c>
      <c r="K1464" s="1" t="str">
        <f t="shared" si="247"/>
        <v>&lt;177 micron (NGR)</v>
      </c>
      <c r="L1464">
        <v>76</v>
      </c>
      <c r="M1464" t="s">
        <v>66</v>
      </c>
      <c r="N1464">
        <v>1463</v>
      </c>
      <c r="O1464">
        <v>88</v>
      </c>
      <c r="P1464">
        <v>52</v>
      </c>
      <c r="Q1464">
        <v>6</v>
      </c>
      <c r="R1464">
        <v>44</v>
      </c>
      <c r="S1464">
        <v>14</v>
      </c>
      <c r="T1464">
        <v>-0.2</v>
      </c>
      <c r="U1464">
        <v>140</v>
      </c>
      <c r="V1464">
        <v>2.68</v>
      </c>
      <c r="W1464">
        <v>-0.2</v>
      </c>
      <c r="X1464">
        <v>1</v>
      </c>
      <c r="Y1464">
        <v>3</v>
      </c>
      <c r="Z1464">
        <v>68</v>
      </c>
      <c r="AA1464">
        <v>-0.2</v>
      </c>
      <c r="AB1464">
        <v>-1</v>
      </c>
      <c r="AC1464">
        <v>483</v>
      </c>
      <c r="AD1464">
        <v>20</v>
      </c>
      <c r="AE1464">
        <v>-2</v>
      </c>
      <c r="AF1464">
        <v>5.4</v>
      </c>
      <c r="AG1464">
        <v>2.2999999999999998</v>
      </c>
      <c r="AH1464">
        <v>405</v>
      </c>
    </row>
    <row r="1465" spans="1:34" hidden="1" x14ac:dyDescent="0.25">
      <c r="A1465" t="s">
        <v>5610</v>
      </c>
      <c r="B1465" t="s">
        <v>5611</v>
      </c>
      <c r="C1465" s="1" t="str">
        <f t="shared" si="238"/>
        <v>21:0584</v>
      </c>
      <c r="D1465" s="1" t="str">
        <f t="shared" si="245"/>
        <v>21:0186</v>
      </c>
      <c r="E1465" t="s">
        <v>5612</v>
      </c>
      <c r="F1465" t="s">
        <v>5613</v>
      </c>
      <c r="H1465">
        <v>60.093060399999999</v>
      </c>
      <c r="I1465">
        <v>-64.677423099999999</v>
      </c>
      <c r="J1465" s="1" t="str">
        <f t="shared" si="246"/>
        <v>NGR bulk stream sediment</v>
      </c>
      <c r="K1465" s="1" t="str">
        <f t="shared" si="247"/>
        <v>&lt;177 micron (NGR)</v>
      </c>
      <c r="L1465">
        <v>76</v>
      </c>
      <c r="M1465" t="s">
        <v>76</v>
      </c>
      <c r="N1465">
        <v>1464</v>
      </c>
      <c r="O1465">
        <v>37</v>
      </c>
      <c r="P1465">
        <v>12</v>
      </c>
      <c r="Q1465">
        <v>6</v>
      </c>
      <c r="R1465">
        <v>7</v>
      </c>
      <c r="S1465">
        <v>5</v>
      </c>
      <c r="T1465">
        <v>-0.2</v>
      </c>
      <c r="U1465">
        <v>140</v>
      </c>
      <c r="V1465">
        <v>1.24</v>
      </c>
      <c r="W1465">
        <v>-0.2</v>
      </c>
      <c r="X1465">
        <v>1</v>
      </c>
      <c r="Y1465">
        <v>-2</v>
      </c>
      <c r="Z1465">
        <v>24</v>
      </c>
      <c r="AA1465">
        <v>-0.2</v>
      </c>
      <c r="AB1465">
        <v>-1</v>
      </c>
      <c r="AC1465">
        <v>802</v>
      </c>
      <c r="AD1465">
        <v>15</v>
      </c>
      <c r="AE1465">
        <v>-2</v>
      </c>
      <c r="AF1465">
        <v>1</v>
      </c>
      <c r="AG1465">
        <v>0.9</v>
      </c>
      <c r="AH1465">
        <v>510</v>
      </c>
    </row>
    <row r="1466" spans="1:34" hidden="1" x14ac:dyDescent="0.25">
      <c r="A1466" t="s">
        <v>5614</v>
      </c>
      <c r="B1466" t="s">
        <v>5615</v>
      </c>
      <c r="C1466" s="1" t="str">
        <f t="shared" si="238"/>
        <v>21:0584</v>
      </c>
      <c r="D1466" s="1" t="str">
        <f t="shared" si="245"/>
        <v>21:0186</v>
      </c>
      <c r="E1466" t="s">
        <v>5616</v>
      </c>
      <c r="F1466" t="s">
        <v>5617</v>
      </c>
      <c r="H1466">
        <v>60.0776447</v>
      </c>
      <c r="I1466">
        <v>-64.694718499999993</v>
      </c>
      <c r="J1466" s="1" t="str">
        <f t="shared" si="246"/>
        <v>NGR bulk stream sediment</v>
      </c>
      <c r="K1466" s="1" t="str">
        <f t="shared" si="247"/>
        <v>&lt;177 micron (NGR)</v>
      </c>
      <c r="L1466">
        <v>76</v>
      </c>
      <c r="M1466" t="s">
        <v>81</v>
      </c>
      <c r="N1466">
        <v>1465</v>
      </c>
      <c r="O1466">
        <v>70</v>
      </c>
      <c r="P1466">
        <v>22</v>
      </c>
      <c r="Q1466">
        <v>17</v>
      </c>
      <c r="R1466">
        <v>24</v>
      </c>
      <c r="S1466">
        <v>11</v>
      </c>
      <c r="T1466">
        <v>-0.2</v>
      </c>
      <c r="U1466">
        <v>198</v>
      </c>
      <c r="V1466">
        <v>1.89</v>
      </c>
      <c r="W1466">
        <v>-0.2</v>
      </c>
      <c r="X1466">
        <v>2</v>
      </c>
      <c r="Y1466">
        <v>-2</v>
      </c>
      <c r="Z1466">
        <v>29</v>
      </c>
      <c r="AA1466">
        <v>-0.2</v>
      </c>
      <c r="AB1466">
        <v>1</v>
      </c>
      <c r="AC1466">
        <v>741</v>
      </c>
      <c r="AD1466">
        <v>25</v>
      </c>
      <c r="AE1466">
        <v>-2</v>
      </c>
      <c r="AF1466">
        <v>2.8</v>
      </c>
      <c r="AG1466">
        <v>1.5</v>
      </c>
      <c r="AH1466">
        <v>440</v>
      </c>
    </row>
    <row r="1467" spans="1:34" hidden="1" x14ac:dyDescent="0.25">
      <c r="A1467" t="s">
        <v>5618</v>
      </c>
      <c r="B1467" t="s">
        <v>5619</v>
      </c>
      <c r="C1467" s="1" t="str">
        <f t="shared" si="238"/>
        <v>21:0584</v>
      </c>
      <c r="D1467" s="1" t="str">
        <f t="shared" si="245"/>
        <v>21:0186</v>
      </c>
      <c r="E1467" t="s">
        <v>5620</v>
      </c>
      <c r="F1467" t="s">
        <v>5621</v>
      </c>
      <c r="H1467">
        <v>60.047331999999997</v>
      </c>
      <c r="I1467">
        <v>-64.7241918</v>
      </c>
      <c r="J1467" s="1" t="str">
        <f t="shared" si="246"/>
        <v>NGR bulk stream sediment</v>
      </c>
      <c r="K1467" s="1" t="str">
        <f t="shared" si="247"/>
        <v>&lt;177 micron (NGR)</v>
      </c>
      <c r="L1467">
        <v>76</v>
      </c>
      <c r="M1467" t="s">
        <v>86</v>
      </c>
      <c r="N1467">
        <v>1466</v>
      </c>
      <c r="O1467">
        <v>198</v>
      </c>
      <c r="P1467">
        <v>87</v>
      </c>
      <c r="Q1467">
        <v>15</v>
      </c>
      <c r="R1467">
        <v>124</v>
      </c>
      <c r="S1467">
        <v>37</v>
      </c>
      <c r="T1467">
        <v>-0.2</v>
      </c>
      <c r="U1467">
        <v>178</v>
      </c>
      <c r="V1467">
        <v>2.94</v>
      </c>
      <c r="W1467">
        <v>0.2</v>
      </c>
      <c r="X1467">
        <v>2</v>
      </c>
      <c r="Y1467">
        <v>3</v>
      </c>
      <c r="Z1467">
        <v>95</v>
      </c>
      <c r="AA1467">
        <v>-0.2</v>
      </c>
      <c r="AB1467">
        <v>2</v>
      </c>
      <c r="AC1467">
        <v>498</v>
      </c>
      <c r="AD1467">
        <v>40</v>
      </c>
      <c r="AE1467">
        <v>-2</v>
      </c>
      <c r="AF1467">
        <v>6.8</v>
      </c>
      <c r="AG1467">
        <v>2.2999999999999998</v>
      </c>
      <c r="AH1467">
        <v>440</v>
      </c>
    </row>
    <row r="1468" spans="1:34" hidden="1" x14ac:dyDescent="0.25">
      <c r="A1468" t="s">
        <v>5622</v>
      </c>
      <c r="B1468" t="s">
        <v>5623</v>
      </c>
      <c r="C1468" s="1" t="str">
        <f t="shared" si="238"/>
        <v>21:0584</v>
      </c>
      <c r="D1468" s="1" t="str">
        <f>HYPERLINK("http://geochem.nrcan.gc.ca/cdogs/content/svy/svy_e.htm", "")</f>
        <v/>
      </c>
      <c r="G1468" s="1" t="str">
        <f>HYPERLINK("http://geochem.nrcan.gc.ca/cdogs/content/cr_/cr_00077_e.htm", "77")</f>
        <v>77</v>
      </c>
      <c r="J1468" t="s">
        <v>69</v>
      </c>
      <c r="K1468" t="s">
        <v>70</v>
      </c>
      <c r="L1468">
        <v>76</v>
      </c>
      <c r="M1468" t="s">
        <v>71</v>
      </c>
      <c r="N1468">
        <v>1467</v>
      </c>
      <c r="O1468">
        <v>137</v>
      </c>
      <c r="P1468">
        <v>57</v>
      </c>
      <c r="Q1468">
        <v>30</v>
      </c>
      <c r="R1468">
        <v>316</v>
      </c>
      <c r="S1468">
        <v>30</v>
      </c>
      <c r="T1468">
        <v>-0.2</v>
      </c>
      <c r="U1468">
        <v>610</v>
      </c>
      <c r="V1468">
        <v>3.54</v>
      </c>
      <c r="W1468">
        <v>0.8</v>
      </c>
      <c r="X1468">
        <v>30</v>
      </c>
      <c r="Y1468">
        <v>3</v>
      </c>
      <c r="Z1468">
        <v>63</v>
      </c>
      <c r="AA1468">
        <v>-0.2</v>
      </c>
      <c r="AB1468">
        <v>8</v>
      </c>
      <c r="AC1468">
        <v>768</v>
      </c>
      <c r="AD1468">
        <v>30</v>
      </c>
      <c r="AE1468">
        <v>16</v>
      </c>
      <c r="AF1468">
        <v>3.2</v>
      </c>
      <c r="AG1468">
        <v>17.100000000000001</v>
      </c>
      <c r="AH1468">
        <v>580</v>
      </c>
    </row>
    <row r="1469" spans="1:34" hidden="1" x14ac:dyDescent="0.25">
      <c r="A1469" t="s">
        <v>5624</v>
      </c>
      <c r="B1469" t="s">
        <v>5625</v>
      </c>
      <c r="C1469" s="1" t="str">
        <f t="shared" si="238"/>
        <v>21:0584</v>
      </c>
      <c r="D1469" s="1" t="str">
        <f>HYPERLINK("http://geochem.nrcan.gc.ca/cdogs/content/svy/svy210186_e.htm", "21:0186")</f>
        <v>21:0186</v>
      </c>
      <c r="E1469" t="s">
        <v>5626</v>
      </c>
      <c r="F1469" t="s">
        <v>5627</v>
      </c>
      <c r="H1469">
        <v>60.042488400000003</v>
      </c>
      <c r="I1469">
        <v>-64.789887100000001</v>
      </c>
      <c r="J1469" s="1" t="str">
        <f t="shared" ref="J1469:J1481" si="248">HYPERLINK("http://geochem.nrcan.gc.ca/cdogs/content/kwd/kwd020030_e.htm", "NGR bulk stream sediment")</f>
        <v>NGR bulk stream sediment</v>
      </c>
      <c r="K1469" s="1" t="str">
        <f t="shared" ref="K1469:K1481" si="249">HYPERLINK("http://geochem.nrcan.gc.ca/cdogs/content/kwd/kwd080006_e.htm", "&lt;177 micron (NGR)")</f>
        <v>&lt;177 micron (NGR)</v>
      </c>
      <c r="L1469">
        <v>76</v>
      </c>
      <c r="M1469" t="s">
        <v>91</v>
      </c>
      <c r="N1469">
        <v>1468</v>
      </c>
      <c r="O1469">
        <v>132</v>
      </c>
      <c r="P1469">
        <v>34</v>
      </c>
      <c r="Q1469">
        <v>10</v>
      </c>
      <c r="R1469">
        <v>59</v>
      </c>
      <c r="S1469">
        <v>14</v>
      </c>
      <c r="T1469">
        <v>-0.2</v>
      </c>
      <c r="U1469">
        <v>190</v>
      </c>
      <c r="V1469">
        <v>1.99</v>
      </c>
      <c r="W1469">
        <v>0.8</v>
      </c>
      <c r="X1469">
        <v>2</v>
      </c>
      <c r="Y1469">
        <v>-2</v>
      </c>
      <c r="Z1469">
        <v>52</v>
      </c>
      <c r="AA1469">
        <v>-0.2</v>
      </c>
      <c r="AB1469">
        <v>2</v>
      </c>
      <c r="AC1469">
        <v>615</v>
      </c>
      <c r="AD1469">
        <v>40</v>
      </c>
      <c r="AE1469">
        <v>-2</v>
      </c>
      <c r="AF1469">
        <v>7</v>
      </c>
      <c r="AG1469">
        <v>3.3</v>
      </c>
      <c r="AH1469">
        <v>505</v>
      </c>
    </row>
    <row r="1470" spans="1:34" hidden="1" x14ac:dyDescent="0.25">
      <c r="A1470" t="s">
        <v>5628</v>
      </c>
      <c r="B1470" t="s">
        <v>5629</v>
      </c>
      <c r="C1470" s="1" t="str">
        <f t="shared" si="238"/>
        <v>21:0584</v>
      </c>
      <c r="D1470" s="1" t="str">
        <f>HYPERLINK("http://geochem.nrcan.gc.ca/cdogs/content/svy/svy210186_e.htm", "21:0186")</f>
        <v>21:0186</v>
      </c>
      <c r="E1470" t="s">
        <v>5630</v>
      </c>
      <c r="F1470" t="s">
        <v>5631</v>
      </c>
      <c r="H1470">
        <v>60.053590700000001</v>
      </c>
      <c r="I1470">
        <v>-64.868821600000004</v>
      </c>
      <c r="J1470" s="1" t="str">
        <f t="shared" si="248"/>
        <v>NGR bulk stream sediment</v>
      </c>
      <c r="K1470" s="1" t="str">
        <f t="shared" si="249"/>
        <v>&lt;177 micron (NGR)</v>
      </c>
      <c r="L1470">
        <v>76</v>
      </c>
      <c r="M1470" t="s">
        <v>96</v>
      </c>
      <c r="N1470">
        <v>1469</v>
      </c>
      <c r="O1470">
        <v>157</v>
      </c>
      <c r="P1470">
        <v>101</v>
      </c>
      <c r="Q1470">
        <v>6</v>
      </c>
      <c r="R1470">
        <v>103</v>
      </c>
      <c r="S1470">
        <v>27</v>
      </c>
      <c r="T1470">
        <v>-0.2</v>
      </c>
      <c r="U1470">
        <v>500</v>
      </c>
      <c r="V1470">
        <v>2.56</v>
      </c>
      <c r="W1470">
        <v>-0.2</v>
      </c>
      <c r="X1470">
        <v>1</v>
      </c>
      <c r="Y1470">
        <v>3</v>
      </c>
      <c r="Z1470">
        <v>91</v>
      </c>
      <c r="AA1470">
        <v>-0.2</v>
      </c>
      <c r="AB1470">
        <v>1</v>
      </c>
      <c r="AC1470">
        <v>540</v>
      </c>
      <c r="AD1470">
        <v>25</v>
      </c>
      <c r="AE1470">
        <v>-2</v>
      </c>
      <c r="AF1470">
        <v>4.4000000000000004</v>
      </c>
      <c r="AG1470">
        <v>1.4</v>
      </c>
      <c r="AH1470">
        <v>470</v>
      </c>
    </row>
    <row r="1471" spans="1:34" hidden="1" x14ac:dyDescent="0.25">
      <c r="A1471" t="s">
        <v>5632</v>
      </c>
      <c r="B1471" t="s">
        <v>5633</v>
      </c>
      <c r="C1471" s="1" t="str">
        <f t="shared" si="238"/>
        <v>21:0584</v>
      </c>
      <c r="D1471" s="1" t="str">
        <f>HYPERLINK("http://geochem.nrcan.gc.ca/cdogs/content/svy/svy210186_e.htm", "21:0186")</f>
        <v>21:0186</v>
      </c>
      <c r="E1471" t="s">
        <v>5634</v>
      </c>
      <c r="F1471" t="s">
        <v>5635</v>
      </c>
      <c r="H1471">
        <v>60.051398399999997</v>
      </c>
      <c r="I1471">
        <v>-64.894131000000002</v>
      </c>
      <c r="J1471" s="1" t="str">
        <f t="shared" si="248"/>
        <v>NGR bulk stream sediment</v>
      </c>
      <c r="K1471" s="1" t="str">
        <f t="shared" si="249"/>
        <v>&lt;177 micron (NGR)</v>
      </c>
      <c r="L1471">
        <v>76</v>
      </c>
      <c r="M1471" t="s">
        <v>101</v>
      </c>
      <c r="N1471">
        <v>1470</v>
      </c>
      <c r="O1471">
        <v>110</v>
      </c>
      <c r="P1471">
        <v>106</v>
      </c>
      <c r="Q1471">
        <v>30</v>
      </c>
      <c r="R1471">
        <v>60</v>
      </c>
      <c r="S1471">
        <v>22</v>
      </c>
      <c r="T1471">
        <v>-0.2</v>
      </c>
      <c r="U1471">
        <v>500</v>
      </c>
      <c r="V1471">
        <v>2.59</v>
      </c>
      <c r="W1471">
        <v>-0.2</v>
      </c>
      <c r="X1471">
        <v>2</v>
      </c>
      <c r="Y1471">
        <v>-2</v>
      </c>
      <c r="Z1471">
        <v>33</v>
      </c>
      <c r="AA1471">
        <v>-0.2</v>
      </c>
      <c r="AB1471">
        <v>-1</v>
      </c>
      <c r="AC1471">
        <v>273</v>
      </c>
      <c r="AD1471">
        <v>40</v>
      </c>
      <c r="AE1471">
        <v>-2</v>
      </c>
      <c r="AF1471">
        <v>28</v>
      </c>
      <c r="AG1471">
        <v>1.8</v>
      </c>
      <c r="AH1471">
        <v>380</v>
      </c>
    </row>
    <row r="1472" spans="1:34" hidden="1" x14ac:dyDescent="0.25">
      <c r="A1472" t="s">
        <v>5636</v>
      </c>
      <c r="B1472" t="s">
        <v>5637</v>
      </c>
      <c r="C1472" s="1" t="str">
        <f t="shared" si="238"/>
        <v>21:0584</v>
      </c>
      <c r="D1472" s="1" t="str">
        <f>HYPERLINK("http://geochem.nrcan.gc.ca/cdogs/content/svy/svy210186_e.htm", "21:0186")</f>
        <v>21:0186</v>
      </c>
      <c r="E1472" t="s">
        <v>5638</v>
      </c>
      <c r="F1472" t="s">
        <v>5639</v>
      </c>
      <c r="H1472">
        <v>60.020592600000001</v>
      </c>
      <c r="I1472">
        <v>-64.874166500000001</v>
      </c>
      <c r="J1472" s="1" t="str">
        <f t="shared" si="248"/>
        <v>NGR bulk stream sediment</v>
      </c>
      <c r="K1472" s="1" t="str">
        <f t="shared" si="249"/>
        <v>&lt;177 micron (NGR)</v>
      </c>
      <c r="L1472">
        <v>76</v>
      </c>
      <c r="M1472" t="s">
        <v>106</v>
      </c>
      <c r="N1472">
        <v>1471</v>
      </c>
      <c r="O1472">
        <v>87</v>
      </c>
      <c r="P1472">
        <v>81</v>
      </c>
      <c r="Q1472">
        <v>22</v>
      </c>
      <c r="R1472">
        <v>24</v>
      </c>
      <c r="S1472">
        <v>24</v>
      </c>
      <c r="T1472">
        <v>-0.2</v>
      </c>
      <c r="U1472">
        <v>1000</v>
      </c>
      <c r="V1472">
        <v>2.68</v>
      </c>
      <c r="W1472">
        <v>0.7</v>
      </c>
      <c r="X1472">
        <v>2</v>
      </c>
      <c r="Y1472">
        <v>-2</v>
      </c>
      <c r="Z1472">
        <v>41</v>
      </c>
      <c r="AA1472">
        <v>-0.2</v>
      </c>
      <c r="AB1472">
        <v>1</v>
      </c>
      <c r="AC1472">
        <v>218</v>
      </c>
      <c r="AD1472">
        <v>80</v>
      </c>
      <c r="AE1472">
        <v>-2</v>
      </c>
      <c r="AF1472">
        <v>15.6</v>
      </c>
      <c r="AG1472">
        <v>0.9</v>
      </c>
      <c r="AH1472">
        <v>270</v>
      </c>
    </row>
    <row r="1473" spans="1:34" hidden="1" x14ac:dyDescent="0.25">
      <c r="A1473" t="s">
        <v>5640</v>
      </c>
      <c r="B1473" t="s">
        <v>5641</v>
      </c>
      <c r="C1473" s="1" t="str">
        <f t="shared" si="238"/>
        <v>21:0584</v>
      </c>
      <c r="D1473" s="1" t="str">
        <f>HYPERLINK("http://geochem.nrcan.gc.ca/cdogs/content/svy/svy210186_e.htm", "21:0186")</f>
        <v>21:0186</v>
      </c>
      <c r="E1473" t="s">
        <v>5642</v>
      </c>
      <c r="F1473" t="s">
        <v>5643</v>
      </c>
      <c r="H1473">
        <v>60.010063000000002</v>
      </c>
      <c r="I1473">
        <v>-64.8270725</v>
      </c>
      <c r="J1473" s="1" t="str">
        <f t="shared" si="248"/>
        <v>NGR bulk stream sediment</v>
      </c>
      <c r="K1473" s="1" t="str">
        <f t="shared" si="249"/>
        <v>&lt;177 micron (NGR)</v>
      </c>
      <c r="L1473">
        <v>76</v>
      </c>
      <c r="M1473" t="s">
        <v>111</v>
      </c>
      <c r="N1473">
        <v>1472</v>
      </c>
      <c r="O1473">
        <v>24</v>
      </c>
      <c r="P1473">
        <v>27</v>
      </c>
      <c r="Q1473">
        <v>3</v>
      </c>
      <c r="R1473">
        <v>17</v>
      </c>
      <c r="S1473">
        <v>6</v>
      </c>
      <c r="T1473">
        <v>-0.2</v>
      </c>
      <c r="U1473">
        <v>84</v>
      </c>
      <c r="V1473">
        <v>1.01</v>
      </c>
      <c r="W1473">
        <v>-0.2</v>
      </c>
      <c r="X1473">
        <v>1</v>
      </c>
      <c r="Y1473">
        <v>-2</v>
      </c>
      <c r="Z1473">
        <v>24</v>
      </c>
      <c r="AA1473">
        <v>-0.2</v>
      </c>
      <c r="AB1473">
        <v>-1</v>
      </c>
      <c r="AC1473">
        <v>329</v>
      </c>
      <c r="AD1473">
        <v>10</v>
      </c>
      <c r="AE1473">
        <v>-2</v>
      </c>
      <c r="AF1473">
        <v>1.4</v>
      </c>
      <c r="AG1473">
        <v>0.5</v>
      </c>
      <c r="AH1473">
        <v>300</v>
      </c>
    </row>
    <row r="1474" spans="1:34" hidden="1" x14ac:dyDescent="0.25">
      <c r="A1474" t="s">
        <v>5644</v>
      </c>
      <c r="B1474" t="s">
        <v>5645</v>
      </c>
      <c r="C1474" s="1" t="str">
        <f t="shared" ref="C1474:C1537" si="250">HYPERLINK("http://geochem.nrcan.gc.ca/cdogs/content/bdl/bdl210588_e.htm", "21:0588")</f>
        <v>21:0588</v>
      </c>
      <c r="D1474" s="1" t="str">
        <f t="shared" ref="D1474:D1481" si="251">HYPERLINK("http://geochem.nrcan.gc.ca/cdogs/content/svy/svy210187_e.htm", "21:0187")</f>
        <v>21:0187</v>
      </c>
      <c r="E1474" t="s">
        <v>5646</v>
      </c>
      <c r="F1474" t="s">
        <v>5647</v>
      </c>
      <c r="H1474">
        <v>45.1773454</v>
      </c>
      <c r="I1474">
        <v>-66.2070176</v>
      </c>
      <c r="J1474" s="1" t="str">
        <f t="shared" si="248"/>
        <v>NGR bulk stream sediment</v>
      </c>
      <c r="K1474" s="1" t="str">
        <f t="shared" si="249"/>
        <v>&lt;177 micron (NGR)</v>
      </c>
      <c r="L1474">
        <v>1</v>
      </c>
      <c r="M1474" t="s">
        <v>38</v>
      </c>
      <c r="N1474">
        <v>1</v>
      </c>
      <c r="O1474">
        <v>115</v>
      </c>
      <c r="P1474">
        <v>9</v>
      </c>
      <c r="Q1474">
        <v>19</v>
      </c>
      <c r="R1474">
        <v>13</v>
      </c>
      <c r="S1474">
        <v>11</v>
      </c>
      <c r="T1474">
        <v>-0.2</v>
      </c>
      <c r="U1474">
        <v>600</v>
      </c>
      <c r="V1474">
        <v>3.2</v>
      </c>
      <c r="W1474">
        <v>0.2</v>
      </c>
      <c r="X1474">
        <v>7</v>
      </c>
      <c r="Y1474">
        <v>-2</v>
      </c>
      <c r="Z1474">
        <v>26</v>
      </c>
      <c r="AA1474">
        <v>0.5</v>
      </c>
      <c r="AB1474">
        <v>4</v>
      </c>
      <c r="AC1474">
        <v>367</v>
      </c>
      <c r="AD1474">
        <v>70</v>
      </c>
      <c r="AE1474">
        <v>-2</v>
      </c>
      <c r="AF1474">
        <v>10.8</v>
      </c>
      <c r="AG1474">
        <v>3.1</v>
      </c>
      <c r="AH1474">
        <v>185</v>
      </c>
    </row>
    <row r="1475" spans="1:34" hidden="1" x14ac:dyDescent="0.25">
      <c r="A1475" t="s">
        <v>5648</v>
      </c>
      <c r="B1475" t="s">
        <v>5649</v>
      </c>
      <c r="C1475" s="1" t="str">
        <f t="shared" si="250"/>
        <v>21:0588</v>
      </c>
      <c r="D1475" s="1" t="str">
        <f t="shared" si="251"/>
        <v>21:0187</v>
      </c>
      <c r="E1475" t="s">
        <v>5650</v>
      </c>
      <c r="F1475" t="s">
        <v>5651</v>
      </c>
      <c r="H1475">
        <v>45.204387099999998</v>
      </c>
      <c r="I1475">
        <v>-66.169009000000003</v>
      </c>
      <c r="J1475" s="1" t="str">
        <f t="shared" si="248"/>
        <v>NGR bulk stream sediment</v>
      </c>
      <c r="K1475" s="1" t="str">
        <f t="shared" si="249"/>
        <v>&lt;177 micron (NGR)</v>
      </c>
      <c r="L1475">
        <v>1</v>
      </c>
      <c r="M1475" t="s">
        <v>43</v>
      </c>
      <c r="N1475">
        <v>2</v>
      </c>
      <c r="O1475">
        <v>99</v>
      </c>
      <c r="P1475">
        <v>6</v>
      </c>
      <c r="Q1475">
        <v>20</v>
      </c>
      <c r="R1475">
        <v>14</v>
      </c>
      <c r="S1475">
        <v>17</v>
      </c>
      <c r="T1475">
        <v>-0.2</v>
      </c>
      <c r="U1475">
        <v>1100</v>
      </c>
      <c r="V1475">
        <v>1.75</v>
      </c>
      <c r="W1475">
        <v>0.4</v>
      </c>
      <c r="X1475">
        <v>5</v>
      </c>
      <c r="Y1475">
        <v>-2</v>
      </c>
      <c r="Z1475">
        <v>22</v>
      </c>
      <c r="AA1475">
        <v>0.6</v>
      </c>
      <c r="AB1475">
        <v>2</v>
      </c>
      <c r="AC1475">
        <v>264</v>
      </c>
      <c r="AD1475">
        <v>40</v>
      </c>
      <c r="AE1475">
        <v>-2</v>
      </c>
      <c r="AF1475">
        <v>5.6</v>
      </c>
      <c r="AG1475">
        <v>2.8</v>
      </c>
      <c r="AH1475">
        <v>175</v>
      </c>
    </row>
    <row r="1476" spans="1:34" hidden="1" x14ac:dyDescent="0.25">
      <c r="A1476" t="s">
        <v>5652</v>
      </c>
      <c r="B1476" t="s">
        <v>5653</v>
      </c>
      <c r="C1476" s="1" t="str">
        <f t="shared" si="250"/>
        <v>21:0588</v>
      </c>
      <c r="D1476" s="1" t="str">
        <f t="shared" si="251"/>
        <v>21:0187</v>
      </c>
      <c r="E1476" t="s">
        <v>5654</v>
      </c>
      <c r="F1476" t="s">
        <v>5655</v>
      </c>
      <c r="H1476">
        <v>45.193564100000003</v>
      </c>
      <c r="I1476">
        <v>-66.167445599999994</v>
      </c>
      <c r="J1476" s="1" t="str">
        <f t="shared" si="248"/>
        <v>NGR bulk stream sediment</v>
      </c>
      <c r="K1476" s="1" t="str">
        <f t="shared" si="249"/>
        <v>&lt;177 micron (NGR)</v>
      </c>
      <c r="L1476">
        <v>1</v>
      </c>
      <c r="M1476" t="s">
        <v>56</v>
      </c>
      <c r="N1476">
        <v>3</v>
      </c>
      <c r="O1476">
        <v>123</v>
      </c>
      <c r="P1476">
        <v>10</v>
      </c>
      <c r="Q1476">
        <v>27</v>
      </c>
      <c r="R1476">
        <v>19</v>
      </c>
      <c r="S1476">
        <v>17</v>
      </c>
      <c r="T1476">
        <v>-0.2</v>
      </c>
      <c r="U1476">
        <v>1400</v>
      </c>
      <c r="V1476">
        <v>3.4</v>
      </c>
      <c r="W1476">
        <v>0.4</v>
      </c>
      <c r="X1476">
        <v>8</v>
      </c>
      <c r="Y1476">
        <v>-2</v>
      </c>
      <c r="Z1476">
        <v>35</v>
      </c>
      <c r="AA1476">
        <v>0.6</v>
      </c>
      <c r="AB1476">
        <v>1</v>
      </c>
      <c r="AC1476">
        <v>305</v>
      </c>
      <c r="AD1476">
        <v>60</v>
      </c>
      <c r="AE1476">
        <v>-2</v>
      </c>
      <c r="AF1476">
        <v>9.8000000000000007</v>
      </c>
      <c r="AG1476">
        <v>5</v>
      </c>
      <c r="AH1476">
        <v>260</v>
      </c>
    </row>
    <row r="1477" spans="1:34" hidden="1" x14ac:dyDescent="0.25">
      <c r="A1477" t="s">
        <v>5656</v>
      </c>
      <c r="B1477" t="s">
        <v>5657</v>
      </c>
      <c r="C1477" s="1" t="str">
        <f t="shared" si="250"/>
        <v>21:0588</v>
      </c>
      <c r="D1477" s="1" t="str">
        <f t="shared" si="251"/>
        <v>21:0187</v>
      </c>
      <c r="E1477" t="s">
        <v>5658</v>
      </c>
      <c r="F1477" t="s">
        <v>5659</v>
      </c>
      <c r="H1477">
        <v>45.181824200000001</v>
      </c>
      <c r="I1477">
        <v>-66.164120800000006</v>
      </c>
      <c r="J1477" s="1" t="str">
        <f t="shared" si="248"/>
        <v>NGR bulk stream sediment</v>
      </c>
      <c r="K1477" s="1" t="str">
        <f t="shared" si="249"/>
        <v>&lt;177 micron (NGR)</v>
      </c>
      <c r="L1477">
        <v>1</v>
      </c>
      <c r="M1477" t="s">
        <v>61</v>
      </c>
      <c r="N1477">
        <v>4</v>
      </c>
      <c r="O1477">
        <v>48</v>
      </c>
      <c r="P1477">
        <v>4</v>
      </c>
      <c r="Q1477">
        <v>14</v>
      </c>
      <c r="R1477">
        <v>13</v>
      </c>
      <c r="S1477">
        <v>11</v>
      </c>
      <c r="T1477">
        <v>-0.2</v>
      </c>
      <c r="U1477">
        <v>600</v>
      </c>
      <c r="V1477">
        <v>1.4</v>
      </c>
      <c r="W1477">
        <v>0.2</v>
      </c>
      <c r="X1477">
        <v>3</v>
      </c>
      <c r="Y1477">
        <v>-2</v>
      </c>
      <c r="Z1477">
        <v>22</v>
      </c>
      <c r="AA1477">
        <v>0.4</v>
      </c>
      <c r="AB1477">
        <v>1</v>
      </c>
      <c r="AC1477">
        <v>289</v>
      </c>
      <c r="AD1477">
        <v>35</v>
      </c>
      <c r="AE1477">
        <v>-2</v>
      </c>
      <c r="AF1477">
        <v>5.8</v>
      </c>
      <c r="AG1477">
        <v>2.9</v>
      </c>
      <c r="AH1477">
        <v>160</v>
      </c>
    </row>
    <row r="1478" spans="1:34" hidden="1" x14ac:dyDescent="0.25">
      <c r="A1478" t="s">
        <v>5660</v>
      </c>
      <c r="B1478" t="s">
        <v>5661</v>
      </c>
      <c r="C1478" s="1" t="str">
        <f t="shared" si="250"/>
        <v>21:0588</v>
      </c>
      <c r="D1478" s="1" t="str">
        <f t="shared" si="251"/>
        <v>21:0187</v>
      </c>
      <c r="E1478" t="s">
        <v>5662</v>
      </c>
      <c r="F1478" t="s">
        <v>5663</v>
      </c>
      <c r="H1478">
        <v>45.176184499999998</v>
      </c>
      <c r="I1478">
        <v>-66.177013400000007</v>
      </c>
      <c r="J1478" s="1" t="str">
        <f t="shared" si="248"/>
        <v>NGR bulk stream sediment</v>
      </c>
      <c r="K1478" s="1" t="str">
        <f t="shared" si="249"/>
        <v>&lt;177 micron (NGR)</v>
      </c>
      <c r="L1478">
        <v>1</v>
      </c>
      <c r="M1478" t="s">
        <v>66</v>
      </c>
      <c r="N1478">
        <v>5</v>
      </c>
      <c r="O1478">
        <v>50</v>
      </c>
      <c r="P1478">
        <v>4</v>
      </c>
      <c r="Q1478">
        <v>12</v>
      </c>
      <c r="R1478">
        <v>13</v>
      </c>
      <c r="S1478">
        <v>9</v>
      </c>
      <c r="T1478">
        <v>-0.2</v>
      </c>
      <c r="U1478">
        <v>260</v>
      </c>
      <c r="V1478">
        <v>1.3</v>
      </c>
      <c r="W1478">
        <v>-0.2</v>
      </c>
      <c r="X1478">
        <v>2</v>
      </c>
      <c r="Y1478">
        <v>-2</v>
      </c>
      <c r="Z1478">
        <v>26</v>
      </c>
      <c r="AA1478">
        <v>0.2</v>
      </c>
      <c r="AB1478">
        <v>-1</v>
      </c>
      <c r="AC1478">
        <v>269</v>
      </c>
      <c r="AD1478">
        <v>20</v>
      </c>
      <c r="AE1478">
        <v>-2</v>
      </c>
      <c r="AF1478">
        <v>6.9</v>
      </c>
      <c r="AG1478">
        <v>2.5</v>
      </c>
      <c r="AH1478">
        <v>155</v>
      </c>
    </row>
    <row r="1479" spans="1:34" hidden="1" x14ac:dyDescent="0.25">
      <c r="A1479" t="s">
        <v>5664</v>
      </c>
      <c r="B1479" t="s">
        <v>5665</v>
      </c>
      <c r="C1479" s="1" t="str">
        <f t="shared" si="250"/>
        <v>21:0588</v>
      </c>
      <c r="D1479" s="1" t="str">
        <f t="shared" si="251"/>
        <v>21:0187</v>
      </c>
      <c r="E1479" t="s">
        <v>5666</v>
      </c>
      <c r="F1479" t="s">
        <v>5667</v>
      </c>
      <c r="H1479">
        <v>45.167203399999998</v>
      </c>
      <c r="I1479">
        <v>-66.216726499999993</v>
      </c>
      <c r="J1479" s="1" t="str">
        <f t="shared" si="248"/>
        <v>NGR bulk stream sediment</v>
      </c>
      <c r="K1479" s="1" t="str">
        <f t="shared" si="249"/>
        <v>&lt;177 micron (NGR)</v>
      </c>
      <c r="L1479">
        <v>1</v>
      </c>
      <c r="M1479" t="s">
        <v>76</v>
      </c>
      <c r="N1479">
        <v>6</v>
      </c>
      <c r="O1479">
        <v>89</v>
      </c>
      <c r="P1479">
        <v>14</v>
      </c>
      <c r="Q1479">
        <v>21</v>
      </c>
      <c r="R1479">
        <v>640</v>
      </c>
      <c r="S1479">
        <v>20</v>
      </c>
      <c r="T1479">
        <v>-0.2</v>
      </c>
      <c r="U1479">
        <v>230</v>
      </c>
      <c r="V1479">
        <v>1.1000000000000001</v>
      </c>
      <c r="W1479">
        <v>-0.2</v>
      </c>
      <c r="X1479">
        <v>2</v>
      </c>
      <c r="Y1479">
        <v>-2</v>
      </c>
      <c r="Z1479">
        <v>407</v>
      </c>
      <c r="AA1479">
        <v>-0.2</v>
      </c>
      <c r="AB1479">
        <v>1</v>
      </c>
      <c r="AC1479">
        <v>294</v>
      </c>
      <c r="AD1479">
        <v>45</v>
      </c>
      <c r="AE1479">
        <v>-2</v>
      </c>
      <c r="AF1479">
        <v>9.4</v>
      </c>
      <c r="AG1479">
        <v>3.9</v>
      </c>
      <c r="AH1479">
        <v>125</v>
      </c>
    </row>
    <row r="1480" spans="1:34" hidden="1" x14ac:dyDescent="0.25">
      <c r="A1480" t="s">
        <v>5668</v>
      </c>
      <c r="B1480" t="s">
        <v>5669</v>
      </c>
      <c r="C1480" s="1" t="str">
        <f t="shared" si="250"/>
        <v>21:0588</v>
      </c>
      <c r="D1480" s="1" t="str">
        <f t="shared" si="251"/>
        <v>21:0187</v>
      </c>
      <c r="E1480" t="s">
        <v>5646</v>
      </c>
      <c r="F1480" t="s">
        <v>5670</v>
      </c>
      <c r="H1480">
        <v>45.1773454</v>
      </c>
      <c r="I1480">
        <v>-66.2070176</v>
      </c>
      <c r="J1480" s="1" t="str">
        <f t="shared" si="248"/>
        <v>NGR bulk stream sediment</v>
      </c>
      <c r="K1480" s="1" t="str">
        <f t="shared" si="249"/>
        <v>&lt;177 micron (NGR)</v>
      </c>
      <c r="L1480">
        <v>1</v>
      </c>
      <c r="M1480" t="s">
        <v>51</v>
      </c>
      <c r="N1480">
        <v>7</v>
      </c>
      <c r="O1480">
        <v>100</v>
      </c>
      <c r="P1480">
        <v>8</v>
      </c>
      <c r="Q1480">
        <v>17</v>
      </c>
      <c r="R1480">
        <v>20</v>
      </c>
      <c r="S1480">
        <v>11</v>
      </c>
      <c r="T1480">
        <v>-0.2</v>
      </c>
      <c r="U1480">
        <v>620</v>
      </c>
      <c r="V1480">
        <v>3.3</v>
      </c>
      <c r="W1480">
        <v>-0.2</v>
      </c>
      <c r="X1480">
        <v>6</v>
      </c>
      <c r="Y1480">
        <v>-2</v>
      </c>
      <c r="Z1480">
        <v>35</v>
      </c>
      <c r="AA1480">
        <v>0.2</v>
      </c>
      <c r="AB1480">
        <v>2</v>
      </c>
      <c r="AC1480">
        <v>335</v>
      </c>
      <c r="AD1480">
        <v>70</v>
      </c>
      <c r="AE1480">
        <v>2</v>
      </c>
      <c r="AF1480">
        <v>12.6</v>
      </c>
      <c r="AG1480">
        <v>3.6</v>
      </c>
      <c r="AH1480">
        <v>170</v>
      </c>
    </row>
    <row r="1481" spans="1:34" hidden="1" x14ac:dyDescent="0.25">
      <c r="A1481" t="s">
        <v>5671</v>
      </c>
      <c r="B1481" t="s">
        <v>5672</v>
      </c>
      <c r="C1481" s="1" t="str">
        <f t="shared" si="250"/>
        <v>21:0588</v>
      </c>
      <c r="D1481" s="1" t="str">
        <f t="shared" si="251"/>
        <v>21:0187</v>
      </c>
      <c r="E1481" t="s">
        <v>5646</v>
      </c>
      <c r="F1481" t="s">
        <v>5673</v>
      </c>
      <c r="H1481">
        <v>45.1773454</v>
      </c>
      <c r="I1481">
        <v>-66.2070176</v>
      </c>
      <c r="J1481" s="1" t="str">
        <f t="shared" si="248"/>
        <v>NGR bulk stream sediment</v>
      </c>
      <c r="K1481" s="1" t="str">
        <f t="shared" si="249"/>
        <v>&lt;177 micron (NGR)</v>
      </c>
      <c r="L1481">
        <v>1</v>
      </c>
      <c r="M1481" t="s">
        <v>47</v>
      </c>
      <c r="N1481">
        <v>8</v>
      </c>
      <c r="O1481">
        <v>117</v>
      </c>
      <c r="P1481">
        <v>8</v>
      </c>
      <c r="Q1481">
        <v>19</v>
      </c>
      <c r="R1481">
        <v>13</v>
      </c>
      <c r="S1481">
        <v>12</v>
      </c>
      <c r="T1481">
        <v>-0.2</v>
      </c>
      <c r="U1481">
        <v>630</v>
      </c>
      <c r="V1481">
        <v>3.3</v>
      </c>
      <c r="W1481">
        <v>0.3</v>
      </c>
      <c r="X1481">
        <v>6</v>
      </c>
      <c r="Y1481">
        <v>-2</v>
      </c>
      <c r="Z1481">
        <v>35</v>
      </c>
      <c r="AA1481">
        <v>0.7</v>
      </c>
      <c r="AB1481">
        <v>-1</v>
      </c>
      <c r="AC1481">
        <v>338</v>
      </c>
      <c r="AD1481">
        <v>60</v>
      </c>
      <c r="AE1481">
        <v>-2</v>
      </c>
      <c r="AF1481">
        <v>12.6</v>
      </c>
      <c r="AG1481">
        <v>3.4</v>
      </c>
      <c r="AH1481">
        <v>175</v>
      </c>
    </row>
    <row r="1482" spans="1:34" hidden="1" x14ac:dyDescent="0.25">
      <c r="A1482" t="s">
        <v>5674</v>
      </c>
      <c r="B1482" t="s">
        <v>5675</v>
      </c>
      <c r="C1482" s="1" t="str">
        <f t="shared" si="250"/>
        <v>21:0588</v>
      </c>
      <c r="D1482" s="1" t="str">
        <f>HYPERLINK("http://geochem.nrcan.gc.ca/cdogs/content/svy/svy_e.htm", "")</f>
        <v/>
      </c>
      <c r="G1482" s="1" t="str">
        <f>HYPERLINK("http://geochem.nrcan.gc.ca/cdogs/content/cr_/cr_00078_e.htm", "78")</f>
        <v>78</v>
      </c>
      <c r="J1482" t="s">
        <v>69</v>
      </c>
      <c r="K1482" t="s">
        <v>70</v>
      </c>
      <c r="L1482">
        <v>1</v>
      </c>
      <c r="M1482" t="s">
        <v>71</v>
      </c>
      <c r="N1482">
        <v>9</v>
      </c>
      <c r="O1482">
        <v>91</v>
      </c>
      <c r="P1482">
        <v>34</v>
      </c>
      <c r="Q1482">
        <v>18</v>
      </c>
      <c r="R1482">
        <v>251</v>
      </c>
      <c r="S1482">
        <v>20</v>
      </c>
      <c r="T1482">
        <v>-0.2</v>
      </c>
      <c r="U1482">
        <v>420</v>
      </c>
      <c r="V1482">
        <v>2.6</v>
      </c>
      <c r="W1482">
        <v>0.5</v>
      </c>
      <c r="X1482">
        <v>24</v>
      </c>
      <c r="Y1482">
        <v>2</v>
      </c>
      <c r="Z1482">
        <v>55</v>
      </c>
      <c r="AA1482">
        <v>0.9</v>
      </c>
      <c r="AB1482">
        <v>5</v>
      </c>
      <c r="AC1482">
        <v>728</v>
      </c>
      <c r="AD1482">
        <v>20</v>
      </c>
      <c r="AE1482">
        <v>14</v>
      </c>
      <c r="AF1482">
        <v>3</v>
      </c>
      <c r="AG1482">
        <v>12.1</v>
      </c>
      <c r="AH1482">
        <v>570</v>
      </c>
    </row>
    <row r="1483" spans="1:34" hidden="1" x14ac:dyDescent="0.25">
      <c r="A1483" t="s">
        <v>5676</v>
      </c>
      <c r="B1483" t="s">
        <v>5677</v>
      </c>
      <c r="C1483" s="1" t="str">
        <f t="shared" si="250"/>
        <v>21:0588</v>
      </c>
      <c r="D1483" s="1" t="str">
        <f t="shared" ref="D1483:D1501" si="252">HYPERLINK("http://geochem.nrcan.gc.ca/cdogs/content/svy/svy210187_e.htm", "21:0187")</f>
        <v>21:0187</v>
      </c>
      <c r="E1483" t="s">
        <v>5678</v>
      </c>
      <c r="F1483" t="s">
        <v>5679</v>
      </c>
      <c r="H1483">
        <v>45.083453200000001</v>
      </c>
      <c r="I1483">
        <v>-66.466296200000002</v>
      </c>
      <c r="J1483" s="1" t="str">
        <f t="shared" ref="J1483:J1501" si="253">HYPERLINK("http://geochem.nrcan.gc.ca/cdogs/content/kwd/kwd020030_e.htm", "NGR bulk stream sediment")</f>
        <v>NGR bulk stream sediment</v>
      </c>
      <c r="K1483" s="1" t="str">
        <f t="shared" ref="K1483:K1501" si="254">HYPERLINK("http://geochem.nrcan.gc.ca/cdogs/content/kwd/kwd080006_e.htm", "&lt;177 micron (NGR)")</f>
        <v>&lt;177 micron (NGR)</v>
      </c>
      <c r="L1483">
        <v>1</v>
      </c>
      <c r="M1483" t="s">
        <v>81</v>
      </c>
      <c r="N1483">
        <v>10</v>
      </c>
      <c r="O1483">
        <v>79</v>
      </c>
      <c r="P1483">
        <v>4</v>
      </c>
      <c r="Q1483">
        <v>21</v>
      </c>
      <c r="R1483">
        <v>14</v>
      </c>
      <c r="S1483">
        <v>12</v>
      </c>
      <c r="T1483">
        <v>-0.2</v>
      </c>
      <c r="U1483">
        <v>3800</v>
      </c>
      <c r="V1483">
        <v>3.1</v>
      </c>
      <c r="W1483">
        <v>-0.2</v>
      </c>
      <c r="X1483">
        <v>7</v>
      </c>
      <c r="Y1483">
        <v>-2</v>
      </c>
      <c r="Z1483">
        <v>40</v>
      </c>
      <c r="AA1483">
        <v>-0.2</v>
      </c>
      <c r="AB1483">
        <v>2</v>
      </c>
      <c r="AC1483">
        <v>338</v>
      </c>
      <c r="AD1483">
        <v>95</v>
      </c>
      <c r="AE1483">
        <v>-2</v>
      </c>
      <c r="AF1483">
        <v>9.8000000000000007</v>
      </c>
      <c r="AG1483">
        <v>2.2999999999999998</v>
      </c>
      <c r="AH1483">
        <v>145</v>
      </c>
    </row>
    <row r="1484" spans="1:34" hidden="1" x14ac:dyDescent="0.25">
      <c r="A1484" t="s">
        <v>5680</v>
      </c>
      <c r="B1484" t="s">
        <v>5681</v>
      </c>
      <c r="C1484" s="1" t="str">
        <f t="shared" si="250"/>
        <v>21:0588</v>
      </c>
      <c r="D1484" s="1" t="str">
        <f t="shared" si="252"/>
        <v>21:0187</v>
      </c>
      <c r="E1484" t="s">
        <v>5682</v>
      </c>
      <c r="F1484" t="s">
        <v>5683</v>
      </c>
      <c r="H1484">
        <v>45.076081199999997</v>
      </c>
      <c r="I1484">
        <v>-66.444096900000005</v>
      </c>
      <c r="J1484" s="1" t="str">
        <f t="shared" si="253"/>
        <v>NGR bulk stream sediment</v>
      </c>
      <c r="K1484" s="1" t="str">
        <f t="shared" si="254"/>
        <v>&lt;177 micron (NGR)</v>
      </c>
      <c r="L1484">
        <v>1</v>
      </c>
      <c r="M1484" t="s">
        <v>86</v>
      </c>
      <c r="N1484">
        <v>11</v>
      </c>
      <c r="O1484">
        <v>71</v>
      </c>
      <c r="P1484">
        <v>3</v>
      </c>
      <c r="Q1484">
        <v>13</v>
      </c>
      <c r="R1484">
        <v>8</v>
      </c>
      <c r="S1484">
        <v>13</v>
      </c>
      <c r="T1484">
        <v>-0.2</v>
      </c>
      <c r="U1484">
        <v>2900</v>
      </c>
      <c r="V1484">
        <v>3</v>
      </c>
      <c r="W1484">
        <v>0.2</v>
      </c>
      <c r="X1484">
        <v>2</v>
      </c>
      <c r="Y1484">
        <v>-2</v>
      </c>
      <c r="Z1484">
        <v>40</v>
      </c>
      <c r="AA1484">
        <v>-0.2</v>
      </c>
      <c r="AB1484">
        <v>-1</v>
      </c>
      <c r="AC1484">
        <v>304</v>
      </c>
      <c r="AD1484">
        <v>65</v>
      </c>
      <c r="AE1484">
        <v>2</v>
      </c>
      <c r="AF1484">
        <v>7.6</v>
      </c>
      <c r="AG1484">
        <v>3.3</v>
      </c>
      <c r="AH1484">
        <v>130</v>
      </c>
    </row>
    <row r="1485" spans="1:34" hidden="1" x14ac:dyDescent="0.25">
      <c r="A1485" t="s">
        <v>5684</v>
      </c>
      <c r="B1485" t="s">
        <v>5685</v>
      </c>
      <c r="C1485" s="1" t="str">
        <f t="shared" si="250"/>
        <v>21:0588</v>
      </c>
      <c r="D1485" s="1" t="str">
        <f t="shared" si="252"/>
        <v>21:0187</v>
      </c>
      <c r="E1485" t="s">
        <v>5686</v>
      </c>
      <c r="F1485" t="s">
        <v>5687</v>
      </c>
      <c r="H1485">
        <v>45.1114198</v>
      </c>
      <c r="I1485">
        <v>-66.448811899999995</v>
      </c>
      <c r="J1485" s="1" t="str">
        <f t="shared" si="253"/>
        <v>NGR bulk stream sediment</v>
      </c>
      <c r="K1485" s="1" t="str">
        <f t="shared" si="254"/>
        <v>&lt;177 micron (NGR)</v>
      </c>
      <c r="L1485">
        <v>1</v>
      </c>
      <c r="M1485" t="s">
        <v>91</v>
      </c>
      <c r="N1485">
        <v>12</v>
      </c>
      <c r="O1485">
        <v>158</v>
      </c>
      <c r="P1485">
        <v>11</v>
      </c>
      <c r="Q1485">
        <v>24</v>
      </c>
      <c r="R1485">
        <v>17</v>
      </c>
      <c r="S1485">
        <v>13</v>
      </c>
      <c r="T1485">
        <v>-0.2</v>
      </c>
      <c r="U1485">
        <v>1600</v>
      </c>
      <c r="V1485">
        <v>3.2</v>
      </c>
      <c r="W1485">
        <v>0.7</v>
      </c>
      <c r="X1485">
        <v>2</v>
      </c>
      <c r="Y1485">
        <v>-2</v>
      </c>
      <c r="Z1485">
        <v>40</v>
      </c>
      <c r="AA1485">
        <v>0.2</v>
      </c>
      <c r="AB1485">
        <v>-1</v>
      </c>
      <c r="AC1485">
        <v>353</v>
      </c>
      <c r="AD1485">
        <v>115</v>
      </c>
      <c r="AE1485">
        <v>2</v>
      </c>
      <c r="AF1485">
        <v>4.5</v>
      </c>
      <c r="AG1485">
        <v>3.5</v>
      </c>
      <c r="AH1485">
        <v>170</v>
      </c>
    </row>
    <row r="1486" spans="1:34" hidden="1" x14ac:dyDescent="0.25">
      <c r="A1486" t="s">
        <v>5688</v>
      </c>
      <c r="B1486" t="s">
        <v>5689</v>
      </c>
      <c r="C1486" s="1" t="str">
        <f t="shared" si="250"/>
        <v>21:0588</v>
      </c>
      <c r="D1486" s="1" t="str">
        <f t="shared" si="252"/>
        <v>21:0187</v>
      </c>
      <c r="E1486" t="s">
        <v>5690</v>
      </c>
      <c r="F1486" t="s">
        <v>5691</v>
      </c>
      <c r="H1486">
        <v>45.102066100000002</v>
      </c>
      <c r="I1486">
        <v>-66.446356199999997</v>
      </c>
      <c r="J1486" s="1" t="str">
        <f t="shared" si="253"/>
        <v>NGR bulk stream sediment</v>
      </c>
      <c r="K1486" s="1" t="str">
        <f t="shared" si="254"/>
        <v>&lt;177 micron (NGR)</v>
      </c>
      <c r="L1486">
        <v>1</v>
      </c>
      <c r="M1486" t="s">
        <v>96</v>
      </c>
      <c r="N1486">
        <v>13</v>
      </c>
      <c r="O1486">
        <v>199</v>
      </c>
      <c r="P1486">
        <v>4</v>
      </c>
      <c r="Q1486">
        <v>14</v>
      </c>
      <c r="R1486">
        <v>11</v>
      </c>
      <c r="S1486">
        <v>10</v>
      </c>
      <c r="T1486">
        <v>-0.2</v>
      </c>
      <c r="U1486">
        <v>530</v>
      </c>
      <c r="V1486">
        <v>1.3</v>
      </c>
      <c r="W1486">
        <v>-0.2</v>
      </c>
      <c r="X1486">
        <v>3</v>
      </c>
      <c r="Y1486">
        <v>-2</v>
      </c>
      <c r="Z1486">
        <v>26</v>
      </c>
      <c r="AA1486">
        <v>-0.2</v>
      </c>
      <c r="AB1486">
        <v>-1</v>
      </c>
      <c r="AC1486">
        <v>247</v>
      </c>
      <c r="AD1486">
        <v>35</v>
      </c>
      <c r="AE1486">
        <v>-2</v>
      </c>
      <c r="AF1486">
        <v>5.4</v>
      </c>
      <c r="AG1486">
        <v>3.5</v>
      </c>
      <c r="AH1486">
        <v>205</v>
      </c>
    </row>
    <row r="1487" spans="1:34" hidden="1" x14ac:dyDescent="0.25">
      <c r="A1487" t="s">
        <v>5692</v>
      </c>
      <c r="B1487" t="s">
        <v>5693</v>
      </c>
      <c r="C1487" s="1" t="str">
        <f t="shared" si="250"/>
        <v>21:0588</v>
      </c>
      <c r="D1487" s="1" t="str">
        <f t="shared" si="252"/>
        <v>21:0187</v>
      </c>
      <c r="E1487" t="s">
        <v>5694</v>
      </c>
      <c r="F1487" t="s">
        <v>5695</v>
      </c>
      <c r="H1487">
        <v>45.1025621</v>
      </c>
      <c r="I1487">
        <v>-66.443982599999998</v>
      </c>
      <c r="J1487" s="1" t="str">
        <f t="shared" si="253"/>
        <v>NGR bulk stream sediment</v>
      </c>
      <c r="K1487" s="1" t="str">
        <f t="shared" si="254"/>
        <v>&lt;177 micron (NGR)</v>
      </c>
      <c r="L1487">
        <v>1</v>
      </c>
      <c r="M1487" t="s">
        <v>101</v>
      </c>
      <c r="N1487">
        <v>14</v>
      </c>
      <c r="O1487">
        <v>209</v>
      </c>
      <c r="P1487">
        <v>5</v>
      </c>
      <c r="Q1487">
        <v>21</v>
      </c>
      <c r="R1487">
        <v>14</v>
      </c>
      <c r="S1487">
        <v>15</v>
      </c>
      <c r="T1487">
        <v>-0.2</v>
      </c>
      <c r="U1487">
        <v>1200</v>
      </c>
      <c r="V1487">
        <v>1.6</v>
      </c>
      <c r="W1487">
        <v>0.2</v>
      </c>
      <c r="X1487">
        <v>3</v>
      </c>
      <c r="Y1487">
        <v>-2</v>
      </c>
      <c r="Z1487">
        <v>31</v>
      </c>
      <c r="AA1487">
        <v>-0.2</v>
      </c>
      <c r="AB1487">
        <v>1</v>
      </c>
      <c r="AC1487">
        <v>319</v>
      </c>
      <c r="AD1487">
        <v>40</v>
      </c>
      <c r="AE1487">
        <v>-2</v>
      </c>
      <c r="AF1487">
        <v>6.8</v>
      </c>
      <c r="AG1487">
        <v>4.5999999999999996</v>
      </c>
      <c r="AH1487">
        <v>150</v>
      </c>
    </row>
    <row r="1488" spans="1:34" hidden="1" x14ac:dyDescent="0.25">
      <c r="A1488" t="s">
        <v>5696</v>
      </c>
      <c r="B1488" t="s">
        <v>5697</v>
      </c>
      <c r="C1488" s="1" t="str">
        <f t="shared" si="250"/>
        <v>21:0588</v>
      </c>
      <c r="D1488" s="1" t="str">
        <f t="shared" si="252"/>
        <v>21:0187</v>
      </c>
      <c r="E1488" t="s">
        <v>5698</v>
      </c>
      <c r="F1488" t="s">
        <v>5699</v>
      </c>
      <c r="H1488">
        <v>45.124421499999997</v>
      </c>
      <c r="I1488">
        <v>-66.419685799999996</v>
      </c>
      <c r="J1488" s="1" t="str">
        <f t="shared" si="253"/>
        <v>NGR bulk stream sediment</v>
      </c>
      <c r="K1488" s="1" t="str">
        <f t="shared" si="254"/>
        <v>&lt;177 micron (NGR)</v>
      </c>
      <c r="L1488">
        <v>1</v>
      </c>
      <c r="M1488" t="s">
        <v>106</v>
      </c>
      <c r="N1488">
        <v>15</v>
      </c>
      <c r="O1488">
        <v>56</v>
      </c>
      <c r="P1488">
        <v>6</v>
      </c>
      <c r="Q1488">
        <v>21</v>
      </c>
      <c r="R1488">
        <v>11</v>
      </c>
      <c r="S1488">
        <v>8</v>
      </c>
      <c r="T1488">
        <v>-0.2</v>
      </c>
      <c r="U1488">
        <v>240</v>
      </c>
      <c r="V1488">
        <v>1.6</v>
      </c>
      <c r="W1488">
        <v>-0.2</v>
      </c>
      <c r="X1488">
        <v>4</v>
      </c>
      <c r="Y1488">
        <v>2</v>
      </c>
      <c r="Z1488">
        <v>29</v>
      </c>
      <c r="AA1488">
        <v>0.2</v>
      </c>
      <c r="AB1488">
        <v>1</v>
      </c>
      <c r="AC1488">
        <v>285</v>
      </c>
      <c r="AD1488">
        <v>40</v>
      </c>
      <c r="AE1488">
        <v>2</v>
      </c>
      <c r="AF1488">
        <v>10.199999999999999</v>
      </c>
      <c r="AG1488">
        <v>3.1</v>
      </c>
      <c r="AH1488">
        <v>190</v>
      </c>
    </row>
    <row r="1489" spans="1:34" hidden="1" x14ac:dyDescent="0.25">
      <c r="A1489" t="s">
        <v>5700</v>
      </c>
      <c r="B1489" t="s">
        <v>5701</v>
      </c>
      <c r="C1489" s="1" t="str">
        <f t="shared" si="250"/>
        <v>21:0588</v>
      </c>
      <c r="D1489" s="1" t="str">
        <f t="shared" si="252"/>
        <v>21:0187</v>
      </c>
      <c r="E1489" t="s">
        <v>5702</v>
      </c>
      <c r="F1489" t="s">
        <v>5703</v>
      </c>
      <c r="H1489">
        <v>45.123466200000003</v>
      </c>
      <c r="I1489">
        <v>-66.420835199999999</v>
      </c>
      <c r="J1489" s="1" t="str">
        <f t="shared" si="253"/>
        <v>NGR bulk stream sediment</v>
      </c>
      <c r="K1489" s="1" t="str">
        <f t="shared" si="254"/>
        <v>&lt;177 micron (NGR)</v>
      </c>
      <c r="L1489">
        <v>1</v>
      </c>
      <c r="M1489" t="s">
        <v>111</v>
      </c>
      <c r="N1489">
        <v>16</v>
      </c>
      <c r="O1489">
        <v>51</v>
      </c>
      <c r="P1489">
        <v>4</v>
      </c>
      <c r="Q1489">
        <v>18</v>
      </c>
      <c r="R1489">
        <v>12</v>
      </c>
      <c r="S1489">
        <v>12</v>
      </c>
      <c r="T1489">
        <v>-0.2</v>
      </c>
      <c r="U1489">
        <v>510</v>
      </c>
      <c r="V1489">
        <v>1.5</v>
      </c>
      <c r="W1489">
        <v>-0.2</v>
      </c>
      <c r="X1489">
        <v>3</v>
      </c>
      <c r="Y1489">
        <v>-2</v>
      </c>
      <c r="Z1489">
        <v>22</v>
      </c>
      <c r="AA1489">
        <v>-0.2</v>
      </c>
      <c r="AB1489">
        <v>2</v>
      </c>
      <c r="AC1489">
        <v>263</v>
      </c>
      <c r="AD1489">
        <v>30</v>
      </c>
      <c r="AE1489">
        <v>-2</v>
      </c>
      <c r="AF1489">
        <v>6.6</v>
      </c>
      <c r="AG1489">
        <v>2.7</v>
      </c>
      <c r="AH1489">
        <v>160</v>
      </c>
    </row>
    <row r="1490" spans="1:34" hidden="1" x14ac:dyDescent="0.25">
      <c r="A1490" t="s">
        <v>5704</v>
      </c>
      <c r="B1490" t="s">
        <v>5705</v>
      </c>
      <c r="C1490" s="1" t="str">
        <f t="shared" si="250"/>
        <v>21:0588</v>
      </c>
      <c r="D1490" s="1" t="str">
        <f t="shared" si="252"/>
        <v>21:0187</v>
      </c>
      <c r="E1490" t="s">
        <v>5706</v>
      </c>
      <c r="F1490" t="s">
        <v>5707</v>
      </c>
      <c r="H1490">
        <v>45.126275399999997</v>
      </c>
      <c r="I1490">
        <v>-66.427651400000002</v>
      </c>
      <c r="J1490" s="1" t="str">
        <f t="shared" si="253"/>
        <v>NGR bulk stream sediment</v>
      </c>
      <c r="K1490" s="1" t="str">
        <f t="shared" si="254"/>
        <v>&lt;177 micron (NGR)</v>
      </c>
      <c r="L1490">
        <v>1</v>
      </c>
      <c r="M1490" t="s">
        <v>116</v>
      </c>
      <c r="N1490">
        <v>17</v>
      </c>
      <c r="O1490">
        <v>47</v>
      </c>
      <c r="P1490">
        <v>3</v>
      </c>
      <c r="Q1490">
        <v>15</v>
      </c>
      <c r="R1490">
        <v>11</v>
      </c>
      <c r="S1490">
        <v>9</v>
      </c>
      <c r="T1490">
        <v>-0.2</v>
      </c>
      <c r="U1490">
        <v>400</v>
      </c>
      <c r="V1490">
        <v>1.25</v>
      </c>
      <c r="W1490">
        <v>-0.2</v>
      </c>
      <c r="X1490">
        <v>2</v>
      </c>
      <c r="Y1490">
        <v>-2</v>
      </c>
      <c r="Z1490">
        <v>22</v>
      </c>
      <c r="AA1490">
        <v>-0.2</v>
      </c>
      <c r="AB1490">
        <v>-1</v>
      </c>
      <c r="AC1490">
        <v>232</v>
      </c>
      <c r="AD1490">
        <v>20</v>
      </c>
      <c r="AE1490">
        <v>2</v>
      </c>
      <c r="AF1490">
        <v>5.4</v>
      </c>
      <c r="AG1490">
        <v>3.2</v>
      </c>
      <c r="AH1490">
        <v>150</v>
      </c>
    </row>
    <row r="1491" spans="1:34" hidden="1" x14ac:dyDescent="0.25">
      <c r="A1491" t="s">
        <v>5708</v>
      </c>
      <c r="B1491" t="s">
        <v>5709</v>
      </c>
      <c r="C1491" s="1" t="str">
        <f t="shared" si="250"/>
        <v>21:0588</v>
      </c>
      <c r="D1491" s="1" t="str">
        <f t="shared" si="252"/>
        <v>21:0187</v>
      </c>
      <c r="E1491" t="s">
        <v>5710</v>
      </c>
      <c r="F1491" t="s">
        <v>5711</v>
      </c>
      <c r="H1491">
        <v>45.104663299999999</v>
      </c>
      <c r="I1491">
        <v>-66.394735400000002</v>
      </c>
      <c r="J1491" s="1" t="str">
        <f t="shared" si="253"/>
        <v>NGR bulk stream sediment</v>
      </c>
      <c r="K1491" s="1" t="str">
        <f t="shared" si="254"/>
        <v>&lt;177 micron (NGR)</v>
      </c>
      <c r="L1491">
        <v>1</v>
      </c>
      <c r="M1491" t="s">
        <v>121</v>
      </c>
      <c r="N1491">
        <v>18</v>
      </c>
      <c r="O1491">
        <v>63</v>
      </c>
      <c r="P1491">
        <v>4</v>
      </c>
      <c r="Q1491">
        <v>12</v>
      </c>
      <c r="R1491">
        <v>7</v>
      </c>
      <c r="S1491">
        <v>8</v>
      </c>
      <c r="T1491">
        <v>-0.2</v>
      </c>
      <c r="U1491">
        <v>1000</v>
      </c>
      <c r="V1491">
        <v>1.2</v>
      </c>
      <c r="W1491">
        <v>0.2</v>
      </c>
      <c r="X1491">
        <v>1</v>
      </c>
      <c r="Y1491">
        <v>-2</v>
      </c>
      <c r="Z1491">
        <v>18</v>
      </c>
      <c r="AA1491">
        <v>-0.2</v>
      </c>
      <c r="AB1491">
        <v>-1</v>
      </c>
      <c r="AC1491">
        <v>241</v>
      </c>
      <c r="AD1491">
        <v>50</v>
      </c>
      <c r="AE1491">
        <v>2</v>
      </c>
      <c r="AF1491">
        <v>8.4</v>
      </c>
      <c r="AG1491">
        <v>2.4</v>
      </c>
      <c r="AH1491">
        <v>115</v>
      </c>
    </row>
    <row r="1492" spans="1:34" hidden="1" x14ac:dyDescent="0.25">
      <c r="A1492" t="s">
        <v>5712</v>
      </c>
      <c r="B1492" t="s">
        <v>5713</v>
      </c>
      <c r="C1492" s="1" t="str">
        <f t="shared" si="250"/>
        <v>21:0588</v>
      </c>
      <c r="D1492" s="1" t="str">
        <f t="shared" si="252"/>
        <v>21:0187</v>
      </c>
      <c r="E1492" t="s">
        <v>5714</v>
      </c>
      <c r="F1492" t="s">
        <v>5715</v>
      </c>
      <c r="H1492">
        <v>45.103999100000003</v>
      </c>
      <c r="I1492">
        <v>-66.391664199999994</v>
      </c>
      <c r="J1492" s="1" t="str">
        <f t="shared" si="253"/>
        <v>NGR bulk stream sediment</v>
      </c>
      <c r="K1492" s="1" t="str">
        <f t="shared" si="254"/>
        <v>&lt;177 micron (NGR)</v>
      </c>
      <c r="L1492">
        <v>1</v>
      </c>
      <c r="M1492" t="s">
        <v>126</v>
      </c>
      <c r="N1492">
        <v>19</v>
      </c>
      <c r="O1492">
        <v>79</v>
      </c>
      <c r="P1492">
        <v>5</v>
      </c>
      <c r="Q1492">
        <v>24</v>
      </c>
      <c r="R1492">
        <v>8</v>
      </c>
      <c r="S1492">
        <v>20</v>
      </c>
      <c r="T1492">
        <v>-0.2</v>
      </c>
      <c r="U1492">
        <v>3900</v>
      </c>
      <c r="V1492">
        <v>2.8</v>
      </c>
      <c r="W1492">
        <v>0.3</v>
      </c>
      <c r="X1492">
        <v>4</v>
      </c>
      <c r="Y1492">
        <v>2</v>
      </c>
      <c r="Z1492">
        <v>31</v>
      </c>
      <c r="AA1492">
        <v>-0.2</v>
      </c>
      <c r="AB1492">
        <v>-1</v>
      </c>
      <c r="AC1492">
        <v>260</v>
      </c>
      <c r="AD1492">
        <v>85</v>
      </c>
      <c r="AE1492">
        <v>-2</v>
      </c>
      <c r="AF1492">
        <v>14.6</v>
      </c>
      <c r="AG1492">
        <v>3.1</v>
      </c>
      <c r="AH1492">
        <v>145</v>
      </c>
    </row>
    <row r="1493" spans="1:34" hidden="1" x14ac:dyDescent="0.25">
      <c r="A1493" t="s">
        <v>5716</v>
      </c>
      <c r="B1493" t="s">
        <v>5717</v>
      </c>
      <c r="C1493" s="1" t="str">
        <f t="shared" si="250"/>
        <v>21:0588</v>
      </c>
      <c r="D1493" s="1" t="str">
        <f t="shared" si="252"/>
        <v>21:0187</v>
      </c>
      <c r="E1493" t="s">
        <v>5718</v>
      </c>
      <c r="F1493" t="s">
        <v>5719</v>
      </c>
      <c r="H1493">
        <v>45.117873799999998</v>
      </c>
      <c r="I1493">
        <v>-66.386276699999996</v>
      </c>
      <c r="J1493" s="1" t="str">
        <f t="shared" si="253"/>
        <v>NGR bulk stream sediment</v>
      </c>
      <c r="K1493" s="1" t="str">
        <f t="shared" si="254"/>
        <v>&lt;177 micron (NGR)</v>
      </c>
      <c r="L1493">
        <v>1</v>
      </c>
      <c r="M1493" t="s">
        <v>131</v>
      </c>
      <c r="N1493">
        <v>20</v>
      </c>
      <c r="O1493">
        <v>47</v>
      </c>
      <c r="P1493">
        <v>6</v>
      </c>
      <c r="Q1493">
        <v>20</v>
      </c>
      <c r="R1493">
        <v>8</v>
      </c>
      <c r="S1493">
        <v>10</v>
      </c>
      <c r="T1493">
        <v>-0.2</v>
      </c>
      <c r="U1493">
        <v>760</v>
      </c>
      <c r="V1493">
        <v>1.2</v>
      </c>
      <c r="W1493">
        <v>-0.2</v>
      </c>
      <c r="X1493">
        <v>2</v>
      </c>
      <c r="Y1493">
        <v>-2</v>
      </c>
      <c r="Z1493">
        <v>22</v>
      </c>
      <c r="AA1493">
        <v>-0.2</v>
      </c>
      <c r="AB1493">
        <v>2</v>
      </c>
      <c r="AC1493">
        <v>210</v>
      </c>
      <c r="AD1493">
        <v>30</v>
      </c>
      <c r="AE1493">
        <v>2</v>
      </c>
      <c r="AF1493">
        <v>6.8</v>
      </c>
      <c r="AG1493">
        <v>2</v>
      </c>
      <c r="AH1493">
        <v>120</v>
      </c>
    </row>
    <row r="1494" spans="1:34" hidden="1" x14ac:dyDescent="0.25">
      <c r="A1494" t="s">
        <v>5720</v>
      </c>
      <c r="B1494" t="s">
        <v>5721</v>
      </c>
      <c r="C1494" s="1" t="str">
        <f t="shared" si="250"/>
        <v>21:0588</v>
      </c>
      <c r="D1494" s="1" t="str">
        <f t="shared" si="252"/>
        <v>21:0187</v>
      </c>
      <c r="E1494" t="s">
        <v>5722</v>
      </c>
      <c r="F1494" t="s">
        <v>5723</v>
      </c>
      <c r="H1494">
        <v>45.169457999999999</v>
      </c>
      <c r="I1494">
        <v>-66.316943199999997</v>
      </c>
      <c r="J1494" s="1" t="str">
        <f t="shared" si="253"/>
        <v>NGR bulk stream sediment</v>
      </c>
      <c r="K1494" s="1" t="str">
        <f t="shared" si="254"/>
        <v>&lt;177 micron (NGR)</v>
      </c>
      <c r="L1494">
        <v>2</v>
      </c>
      <c r="M1494" t="s">
        <v>38</v>
      </c>
      <c r="N1494">
        <v>21</v>
      </c>
      <c r="O1494">
        <v>32</v>
      </c>
      <c r="P1494">
        <v>2</v>
      </c>
      <c r="Q1494">
        <v>11</v>
      </c>
      <c r="R1494">
        <v>5</v>
      </c>
      <c r="S1494">
        <v>3</v>
      </c>
      <c r="T1494">
        <v>-0.2</v>
      </c>
      <c r="U1494">
        <v>90</v>
      </c>
      <c r="V1494">
        <v>0.6</v>
      </c>
      <c r="W1494">
        <v>-0.2</v>
      </c>
      <c r="X1494">
        <v>-1</v>
      </c>
      <c r="Y1494">
        <v>-2</v>
      </c>
      <c r="Z1494">
        <v>18</v>
      </c>
      <c r="AA1494">
        <v>-0.2</v>
      </c>
      <c r="AB1494">
        <v>-1</v>
      </c>
      <c r="AC1494">
        <v>216</v>
      </c>
      <c r="AD1494">
        <v>20</v>
      </c>
      <c r="AE1494">
        <v>2</v>
      </c>
      <c r="AF1494">
        <v>5.4</v>
      </c>
      <c r="AG1494">
        <v>1.8</v>
      </c>
      <c r="AH1494">
        <v>120</v>
      </c>
    </row>
    <row r="1495" spans="1:34" hidden="1" x14ac:dyDescent="0.25">
      <c r="A1495" t="s">
        <v>5724</v>
      </c>
      <c r="B1495" t="s">
        <v>5725</v>
      </c>
      <c r="C1495" s="1" t="str">
        <f t="shared" si="250"/>
        <v>21:0588</v>
      </c>
      <c r="D1495" s="1" t="str">
        <f t="shared" si="252"/>
        <v>21:0187</v>
      </c>
      <c r="E1495" t="s">
        <v>5726</v>
      </c>
      <c r="F1495" t="s">
        <v>5727</v>
      </c>
      <c r="H1495">
        <v>45.120781399999998</v>
      </c>
      <c r="I1495">
        <v>-66.383524699999995</v>
      </c>
      <c r="J1495" s="1" t="str">
        <f t="shared" si="253"/>
        <v>NGR bulk stream sediment</v>
      </c>
      <c r="K1495" s="1" t="str">
        <f t="shared" si="254"/>
        <v>&lt;177 micron (NGR)</v>
      </c>
      <c r="L1495">
        <v>2</v>
      </c>
      <c r="M1495" t="s">
        <v>43</v>
      </c>
      <c r="N1495">
        <v>22</v>
      </c>
      <c r="O1495">
        <v>57</v>
      </c>
      <c r="P1495">
        <v>3</v>
      </c>
      <c r="Q1495">
        <v>26</v>
      </c>
      <c r="R1495">
        <v>6</v>
      </c>
      <c r="S1495">
        <v>16</v>
      </c>
      <c r="T1495">
        <v>-0.2</v>
      </c>
      <c r="U1495">
        <v>2400</v>
      </c>
      <c r="V1495">
        <v>1.2</v>
      </c>
      <c r="W1495">
        <v>-0.2</v>
      </c>
      <c r="X1495">
        <v>4</v>
      </c>
      <c r="Y1495">
        <v>-2</v>
      </c>
      <c r="Z1495">
        <v>22</v>
      </c>
      <c r="AA1495">
        <v>0.2</v>
      </c>
      <c r="AB1495">
        <v>-1</v>
      </c>
      <c r="AC1495">
        <v>240</v>
      </c>
      <c r="AD1495">
        <v>35</v>
      </c>
      <c r="AE1495">
        <v>-2</v>
      </c>
      <c r="AF1495">
        <v>5.4</v>
      </c>
      <c r="AG1495">
        <v>2.7</v>
      </c>
      <c r="AH1495">
        <v>105</v>
      </c>
    </row>
    <row r="1496" spans="1:34" hidden="1" x14ac:dyDescent="0.25">
      <c r="A1496" t="s">
        <v>5728</v>
      </c>
      <c r="B1496" t="s">
        <v>5729</v>
      </c>
      <c r="C1496" s="1" t="str">
        <f t="shared" si="250"/>
        <v>21:0588</v>
      </c>
      <c r="D1496" s="1" t="str">
        <f t="shared" si="252"/>
        <v>21:0187</v>
      </c>
      <c r="E1496" t="s">
        <v>5730</v>
      </c>
      <c r="F1496" t="s">
        <v>5731</v>
      </c>
      <c r="H1496">
        <v>45.136681799999998</v>
      </c>
      <c r="I1496">
        <v>-66.357462799999993</v>
      </c>
      <c r="J1496" s="1" t="str">
        <f t="shared" si="253"/>
        <v>NGR bulk stream sediment</v>
      </c>
      <c r="K1496" s="1" t="str">
        <f t="shared" si="254"/>
        <v>&lt;177 micron (NGR)</v>
      </c>
      <c r="L1496">
        <v>2</v>
      </c>
      <c r="M1496" t="s">
        <v>56</v>
      </c>
      <c r="N1496">
        <v>23</v>
      </c>
      <c r="O1496">
        <v>51</v>
      </c>
      <c r="P1496">
        <v>2</v>
      </c>
      <c r="Q1496">
        <v>13</v>
      </c>
      <c r="R1496">
        <v>3</v>
      </c>
      <c r="S1496">
        <v>2</v>
      </c>
      <c r="T1496">
        <v>-0.2</v>
      </c>
      <c r="U1496">
        <v>120</v>
      </c>
      <c r="V1496">
        <v>0.5</v>
      </c>
      <c r="W1496">
        <v>-0.2</v>
      </c>
      <c r="X1496">
        <v>-1</v>
      </c>
      <c r="Y1496">
        <v>-2</v>
      </c>
      <c r="Z1496">
        <v>9</v>
      </c>
      <c r="AA1496">
        <v>-0.2</v>
      </c>
      <c r="AB1496">
        <v>2</v>
      </c>
      <c r="AC1496">
        <v>230</v>
      </c>
      <c r="AD1496">
        <v>30</v>
      </c>
      <c r="AE1496">
        <v>2</v>
      </c>
      <c r="AF1496">
        <v>11.6</v>
      </c>
      <c r="AG1496">
        <v>4.0999999999999996</v>
      </c>
      <c r="AH1496">
        <v>130</v>
      </c>
    </row>
    <row r="1497" spans="1:34" hidden="1" x14ac:dyDescent="0.25">
      <c r="A1497" t="s">
        <v>5732</v>
      </c>
      <c r="B1497" t="s">
        <v>5733</v>
      </c>
      <c r="C1497" s="1" t="str">
        <f t="shared" si="250"/>
        <v>21:0588</v>
      </c>
      <c r="D1497" s="1" t="str">
        <f t="shared" si="252"/>
        <v>21:0187</v>
      </c>
      <c r="E1497" t="s">
        <v>5734</v>
      </c>
      <c r="F1497" t="s">
        <v>5735</v>
      </c>
      <c r="H1497">
        <v>45.137964799999999</v>
      </c>
      <c r="I1497">
        <v>-66.3545546</v>
      </c>
      <c r="J1497" s="1" t="str">
        <f t="shared" si="253"/>
        <v>NGR bulk stream sediment</v>
      </c>
      <c r="K1497" s="1" t="str">
        <f t="shared" si="254"/>
        <v>&lt;177 micron (NGR)</v>
      </c>
      <c r="L1497">
        <v>2</v>
      </c>
      <c r="M1497" t="s">
        <v>61</v>
      </c>
      <c r="N1497">
        <v>24</v>
      </c>
      <c r="O1497">
        <v>77</v>
      </c>
      <c r="P1497">
        <v>2</v>
      </c>
      <c r="Q1497">
        <v>12</v>
      </c>
      <c r="R1497">
        <v>4</v>
      </c>
      <c r="S1497">
        <v>7</v>
      </c>
      <c r="T1497">
        <v>-0.2</v>
      </c>
      <c r="U1497">
        <v>2500</v>
      </c>
      <c r="V1497">
        <v>4.8</v>
      </c>
      <c r="W1497">
        <v>-0.2</v>
      </c>
      <c r="X1497">
        <v>20</v>
      </c>
      <c r="Y1497">
        <v>2</v>
      </c>
      <c r="Z1497">
        <v>26</v>
      </c>
      <c r="AA1497">
        <v>0.2</v>
      </c>
      <c r="AB1497">
        <v>-1</v>
      </c>
      <c r="AC1497">
        <v>214</v>
      </c>
      <c r="AD1497">
        <v>50</v>
      </c>
      <c r="AE1497">
        <v>2</v>
      </c>
      <c r="AF1497">
        <v>10.8</v>
      </c>
      <c r="AG1497">
        <v>2.2000000000000002</v>
      </c>
      <c r="AH1497">
        <v>150</v>
      </c>
    </row>
    <row r="1498" spans="1:34" hidden="1" x14ac:dyDescent="0.25">
      <c r="A1498" t="s">
        <v>5736</v>
      </c>
      <c r="B1498" t="s">
        <v>5737</v>
      </c>
      <c r="C1498" s="1" t="str">
        <f t="shared" si="250"/>
        <v>21:0588</v>
      </c>
      <c r="D1498" s="1" t="str">
        <f t="shared" si="252"/>
        <v>21:0187</v>
      </c>
      <c r="E1498" t="s">
        <v>5738</v>
      </c>
      <c r="F1498" t="s">
        <v>5739</v>
      </c>
      <c r="H1498">
        <v>45.126474999999999</v>
      </c>
      <c r="I1498">
        <v>-66.364139699999996</v>
      </c>
      <c r="J1498" s="1" t="str">
        <f t="shared" si="253"/>
        <v>NGR bulk stream sediment</v>
      </c>
      <c r="K1498" s="1" t="str">
        <f t="shared" si="254"/>
        <v>&lt;177 micron (NGR)</v>
      </c>
      <c r="L1498">
        <v>2</v>
      </c>
      <c r="M1498" t="s">
        <v>66</v>
      </c>
      <c r="N1498">
        <v>25</v>
      </c>
      <c r="O1498">
        <v>323</v>
      </c>
      <c r="P1498">
        <v>29</v>
      </c>
      <c r="Q1498">
        <v>45</v>
      </c>
      <c r="R1498">
        <v>32</v>
      </c>
      <c r="S1498">
        <v>21</v>
      </c>
      <c r="T1498">
        <v>0.6</v>
      </c>
      <c r="U1498">
        <v>4000</v>
      </c>
      <c r="V1498">
        <v>5</v>
      </c>
      <c r="W1498">
        <v>5.4</v>
      </c>
      <c r="X1498">
        <v>40</v>
      </c>
      <c r="Y1498">
        <v>2</v>
      </c>
      <c r="Z1498">
        <v>40</v>
      </c>
      <c r="AA1498">
        <v>-0.2</v>
      </c>
      <c r="AB1498">
        <v>-1</v>
      </c>
      <c r="AC1498">
        <v>303</v>
      </c>
      <c r="AD1498">
        <v>265</v>
      </c>
      <c r="AE1498">
        <v>2</v>
      </c>
      <c r="AF1498">
        <v>25.6</v>
      </c>
      <c r="AG1498">
        <v>4.5</v>
      </c>
      <c r="AH1498">
        <v>155</v>
      </c>
    </row>
    <row r="1499" spans="1:34" hidden="1" x14ac:dyDescent="0.25">
      <c r="A1499" t="s">
        <v>5740</v>
      </c>
      <c r="B1499" t="s">
        <v>5741</v>
      </c>
      <c r="C1499" s="1" t="str">
        <f t="shared" si="250"/>
        <v>21:0588</v>
      </c>
      <c r="D1499" s="1" t="str">
        <f t="shared" si="252"/>
        <v>21:0187</v>
      </c>
      <c r="E1499" t="s">
        <v>5742</v>
      </c>
      <c r="F1499" t="s">
        <v>5743</v>
      </c>
      <c r="H1499">
        <v>45.128684999999997</v>
      </c>
      <c r="I1499">
        <v>-66.339101299999996</v>
      </c>
      <c r="J1499" s="1" t="str">
        <f t="shared" si="253"/>
        <v>NGR bulk stream sediment</v>
      </c>
      <c r="K1499" s="1" t="str">
        <f t="shared" si="254"/>
        <v>&lt;177 micron (NGR)</v>
      </c>
      <c r="L1499">
        <v>2</v>
      </c>
      <c r="M1499" t="s">
        <v>76</v>
      </c>
      <c r="N1499">
        <v>26</v>
      </c>
      <c r="O1499">
        <v>48</v>
      </c>
      <c r="P1499">
        <v>8</v>
      </c>
      <c r="Q1499">
        <v>39</v>
      </c>
      <c r="R1499">
        <v>4</v>
      </c>
      <c r="S1499">
        <v>3</v>
      </c>
      <c r="T1499">
        <v>-0.2</v>
      </c>
      <c r="U1499">
        <v>560</v>
      </c>
      <c r="V1499">
        <v>2</v>
      </c>
      <c r="W1499">
        <v>-0.2</v>
      </c>
      <c r="X1499">
        <v>22</v>
      </c>
      <c r="Y1499">
        <v>2</v>
      </c>
      <c r="Z1499">
        <v>40</v>
      </c>
      <c r="AA1499">
        <v>-0.2</v>
      </c>
      <c r="AB1499">
        <v>-1</v>
      </c>
      <c r="AC1499">
        <v>233</v>
      </c>
      <c r="AD1499">
        <v>270</v>
      </c>
      <c r="AE1499">
        <v>2</v>
      </c>
      <c r="AF1499">
        <v>53.4</v>
      </c>
      <c r="AG1499">
        <v>2.7</v>
      </c>
      <c r="AH1499">
        <v>140</v>
      </c>
    </row>
    <row r="1500" spans="1:34" hidden="1" x14ac:dyDescent="0.25">
      <c r="A1500" t="s">
        <v>5744</v>
      </c>
      <c r="B1500" t="s">
        <v>5745</v>
      </c>
      <c r="C1500" s="1" t="str">
        <f t="shared" si="250"/>
        <v>21:0588</v>
      </c>
      <c r="D1500" s="1" t="str">
        <f t="shared" si="252"/>
        <v>21:0187</v>
      </c>
      <c r="E1500" t="s">
        <v>5746</v>
      </c>
      <c r="F1500" t="s">
        <v>5747</v>
      </c>
      <c r="H1500">
        <v>45.137785700000002</v>
      </c>
      <c r="I1500">
        <v>-66.3383216</v>
      </c>
      <c r="J1500" s="1" t="str">
        <f t="shared" si="253"/>
        <v>NGR bulk stream sediment</v>
      </c>
      <c r="K1500" s="1" t="str">
        <f t="shared" si="254"/>
        <v>&lt;177 micron (NGR)</v>
      </c>
      <c r="L1500">
        <v>2</v>
      </c>
      <c r="M1500" t="s">
        <v>81</v>
      </c>
      <c r="N1500">
        <v>27</v>
      </c>
      <c r="O1500">
        <v>18</v>
      </c>
      <c r="P1500">
        <v>2</v>
      </c>
      <c r="Q1500">
        <v>12</v>
      </c>
      <c r="R1500">
        <v>4</v>
      </c>
      <c r="S1500">
        <v>4</v>
      </c>
      <c r="T1500">
        <v>-0.2</v>
      </c>
      <c r="U1500">
        <v>180</v>
      </c>
      <c r="V1500">
        <v>0.55000000000000004</v>
      </c>
      <c r="W1500">
        <v>-0.2</v>
      </c>
      <c r="X1500">
        <v>2</v>
      </c>
      <c r="Y1500">
        <v>-2</v>
      </c>
      <c r="Z1500">
        <v>18</v>
      </c>
      <c r="AA1500">
        <v>-0.2</v>
      </c>
      <c r="AB1500">
        <v>1</v>
      </c>
      <c r="AC1500">
        <v>214</v>
      </c>
      <c r="AD1500">
        <v>25</v>
      </c>
      <c r="AE1500">
        <v>-2</v>
      </c>
      <c r="AF1500">
        <v>4.8</v>
      </c>
      <c r="AG1500">
        <v>1.6</v>
      </c>
      <c r="AH1500">
        <v>105</v>
      </c>
    </row>
    <row r="1501" spans="1:34" hidden="1" x14ac:dyDescent="0.25">
      <c r="A1501" t="s">
        <v>5748</v>
      </c>
      <c r="B1501" t="s">
        <v>5749</v>
      </c>
      <c r="C1501" s="1" t="str">
        <f t="shared" si="250"/>
        <v>21:0588</v>
      </c>
      <c r="D1501" s="1" t="str">
        <f t="shared" si="252"/>
        <v>21:0187</v>
      </c>
      <c r="E1501" t="s">
        <v>5750</v>
      </c>
      <c r="F1501" t="s">
        <v>5751</v>
      </c>
      <c r="H1501">
        <v>45.139181999999998</v>
      </c>
      <c r="I1501">
        <v>-66.343776500000004</v>
      </c>
      <c r="J1501" s="1" t="str">
        <f t="shared" si="253"/>
        <v>NGR bulk stream sediment</v>
      </c>
      <c r="K1501" s="1" t="str">
        <f t="shared" si="254"/>
        <v>&lt;177 micron (NGR)</v>
      </c>
      <c r="L1501">
        <v>2</v>
      </c>
      <c r="M1501" t="s">
        <v>86</v>
      </c>
      <c r="N1501">
        <v>28</v>
      </c>
      <c r="O1501">
        <v>35</v>
      </c>
      <c r="P1501">
        <v>2</v>
      </c>
      <c r="Q1501">
        <v>19</v>
      </c>
      <c r="R1501">
        <v>6</v>
      </c>
      <c r="S1501">
        <v>10</v>
      </c>
      <c r="T1501">
        <v>-0.2</v>
      </c>
      <c r="U1501">
        <v>740</v>
      </c>
      <c r="V1501">
        <v>1</v>
      </c>
      <c r="W1501">
        <v>-0.2</v>
      </c>
      <c r="X1501">
        <v>2</v>
      </c>
      <c r="Y1501">
        <v>-2</v>
      </c>
      <c r="Z1501">
        <v>20</v>
      </c>
      <c r="AA1501">
        <v>-0.2</v>
      </c>
      <c r="AB1501">
        <v>2</v>
      </c>
      <c r="AC1501">
        <v>233</v>
      </c>
      <c r="AD1501">
        <v>15</v>
      </c>
      <c r="AE1501">
        <v>2</v>
      </c>
      <c r="AF1501">
        <v>4</v>
      </c>
      <c r="AG1501">
        <v>2.8</v>
      </c>
      <c r="AH1501">
        <v>130</v>
      </c>
    </row>
    <row r="1502" spans="1:34" hidden="1" x14ac:dyDescent="0.25">
      <c r="A1502" t="s">
        <v>5752</v>
      </c>
      <c r="B1502" t="s">
        <v>5753</v>
      </c>
      <c r="C1502" s="1" t="str">
        <f t="shared" si="250"/>
        <v>21:0588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69</v>
      </c>
      <c r="K1502" t="s">
        <v>70</v>
      </c>
      <c r="L1502">
        <v>2</v>
      </c>
      <c r="M1502" t="s">
        <v>71</v>
      </c>
      <c r="N1502">
        <v>29</v>
      </c>
      <c r="O1502">
        <v>122</v>
      </c>
      <c r="P1502">
        <v>88</v>
      </c>
      <c r="Q1502">
        <v>20</v>
      </c>
      <c r="R1502">
        <v>229</v>
      </c>
      <c r="S1502">
        <v>24</v>
      </c>
      <c r="T1502">
        <v>-0.2</v>
      </c>
      <c r="U1502">
        <v>900</v>
      </c>
      <c r="V1502">
        <v>3.3</v>
      </c>
      <c r="W1502">
        <v>1.2</v>
      </c>
      <c r="X1502">
        <v>7</v>
      </c>
      <c r="Y1502">
        <v>-2</v>
      </c>
      <c r="Z1502">
        <v>77</v>
      </c>
      <c r="AA1502">
        <v>0.6</v>
      </c>
      <c r="AB1502">
        <v>1</v>
      </c>
      <c r="AC1502">
        <v>778</v>
      </c>
      <c r="AD1502">
        <v>45</v>
      </c>
      <c r="AE1502">
        <v>6</v>
      </c>
      <c r="AF1502">
        <v>3.2</v>
      </c>
      <c r="AG1502">
        <v>3.3</v>
      </c>
      <c r="AH1502">
        <v>430</v>
      </c>
    </row>
    <row r="1503" spans="1:34" hidden="1" x14ac:dyDescent="0.25">
      <c r="A1503" t="s">
        <v>5754</v>
      </c>
      <c r="B1503" t="s">
        <v>5755</v>
      </c>
      <c r="C1503" s="1" t="str">
        <f t="shared" si="250"/>
        <v>21:0588</v>
      </c>
      <c r="D1503" s="1" t="str">
        <f t="shared" ref="D1503:D1527" si="255">HYPERLINK("http://geochem.nrcan.gc.ca/cdogs/content/svy/svy210187_e.htm", "21:0187")</f>
        <v>21:0187</v>
      </c>
      <c r="E1503" t="s">
        <v>5756</v>
      </c>
      <c r="F1503" t="s">
        <v>5757</v>
      </c>
      <c r="H1503">
        <v>45.128230100000003</v>
      </c>
      <c r="I1503">
        <v>-66.378211899999997</v>
      </c>
      <c r="J1503" s="1" t="str">
        <f t="shared" ref="J1503:J1527" si="256">HYPERLINK("http://geochem.nrcan.gc.ca/cdogs/content/kwd/kwd020030_e.htm", "NGR bulk stream sediment")</f>
        <v>NGR bulk stream sediment</v>
      </c>
      <c r="K1503" s="1" t="str">
        <f t="shared" ref="K1503:K1527" si="257">HYPERLINK("http://geochem.nrcan.gc.ca/cdogs/content/kwd/kwd080006_e.htm", "&lt;177 micron (NGR)")</f>
        <v>&lt;177 micron (NGR)</v>
      </c>
      <c r="L1503">
        <v>2</v>
      </c>
      <c r="M1503" t="s">
        <v>91</v>
      </c>
      <c r="N1503">
        <v>30</v>
      </c>
      <c r="O1503">
        <v>20</v>
      </c>
      <c r="P1503">
        <v>-2</v>
      </c>
      <c r="Q1503">
        <v>9</v>
      </c>
      <c r="R1503">
        <v>4</v>
      </c>
      <c r="S1503">
        <v>4</v>
      </c>
      <c r="T1503">
        <v>-0.2</v>
      </c>
      <c r="U1503">
        <v>90</v>
      </c>
      <c r="V1503">
        <v>0.4</v>
      </c>
      <c r="W1503">
        <v>-0.2</v>
      </c>
      <c r="X1503">
        <v>-1</v>
      </c>
      <c r="Y1503">
        <v>-2</v>
      </c>
      <c r="Z1503">
        <v>13</v>
      </c>
      <c r="AA1503">
        <v>-0.2</v>
      </c>
      <c r="AB1503">
        <v>1</v>
      </c>
      <c r="AC1503">
        <v>217</v>
      </c>
      <c r="AD1503">
        <v>10</v>
      </c>
      <c r="AE1503">
        <v>2</v>
      </c>
      <c r="AF1503">
        <v>5.4</v>
      </c>
      <c r="AG1503">
        <v>2.5</v>
      </c>
      <c r="AH1503">
        <v>120</v>
      </c>
    </row>
    <row r="1504" spans="1:34" hidden="1" x14ac:dyDescent="0.25">
      <c r="A1504" t="s">
        <v>5758</v>
      </c>
      <c r="B1504" t="s">
        <v>5759</v>
      </c>
      <c r="C1504" s="1" t="str">
        <f t="shared" si="250"/>
        <v>21:0588</v>
      </c>
      <c r="D1504" s="1" t="str">
        <f t="shared" si="255"/>
        <v>21:0187</v>
      </c>
      <c r="E1504" t="s">
        <v>5760</v>
      </c>
      <c r="F1504" t="s">
        <v>5761</v>
      </c>
      <c r="H1504">
        <v>45.128516699999999</v>
      </c>
      <c r="I1504">
        <v>-66.380500400000003</v>
      </c>
      <c r="J1504" s="1" t="str">
        <f t="shared" si="256"/>
        <v>NGR bulk stream sediment</v>
      </c>
      <c r="K1504" s="1" t="str">
        <f t="shared" si="257"/>
        <v>&lt;177 micron (NGR)</v>
      </c>
      <c r="L1504">
        <v>2</v>
      </c>
      <c r="M1504" t="s">
        <v>96</v>
      </c>
      <c r="N1504">
        <v>31</v>
      </c>
      <c r="O1504">
        <v>50</v>
      </c>
      <c r="P1504">
        <v>2</v>
      </c>
      <c r="Q1504">
        <v>13</v>
      </c>
      <c r="R1504">
        <v>8</v>
      </c>
      <c r="S1504">
        <v>8</v>
      </c>
      <c r="T1504">
        <v>-0.2</v>
      </c>
      <c r="U1504">
        <v>820</v>
      </c>
      <c r="V1504">
        <v>1</v>
      </c>
      <c r="W1504">
        <v>-0.2</v>
      </c>
      <c r="X1504">
        <v>2</v>
      </c>
      <c r="Y1504">
        <v>-2</v>
      </c>
      <c r="Z1504">
        <v>18</v>
      </c>
      <c r="AA1504">
        <v>-0.2</v>
      </c>
      <c r="AB1504">
        <v>-1</v>
      </c>
      <c r="AC1504">
        <v>232</v>
      </c>
      <c r="AD1504">
        <v>30</v>
      </c>
      <c r="AE1504">
        <v>2</v>
      </c>
      <c r="AF1504">
        <v>6</v>
      </c>
      <c r="AG1504">
        <v>2.7</v>
      </c>
      <c r="AH1504">
        <v>105</v>
      </c>
    </row>
    <row r="1505" spans="1:34" hidden="1" x14ac:dyDescent="0.25">
      <c r="A1505" t="s">
        <v>5762</v>
      </c>
      <c r="B1505" t="s">
        <v>5763</v>
      </c>
      <c r="C1505" s="1" t="str">
        <f t="shared" si="250"/>
        <v>21:0588</v>
      </c>
      <c r="D1505" s="1" t="str">
        <f t="shared" si="255"/>
        <v>21:0187</v>
      </c>
      <c r="E1505" t="s">
        <v>5764</v>
      </c>
      <c r="F1505" t="s">
        <v>5765</v>
      </c>
      <c r="H1505">
        <v>45.132588200000001</v>
      </c>
      <c r="I1505">
        <v>-66.405074099999993</v>
      </c>
      <c r="J1505" s="1" t="str">
        <f t="shared" si="256"/>
        <v>NGR bulk stream sediment</v>
      </c>
      <c r="K1505" s="1" t="str">
        <f t="shared" si="257"/>
        <v>&lt;177 micron (NGR)</v>
      </c>
      <c r="L1505">
        <v>2</v>
      </c>
      <c r="M1505" t="s">
        <v>101</v>
      </c>
      <c r="N1505">
        <v>32</v>
      </c>
      <c r="O1505">
        <v>53</v>
      </c>
      <c r="P1505">
        <v>4</v>
      </c>
      <c r="Q1505">
        <v>12</v>
      </c>
      <c r="R1505">
        <v>7</v>
      </c>
      <c r="S1505">
        <v>5</v>
      </c>
      <c r="T1505">
        <v>-0.2</v>
      </c>
      <c r="U1505">
        <v>300</v>
      </c>
      <c r="V1505">
        <v>1</v>
      </c>
      <c r="W1505">
        <v>-0.2</v>
      </c>
      <c r="X1505">
        <v>2</v>
      </c>
      <c r="Y1505">
        <v>-2</v>
      </c>
      <c r="Z1505">
        <v>13</v>
      </c>
      <c r="AA1505">
        <v>-0.2</v>
      </c>
      <c r="AB1505">
        <v>-1</v>
      </c>
      <c r="AC1505">
        <v>256</v>
      </c>
      <c r="AD1505">
        <v>10</v>
      </c>
      <c r="AE1505">
        <v>2</v>
      </c>
      <c r="AF1505">
        <v>3.2</v>
      </c>
      <c r="AG1505">
        <v>1.9</v>
      </c>
      <c r="AH1505">
        <v>130</v>
      </c>
    </row>
    <row r="1506" spans="1:34" hidden="1" x14ac:dyDescent="0.25">
      <c r="A1506" t="s">
        <v>5766</v>
      </c>
      <c r="B1506" t="s">
        <v>5767</v>
      </c>
      <c r="C1506" s="1" t="str">
        <f t="shared" si="250"/>
        <v>21:0588</v>
      </c>
      <c r="D1506" s="1" t="str">
        <f t="shared" si="255"/>
        <v>21:0187</v>
      </c>
      <c r="E1506" t="s">
        <v>5768</v>
      </c>
      <c r="F1506" t="s">
        <v>5769</v>
      </c>
      <c r="H1506">
        <v>45.131246599999997</v>
      </c>
      <c r="I1506">
        <v>-66.402286399999994</v>
      </c>
      <c r="J1506" s="1" t="str">
        <f t="shared" si="256"/>
        <v>NGR bulk stream sediment</v>
      </c>
      <c r="K1506" s="1" t="str">
        <f t="shared" si="257"/>
        <v>&lt;177 micron (NGR)</v>
      </c>
      <c r="L1506">
        <v>2</v>
      </c>
      <c r="M1506" t="s">
        <v>106</v>
      </c>
      <c r="N1506">
        <v>33</v>
      </c>
      <c r="O1506">
        <v>46</v>
      </c>
      <c r="P1506">
        <v>6</v>
      </c>
      <c r="Q1506">
        <v>17</v>
      </c>
      <c r="R1506">
        <v>9</v>
      </c>
      <c r="S1506">
        <v>6</v>
      </c>
      <c r="T1506">
        <v>-0.2</v>
      </c>
      <c r="U1506">
        <v>670</v>
      </c>
      <c r="V1506">
        <v>1.1499999999999999</v>
      </c>
      <c r="W1506">
        <v>-0.2</v>
      </c>
      <c r="X1506">
        <v>4</v>
      </c>
      <c r="Y1506">
        <v>-2</v>
      </c>
      <c r="Z1506">
        <v>18</v>
      </c>
      <c r="AA1506">
        <v>-0.2</v>
      </c>
      <c r="AB1506">
        <v>-1</v>
      </c>
      <c r="AC1506">
        <v>226</v>
      </c>
      <c r="AD1506">
        <v>40</v>
      </c>
      <c r="AE1506">
        <v>2</v>
      </c>
      <c r="AF1506">
        <v>8</v>
      </c>
      <c r="AG1506">
        <v>3.1</v>
      </c>
      <c r="AH1506">
        <v>145</v>
      </c>
    </row>
    <row r="1507" spans="1:34" hidden="1" x14ac:dyDescent="0.25">
      <c r="A1507" t="s">
        <v>5770</v>
      </c>
      <c r="B1507" t="s">
        <v>5771</v>
      </c>
      <c r="C1507" s="1" t="str">
        <f t="shared" si="250"/>
        <v>21:0588</v>
      </c>
      <c r="D1507" s="1" t="str">
        <f t="shared" si="255"/>
        <v>21:0187</v>
      </c>
      <c r="E1507" t="s">
        <v>5772</v>
      </c>
      <c r="F1507" t="s">
        <v>5773</v>
      </c>
      <c r="H1507">
        <v>45.169089200000002</v>
      </c>
      <c r="I1507">
        <v>-66.371157400000001</v>
      </c>
      <c r="J1507" s="1" t="str">
        <f t="shared" si="256"/>
        <v>NGR bulk stream sediment</v>
      </c>
      <c r="K1507" s="1" t="str">
        <f t="shared" si="257"/>
        <v>&lt;177 micron (NGR)</v>
      </c>
      <c r="L1507">
        <v>2</v>
      </c>
      <c r="M1507" t="s">
        <v>111</v>
      </c>
      <c r="N1507">
        <v>34</v>
      </c>
      <c r="O1507">
        <v>58</v>
      </c>
      <c r="P1507">
        <v>14</v>
      </c>
      <c r="Q1507">
        <v>16</v>
      </c>
      <c r="R1507">
        <v>17</v>
      </c>
      <c r="S1507">
        <v>9</v>
      </c>
      <c r="T1507">
        <v>-0.2</v>
      </c>
      <c r="U1507">
        <v>170</v>
      </c>
      <c r="V1507">
        <v>1</v>
      </c>
      <c r="W1507">
        <v>-0.2</v>
      </c>
      <c r="X1507">
        <v>2</v>
      </c>
      <c r="Y1507">
        <v>-2</v>
      </c>
      <c r="Z1507">
        <v>33</v>
      </c>
      <c r="AA1507">
        <v>-0.2</v>
      </c>
      <c r="AB1507">
        <v>2</v>
      </c>
      <c r="AC1507">
        <v>280</v>
      </c>
      <c r="AD1507">
        <v>10</v>
      </c>
      <c r="AE1507">
        <v>2</v>
      </c>
      <c r="AF1507">
        <v>4.8</v>
      </c>
      <c r="AG1507">
        <v>4.2</v>
      </c>
      <c r="AH1507">
        <v>200</v>
      </c>
    </row>
    <row r="1508" spans="1:34" hidden="1" x14ac:dyDescent="0.25">
      <c r="A1508" t="s">
        <v>5774</v>
      </c>
      <c r="B1508" t="s">
        <v>5775</v>
      </c>
      <c r="C1508" s="1" t="str">
        <f t="shared" si="250"/>
        <v>21:0588</v>
      </c>
      <c r="D1508" s="1" t="str">
        <f t="shared" si="255"/>
        <v>21:0187</v>
      </c>
      <c r="E1508" t="s">
        <v>5776</v>
      </c>
      <c r="F1508" t="s">
        <v>5777</v>
      </c>
      <c r="H1508">
        <v>45.160112099999999</v>
      </c>
      <c r="I1508">
        <v>-66.350793499999995</v>
      </c>
      <c r="J1508" s="1" t="str">
        <f t="shared" si="256"/>
        <v>NGR bulk stream sediment</v>
      </c>
      <c r="K1508" s="1" t="str">
        <f t="shared" si="257"/>
        <v>&lt;177 micron (NGR)</v>
      </c>
      <c r="L1508">
        <v>2</v>
      </c>
      <c r="M1508" t="s">
        <v>116</v>
      </c>
      <c r="N1508">
        <v>35</v>
      </c>
      <c r="O1508">
        <v>19</v>
      </c>
      <c r="P1508">
        <v>2</v>
      </c>
      <c r="Q1508">
        <v>9</v>
      </c>
      <c r="R1508">
        <v>5</v>
      </c>
      <c r="S1508">
        <v>4</v>
      </c>
      <c r="T1508">
        <v>-0.2</v>
      </c>
      <c r="U1508">
        <v>80</v>
      </c>
      <c r="V1508">
        <v>0.4</v>
      </c>
      <c r="W1508">
        <v>-0.2</v>
      </c>
      <c r="X1508">
        <v>-1</v>
      </c>
      <c r="Y1508">
        <v>-2</v>
      </c>
      <c r="Z1508">
        <v>9</v>
      </c>
      <c r="AA1508">
        <v>-0.2</v>
      </c>
      <c r="AB1508">
        <v>-1</v>
      </c>
      <c r="AC1508">
        <v>232</v>
      </c>
      <c r="AD1508">
        <v>-10</v>
      </c>
      <c r="AE1508">
        <v>-2</v>
      </c>
      <c r="AF1508">
        <v>3.6</v>
      </c>
      <c r="AG1508">
        <v>2.2000000000000002</v>
      </c>
      <c r="AH1508">
        <v>110</v>
      </c>
    </row>
    <row r="1509" spans="1:34" hidden="1" x14ac:dyDescent="0.25">
      <c r="A1509" t="s">
        <v>5778</v>
      </c>
      <c r="B1509" t="s">
        <v>5779</v>
      </c>
      <c r="C1509" s="1" t="str">
        <f t="shared" si="250"/>
        <v>21:0588</v>
      </c>
      <c r="D1509" s="1" t="str">
        <f t="shared" si="255"/>
        <v>21:0187</v>
      </c>
      <c r="E1509" t="s">
        <v>5722</v>
      </c>
      <c r="F1509" t="s">
        <v>5780</v>
      </c>
      <c r="H1509">
        <v>45.169457999999999</v>
      </c>
      <c r="I1509">
        <v>-66.316943199999997</v>
      </c>
      <c r="J1509" s="1" t="str">
        <f t="shared" si="256"/>
        <v>NGR bulk stream sediment</v>
      </c>
      <c r="K1509" s="1" t="str">
        <f t="shared" si="257"/>
        <v>&lt;177 micron (NGR)</v>
      </c>
      <c r="L1509">
        <v>2</v>
      </c>
      <c r="M1509" t="s">
        <v>47</v>
      </c>
      <c r="N1509">
        <v>36</v>
      </c>
      <c r="O1509">
        <v>30</v>
      </c>
      <c r="P1509">
        <v>2</v>
      </c>
      <c r="Q1509">
        <v>12</v>
      </c>
      <c r="R1509">
        <v>5</v>
      </c>
      <c r="S1509">
        <v>2</v>
      </c>
      <c r="T1509">
        <v>-0.2</v>
      </c>
      <c r="U1509">
        <v>90</v>
      </c>
      <c r="V1509">
        <v>0.6</v>
      </c>
      <c r="W1509">
        <v>-0.2</v>
      </c>
      <c r="X1509">
        <v>1</v>
      </c>
      <c r="Y1509">
        <v>-2</v>
      </c>
      <c r="Z1509">
        <v>13</v>
      </c>
      <c r="AA1509">
        <v>-0.2</v>
      </c>
      <c r="AB1509">
        <v>-1</v>
      </c>
      <c r="AC1509">
        <v>189</v>
      </c>
      <c r="AD1509">
        <v>15</v>
      </c>
      <c r="AE1509">
        <v>-2</v>
      </c>
      <c r="AF1509">
        <v>4.5999999999999996</v>
      </c>
      <c r="AG1509">
        <v>2.2000000000000002</v>
      </c>
      <c r="AH1509">
        <v>130</v>
      </c>
    </row>
    <row r="1510" spans="1:34" hidden="1" x14ac:dyDescent="0.25">
      <c r="A1510" t="s">
        <v>5781</v>
      </c>
      <c r="B1510" t="s">
        <v>5782</v>
      </c>
      <c r="C1510" s="1" t="str">
        <f t="shared" si="250"/>
        <v>21:0588</v>
      </c>
      <c r="D1510" s="1" t="str">
        <f t="shared" si="255"/>
        <v>21:0187</v>
      </c>
      <c r="E1510" t="s">
        <v>5722</v>
      </c>
      <c r="F1510" t="s">
        <v>5783</v>
      </c>
      <c r="H1510">
        <v>45.169457999999999</v>
      </c>
      <c r="I1510">
        <v>-66.316943199999997</v>
      </c>
      <c r="J1510" s="1" t="str">
        <f t="shared" si="256"/>
        <v>NGR bulk stream sediment</v>
      </c>
      <c r="K1510" s="1" t="str">
        <f t="shared" si="257"/>
        <v>&lt;177 micron (NGR)</v>
      </c>
      <c r="L1510">
        <v>2</v>
      </c>
      <c r="M1510" t="s">
        <v>51</v>
      </c>
      <c r="N1510">
        <v>37</v>
      </c>
      <c r="O1510">
        <v>24</v>
      </c>
      <c r="P1510">
        <v>2</v>
      </c>
      <c r="Q1510">
        <v>12</v>
      </c>
      <c r="R1510">
        <v>5</v>
      </c>
      <c r="S1510">
        <v>2</v>
      </c>
      <c r="T1510">
        <v>-0.2</v>
      </c>
      <c r="U1510">
        <v>90</v>
      </c>
      <c r="V1510">
        <v>0.6</v>
      </c>
      <c r="W1510">
        <v>-0.2</v>
      </c>
      <c r="X1510">
        <v>1</v>
      </c>
      <c r="Y1510">
        <v>-2</v>
      </c>
      <c r="Z1510">
        <v>13</v>
      </c>
      <c r="AA1510">
        <v>-0.2</v>
      </c>
      <c r="AB1510">
        <v>-1</v>
      </c>
      <c r="AC1510">
        <v>211</v>
      </c>
      <c r="AD1510">
        <v>-10</v>
      </c>
      <c r="AE1510">
        <v>2</v>
      </c>
      <c r="AF1510">
        <v>5.4</v>
      </c>
      <c r="AG1510">
        <v>2</v>
      </c>
      <c r="AH1510">
        <v>110</v>
      </c>
    </row>
    <row r="1511" spans="1:34" hidden="1" x14ac:dyDescent="0.25">
      <c r="A1511" t="s">
        <v>5784</v>
      </c>
      <c r="B1511" t="s">
        <v>5785</v>
      </c>
      <c r="C1511" s="1" t="str">
        <f t="shared" si="250"/>
        <v>21:0588</v>
      </c>
      <c r="D1511" s="1" t="str">
        <f t="shared" si="255"/>
        <v>21:0187</v>
      </c>
      <c r="E1511" t="s">
        <v>5786</v>
      </c>
      <c r="F1511" t="s">
        <v>5787</v>
      </c>
      <c r="H1511">
        <v>45.159775099999997</v>
      </c>
      <c r="I1511">
        <v>-66.270729599999996</v>
      </c>
      <c r="J1511" s="1" t="str">
        <f t="shared" si="256"/>
        <v>NGR bulk stream sediment</v>
      </c>
      <c r="K1511" s="1" t="str">
        <f t="shared" si="257"/>
        <v>&lt;177 micron (NGR)</v>
      </c>
      <c r="L1511">
        <v>2</v>
      </c>
      <c r="M1511" t="s">
        <v>121</v>
      </c>
      <c r="N1511">
        <v>38</v>
      </c>
      <c r="O1511">
        <v>41</v>
      </c>
      <c r="P1511">
        <v>5</v>
      </c>
      <c r="Q1511">
        <v>14</v>
      </c>
      <c r="R1511">
        <v>8</v>
      </c>
      <c r="S1511">
        <v>6</v>
      </c>
      <c r="T1511">
        <v>-0.2</v>
      </c>
      <c r="U1511">
        <v>400</v>
      </c>
      <c r="V1511">
        <v>1.2</v>
      </c>
      <c r="W1511">
        <v>-0.2</v>
      </c>
      <c r="X1511">
        <v>3</v>
      </c>
      <c r="Y1511">
        <v>-2</v>
      </c>
      <c r="Z1511">
        <v>26</v>
      </c>
      <c r="AA1511">
        <v>-0.2</v>
      </c>
      <c r="AB1511">
        <v>2</v>
      </c>
      <c r="AC1511">
        <v>171</v>
      </c>
      <c r="AD1511">
        <v>10</v>
      </c>
      <c r="AE1511">
        <v>-2</v>
      </c>
      <c r="AF1511">
        <v>1.6</v>
      </c>
      <c r="AG1511">
        <v>2.8</v>
      </c>
      <c r="AH1511">
        <v>150</v>
      </c>
    </row>
    <row r="1512" spans="1:34" hidden="1" x14ac:dyDescent="0.25">
      <c r="A1512" t="s">
        <v>5788</v>
      </c>
      <c r="B1512" t="s">
        <v>5789</v>
      </c>
      <c r="C1512" s="1" t="str">
        <f t="shared" si="250"/>
        <v>21:0588</v>
      </c>
      <c r="D1512" s="1" t="str">
        <f t="shared" si="255"/>
        <v>21:0187</v>
      </c>
      <c r="E1512" t="s">
        <v>5790</v>
      </c>
      <c r="F1512" t="s">
        <v>5791</v>
      </c>
      <c r="H1512">
        <v>45.178998700000001</v>
      </c>
      <c r="I1512">
        <v>-66.281112500000006</v>
      </c>
      <c r="J1512" s="1" t="str">
        <f t="shared" si="256"/>
        <v>NGR bulk stream sediment</v>
      </c>
      <c r="K1512" s="1" t="str">
        <f t="shared" si="257"/>
        <v>&lt;177 micron (NGR)</v>
      </c>
      <c r="L1512">
        <v>2</v>
      </c>
      <c r="M1512" t="s">
        <v>126</v>
      </c>
      <c r="N1512">
        <v>39</v>
      </c>
      <c r="O1512">
        <v>48</v>
      </c>
      <c r="P1512">
        <v>3</v>
      </c>
      <c r="Q1512">
        <v>16</v>
      </c>
      <c r="R1512">
        <v>8</v>
      </c>
      <c r="S1512">
        <v>8</v>
      </c>
      <c r="T1512">
        <v>-0.2</v>
      </c>
      <c r="U1512">
        <v>500</v>
      </c>
      <c r="V1512">
        <v>1.1499999999999999</v>
      </c>
      <c r="W1512">
        <v>0.2</v>
      </c>
      <c r="X1512">
        <v>2</v>
      </c>
      <c r="Y1512">
        <v>-2</v>
      </c>
      <c r="Z1512">
        <v>22</v>
      </c>
      <c r="AA1512">
        <v>0.6</v>
      </c>
      <c r="AB1512">
        <v>4</v>
      </c>
      <c r="AC1512">
        <v>220</v>
      </c>
      <c r="AD1512">
        <v>30</v>
      </c>
      <c r="AE1512">
        <v>-2</v>
      </c>
      <c r="AF1512">
        <v>3.2</v>
      </c>
      <c r="AG1512">
        <v>1.9</v>
      </c>
      <c r="AH1512">
        <v>125</v>
      </c>
    </row>
    <row r="1513" spans="1:34" hidden="1" x14ac:dyDescent="0.25">
      <c r="A1513" t="s">
        <v>5792</v>
      </c>
      <c r="B1513" t="s">
        <v>5793</v>
      </c>
      <c r="C1513" s="1" t="str">
        <f t="shared" si="250"/>
        <v>21:0588</v>
      </c>
      <c r="D1513" s="1" t="str">
        <f t="shared" si="255"/>
        <v>21:0187</v>
      </c>
      <c r="E1513" t="s">
        <v>5794</v>
      </c>
      <c r="F1513" t="s">
        <v>5795</v>
      </c>
      <c r="H1513">
        <v>45.177288400000002</v>
      </c>
      <c r="I1513">
        <v>-66.253652599999995</v>
      </c>
      <c r="J1513" s="1" t="str">
        <f t="shared" si="256"/>
        <v>NGR bulk stream sediment</v>
      </c>
      <c r="K1513" s="1" t="str">
        <f t="shared" si="257"/>
        <v>&lt;177 micron (NGR)</v>
      </c>
      <c r="L1513">
        <v>2</v>
      </c>
      <c r="M1513" t="s">
        <v>131</v>
      </c>
      <c r="N1513">
        <v>40</v>
      </c>
      <c r="O1513">
        <v>12</v>
      </c>
      <c r="P1513">
        <v>-2</v>
      </c>
      <c r="Q1513">
        <v>8</v>
      </c>
      <c r="R1513">
        <v>4</v>
      </c>
      <c r="S1513">
        <v>2</v>
      </c>
      <c r="T1513">
        <v>-0.2</v>
      </c>
      <c r="U1513">
        <v>60</v>
      </c>
      <c r="V1513">
        <v>0.5</v>
      </c>
      <c r="W1513">
        <v>-0.2</v>
      </c>
      <c r="X1513">
        <v>2</v>
      </c>
      <c r="Y1513">
        <v>-2</v>
      </c>
      <c r="Z1513">
        <v>13</v>
      </c>
      <c r="AA1513">
        <v>-0.2</v>
      </c>
      <c r="AB1513">
        <v>5</v>
      </c>
      <c r="AC1513">
        <v>178</v>
      </c>
      <c r="AD1513">
        <v>20</v>
      </c>
      <c r="AE1513">
        <v>-2</v>
      </c>
      <c r="AF1513">
        <v>2.2000000000000002</v>
      </c>
      <c r="AG1513">
        <v>1.8</v>
      </c>
      <c r="AH1513">
        <v>105</v>
      </c>
    </row>
    <row r="1514" spans="1:34" hidden="1" x14ac:dyDescent="0.25">
      <c r="A1514" t="s">
        <v>5796</v>
      </c>
      <c r="B1514" t="s">
        <v>5797</v>
      </c>
      <c r="C1514" s="1" t="str">
        <f t="shared" si="250"/>
        <v>21:0588</v>
      </c>
      <c r="D1514" s="1" t="str">
        <f t="shared" si="255"/>
        <v>21:0187</v>
      </c>
      <c r="E1514" t="s">
        <v>5798</v>
      </c>
      <c r="F1514" t="s">
        <v>5799</v>
      </c>
      <c r="H1514">
        <v>45.222932999999998</v>
      </c>
      <c r="I1514">
        <v>-66.136244300000001</v>
      </c>
      <c r="J1514" s="1" t="str">
        <f t="shared" si="256"/>
        <v>NGR bulk stream sediment</v>
      </c>
      <c r="K1514" s="1" t="str">
        <f t="shared" si="257"/>
        <v>&lt;177 micron (NGR)</v>
      </c>
      <c r="L1514">
        <v>3</v>
      </c>
      <c r="M1514" t="s">
        <v>38</v>
      </c>
      <c r="N1514">
        <v>41</v>
      </c>
      <c r="O1514">
        <v>46</v>
      </c>
      <c r="P1514">
        <v>5</v>
      </c>
      <c r="Q1514">
        <v>11</v>
      </c>
      <c r="R1514">
        <v>8</v>
      </c>
      <c r="S1514">
        <v>5</v>
      </c>
      <c r="T1514">
        <v>-0.2</v>
      </c>
      <c r="U1514">
        <v>180</v>
      </c>
      <c r="V1514">
        <v>1.3</v>
      </c>
      <c r="W1514">
        <v>-0.2</v>
      </c>
      <c r="X1514">
        <v>3</v>
      </c>
      <c r="Y1514">
        <v>-2</v>
      </c>
      <c r="Z1514">
        <v>20</v>
      </c>
      <c r="AA1514">
        <v>1</v>
      </c>
      <c r="AB1514">
        <v>5</v>
      </c>
      <c r="AC1514">
        <v>232</v>
      </c>
      <c r="AD1514">
        <v>30</v>
      </c>
      <c r="AE1514">
        <v>2</v>
      </c>
      <c r="AF1514">
        <v>3.6</v>
      </c>
      <c r="AG1514">
        <v>2.2999999999999998</v>
      </c>
      <c r="AH1514">
        <v>160</v>
      </c>
    </row>
    <row r="1515" spans="1:34" hidden="1" x14ac:dyDescent="0.25">
      <c r="A1515" t="s">
        <v>5800</v>
      </c>
      <c r="B1515" t="s">
        <v>5801</v>
      </c>
      <c r="C1515" s="1" t="str">
        <f t="shared" si="250"/>
        <v>21:0588</v>
      </c>
      <c r="D1515" s="1" t="str">
        <f t="shared" si="255"/>
        <v>21:0187</v>
      </c>
      <c r="E1515" t="s">
        <v>5802</v>
      </c>
      <c r="F1515" t="s">
        <v>5803</v>
      </c>
      <c r="H1515">
        <v>45.161328900000001</v>
      </c>
      <c r="I1515">
        <v>-66.273594500000002</v>
      </c>
      <c r="J1515" s="1" t="str">
        <f t="shared" si="256"/>
        <v>NGR bulk stream sediment</v>
      </c>
      <c r="K1515" s="1" t="str">
        <f t="shared" si="257"/>
        <v>&lt;177 micron (NGR)</v>
      </c>
      <c r="L1515">
        <v>3</v>
      </c>
      <c r="M1515" t="s">
        <v>43</v>
      </c>
      <c r="N1515">
        <v>42</v>
      </c>
      <c r="O1515">
        <v>411</v>
      </c>
      <c r="P1515">
        <v>22</v>
      </c>
      <c r="Q1515">
        <v>34</v>
      </c>
      <c r="R1515">
        <v>14</v>
      </c>
      <c r="S1515">
        <v>69</v>
      </c>
      <c r="T1515">
        <v>-0.2</v>
      </c>
      <c r="U1515">
        <v>20000</v>
      </c>
      <c r="V1515">
        <v>4.5999999999999996</v>
      </c>
      <c r="W1515">
        <v>5.5</v>
      </c>
      <c r="X1515">
        <v>40</v>
      </c>
      <c r="Y1515">
        <v>-2</v>
      </c>
      <c r="Z1515">
        <v>94</v>
      </c>
      <c r="AA1515">
        <v>0.4</v>
      </c>
      <c r="AB1515">
        <v>3</v>
      </c>
      <c r="AC1515">
        <v>372</v>
      </c>
      <c r="AD1515">
        <v>310</v>
      </c>
      <c r="AE1515">
        <v>4</v>
      </c>
      <c r="AF1515">
        <v>46.2</v>
      </c>
      <c r="AG1515">
        <v>12.8</v>
      </c>
      <c r="AH1515">
        <v>85</v>
      </c>
    </row>
    <row r="1516" spans="1:34" hidden="1" x14ac:dyDescent="0.25">
      <c r="A1516" t="s">
        <v>5804</v>
      </c>
      <c r="B1516" t="s">
        <v>5805</v>
      </c>
      <c r="C1516" s="1" t="str">
        <f t="shared" si="250"/>
        <v>21:0588</v>
      </c>
      <c r="D1516" s="1" t="str">
        <f t="shared" si="255"/>
        <v>21:0187</v>
      </c>
      <c r="E1516" t="s">
        <v>5806</v>
      </c>
      <c r="F1516" t="s">
        <v>5807</v>
      </c>
      <c r="H1516">
        <v>45.166596800000001</v>
      </c>
      <c r="I1516">
        <v>-66.302100699999997</v>
      </c>
      <c r="J1516" s="1" t="str">
        <f t="shared" si="256"/>
        <v>NGR bulk stream sediment</v>
      </c>
      <c r="K1516" s="1" t="str">
        <f t="shared" si="257"/>
        <v>&lt;177 micron (NGR)</v>
      </c>
      <c r="L1516">
        <v>3</v>
      </c>
      <c r="M1516" t="s">
        <v>56</v>
      </c>
      <c r="N1516">
        <v>43</v>
      </c>
      <c r="O1516">
        <v>15</v>
      </c>
      <c r="P1516">
        <v>2</v>
      </c>
      <c r="Q1516">
        <v>5</v>
      </c>
      <c r="R1516">
        <v>3</v>
      </c>
      <c r="S1516">
        <v>3</v>
      </c>
      <c r="T1516">
        <v>-0.2</v>
      </c>
      <c r="U1516">
        <v>40</v>
      </c>
      <c r="V1516">
        <v>0.4</v>
      </c>
      <c r="W1516">
        <v>-0.2</v>
      </c>
      <c r="X1516">
        <v>3</v>
      </c>
      <c r="Y1516">
        <v>-2</v>
      </c>
      <c r="Z1516">
        <v>13</v>
      </c>
      <c r="AA1516">
        <v>-0.2</v>
      </c>
      <c r="AB1516">
        <v>3</v>
      </c>
      <c r="AC1516">
        <v>163</v>
      </c>
      <c r="AD1516">
        <v>10</v>
      </c>
      <c r="AE1516">
        <v>-2</v>
      </c>
      <c r="AF1516">
        <v>1.6</v>
      </c>
      <c r="AG1516">
        <v>1.6</v>
      </c>
      <c r="AH1516">
        <v>80</v>
      </c>
    </row>
    <row r="1517" spans="1:34" hidden="1" x14ac:dyDescent="0.25">
      <c r="A1517" t="s">
        <v>5808</v>
      </c>
      <c r="B1517" t="s">
        <v>5809</v>
      </c>
      <c r="C1517" s="1" t="str">
        <f t="shared" si="250"/>
        <v>21:0588</v>
      </c>
      <c r="D1517" s="1" t="str">
        <f t="shared" si="255"/>
        <v>21:0187</v>
      </c>
      <c r="E1517" t="s">
        <v>5810</v>
      </c>
      <c r="F1517" t="s">
        <v>5811</v>
      </c>
      <c r="H1517">
        <v>45.146698299999997</v>
      </c>
      <c r="I1517">
        <v>-66.298104899999998</v>
      </c>
      <c r="J1517" s="1" t="str">
        <f t="shared" si="256"/>
        <v>NGR bulk stream sediment</v>
      </c>
      <c r="K1517" s="1" t="str">
        <f t="shared" si="257"/>
        <v>&lt;177 micron (NGR)</v>
      </c>
      <c r="L1517">
        <v>3</v>
      </c>
      <c r="M1517" t="s">
        <v>61</v>
      </c>
      <c r="N1517">
        <v>44</v>
      </c>
      <c r="O1517">
        <v>134</v>
      </c>
      <c r="P1517">
        <v>9</v>
      </c>
      <c r="Q1517">
        <v>19</v>
      </c>
      <c r="R1517">
        <v>14</v>
      </c>
      <c r="S1517">
        <v>9</v>
      </c>
      <c r="T1517">
        <v>-0.2</v>
      </c>
      <c r="U1517">
        <v>400</v>
      </c>
      <c r="V1517">
        <v>1.85</v>
      </c>
      <c r="W1517">
        <v>-0.2</v>
      </c>
      <c r="X1517">
        <v>6</v>
      </c>
      <c r="Y1517">
        <v>-2</v>
      </c>
      <c r="Z1517">
        <v>29</v>
      </c>
      <c r="AA1517">
        <v>0.5</v>
      </c>
      <c r="AB1517">
        <v>3</v>
      </c>
      <c r="AC1517">
        <v>223</v>
      </c>
      <c r="AD1517">
        <v>20</v>
      </c>
      <c r="AE1517">
        <v>2</v>
      </c>
      <c r="AF1517">
        <v>5.4</v>
      </c>
      <c r="AG1517">
        <v>2.6</v>
      </c>
      <c r="AH1517">
        <v>150</v>
      </c>
    </row>
    <row r="1518" spans="1:34" hidden="1" x14ac:dyDescent="0.25">
      <c r="A1518" t="s">
        <v>5812</v>
      </c>
      <c r="B1518" t="s">
        <v>5813</v>
      </c>
      <c r="C1518" s="1" t="str">
        <f t="shared" si="250"/>
        <v>21:0588</v>
      </c>
      <c r="D1518" s="1" t="str">
        <f t="shared" si="255"/>
        <v>21:0187</v>
      </c>
      <c r="E1518" t="s">
        <v>5814</v>
      </c>
      <c r="F1518" t="s">
        <v>5815</v>
      </c>
      <c r="H1518">
        <v>45.142933599999999</v>
      </c>
      <c r="I1518">
        <v>-66.299923699999994</v>
      </c>
      <c r="J1518" s="1" t="str">
        <f t="shared" si="256"/>
        <v>NGR bulk stream sediment</v>
      </c>
      <c r="K1518" s="1" t="str">
        <f t="shared" si="257"/>
        <v>&lt;177 micron (NGR)</v>
      </c>
      <c r="L1518">
        <v>3</v>
      </c>
      <c r="M1518" t="s">
        <v>66</v>
      </c>
      <c r="N1518">
        <v>45</v>
      </c>
      <c r="O1518">
        <v>27</v>
      </c>
      <c r="P1518">
        <v>-2</v>
      </c>
      <c r="Q1518">
        <v>8</v>
      </c>
      <c r="R1518">
        <v>4</v>
      </c>
      <c r="S1518">
        <v>3</v>
      </c>
      <c r="T1518">
        <v>-0.2</v>
      </c>
      <c r="U1518">
        <v>60</v>
      </c>
      <c r="V1518">
        <v>0.5</v>
      </c>
      <c r="W1518">
        <v>-0.2</v>
      </c>
      <c r="X1518">
        <v>1</v>
      </c>
      <c r="Y1518">
        <v>-2</v>
      </c>
      <c r="Z1518">
        <v>9</v>
      </c>
      <c r="AA1518">
        <v>-0.2</v>
      </c>
      <c r="AB1518">
        <v>3</v>
      </c>
      <c r="AC1518">
        <v>175</v>
      </c>
      <c r="AD1518">
        <v>15</v>
      </c>
      <c r="AE1518">
        <v>2</v>
      </c>
      <c r="AF1518">
        <v>4.4000000000000004</v>
      </c>
      <c r="AG1518">
        <v>2.2000000000000002</v>
      </c>
      <c r="AH1518">
        <v>115</v>
      </c>
    </row>
    <row r="1519" spans="1:34" hidden="1" x14ac:dyDescent="0.25">
      <c r="A1519" t="s">
        <v>5816</v>
      </c>
      <c r="B1519" t="s">
        <v>5817</v>
      </c>
      <c r="C1519" s="1" t="str">
        <f t="shared" si="250"/>
        <v>21:0588</v>
      </c>
      <c r="D1519" s="1" t="str">
        <f t="shared" si="255"/>
        <v>21:0187</v>
      </c>
      <c r="E1519" t="s">
        <v>5818</v>
      </c>
      <c r="F1519" t="s">
        <v>5819</v>
      </c>
      <c r="H1519">
        <v>45.162297000000002</v>
      </c>
      <c r="I1519">
        <v>-66.318666500000006</v>
      </c>
      <c r="J1519" s="1" t="str">
        <f t="shared" si="256"/>
        <v>NGR bulk stream sediment</v>
      </c>
      <c r="K1519" s="1" t="str">
        <f t="shared" si="257"/>
        <v>&lt;177 micron (NGR)</v>
      </c>
      <c r="L1519">
        <v>3</v>
      </c>
      <c r="M1519" t="s">
        <v>76</v>
      </c>
      <c r="N1519">
        <v>46</v>
      </c>
      <c r="O1519">
        <v>14</v>
      </c>
      <c r="P1519">
        <v>-2</v>
      </c>
      <c r="Q1519">
        <v>6</v>
      </c>
      <c r="R1519">
        <v>3</v>
      </c>
      <c r="S1519">
        <v>-2</v>
      </c>
      <c r="T1519">
        <v>-0.2</v>
      </c>
      <c r="U1519">
        <v>35</v>
      </c>
      <c r="V1519">
        <v>0.25</v>
      </c>
      <c r="W1519">
        <v>-0.2</v>
      </c>
      <c r="X1519">
        <v>-1</v>
      </c>
      <c r="Y1519">
        <v>-2</v>
      </c>
      <c r="Z1519">
        <v>-5</v>
      </c>
      <c r="AA1519">
        <v>-0.2</v>
      </c>
      <c r="AB1519">
        <v>1</v>
      </c>
      <c r="AC1519">
        <v>178</v>
      </c>
      <c r="AD1519">
        <v>25</v>
      </c>
      <c r="AE1519">
        <v>2</v>
      </c>
      <c r="AF1519">
        <v>3.8</v>
      </c>
      <c r="AG1519">
        <v>1.9</v>
      </c>
      <c r="AH1519">
        <v>90</v>
      </c>
    </row>
    <row r="1520" spans="1:34" hidden="1" x14ac:dyDescent="0.25">
      <c r="A1520" t="s">
        <v>5820</v>
      </c>
      <c r="B1520" t="s">
        <v>5821</v>
      </c>
      <c r="C1520" s="1" t="str">
        <f t="shared" si="250"/>
        <v>21:0588</v>
      </c>
      <c r="D1520" s="1" t="str">
        <f t="shared" si="255"/>
        <v>21:0187</v>
      </c>
      <c r="E1520" t="s">
        <v>5822</v>
      </c>
      <c r="F1520" t="s">
        <v>5823</v>
      </c>
      <c r="H1520">
        <v>45.161572999999997</v>
      </c>
      <c r="I1520">
        <v>-66.320036500000001</v>
      </c>
      <c r="J1520" s="1" t="str">
        <f t="shared" si="256"/>
        <v>NGR bulk stream sediment</v>
      </c>
      <c r="K1520" s="1" t="str">
        <f t="shared" si="257"/>
        <v>&lt;177 micron (NGR)</v>
      </c>
      <c r="L1520">
        <v>3</v>
      </c>
      <c r="M1520" t="s">
        <v>81</v>
      </c>
      <c r="N1520">
        <v>47</v>
      </c>
      <c r="O1520">
        <v>47</v>
      </c>
      <c r="P1520">
        <v>5</v>
      </c>
      <c r="Q1520">
        <v>16</v>
      </c>
      <c r="R1520">
        <v>15</v>
      </c>
      <c r="S1520">
        <v>6</v>
      </c>
      <c r="T1520">
        <v>-0.2</v>
      </c>
      <c r="U1520">
        <v>220</v>
      </c>
      <c r="V1520">
        <v>1.3</v>
      </c>
      <c r="W1520">
        <v>-0.2</v>
      </c>
      <c r="X1520">
        <v>1</v>
      </c>
      <c r="Y1520">
        <v>-2</v>
      </c>
      <c r="Z1520">
        <v>26</v>
      </c>
      <c r="AA1520">
        <v>-0.2</v>
      </c>
      <c r="AB1520">
        <v>2</v>
      </c>
      <c r="AC1520">
        <v>266</v>
      </c>
      <c r="AD1520">
        <v>20</v>
      </c>
      <c r="AE1520">
        <v>2</v>
      </c>
      <c r="AF1520">
        <v>7.6</v>
      </c>
      <c r="AG1520">
        <v>2.6</v>
      </c>
      <c r="AH1520">
        <v>190</v>
      </c>
    </row>
    <row r="1521" spans="1:34" hidden="1" x14ac:dyDescent="0.25">
      <c r="A1521" t="s">
        <v>5824</v>
      </c>
      <c r="B1521" t="s">
        <v>5825</v>
      </c>
      <c r="C1521" s="1" t="str">
        <f t="shared" si="250"/>
        <v>21:0588</v>
      </c>
      <c r="D1521" s="1" t="str">
        <f t="shared" si="255"/>
        <v>21:0187</v>
      </c>
      <c r="E1521" t="s">
        <v>5826</v>
      </c>
      <c r="F1521" t="s">
        <v>5827</v>
      </c>
      <c r="H1521">
        <v>45.227052899999997</v>
      </c>
      <c r="I1521">
        <v>-66.135413</v>
      </c>
      <c r="J1521" s="1" t="str">
        <f t="shared" si="256"/>
        <v>NGR bulk stream sediment</v>
      </c>
      <c r="K1521" s="1" t="str">
        <f t="shared" si="257"/>
        <v>&lt;177 micron (NGR)</v>
      </c>
      <c r="L1521">
        <v>3</v>
      </c>
      <c r="M1521" t="s">
        <v>86</v>
      </c>
      <c r="N1521">
        <v>48</v>
      </c>
      <c r="O1521">
        <v>37</v>
      </c>
      <c r="P1521">
        <v>4</v>
      </c>
      <c r="Q1521">
        <v>9</v>
      </c>
      <c r="R1521">
        <v>9</v>
      </c>
      <c r="S1521">
        <v>8</v>
      </c>
      <c r="T1521">
        <v>-0.2</v>
      </c>
      <c r="U1521">
        <v>320</v>
      </c>
      <c r="V1521">
        <v>1.2</v>
      </c>
      <c r="W1521">
        <v>-0.2</v>
      </c>
      <c r="X1521">
        <v>2</v>
      </c>
      <c r="Y1521">
        <v>-2</v>
      </c>
      <c r="Z1521">
        <v>22</v>
      </c>
      <c r="AA1521">
        <v>0.4</v>
      </c>
      <c r="AB1521">
        <v>3</v>
      </c>
      <c r="AC1521">
        <v>226</v>
      </c>
      <c r="AD1521">
        <v>10</v>
      </c>
      <c r="AE1521">
        <v>4</v>
      </c>
      <c r="AF1521">
        <v>1.6</v>
      </c>
      <c r="AG1521">
        <v>2.5</v>
      </c>
      <c r="AH1521">
        <v>220</v>
      </c>
    </row>
    <row r="1522" spans="1:34" hidden="1" x14ac:dyDescent="0.25">
      <c r="A1522" t="s">
        <v>5828</v>
      </c>
      <c r="B1522" t="s">
        <v>5829</v>
      </c>
      <c r="C1522" s="1" t="str">
        <f t="shared" si="250"/>
        <v>21:0588</v>
      </c>
      <c r="D1522" s="1" t="str">
        <f t="shared" si="255"/>
        <v>21:0187</v>
      </c>
      <c r="E1522" t="s">
        <v>5798</v>
      </c>
      <c r="F1522" t="s">
        <v>5830</v>
      </c>
      <c r="H1522">
        <v>45.222932999999998</v>
      </c>
      <c r="I1522">
        <v>-66.136244300000001</v>
      </c>
      <c r="J1522" s="1" t="str">
        <f t="shared" si="256"/>
        <v>NGR bulk stream sediment</v>
      </c>
      <c r="K1522" s="1" t="str">
        <f t="shared" si="257"/>
        <v>&lt;177 micron (NGR)</v>
      </c>
      <c r="L1522">
        <v>3</v>
      </c>
      <c r="M1522" t="s">
        <v>47</v>
      </c>
      <c r="N1522">
        <v>49</v>
      </c>
      <c r="O1522">
        <v>49</v>
      </c>
      <c r="P1522">
        <v>5</v>
      </c>
      <c r="Q1522">
        <v>12</v>
      </c>
      <c r="R1522">
        <v>10</v>
      </c>
      <c r="S1522">
        <v>5</v>
      </c>
      <c r="T1522">
        <v>-0.2</v>
      </c>
      <c r="U1522">
        <v>180</v>
      </c>
      <c r="V1522">
        <v>1.3</v>
      </c>
      <c r="W1522">
        <v>-0.2</v>
      </c>
      <c r="X1522">
        <v>3</v>
      </c>
      <c r="Y1522">
        <v>-2</v>
      </c>
      <c r="Z1522">
        <v>24</v>
      </c>
      <c r="AA1522">
        <v>-0.2</v>
      </c>
      <c r="AB1522">
        <v>1</v>
      </c>
      <c r="AC1522">
        <v>220</v>
      </c>
      <c r="AD1522">
        <v>20</v>
      </c>
      <c r="AE1522">
        <v>2</v>
      </c>
      <c r="AF1522">
        <v>6.2</v>
      </c>
      <c r="AG1522">
        <v>2.4</v>
      </c>
      <c r="AH1522">
        <v>175</v>
      </c>
    </row>
    <row r="1523" spans="1:34" hidden="1" x14ac:dyDescent="0.25">
      <c r="A1523" t="s">
        <v>5831</v>
      </c>
      <c r="B1523" t="s">
        <v>5832</v>
      </c>
      <c r="C1523" s="1" t="str">
        <f t="shared" si="250"/>
        <v>21:0588</v>
      </c>
      <c r="D1523" s="1" t="str">
        <f t="shared" si="255"/>
        <v>21:0187</v>
      </c>
      <c r="E1523" t="s">
        <v>5798</v>
      </c>
      <c r="F1523" t="s">
        <v>5833</v>
      </c>
      <c r="H1523">
        <v>45.222932999999998</v>
      </c>
      <c r="I1523">
        <v>-66.136244300000001</v>
      </c>
      <c r="J1523" s="1" t="str">
        <f t="shared" si="256"/>
        <v>NGR bulk stream sediment</v>
      </c>
      <c r="K1523" s="1" t="str">
        <f t="shared" si="257"/>
        <v>&lt;177 micron (NGR)</v>
      </c>
      <c r="L1523">
        <v>3</v>
      </c>
      <c r="M1523" t="s">
        <v>51</v>
      </c>
      <c r="N1523">
        <v>50</v>
      </c>
      <c r="O1523">
        <v>39</v>
      </c>
      <c r="P1523">
        <v>5</v>
      </c>
      <c r="Q1523">
        <v>12</v>
      </c>
      <c r="R1523">
        <v>10</v>
      </c>
      <c r="S1523">
        <v>6</v>
      </c>
      <c r="T1523">
        <v>-0.2</v>
      </c>
      <c r="U1523">
        <v>180</v>
      </c>
      <c r="V1523">
        <v>1.3</v>
      </c>
      <c r="W1523">
        <v>-0.2</v>
      </c>
      <c r="X1523">
        <v>2</v>
      </c>
      <c r="Y1523">
        <v>-2</v>
      </c>
      <c r="Z1523">
        <v>26</v>
      </c>
      <c r="AA1523">
        <v>-0.2</v>
      </c>
      <c r="AB1523">
        <v>2</v>
      </c>
      <c r="AC1523">
        <v>214</v>
      </c>
      <c r="AD1523">
        <v>25</v>
      </c>
      <c r="AE1523">
        <v>2</v>
      </c>
      <c r="AF1523">
        <v>4.8</v>
      </c>
      <c r="AG1523">
        <v>2.4</v>
      </c>
      <c r="AH1523">
        <v>140</v>
      </c>
    </row>
    <row r="1524" spans="1:34" hidden="1" x14ac:dyDescent="0.25">
      <c r="A1524" t="s">
        <v>5834</v>
      </c>
      <c r="B1524" t="s">
        <v>5835</v>
      </c>
      <c r="C1524" s="1" t="str">
        <f t="shared" si="250"/>
        <v>21:0588</v>
      </c>
      <c r="D1524" s="1" t="str">
        <f t="shared" si="255"/>
        <v>21:0187</v>
      </c>
      <c r="E1524" t="s">
        <v>5836</v>
      </c>
      <c r="F1524" t="s">
        <v>5837</v>
      </c>
      <c r="H1524">
        <v>45.221387999999997</v>
      </c>
      <c r="I1524">
        <v>-66.150052500000001</v>
      </c>
      <c r="J1524" s="1" t="str">
        <f t="shared" si="256"/>
        <v>NGR bulk stream sediment</v>
      </c>
      <c r="K1524" s="1" t="str">
        <f t="shared" si="257"/>
        <v>&lt;177 micron (NGR)</v>
      </c>
      <c r="L1524">
        <v>3</v>
      </c>
      <c r="M1524" t="s">
        <v>91</v>
      </c>
      <c r="N1524">
        <v>51</v>
      </c>
      <c r="O1524">
        <v>44</v>
      </c>
      <c r="P1524">
        <v>2</v>
      </c>
      <c r="Q1524">
        <v>8</v>
      </c>
      <c r="R1524">
        <v>7</v>
      </c>
      <c r="S1524">
        <v>4</v>
      </c>
      <c r="T1524">
        <v>-0.2</v>
      </c>
      <c r="U1524">
        <v>180</v>
      </c>
      <c r="V1524">
        <v>0.9</v>
      </c>
      <c r="W1524">
        <v>-0.2</v>
      </c>
      <c r="X1524">
        <v>2</v>
      </c>
      <c r="Y1524">
        <v>-2</v>
      </c>
      <c r="Z1524">
        <v>18</v>
      </c>
      <c r="AA1524">
        <v>-0.2</v>
      </c>
      <c r="AB1524">
        <v>1</v>
      </c>
      <c r="AC1524">
        <v>187</v>
      </c>
      <c r="AD1524">
        <v>-10</v>
      </c>
      <c r="AE1524">
        <v>2</v>
      </c>
      <c r="AF1524">
        <v>-1</v>
      </c>
      <c r="AG1524">
        <v>1.8</v>
      </c>
      <c r="AH1524">
        <v>130</v>
      </c>
    </row>
    <row r="1525" spans="1:34" hidden="1" x14ac:dyDescent="0.25">
      <c r="A1525" t="s">
        <v>5838</v>
      </c>
      <c r="B1525" t="s">
        <v>5839</v>
      </c>
      <c r="C1525" s="1" t="str">
        <f t="shared" si="250"/>
        <v>21:0588</v>
      </c>
      <c r="D1525" s="1" t="str">
        <f t="shared" si="255"/>
        <v>21:0187</v>
      </c>
      <c r="E1525" t="s">
        <v>5840</v>
      </c>
      <c r="F1525" t="s">
        <v>5841</v>
      </c>
      <c r="H1525">
        <v>45.219807500000002</v>
      </c>
      <c r="I1525">
        <v>-66.152729800000003</v>
      </c>
      <c r="J1525" s="1" t="str">
        <f t="shared" si="256"/>
        <v>NGR bulk stream sediment</v>
      </c>
      <c r="K1525" s="1" t="str">
        <f t="shared" si="257"/>
        <v>&lt;177 micron (NGR)</v>
      </c>
      <c r="L1525">
        <v>3</v>
      </c>
      <c r="M1525" t="s">
        <v>96</v>
      </c>
      <c r="N1525">
        <v>52</v>
      </c>
      <c r="O1525">
        <v>61</v>
      </c>
      <c r="P1525">
        <v>17</v>
      </c>
      <c r="Q1525">
        <v>20</v>
      </c>
      <c r="R1525">
        <v>26</v>
      </c>
      <c r="S1525">
        <v>14</v>
      </c>
      <c r="T1525">
        <v>-0.2</v>
      </c>
      <c r="U1525">
        <v>680</v>
      </c>
      <c r="V1525">
        <v>2.7</v>
      </c>
      <c r="W1525">
        <v>-0.2</v>
      </c>
      <c r="X1525">
        <v>6</v>
      </c>
      <c r="Y1525">
        <v>-2</v>
      </c>
      <c r="Z1525">
        <v>40</v>
      </c>
      <c r="AA1525">
        <v>0.6</v>
      </c>
      <c r="AB1525">
        <v>2</v>
      </c>
      <c r="AC1525">
        <v>322</v>
      </c>
      <c r="AD1525">
        <v>20</v>
      </c>
      <c r="AE1525">
        <v>2</v>
      </c>
      <c r="AF1525">
        <v>3.4</v>
      </c>
      <c r="AG1525">
        <v>2.5</v>
      </c>
      <c r="AH1525">
        <v>310</v>
      </c>
    </row>
    <row r="1526" spans="1:34" hidden="1" x14ac:dyDescent="0.25">
      <c r="A1526" t="s">
        <v>5842</v>
      </c>
      <c r="B1526" t="s">
        <v>5843</v>
      </c>
      <c r="C1526" s="1" t="str">
        <f t="shared" si="250"/>
        <v>21:0588</v>
      </c>
      <c r="D1526" s="1" t="str">
        <f t="shared" si="255"/>
        <v>21:0187</v>
      </c>
      <c r="E1526" t="s">
        <v>5844</v>
      </c>
      <c r="F1526" t="s">
        <v>5845</v>
      </c>
      <c r="H1526">
        <v>45.336829799999997</v>
      </c>
      <c r="I1526">
        <v>-66.015242400000005</v>
      </c>
      <c r="J1526" s="1" t="str">
        <f t="shared" si="256"/>
        <v>NGR bulk stream sediment</v>
      </c>
      <c r="K1526" s="1" t="str">
        <f t="shared" si="257"/>
        <v>&lt;177 micron (NGR)</v>
      </c>
      <c r="L1526">
        <v>3</v>
      </c>
      <c r="M1526" t="s">
        <v>101</v>
      </c>
      <c r="N1526">
        <v>53</v>
      </c>
      <c r="O1526">
        <v>106</v>
      </c>
      <c r="P1526">
        <v>12</v>
      </c>
      <c r="Q1526">
        <v>18</v>
      </c>
      <c r="R1526">
        <v>23</v>
      </c>
      <c r="S1526">
        <v>13</v>
      </c>
      <c r="T1526">
        <v>-0.2</v>
      </c>
      <c r="U1526">
        <v>590</v>
      </c>
      <c r="V1526">
        <v>2.4</v>
      </c>
      <c r="W1526">
        <v>0.3</v>
      </c>
      <c r="X1526">
        <v>5</v>
      </c>
      <c r="Y1526">
        <v>-2</v>
      </c>
      <c r="Z1526">
        <v>35</v>
      </c>
      <c r="AA1526">
        <v>-0.2</v>
      </c>
      <c r="AB1526">
        <v>1</v>
      </c>
      <c r="AC1526">
        <v>306</v>
      </c>
      <c r="AD1526">
        <v>70</v>
      </c>
      <c r="AE1526">
        <v>2</v>
      </c>
      <c r="AF1526">
        <v>10</v>
      </c>
      <c r="AG1526">
        <v>3.6</v>
      </c>
      <c r="AH1526">
        <v>220</v>
      </c>
    </row>
    <row r="1527" spans="1:34" hidden="1" x14ac:dyDescent="0.25">
      <c r="A1527" t="s">
        <v>5846</v>
      </c>
      <c r="B1527" t="s">
        <v>5847</v>
      </c>
      <c r="C1527" s="1" t="str">
        <f t="shared" si="250"/>
        <v>21:0588</v>
      </c>
      <c r="D1527" s="1" t="str">
        <f t="shared" si="255"/>
        <v>21:0187</v>
      </c>
      <c r="E1527" t="s">
        <v>5848</v>
      </c>
      <c r="F1527" t="s">
        <v>5849</v>
      </c>
      <c r="H1527">
        <v>45.331836500000001</v>
      </c>
      <c r="I1527">
        <v>-66.006061099999997</v>
      </c>
      <c r="J1527" s="1" t="str">
        <f t="shared" si="256"/>
        <v>NGR bulk stream sediment</v>
      </c>
      <c r="K1527" s="1" t="str">
        <f t="shared" si="257"/>
        <v>&lt;177 micron (NGR)</v>
      </c>
      <c r="L1527">
        <v>3</v>
      </c>
      <c r="M1527" t="s">
        <v>106</v>
      </c>
      <c r="N1527">
        <v>54</v>
      </c>
      <c r="O1527">
        <v>123</v>
      </c>
      <c r="P1527">
        <v>18</v>
      </c>
      <c r="Q1527">
        <v>26</v>
      </c>
      <c r="R1527">
        <v>17</v>
      </c>
      <c r="S1527">
        <v>10</v>
      </c>
      <c r="T1527">
        <v>-0.2</v>
      </c>
      <c r="U1527">
        <v>1800</v>
      </c>
      <c r="V1527">
        <v>1.9</v>
      </c>
      <c r="W1527">
        <v>0.5</v>
      </c>
      <c r="X1527">
        <v>33</v>
      </c>
      <c r="Y1527">
        <v>-2</v>
      </c>
      <c r="Z1527">
        <v>31</v>
      </c>
      <c r="AA1527">
        <v>-0.2</v>
      </c>
      <c r="AB1527">
        <v>1</v>
      </c>
      <c r="AC1527">
        <v>279</v>
      </c>
      <c r="AD1527">
        <v>125</v>
      </c>
      <c r="AE1527">
        <v>-2</v>
      </c>
      <c r="AF1527">
        <v>14.6</v>
      </c>
      <c r="AG1527">
        <v>2.7</v>
      </c>
      <c r="AH1527">
        <v>380</v>
      </c>
    </row>
    <row r="1528" spans="1:34" hidden="1" x14ac:dyDescent="0.25">
      <c r="A1528" t="s">
        <v>5850</v>
      </c>
      <c r="B1528" t="s">
        <v>5851</v>
      </c>
      <c r="C1528" s="1" t="str">
        <f t="shared" si="250"/>
        <v>21:0588</v>
      </c>
      <c r="D1528" s="1" t="str">
        <f>HYPERLINK("http://geochem.nrcan.gc.ca/cdogs/content/svy/svy_e.htm", "")</f>
        <v/>
      </c>
      <c r="G1528" s="1" t="str">
        <f>HYPERLINK("http://geochem.nrcan.gc.ca/cdogs/content/cr_/cr_00079_e.htm", "79")</f>
        <v>79</v>
      </c>
      <c r="J1528" t="s">
        <v>69</v>
      </c>
      <c r="K1528" t="s">
        <v>70</v>
      </c>
      <c r="L1528">
        <v>3</v>
      </c>
      <c r="M1528" t="s">
        <v>71</v>
      </c>
      <c r="N1528">
        <v>55</v>
      </c>
      <c r="O1528">
        <v>121</v>
      </c>
      <c r="P1528">
        <v>86</v>
      </c>
      <c r="Q1528">
        <v>20</v>
      </c>
      <c r="R1528">
        <v>236</v>
      </c>
      <c r="S1528">
        <v>28</v>
      </c>
      <c r="T1528">
        <v>0.2</v>
      </c>
      <c r="U1528">
        <v>900</v>
      </c>
      <c r="V1528">
        <v>3.3</v>
      </c>
      <c r="W1528">
        <v>1.1000000000000001</v>
      </c>
      <c r="X1528">
        <v>2</v>
      </c>
      <c r="Y1528">
        <v>-2</v>
      </c>
      <c r="Z1528">
        <v>66</v>
      </c>
      <c r="AA1528">
        <v>1</v>
      </c>
      <c r="AB1528">
        <v>1</v>
      </c>
      <c r="AC1528">
        <v>763</v>
      </c>
      <c r="AD1528">
        <v>40</v>
      </c>
      <c r="AE1528">
        <v>6</v>
      </c>
      <c r="AF1528">
        <v>2.4</v>
      </c>
      <c r="AG1528">
        <v>2.6</v>
      </c>
      <c r="AH1528">
        <v>500</v>
      </c>
    </row>
    <row r="1529" spans="1:34" hidden="1" x14ac:dyDescent="0.25">
      <c r="A1529" t="s">
        <v>5852</v>
      </c>
      <c r="B1529" t="s">
        <v>5853</v>
      </c>
      <c r="C1529" s="1" t="str">
        <f t="shared" si="250"/>
        <v>21:0588</v>
      </c>
      <c r="D1529" s="1" t="str">
        <f t="shared" ref="D1529:D1537" si="258">HYPERLINK("http://geochem.nrcan.gc.ca/cdogs/content/svy/svy210187_e.htm", "21:0187")</f>
        <v>21:0187</v>
      </c>
      <c r="E1529" t="s">
        <v>5854</v>
      </c>
      <c r="F1529" t="s">
        <v>5855</v>
      </c>
      <c r="H1529">
        <v>45.334640399999998</v>
      </c>
      <c r="I1529">
        <v>-66.050492599999998</v>
      </c>
      <c r="J1529" s="1" t="str">
        <f t="shared" ref="J1529:J1537" si="259">HYPERLINK("http://geochem.nrcan.gc.ca/cdogs/content/kwd/kwd020030_e.htm", "NGR bulk stream sediment")</f>
        <v>NGR bulk stream sediment</v>
      </c>
      <c r="K1529" s="1" t="str">
        <f t="shared" ref="K1529:K1537" si="260">HYPERLINK("http://geochem.nrcan.gc.ca/cdogs/content/kwd/kwd080006_e.htm", "&lt;177 micron (NGR)")</f>
        <v>&lt;177 micron (NGR)</v>
      </c>
      <c r="L1529">
        <v>3</v>
      </c>
      <c r="M1529" t="s">
        <v>111</v>
      </c>
      <c r="N1529">
        <v>56</v>
      </c>
      <c r="O1529">
        <v>163</v>
      </c>
      <c r="P1529">
        <v>18</v>
      </c>
      <c r="Q1529">
        <v>25</v>
      </c>
      <c r="R1529">
        <v>26</v>
      </c>
      <c r="S1529">
        <v>22</v>
      </c>
      <c r="T1529">
        <v>-0.2</v>
      </c>
      <c r="U1529">
        <v>340</v>
      </c>
      <c r="V1529">
        <v>3.4</v>
      </c>
      <c r="W1529">
        <v>0.8</v>
      </c>
      <c r="X1529">
        <v>4</v>
      </c>
      <c r="Y1529">
        <v>-2</v>
      </c>
      <c r="Z1529">
        <v>61</v>
      </c>
      <c r="AA1529">
        <v>0.2</v>
      </c>
      <c r="AB1529">
        <v>-1</v>
      </c>
      <c r="AC1529">
        <v>358</v>
      </c>
      <c r="AD1529">
        <v>125</v>
      </c>
      <c r="AE1529">
        <v>2</v>
      </c>
      <c r="AF1529">
        <v>22.4</v>
      </c>
      <c r="AG1529">
        <v>4.3</v>
      </c>
      <c r="AH1529">
        <v>470</v>
      </c>
    </row>
    <row r="1530" spans="1:34" hidden="1" x14ac:dyDescent="0.25">
      <c r="A1530" t="s">
        <v>5856</v>
      </c>
      <c r="B1530" t="s">
        <v>5857</v>
      </c>
      <c r="C1530" s="1" t="str">
        <f t="shared" si="250"/>
        <v>21:0588</v>
      </c>
      <c r="D1530" s="1" t="str">
        <f t="shared" si="258"/>
        <v>21:0187</v>
      </c>
      <c r="E1530" t="s">
        <v>5858</v>
      </c>
      <c r="F1530" t="s">
        <v>5859</v>
      </c>
      <c r="H1530">
        <v>45.335135299999997</v>
      </c>
      <c r="I1530">
        <v>-66.044915200000005</v>
      </c>
      <c r="J1530" s="1" t="str">
        <f t="shared" si="259"/>
        <v>NGR bulk stream sediment</v>
      </c>
      <c r="K1530" s="1" t="str">
        <f t="shared" si="260"/>
        <v>&lt;177 micron (NGR)</v>
      </c>
      <c r="L1530">
        <v>3</v>
      </c>
      <c r="M1530" t="s">
        <v>116</v>
      </c>
      <c r="N1530">
        <v>57</v>
      </c>
      <c r="O1530">
        <v>173</v>
      </c>
      <c r="P1530">
        <v>24</v>
      </c>
      <c r="Q1530">
        <v>35</v>
      </c>
      <c r="R1530">
        <v>27</v>
      </c>
      <c r="S1530">
        <v>14</v>
      </c>
      <c r="T1530">
        <v>-0.2</v>
      </c>
      <c r="U1530">
        <v>350</v>
      </c>
      <c r="V1530">
        <v>2.5</v>
      </c>
      <c r="W1530">
        <v>1</v>
      </c>
      <c r="X1530">
        <v>4</v>
      </c>
      <c r="Y1530">
        <v>-2</v>
      </c>
      <c r="Z1530">
        <v>77</v>
      </c>
      <c r="AA1530">
        <v>0.4</v>
      </c>
      <c r="AB1530">
        <v>-1</v>
      </c>
      <c r="AC1530">
        <v>315</v>
      </c>
      <c r="AD1530">
        <v>50</v>
      </c>
      <c r="AE1530">
        <v>2</v>
      </c>
      <c r="AF1530">
        <v>10</v>
      </c>
      <c r="AG1530">
        <v>2.7</v>
      </c>
      <c r="AH1530">
        <v>220</v>
      </c>
    </row>
    <row r="1531" spans="1:34" hidden="1" x14ac:dyDescent="0.25">
      <c r="A1531" t="s">
        <v>5860</v>
      </c>
      <c r="B1531" t="s">
        <v>5861</v>
      </c>
      <c r="C1531" s="1" t="str">
        <f t="shared" si="250"/>
        <v>21:0588</v>
      </c>
      <c r="D1531" s="1" t="str">
        <f t="shared" si="258"/>
        <v>21:0187</v>
      </c>
      <c r="E1531" t="s">
        <v>5862</v>
      </c>
      <c r="F1531" t="s">
        <v>5863</v>
      </c>
      <c r="H1531">
        <v>45.382669</v>
      </c>
      <c r="I1531">
        <v>-65.963506600000002</v>
      </c>
      <c r="J1531" s="1" t="str">
        <f t="shared" si="259"/>
        <v>NGR bulk stream sediment</v>
      </c>
      <c r="K1531" s="1" t="str">
        <f t="shared" si="260"/>
        <v>&lt;177 micron (NGR)</v>
      </c>
      <c r="L1531">
        <v>4</v>
      </c>
      <c r="M1531" t="s">
        <v>38</v>
      </c>
      <c r="N1531">
        <v>58</v>
      </c>
      <c r="O1531">
        <v>127</v>
      </c>
      <c r="P1531">
        <v>10</v>
      </c>
      <c r="Q1531">
        <v>20</v>
      </c>
      <c r="R1531">
        <v>12</v>
      </c>
      <c r="S1531">
        <v>11</v>
      </c>
      <c r="T1531">
        <v>-0.2</v>
      </c>
      <c r="U1531">
        <v>1000</v>
      </c>
      <c r="V1531">
        <v>1.5</v>
      </c>
      <c r="W1531">
        <v>0.6</v>
      </c>
      <c r="X1531">
        <v>2</v>
      </c>
      <c r="Y1531">
        <v>-2</v>
      </c>
      <c r="Z1531">
        <v>36</v>
      </c>
      <c r="AA1531">
        <v>-0.2</v>
      </c>
      <c r="AB1531">
        <v>2</v>
      </c>
      <c r="AC1531">
        <v>272</v>
      </c>
      <c r="AD1531">
        <v>70</v>
      </c>
      <c r="AE1531">
        <v>-2</v>
      </c>
      <c r="AF1531">
        <v>14.5</v>
      </c>
      <c r="AG1531">
        <v>2.8</v>
      </c>
      <c r="AH1531">
        <v>190</v>
      </c>
    </row>
    <row r="1532" spans="1:34" hidden="1" x14ac:dyDescent="0.25">
      <c r="A1532" t="s">
        <v>5864</v>
      </c>
      <c r="B1532" t="s">
        <v>5865</v>
      </c>
      <c r="C1532" s="1" t="str">
        <f t="shared" si="250"/>
        <v>21:0588</v>
      </c>
      <c r="D1532" s="1" t="str">
        <f t="shared" si="258"/>
        <v>21:0187</v>
      </c>
      <c r="E1532" t="s">
        <v>5862</v>
      </c>
      <c r="F1532" t="s">
        <v>5866</v>
      </c>
      <c r="H1532">
        <v>45.382669</v>
      </c>
      <c r="I1532">
        <v>-65.963506600000002</v>
      </c>
      <c r="J1532" s="1" t="str">
        <f t="shared" si="259"/>
        <v>NGR bulk stream sediment</v>
      </c>
      <c r="K1532" s="1" t="str">
        <f t="shared" si="260"/>
        <v>&lt;177 micron (NGR)</v>
      </c>
      <c r="L1532">
        <v>4</v>
      </c>
      <c r="M1532" t="s">
        <v>47</v>
      </c>
      <c r="N1532">
        <v>59</v>
      </c>
      <c r="O1532">
        <v>129</v>
      </c>
      <c r="P1532">
        <v>10</v>
      </c>
      <c r="Q1532">
        <v>19</v>
      </c>
      <c r="R1532">
        <v>12</v>
      </c>
      <c r="S1532">
        <v>10</v>
      </c>
      <c r="T1532">
        <v>-0.2</v>
      </c>
      <c r="U1532">
        <v>1000</v>
      </c>
      <c r="V1532">
        <v>1.5</v>
      </c>
      <c r="W1532">
        <v>0.7</v>
      </c>
      <c r="X1532">
        <v>2</v>
      </c>
      <c r="Y1532">
        <v>-2</v>
      </c>
      <c r="Z1532">
        <v>40</v>
      </c>
      <c r="AA1532">
        <v>0.3</v>
      </c>
      <c r="AB1532">
        <v>1</v>
      </c>
      <c r="AC1532">
        <v>293</v>
      </c>
      <c r="AD1532">
        <v>65</v>
      </c>
      <c r="AE1532">
        <v>-2</v>
      </c>
      <c r="AF1532">
        <v>14.4</v>
      </c>
      <c r="AG1532">
        <v>2.9</v>
      </c>
      <c r="AH1532">
        <v>180</v>
      </c>
    </row>
    <row r="1533" spans="1:34" hidden="1" x14ac:dyDescent="0.25">
      <c r="A1533" t="s">
        <v>5867</v>
      </c>
      <c r="B1533" t="s">
        <v>5868</v>
      </c>
      <c r="C1533" s="1" t="str">
        <f t="shared" si="250"/>
        <v>21:0588</v>
      </c>
      <c r="D1533" s="1" t="str">
        <f t="shared" si="258"/>
        <v>21:0187</v>
      </c>
      <c r="E1533" t="s">
        <v>5862</v>
      </c>
      <c r="F1533" t="s">
        <v>5869</v>
      </c>
      <c r="H1533">
        <v>45.382669</v>
      </c>
      <c r="I1533">
        <v>-65.963506600000002</v>
      </c>
      <c r="J1533" s="1" t="str">
        <f t="shared" si="259"/>
        <v>NGR bulk stream sediment</v>
      </c>
      <c r="K1533" s="1" t="str">
        <f t="shared" si="260"/>
        <v>&lt;177 micron (NGR)</v>
      </c>
      <c r="L1533">
        <v>4</v>
      </c>
      <c r="M1533" t="s">
        <v>51</v>
      </c>
      <c r="N1533">
        <v>60</v>
      </c>
      <c r="O1533">
        <v>151</v>
      </c>
      <c r="P1533">
        <v>11</v>
      </c>
      <c r="Q1533">
        <v>21</v>
      </c>
      <c r="R1533">
        <v>10</v>
      </c>
      <c r="S1533">
        <v>11</v>
      </c>
      <c r="T1533">
        <v>-0.2</v>
      </c>
      <c r="U1533">
        <v>1200</v>
      </c>
      <c r="V1533">
        <v>1.5</v>
      </c>
      <c r="W1533">
        <v>0.6</v>
      </c>
      <c r="X1533">
        <v>2</v>
      </c>
      <c r="Y1533">
        <v>-2</v>
      </c>
      <c r="Z1533">
        <v>40</v>
      </c>
      <c r="AA1533">
        <v>-0.2</v>
      </c>
      <c r="AB1533">
        <v>2</v>
      </c>
      <c r="AC1533">
        <v>296</v>
      </c>
      <c r="AD1533">
        <v>75</v>
      </c>
      <c r="AE1533">
        <v>-2</v>
      </c>
      <c r="AF1533">
        <v>16</v>
      </c>
      <c r="AG1533">
        <v>3</v>
      </c>
      <c r="AH1533">
        <v>180</v>
      </c>
    </row>
    <row r="1534" spans="1:34" hidden="1" x14ac:dyDescent="0.25">
      <c r="A1534" t="s">
        <v>5870</v>
      </c>
      <c r="B1534" t="s">
        <v>5871</v>
      </c>
      <c r="C1534" s="1" t="str">
        <f t="shared" si="250"/>
        <v>21:0588</v>
      </c>
      <c r="D1534" s="1" t="str">
        <f t="shared" si="258"/>
        <v>21:0187</v>
      </c>
      <c r="E1534" t="s">
        <v>5872</v>
      </c>
      <c r="F1534" t="s">
        <v>5873</v>
      </c>
      <c r="H1534">
        <v>45.402268599999999</v>
      </c>
      <c r="I1534">
        <v>-65.930300900000006</v>
      </c>
      <c r="J1534" s="1" t="str">
        <f t="shared" si="259"/>
        <v>NGR bulk stream sediment</v>
      </c>
      <c r="K1534" s="1" t="str">
        <f t="shared" si="260"/>
        <v>&lt;177 micron (NGR)</v>
      </c>
      <c r="L1534">
        <v>4</v>
      </c>
      <c r="M1534" t="s">
        <v>43</v>
      </c>
      <c r="N1534">
        <v>61</v>
      </c>
      <c r="O1534">
        <v>68</v>
      </c>
      <c r="P1534">
        <v>3</v>
      </c>
      <c r="Q1534">
        <v>10</v>
      </c>
      <c r="R1534">
        <v>5</v>
      </c>
      <c r="S1534">
        <v>5</v>
      </c>
      <c r="T1534">
        <v>-0.2</v>
      </c>
      <c r="U1534">
        <v>1020</v>
      </c>
      <c r="V1534">
        <v>0.94</v>
      </c>
      <c r="W1534">
        <v>-0.2</v>
      </c>
      <c r="X1534">
        <v>2</v>
      </c>
      <c r="Y1534">
        <v>-2</v>
      </c>
      <c r="Z1534">
        <v>7</v>
      </c>
      <c r="AA1534">
        <v>-0.2</v>
      </c>
      <c r="AB1534">
        <v>1</v>
      </c>
      <c r="AC1534">
        <v>275</v>
      </c>
      <c r="AD1534">
        <v>20</v>
      </c>
      <c r="AE1534">
        <v>-2</v>
      </c>
      <c r="AF1534">
        <v>5.8</v>
      </c>
      <c r="AG1534">
        <v>1.6</v>
      </c>
      <c r="AH1534">
        <v>130</v>
      </c>
    </row>
    <row r="1535" spans="1:34" hidden="1" x14ac:dyDescent="0.25">
      <c r="A1535" t="s">
        <v>5874</v>
      </c>
      <c r="B1535" t="s">
        <v>5875</v>
      </c>
      <c r="C1535" s="1" t="str">
        <f t="shared" si="250"/>
        <v>21:0588</v>
      </c>
      <c r="D1535" s="1" t="str">
        <f t="shared" si="258"/>
        <v>21:0187</v>
      </c>
      <c r="E1535" t="s">
        <v>5876</v>
      </c>
      <c r="F1535" t="s">
        <v>5877</v>
      </c>
      <c r="H1535">
        <v>45.444057299999997</v>
      </c>
      <c r="I1535">
        <v>-65.889219900000001</v>
      </c>
      <c r="J1535" s="1" t="str">
        <f t="shared" si="259"/>
        <v>NGR bulk stream sediment</v>
      </c>
      <c r="K1535" s="1" t="str">
        <f t="shared" si="260"/>
        <v>&lt;177 micron (NGR)</v>
      </c>
      <c r="L1535">
        <v>4</v>
      </c>
      <c r="M1535" t="s">
        <v>56</v>
      </c>
      <c r="N1535">
        <v>62</v>
      </c>
      <c r="O1535">
        <v>56</v>
      </c>
      <c r="P1535">
        <v>13</v>
      </c>
      <c r="Q1535">
        <v>10</v>
      </c>
      <c r="R1535">
        <v>12</v>
      </c>
      <c r="S1535">
        <v>5</v>
      </c>
      <c r="T1535">
        <v>-0.2</v>
      </c>
      <c r="U1535">
        <v>440</v>
      </c>
      <c r="V1535">
        <v>1.35</v>
      </c>
      <c r="W1535">
        <v>0.2</v>
      </c>
      <c r="X1535">
        <v>3</v>
      </c>
      <c r="Y1535">
        <v>-2</v>
      </c>
      <c r="Z1535">
        <v>22</v>
      </c>
      <c r="AA1535">
        <v>0.5</v>
      </c>
      <c r="AB1535">
        <v>-1</v>
      </c>
      <c r="AC1535">
        <v>242</v>
      </c>
      <c r="AD1535">
        <v>45</v>
      </c>
      <c r="AE1535">
        <v>-2</v>
      </c>
      <c r="AF1535">
        <v>7.6</v>
      </c>
      <c r="AG1535">
        <v>2.5</v>
      </c>
      <c r="AH1535">
        <v>130</v>
      </c>
    </row>
    <row r="1536" spans="1:34" hidden="1" x14ac:dyDescent="0.25">
      <c r="A1536" t="s">
        <v>5878</v>
      </c>
      <c r="B1536" t="s">
        <v>5879</v>
      </c>
      <c r="C1536" s="1" t="str">
        <f t="shared" si="250"/>
        <v>21:0588</v>
      </c>
      <c r="D1536" s="1" t="str">
        <f t="shared" si="258"/>
        <v>21:0187</v>
      </c>
      <c r="E1536" t="s">
        <v>5880</v>
      </c>
      <c r="F1536" t="s">
        <v>5881</v>
      </c>
      <c r="H1536">
        <v>45.324654299999999</v>
      </c>
      <c r="I1536">
        <v>-65.964177100000001</v>
      </c>
      <c r="J1536" s="1" t="str">
        <f t="shared" si="259"/>
        <v>NGR bulk stream sediment</v>
      </c>
      <c r="K1536" s="1" t="str">
        <f t="shared" si="260"/>
        <v>&lt;177 micron (NGR)</v>
      </c>
      <c r="L1536">
        <v>4</v>
      </c>
      <c r="M1536" t="s">
        <v>61</v>
      </c>
      <c r="N1536">
        <v>63</v>
      </c>
      <c r="O1536">
        <v>270</v>
      </c>
      <c r="P1536">
        <v>34</v>
      </c>
      <c r="Q1536">
        <v>36</v>
      </c>
      <c r="R1536">
        <v>22</v>
      </c>
      <c r="S1536">
        <v>20</v>
      </c>
      <c r="T1536">
        <v>-0.4</v>
      </c>
      <c r="U1536">
        <v>3600</v>
      </c>
      <c r="V1536">
        <v>3.3</v>
      </c>
      <c r="W1536">
        <v>1</v>
      </c>
      <c r="X1536">
        <v>3</v>
      </c>
      <c r="Y1536">
        <v>-4</v>
      </c>
      <c r="Z1536">
        <v>48</v>
      </c>
      <c r="AA1536">
        <v>-0.2</v>
      </c>
      <c r="AB1536">
        <v>1</v>
      </c>
      <c r="AC1536">
        <v>293</v>
      </c>
      <c r="AD1536">
        <v>105</v>
      </c>
      <c r="AE1536">
        <v>-2</v>
      </c>
      <c r="AF1536">
        <v>24.2</v>
      </c>
      <c r="AG1536">
        <v>3.3</v>
      </c>
      <c r="AH1536">
        <v>210</v>
      </c>
    </row>
    <row r="1537" spans="1:34" hidden="1" x14ac:dyDescent="0.25">
      <c r="A1537" t="s">
        <v>5882</v>
      </c>
      <c r="B1537" t="s">
        <v>5883</v>
      </c>
      <c r="C1537" s="1" t="str">
        <f t="shared" si="250"/>
        <v>21:0588</v>
      </c>
      <c r="D1537" s="1" t="str">
        <f t="shared" si="258"/>
        <v>21:0187</v>
      </c>
      <c r="E1537" t="s">
        <v>5884</v>
      </c>
      <c r="F1537" t="s">
        <v>5885</v>
      </c>
      <c r="H1537">
        <v>45.324275100000001</v>
      </c>
      <c r="I1537">
        <v>-65.961796699999994</v>
      </c>
      <c r="J1537" s="1" t="str">
        <f t="shared" si="259"/>
        <v>NGR bulk stream sediment</v>
      </c>
      <c r="K1537" s="1" t="str">
        <f t="shared" si="260"/>
        <v>&lt;177 micron (NGR)</v>
      </c>
      <c r="L1537">
        <v>4</v>
      </c>
      <c r="M1537" t="s">
        <v>66</v>
      </c>
      <c r="N1537">
        <v>64</v>
      </c>
      <c r="O1537">
        <v>208</v>
      </c>
      <c r="P1537">
        <v>14</v>
      </c>
      <c r="Q1537">
        <v>21</v>
      </c>
      <c r="R1537">
        <v>11</v>
      </c>
      <c r="S1537">
        <v>11</v>
      </c>
      <c r="T1537">
        <v>-0.2</v>
      </c>
      <c r="U1537">
        <v>1600</v>
      </c>
      <c r="V1537">
        <v>1.9</v>
      </c>
      <c r="W1537">
        <v>0.7</v>
      </c>
      <c r="X1537">
        <v>2</v>
      </c>
      <c r="Y1537">
        <v>2</v>
      </c>
      <c r="Z1537">
        <v>31</v>
      </c>
      <c r="AA1537">
        <v>-0.2</v>
      </c>
      <c r="AB1537">
        <v>2</v>
      </c>
      <c r="AC1537">
        <v>296</v>
      </c>
      <c r="AD1537">
        <v>105</v>
      </c>
      <c r="AE1537">
        <v>-2</v>
      </c>
      <c r="AF1537">
        <v>23</v>
      </c>
      <c r="AG1537">
        <v>3</v>
      </c>
      <c r="AH1537">
        <v>200</v>
      </c>
    </row>
    <row r="1538" spans="1:34" hidden="1" x14ac:dyDescent="0.25">
      <c r="A1538" t="s">
        <v>5886</v>
      </c>
      <c r="B1538" t="s">
        <v>5887</v>
      </c>
      <c r="C1538" s="1" t="str">
        <f t="shared" ref="C1538:C1601" si="261">HYPERLINK("http://geochem.nrcan.gc.ca/cdogs/content/bdl/bdl210588_e.htm", "21:0588")</f>
        <v>21:0588</v>
      </c>
      <c r="D1538" s="1" t="str">
        <f>HYPERLINK("http://geochem.nrcan.gc.ca/cdogs/content/svy/svy_e.htm", "")</f>
        <v/>
      </c>
      <c r="G1538" s="1" t="str">
        <f>HYPERLINK("http://geochem.nrcan.gc.ca/cdogs/content/cr_/cr_00077_e.htm", "77")</f>
        <v>77</v>
      </c>
      <c r="J1538" t="s">
        <v>69</v>
      </c>
      <c r="K1538" t="s">
        <v>70</v>
      </c>
      <c r="L1538">
        <v>4</v>
      </c>
      <c r="M1538" t="s">
        <v>71</v>
      </c>
      <c r="N1538">
        <v>65</v>
      </c>
      <c r="O1538">
        <v>126</v>
      </c>
      <c r="P1538">
        <v>62</v>
      </c>
      <c r="Q1538">
        <v>29</v>
      </c>
      <c r="R1538">
        <v>280</v>
      </c>
      <c r="S1538">
        <v>27</v>
      </c>
      <c r="T1538">
        <v>-0.2</v>
      </c>
      <c r="U1538">
        <v>530</v>
      </c>
      <c r="V1538">
        <v>3.3</v>
      </c>
      <c r="W1538">
        <v>0.7</v>
      </c>
      <c r="X1538">
        <v>23</v>
      </c>
      <c r="Y1538">
        <v>6</v>
      </c>
      <c r="Z1538">
        <v>55</v>
      </c>
      <c r="AA1538">
        <v>1</v>
      </c>
      <c r="AB1538">
        <v>8</v>
      </c>
      <c r="AC1538">
        <v>688</v>
      </c>
      <c r="AD1538">
        <v>20</v>
      </c>
      <c r="AE1538">
        <v>20</v>
      </c>
      <c r="AF1538">
        <v>4.2</v>
      </c>
      <c r="AG1538">
        <v>19.100000000000001</v>
      </c>
      <c r="AH1538">
        <v>640</v>
      </c>
    </row>
    <row r="1539" spans="1:34" hidden="1" x14ac:dyDescent="0.25">
      <c r="A1539" t="s">
        <v>5888</v>
      </c>
      <c r="B1539" t="s">
        <v>5889</v>
      </c>
      <c r="C1539" s="1" t="str">
        <f t="shared" si="261"/>
        <v>21:0588</v>
      </c>
      <c r="D1539" s="1" t="str">
        <f t="shared" ref="D1539:D1553" si="262">HYPERLINK("http://geochem.nrcan.gc.ca/cdogs/content/svy/svy210187_e.htm", "21:0187")</f>
        <v>21:0187</v>
      </c>
      <c r="E1539" t="s">
        <v>5890</v>
      </c>
      <c r="F1539" t="s">
        <v>5891</v>
      </c>
      <c r="H1539">
        <v>45.380946000000002</v>
      </c>
      <c r="I1539">
        <v>-65.855050800000001</v>
      </c>
      <c r="J1539" s="1" t="str">
        <f t="shared" ref="J1539:J1553" si="263">HYPERLINK("http://geochem.nrcan.gc.ca/cdogs/content/kwd/kwd020030_e.htm", "NGR bulk stream sediment")</f>
        <v>NGR bulk stream sediment</v>
      </c>
      <c r="K1539" s="1" t="str">
        <f t="shared" ref="K1539:K1553" si="264">HYPERLINK("http://geochem.nrcan.gc.ca/cdogs/content/kwd/kwd080006_e.htm", "&lt;177 micron (NGR)")</f>
        <v>&lt;177 micron (NGR)</v>
      </c>
      <c r="L1539">
        <v>4</v>
      </c>
      <c r="M1539" t="s">
        <v>76</v>
      </c>
      <c r="N1539">
        <v>66</v>
      </c>
      <c r="O1539">
        <v>60</v>
      </c>
      <c r="P1539">
        <v>11</v>
      </c>
      <c r="Q1539">
        <v>9</v>
      </c>
      <c r="R1539">
        <v>8</v>
      </c>
      <c r="S1539">
        <v>9</v>
      </c>
      <c r="T1539">
        <v>-0.2</v>
      </c>
      <c r="U1539">
        <v>510</v>
      </c>
      <c r="V1539">
        <v>1.6</v>
      </c>
      <c r="W1539">
        <v>-0.2</v>
      </c>
      <c r="X1539">
        <v>2</v>
      </c>
      <c r="Y1539">
        <v>-2</v>
      </c>
      <c r="Z1539">
        <v>22</v>
      </c>
      <c r="AA1539">
        <v>0.5</v>
      </c>
      <c r="AB1539">
        <v>-1</v>
      </c>
      <c r="AC1539">
        <v>272</v>
      </c>
      <c r="AD1539">
        <v>30</v>
      </c>
      <c r="AE1539">
        <v>-2</v>
      </c>
      <c r="AF1539">
        <v>8.8000000000000007</v>
      </c>
      <c r="AG1539">
        <v>2</v>
      </c>
      <c r="AH1539">
        <v>275</v>
      </c>
    </row>
    <row r="1540" spans="1:34" hidden="1" x14ac:dyDescent="0.25">
      <c r="A1540" t="s">
        <v>5892</v>
      </c>
      <c r="B1540" t="s">
        <v>5893</v>
      </c>
      <c r="C1540" s="1" t="str">
        <f t="shared" si="261"/>
        <v>21:0588</v>
      </c>
      <c r="D1540" s="1" t="str">
        <f t="shared" si="262"/>
        <v>21:0187</v>
      </c>
      <c r="E1540" t="s">
        <v>5894</v>
      </c>
      <c r="F1540" t="s">
        <v>5895</v>
      </c>
      <c r="H1540">
        <v>45.3868747</v>
      </c>
      <c r="I1540">
        <v>-65.8652242</v>
      </c>
      <c r="J1540" s="1" t="str">
        <f t="shared" si="263"/>
        <v>NGR bulk stream sediment</v>
      </c>
      <c r="K1540" s="1" t="str">
        <f t="shared" si="264"/>
        <v>&lt;177 micron (NGR)</v>
      </c>
      <c r="L1540">
        <v>4</v>
      </c>
      <c r="M1540" t="s">
        <v>81</v>
      </c>
      <c r="N1540">
        <v>67</v>
      </c>
      <c r="O1540">
        <v>111</v>
      </c>
      <c r="P1540">
        <v>5</v>
      </c>
      <c r="Q1540">
        <v>17</v>
      </c>
      <c r="R1540">
        <v>5</v>
      </c>
      <c r="S1540">
        <v>7</v>
      </c>
      <c r="T1540">
        <v>-0.2</v>
      </c>
      <c r="U1540">
        <v>1100</v>
      </c>
      <c r="V1540">
        <v>1.7</v>
      </c>
      <c r="W1540">
        <v>0.7</v>
      </c>
      <c r="X1540">
        <v>2</v>
      </c>
      <c r="Y1540">
        <v>2</v>
      </c>
      <c r="Z1540">
        <v>18</v>
      </c>
      <c r="AA1540">
        <v>-0.2</v>
      </c>
      <c r="AB1540">
        <v>2</v>
      </c>
      <c r="AC1540">
        <v>281</v>
      </c>
      <c r="AD1540">
        <v>85</v>
      </c>
      <c r="AE1540">
        <v>2</v>
      </c>
      <c r="AF1540">
        <v>16.600000000000001</v>
      </c>
      <c r="AG1540">
        <v>2</v>
      </c>
      <c r="AH1540">
        <v>195</v>
      </c>
    </row>
    <row r="1541" spans="1:34" hidden="1" x14ac:dyDescent="0.25">
      <c r="A1541" t="s">
        <v>5896</v>
      </c>
      <c r="B1541" t="s">
        <v>5897</v>
      </c>
      <c r="C1541" s="1" t="str">
        <f t="shared" si="261"/>
        <v>21:0588</v>
      </c>
      <c r="D1541" s="1" t="str">
        <f t="shared" si="262"/>
        <v>21:0187</v>
      </c>
      <c r="E1541" t="s">
        <v>5898</v>
      </c>
      <c r="F1541" t="s">
        <v>5899</v>
      </c>
      <c r="H1541">
        <v>45.369956299999998</v>
      </c>
      <c r="I1541">
        <v>-65.838074300000002</v>
      </c>
      <c r="J1541" s="1" t="str">
        <f t="shared" si="263"/>
        <v>NGR bulk stream sediment</v>
      </c>
      <c r="K1541" s="1" t="str">
        <f t="shared" si="264"/>
        <v>&lt;177 micron (NGR)</v>
      </c>
      <c r="L1541">
        <v>4</v>
      </c>
      <c r="M1541" t="s">
        <v>86</v>
      </c>
      <c r="N1541">
        <v>68</v>
      </c>
      <c r="O1541">
        <v>57</v>
      </c>
      <c r="P1541">
        <v>4</v>
      </c>
      <c r="Q1541">
        <v>14</v>
      </c>
      <c r="R1541">
        <v>10</v>
      </c>
      <c r="S1541">
        <v>7</v>
      </c>
      <c r="T1541">
        <v>-0.2</v>
      </c>
      <c r="U1541">
        <v>280</v>
      </c>
      <c r="V1541">
        <v>1.6</v>
      </c>
      <c r="W1541">
        <v>-0.2</v>
      </c>
      <c r="X1541">
        <v>1</v>
      </c>
      <c r="Y1541">
        <v>-2</v>
      </c>
      <c r="Z1541">
        <v>18</v>
      </c>
      <c r="AA1541">
        <v>-0.2</v>
      </c>
      <c r="AB1541">
        <v>1</v>
      </c>
      <c r="AC1541">
        <v>300</v>
      </c>
      <c r="AD1541">
        <v>40</v>
      </c>
      <c r="AE1541">
        <v>-2</v>
      </c>
      <c r="AF1541">
        <v>5</v>
      </c>
      <c r="AG1541">
        <v>1.8</v>
      </c>
      <c r="AH1541">
        <v>175</v>
      </c>
    </row>
    <row r="1542" spans="1:34" hidden="1" x14ac:dyDescent="0.25">
      <c r="A1542" t="s">
        <v>5900</v>
      </c>
      <c r="B1542" t="s">
        <v>5901</v>
      </c>
      <c r="C1542" s="1" t="str">
        <f t="shared" si="261"/>
        <v>21:0588</v>
      </c>
      <c r="D1542" s="1" t="str">
        <f t="shared" si="262"/>
        <v>21:0187</v>
      </c>
      <c r="E1542" t="s">
        <v>5902</v>
      </c>
      <c r="F1542" t="s">
        <v>5903</v>
      </c>
      <c r="H1542">
        <v>45.358069800000003</v>
      </c>
      <c r="I1542">
        <v>-65.829933499999996</v>
      </c>
      <c r="J1542" s="1" t="str">
        <f t="shared" si="263"/>
        <v>NGR bulk stream sediment</v>
      </c>
      <c r="K1542" s="1" t="str">
        <f t="shared" si="264"/>
        <v>&lt;177 micron (NGR)</v>
      </c>
      <c r="L1542">
        <v>4</v>
      </c>
      <c r="M1542" t="s">
        <v>91</v>
      </c>
      <c r="N1542">
        <v>69</v>
      </c>
      <c r="O1542">
        <v>138</v>
      </c>
      <c r="P1542">
        <v>9</v>
      </c>
      <c r="Q1542">
        <v>64</v>
      </c>
      <c r="R1542">
        <v>8</v>
      </c>
      <c r="S1542">
        <v>4</v>
      </c>
      <c r="T1542">
        <v>-0.2</v>
      </c>
      <c r="U1542">
        <v>430</v>
      </c>
      <c r="V1542">
        <v>0.9</v>
      </c>
      <c r="W1542">
        <v>1.9</v>
      </c>
      <c r="X1542">
        <v>2</v>
      </c>
      <c r="Y1542">
        <v>2</v>
      </c>
      <c r="Z1542">
        <v>7</v>
      </c>
      <c r="AA1542">
        <v>-0.2</v>
      </c>
      <c r="AB1542">
        <v>-1</v>
      </c>
      <c r="AC1542">
        <v>205</v>
      </c>
      <c r="AD1542">
        <v>125</v>
      </c>
      <c r="AE1542">
        <v>-2</v>
      </c>
      <c r="AF1542">
        <v>32.4</v>
      </c>
      <c r="AG1542">
        <v>1</v>
      </c>
      <c r="AH1542">
        <v>110</v>
      </c>
    </row>
    <row r="1543" spans="1:34" hidden="1" x14ac:dyDescent="0.25">
      <c r="A1543" t="s">
        <v>5904</v>
      </c>
      <c r="B1543" t="s">
        <v>5905</v>
      </c>
      <c r="C1543" s="1" t="str">
        <f t="shared" si="261"/>
        <v>21:0588</v>
      </c>
      <c r="D1543" s="1" t="str">
        <f t="shared" si="262"/>
        <v>21:0187</v>
      </c>
      <c r="E1543" t="s">
        <v>5906</v>
      </c>
      <c r="F1543" t="s">
        <v>5907</v>
      </c>
      <c r="H1543">
        <v>45.363242</v>
      </c>
      <c r="I1543">
        <v>-65.839129999999997</v>
      </c>
      <c r="J1543" s="1" t="str">
        <f t="shared" si="263"/>
        <v>NGR bulk stream sediment</v>
      </c>
      <c r="K1543" s="1" t="str">
        <f t="shared" si="264"/>
        <v>&lt;177 micron (NGR)</v>
      </c>
      <c r="L1543">
        <v>4</v>
      </c>
      <c r="M1543" t="s">
        <v>96</v>
      </c>
      <c r="N1543">
        <v>70</v>
      </c>
      <c r="O1543">
        <v>28</v>
      </c>
      <c r="P1543">
        <v>-2</v>
      </c>
      <c r="Q1543">
        <v>12</v>
      </c>
      <c r="R1543">
        <v>4</v>
      </c>
      <c r="S1543">
        <v>6</v>
      </c>
      <c r="T1543">
        <v>-0.2</v>
      </c>
      <c r="U1543">
        <v>130</v>
      </c>
      <c r="V1543">
        <v>0.5</v>
      </c>
      <c r="W1543">
        <v>0.4</v>
      </c>
      <c r="X1543">
        <v>-1</v>
      </c>
      <c r="Y1543">
        <v>-2</v>
      </c>
      <c r="Z1543">
        <v>-5</v>
      </c>
      <c r="AA1543">
        <v>-0.2</v>
      </c>
      <c r="AB1543">
        <v>1</v>
      </c>
      <c r="AC1543">
        <v>272</v>
      </c>
      <c r="AD1543">
        <v>40</v>
      </c>
      <c r="AE1543">
        <v>-2</v>
      </c>
      <c r="AF1543">
        <v>4.8</v>
      </c>
      <c r="AG1543">
        <v>1.1000000000000001</v>
      </c>
      <c r="AH1543">
        <v>130</v>
      </c>
    </row>
    <row r="1544" spans="1:34" hidden="1" x14ac:dyDescent="0.25">
      <c r="A1544" t="s">
        <v>5908</v>
      </c>
      <c r="B1544" t="s">
        <v>5909</v>
      </c>
      <c r="C1544" s="1" t="str">
        <f t="shared" si="261"/>
        <v>21:0588</v>
      </c>
      <c r="D1544" s="1" t="str">
        <f t="shared" si="262"/>
        <v>21:0187</v>
      </c>
      <c r="E1544" t="s">
        <v>5910</v>
      </c>
      <c r="F1544" t="s">
        <v>5911</v>
      </c>
      <c r="H1544">
        <v>45.360348999999999</v>
      </c>
      <c r="I1544">
        <v>-65.828770399999996</v>
      </c>
      <c r="J1544" s="1" t="str">
        <f t="shared" si="263"/>
        <v>NGR bulk stream sediment</v>
      </c>
      <c r="K1544" s="1" t="str">
        <f t="shared" si="264"/>
        <v>&lt;177 micron (NGR)</v>
      </c>
      <c r="L1544">
        <v>4</v>
      </c>
      <c r="M1544" t="s">
        <v>101</v>
      </c>
      <c r="N1544">
        <v>71</v>
      </c>
      <c r="O1544">
        <v>77</v>
      </c>
      <c r="P1544">
        <v>6</v>
      </c>
      <c r="Q1544">
        <v>14</v>
      </c>
      <c r="R1544">
        <v>12</v>
      </c>
      <c r="S1544">
        <v>12</v>
      </c>
      <c r="T1544">
        <v>-0.2</v>
      </c>
      <c r="U1544">
        <v>1500</v>
      </c>
      <c r="V1544">
        <v>2.2000000000000002</v>
      </c>
      <c r="W1544">
        <v>-0.2</v>
      </c>
      <c r="X1544">
        <v>2</v>
      </c>
      <c r="Y1544">
        <v>-2</v>
      </c>
      <c r="Z1544">
        <v>18</v>
      </c>
      <c r="AA1544">
        <v>-0.2</v>
      </c>
      <c r="AB1544">
        <v>1</v>
      </c>
      <c r="AC1544">
        <v>278</v>
      </c>
      <c r="AD1544">
        <v>40</v>
      </c>
      <c r="AE1544">
        <v>2</v>
      </c>
      <c r="AF1544">
        <v>7.4</v>
      </c>
      <c r="AG1544">
        <v>2</v>
      </c>
      <c r="AH1544">
        <v>220</v>
      </c>
    </row>
    <row r="1545" spans="1:34" hidden="1" x14ac:dyDescent="0.25">
      <c r="A1545" t="s">
        <v>5912</v>
      </c>
      <c r="B1545" t="s">
        <v>5913</v>
      </c>
      <c r="C1545" s="1" t="str">
        <f t="shared" si="261"/>
        <v>21:0588</v>
      </c>
      <c r="D1545" s="1" t="str">
        <f t="shared" si="262"/>
        <v>21:0187</v>
      </c>
      <c r="E1545" t="s">
        <v>5914</v>
      </c>
      <c r="F1545" t="s">
        <v>5915</v>
      </c>
      <c r="H1545">
        <v>45.462944</v>
      </c>
      <c r="I1545">
        <v>-65.724945099999999</v>
      </c>
      <c r="J1545" s="1" t="str">
        <f t="shared" si="263"/>
        <v>NGR bulk stream sediment</v>
      </c>
      <c r="K1545" s="1" t="str">
        <f t="shared" si="264"/>
        <v>&lt;177 micron (NGR)</v>
      </c>
      <c r="L1545">
        <v>4</v>
      </c>
      <c r="M1545" t="s">
        <v>106</v>
      </c>
      <c r="N1545">
        <v>72</v>
      </c>
      <c r="O1545">
        <v>33</v>
      </c>
      <c r="P1545">
        <v>4</v>
      </c>
      <c r="Q1545">
        <v>11</v>
      </c>
      <c r="R1545">
        <v>6</v>
      </c>
      <c r="S1545">
        <v>4</v>
      </c>
      <c r="T1545">
        <v>-0.2</v>
      </c>
      <c r="U1545">
        <v>310</v>
      </c>
      <c r="V1545">
        <v>1.1000000000000001</v>
      </c>
      <c r="W1545">
        <v>-0.2</v>
      </c>
      <c r="X1545">
        <v>1</v>
      </c>
      <c r="Y1545">
        <v>2</v>
      </c>
      <c r="Z1545">
        <v>13</v>
      </c>
      <c r="AA1545">
        <v>-0.2</v>
      </c>
      <c r="AB1545">
        <v>1</v>
      </c>
      <c r="AC1545">
        <v>272</v>
      </c>
      <c r="AD1545">
        <v>35</v>
      </c>
      <c r="AE1545">
        <v>2</v>
      </c>
      <c r="AF1545">
        <v>5.8</v>
      </c>
      <c r="AG1545">
        <v>4.5999999999999996</v>
      </c>
      <c r="AH1545">
        <v>115</v>
      </c>
    </row>
    <row r="1546" spans="1:34" hidden="1" x14ac:dyDescent="0.25">
      <c r="A1546" t="s">
        <v>5916</v>
      </c>
      <c r="B1546" t="s">
        <v>5917</v>
      </c>
      <c r="C1546" s="1" t="str">
        <f t="shared" si="261"/>
        <v>21:0588</v>
      </c>
      <c r="D1546" s="1" t="str">
        <f t="shared" si="262"/>
        <v>21:0187</v>
      </c>
      <c r="E1546" t="s">
        <v>5918</v>
      </c>
      <c r="F1546" t="s">
        <v>5919</v>
      </c>
      <c r="H1546">
        <v>45.4335381</v>
      </c>
      <c r="I1546">
        <v>-65.738434799999993</v>
      </c>
      <c r="J1546" s="1" t="str">
        <f t="shared" si="263"/>
        <v>NGR bulk stream sediment</v>
      </c>
      <c r="K1546" s="1" t="str">
        <f t="shared" si="264"/>
        <v>&lt;177 micron (NGR)</v>
      </c>
      <c r="L1546">
        <v>4</v>
      </c>
      <c r="M1546" t="s">
        <v>111</v>
      </c>
      <c r="N1546">
        <v>73</v>
      </c>
      <c r="O1546">
        <v>28</v>
      </c>
      <c r="P1546">
        <v>3</v>
      </c>
      <c r="Q1546">
        <v>5</v>
      </c>
      <c r="R1546">
        <v>5</v>
      </c>
      <c r="S1546">
        <v>-2</v>
      </c>
      <c r="T1546">
        <v>-0.2</v>
      </c>
      <c r="U1546">
        <v>400</v>
      </c>
      <c r="V1546">
        <v>0.88</v>
      </c>
      <c r="W1546">
        <v>-0.2</v>
      </c>
      <c r="X1546">
        <v>2</v>
      </c>
      <c r="Y1546">
        <v>-2</v>
      </c>
      <c r="Z1546">
        <v>9</v>
      </c>
      <c r="AA1546">
        <v>-0.2</v>
      </c>
      <c r="AB1546">
        <v>-1</v>
      </c>
      <c r="AC1546">
        <v>297</v>
      </c>
      <c r="AD1546">
        <v>40</v>
      </c>
      <c r="AE1546">
        <v>-2</v>
      </c>
      <c r="AF1546">
        <v>5.2</v>
      </c>
      <c r="AG1546">
        <v>0.6</v>
      </c>
      <c r="AH1546">
        <v>125</v>
      </c>
    </row>
    <row r="1547" spans="1:34" hidden="1" x14ac:dyDescent="0.25">
      <c r="A1547" t="s">
        <v>5920</v>
      </c>
      <c r="B1547" t="s">
        <v>5921</v>
      </c>
      <c r="C1547" s="1" t="str">
        <f t="shared" si="261"/>
        <v>21:0588</v>
      </c>
      <c r="D1547" s="1" t="str">
        <f t="shared" si="262"/>
        <v>21:0187</v>
      </c>
      <c r="E1547" t="s">
        <v>5922</v>
      </c>
      <c r="F1547" t="s">
        <v>5923</v>
      </c>
      <c r="H1547">
        <v>45.432777299999998</v>
      </c>
      <c r="I1547">
        <v>-65.740878199999997</v>
      </c>
      <c r="J1547" s="1" t="str">
        <f t="shared" si="263"/>
        <v>NGR bulk stream sediment</v>
      </c>
      <c r="K1547" s="1" t="str">
        <f t="shared" si="264"/>
        <v>&lt;177 micron (NGR)</v>
      </c>
      <c r="L1547">
        <v>4</v>
      </c>
      <c r="M1547" t="s">
        <v>116</v>
      </c>
      <c r="N1547">
        <v>74</v>
      </c>
      <c r="O1547">
        <v>84</v>
      </c>
      <c r="P1547">
        <v>7</v>
      </c>
      <c r="Q1547">
        <v>15</v>
      </c>
      <c r="R1547">
        <v>12</v>
      </c>
      <c r="S1547">
        <v>4</v>
      </c>
      <c r="T1547">
        <v>-0.2</v>
      </c>
      <c r="U1547">
        <v>1100</v>
      </c>
      <c r="V1547">
        <v>1.45</v>
      </c>
      <c r="W1547">
        <v>0.5</v>
      </c>
      <c r="X1547">
        <v>2</v>
      </c>
      <c r="Y1547">
        <v>-2</v>
      </c>
      <c r="Z1547">
        <v>11</v>
      </c>
      <c r="AA1547">
        <v>0.3</v>
      </c>
      <c r="AB1547">
        <v>2</v>
      </c>
      <c r="AC1547">
        <v>343</v>
      </c>
      <c r="AD1547">
        <v>25</v>
      </c>
      <c r="AE1547">
        <v>-2</v>
      </c>
      <c r="AF1547">
        <v>9.8000000000000007</v>
      </c>
      <c r="AG1547">
        <v>1.5</v>
      </c>
      <c r="AH1547">
        <v>115</v>
      </c>
    </row>
    <row r="1548" spans="1:34" hidden="1" x14ac:dyDescent="0.25">
      <c r="A1548" t="s">
        <v>5924</v>
      </c>
      <c r="B1548" t="s">
        <v>5925</v>
      </c>
      <c r="C1548" s="1" t="str">
        <f t="shared" si="261"/>
        <v>21:0588</v>
      </c>
      <c r="D1548" s="1" t="str">
        <f t="shared" si="262"/>
        <v>21:0187</v>
      </c>
      <c r="E1548" t="s">
        <v>5926</v>
      </c>
      <c r="F1548" t="s">
        <v>5927</v>
      </c>
      <c r="H1548">
        <v>45.423857499999997</v>
      </c>
      <c r="I1548">
        <v>-65.732980800000007</v>
      </c>
      <c r="J1548" s="1" t="str">
        <f t="shared" si="263"/>
        <v>NGR bulk stream sediment</v>
      </c>
      <c r="K1548" s="1" t="str">
        <f t="shared" si="264"/>
        <v>&lt;177 micron (NGR)</v>
      </c>
      <c r="L1548">
        <v>4</v>
      </c>
      <c r="M1548" t="s">
        <v>121</v>
      </c>
      <c r="N1548">
        <v>75</v>
      </c>
      <c r="O1548">
        <v>59</v>
      </c>
      <c r="P1548">
        <v>5</v>
      </c>
      <c r="Q1548">
        <v>10</v>
      </c>
      <c r="R1548">
        <v>7</v>
      </c>
      <c r="S1548">
        <v>3</v>
      </c>
      <c r="T1548">
        <v>-0.2</v>
      </c>
      <c r="U1548">
        <v>680</v>
      </c>
      <c r="V1548">
        <v>1.4</v>
      </c>
      <c r="W1548">
        <v>-0.2</v>
      </c>
      <c r="X1548">
        <v>2</v>
      </c>
      <c r="Y1548">
        <v>2</v>
      </c>
      <c r="Z1548">
        <v>13</v>
      </c>
      <c r="AA1548">
        <v>-0.2</v>
      </c>
      <c r="AB1548">
        <v>1</v>
      </c>
      <c r="AC1548">
        <v>286</v>
      </c>
      <c r="AD1548">
        <v>30</v>
      </c>
      <c r="AE1548">
        <v>-2</v>
      </c>
      <c r="AF1548">
        <v>6.4</v>
      </c>
      <c r="AG1548">
        <v>1.8</v>
      </c>
      <c r="AH1548">
        <v>165</v>
      </c>
    </row>
    <row r="1549" spans="1:34" hidden="1" x14ac:dyDescent="0.25">
      <c r="A1549" t="s">
        <v>5928</v>
      </c>
      <c r="B1549" t="s">
        <v>5929</v>
      </c>
      <c r="C1549" s="1" t="str">
        <f t="shared" si="261"/>
        <v>21:0588</v>
      </c>
      <c r="D1549" s="1" t="str">
        <f t="shared" si="262"/>
        <v>21:0187</v>
      </c>
      <c r="E1549" t="s">
        <v>5930</v>
      </c>
      <c r="F1549" t="s">
        <v>5931</v>
      </c>
      <c r="H1549">
        <v>45.424245800000001</v>
      </c>
      <c r="I1549">
        <v>-65.731427299999993</v>
      </c>
      <c r="J1549" s="1" t="str">
        <f t="shared" si="263"/>
        <v>NGR bulk stream sediment</v>
      </c>
      <c r="K1549" s="1" t="str">
        <f t="shared" si="264"/>
        <v>&lt;177 micron (NGR)</v>
      </c>
      <c r="L1549">
        <v>4</v>
      </c>
      <c r="M1549" t="s">
        <v>126</v>
      </c>
      <c r="N1549">
        <v>76</v>
      </c>
      <c r="O1549">
        <v>53</v>
      </c>
      <c r="P1549">
        <v>5</v>
      </c>
      <c r="Q1549">
        <v>6</v>
      </c>
      <c r="R1549">
        <v>8</v>
      </c>
      <c r="S1549">
        <v>4</v>
      </c>
      <c r="T1549">
        <v>-0.2</v>
      </c>
      <c r="U1549">
        <v>400</v>
      </c>
      <c r="V1549">
        <v>1.3</v>
      </c>
      <c r="W1549">
        <v>-0.2</v>
      </c>
      <c r="X1549">
        <v>2</v>
      </c>
      <c r="Y1549">
        <v>2</v>
      </c>
      <c r="Z1549">
        <v>13</v>
      </c>
      <c r="AA1549">
        <v>0.5</v>
      </c>
      <c r="AB1549">
        <v>-1</v>
      </c>
      <c r="AC1549">
        <v>246</v>
      </c>
      <c r="AD1549">
        <v>20</v>
      </c>
      <c r="AE1549">
        <v>-2</v>
      </c>
      <c r="AF1549">
        <v>4.4000000000000004</v>
      </c>
      <c r="AG1549">
        <v>2</v>
      </c>
      <c r="AH1549">
        <v>175</v>
      </c>
    </row>
    <row r="1550" spans="1:34" hidden="1" x14ac:dyDescent="0.25">
      <c r="A1550" t="s">
        <v>5932</v>
      </c>
      <c r="B1550" t="s">
        <v>5933</v>
      </c>
      <c r="C1550" s="1" t="str">
        <f t="shared" si="261"/>
        <v>21:0588</v>
      </c>
      <c r="D1550" s="1" t="str">
        <f t="shared" si="262"/>
        <v>21:0187</v>
      </c>
      <c r="E1550" t="s">
        <v>5934</v>
      </c>
      <c r="F1550" t="s">
        <v>5935</v>
      </c>
      <c r="H1550">
        <v>45.396801400000001</v>
      </c>
      <c r="I1550">
        <v>-65.728761500000005</v>
      </c>
      <c r="J1550" s="1" t="str">
        <f t="shared" si="263"/>
        <v>NGR bulk stream sediment</v>
      </c>
      <c r="K1550" s="1" t="str">
        <f t="shared" si="264"/>
        <v>&lt;177 micron (NGR)</v>
      </c>
      <c r="L1550">
        <v>4</v>
      </c>
      <c r="M1550" t="s">
        <v>131</v>
      </c>
      <c r="N1550">
        <v>77</v>
      </c>
      <c r="O1550">
        <v>79</v>
      </c>
      <c r="P1550">
        <v>4</v>
      </c>
      <c r="Q1550">
        <v>15</v>
      </c>
      <c r="R1550">
        <v>9</v>
      </c>
      <c r="S1550">
        <v>8</v>
      </c>
      <c r="T1550">
        <v>-0.2</v>
      </c>
      <c r="U1550">
        <v>1900</v>
      </c>
      <c r="V1550">
        <v>1.6</v>
      </c>
      <c r="W1550">
        <v>0.2</v>
      </c>
      <c r="X1550">
        <v>1</v>
      </c>
      <c r="Y1550">
        <v>2</v>
      </c>
      <c r="Z1550">
        <v>15</v>
      </c>
      <c r="AA1550">
        <v>-0.2</v>
      </c>
      <c r="AB1550">
        <v>1</v>
      </c>
      <c r="AC1550">
        <v>270</v>
      </c>
      <c r="AD1550">
        <v>40</v>
      </c>
      <c r="AE1550">
        <v>2</v>
      </c>
      <c r="AF1550">
        <v>6.8</v>
      </c>
      <c r="AG1550">
        <v>1.7</v>
      </c>
      <c r="AH1550">
        <v>160</v>
      </c>
    </row>
    <row r="1551" spans="1:34" hidden="1" x14ac:dyDescent="0.25">
      <c r="A1551" t="s">
        <v>5936</v>
      </c>
      <c r="B1551" t="s">
        <v>5937</v>
      </c>
      <c r="C1551" s="1" t="str">
        <f t="shared" si="261"/>
        <v>21:0588</v>
      </c>
      <c r="D1551" s="1" t="str">
        <f t="shared" si="262"/>
        <v>21:0187</v>
      </c>
      <c r="E1551" t="s">
        <v>5938</v>
      </c>
      <c r="F1551" t="s">
        <v>5939</v>
      </c>
      <c r="H1551">
        <v>45.4085745</v>
      </c>
      <c r="I1551">
        <v>-65.770989499999999</v>
      </c>
      <c r="J1551" s="1" t="str">
        <f t="shared" si="263"/>
        <v>NGR bulk stream sediment</v>
      </c>
      <c r="K1551" s="1" t="str">
        <f t="shared" si="264"/>
        <v>&lt;177 micron (NGR)</v>
      </c>
      <c r="L1551">
        <v>5</v>
      </c>
      <c r="M1551" t="s">
        <v>38</v>
      </c>
      <c r="N1551">
        <v>78</v>
      </c>
      <c r="O1551">
        <v>40</v>
      </c>
      <c r="P1551">
        <v>2</v>
      </c>
      <c r="Q1551">
        <v>9</v>
      </c>
      <c r="R1551">
        <v>8</v>
      </c>
      <c r="S1551">
        <v>3</v>
      </c>
      <c r="T1551">
        <v>-0.2</v>
      </c>
      <c r="U1551">
        <v>420</v>
      </c>
      <c r="V1551">
        <v>1</v>
      </c>
      <c r="W1551">
        <v>-0.2</v>
      </c>
      <c r="X1551">
        <v>-1</v>
      </c>
      <c r="Y1551">
        <v>2</v>
      </c>
      <c r="Z1551">
        <v>9</v>
      </c>
      <c r="AA1551">
        <v>-0.2</v>
      </c>
      <c r="AB1551">
        <v>2</v>
      </c>
      <c r="AC1551">
        <v>246</v>
      </c>
      <c r="AD1551">
        <v>20</v>
      </c>
      <c r="AE1551">
        <v>2</v>
      </c>
      <c r="AF1551">
        <v>3</v>
      </c>
      <c r="AG1551">
        <v>1.6</v>
      </c>
      <c r="AH1551">
        <v>150</v>
      </c>
    </row>
    <row r="1552" spans="1:34" hidden="1" x14ac:dyDescent="0.25">
      <c r="A1552" t="s">
        <v>5940</v>
      </c>
      <c r="B1552" t="s">
        <v>5941</v>
      </c>
      <c r="C1552" s="1" t="str">
        <f t="shared" si="261"/>
        <v>21:0588</v>
      </c>
      <c r="D1552" s="1" t="str">
        <f t="shared" si="262"/>
        <v>21:0187</v>
      </c>
      <c r="E1552" t="s">
        <v>5942</v>
      </c>
      <c r="F1552" t="s">
        <v>5943</v>
      </c>
      <c r="H1552">
        <v>45.388438700000002</v>
      </c>
      <c r="I1552">
        <v>-65.775420600000004</v>
      </c>
      <c r="J1552" s="1" t="str">
        <f t="shared" si="263"/>
        <v>NGR bulk stream sediment</v>
      </c>
      <c r="K1552" s="1" t="str">
        <f t="shared" si="264"/>
        <v>&lt;177 micron (NGR)</v>
      </c>
      <c r="L1552">
        <v>5</v>
      </c>
      <c r="M1552" t="s">
        <v>43</v>
      </c>
      <c r="N1552">
        <v>79</v>
      </c>
      <c r="O1552">
        <v>86</v>
      </c>
      <c r="P1552">
        <v>8</v>
      </c>
      <c r="Q1552">
        <v>14</v>
      </c>
      <c r="R1552">
        <v>16</v>
      </c>
      <c r="S1552">
        <v>14</v>
      </c>
      <c r="T1552">
        <v>-0.4</v>
      </c>
      <c r="U1552">
        <v>640</v>
      </c>
      <c r="V1552">
        <v>2.9</v>
      </c>
      <c r="W1552">
        <v>-0.4</v>
      </c>
      <c r="X1552">
        <v>2</v>
      </c>
      <c r="Y1552">
        <v>-4</v>
      </c>
      <c r="Z1552">
        <v>20</v>
      </c>
      <c r="AA1552">
        <v>-0.2</v>
      </c>
      <c r="AB1552">
        <v>-1</v>
      </c>
      <c r="AC1552">
        <v>343</v>
      </c>
      <c r="AD1552">
        <v>30</v>
      </c>
      <c r="AE1552">
        <v>2</v>
      </c>
      <c r="AF1552">
        <v>5.6</v>
      </c>
      <c r="AG1552">
        <v>1.9</v>
      </c>
      <c r="AH1552">
        <v>145</v>
      </c>
    </row>
    <row r="1553" spans="1:34" hidden="1" x14ac:dyDescent="0.25">
      <c r="A1553" t="s">
        <v>5944</v>
      </c>
      <c r="B1553" t="s">
        <v>5945</v>
      </c>
      <c r="C1553" s="1" t="str">
        <f t="shared" si="261"/>
        <v>21:0588</v>
      </c>
      <c r="D1553" s="1" t="str">
        <f t="shared" si="262"/>
        <v>21:0187</v>
      </c>
      <c r="E1553" t="s">
        <v>5946</v>
      </c>
      <c r="F1553" t="s">
        <v>5947</v>
      </c>
      <c r="H1553">
        <v>45.369317000000002</v>
      </c>
      <c r="I1553">
        <v>-65.791392099999996</v>
      </c>
      <c r="J1553" s="1" t="str">
        <f t="shared" si="263"/>
        <v>NGR bulk stream sediment</v>
      </c>
      <c r="K1553" s="1" t="str">
        <f t="shared" si="264"/>
        <v>&lt;177 micron (NGR)</v>
      </c>
      <c r="L1553">
        <v>5</v>
      </c>
      <c r="M1553" t="s">
        <v>56</v>
      </c>
      <c r="N1553">
        <v>80</v>
      </c>
      <c r="O1553">
        <v>116</v>
      </c>
      <c r="P1553">
        <v>18</v>
      </c>
      <c r="Q1553">
        <v>64</v>
      </c>
      <c r="R1553">
        <v>8</v>
      </c>
      <c r="S1553">
        <v>15</v>
      </c>
      <c r="T1553">
        <v>0.3</v>
      </c>
      <c r="U1553">
        <v>2000</v>
      </c>
      <c r="V1553">
        <v>2</v>
      </c>
      <c r="W1553">
        <v>0.7</v>
      </c>
      <c r="X1553">
        <v>1</v>
      </c>
      <c r="Y1553">
        <v>6</v>
      </c>
      <c r="Z1553">
        <v>26</v>
      </c>
      <c r="AA1553">
        <v>-0.2</v>
      </c>
      <c r="AB1553">
        <v>1</v>
      </c>
      <c r="AC1553">
        <v>231</v>
      </c>
      <c r="AD1553">
        <v>150</v>
      </c>
      <c r="AE1553">
        <v>-2</v>
      </c>
      <c r="AF1553">
        <v>48</v>
      </c>
      <c r="AG1553">
        <v>2.2999999999999998</v>
      </c>
      <c r="AH1553">
        <v>155</v>
      </c>
    </row>
    <row r="1554" spans="1:34" hidden="1" x14ac:dyDescent="0.25">
      <c r="A1554" t="s">
        <v>5948</v>
      </c>
      <c r="B1554" t="s">
        <v>5949</v>
      </c>
      <c r="C1554" s="1" t="str">
        <f t="shared" si="261"/>
        <v>21:0588</v>
      </c>
      <c r="D1554" s="1" t="str">
        <f>HYPERLINK("http://geochem.nrcan.gc.ca/cdogs/content/svy/svy_e.htm", "")</f>
        <v/>
      </c>
      <c r="G1554" s="1" t="str">
        <f>HYPERLINK("http://geochem.nrcan.gc.ca/cdogs/content/cr_/cr_00078_e.htm", "78")</f>
        <v>78</v>
      </c>
      <c r="J1554" t="s">
        <v>69</v>
      </c>
      <c r="K1554" t="s">
        <v>70</v>
      </c>
      <c r="L1554">
        <v>5</v>
      </c>
      <c r="M1554" t="s">
        <v>71</v>
      </c>
      <c r="N1554">
        <v>81</v>
      </c>
      <c r="O1554">
        <v>93</v>
      </c>
      <c r="P1554">
        <v>37</v>
      </c>
      <c r="Q1554">
        <v>17</v>
      </c>
      <c r="R1554">
        <v>230</v>
      </c>
      <c r="S1554">
        <v>24</v>
      </c>
      <c r="T1554">
        <v>-0.2</v>
      </c>
      <c r="U1554">
        <v>430</v>
      </c>
      <c r="V1554">
        <v>3.1</v>
      </c>
      <c r="W1554">
        <v>0.6</v>
      </c>
      <c r="X1554">
        <v>4</v>
      </c>
      <c r="Y1554">
        <v>4</v>
      </c>
      <c r="Z1554">
        <v>35</v>
      </c>
      <c r="AA1554">
        <v>0.8</v>
      </c>
      <c r="AB1554">
        <v>5</v>
      </c>
      <c r="AC1554">
        <v>660</v>
      </c>
      <c r="AD1554">
        <v>20</v>
      </c>
      <c r="AE1554">
        <v>16</v>
      </c>
      <c r="AF1554">
        <v>2.4</v>
      </c>
      <c r="AG1554">
        <v>12.6</v>
      </c>
      <c r="AH1554">
        <v>590</v>
      </c>
    </row>
    <row r="1555" spans="1:34" hidden="1" x14ac:dyDescent="0.25">
      <c r="A1555" t="s">
        <v>5950</v>
      </c>
      <c r="B1555" t="s">
        <v>5951</v>
      </c>
      <c r="C1555" s="1" t="str">
        <f t="shared" si="261"/>
        <v>21:0588</v>
      </c>
      <c r="D1555" s="1" t="str">
        <f t="shared" ref="D1555:D1589" si="265">HYPERLINK("http://geochem.nrcan.gc.ca/cdogs/content/svy/svy210187_e.htm", "21:0187")</f>
        <v>21:0187</v>
      </c>
      <c r="E1555" t="s">
        <v>5938</v>
      </c>
      <c r="F1555" t="s">
        <v>5952</v>
      </c>
      <c r="H1555">
        <v>45.4085745</v>
      </c>
      <c r="I1555">
        <v>-65.770989499999999</v>
      </c>
      <c r="J1555" s="1" t="str">
        <f t="shared" ref="J1555:J1589" si="266">HYPERLINK("http://geochem.nrcan.gc.ca/cdogs/content/kwd/kwd020030_e.htm", "NGR bulk stream sediment")</f>
        <v>NGR bulk stream sediment</v>
      </c>
      <c r="K1555" s="1" t="str">
        <f t="shared" ref="K1555:K1589" si="267">HYPERLINK("http://geochem.nrcan.gc.ca/cdogs/content/kwd/kwd080006_e.htm", "&lt;177 micron (NGR)")</f>
        <v>&lt;177 micron (NGR)</v>
      </c>
      <c r="L1555">
        <v>5</v>
      </c>
      <c r="M1555" t="s">
        <v>47</v>
      </c>
      <c r="N1555">
        <v>82</v>
      </c>
      <c r="O1555">
        <v>41</v>
      </c>
      <c r="P1555">
        <v>2</v>
      </c>
      <c r="Q1555">
        <v>12</v>
      </c>
      <c r="R1555">
        <v>7</v>
      </c>
      <c r="S1555">
        <v>6</v>
      </c>
      <c r="T1555">
        <v>-0.2</v>
      </c>
      <c r="U1555">
        <v>430</v>
      </c>
      <c r="V1555">
        <v>1.05</v>
      </c>
      <c r="W1555">
        <v>-0.2</v>
      </c>
      <c r="X1555">
        <v>1</v>
      </c>
      <c r="Y1555">
        <v>-2</v>
      </c>
      <c r="Z1555">
        <v>9</v>
      </c>
      <c r="AA1555">
        <v>-0.2</v>
      </c>
      <c r="AB1555">
        <v>2</v>
      </c>
      <c r="AC1555">
        <v>231</v>
      </c>
      <c r="AD1555">
        <v>25</v>
      </c>
      <c r="AE1555">
        <v>-2</v>
      </c>
      <c r="AF1555">
        <v>3.2</v>
      </c>
      <c r="AG1555">
        <v>1.3</v>
      </c>
      <c r="AH1555">
        <v>155</v>
      </c>
    </row>
    <row r="1556" spans="1:34" hidden="1" x14ac:dyDescent="0.25">
      <c r="A1556" t="s">
        <v>5953</v>
      </c>
      <c r="B1556" t="s">
        <v>5954</v>
      </c>
      <c r="C1556" s="1" t="str">
        <f t="shared" si="261"/>
        <v>21:0588</v>
      </c>
      <c r="D1556" s="1" t="str">
        <f t="shared" si="265"/>
        <v>21:0187</v>
      </c>
      <c r="E1556" t="s">
        <v>5938</v>
      </c>
      <c r="F1556" t="s">
        <v>5955</v>
      </c>
      <c r="H1556">
        <v>45.4085745</v>
      </c>
      <c r="I1556">
        <v>-65.770989499999999</v>
      </c>
      <c r="J1556" s="1" t="str">
        <f t="shared" si="266"/>
        <v>NGR bulk stream sediment</v>
      </c>
      <c r="K1556" s="1" t="str">
        <f t="shared" si="267"/>
        <v>&lt;177 micron (NGR)</v>
      </c>
      <c r="L1556">
        <v>5</v>
      </c>
      <c r="M1556" t="s">
        <v>51</v>
      </c>
      <c r="N1556">
        <v>83</v>
      </c>
      <c r="O1556">
        <v>40</v>
      </c>
      <c r="P1556">
        <v>2</v>
      </c>
      <c r="Q1556">
        <v>7</v>
      </c>
      <c r="R1556">
        <v>7</v>
      </c>
      <c r="S1556">
        <v>4</v>
      </c>
      <c r="T1556">
        <v>-0.2</v>
      </c>
      <c r="U1556">
        <v>390</v>
      </c>
      <c r="V1556">
        <v>1</v>
      </c>
      <c r="W1556">
        <v>-0.2</v>
      </c>
      <c r="X1556">
        <v>-1</v>
      </c>
      <c r="Y1556">
        <v>2</v>
      </c>
      <c r="Z1556">
        <v>9</v>
      </c>
      <c r="AA1556">
        <v>-0.2</v>
      </c>
      <c r="AB1556">
        <v>1</v>
      </c>
      <c r="AC1556">
        <v>203</v>
      </c>
      <c r="AD1556">
        <v>20</v>
      </c>
      <c r="AE1556">
        <v>2</v>
      </c>
      <c r="AF1556">
        <v>2.6</v>
      </c>
      <c r="AG1556">
        <v>1.4</v>
      </c>
      <c r="AH1556">
        <v>125</v>
      </c>
    </row>
    <row r="1557" spans="1:34" hidden="1" x14ac:dyDescent="0.25">
      <c r="A1557" t="s">
        <v>5956</v>
      </c>
      <c r="B1557" t="s">
        <v>5957</v>
      </c>
      <c r="C1557" s="1" t="str">
        <f t="shared" si="261"/>
        <v>21:0588</v>
      </c>
      <c r="D1557" s="1" t="str">
        <f t="shared" si="265"/>
        <v>21:0187</v>
      </c>
      <c r="E1557" t="s">
        <v>5958</v>
      </c>
      <c r="F1557" t="s">
        <v>5959</v>
      </c>
      <c r="H1557">
        <v>45.387239200000003</v>
      </c>
      <c r="I1557">
        <v>-65.754718299999993</v>
      </c>
      <c r="J1557" s="1" t="str">
        <f t="shared" si="266"/>
        <v>NGR bulk stream sediment</v>
      </c>
      <c r="K1557" s="1" t="str">
        <f t="shared" si="267"/>
        <v>&lt;177 micron (NGR)</v>
      </c>
      <c r="L1557">
        <v>5</v>
      </c>
      <c r="M1557" t="s">
        <v>61</v>
      </c>
      <c r="N1557">
        <v>84</v>
      </c>
      <c r="O1557">
        <v>80</v>
      </c>
      <c r="P1557">
        <v>12</v>
      </c>
      <c r="Q1557">
        <v>28</v>
      </c>
      <c r="R1557">
        <v>14</v>
      </c>
      <c r="S1557">
        <v>32</v>
      </c>
      <c r="T1557">
        <v>-0.4</v>
      </c>
      <c r="U1557">
        <v>5600</v>
      </c>
      <c r="V1557">
        <v>2.6</v>
      </c>
      <c r="W1557">
        <v>0.8</v>
      </c>
      <c r="X1557">
        <v>4</v>
      </c>
      <c r="Y1557">
        <v>4</v>
      </c>
      <c r="Z1557">
        <v>22</v>
      </c>
      <c r="AA1557">
        <v>-0.2</v>
      </c>
      <c r="AB1557">
        <v>3</v>
      </c>
      <c r="AC1557">
        <v>304</v>
      </c>
      <c r="AD1557">
        <v>40</v>
      </c>
      <c r="AE1557">
        <v>-2</v>
      </c>
      <c r="AF1557">
        <v>6</v>
      </c>
      <c r="AG1557">
        <v>1.5</v>
      </c>
      <c r="AH1557">
        <v>160</v>
      </c>
    </row>
    <row r="1558" spans="1:34" hidden="1" x14ac:dyDescent="0.25">
      <c r="A1558" t="s">
        <v>5960</v>
      </c>
      <c r="B1558" t="s">
        <v>5961</v>
      </c>
      <c r="C1558" s="1" t="str">
        <f t="shared" si="261"/>
        <v>21:0588</v>
      </c>
      <c r="D1558" s="1" t="str">
        <f t="shared" si="265"/>
        <v>21:0187</v>
      </c>
      <c r="E1558" t="s">
        <v>5962</v>
      </c>
      <c r="F1558" t="s">
        <v>5963</v>
      </c>
      <c r="H1558">
        <v>45.353547200000001</v>
      </c>
      <c r="I1558">
        <v>-65.758800699999995</v>
      </c>
      <c r="J1558" s="1" t="str">
        <f t="shared" si="266"/>
        <v>NGR bulk stream sediment</v>
      </c>
      <c r="K1558" s="1" t="str">
        <f t="shared" si="267"/>
        <v>&lt;177 micron (NGR)</v>
      </c>
      <c r="L1558">
        <v>5</v>
      </c>
      <c r="M1558" t="s">
        <v>66</v>
      </c>
      <c r="N1558">
        <v>85</v>
      </c>
      <c r="O1558">
        <v>101</v>
      </c>
      <c r="P1558">
        <v>18</v>
      </c>
      <c r="Q1558">
        <v>52</v>
      </c>
      <c r="R1558">
        <v>7</v>
      </c>
      <c r="S1558">
        <v>72</v>
      </c>
      <c r="T1558">
        <v>0.7</v>
      </c>
      <c r="U1558">
        <v>3000</v>
      </c>
      <c r="V1558">
        <v>6.4</v>
      </c>
      <c r="W1558">
        <v>0.6</v>
      </c>
      <c r="X1558">
        <v>2</v>
      </c>
      <c r="Y1558">
        <v>7</v>
      </c>
      <c r="Z1558">
        <v>55</v>
      </c>
      <c r="AA1558">
        <v>-0.2</v>
      </c>
      <c r="AB1558">
        <v>2</v>
      </c>
      <c r="AC1558">
        <v>149</v>
      </c>
      <c r="AD1558">
        <v>210</v>
      </c>
      <c r="AE1558">
        <v>-2</v>
      </c>
      <c r="AF1558">
        <v>52</v>
      </c>
      <c r="AG1558">
        <v>2.9</v>
      </c>
      <c r="AH1558">
        <v>140</v>
      </c>
    </row>
    <row r="1559" spans="1:34" hidden="1" x14ac:dyDescent="0.25">
      <c r="A1559" t="s">
        <v>5964</v>
      </c>
      <c r="B1559" t="s">
        <v>5965</v>
      </c>
      <c r="C1559" s="1" t="str">
        <f t="shared" si="261"/>
        <v>21:0588</v>
      </c>
      <c r="D1559" s="1" t="str">
        <f t="shared" si="265"/>
        <v>21:0187</v>
      </c>
      <c r="E1559" t="s">
        <v>5966</v>
      </c>
      <c r="F1559" t="s">
        <v>5967</v>
      </c>
      <c r="H1559">
        <v>45.355262500000002</v>
      </c>
      <c r="I1559">
        <v>-65.758220199999997</v>
      </c>
      <c r="J1559" s="1" t="str">
        <f t="shared" si="266"/>
        <v>NGR bulk stream sediment</v>
      </c>
      <c r="K1559" s="1" t="str">
        <f t="shared" si="267"/>
        <v>&lt;177 micron (NGR)</v>
      </c>
      <c r="L1559">
        <v>5</v>
      </c>
      <c r="M1559" t="s">
        <v>76</v>
      </c>
      <c r="N1559">
        <v>86</v>
      </c>
      <c r="O1559">
        <v>472</v>
      </c>
      <c r="P1559">
        <v>20</v>
      </c>
      <c r="Q1559">
        <v>160</v>
      </c>
      <c r="R1559">
        <v>30</v>
      </c>
      <c r="S1559">
        <v>212</v>
      </c>
      <c r="T1559">
        <v>-0.4</v>
      </c>
      <c r="U1559">
        <v>20000</v>
      </c>
      <c r="V1559">
        <v>6.2</v>
      </c>
      <c r="W1559">
        <v>3.2</v>
      </c>
      <c r="X1559">
        <v>21</v>
      </c>
      <c r="Y1559">
        <v>9</v>
      </c>
      <c r="Z1559">
        <v>75</v>
      </c>
      <c r="AA1559">
        <v>-0.2</v>
      </c>
      <c r="AC1559">
        <v>155</v>
      </c>
      <c r="AD1559">
        <v>210</v>
      </c>
      <c r="AE1559">
        <v>-2</v>
      </c>
      <c r="AF1559">
        <v>46</v>
      </c>
      <c r="AH1559">
        <v>98</v>
      </c>
    </row>
    <row r="1560" spans="1:34" hidden="1" x14ac:dyDescent="0.25">
      <c r="A1560" t="s">
        <v>5968</v>
      </c>
      <c r="B1560" t="s">
        <v>5969</v>
      </c>
      <c r="C1560" s="1" t="str">
        <f t="shared" si="261"/>
        <v>21:0588</v>
      </c>
      <c r="D1560" s="1" t="str">
        <f t="shared" si="265"/>
        <v>21:0187</v>
      </c>
      <c r="E1560" t="s">
        <v>5970</v>
      </c>
      <c r="F1560" t="s">
        <v>5971</v>
      </c>
      <c r="H1560">
        <v>45.353191700000004</v>
      </c>
      <c r="I1560">
        <v>-65.765677400000001</v>
      </c>
      <c r="J1560" s="1" t="str">
        <f t="shared" si="266"/>
        <v>NGR bulk stream sediment</v>
      </c>
      <c r="K1560" s="1" t="str">
        <f t="shared" si="267"/>
        <v>&lt;177 micron (NGR)</v>
      </c>
      <c r="L1560">
        <v>5</v>
      </c>
      <c r="M1560" t="s">
        <v>81</v>
      </c>
      <c r="N1560">
        <v>87</v>
      </c>
      <c r="O1560">
        <v>134</v>
      </c>
      <c r="P1560">
        <v>22</v>
      </c>
      <c r="Q1560">
        <v>56</v>
      </c>
      <c r="R1560">
        <v>17</v>
      </c>
      <c r="S1560">
        <v>55</v>
      </c>
      <c r="T1560">
        <v>-0.2</v>
      </c>
      <c r="U1560">
        <v>20000</v>
      </c>
      <c r="V1560">
        <v>4.5999999999999996</v>
      </c>
      <c r="W1560">
        <v>1.4</v>
      </c>
      <c r="X1560">
        <v>6</v>
      </c>
      <c r="Y1560">
        <v>4</v>
      </c>
      <c r="Z1560">
        <v>55</v>
      </c>
      <c r="AA1560">
        <v>-0.2</v>
      </c>
      <c r="AB1560">
        <v>1</v>
      </c>
      <c r="AC1560">
        <v>260</v>
      </c>
      <c r="AD1560">
        <v>115</v>
      </c>
      <c r="AE1560">
        <v>2</v>
      </c>
      <c r="AF1560">
        <v>40.4</v>
      </c>
      <c r="AG1560">
        <v>2.2999999999999998</v>
      </c>
      <c r="AH1560">
        <v>155</v>
      </c>
    </row>
    <row r="1561" spans="1:34" hidden="1" x14ac:dyDescent="0.25">
      <c r="A1561" t="s">
        <v>5972</v>
      </c>
      <c r="B1561" t="s">
        <v>5973</v>
      </c>
      <c r="C1561" s="1" t="str">
        <f t="shared" si="261"/>
        <v>21:0588</v>
      </c>
      <c r="D1561" s="1" t="str">
        <f t="shared" si="265"/>
        <v>21:0187</v>
      </c>
      <c r="E1561" t="s">
        <v>5974</v>
      </c>
      <c r="F1561" t="s">
        <v>5975</v>
      </c>
      <c r="H1561">
        <v>45.3516987</v>
      </c>
      <c r="I1561">
        <v>-65.768591999999998</v>
      </c>
      <c r="J1561" s="1" t="str">
        <f t="shared" si="266"/>
        <v>NGR bulk stream sediment</v>
      </c>
      <c r="K1561" s="1" t="str">
        <f t="shared" si="267"/>
        <v>&lt;177 micron (NGR)</v>
      </c>
      <c r="L1561">
        <v>5</v>
      </c>
      <c r="M1561" t="s">
        <v>86</v>
      </c>
      <c r="N1561">
        <v>88</v>
      </c>
      <c r="O1561">
        <v>98</v>
      </c>
      <c r="P1561">
        <v>23</v>
      </c>
      <c r="Q1561">
        <v>20</v>
      </c>
      <c r="R1561">
        <v>16</v>
      </c>
      <c r="S1561">
        <v>10</v>
      </c>
      <c r="T1561">
        <v>-0.2</v>
      </c>
      <c r="U1561">
        <v>360</v>
      </c>
      <c r="V1561">
        <v>1.9</v>
      </c>
      <c r="W1561">
        <v>0.8</v>
      </c>
      <c r="X1561">
        <v>4</v>
      </c>
      <c r="Y1561">
        <v>4</v>
      </c>
      <c r="Z1561">
        <v>35</v>
      </c>
      <c r="AA1561">
        <v>0.9</v>
      </c>
      <c r="AB1561">
        <v>4</v>
      </c>
      <c r="AC1561">
        <v>236</v>
      </c>
      <c r="AD1561">
        <v>85</v>
      </c>
      <c r="AE1561">
        <v>2</v>
      </c>
      <c r="AF1561">
        <v>19.600000000000001</v>
      </c>
      <c r="AG1561">
        <v>2.7</v>
      </c>
      <c r="AH1561">
        <v>175</v>
      </c>
    </row>
    <row r="1562" spans="1:34" hidden="1" x14ac:dyDescent="0.25">
      <c r="A1562" t="s">
        <v>5976</v>
      </c>
      <c r="B1562" t="s">
        <v>5977</v>
      </c>
      <c r="C1562" s="1" t="str">
        <f t="shared" si="261"/>
        <v>21:0588</v>
      </c>
      <c r="D1562" s="1" t="str">
        <f t="shared" si="265"/>
        <v>21:0187</v>
      </c>
      <c r="E1562" t="s">
        <v>5978</v>
      </c>
      <c r="F1562" t="s">
        <v>5979</v>
      </c>
      <c r="H1562">
        <v>45.346382499999997</v>
      </c>
      <c r="I1562">
        <v>-65.773629999999997</v>
      </c>
      <c r="J1562" s="1" t="str">
        <f t="shared" si="266"/>
        <v>NGR bulk stream sediment</v>
      </c>
      <c r="K1562" s="1" t="str">
        <f t="shared" si="267"/>
        <v>&lt;177 micron (NGR)</v>
      </c>
      <c r="L1562">
        <v>5</v>
      </c>
      <c r="M1562" t="s">
        <v>91</v>
      </c>
      <c r="N1562">
        <v>89</v>
      </c>
      <c r="O1562">
        <v>139</v>
      </c>
      <c r="P1562">
        <v>15</v>
      </c>
      <c r="Q1562">
        <v>34</v>
      </c>
      <c r="R1562">
        <v>18</v>
      </c>
      <c r="S1562">
        <v>32</v>
      </c>
      <c r="T1562">
        <v>-0.2</v>
      </c>
      <c r="U1562">
        <v>4400</v>
      </c>
      <c r="V1562">
        <v>3.5</v>
      </c>
      <c r="W1562">
        <v>0.8</v>
      </c>
      <c r="X1562">
        <v>2</v>
      </c>
      <c r="Y1562">
        <v>4</v>
      </c>
      <c r="Z1562">
        <v>40</v>
      </c>
      <c r="AA1562">
        <v>0.8</v>
      </c>
      <c r="AB1562">
        <v>2</v>
      </c>
      <c r="AC1562">
        <v>273</v>
      </c>
      <c r="AD1562">
        <v>125</v>
      </c>
      <c r="AE1562">
        <v>2</v>
      </c>
      <c r="AF1562">
        <v>23.2</v>
      </c>
      <c r="AG1562">
        <v>2.2000000000000002</v>
      </c>
      <c r="AH1562">
        <v>155</v>
      </c>
    </row>
    <row r="1563" spans="1:34" hidden="1" x14ac:dyDescent="0.25">
      <c r="A1563" t="s">
        <v>5980</v>
      </c>
      <c r="B1563" t="s">
        <v>5981</v>
      </c>
      <c r="C1563" s="1" t="str">
        <f t="shared" si="261"/>
        <v>21:0588</v>
      </c>
      <c r="D1563" s="1" t="str">
        <f t="shared" si="265"/>
        <v>21:0187</v>
      </c>
      <c r="E1563" t="s">
        <v>5982</v>
      </c>
      <c r="F1563" t="s">
        <v>5983</v>
      </c>
      <c r="H1563">
        <v>45.346776599999998</v>
      </c>
      <c r="I1563">
        <v>-65.775564099999997</v>
      </c>
      <c r="J1563" s="1" t="str">
        <f t="shared" si="266"/>
        <v>NGR bulk stream sediment</v>
      </c>
      <c r="K1563" s="1" t="str">
        <f t="shared" si="267"/>
        <v>&lt;177 micron (NGR)</v>
      </c>
      <c r="L1563">
        <v>5</v>
      </c>
      <c r="M1563" t="s">
        <v>96</v>
      </c>
      <c r="N1563">
        <v>90</v>
      </c>
      <c r="O1563">
        <v>96</v>
      </c>
      <c r="P1563">
        <v>21</v>
      </c>
      <c r="Q1563">
        <v>23</v>
      </c>
      <c r="R1563">
        <v>21</v>
      </c>
      <c r="S1563">
        <v>9</v>
      </c>
      <c r="T1563">
        <v>-0.2</v>
      </c>
      <c r="U1563">
        <v>290</v>
      </c>
      <c r="V1563">
        <v>3.2</v>
      </c>
      <c r="W1563">
        <v>0.2</v>
      </c>
      <c r="X1563">
        <v>5</v>
      </c>
      <c r="Y1563">
        <v>3</v>
      </c>
      <c r="Z1563">
        <v>44</v>
      </c>
      <c r="AA1563">
        <v>0.3</v>
      </c>
      <c r="AB1563">
        <v>2</v>
      </c>
      <c r="AC1563">
        <v>273</v>
      </c>
      <c r="AD1563">
        <v>145</v>
      </c>
      <c r="AE1563">
        <v>-2</v>
      </c>
      <c r="AF1563">
        <v>20</v>
      </c>
      <c r="AG1563">
        <v>4.8</v>
      </c>
      <c r="AH1563">
        <v>195</v>
      </c>
    </row>
    <row r="1564" spans="1:34" hidden="1" x14ac:dyDescent="0.25">
      <c r="A1564" t="s">
        <v>5984</v>
      </c>
      <c r="B1564" t="s">
        <v>5985</v>
      </c>
      <c r="C1564" s="1" t="str">
        <f t="shared" si="261"/>
        <v>21:0588</v>
      </c>
      <c r="D1564" s="1" t="str">
        <f t="shared" si="265"/>
        <v>21:0187</v>
      </c>
      <c r="E1564" t="s">
        <v>5986</v>
      </c>
      <c r="F1564" t="s">
        <v>5987</v>
      </c>
      <c r="H1564">
        <v>45.339212500000002</v>
      </c>
      <c r="I1564">
        <v>-65.776419300000001</v>
      </c>
      <c r="J1564" s="1" t="str">
        <f t="shared" si="266"/>
        <v>NGR bulk stream sediment</v>
      </c>
      <c r="K1564" s="1" t="str">
        <f t="shared" si="267"/>
        <v>&lt;177 micron (NGR)</v>
      </c>
      <c r="L1564">
        <v>5</v>
      </c>
      <c r="M1564" t="s">
        <v>101</v>
      </c>
      <c r="N1564">
        <v>91</v>
      </c>
      <c r="O1564">
        <v>185</v>
      </c>
      <c r="P1564">
        <v>13</v>
      </c>
      <c r="Q1564">
        <v>59</v>
      </c>
      <c r="R1564">
        <v>9</v>
      </c>
      <c r="S1564">
        <v>8</v>
      </c>
      <c r="T1564">
        <v>-0.2</v>
      </c>
      <c r="U1564">
        <v>1200</v>
      </c>
      <c r="V1564">
        <v>0.94</v>
      </c>
      <c r="W1564">
        <v>2.6</v>
      </c>
      <c r="X1564">
        <v>4</v>
      </c>
      <c r="Y1564">
        <v>2</v>
      </c>
      <c r="Z1564">
        <v>22</v>
      </c>
      <c r="AA1564">
        <v>0.3</v>
      </c>
      <c r="AB1564">
        <v>-1</v>
      </c>
      <c r="AC1564">
        <v>344</v>
      </c>
      <c r="AD1564">
        <v>200</v>
      </c>
      <c r="AE1564">
        <v>-2</v>
      </c>
      <c r="AF1564">
        <v>59.2</v>
      </c>
      <c r="AG1564">
        <v>1</v>
      </c>
      <c r="AH1564">
        <v>100</v>
      </c>
    </row>
    <row r="1565" spans="1:34" hidden="1" x14ac:dyDescent="0.25">
      <c r="A1565" t="s">
        <v>5988</v>
      </c>
      <c r="B1565" t="s">
        <v>5989</v>
      </c>
      <c r="C1565" s="1" t="str">
        <f t="shared" si="261"/>
        <v>21:0588</v>
      </c>
      <c r="D1565" s="1" t="str">
        <f t="shared" si="265"/>
        <v>21:0187</v>
      </c>
      <c r="E1565" t="s">
        <v>5990</v>
      </c>
      <c r="F1565" t="s">
        <v>5991</v>
      </c>
      <c r="H1565">
        <v>45.339411699999999</v>
      </c>
      <c r="I1565">
        <v>-65.780436899999998</v>
      </c>
      <c r="J1565" s="1" t="str">
        <f t="shared" si="266"/>
        <v>NGR bulk stream sediment</v>
      </c>
      <c r="K1565" s="1" t="str">
        <f t="shared" si="267"/>
        <v>&lt;177 micron (NGR)</v>
      </c>
      <c r="L1565">
        <v>5</v>
      </c>
      <c r="M1565" t="s">
        <v>106</v>
      </c>
      <c r="N1565">
        <v>92</v>
      </c>
      <c r="O1565">
        <v>138</v>
      </c>
      <c r="P1565">
        <v>11</v>
      </c>
      <c r="Q1565">
        <v>53</v>
      </c>
      <c r="R1565">
        <v>10</v>
      </c>
      <c r="S1565">
        <v>8</v>
      </c>
      <c r="T1565">
        <v>-0.2</v>
      </c>
      <c r="U1565">
        <v>1200</v>
      </c>
      <c r="V1565">
        <v>0.94</v>
      </c>
      <c r="W1565">
        <v>1.7</v>
      </c>
      <c r="X1565">
        <v>2</v>
      </c>
      <c r="Y1565">
        <v>-2</v>
      </c>
      <c r="Z1565">
        <v>22</v>
      </c>
      <c r="AA1565">
        <v>0.3</v>
      </c>
      <c r="AB1565">
        <v>1</v>
      </c>
      <c r="AC1565">
        <v>258</v>
      </c>
      <c r="AD1565">
        <v>185</v>
      </c>
      <c r="AE1565">
        <v>2</v>
      </c>
      <c r="AF1565">
        <v>51</v>
      </c>
      <c r="AG1565">
        <v>1.4</v>
      </c>
      <c r="AH1565">
        <v>105</v>
      </c>
    </row>
    <row r="1566" spans="1:34" hidden="1" x14ac:dyDescent="0.25">
      <c r="A1566" t="s">
        <v>5992</v>
      </c>
      <c r="B1566" t="s">
        <v>5993</v>
      </c>
      <c r="C1566" s="1" t="str">
        <f t="shared" si="261"/>
        <v>21:0588</v>
      </c>
      <c r="D1566" s="1" t="str">
        <f t="shared" si="265"/>
        <v>21:0187</v>
      </c>
      <c r="E1566" t="s">
        <v>5994</v>
      </c>
      <c r="F1566" t="s">
        <v>5995</v>
      </c>
      <c r="H1566">
        <v>45.336005299999997</v>
      </c>
      <c r="I1566">
        <v>-65.776160300000001</v>
      </c>
      <c r="J1566" s="1" t="str">
        <f t="shared" si="266"/>
        <v>NGR bulk stream sediment</v>
      </c>
      <c r="K1566" s="1" t="str">
        <f t="shared" si="267"/>
        <v>&lt;177 micron (NGR)</v>
      </c>
      <c r="L1566">
        <v>5</v>
      </c>
      <c r="M1566" t="s">
        <v>111</v>
      </c>
      <c r="N1566">
        <v>93</v>
      </c>
      <c r="O1566">
        <v>83</v>
      </c>
      <c r="P1566">
        <v>12</v>
      </c>
      <c r="Q1566">
        <v>23</v>
      </c>
      <c r="R1566">
        <v>17</v>
      </c>
      <c r="S1566">
        <v>17</v>
      </c>
      <c r="T1566">
        <v>-0.2</v>
      </c>
      <c r="U1566">
        <v>2800</v>
      </c>
      <c r="V1566">
        <v>2.4</v>
      </c>
      <c r="W1566">
        <v>-0.2</v>
      </c>
      <c r="X1566">
        <v>3</v>
      </c>
      <c r="Y1566">
        <v>-2</v>
      </c>
      <c r="Z1566">
        <v>42</v>
      </c>
      <c r="AA1566">
        <v>1</v>
      </c>
      <c r="AB1566">
        <v>2</v>
      </c>
      <c r="AC1566">
        <v>324</v>
      </c>
      <c r="AD1566">
        <v>65</v>
      </c>
      <c r="AE1566">
        <v>-2</v>
      </c>
      <c r="AF1566">
        <v>12.6</v>
      </c>
      <c r="AG1566">
        <v>2</v>
      </c>
      <c r="AH1566">
        <v>180</v>
      </c>
    </row>
    <row r="1567" spans="1:34" hidden="1" x14ac:dyDescent="0.25">
      <c r="A1567" t="s">
        <v>5996</v>
      </c>
      <c r="B1567" t="s">
        <v>5997</v>
      </c>
      <c r="C1567" s="1" t="str">
        <f t="shared" si="261"/>
        <v>21:0588</v>
      </c>
      <c r="D1567" s="1" t="str">
        <f t="shared" si="265"/>
        <v>21:0187</v>
      </c>
      <c r="E1567" t="s">
        <v>5998</v>
      </c>
      <c r="F1567" t="s">
        <v>5999</v>
      </c>
      <c r="H1567">
        <v>45.337080700000001</v>
      </c>
      <c r="I1567">
        <v>-65.769320800000003</v>
      </c>
      <c r="J1567" s="1" t="str">
        <f t="shared" si="266"/>
        <v>NGR bulk stream sediment</v>
      </c>
      <c r="K1567" s="1" t="str">
        <f t="shared" si="267"/>
        <v>&lt;177 micron (NGR)</v>
      </c>
      <c r="L1567">
        <v>5</v>
      </c>
      <c r="M1567" t="s">
        <v>116</v>
      </c>
      <c r="N1567">
        <v>94</v>
      </c>
      <c r="O1567">
        <v>65</v>
      </c>
      <c r="P1567">
        <v>13</v>
      </c>
      <c r="Q1567">
        <v>25</v>
      </c>
      <c r="R1567">
        <v>10</v>
      </c>
      <c r="S1567">
        <v>9</v>
      </c>
      <c r="T1567">
        <v>-0.2</v>
      </c>
      <c r="U1567">
        <v>660</v>
      </c>
      <c r="V1567">
        <v>1.4</v>
      </c>
      <c r="W1567">
        <v>0.2</v>
      </c>
      <c r="X1567">
        <v>2</v>
      </c>
      <c r="Y1567">
        <v>-2</v>
      </c>
      <c r="Z1567">
        <v>31</v>
      </c>
      <c r="AA1567">
        <v>0.3</v>
      </c>
      <c r="AB1567">
        <v>1</v>
      </c>
      <c r="AC1567">
        <v>355</v>
      </c>
      <c r="AD1567">
        <v>115</v>
      </c>
      <c r="AE1567">
        <v>-2</v>
      </c>
      <c r="AF1567">
        <v>20.399999999999999</v>
      </c>
      <c r="AG1567">
        <v>1.8</v>
      </c>
      <c r="AH1567">
        <v>145</v>
      </c>
    </row>
    <row r="1568" spans="1:34" hidden="1" x14ac:dyDescent="0.25">
      <c r="A1568" t="s">
        <v>6000</v>
      </c>
      <c r="B1568" t="s">
        <v>6001</v>
      </c>
      <c r="C1568" s="1" t="str">
        <f t="shared" si="261"/>
        <v>21:0588</v>
      </c>
      <c r="D1568" s="1" t="str">
        <f t="shared" si="265"/>
        <v>21:0187</v>
      </c>
      <c r="E1568" t="s">
        <v>6002</v>
      </c>
      <c r="F1568" t="s">
        <v>6003</v>
      </c>
      <c r="H1568">
        <v>45.337983800000003</v>
      </c>
      <c r="I1568">
        <v>-65.759167000000005</v>
      </c>
      <c r="J1568" s="1" t="str">
        <f t="shared" si="266"/>
        <v>NGR bulk stream sediment</v>
      </c>
      <c r="K1568" s="1" t="str">
        <f t="shared" si="267"/>
        <v>&lt;177 micron (NGR)</v>
      </c>
      <c r="L1568">
        <v>5</v>
      </c>
      <c r="M1568" t="s">
        <v>121</v>
      </c>
      <c r="N1568">
        <v>95</v>
      </c>
      <c r="O1568">
        <v>57</v>
      </c>
      <c r="P1568">
        <v>11</v>
      </c>
      <c r="Q1568">
        <v>17</v>
      </c>
      <c r="R1568">
        <v>16</v>
      </c>
      <c r="S1568">
        <v>17</v>
      </c>
      <c r="T1568">
        <v>-0.2</v>
      </c>
      <c r="U1568">
        <v>1800</v>
      </c>
      <c r="V1568">
        <v>1.9</v>
      </c>
      <c r="W1568">
        <v>-0.2</v>
      </c>
      <c r="X1568">
        <v>2</v>
      </c>
      <c r="Y1568">
        <v>-2</v>
      </c>
      <c r="Z1568">
        <v>31</v>
      </c>
      <c r="AA1568">
        <v>0.3</v>
      </c>
      <c r="AB1568">
        <v>-1</v>
      </c>
      <c r="AC1568">
        <v>310</v>
      </c>
      <c r="AD1568">
        <v>35</v>
      </c>
      <c r="AE1568">
        <v>-2</v>
      </c>
      <c r="AF1568">
        <v>5.8</v>
      </c>
      <c r="AG1568">
        <v>2.1</v>
      </c>
      <c r="AH1568">
        <v>195</v>
      </c>
    </row>
    <row r="1569" spans="1:34" hidden="1" x14ac:dyDescent="0.25">
      <c r="A1569" t="s">
        <v>6004</v>
      </c>
      <c r="B1569" t="s">
        <v>6005</v>
      </c>
      <c r="C1569" s="1" t="str">
        <f t="shared" si="261"/>
        <v>21:0588</v>
      </c>
      <c r="D1569" s="1" t="str">
        <f t="shared" si="265"/>
        <v>21:0187</v>
      </c>
      <c r="E1569" t="s">
        <v>6006</v>
      </c>
      <c r="F1569" t="s">
        <v>6007</v>
      </c>
      <c r="H1569">
        <v>45.336999300000002</v>
      </c>
      <c r="I1569">
        <v>-65.757817200000005</v>
      </c>
      <c r="J1569" s="1" t="str">
        <f t="shared" si="266"/>
        <v>NGR bulk stream sediment</v>
      </c>
      <c r="K1569" s="1" t="str">
        <f t="shared" si="267"/>
        <v>&lt;177 micron (NGR)</v>
      </c>
      <c r="L1569">
        <v>5</v>
      </c>
      <c r="M1569" t="s">
        <v>126</v>
      </c>
      <c r="N1569">
        <v>96</v>
      </c>
      <c r="O1569">
        <v>168</v>
      </c>
      <c r="P1569">
        <v>16</v>
      </c>
      <c r="Q1569">
        <v>62</v>
      </c>
      <c r="R1569">
        <v>24</v>
      </c>
      <c r="S1569">
        <v>66</v>
      </c>
      <c r="T1569">
        <v>-0.4</v>
      </c>
      <c r="U1569">
        <v>5400</v>
      </c>
      <c r="V1569">
        <v>3.1</v>
      </c>
      <c r="W1569">
        <v>0.6</v>
      </c>
      <c r="X1569">
        <v>8</v>
      </c>
      <c r="Y1569">
        <v>-4</v>
      </c>
      <c r="Z1569">
        <v>53</v>
      </c>
      <c r="AA1569">
        <v>-0.2</v>
      </c>
      <c r="AB1569">
        <v>-2</v>
      </c>
      <c r="AC1569">
        <v>206</v>
      </c>
      <c r="AD1569">
        <v>80</v>
      </c>
      <c r="AE1569">
        <v>2</v>
      </c>
      <c r="AH1569">
        <v>140</v>
      </c>
    </row>
    <row r="1570" spans="1:34" hidden="1" x14ac:dyDescent="0.25">
      <c r="A1570" t="s">
        <v>6008</v>
      </c>
      <c r="B1570" t="s">
        <v>6009</v>
      </c>
      <c r="C1570" s="1" t="str">
        <f t="shared" si="261"/>
        <v>21:0588</v>
      </c>
      <c r="D1570" s="1" t="str">
        <f t="shared" si="265"/>
        <v>21:0187</v>
      </c>
      <c r="E1570" t="s">
        <v>6010</v>
      </c>
      <c r="F1570" t="s">
        <v>6011</v>
      </c>
      <c r="H1570">
        <v>45.288824499999997</v>
      </c>
      <c r="I1570">
        <v>-65.857893000000004</v>
      </c>
      <c r="J1570" s="1" t="str">
        <f t="shared" si="266"/>
        <v>NGR bulk stream sediment</v>
      </c>
      <c r="K1570" s="1" t="str">
        <f t="shared" si="267"/>
        <v>&lt;177 micron (NGR)</v>
      </c>
      <c r="L1570">
        <v>5</v>
      </c>
      <c r="M1570" t="s">
        <v>131</v>
      </c>
      <c r="N1570">
        <v>97</v>
      </c>
      <c r="O1570">
        <v>46</v>
      </c>
      <c r="P1570">
        <v>7</v>
      </c>
      <c r="Q1570">
        <v>10</v>
      </c>
      <c r="R1570">
        <v>10</v>
      </c>
      <c r="S1570">
        <v>5</v>
      </c>
      <c r="T1570">
        <v>-0.2</v>
      </c>
      <c r="U1570">
        <v>220</v>
      </c>
      <c r="V1570">
        <v>1.2</v>
      </c>
      <c r="W1570">
        <v>0.2</v>
      </c>
      <c r="X1570">
        <v>-1</v>
      </c>
      <c r="Y1570">
        <v>-2</v>
      </c>
      <c r="Z1570">
        <v>22</v>
      </c>
      <c r="AA1570">
        <v>-0.2</v>
      </c>
      <c r="AB1570">
        <v>1</v>
      </c>
      <c r="AC1570">
        <v>313</v>
      </c>
      <c r="AD1570">
        <v>55</v>
      </c>
      <c r="AE1570">
        <v>2</v>
      </c>
      <c r="AF1570">
        <v>10.6</v>
      </c>
      <c r="AG1570">
        <v>2</v>
      </c>
      <c r="AH1570">
        <v>190</v>
      </c>
    </row>
    <row r="1571" spans="1:34" hidden="1" x14ac:dyDescent="0.25">
      <c r="A1571" t="s">
        <v>6012</v>
      </c>
      <c r="B1571" t="s">
        <v>6013</v>
      </c>
      <c r="C1571" s="1" t="str">
        <f t="shared" si="261"/>
        <v>21:0588</v>
      </c>
      <c r="D1571" s="1" t="str">
        <f t="shared" si="265"/>
        <v>21:0187</v>
      </c>
      <c r="E1571" t="s">
        <v>6014</v>
      </c>
      <c r="F1571" t="s">
        <v>6015</v>
      </c>
      <c r="H1571">
        <v>45.415361900000001</v>
      </c>
      <c r="I1571">
        <v>-65.670187299999995</v>
      </c>
      <c r="J1571" s="1" t="str">
        <f t="shared" si="266"/>
        <v>NGR bulk stream sediment</v>
      </c>
      <c r="K1571" s="1" t="str">
        <f t="shared" si="267"/>
        <v>&lt;177 micron (NGR)</v>
      </c>
      <c r="L1571">
        <v>6</v>
      </c>
      <c r="M1571" t="s">
        <v>38</v>
      </c>
      <c r="N1571">
        <v>98</v>
      </c>
      <c r="O1571">
        <v>101</v>
      </c>
      <c r="P1571">
        <v>9</v>
      </c>
      <c r="Q1571">
        <v>20</v>
      </c>
      <c r="R1571">
        <v>14</v>
      </c>
      <c r="S1571">
        <v>8</v>
      </c>
      <c r="T1571">
        <v>0.2</v>
      </c>
      <c r="U1571">
        <v>2000</v>
      </c>
      <c r="V1571">
        <v>2.2000000000000002</v>
      </c>
      <c r="W1571">
        <v>-0.2</v>
      </c>
      <c r="X1571">
        <v>2</v>
      </c>
      <c r="Y1571">
        <v>-2</v>
      </c>
      <c r="Z1571">
        <v>26</v>
      </c>
      <c r="AA1571">
        <v>-0.2</v>
      </c>
      <c r="AB1571">
        <v>1</v>
      </c>
      <c r="AC1571">
        <v>421</v>
      </c>
      <c r="AD1571">
        <v>75</v>
      </c>
      <c r="AE1571">
        <v>-2</v>
      </c>
      <c r="AF1571">
        <v>9.6</v>
      </c>
      <c r="AG1571">
        <v>2</v>
      </c>
      <c r="AH1571">
        <v>220</v>
      </c>
    </row>
    <row r="1572" spans="1:34" hidden="1" x14ac:dyDescent="0.25">
      <c r="A1572" t="s">
        <v>6016</v>
      </c>
      <c r="B1572" t="s">
        <v>6017</v>
      </c>
      <c r="C1572" s="1" t="str">
        <f t="shared" si="261"/>
        <v>21:0588</v>
      </c>
      <c r="D1572" s="1" t="str">
        <f t="shared" si="265"/>
        <v>21:0187</v>
      </c>
      <c r="E1572" t="s">
        <v>6018</v>
      </c>
      <c r="F1572" t="s">
        <v>6019</v>
      </c>
      <c r="H1572">
        <v>45.284873500000003</v>
      </c>
      <c r="I1572">
        <v>-65.863955300000001</v>
      </c>
      <c r="J1572" s="1" t="str">
        <f t="shared" si="266"/>
        <v>NGR bulk stream sediment</v>
      </c>
      <c r="K1572" s="1" t="str">
        <f t="shared" si="267"/>
        <v>&lt;177 micron (NGR)</v>
      </c>
      <c r="L1572">
        <v>6</v>
      </c>
      <c r="M1572" t="s">
        <v>43</v>
      </c>
      <c r="N1572">
        <v>99</v>
      </c>
      <c r="O1572">
        <v>87</v>
      </c>
      <c r="P1572">
        <v>7</v>
      </c>
      <c r="Q1572">
        <v>35</v>
      </c>
      <c r="R1572">
        <v>8</v>
      </c>
      <c r="S1572">
        <v>17</v>
      </c>
      <c r="T1572">
        <v>-0.2</v>
      </c>
      <c r="U1572">
        <v>2100</v>
      </c>
      <c r="V1572">
        <v>1.8</v>
      </c>
      <c r="W1572">
        <v>0.3</v>
      </c>
      <c r="X1572">
        <v>2</v>
      </c>
      <c r="Y1572">
        <v>-2</v>
      </c>
      <c r="Z1572">
        <v>31</v>
      </c>
      <c r="AA1572">
        <v>-0.2</v>
      </c>
      <c r="AB1572">
        <v>-1</v>
      </c>
      <c r="AC1572">
        <v>346</v>
      </c>
      <c r="AD1572">
        <v>135</v>
      </c>
      <c r="AE1572">
        <v>-2</v>
      </c>
      <c r="AF1572">
        <v>11.6</v>
      </c>
      <c r="AG1572">
        <v>2.7</v>
      </c>
      <c r="AH1572">
        <v>150</v>
      </c>
    </row>
    <row r="1573" spans="1:34" hidden="1" x14ac:dyDescent="0.25">
      <c r="A1573" t="s">
        <v>6020</v>
      </c>
      <c r="B1573" t="s">
        <v>6021</v>
      </c>
      <c r="C1573" s="1" t="str">
        <f t="shared" si="261"/>
        <v>21:0588</v>
      </c>
      <c r="D1573" s="1" t="str">
        <f t="shared" si="265"/>
        <v>21:0187</v>
      </c>
      <c r="E1573" t="s">
        <v>6022</v>
      </c>
      <c r="F1573" t="s">
        <v>6023</v>
      </c>
      <c r="H1573">
        <v>45.321910299999999</v>
      </c>
      <c r="I1573">
        <v>-65.831039700000005</v>
      </c>
      <c r="J1573" s="1" t="str">
        <f t="shared" si="266"/>
        <v>NGR bulk stream sediment</v>
      </c>
      <c r="K1573" s="1" t="str">
        <f t="shared" si="267"/>
        <v>&lt;177 micron (NGR)</v>
      </c>
      <c r="L1573">
        <v>6</v>
      </c>
      <c r="M1573" t="s">
        <v>56</v>
      </c>
      <c r="N1573">
        <v>100</v>
      </c>
      <c r="O1573">
        <v>187</v>
      </c>
      <c r="P1573">
        <v>14</v>
      </c>
      <c r="Q1573">
        <v>39</v>
      </c>
      <c r="R1573">
        <v>14</v>
      </c>
      <c r="S1573">
        <v>21</v>
      </c>
      <c r="T1573">
        <v>0.4</v>
      </c>
      <c r="U1573">
        <v>5400</v>
      </c>
      <c r="V1573">
        <v>2.8</v>
      </c>
      <c r="W1573">
        <v>1.4</v>
      </c>
      <c r="X1573">
        <v>3</v>
      </c>
      <c r="Y1573">
        <v>-2</v>
      </c>
      <c r="Z1573">
        <v>31</v>
      </c>
      <c r="AA1573">
        <v>-0.2</v>
      </c>
      <c r="AB1573">
        <v>1</v>
      </c>
      <c r="AC1573">
        <v>436</v>
      </c>
      <c r="AD1573">
        <v>200</v>
      </c>
      <c r="AE1573">
        <v>-2</v>
      </c>
      <c r="AF1573">
        <v>25</v>
      </c>
      <c r="AG1573">
        <v>2.1</v>
      </c>
      <c r="AH1573">
        <v>200</v>
      </c>
    </row>
    <row r="1574" spans="1:34" hidden="1" x14ac:dyDescent="0.25">
      <c r="A1574" t="s">
        <v>6024</v>
      </c>
      <c r="B1574" t="s">
        <v>6025</v>
      </c>
      <c r="C1574" s="1" t="str">
        <f t="shared" si="261"/>
        <v>21:0588</v>
      </c>
      <c r="D1574" s="1" t="str">
        <f t="shared" si="265"/>
        <v>21:0187</v>
      </c>
      <c r="E1574" t="s">
        <v>6026</v>
      </c>
      <c r="F1574" t="s">
        <v>6027</v>
      </c>
      <c r="H1574">
        <v>45.325351599999998</v>
      </c>
      <c r="I1574">
        <v>-65.803597600000003</v>
      </c>
      <c r="J1574" s="1" t="str">
        <f t="shared" si="266"/>
        <v>NGR bulk stream sediment</v>
      </c>
      <c r="K1574" s="1" t="str">
        <f t="shared" si="267"/>
        <v>&lt;177 micron (NGR)</v>
      </c>
      <c r="L1574">
        <v>6</v>
      </c>
      <c r="M1574" t="s">
        <v>61</v>
      </c>
      <c r="N1574">
        <v>101</v>
      </c>
      <c r="O1574">
        <v>116</v>
      </c>
      <c r="P1574">
        <v>10</v>
      </c>
      <c r="Q1574">
        <v>35</v>
      </c>
      <c r="R1574">
        <v>9</v>
      </c>
      <c r="S1574">
        <v>10</v>
      </c>
      <c r="T1574">
        <v>-0.2</v>
      </c>
      <c r="U1574">
        <v>2400</v>
      </c>
      <c r="V1574">
        <v>2</v>
      </c>
      <c r="W1574">
        <v>2.1</v>
      </c>
      <c r="X1574">
        <v>5</v>
      </c>
      <c r="Y1574">
        <v>6</v>
      </c>
      <c r="Z1574">
        <v>37</v>
      </c>
      <c r="AA1574">
        <v>0.5</v>
      </c>
      <c r="AB1574">
        <v>1</v>
      </c>
      <c r="AC1574">
        <v>280</v>
      </c>
      <c r="AD1574">
        <v>100</v>
      </c>
      <c r="AE1574">
        <v>-2</v>
      </c>
      <c r="AF1574">
        <v>15</v>
      </c>
      <c r="AG1574">
        <v>2.1</v>
      </c>
      <c r="AH1574">
        <v>155</v>
      </c>
    </row>
    <row r="1575" spans="1:34" hidden="1" x14ac:dyDescent="0.25">
      <c r="A1575" t="s">
        <v>6028</v>
      </c>
      <c r="B1575" t="s">
        <v>6029</v>
      </c>
      <c r="C1575" s="1" t="str">
        <f t="shared" si="261"/>
        <v>21:0588</v>
      </c>
      <c r="D1575" s="1" t="str">
        <f t="shared" si="265"/>
        <v>21:0187</v>
      </c>
      <c r="E1575" t="s">
        <v>6030</v>
      </c>
      <c r="F1575" t="s">
        <v>6031</v>
      </c>
      <c r="H1575">
        <v>45.319114399999997</v>
      </c>
      <c r="I1575">
        <v>-65.765573599999996</v>
      </c>
      <c r="J1575" s="1" t="str">
        <f t="shared" si="266"/>
        <v>NGR bulk stream sediment</v>
      </c>
      <c r="K1575" s="1" t="str">
        <f t="shared" si="267"/>
        <v>&lt;177 micron (NGR)</v>
      </c>
      <c r="L1575">
        <v>6</v>
      </c>
      <c r="M1575" t="s">
        <v>66</v>
      </c>
      <c r="N1575">
        <v>102</v>
      </c>
      <c r="O1575">
        <v>51</v>
      </c>
      <c r="P1575">
        <v>9</v>
      </c>
      <c r="Q1575">
        <v>15</v>
      </c>
      <c r="R1575">
        <v>9</v>
      </c>
      <c r="S1575">
        <v>4</v>
      </c>
      <c r="T1575">
        <v>-0.2</v>
      </c>
      <c r="U1575">
        <v>100</v>
      </c>
      <c r="V1575">
        <v>0.94</v>
      </c>
      <c r="W1575">
        <v>-0.2</v>
      </c>
      <c r="X1575">
        <v>2</v>
      </c>
      <c r="Y1575">
        <v>2</v>
      </c>
      <c r="Z1575">
        <v>22</v>
      </c>
      <c r="AA1575">
        <v>-0.2</v>
      </c>
      <c r="AB1575">
        <v>3</v>
      </c>
      <c r="AC1575">
        <v>204</v>
      </c>
      <c r="AD1575">
        <v>315</v>
      </c>
      <c r="AE1575">
        <v>-2</v>
      </c>
      <c r="AF1575">
        <v>38.6</v>
      </c>
      <c r="AG1575">
        <v>3.5</v>
      </c>
      <c r="AH1575">
        <v>130</v>
      </c>
    </row>
    <row r="1576" spans="1:34" hidden="1" x14ac:dyDescent="0.25">
      <c r="A1576" t="s">
        <v>6032</v>
      </c>
      <c r="B1576" t="s">
        <v>6033</v>
      </c>
      <c r="C1576" s="1" t="str">
        <f t="shared" si="261"/>
        <v>21:0588</v>
      </c>
      <c r="D1576" s="1" t="str">
        <f t="shared" si="265"/>
        <v>21:0187</v>
      </c>
      <c r="E1576" t="s">
        <v>6034</v>
      </c>
      <c r="F1576" t="s">
        <v>6035</v>
      </c>
      <c r="H1576">
        <v>45.315679299999999</v>
      </c>
      <c r="I1576">
        <v>-65.772474399999993</v>
      </c>
      <c r="J1576" s="1" t="str">
        <f t="shared" si="266"/>
        <v>NGR bulk stream sediment</v>
      </c>
      <c r="K1576" s="1" t="str">
        <f t="shared" si="267"/>
        <v>&lt;177 micron (NGR)</v>
      </c>
      <c r="L1576">
        <v>6</v>
      </c>
      <c r="M1576" t="s">
        <v>76</v>
      </c>
      <c r="N1576">
        <v>103</v>
      </c>
      <c r="O1576">
        <v>87</v>
      </c>
      <c r="P1576">
        <v>11</v>
      </c>
      <c r="Q1576">
        <v>60</v>
      </c>
      <c r="R1576">
        <v>6</v>
      </c>
      <c r="S1576">
        <v>10</v>
      </c>
      <c r="T1576">
        <v>0.3</v>
      </c>
      <c r="U1576">
        <v>600</v>
      </c>
      <c r="V1576">
        <v>1.4</v>
      </c>
      <c r="W1576">
        <v>0.3</v>
      </c>
      <c r="X1576">
        <v>4</v>
      </c>
      <c r="Y1576">
        <v>2</v>
      </c>
      <c r="Z1576">
        <v>18</v>
      </c>
      <c r="AA1576">
        <v>-0.2</v>
      </c>
      <c r="AB1576">
        <v>-1</v>
      </c>
      <c r="AC1576">
        <v>196</v>
      </c>
      <c r="AD1576">
        <v>315</v>
      </c>
      <c r="AE1576">
        <v>-2</v>
      </c>
      <c r="AF1576">
        <v>66.599999999999994</v>
      </c>
      <c r="AG1576">
        <v>1.9</v>
      </c>
      <c r="AH1576">
        <v>155</v>
      </c>
    </row>
    <row r="1577" spans="1:34" hidden="1" x14ac:dyDescent="0.25">
      <c r="A1577" t="s">
        <v>6036</v>
      </c>
      <c r="B1577" t="s">
        <v>6037</v>
      </c>
      <c r="C1577" s="1" t="str">
        <f t="shared" si="261"/>
        <v>21:0588</v>
      </c>
      <c r="D1577" s="1" t="str">
        <f t="shared" si="265"/>
        <v>21:0187</v>
      </c>
      <c r="E1577" t="s">
        <v>6038</v>
      </c>
      <c r="F1577" t="s">
        <v>6039</v>
      </c>
      <c r="H1577">
        <v>45.463737600000002</v>
      </c>
      <c r="I1577">
        <v>-65.761938599999993</v>
      </c>
      <c r="J1577" s="1" t="str">
        <f t="shared" si="266"/>
        <v>NGR bulk stream sediment</v>
      </c>
      <c r="K1577" s="1" t="str">
        <f t="shared" si="267"/>
        <v>&lt;177 micron (NGR)</v>
      </c>
      <c r="L1577">
        <v>6</v>
      </c>
      <c r="M1577" t="s">
        <v>81</v>
      </c>
      <c r="N1577">
        <v>104</v>
      </c>
      <c r="O1577">
        <v>46</v>
      </c>
      <c r="P1577">
        <v>6</v>
      </c>
      <c r="Q1577">
        <v>11</v>
      </c>
      <c r="R1577">
        <v>16</v>
      </c>
      <c r="S1577">
        <v>7</v>
      </c>
      <c r="T1577">
        <v>-0.2</v>
      </c>
      <c r="U1577">
        <v>250</v>
      </c>
      <c r="V1577">
        <v>1.6</v>
      </c>
      <c r="W1577">
        <v>-0.2</v>
      </c>
      <c r="X1577">
        <v>2</v>
      </c>
      <c r="Y1577">
        <v>-2</v>
      </c>
      <c r="Z1577">
        <v>18</v>
      </c>
      <c r="AA1577">
        <v>-0.2</v>
      </c>
      <c r="AB1577">
        <v>3</v>
      </c>
      <c r="AC1577">
        <v>288</v>
      </c>
      <c r="AD1577">
        <v>40</v>
      </c>
      <c r="AE1577">
        <v>-2</v>
      </c>
      <c r="AF1577">
        <v>5</v>
      </c>
      <c r="AG1577">
        <v>3.5</v>
      </c>
      <c r="AH1577">
        <v>235</v>
      </c>
    </row>
    <row r="1578" spans="1:34" hidden="1" x14ac:dyDescent="0.25">
      <c r="A1578" t="s">
        <v>6040</v>
      </c>
      <c r="B1578" t="s">
        <v>6041</v>
      </c>
      <c r="C1578" s="1" t="str">
        <f t="shared" si="261"/>
        <v>21:0588</v>
      </c>
      <c r="D1578" s="1" t="str">
        <f t="shared" si="265"/>
        <v>21:0187</v>
      </c>
      <c r="E1578" t="s">
        <v>6042</v>
      </c>
      <c r="F1578" t="s">
        <v>6043</v>
      </c>
      <c r="H1578">
        <v>45.4687853</v>
      </c>
      <c r="I1578">
        <v>-65.746360699999997</v>
      </c>
      <c r="J1578" s="1" t="str">
        <f t="shared" si="266"/>
        <v>NGR bulk stream sediment</v>
      </c>
      <c r="K1578" s="1" t="str">
        <f t="shared" si="267"/>
        <v>&lt;177 micron (NGR)</v>
      </c>
      <c r="L1578">
        <v>6</v>
      </c>
      <c r="M1578" t="s">
        <v>86</v>
      </c>
      <c r="N1578">
        <v>105</v>
      </c>
      <c r="O1578">
        <v>41</v>
      </c>
      <c r="P1578">
        <v>5</v>
      </c>
      <c r="Q1578">
        <v>9</v>
      </c>
      <c r="R1578">
        <v>14</v>
      </c>
      <c r="S1578">
        <v>4</v>
      </c>
      <c r="T1578">
        <v>-0.2</v>
      </c>
      <c r="U1578">
        <v>340</v>
      </c>
      <c r="V1578">
        <v>1.4</v>
      </c>
      <c r="W1578">
        <v>-0.2</v>
      </c>
      <c r="X1578">
        <v>1</v>
      </c>
      <c r="Y1578">
        <v>-2</v>
      </c>
      <c r="Z1578">
        <v>13</v>
      </c>
      <c r="AA1578">
        <v>-0.2</v>
      </c>
      <c r="AB1578">
        <v>1</v>
      </c>
      <c r="AC1578">
        <v>316</v>
      </c>
      <c r="AD1578">
        <v>40</v>
      </c>
      <c r="AE1578">
        <v>-2</v>
      </c>
      <c r="AF1578">
        <v>5.2</v>
      </c>
      <c r="AG1578">
        <v>3</v>
      </c>
      <c r="AH1578">
        <v>190</v>
      </c>
    </row>
    <row r="1579" spans="1:34" hidden="1" x14ac:dyDescent="0.25">
      <c r="A1579" t="s">
        <v>6044</v>
      </c>
      <c r="B1579" t="s">
        <v>6045</v>
      </c>
      <c r="C1579" s="1" t="str">
        <f t="shared" si="261"/>
        <v>21:0588</v>
      </c>
      <c r="D1579" s="1" t="str">
        <f t="shared" si="265"/>
        <v>21:0187</v>
      </c>
      <c r="E1579" t="s">
        <v>6046</v>
      </c>
      <c r="F1579" t="s">
        <v>6047</v>
      </c>
      <c r="H1579">
        <v>45.476219700000001</v>
      </c>
      <c r="I1579">
        <v>-65.773910599999994</v>
      </c>
      <c r="J1579" s="1" t="str">
        <f t="shared" si="266"/>
        <v>NGR bulk stream sediment</v>
      </c>
      <c r="K1579" s="1" t="str">
        <f t="shared" si="267"/>
        <v>&lt;177 micron (NGR)</v>
      </c>
      <c r="L1579">
        <v>6</v>
      </c>
      <c r="M1579" t="s">
        <v>91</v>
      </c>
      <c r="N1579">
        <v>106</v>
      </c>
      <c r="O1579">
        <v>49</v>
      </c>
      <c r="P1579">
        <v>10</v>
      </c>
      <c r="Q1579">
        <v>16</v>
      </c>
      <c r="R1579">
        <v>12</v>
      </c>
      <c r="S1579">
        <v>5</v>
      </c>
      <c r="T1579">
        <v>-0.2</v>
      </c>
      <c r="U1579">
        <v>440</v>
      </c>
      <c r="V1579">
        <v>1.4</v>
      </c>
      <c r="W1579">
        <v>-0.2</v>
      </c>
      <c r="X1579">
        <v>3</v>
      </c>
      <c r="Y1579">
        <v>-2</v>
      </c>
      <c r="Z1579">
        <v>18</v>
      </c>
      <c r="AA1579">
        <v>-0.2</v>
      </c>
      <c r="AB1579">
        <v>-1</v>
      </c>
      <c r="AC1579">
        <v>322</v>
      </c>
      <c r="AD1579">
        <v>25</v>
      </c>
      <c r="AE1579">
        <v>-2</v>
      </c>
      <c r="AF1579">
        <v>3.6</v>
      </c>
      <c r="AG1579">
        <v>3</v>
      </c>
      <c r="AH1579">
        <v>190</v>
      </c>
    </row>
    <row r="1580" spans="1:34" hidden="1" x14ac:dyDescent="0.25">
      <c r="A1580" t="s">
        <v>6048</v>
      </c>
      <c r="B1580" t="s">
        <v>6049</v>
      </c>
      <c r="C1580" s="1" t="str">
        <f t="shared" si="261"/>
        <v>21:0588</v>
      </c>
      <c r="D1580" s="1" t="str">
        <f t="shared" si="265"/>
        <v>21:0187</v>
      </c>
      <c r="E1580" t="s">
        <v>6050</v>
      </c>
      <c r="F1580" t="s">
        <v>6051</v>
      </c>
      <c r="H1580">
        <v>45.469661500000001</v>
      </c>
      <c r="I1580">
        <v>-65.7082032</v>
      </c>
      <c r="J1580" s="1" t="str">
        <f t="shared" si="266"/>
        <v>NGR bulk stream sediment</v>
      </c>
      <c r="K1580" s="1" t="str">
        <f t="shared" si="267"/>
        <v>&lt;177 micron (NGR)</v>
      </c>
      <c r="L1580">
        <v>6</v>
      </c>
      <c r="M1580" t="s">
        <v>96</v>
      </c>
      <c r="N1580">
        <v>107</v>
      </c>
      <c r="O1580">
        <v>62</v>
      </c>
      <c r="P1580">
        <v>7</v>
      </c>
      <c r="Q1580">
        <v>12</v>
      </c>
      <c r="R1580">
        <v>11</v>
      </c>
      <c r="S1580">
        <v>7</v>
      </c>
      <c r="T1580">
        <v>-0.2</v>
      </c>
      <c r="U1580">
        <v>780</v>
      </c>
      <c r="V1580">
        <v>1.6</v>
      </c>
      <c r="W1580">
        <v>-0.2</v>
      </c>
      <c r="X1580">
        <v>2</v>
      </c>
      <c r="Y1580">
        <v>-2</v>
      </c>
      <c r="Z1580">
        <v>18</v>
      </c>
      <c r="AA1580">
        <v>0.7</v>
      </c>
      <c r="AB1580">
        <v>1</v>
      </c>
      <c r="AC1580">
        <v>221</v>
      </c>
      <c r="AD1580">
        <v>45</v>
      </c>
      <c r="AE1580">
        <v>-2</v>
      </c>
      <c r="AF1580">
        <v>8.4</v>
      </c>
      <c r="AG1580">
        <v>2.5</v>
      </c>
      <c r="AH1580">
        <v>195</v>
      </c>
    </row>
    <row r="1581" spans="1:34" hidden="1" x14ac:dyDescent="0.25">
      <c r="A1581" t="s">
        <v>6052</v>
      </c>
      <c r="B1581" t="s">
        <v>6053</v>
      </c>
      <c r="C1581" s="1" t="str">
        <f t="shared" si="261"/>
        <v>21:0588</v>
      </c>
      <c r="D1581" s="1" t="str">
        <f t="shared" si="265"/>
        <v>21:0187</v>
      </c>
      <c r="E1581" t="s">
        <v>6054</v>
      </c>
      <c r="F1581" t="s">
        <v>6055</v>
      </c>
      <c r="H1581">
        <v>45.476611499999997</v>
      </c>
      <c r="I1581">
        <v>-65.693707599999996</v>
      </c>
      <c r="J1581" s="1" t="str">
        <f t="shared" si="266"/>
        <v>NGR bulk stream sediment</v>
      </c>
      <c r="K1581" s="1" t="str">
        <f t="shared" si="267"/>
        <v>&lt;177 micron (NGR)</v>
      </c>
      <c r="L1581">
        <v>6</v>
      </c>
      <c r="M1581" t="s">
        <v>101</v>
      </c>
      <c r="N1581">
        <v>108</v>
      </c>
      <c r="O1581">
        <v>51</v>
      </c>
      <c r="P1581">
        <v>7</v>
      </c>
      <c r="Q1581">
        <v>18</v>
      </c>
      <c r="R1581">
        <v>12</v>
      </c>
      <c r="S1581">
        <v>8</v>
      </c>
      <c r="T1581">
        <v>-0.2</v>
      </c>
      <c r="U1581">
        <v>1000</v>
      </c>
      <c r="V1581">
        <v>1.6</v>
      </c>
      <c r="W1581">
        <v>-0.2</v>
      </c>
      <c r="X1581">
        <v>2</v>
      </c>
      <c r="Y1581">
        <v>-2</v>
      </c>
      <c r="Z1581">
        <v>22</v>
      </c>
      <c r="AA1581">
        <v>0.6</v>
      </c>
      <c r="AB1581">
        <v>2</v>
      </c>
      <c r="AC1581">
        <v>323</v>
      </c>
      <c r="AD1581">
        <v>45</v>
      </c>
      <c r="AE1581">
        <v>-2</v>
      </c>
      <c r="AF1581">
        <v>6.6</v>
      </c>
      <c r="AG1581">
        <v>2.6</v>
      </c>
      <c r="AH1581">
        <v>195</v>
      </c>
    </row>
    <row r="1582" spans="1:34" hidden="1" x14ac:dyDescent="0.25">
      <c r="A1582" t="s">
        <v>6056</v>
      </c>
      <c r="B1582" t="s">
        <v>6057</v>
      </c>
      <c r="C1582" s="1" t="str">
        <f t="shared" si="261"/>
        <v>21:0588</v>
      </c>
      <c r="D1582" s="1" t="str">
        <f t="shared" si="265"/>
        <v>21:0187</v>
      </c>
      <c r="E1582" t="s">
        <v>6058</v>
      </c>
      <c r="F1582" t="s">
        <v>6059</v>
      </c>
      <c r="H1582">
        <v>45.479808900000002</v>
      </c>
      <c r="I1582">
        <v>-65.684839499999995</v>
      </c>
      <c r="J1582" s="1" t="str">
        <f t="shared" si="266"/>
        <v>NGR bulk stream sediment</v>
      </c>
      <c r="K1582" s="1" t="str">
        <f t="shared" si="267"/>
        <v>&lt;177 micron (NGR)</v>
      </c>
      <c r="L1582">
        <v>6</v>
      </c>
      <c r="M1582" t="s">
        <v>106</v>
      </c>
      <c r="N1582">
        <v>109</v>
      </c>
      <c r="O1582">
        <v>115</v>
      </c>
      <c r="P1582">
        <v>16</v>
      </c>
      <c r="Q1582">
        <v>56</v>
      </c>
      <c r="R1582">
        <v>17</v>
      </c>
      <c r="S1582">
        <v>10</v>
      </c>
      <c r="T1582">
        <v>-0.2</v>
      </c>
      <c r="U1582">
        <v>2400</v>
      </c>
      <c r="V1582">
        <v>1.8</v>
      </c>
      <c r="W1582">
        <v>0.4</v>
      </c>
      <c r="X1582">
        <v>3</v>
      </c>
      <c r="Y1582">
        <v>-2</v>
      </c>
      <c r="Z1582">
        <v>22</v>
      </c>
      <c r="AA1582">
        <v>0.7</v>
      </c>
      <c r="AB1582">
        <v>5</v>
      </c>
      <c r="AC1582">
        <v>309</v>
      </c>
      <c r="AD1582">
        <v>60</v>
      </c>
      <c r="AE1582">
        <v>-2</v>
      </c>
      <c r="AF1582">
        <v>9.3000000000000007</v>
      </c>
      <c r="AG1582">
        <v>3.4</v>
      </c>
      <c r="AH1582">
        <v>230</v>
      </c>
    </row>
    <row r="1583" spans="1:34" hidden="1" x14ac:dyDescent="0.25">
      <c r="A1583" t="s">
        <v>6060</v>
      </c>
      <c r="B1583" t="s">
        <v>6061</v>
      </c>
      <c r="C1583" s="1" t="str">
        <f t="shared" si="261"/>
        <v>21:0588</v>
      </c>
      <c r="D1583" s="1" t="str">
        <f t="shared" si="265"/>
        <v>21:0187</v>
      </c>
      <c r="E1583" t="s">
        <v>6062</v>
      </c>
      <c r="F1583" t="s">
        <v>6063</v>
      </c>
      <c r="H1583">
        <v>45.4737936</v>
      </c>
      <c r="I1583">
        <v>-65.684182399999997</v>
      </c>
      <c r="J1583" s="1" t="str">
        <f t="shared" si="266"/>
        <v>NGR bulk stream sediment</v>
      </c>
      <c r="K1583" s="1" t="str">
        <f t="shared" si="267"/>
        <v>&lt;177 micron (NGR)</v>
      </c>
      <c r="L1583">
        <v>6</v>
      </c>
      <c r="M1583" t="s">
        <v>111</v>
      </c>
      <c r="N1583">
        <v>110</v>
      </c>
      <c r="O1583">
        <v>122</v>
      </c>
      <c r="P1583">
        <v>9</v>
      </c>
      <c r="Q1583">
        <v>36</v>
      </c>
      <c r="R1583">
        <v>14</v>
      </c>
      <c r="S1583">
        <v>17</v>
      </c>
      <c r="T1583">
        <v>-0.2</v>
      </c>
      <c r="U1583">
        <v>6000</v>
      </c>
      <c r="V1583">
        <v>2</v>
      </c>
      <c r="W1583">
        <v>0.5</v>
      </c>
      <c r="X1583">
        <v>3</v>
      </c>
      <c r="Y1583">
        <v>-2</v>
      </c>
      <c r="Z1583">
        <v>31</v>
      </c>
      <c r="AA1583">
        <v>0.7</v>
      </c>
      <c r="AB1583">
        <v>5</v>
      </c>
      <c r="AC1583">
        <v>300</v>
      </c>
      <c r="AD1583">
        <v>65</v>
      </c>
      <c r="AE1583">
        <v>-2</v>
      </c>
      <c r="AF1583">
        <v>14.8</v>
      </c>
      <c r="AG1583">
        <v>2.4</v>
      </c>
      <c r="AH1583">
        <v>220</v>
      </c>
    </row>
    <row r="1584" spans="1:34" hidden="1" x14ac:dyDescent="0.25">
      <c r="A1584" t="s">
        <v>6064</v>
      </c>
      <c r="B1584" t="s">
        <v>6065</v>
      </c>
      <c r="C1584" s="1" t="str">
        <f t="shared" si="261"/>
        <v>21:0588</v>
      </c>
      <c r="D1584" s="1" t="str">
        <f t="shared" si="265"/>
        <v>21:0187</v>
      </c>
      <c r="E1584" t="s">
        <v>6066</v>
      </c>
      <c r="F1584" t="s">
        <v>6067</v>
      </c>
      <c r="H1584">
        <v>45.482287800000002</v>
      </c>
      <c r="I1584">
        <v>-65.654298400000002</v>
      </c>
      <c r="J1584" s="1" t="str">
        <f t="shared" si="266"/>
        <v>NGR bulk stream sediment</v>
      </c>
      <c r="K1584" s="1" t="str">
        <f t="shared" si="267"/>
        <v>&lt;177 micron (NGR)</v>
      </c>
      <c r="L1584">
        <v>6</v>
      </c>
      <c r="M1584" t="s">
        <v>116</v>
      </c>
      <c r="N1584">
        <v>111</v>
      </c>
      <c r="O1584">
        <v>151</v>
      </c>
      <c r="P1584">
        <v>6</v>
      </c>
      <c r="Q1584">
        <v>25</v>
      </c>
      <c r="R1584">
        <v>11</v>
      </c>
      <c r="S1584">
        <v>9</v>
      </c>
      <c r="T1584">
        <v>-0.2</v>
      </c>
      <c r="U1584">
        <v>3000</v>
      </c>
      <c r="V1584">
        <v>1.9</v>
      </c>
      <c r="W1584">
        <v>0.5</v>
      </c>
      <c r="X1584">
        <v>1</v>
      </c>
      <c r="Y1584">
        <v>-2</v>
      </c>
      <c r="Z1584">
        <v>22</v>
      </c>
      <c r="AA1584">
        <v>0.2</v>
      </c>
      <c r="AB1584">
        <v>10</v>
      </c>
      <c r="AC1584">
        <v>326</v>
      </c>
      <c r="AD1584">
        <v>95</v>
      </c>
      <c r="AE1584">
        <v>-2</v>
      </c>
      <c r="AF1584">
        <v>14</v>
      </c>
      <c r="AG1584">
        <v>3.3</v>
      </c>
      <c r="AH1584">
        <v>255</v>
      </c>
    </row>
    <row r="1585" spans="1:34" hidden="1" x14ac:dyDescent="0.25">
      <c r="A1585" t="s">
        <v>6068</v>
      </c>
      <c r="B1585" t="s">
        <v>6069</v>
      </c>
      <c r="C1585" s="1" t="str">
        <f t="shared" si="261"/>
        <v>21:0588</v>
      </c>
      <c r="D1585" s="1" t="str">
        <f t="shared" si="265"/>
        <v>21:0187</v>
      </c>
      <c r="E1585" t="s">
        <v>6070</v>
      </c>
      <c r="F1585" t="s">
        <v>6071</v>
      </c>
      <c r="H1585">
        <v>45.450950499999998</v>
      </c>
      <c r="I1585">
        <v>-65.654475700000006</v>
      </c>
      <c r="J1585" s="1" t="str">
        <f t="shared" si="266"/>
        <v>NGR bulk stream sediment</v>
      </c>
      <c r="K1585" s="1" t="str">
        <f t="shared" si="267"/>
        <v>&lt;177 micron (NGR)</v>
      </c>
      <c r="L1585">
        <v>6</v>
      </c>
      <c r="M1585" t="s">
        <v>121</v>
      </c>
      <c r="N1585">
        <v>112</v>
      </c>
      <c r="O1585">
        <v>82</v>
      </c>
      <c r="P1585">
        <v>10</v>
      </c>
      <c r="Q1585">
        <v>13</v>
      </c>
      <c r="R1585">
        <v>19</v>
      </c>
      <c r="S1585">
        <v>9</v>
      </c>
      <c r="T1585">
        <v>-0.2</v>
      </c>
      <c r="U1585">
        <v>600</v>
      </c>
      <c r="V1585">
        <v>2.2000000000000002</v>
      </c>
      <c r="W1585">
        <v>-0.2</v>
      </c>
      <c r="X1585">
        <v>3</v>
      </c>
      <c r="Y1585">
        <v>-2</v>
      </c>
      <c r="Z1585">
        <v>22</v>
      </c>
      <c r="AA1585">
        <v>0.2</v>
      </c>
      <c r="AB1585">
        <v>5</v>
      </c>
      <c r="AC1585">
        <v>428</v>
      </c>
      <c r="AD1585">
        <v>85</v>
      </c>
      <c r="AE1585">
        <v>2</v>
      </c>
      <c r="AF1585">
        <v>7</v>
      </c>
      <c r="AG1585">
        <v>2.2999999999999998</v>
      </c>
      <c r="AH1585">
        <v>210</v>
      </c>
    </row>
    <row r="1586" spans="1:34" hidden="1" x14ac:dyDescent="0.25">
      <c r="A1586" t="s">
        <v>6072</v>
      </c>
      <c r="B1586" t="s">
        <v>6073</v>
      </c>
      <c r="C1586" s="1" t="str">
        <f t="shared" si="261"/>
        <v>21:0588</v>
      </c>
      <c r="D1586" s="1" t="str">
        <f t="shared" si="265"/>
        <v>21:0187</v>
      </c>
      <c r="E1586" t="s">
        <v>6074</v>
      </c>
      <c r="F1586" t="s">
        <v>6075</v>
      </c>
      <c r="H1586">
        <v>45.432228299999998</v>
      </c>
      <c r="I1586">
        <v>-65.658710400000004</v>
      </c>
      <c r="J1586" s="1" t="str">
        <f t="shared" si="266"/>
        <v>NGR bulk stream sediment</v>
      </c>
      <c r="K1586" s="1" t="str">
        <f t="shared" si="267"/>
        <v>&lt;177 micron (NGR)</v>
      </c>
      <c r="L1586">
        <v>6</v>
      </c>
      <c r="M1586" t="s">
        <v>126</v>
      </c>
      <c r="N1586">
        <v>113</v>
      </c>
      <c r="O1586">
        <v>65</v>
      </c>
      <c r="P1586">
        <v>10</v>
      </c>
      <c r="Q1586">
        <v>16</v>
      </c>
      <c r="R1586">
        <v>16</v>
      </c>
      <c r="S1586">
        <v>7</v>
      </c>
      <c r="T1586">
        <v>-0.2</v>
      </c>
      <c r="U1586">
        <v>520</v>
      </c>
      <c r="V1586">
        <v>1.9</v>
      </c>
      <c r="W1586">
        <v>-0.2</v>
      </c>
      <c r="X1586">
        <v>2</v>
      </c>
      <c r="Y1586">
        <v>-2</v>
      </c>
      <c r="Z1586">
        <v>22</v>
      </c>
      <c r="AA1586">
        <v>0.2</v>
      </c>
      <c r="AB1586">
        <v>3</v>
      </c>
      <c r="AC1586">
        <v>405</v>
      </c>
      <c r="AD1586">
        <v>30</v>
      </c>
      <c r="AE1586">
        <v>-2</v>
      </c>
      <c r="AF1586">
        <v>5.2</v>
      </c>
      <c r="AG1586">
        <v>2.2000000000000002</v>
      </c>
      <c r="AH1586">
        <v>200</v>
      </c>
    </row>
    <row r="1587" spans="1:34" hidden="1" x14ac:dyDescent="0.25">
      <c r="A1587" t="s">
        <v>6076</v>
      </c>
      <c r="B1587" t="s">
        <v>6077</v>
      </c>
      <c r="C1587" s="1" t="str">
        <f t="shared" si="261"/>
        <v>21:0588</v>
      </c>
      <c r="D1587" s="1" t="str">
        <f t="shared" si="265"/>
        <v>21:0187</v>
      </c>
      <c r="E1587" t="s">
        <v>6078</v>
      </c>
      <c r="F1587" t="s">
        <v>6079</v>
      </c>
      <c r="H1587">
        <v>45.412119500000003</v>
      </c>
      <c r="I1587">
        <v>-65.673727700000001</v>
      </c>
      <c r="J1587" s="1" t="str">
        <f t="shared" si="266"/>
        <v>NGR bulk stream sediment</v>
      </c>
      <c r="K1587" s="1" t="str">
        <f t="shared" si="267"/>
        <v>&lt;177 micron (NGR)</v>
      </c>
      <c r="L1587">
        <v>6</v>
      </c>
      <c r="M1587" t="s">
        <v>131</v>
      </c>
      <c r="N1587">
        <v>114</v>
      </c>
      <c r="O1587">
        <v>96</v>
      </c>
      <c r="P1587">
        <v>11</v>
      </c>
      <c r="Q1587">
        <v>17</v>
      </c>
      <c r="R1587">
        <v>16</v>
      </c>
      <c r="S1587">
        <v>12</v>
      </c>
      <c r="T1587">
        <v>0.2</v>
      </c>
      <c r="U1587">
        <v>900</v>
      </c>
      <c r="V1587">
        <v>2.4</v>
      </c>
      <c r="W1587">
        <v>-0.2</v>
      </c>
      <c r="X1587">
        <v>2</v>
      </c>
      <c r="Y1587">
        <v>-2</v>
      </c>
      <c r="Z1587">
        <v>24</v>
      </c>
      <c r="AA1587">
        <v>0.3</v>
      </c>
      <c r="AB1587">
        <v>6</v>
      </c>
      <c r="AC1587">
        <v>450</v>
      </c>
      <c r="AD1587">
        <v>30</v>
      </c>
      <c r="AE1587">
        <v>-2</v>
      </c>
      <c r="AF1587">
        <v>12.2</v>
      </c>
      <c r="AG1587">
        <v>2.7</v>
      </c>
      <c r="AH1587">
        <v>200</v>
      </c>
    </row>
    <row r="1588" spans="1:34" hidden="1" x14ac:dyDescent="0.25">
      <c r="A1588" t="s">
        <v>6080</v>
      </c>
      <c r="B1588" t="s">
        <v>6081</v>
      </c>
      <c r="C1588" s="1" t="str">
        <f t="shared" si="261"/>
        <v>21:0588</v>
      </c>
      <c r="D1588" s="1" t="str">
        <f t="shared" si="265"/>
        <v>21:0187</v>
      </c>
      <c r="E1588" t="s">
        <v>6014</v>
      </c>
      <c r="F1588" t="s">
        <v>6082</v>
      </c>
      <c r="H1588">
        <v>45.415361900000001</v>
      </c>
      <c r="I1588">
        <v>-65.670187299999995</v>
      </c>
      <c r="J1588" s="1" t="str">
        <f t="shared" si="266"/>
        <v>NGR bulk stream sediment</v>
      </c>
      <c r="K1588" s="1" t="str">
        <f t="shared" si="267"/>
        <v>&lt;177 micron (NGR)</v>
      </c>
      <c r="L1588">
        <v>6</v>
      </c>
      <c r="M1588" t="s">
        <v>47</v>
      </c>
      <c r="N1588">
        <v>115</v>
      </c>
      <c r="O1588">
        <v>102</v>
      </c>
      <c r="P1588">
        <v>9</v>
      </c>
      <c r="Q1588">
        <v>21</v>
      </c>
      <c r="R1588">
        <v>14</v>
      </c>
      <c r="S1588">
        <v>10</v>
      </c>
      <c r="T1588">
        <v>-0.2</v>
      </c>
      <c r="U1588">
        <v>1800</v>
      </c>
      <c r="V1588">
        <v>2.1</v>
      </c>
      <c r="W1588">
        <v>-0.2</v>
      </c>
      <c r="X1588">
        <v>2</v>
      </c>
      <c r="Y1588">
        <v>-2</v>
      </c>
      <c r="Z1588">
        <v>22</v>
      </c>
      <c r="AA1588">
        <v>0.2</v>
      </c>
      <c r="AB1588">
        <v>4</v>
      </c>
      <c r="AC1588">
        <v>376</v>
      </c>
      <c r="AD1588">
        <v>60</v>
      </c>
      <c r="AE1588">
        <v>-2</v>
      </c>
      <c r="AF1588">
        <v>9.4</v>
      </c>
      <c r="AG1588">
        <v>2.2999999999999998</v>
      </c>
      <c r="AH1588">
        <v>220</v>
      </c>
    </row>
    <row r="1589" spans="1:34" hidden="1" x14ac:dyDescent="0.25">
      <c r="A1589" t="s">
        <v>6083</v>
      </c>
      <c r="B1589" t="s">
        <v>6084</v>
      </c>
      <c r="C1589" s="1" t="str">
        <f t="shared" si="261"/>
        <v>21:0588</v>
      </c>
      <c r="D1589" s="1" t="str">
        <f t="shared" si="265"/>
        <v>21:0187</v>
      </c>
      <c r="E1589" t="s">
        <v>6014</v>
      </c>
      <c r="F1589" t="s">
        <v>6085</v>
      </c>
      <c r="H1589">
        <v>45.415361900000001</v>
      </c>
      <c r="I1589">
        <v>-65.670187299999995</v>
      </c>
      <c r="J1589" s="1" t="str">
        <f t="shared" si="266"/>
        <v>NGR bulk stream sediment</v>
      </c>
      <c r="K1589" s="1" t="str">
        <f t="shared" si="267"/>
        <v>&lt;177 micron (NGR)</v>
      </c>
      <c r="L1589">
        <v>6</v>
      </c>
      <c r="M1589" t="s">
        <v>51</v>
      </c>
      <c r="N1589">
        <v>116</v>
      </c>
      <c r="O1589">
        <v>128</v>
      </c>
      <c r="P1589">
        <v>9</v>
      </c>
      <c r="Q1589">
        <v>25</v>
      </c>
      <c r="R1589">
        <v>13</v>
      </c>
      <c r="S1589">
        <v>8</v>
      </c>
      <c r="T1589">
        <v>-0.2</v>
      </c>
      <c r="U1589">
        <v>2900</v>
      </c>
      <c r="V1589">
        <v>2.4</v>
      </c>
      <c r="W1589">
        <v>0.3</v>
      </c>
      <c r="X1589">
        <v>2</v>
      </c>
      <c r="Y1589">
        <v>-2</v>
      </c>
      <c r="Z1589">
        <v>26</v>
      </c>
      <c r="AA1589">
        <v>0.9</v>
      </c>
      <c r="AB1589">
        <v>3</v>
      </c>
      <c r="AC1589">
        <v>430</v>
      </c>
      <c r="AD1589">
        <v>65</v>
      </c>
      <c r="AE1589">
        <v>-2</v>
      </c>
      <c r="AF1589">
        <v>10.6</v>
      </c>
      <c r="AG1589">
        <v>2.2000000000000002</v>
      </c>
      <c r="AH1589">
        <v>210</v>
      </c>
    </row>
    <row r="1590" spans="1:34" hidden="1" x14ac:dyDescent="0.25">
      <c r="A1590" t="s">
        <v>6086</v>
      </c>
      <c r="B1590" t="s">
        <v>6087</v>
      </c>
      <c r="C1590" s="1" t="str">
        <f t="shared" si="261"/>
        <v>21:0588</v>
      </c>
      <c r="D1590" s="1" t="str">
        <f>HYPERLINK("http://geochem.nrcan.gc.ca/cdogs/content/svy/svy_e.htm", "")</f>
        <v/>
      </c>
      <c r="G1590" s="1" t="str">
        <f>HYPERLINK("http://geochem.nrcan.gc.ca/cdogs/content/cr_/cr_00078_e.htm", "78")</f>
        <v>78</v>
      </c>
      <c r="J1590" t="s">
        <v>69</v>
      </c>
      <c r="K1590" t="s">
        <v>70</v>
      </c>
      <c r="L1590">
        <v>6</v>
      </c>
      <c r="M1590" t="s">
        <v>71</v>
      </c>
      <c r="N1590">
        <v>117</v>
      </c>
      <c r="O1590">
        <v>92</v>
      </c>
      <c r="P1590">
        <v>36</v>
      </c>
      <c r="Q1590">
        <v>18</v>
      </c>
      <c r="R1590">
        <v>231</v>
      </c>
      <c r="S1590">
        <v>23</v>
      </c>
      <c r="T1590">
        <v>0.2</v>
      </c>
      <c r="U1590">
        <v>430</v>
      </c>
      <c r="V1590">
        <v>2.8</v>
      </c>
      <c r="W1590">
        <v>-0.2</v>
      </c>
      <c r="X1590">
        <v>16</v>
      </c>
      <c r="Y1590">
        <v>4</v>
      </c>
      <c r="Z1590">
        <v>46</v>
      </c>
      <c r="AA1590">
        <v>1</v>
      </c>
      <c r="AB1590">
        <v>7</v>
      </c>
      <c r="AC1590">
        <v>712</v>
      </c>
      <c r="AD1590">
        <v>65</v>
      </c>
      <c r="AE1590">
        <v>20</v>
      </c>
      <c r="AF1590">
        <v>2</v>
      </c>
      <c r="AG1590">
        <v>11.5</v>
      </c>
      <c r="AH1590">
        <v>600</v>
      </c>
    </row>
    <row r="1591" spans="1:34" hidden="1" x14ac:dyDescent="0.25">
      <c r="A1591" t="s">
        <v>6088</v>
      </c>
      <c r="B1591" t="s">
        <v>6089</v>
      </c>
      <c r="C1591" s="1" t="str">
        <f t="shared" si="261"/>
        <v>21:0588</v>
      </c>
      <c r="D1591" s="1" t="str">
        <f t="shared" ref="D1591:D1600" si="268">HYPERLINK("http://geochem.nrcan.gc.ca/cdogs/content/svy/svy210187_e.htm", "21:0187")</f>
        <v>21:0187</v>
      </c>
      <c r="E1591" t="s">
        <v>6090</v>
      </c>
      <c r="F1591" t="s">
        <v>6091</v>
      </c>
      <c r="H1591">
        <v>45.362790799999999</v>
      </c>
      <c r="I1591">
        <v>-65.523573999999996</v>
      </c>
      <c r="J1591" s="1" t="str">
        <f t="shared" ref="J1591:J1600" si="269">HYPERLINK("http://geochem.nrcan.gc.ca/cdogs/content/kwd/kwd020030_e.htm", "NGR bulk stream sediment")</f>
        <v>NGR bulk stream sediment</v>
      </c>
      <c r="K1591" s="1" t="str">
        <f t="shared" ref="K1591:K1600" si="270">HYPERLINK("http://geochem.nrcan.gc.ca/cdogs/content/kwd/kwd080006_e.htm", "&lt;177 micron (NGR)")</f>
        <v>&lt;177 micron (NGR)</v>
      </c>
      <c r="L1591">
        <v>7</v>
      </c>
      <c r="M1591" t="s">
        <v>38</v>
      </c>
      <c r="N1591">
        <v>118</v>
      </c>
      <c r="O1591">
        <v>81</v>
      </c>
      <c r="P1591">
        <v>7</v>
      </c>
      <c r="Q1591">
        <v>13</v>
      </c>
      <c r="R1591">
        <v>12</v>
      </c>
      <c r="S1591">
        <v>7</v>
      </c>
      <c r="T1591">
        <v>-0.2</v>
      </c>
      <c r="U1591">
        <v>440</v>
      </c>
      <c r="V1591">
        <v>1.5</v>
      </c>
      <c r="W1591">
        <v>-0.2</v>
      </c>
      <c r="X1591">
        <v>1</v>
      </c>
      <c r="Y1591">
        <v>-2</v>
      </c>
      <c r="Z1591">
        <v>26</v>
      </c>
      <c r="AA1591">
        <v>0.3</v>
      </c>
      <c r="AB1591">
        <v>3</v>
      </c>
      <c r="AC1591">
        <v>379</v>
      </c>
      <c r="AD1591">
        <v>20</v>
      </c>
      <c r="AE1591">
        <v>-2</v>
      </c>
      <c r="AF1591">
        <v>5.2</v>
      </c>
      <c r="AG1591">
        <v>3.4</v>
      </c>
      <c r="AH1591">
        <v>200</v>
      </c>
    </row>
    <row r="1592" spans="1:34" hidden="1" x14ac:dyDescent="0.25">
      <c r="A1592" t="s">
        <v>6092</v>
      </c>
      <c r="B1592" t="s">
        <v>6093</v>
      </c>
      <c r="C1592" s="1" t="str">
        <f t="shared" si="261"/>
        <v>21:0588</v>
      </c>
      <c r="D1592" s="1" t="str">
        <f t="shared" si="268"/>
        <v>21:0187</v>
      </c>
      <c r="E1592" t="s">
        <v>6094</v>
      </c>
      <c r="F1592" t="s">
        <v>6095</v>
      </c>
      <c r="H1592">
        <v>45.417960100000002</v>
      </c>
      <c r="I1592">
        <v>-65.663778600000001</v>
      </c>
      <c r="J1592" s="1" t="str">
        <f t="shared" si="269"/>
        <v>NGR bulk stream sediment</v>
      </c>
      <c r="K1592" s="1" t="str">
        <f t="shared" si="270"/>
        <v>&lt;177 micron (NGR)</v>
      </c>
      <c r="L1592">
        <v>7</v>
      </c>
      <c r="M1592" t="s">
        <v>43</v>
      </c>
      <c r="N1592">
        <v>119</v>
      </c>
      <c r="O1592">
        <v>98</v>
      </c>
      <c r="P1592">
        <v>10</v>
      </c>
      <c r="Q1592">
        <v>18</v>
      </c>
      <c r="R1592">
        <v>16</v>
      </c>
      <c r="S1592">
        <v>8</v>
      </c>
      <c r="T1592">
        <v>-0.4</v>
      </c>
      <c r="U1592">
        <v>820</v>
      </c>
      <c r="V1592">
        <v>2.2000000000000002</v>
      </c>
      <c r="W1592">
        <v>-0.4</v>
      </c>
      <c r="X1592">
        <v>2</v>
      </c>
      <c r="Y1592">
        <v>-4</v>
      </c>
      <c r="Z1592">
        <v>18</v>
      </c>
      <c r="AA1592">
        <v>0.3</v>
      </c>
      <c r="AB1592">
        <v>16</v>
      </c>
      <c r="AC1592">
        <v>373</v>
      </c>
      <c r="AD1592">
        <v>30</v>
      </c>
      <c r="AE1592">
        <v>-2</v>
      </c>
      <c r="AF1592">
        <v>54</v>
      </c>
      <c r="AG1592">
        <v>2.2999999999999998</v>
      </c>
      <c r="AH1592">
        <v>130</v>
      </c>
    </row>
    <row r="1593" spans="1:34" hidden="1" x14ac:dyDescent="0.25">
      <c r="A1593" t="s">
        <v>6096</v>
      </c>
      <c r="B1593" t="s">
        <v>6097</v>
      </c>
      <c r="C1593" s="1" t="str">
        <f t="shared" si="261"/>
        <v>21:0588</v>
      </c>
      <c r="D1593" s="1" t="str">
        <f t="shared" si="268"/>
        <v>21:0187</v>
      </c>
      <c r="E1593" t="s">
        <v>6098</v>
      </c>
      <c r="F1593" t="s">
        <v>6099</v>
      </c>
      <c r="H1593">
        <v>45.439266000000003</v>
      </c>
      <c r="I1593">
        <v>-65.696735099999998</v>
      </c>
      <c r="J1593" s="1" t="str">
        <f t="shared" si="269"/>
        <v>NGR bulk stream sediment</v>
      </c>
      <c r="K1593" s="1" t="str">
        <f t="shared" si="270"/>
        <v>&lt;177 micron (NGR)</v>
      </c>
      <c r="L1593">
        <v>7</v>
      </c>
      <c r="M1593" t="s">
        <v>56</v>
      </c>
      <c r="N1593">
        <v>120</v>
      </c>
      <c r="O1593">
        <v>52</v>
      </c>
      <c r="P1593">
        <v>6</v>
      </c>
      <c r="Q1593">
        <v>13</v>
      </c>
      <c r="R1593">
        <v>10</v>
      </c>
      <c r="S1593">
        <v>6</v>
      </c>
      <c r="T1593">
        <v>-0.2</v>
      </c>
      <c r="U1593">
        <v>720</v>
      </c>
      <c r="V1593">
        <v>1.4</v>
      </c>
      <c r="W1593">
        <v>-0.2</v>
      </c>
      <c r="X1593">
        <v>2</v>
      </c>
      <c r="Y1593">
        <v>-2</v>
      </c>
      <c r="Z1593">
        <v>18</v>
      </c>
      <c r="AA1593">
        <v>0.3</v>
      </c>
      <c r="AB1593">
        <v>4</v>
      </c>
      <c r="AC1593">
        <v>264</v>
      </c>
      <c r="AD1593">
        <v>40</v>
      </c>
      <c r="AE1593">
        <v>-2</v>
      </c>
      <c r="AF1593">
        <v>7.6</v>
      </c>
      <c r="AG1593">
        <v>1.9</v>
      </c>
      <c r="AH1593">
        <v>150</v>
      </c>
    </row>
    <row r="1594" spans="1:34" hidden="1" x14ac:dyDescent="0.25">
      <c r="A1594" t="s">
        <v>6100</v>
      </c>
      <c r="B1594" t="s">
        <v>6101</v>
      </c>
      <c r="C1594" s="1" t="str">
        <f t="shared" si="261"/>
        <v>21:0588</v>
      </c>
      <c r="D1594" s="1" t="str">
        <f t="shared" si="268"/>
        <v>21:0187</v>
      </c>
      <c r="E1594" t="s">
        <v>6090</v>
      </c>
      <c r="F1594" t="s">
        <v>6102</v>
      </c>
      <c r="H1594">
        <v>45.362790799999999</v>
      </c>
      <c r="I1594">
        <v>-65.523573999999996</v>
      </c>
      <c r="J1594" s="1" t="str">
        <f t="shared" si="269"/>
        <v>NGR bulk stream sediment</v>
      </c>
      <c r="K1594" s="1" t="str">
        <f t="shared" si="270"/>
        <v>&lt;177 micron (NGR)</v>
      </c>
      <c r="L1594">
        <v>7</v>
      </c>
      <c r="M1594" t="s">
        <v>47</v>
      </c>
      <c r="N1594">
        <v>121</v>
      </c>
      <c r="O1594">
        <v>81</v>
      </c>
      <c r="P1594">
        <v>7</v>
      </c>
      <c r="Q1594">
        <v>11</v>
      </c>
      <c r="R1594">
        <v>13</v>
      </c>
      <c r="S1594">
        <v>6</v>
      </c>
      <c r="T1594">
        <v>-0.2</v>
      </c>
      <c r="U1594">
        <v>460</v>
      </c>
      <c r="V1594">
        <v>1.45</v>
      </c>
      <c r="W1594">
        <v>-0.2</v>
      </c>
      <c r="X1594">
        <v>1</v>
      </c>
      <c r="Y1594">
        <v>-2</v>
      </c>
      <c r="Z1594">
        <v>26</v>
      </c>
      <c r="AA1594">
        <v>0.4</v>
      </c>
      <c r="AB1594">
        <v>3</v>
      </c>
      <c r="AC1594">
        <v>428</v>
      </c>
      <c r="AD1594">
        <v>45</v>
      </c>
      <c r="AE1594">
        <v>-2</v>
      </c>
      <c r="AF1594">
        <v>4.8</v>
      </c>
      <c r="AG1594">
        <v>3.2</v>
      </c>
      <c r="AH1594">
        <v>180</v>
      </c>
    </row>
    <row r="1595" spans="1:34" hidden="1" x14ac:dyDescent="0.25">
      <c r="A1595" t="s">
        <v>6103</v>
      </c>
      <c r="B1595" t="s">
        <v>6104</v>
      </c>
      <c r="C1595" s="1" t="str">
        <f t="shared" si="261"/>
        <v>21:0588</v>
      </c>
      <c r="D1595" s="1" t="str">
        <f t="shared" si="268"/>
        <v>21:0187</v>
      </c>
      <c r="E1595" t="s">
        <v>6090</v>
      </c>
      <c r="F1595" t="s">
        <v>6105</v>
      </c>
      <c r="H1595">
        <v>45.362790799999999</v>
      </c>
      <c r="I1595">
        <v>-65.523573999999996</v>
      </c>
      <c r="J1595" s="1" t="str">
        <f t="shared" si="269"/>
        <v>NGR bulk stream sediment</v>
      </c>
      <c r="K1595" s="1" t="str">
        <f t="shared" si="270"/>
        <v>&lt;177 micron (NGR)</v>
      </c>
      <c r="L1595">
        <v>7</v>
      </c>
      <c r="M1595" t="s">
        <v>51</v>
      </c>
      <c r="N1595">
        <v>122</v>
      </c>
      <c r="O1595">
        <v>66</v>
      </c>
      <c r="P1595">
        <v>7</v>
      </c>
      <c r="Q1595">
        <v>11</v>
      </c>
      <c r="R1595">
        <v>12</v>
      </c>
      <c r="S1595">
        <v>8</v>
      </c>
      <c r="T1595">
        <v>-0.2</v>
      </c>
      <c r="U1595">
        <v>510</v>
      </c>
      <c r="V1595">
        <v>1.55</v>
      </c>
      <c r="W1595">
        <v>-0.2</v>
      </c>
      <c r="X1595">
        <v>2</v>
      </c>
      <c r="Y1595">
        <v>-2</v>
      </c>
      <c r="Z1595">
        <v>22</v>
      </c>
      <c r="AA1595">
        <v>0.4</v>
      </c>
      <c r="AB1595">
        <v>1</v>
      </c>
      <c r="AC1595">
        <v>399</v>
      </c>
      <c r="AD1595">
        <v>25</v>
      </c>
      <c r="AE1595">
        <v>-2</v>
      </c>
      <c r="AF1595">
        <v>4.2</v>
      </c>
      <c r="AG1595">
        <v>3.2</v>
      </c>
      <c r="AH1595">
        <v>145</v>
      </c>
    </row>
    <row r="1596" spans="1:34" hidden="1" x14ac:dyDescent="0.25">
      <c r="A1596" t="s">
        <v>6106</v>
      </c>
      <c r="B1596" t="s">
        <v>6107</v>
      </c>
      <c r="C1596" s="1" t="str">
        <f t="shared" si="261"/>
        <v>21:0588</v>
      </c>
      <c r="D1596" s="1" t="str">
        <f t="shared" si="268"/>
        <v>21:0187</v>
      </c>
      <c r="E1596" t="s">
        <v>6108</v>
      </c>
      <c r="F1596" t="s">
        <v>6109</v>
      </c>
      <c r="H1596">
        <v>45.377436600000003</v>
      </c>
      <c r="I1596">
        <v>-65.536142699999999</v>
      </c>
      <c r="J1596" s="1" t="str">
        <f t="shared" si="269"/>
        <v>NGR bulk stream sediment</v>
      </c>
      <c r="K1596" s="1" t="str">
        <f t="shared" si="270"/>
        <v>&lt;177 micron (NGR)</v>
      </c>
      <c r="L1596">
        <v>7</v>
      </c>
      <c r="M1596" t="s">
        <v>61</v>
      </c>
      <c r="N1596">
        <v>123</v>
      </c>
      <c r="O1596">
        <v>100</v>
      </c>
      <c r="P1596">
        <v>16</v>
      </c>
      <c r="Q1596">
        <v>16</v>
      </c>
      <c r="R1596">
        <v>26</v>
      </c>
      <c r="S1596">
        <v>12</v>
      </c>
      <c r="T1596">
        <v>-0.2</v>
      </c>
      <c r="U1596">
        <v>1000</v>
      </c>
      <c r="V1596">
        <v>2.4</v>
      </c>
      <c r="W1596">
        <v>-0.2</v>
      </c>
      <c r="X1596">
        <v>3</v>
      </c>
      <c r="Y1596">
        <v>-2</v>
      </c>
      <c r="Z1596">
        <v>42</v>
      </c>
      <c r="AA1596">
        <v>0.3</v>
      </c>
      <c r="AB1596">
        <v>3</v>
      </c>
      <c r="AC1596">
        <v>419</v>
      </c>
      <c r="AD1596">
        <v>25</v>
      </c>
      <c r="AE1596">
        <v>-2</v>
      </c>
      <c r="AF1596">
        <v>7.6</v>
      </c>
      <c r="AG1596">
        <v>1.7</v>
      </c>
      <c r="AH1596">
        <v>150</v>
      </c>
    </row>
    <row r="1597" spans="1:34" hidden="1" x14ac:dyDescent="0.25">
      <c r="A1597" t="s">
        <v>6110</v>
      </c>
      <c r="B1597" t="s">
        <v>6111</v>
      </c>
      <c r="C1597" s="1" t="str">
        <f t="shared" si="261"/>
        <v>21:0588</v>
      </c>
      <c r="D1597" s="1" t="str">
        <f t="shared" si="268"/>
        <v>21:0187</v>
      </c>
      <c r="E1597" t="s">
        <v>6112</v>
      </c>
      <c r="F1597" t="s">
        <v>6113</v>
      </c>
      <c r="H1597">
        <v>45.433697899999999</v>
      </c>
      <c r="I1597">
        <v>-65.523438200000001</v>
      </c>
      <c r="J1597" s="1" t="str">
        <f t="shared" si="269"/>
        <v>NGR bulk stream sediment</v>
      </c>
      <c r="K1597" s="1" t="str">
        <f t="shared" si="270"/>
        <v>&lt;177 micron (NGR)</v>
      </c>
      <c r="L1597">
        <v>7</v>
      </c>
      <c r="M1597" t="s">
        <v>66</v>
      </c>
      <c r="N1597">
        <v>124</v>
      </c>
      <c r="O1597">
        <v>88</v>
      </c>
      <c r="P1597">
        <v>13</v>
      </c>
      <c r="Q1597">
        <v>23</v>
      </c>
      <c r="R1597">
        <v>16</v>
      </c>
      <c r="S1597">
        <v>14</v>
      </c>
      <c r="T1597">
        <v>0.3</v>
      </c>
      <c r="U1597">
        <v>2800</v>
      </c>
      <c r="V1597">
        <v>2.8</v>
      </c>
      <c r="W1597">
        <v>-0.2</v>
      </c>
      <c r="X1597">
        <v>3</v>
      </c>
      <c r="Y1597">
        <v>2</v>
      </c>
      <c r="Z1597">
        <v>26</v>
      </c>
      <c r="AA1597">
        <v>0.2</v>
      </c>
      <c r="AB1597">
        <v>5</v>
      </c>
      <c r="AC1597">
        <v>341</v>
      </c>
      <c r="AD1597">
        <v>40</v>
      </c>
      <c r="AE1597">
        <v>-2</v>
      </c>
      <c r="AF1597">
        <v>10.6</v>
      </c>
      <c r="AG1597">
        <v>2.9</v>
      </c>
      <c r="AH1597">
        <v>230</v>
      </c>
    </row>
    <row r="1598" spans="1:34" hidden="1" x14ac:dyDescent="0.25">
      <c r="A1598" t="s">
        <v>6114</v>
      </c>
      <c r="B1598" t="s">
        <v>6115</v>
      </c>
      <c r="C1598" s="1" t="str">
        <f t="shared" si="261"/>
        <v>21:0588</v>
      </c>
      <c r="D1598" s="1" t="str">
        <f t="shared" si="268"/>
        <v>21:0187</v>
      </c>
      <c r="E1598" t="s">
        <v>6116</v>
      </c>
      <c r="F1598" t="s">
        <v>6117</v>
      </c>
      <c r="H1598">
        <v>45.452265199999999</v>
      </c>
      <c r="I1598">
        <v>-65.540177099999994</v>
      </c>
      <c r="J1598" s="1" t="str">
        <f t="shared" si="269"/>
        <v>NGR bulk stream sediment</v>
      </c>
      <c r="K1598" s="1" t="str">
        <f t="shared" si="270"/>
        <v>&lt;177 micron (NGR)</v>
      </c>
      <c r="L1598">
        <v>7</v>
      </c>
      <c r="M1598" t="s">
        <v>76</v>
      </c>
      <c r="N1598">
        <v>125</v>
      </c>
      <c r="O1598">
        <v>149</v>
      </c>
      <c r="P1598">
        <v>8</v>
      </c>
      <c r="Q1598">
        <v>48</v>
      </c>
      <c r="R1598">
        <v>10</v>
      </c>
      <c r="S1598">
        <v>13</v>
      </c>
      <c r="T1598">
        <v>-0.2</v>
      </c>
      <c r="U1598">
        <v>6900</v>
      </c>
      <c r="V1598">
        <v>2</v>
      </c>
      <c r="W1598">
        <v>1.8</v>
      </c>
      <c r="X1598">
        <v>3</v>
      </c>
      <c r="Y1598">
        <v>-2</v>
      </c>
      <c r="Z1598">
        <v>26</v>
      </c>
      <c r="AA1598">
        <v>-0.2</v>
      </c>
      <c r="AB1598">
        <v>1</v>
      </c>
      <c r="AC1598">
        <v>307</v>
      </c>
      <c r="AD1598">
        <v>70</v>
      </c>
      <c r="AE1598">
        <v>-2</v>
      </c>
      <c r="AF1598">
        <v>19.399999999999999</v>
      </c>
      <c r="AG1598">
        <v>1.8</v>
      </c>
      <c r="AH1598">
        <v>160</v>
      </c>
    </row>
    <row r="1599" spans="1:34" hidden="1" x14ac:dyDescent="0.25">
      <c r="A1599" t="s">
        <v>6118</v>
      </c>
      <c r="B1599" t="s">
        <v>6119</v>
      </c>
      <c r="C1599" s="1" t="str">
        <f t="shared" si="261"/>
        <v>21:0588</v>
      </c>
      <c r="D1599" s="1" t="str">
        <f t="shared" si="268"/>
        <v>21:0187</v>
      </c>
      <c r="E1599" t="s">
        <v>6120</v>
      </c>
      <c r="F1599" t="s">
        <v>6121</v>
      </c>
      <c r="H1599">
        <v>45.436669899999998</v>
      </c>
      <c r="I1599">
        <v>-65.557733999999996</v>
      </c>
      <c r="J1599" s="1" t="str">
        <f t="shared" si="269"/>
        <v>NGR bulk stream sediment</v>
      </c>
      <c r="K1599" s="1" t="str">
        <f t="shared" si="270"/>
        <v>&lt;177 micron (NGR)</v>
      </c>
      <c r="L1599">
        <v>7</v>
      </c>
      <c r="M1599" t="s">
        <v>81</v>
      </c>
      <c r="N1599">
        <v>126</v>
      </c>
      <c r="O1599">
        <v>129</v>
      </c>
      <c r="P1599">
        <v>27</v>
      </c>
      <c r="Q1599">
        <v>31</v>
      </c>
      <c r="R1599">
        <v>13</v>
      </c>
      <c r="S1599">
        <v>9</v>
      </c>
      <c r="T1599">
        <v>-0.2</v>
      </c>
      <c r="U1599">
        <v>1200</v>
      </c>
      <c r="V1599">
        <v>1.7</v>
      </c>
      <c r="W1599">
        <v>0.8</v>
      </c>
      <c r="X1599">
        <v>6</v>
      </c>
      <c r="Y1599">
        <v>-2</v>
      </c>
      <c r="Z1599">
        <v>29</v>
      </c>
      <c r="AA1599">
        <v>0.8</v>
      </c>
      <c r="AB1599">
        <v>4</v>
      </c>
      <c r="AC1599">
        <v>304</v>
      </c>
      <c r="AD1599">
        <v>95</v>
      </c>
      <c r="AE1599">
        <v>-2</v>
      </c>
      <c r="AF1599">
        <v>31.2</v>
      </c>
      <c r="AG1599">
        <v>2.2000000000000002</v>
      </c>
      <c r="AH1599">
        <v>175</v>
      </c>
    </row>
    <row r="1600" spans="1:34" hidden="1" x14ac:dyDescent="0.25">
      <c r="A1600" t="s">
        <v>6122</v>
      </c>
      <c r="B1600" t="s">
        <v>6123</v>
      </c>
      <c r="C1600" s="1" t="str">
        <f t="shared" si="261"/>
        <v>21:0588</v>
      </c>
      <c r="D1600" s="1" t="str">
        <f t="shared" si="268"/>
        <v>21:0187</v>
      </c>
      <c r="E1600" t="s">
        <v>6124</v>
      </c>
      <c r="F1600" t="s">
        <v>6125</v>
      </c>
      <c r="H1600">
        <v>45.435923799999998</v>
      </c>
      <c r="I1600">
        <v>-65.559694800000003</v>
      </c>
      <c r="J1600" s="1" t="str">
        <f t="shared" si="269"/>
        <v>NGR bulk stream sediment</v>
      </c>
      <c r="K1600" s="1" t="str">
        <f t="shared" si="270"/>
        <v>&lt;177 micron (NGR)</v>
      </c>
      <c r="L1600">
        <v>7</v>
      </c>
      <c r="M1600" t="s">
        <v>86</v>
      </c>
      <c r="N1600">
        <v>127</v>
      </c>
      <c r="O1600">
        <v>209</v>
      </c>
      <c r="P1600">
        <v>6</v>
      </c>
      <c r="Q1600">
        <v>43</v>
      </c>
      <c r="R1600">
        <v>9</v>
      </c>
      <c r="S1600">
        <v>39</v>
      </c>
      <c r="T1600">
        <v>-0.2</v>
      </c>
      <c r="U1600">
        <v>4000</v>
      </c>
      <c r="V1600">
        <v>2.5</v>
      </c>
      <c r="W1600">
        <v>2.4</v>
      </c>
      <c r="X1600">
        <v>6</v>
      </c>
      <c r="Y1600">
        <v>2</v>
      </c>
      <c r="Z1600">
        <v>40</v>
      </c>
      <c r="AA1600">
        <v>0.6</v>
      </c>
      <c r="AB1600">
        <v>1</v>
      </c>
      <c r="AC1600">
        <v>328</v>
      </c>
      <c r="AD1600">
        <v>135</v>
      </c>
      <c r="AE1600">
        <v>-2</v>
      </c>
      <c r="AF1600">
        <v>15.6</v>
      </c>
      <c r="AG1600">
        <v>1.7</v>
      </c>
      <c r="AH1600">
        <v>155</v>
      </c>
    </row>
    <row r="1601" spans="1:34" hidden="1" x14ac:dyDescent="0.25">
      <c r="A1601" t="s">
        <v>6126</v>
      </c>
      <c r="B1601" t="s">
        <v>6127</v>
      </c>
      <c r="C1601" s="1" t="str">
        <f t="shared" si="261"/>
        <v>21:0588</v>
      </c>
      <c r="D1601" s="1" t="str">
        <f>HYPERLINK("http://geochem.nrcan.gc.ca/cdogs/content/svy/svy_e.htm", "")</f>
        <v/>
      </c>
      <c r="G1601" s="1" t="str">
        <f>HYPERLINK("http://geochem.nrcan.gc.ca/cdogs/content/cr_/cr_00077_e.htm", "77")</f>
        <v>77</v>
      </c>
      <c r="J1601" t="s">
        <v>69</v>
      </c>
      <c r="K1601" t="s">
        <v>70</v>
      </c>
      <c r="L1601">
        <v>7</v>
      </c>
      <c r="M1601" t="s">
        <v>71</v>
      </c>
      <c r="N1601">
        <v>128</v>
      </c>
      <c r="O1601">
        <v>124</v>
      </c>
      <c r="P1601">
        <v>62</v>
      </c>
      <c r="Q1601">
        <v>33</v>
      </c>
      <c r="R1601">
        <v>271</v>
      </c>
      <c r="S1601">
        <v>26</v>
      </c>
      <c r="T1601">
        <v>-0.2</v>
      </c>
      <c r="U1601">
        <v>540</v>
      </c>
      <c r="V1601">
        <v>3.2</v>
      </c>
      <c r="W1601">
        <v>0.7</v>
      </c>
      <c r="X1601">
        <v>27</v>
      </c>
      <c r="Y1601">
        <v>2</v>
      </c>
      <c r="Z1601">
        <v>55</v>
      </c>
      <c r="AA1601">
        <v>1.2</v>
      </c>
      <c r="AB1601">
        <v>7</v>
      </c>
      <c r="AC1601">
        <v>774</v>
      </c>
      <c r="AD1601">
        <v>30</v>
      </c>
      <c r="AE1601">
        <v>20</v>
      </c>
      <c r="AG1601">
        <v>18.100000000000001</v>
      </c>
      <c r="AH1601">
        <v>680</v>
      </c>
    </row>
    <row r="1602" spans="1:34" hidden="1" x14ac:dyDescent="0.25">
      <c r="A1602" t="s">
        <v>6128</v>
      </c>
      <c r="B1602" t="s">
        <v>6129</v>
      </c>
      <c r="C1602" s="1" t="str">
        <f t="shared" ref="C1602:C1665" si="271">HYPERLINK("http://geochem.nrcan.gc.ca/cdogs/content/bdl/bdl210588_e.htm", "21:0588")</f>
        <v>21:0588</v>
      </c>
      <c r="D1602" s="1" t="str">
        <f t="shared" ref="D1602:D1617" si="272">HYPERLINK("http://geochem.nrcan.gc.ca/cdogs/content/svy/svy210187_e.htm", "21:0187")</f>
        <v>21:0187</v>
      </c>
      <c r="E1602" t="s">
        <v>6130</v>
      </c>
      <c r="F1602" t="s">
        <v>6131</v>
      </c>
      <c r="H1602">
        <v>45.4244366</v>
      </c>
      <c r="I1602">
        <v>-65.553332999999995</v>
      </c>
      <c r="J1602" s="1" t="str">
        <f t="shared" ref="J1602:J1617" si="273">HYPERLINK("http://geochem.nrcan.gc.ca/cdogs/content/kwd/kwd020030_e.htm", "NGR bulk stream sediment")</f>
        <v>NGR bulk stream sediment</v>
      </c>
      <c r="K1602" s="1" t="str">
        <f t="shared" ref="K1602:K1617" si="274">HYPERLINK("http://geochem.nrcan.gc.ca/cdogs/content/kwd/kwd080006_e.htm", "&lt;177 micron (NGR)")</f>
        <v>&lt;177 micron (NGR)</v>
      </c>
      <c r="L1602">
        <v>7</v>
      </c>
      <c r="M1602" t="s">
        <v>91</v>
      </c>
      <c r="N1602">
        <v>129</v>
      </c>
      <c r="O1602">
        <v>103</v>
      </c>
      <c r="P1602">
        <v>10</v>
      </c>
      <c r="Q1602">
        <v>30</v>
      </c>
      <c r="R1602">
        <v>8</v>
      </c>
      <c r="S1602">
        <v>18</v>
      </c>
      <c r="T1602">
        <v>0.3</v>
      </c>
      <c r="U1602">
        <v>2800</v>
      </c>
      <c r="V1602">
        <v>3.1</v>
      </c>
      <c r="W1602">
        <v>-0.2</v>
      </c>
      <c r="X1602">
        <v>2</v>
      </c>
      <c r="Y1602">
        <v>2</v>
      </c>
      <c r="Z1602">
        <v>44</v>
      </c>
      <c r="AA1602">
        <v>0.3</v>
      </c>
      <c r="AB1602">
        <v>2</v>
      </c>
      <c r="AC1602">
        <v>337</v>
      </c>
      <c r="AD1602">
        <v>135</v>
      </c>
      <c r="AE1602">
        <v>-2</v>
      </c>
      <c r="AG1602">
        <v>3.5</v>
      </c>
      <c r="AH1602">
        <v>190</v>
      </c>
    </row>
    <row r="1603" spans="1:34" hidden="1" x14ac:dyDescent="0.25">
      <c r="A1603" t="s">
        <v>6132</v>
      </c>
      <c r="B1603" t="s">
        <v>6133</v>
      </c>
      <c r="C1603" s="1" t="str">
        <f t="shared" si="271"/>
        <v>21:0588</v>
      </c>
      <c r="D1603" s="1" t="str">
        <f t="shared" si="272"/>
        <v>21:0187</v>
      </c>
      <c r="E1603" t="s">
        <v>6134</v>
      </c>
      <c r="F1603" t="s">
        <v>6135</v>
      </c>
      <c r="H1603">
        <v>45.424472000000002</v>
      </c>
      <c r="I1603">
        <v>-65.554970800000007</v>
      </c>
      <c r="J1603" s="1" t="str">
        <f t="shared" si="273"/>
        <v>NGR bulk stream sediment</v>
      </c>
      <c r="K1603" s="1" t="str">
        <f t="shared" si="274"/>
        <v>&lt;177 micron (NGR)</v>
      </c>
      <c r="L1603">
        <v>7</v>
      </c>
      <c r="M1603" t="s">
        <v>96</v>
      </c>
      <c r="N1603">
        <v>130</v>
      </c>
      <c r="O1603">
        <v>203</v>
      </c>
      <c r="P1603">
        <v>11</v>
      </c>
      <c r="Q1603">
        <v>42</v>
      </c>
      <c r="R1603">
        <v>12</v>
      </c>
      <c r="S1603">
        <v>13</v>
      </c>
      <c r="T1603">
        <v>-0.2</v>
      </c>
      <c r="U1603">
        <v>8000</v>
      </c>
      <c r="V1603">
        <v>2.4</v>
      </c>
      <c r="W1603">
        <v>2</v>
      </c>
      <c r="X1603">
        <v>3</v>
      </c>
      <c r="Y1603">
        <v>-2</v>
      </c>
      <c r="Z1603">
        <v>29</v>
      </c>
      <c r="AA1603">
        <v>0.3</v>
      </c>
      <c r="AB1603">
        <v>1</v>
      </c>
      <c r="AC1603">
        <v>325</v>
      </c>
      <c r="AD1603">
        <v>125</v>
      </c>
      <c r="AE1603">
        <v>-2</v>
      </c>
      <c r="AF1603">
        <v>31.4</v>
      </c>
      <c r="AG1603">
        <v>2.2999999999999998</v>
      </c>
      <c r="AH1603">
        <v>165</v>
      </c>
    </row>
    <row r="1604" spans="1:34" hidden="1" x14ac:dyDescent="0.25">
      <c r="A1604" t="s">
        <v>6136</v>
      </c>
      <c r="B1604" t="s">
        <v>6137</v>
      </c>
      <c r="C1604" s="1" t="str">
        <f t="shared" si="271"/>
        <v>21:0588</v>
      </c>
      <c r="D1604" s="1" t="str">
        <f t="shared" si="272"/>
        <v>21:0187</v>
      </c>
      <c r="E1604" t="s">
        <v>6138</v>
      </c>
      <c r="F1604" t="s">
        <v>6139</v>
      </c>
      <c r="H1604">
        <v>45.417131699999999</v>
      </c>
      <c r="I1604">
        <v>-65.555559500000001</v>
      </c>
      <c r="J1604" s="1" t="str">
        <f t="shared" si="273"/>
        <v>NGR bulk stream sediment</v>
      </c>
      <c r="K1604" s="1" t="str">
        <f t="shared" si="274"/>
        <v>&lt;177 micron (NGR)</v>
      </c>
      <c r="L1604">
        <v>7</v>
      </c>
      <c r="M1604" t="s">
        <v>101</v>
      </c>
      <c r="N1604">
        <v>131</v>
      </c>
      <c r="O1604">
        <v>180</v>
      </c>
      <c r="P1604">
        <v>24</v>
      </c>
      <c r="Q1604">
        <v>33</v>
      </c>
      <c r="R1604">
        <v>17</v>
      </c>
      <c r="S1604">
        <v>19</v>
      </c>
      <c r="T1604">
        <v>-0.2</v>
      </c>
      <c r="U1604">
        <v>4300</v>
      </c>
      <c r="V1604">
        <v>2.6</v>
      </c>
      <c r="W1604">
        <v>0.9</v>
      </c>
      <c r="X1604">
        <v>3</v>
      </c>
      <c r="Y1604">
        <v>-2</v>
      </c>
      <c r="Z1604">
        <v>44</v>
      </c>
      <c r="AA1604">
        <v>0.3</v>
      </c>
      <c r="AB1604">
        <v>1</v>
      </c>
      <c r="AC1604">
        <v>310</v>
      </c>
      <c r="AD1604">
        <v>135</v>
      </c>
      <c r="AE1604">
        <v>-2</v>
      </c>
      <c r="AF1604">
        <v>34</v>
      </c>
      <c r="AG1604">
        <v>1.6</v>
      </c>
      <c r="AH1604">
        <v>150</v>
      </c>
    </row>
    <row r="1605" spans="1:34" hidden="1" x14ac:dyDescent="0.25">
      <c r="A1605" t="s">
        <v>6140</v>
      </c>
      <c r="B1605" t="s">
        <v>6141</v>
      </c>
      <c r="C1605" s="1" t="str">
        <f t="shared" si="271"/>
        <v>21:0588</v>
      </c>
      <c r="D1605" s="1" t="str">
        <f t="shared" si="272"/>
        <v>21:0187</v>
      </c>
      <c r="E1605" t="s">
        <v>6142</v>
      </c>
      <c r="F1605" t="s">
        <v>6143</v>
      </c>
      <c r="H1605">
        <v>45.4181411</v>
      </c>
      <c r="I1605">
        <v>-65.5543014</v>
      </c>
      <c r="J1605" s="1" t="str">
        <f t="shared" si="273"/>
        <v>NGR bulk stream sediment</v>
      </c>
      <c r="K1605" s="1" t="str">
        <f t="shared" si="274"/>
        <v>&lt;177 micron (NGR)</v>
      </c>
      <c r="L1605">
        <v>7</v>
      </c>
      <c r="M1605" t="s">
        <v>106</v>
      </c>
      <c r="N1605">
        <v>132</v>
      </c>
      <c r="O1605">
        <v>137</v>
      </c>
      <c r="P1605">
        <v>10</v>
      </c>
      <c r="Q1605">
        <v>28</v>
      </c>
      <c r="R1605">
        <v>11</v>
      </c>
      <c r="S1605">
        <v>12</v>
      </c>
      <c r="T1605">
        <v>-0.2</v>
      </c>
      <c r="U1605">
        <v>4400</v>
      </c>
      <c r="V1605">
        <v>2.1</v>
      </c>
      <c r="W1605">
        <v>0.6</v>
      </c>
      <c r="X1605">
        <v>3</v>
      </c>
      <c r="Y1605">
        <v>-2</v>
      </c>
      <c r="Z1605">
        <v>35</v>
      </c>
      <c r="AA1605">
        <v>0.2</v>
      </c>
      <c r="AB1605">
        <v>1</v>
      </c>
      <c r="AC1605">
        <v>319</v>
      </c>
      <c r="AD1605">
        <v>125</v>
      </c>
      <c r="AE1605">
        <v>-2</v>
      </c>
      <c r="AF1605">
        <v>18.8</v>
      </c>
      <c r="AG1605">
        <v>2.2999999999999998</v>
      </c>
      <c r="AH1605">
        <v>195</v>
      </c>
    </row>
    <row r="1606" spans="1:34" hidden="1" x14ac:dyDescent="0.25">
      <c r="A1606" t="s">
        <v>6144</v>
      </c>
      <c r="B1606" t="s">
        <v>6145</v>
      </c>
      <c r="C1606" s="1" t="str">
        <f t="shared" si="271"/>
        <v>21:0588</v>
      </c>
      <c r="D1606" s="1" t="str">
        <f t="shared" si="272"/>
        <v>21:0187</v>
      </c>
      <c r="E1606" t="s">
        <v>6146</v>
      </c>
      <c r="F1606" t="s">
        <v>6147</v>
      </c>
      <c r="H1606">
        <v>45.415415099999997</v>
      </c>
      <c r="I1606">
        <v>-65.539314200000007</v>
      </c>
      <c r="J1606" s="1" t="str">
        <f t="shared" si="273"/>
        <v>NGR bulk stream sediment</v>
      </c>
      <c r="K1606" s="1" t="str">
        <f t="shared" si="274"/>
        <v>&lt;177 micron (NGR)</v>
      </c>
      <c r="L1606">
        <v>7</v>
      </c>
      <c r="M1606" t="s">
        <v>111</v>
      </c>
      <c r="N1606">
        <v>133</v>
      </c>
      <c r="O1606">
        <v>37</v>
      </c>
      <c r="P1606">
        <v>6</v>
      </c>
      <c r="Q1606">
        <v>12</v>
      </c>
      <c r="R1606">
        <v>7</v>
      </c>
      <c r="S1606">
        <v>2</v>
      </c>
      <c r="T1606">
        <v>-0.2</v>
      </c>
      <c r="U1606">
        <v>510</v>
      </c>
      <c r="V1606">
        <v>1.9</v>
      </c>
      <c r="W1606">
        <v>-0.2</v>
      </c>
      <c r="X1606">
        <v>3</v>
      </c>
      <c r="Y1606">
        <v>-2</v>
      </c>
      <c r="Z1606">
        <v>22</v>
      </c>
      <c r="AA1606">
        <v>-0.2</v>
      </c>
      <c r="AB1606">
        <v>1</v>
      </c>
      <c r="AC1606">
        <v>255</v>
      </c>
      <c r="AD1606">
        <v>75</v>
      </c>
      <c r="AE1606">
        <v>-2</v>
      </c>
      <c r="AF1606">
        <v>11.8</v>
      </c>
      <c r="AG1606">
        <v>1.9</v>
      </c>
      <c r="AH1606">
        <v>120</v>
      </c>
    </row>
    <row r="1607" spans="1:34" hidden="1" x14ac:dyDescent="0.25">
      <c r="A1607" t="s">
        <v>6148</v>
      </c>
      <c r="B1607" t="s">
        <v>6149</v>
      </c>
      <c r="C1607" s="1" t="str">
        <f t="shared" si="271"/>
        <v>21:0588</v>
      </c>
      <c r="D1607" s="1" t="str">
        <f t="shared" si="272"/>
        <v>21:0187</v>
      </c>
      <c r="E1607" t="s">
        <v>6150</v>
      </c>
      <c r="F1607" t="s">
        <v>6151</v>
      </c>
      <c r="H1607">
        <v>45.423172299999997</v>
      </c>
      <c r="I1607">
        <v>-65.523173</v>
      </c>
      <c r="J1607" s="1" t="str">
        <f t="shared" si="273"/>
        <v>NGR bulk stream sediment</v>
      </c>
      <c r="K1607" s="1" t="str">
        <f t="shared" si="274"/>
        <v>&lt;177 micron (NGR)</v>
      </c>
      <c r="L1607">
        <v>7</v>
      </c>
      <c r="M1607" t="s">
        <v>116</v>
      </c>
      <c r="N1607">
        <v>134</v>
      </c>
      <c r="O1607">
        <v>59</v>
      </c>
      <c r="P1607">
        <v>5</v>
      </c>
      <c r="Q1607">
        <v>27</v>
      </c>
      <c r="R1607">
        <v>5</v>
      </c>
      <c r="S1607">
        <v>7</v>
      </c>
      <c r="T1607">
        <v>-0.2</v>
      </c>
      <c r="U1607">
        <v>900</v>
      </c>
      <c r="V1607">
        <v>0.92</v>
      </c>
      <c r="W1607">
        <v>0.3</v>
      </c>
      <c r="X1607">
        <v>1</v>
      </c>
      <c r="Y1607">
        <v>-2</v>
      </c>
      <c r="Z1607">
        <v>13</v>
      </c>
      <c r="AA1607">
        <v>0.3</v>
      </c>
      <c r="AB1607">
        <v>-1</v>
      </c>
      <c r="AC1607">
        <v>260</v>
      </c>
      <c r="AD1607">
        <v>115</v>
      </c>
      <c r="AE1607">
        <v>-2</v>
      </c>
      <c r="AG1607">
        <v>2</v>
      </c>
      <c r="AH1607">
        <v>155</v>
      </c>
    </row>
    <row r="1608" spans="1:34" hidden="1" x14ac:dyDescent="0.25">
      <c r="A1608" t="s">
        <v>6152</v>
      </c>
      <c r="B1608" t="s">
        <v>6153</v>
      </c>
      <c r="C1608" s="1" t="str">
        <f t="shared" si="271"/>
        <v>21:0588</v>
      </c>
      <c r="D1608" s="1" t="str">
        <f t="shared" si="272"/>
        <v>21:0187</v>
      </c>
      <c r="E1608" t="s">
        <v>6154</v>
      </c>
      <c r="F1608" t="s">
        <v>6155</v>
      </c>
      <c r="H1608">
        <v>45.467335900000002</v>
      </c>
      <c r="I1608">
        <v>-65.510779799999995</v>
      </c>
      <c r="J1608" s="1" t="str">
        <f t="shared" si="273"/>
        <v>NGR bulk stream sediment</v>
      </c>
      <c r="K1608" s="1" t="str">
        <f t="shared" si="274"/>
        <v>&lt;177 micron (NGR)</v>
      </c>
      <c r="L1608">
        <v>7</v>
      </c>
      <c r="M1608" t="s">
        <v>121</v>
      </c>
      <c r="N1608">
        <v>135</v>
      </c>
      <c r="O1608">
        <v>59</v>
      </c>
      <c r="P1608">
        <v>8</v>
      </c>
      <c r="Q1608">
        <v>73</v>
      </c>
      <c r="R1608">
        <v>4</v>
      </c>
      <c r="S1608">
        <v>-2</v>
      </c>
      <c r="T1608">
        <v>-0.2</v>
      </c>
      <c r="U1608">
        <v>160</v>
      </c>
      <c r="V1608">
        <v>0.9</v>
      </c>
      <c r="W1608">
        <v>0.4</v>
      </c>
      <c r="X1608">
        <v>3</v>
      </c>
      <c r="Y1608">
        <v>2</v>
      </c>
      <c r="Z1608">
        <v>18</v>
      </c>
      <c r="AA1608">
        <v>-0.2</v>
      </c>
      <c r="AB1608">
        <v>-1</v>
      </c>
      <c r="AC1608">
        <v>134</v>
      </c>
      <c r="AD1608">
        <v>215</v>
      </c>
      <c r="AE1608">
        <v>-2</v>
      </c>
      <c r="AG1608">
        <v>1.3</v>
      </c>
      <c r="AH1608">
        <v>115</v>
      </c>
    </row>
    <row r="1609" spans="1:34" hidden="1" x14ac:dyDescent="0.25">
      <c r="A1609" t="s">
        <v>6156</v>
      </c>
      <c r="B1609" t="s">
        <v>6157</v>
      </c>
      <c r="C1609" s="1" t="str">
        <f t="shared" si="271"/>
        <v>21:0588</v>
      </c>
      <c r="D1609" s="1" t="str">
        <f t="shared" si="272"/>
        <v>21:0187</v>
      </c>
      <c r="E1609" t="s">
        <v>6158</v>
      </c>
      <c r="F1609" t="s">
        <v>6159</v>
      </c>
      <c r="H1609">
        <v>45.468321899999999</v>
      </c>
      <c r="I1609">
        <v>-65.511783100000002</v>
      </c>
      <c r="J1609" s="1" t="str">
        <f t="shared" si="273"/>
        <v>NGR bulk stream sediment</v>
      </c>
      <c r="K1609" s="1" t="str">
        <f t="shared" si="274"/>
        <v>&lt;177 micron (NGR)</v>
      </c>
      <c r="L1609">
        <v>7</v>
      </c>
      <c r="M1609" t="s">
        <v>126</v>
      </c>
      <c r="N1609">
        <v>136</v>
      </c>
      <c r="O1609">
        <v>111</v>
      </c>
      <c r="P1609">
        <v>7</v>
      </c>
      <c r="Q1609">
        <v>46</v>
      </c>
      <c r="R1609">
        <v>3</v>
      </c>
      <c r="S1609">
        <v>-2</v>
      </c>
      <c r="T1609">
        <v>-0.2</v>
      </c>
      <c r="U1609">
        <v>280</v>
      </c>
      <c r="V1609">
        <v>0.5</v>
      </c>
      <c r="W1609">
        <v>1.4</v>
      </c>
      <c r="X1609">
        <v>2</v>
      </c>
      <c r="Y1609">
        <v>6</v>
      </c>
      <c r="Z1609">
        <v>13</v>
      </c>
      <c r="AA1609">
        <v>-0.2</v>
      </c>
      <c r="AB1609">
        <v>3</v>
      </c>
      <c r="AC1609">
        <v>154</v>
      </c>
      <c r="AD1609">
        <v>215</v>
      </c>
      <c r="AE1609">
        <v>-2</v>
      </c>
      <c r="AF1609">
        <v>60</v>
      </c>
      <c r="AG1609">
        <v>1</v>
      </c>
      <c r="AH1609">
        <v>86</v>
      </c>
    </row>
    <row r="1610" spans="1:34" hidden="1" x14ac:dyDescent="0.25">
      <c r="A1610" t="s">
        <v>6160</v>
      </c>
      <c r="B1610" t="s">
        <v>6161</v>
      </c>
      <c r="C1610" s="1" t="str">
        <f t="shared" si="271"/>
        <v>21:0588</v>
      </c>
      <c r="D1610" s="1" t="str">
        <f t="shared" si="272"/>
        <v>21:0187</v>
      </c>
      <c r="E1610" t="s">
        <v>6162</v>
      </c>
      <c r="F1610" t="s">
        <v>6163</v>
      </c>
      <c r="H1610">
        <v>45.462407800000001</v>
      </c>
      <c r="I1610">
        <v>-65.566407999999996</v>
      </c>
      <c r="J1610" s="1" t="str">
        <f t="shared" si="273"/>
        <v>NGR bulk stream sediment</v>
      </c>
      <c r="K1610" s="1" t="str">
        <f t="shared" si="274"/>
        <v>&lt;177 micron (NGR)</v>
      </c>
      <c r="L1610">
        <v>7</v>
      </c>
      <c r="M1610" t="s">
        <v>131</v>
      </c>
      <c r="N1610">
        <v>137</v>
      </c>
      <c r="O1610">
        <v>56</v>
      </c>
      <c r="P1610">
        <v>4</v>
      </c>
      <c r="Q1610">
        <v>14</v>
      </c>
      <c r="R1610">
        <v>7</v>
      </c>
      <c r="S1610">
        <v>5</v>
      </c>
      <c r="T1610">
        <v>-0.2</v>
      </c>
      <c r="U1610">
        <v>580</v>
      </c>
      <c r="V1610">
        <v>1.1000000000000001</v>
      </c>
      <c r="W1610">
        <v>-0.2</v>
      </c>
      <c r="X1610">
        <v>1</v>
      </c>
      <c r="Y1610">
        <v>-2</v>
      </c>
      <c r="Z1610">
        <v>13</v>
      </c>
      <c r="AA1610">
        <v>0.2</v>
      </c>
      <c r="AB1610">
        <v>-1</v>
      </c>
      <c r="AC1610">
        <v>292</v>
      </c>
      <c r="AD1610">
        <v>60</v>
      </c>
      <c r="AE1610">
        <v>-2</v>
      </c>
      <c r="AG1610">
        <v>1.7</v>
      </c>
      <c r="AH1610">
        <v>160</v>
      </c>
    </row>
    <row r="1611" spans="1:34" hidden="1" x14ac:dyDescent="0.25">
      <c r="A1611" t="s">
        <v>6164</v>
      </c>
      <c r="B1611" t="s">
        <v>6165</v>
      </c>
      <c r="C1611" s="1" t="str">
        <f t="shared" si="271"/>
        <v>21:0588</v>
      </c>
      <c r="D1611" s="1" t="str">
        <f t="shared" si="272"/>
        <v>21:0187</v>
      </c>
      <c r="E1611" t="s">
        <v>6166</v>
      </c>
      <c r="F1611" t="s">
        <v>6167</v>
      </c>
      <c r="H1611">
        <v>45.451889799999996</v>
      </c>
      <c r="I1611">
        <v>-65.582965200000004</v>
      </c>
      <c r="J1611" s="1" t="str">
        <f t="shared" si="273"/>
        <v>NGR bulk stream sediment</v>
      </c>
      <c r="K1611" s="1" t="str">
        <f t="shared" si="274"/>
        <v>&lt;177 micron (NGR)</v>
      </c>
      <c r="L1611">
        <v>8</v>
      </c>
      <c r="M1611" t="s">
        <v>38</v>
      </c>
      <c r="N1611">
        <v>138</v>
      </c>
      <c r="O1611">
        <v>32</v>
      </c>
      <c r="P1611">
        <v>4</v>
      </c>
      <c r="Q1611">
        <v>10</v>
      </c>
      <c r="R1611">
        <v>7</v>
      </c>
      <c r="S1611">
        <v>4</v>
      </c>
      <c r="T1611">
        <v>-0.2</v>
      </c>
      <c r="U1611">
        <v>320</v>
      </c>
      <c r="V1611">
        <v>1.2</v>
      </c>
      <c r="W1611">
        <v>-0.2</v>
      </c>
      <c r="X1611">
        <v>2</v>
      </c>
      <c r="Y1611">
        <v>-2</v>
      </c>
      <c r="Z1611">
        <v>17</v>
      </c>
      <c r="AA1611">
        <v>0.7</v>
      </c>
      <c r="AB1611">
        <v>-1</v>
      </c>
      <c r="AC1611">
        <v>257</v>
      </c>
      <c r="AD1611">
        <v>60</v>
      </c>
      <c r="AE1611">
        <v>-2</v>
      </c>
      <c r="AF1611">
        <v>4.2</v>
      </c>
      <c r="AG1611">
        <v>2.1</v>
      </c>
      <c r="AH1611">
        <v>150</v>
      </c>
    </row>
    <row r="1612" spans="1:34" hidden="1" x14ac:dyDescent="0.25">
      <c r="A1612" t="s">
        <v>6168</v>
      </c>
      <c r="B1612" t="s">
        <v>6169</v>
      </c>
      <c r="C1612" s="1" t="str">
        <f t="shared" si="271"/>
        <v>21:0588</v>
      </c>
      <c r="D1612" s="1" t="str">
        <f t="shared" si="272"/>
        <v>21:0187</v>
      </c>
      <c r="E1612" t="s">
        <v>6170</v>
      </c>
      <c r="F1612" t="s">
        <v>6171</v>
      </c>
      <c r="H1612">
        <v>45.455262400000002</v>
      </c>
      <c r="I1612">
        <v>-65.6072281</v>
      </c>
      <c r="J1612" s="1" t="str">
        <f t="shared" si="273"/>
        <v>NGR bulk stream sediment</v>
      </c>
      <c r="K1612" s="1" t="str">
        <f t="shared" si="274"/>
        <v>&lt;177 micron (NGR)</v>
      </c>
      <c r="L1612">
        <v>8</v>
      </c>
      <c r="M1612" t="s">
        <v>43</v>
      </c>
      <c r="N1612">
        <v>139</v>
      </c>
      <c r="O1612">
        <v>56</v>
      </c>
      <c r="P1612">
        <v>6</v>
      </c>
      <c r="Q1612">
        <v>12</v>
      </c>
      <c r="R1612">
        <v>8</v>
      </c>
      <c r="S1612">
        <v>4</v>
      </c>
      <c r="T1612">
        <v>-0.2</v>
      </c>
      <c r="U1612">
        <v>420</v>
      </c>
      <c r="V1612">
        <v>1.4</v>
      </c>
      <c r="W1612">
        <v>-0.2</v>
      </c>
      <c r="X1612">
        <v>2</v>
      </c>
      <c r="Y1612">
        <v>-2</v>
      </c>
      <c r="Z1612">
        <v>18</v>
      </c>
      <c r="AA1612">
        <v>0.3</v>
      </c>
      <c r="AB1612">
        <v>2</v>
      </c>
      <c r="AC1612">
        <v>292</v>
      </c>
      <c r="AD1612">
        <v>30</v>
      </c>
      <c r="AE1612">
        <v>-2</v>
      </c>
      <c r="AF1612">
        <v>1.8</v>
      </c>
      <c r="AG1612">
        <v>2.1</v>
      </c>
      <c r="AH1612">
        <v>175</v>
      </c>
    </row>
    <row r="1613" spans="1:34" hidden="1" x14ac:dyDescent="0.25">
      <c r="A1613" t="s">
        <v>6172</v>
      </c>
      <c r="B1613" t="s">
        <v>6173</v>
      </c>
      <c r="C1613" s="1" t="str">
        <f t="shared" si="271"/>
        <v>21:0588</v>
      </c>
      <c r="D1613" s="1" t="str">
        <f t="shared" si="272"/>
        <v>21:0187</v>
      </c>
      <c r="E1613" t="s">
        <v>6174</v>
      </c>
      <c r="F1613" t="s">
        <v>6175</v>
      </c>
      <c r="H1613">
        <v>45.482675399999998</v>
      </c>
      <c r="I1613">
        <v>-65.567751799999996</v>
      </c>
      <c r="J1613" s="1" t="str">
        <f t="shared" si="273"/>
        <v>NGR bulk stream sediment</v>
      </c>
      <c r="K1613" s="1" t="str">
        <f t="shared" si="274"/>
        <v>&lt;177 micron (NGR)</v>
      </c>
      <c r="L1613">
        <v>8</v>
      </c>
      <c r="M1613" t="s">
        <v>56</v>
      </c>
      <c r="N1613">
        <v>140</v>
      </c>
      <c r="O1613">
        <v>74</v>
      </c>
      <c r="P1613">
        <v>6</v>
      </c>
      <c r="Q1613">
        <v>15</v>
      </c>
      <c r="R1613">
        <v>12</v>
      </c>
      <c r="S1613">
        <v>6</v>
      </c>
      <c r="T1613">
        <v>-0.2</v>
      </c>
      <c r="U1613">
        <v>760</v>
      </c>
      <c r="V1613">
        <v>1.5</v>
      </c>
      <c r="W1613">
        <v>-0.2</v>
      </c>
      <c r="X1613">
        <v>2</v>
      </c>
      <c r="Y1613">
        <v>-2</v>
      </c>
      <c r="Z1613">
        <v>18</v>
      </c>
      <c r="AA1613">
        <v>0.4</v>
      </c>
      <c r="AB1613">
        <v>1</v>
      </c>
      <c r="AC1613">
        <v>309</v>
      </c>
      <c r="AD1613">
        <v>40</v>
      </c>
      <c r="AE1613">
        <v>-2</v>
      </c>
      <c r="AF1613">
        <v>6.6</v>
      </c>
      <c r="AG1613">
        <v>2</v>
      </c>
      <c r="AH1613">
        <v>200</v>
      </c>
    </row>
    <row r="1614" spans="1:34" hidden="1" x14ac:dyDescent="0.25">
      <c r="A1614" t="s">
        <v>6176</v>
      </c>
      <c r="B1614" t="s">
        <v>6177</v>
      </c>
      <c r="C1614" s="1" t="str">
        <f t="shared" si="271"/>
        <v>21:0588</v>
      </c>
      <c r="D1614" s="1" t="str">
        <f t="shared" si="272"/>
        <v>21:0187</v>
      </c>
      <c r="E1614" t="s">
        <v>6178</v>
      </c>
      <c r="F1614" t="s">
        <v>6179</v>
      </c>
      <c r="H1614">
        <v>45.473805800000001</v>
      </c>
      <c r="I1614">
        <v>-65.580666899999997</v>
      </c>
      <c r="J1614" s="1" t="str">
        <f t="shared" si="273"/>
        <v>NGR bulk stream sediment</v>
      </c>
      <c r="K1614" s="1" t="str">
        <f t="shared" si="274"/>
        <v>&lt;177 micron (NGR)</v>
      </c>
      <c r="L1614">
        <v>8</v>
      </c>
      <c r="M1614" t="s">
        <v>61</v>
      </c>
      <c r="N1614">
        <v>141</v>
      </c>
      <c r="O1614">
        <v>35</v>
      </c>
      <c r="P1614">
        <v>5</v>
      </c>
      <c r="Q1614">
        <v>6</v>
      </c>
      <c r="R1614">
        <v>5</v>
      </c>
      <c r="S1614">
        <v>5</v>
      </c>
      <c r="T1614">
        <v>-0.2</v>
      </c>
      <c r="U1614">
        <v>350</v>
      </c>
      <c r="V1614">
        <v>0.98</v>
      </c>
      <c r="W1614">
        <v>-0.2</v>
      </c>
      <c r="X1614">
        <v>-1</v>
      </c>
      <c r="Y1614">
        <v>-2</v>
      </c>
      <c r="Z1614">
        <v>9</v>
      </c>
      <c r="AA1614">
        <v>0.4</v>
      </c>
      <c r="AB1614">
        <v>-1</v>
      </c>
      <c r="AC1614">
        <v>273</v>
      </c>
      <c r="AD1614">
        <v>10</v>
      </c>
      <c r="AE1614">
        <v>-2</v>
      </c>
      <c r="AF1614">
        <v>1.2</v>
      </c>
      <c r="AG1614">
        <v>1.8</v>
      </c>
      <c r="AH1614">
        <v>155</v>
      </c>
    </row>
    <row r="1615" spans="1:34" hidden="1" x14ac:dyDescent="0.25">
      <c r="A1615" t="s">
        <v>6180</v>
      </c>
      <c r="B1615" t="s">
        <v>6181</v>
      </c>
      <c r="C1615" s="1" t="str">
        <f t="shared" si="271"/>
        <v>21:0588</v>
      </c>
      <c r="D1615" s="1" t="str">
        <f t="shared" si="272"/>
        <v>21:0187</v>
      </c>
      <c r="E1615" t="s">
        <v>6182</v>
      </c>
      <c r="F1615" t="s">
        <v>6183</v>
      </c>
      <c r="H1615">
        <v>45.451310300000003</v>
      </c>
      <c r="I1615">
        <v>-65.579933299999993</v>
      </c>
      <c r="J1615" s="1" t="str">
        <f t="shared" si="273"/>
        <v>NGR bulk stream sediment</v>
      </c>
      <c r="K1615" s="1" t="str">
        <f t="shared" si="274"/>
        <v>&lt;177 micron (NGR)</v>
      </c>
      <c r="L1615">
        <v>8</v>
      </c>
      <c r="M1615" t="s">
        <v>66</v>
      </c>
      <c r="N1615">
        <v>142</v>
      </c>
      <c r="O1615">
        <v>56</v>
      </c>
      <c r="P1615">
        <v>5</v>
      </c>
      <c r="Q1615">
        <v>20</v>
      </c>
      <c r="R1615">
        <v>6</v>
      </c>
      <c r="S1615">
        <v>2</v>
      </c>
      <c r="T1615">
        <v>-0.2</v>
      </c>
      <c r="U1615">
        <v>760</v>
      </c>
      <c r="V1615">
        <v>0.9</v>
      </c>
      <c r="W1615">
        <v>-0.2</v>
      </c>
      <c r="X1615">
        <v>1</v>
      </c>
      <c r="Y1615">
        <v>-2</v>
      </c>
      <c r="Z1615">
        <v>11</v>
      </c>
      <c r="AA1615">
        <v>0.3</v>
      </c>
      <c r="AB1615">
        <v>-1</v>
      </c>
      <c r="AC1615">
        <v>262</v>
      </c>
      <c r="AD1615">
        <v>75</v>
      </c>
      <c r="AE1615">
        <v>-2</v>
      </c>
      <c r="AF1615">
        <v>12.6</v>
      </c>
      <c r="AG1615">
        <v>1.6</v>
      </c>
      <c r="AH1615">
        <v>130</v>
      </c>
    </row>
    <row r="1616" spans="1:34" hidden="1" x14ac:dyDescent="0.25">
      <c r="A1616" t="s">
        <v>6184</v>
      </c>
      <c r="B1616" t="s">
        <v>6185</v>
      </c>
      <c r="C1616" s="1" t="str">
        <f t="shared" si="271"/>
        <v>21:0588</v>
      </c>
      <c r="D1616" s="1" t="str">
        <f t="shared" si="272"/>
        <v>21:0187</v>
      </c>
      <c r="E1616" t="s">
        <v>6186</v>
      </c>
      <c r="F1616" t="s">
        <v>6187</v>
      </c>
      <c r="H1616">
        <v>45.452690400000002</v>
      </c>
      <c r="I1616">
        <v>-65.580200899999994</v>
      </c>
      <c r="J1616" s="1" t="str">
        <f t="shared" si="273"/>
        <v>NGR bulk stream sediment</v>
      </c>
      <c r="K1616" s="1" t="str">
        <f t="shared" si="274"/>
        <v>&lt;177 micron (NGR)</v>
      </c>
      <c r="L1616">
        <v>8</v>
      </c>
      <c r="M1616" t="s">
        <v>76</v>
      </c>
      <c r="N1616">
        <v>143</v>
      </c>
      <c r="O1616">
        <v>46</v>
      </c>
      <c r="P1616">
        <v>5</v>
      </c>
      <c r="Q1616">
        <v>10</v>
      </c>
      <c r="R1616">
        <v>7</v>
      </c>
      <c r="S1616">
        <v>5</v>
      </c>
      <c r="T1616">
        <v>-0.2</v>
      </c>
      <c r="U1616">
        <v>400</v>
      </c>
      <c r="V1616">
        <v>1</v>
      </c>
      <c r="W1616">
        <v>-0.2</v>
      </c>
      <c r="X1616">
        <v>2</v>
      </c>
      <c r="Y1616">
        <v>-2</v>
      </c>
      <c r="Z1616">
        <v>18</v>
      </c>
      <c r="AA1616">
        <v>0.2</v>
      </c>
      <c r="AB1616">
        <v>-1</v>
      </c>
      <c r="AC1616">
        <v>259</v>
      </c>
      <c r="AD1616">
        <v>20</v>
      </c>
      <c r="AE1616">
        <v>-2</v>
      </c>
      <c r="AF1616">
        <v>3.4</v>
      </c>
      <c r="AG1616">
        <v>1.8</v>
      </c>
      <c r="AH1616">
        <v>165</v>
      </c>
    </row>
    <row r="1617" spans="1:34" hidden="1" x14ac:dyDescent="0.25">
      <c r="A1617" t="s">
        <v>6188</v>
      </c>
      <c r="B1617" t="s">
        <v>6189</v>
      </c>
      <c r="C1617" s="1" t="str">
        <f t="shared" si="271"/>
        <v>21:0588</v>
      </c>
      <c r="D1617" s="1" t="str">
        <f t="shared" si="272"/>
        <v>21:0187</v>
      </c>
      <c r="E1617" t="s">
        <v>6166</v>
      </c>
      <c r="F1617" t="s">
        <v>6190</v>
      </c>
      <c r="H1617">
        <v>45.451889799999996</v>
      </c>
      <c r="I1617">
        <v>-65.582965200000004</v>
      </c>
      <c r="J1617" s="1" t="str">
        <f t="shared" si="273"/>
        <v>NGR bulk stream sediment</v>
      </c>
      <c r="K1617" s="1" t="str">
        <f t="shared" si="274"/>
        <v>&lt;177 micron (NGR)</v>
      </c>
      <c r="L1617">
        <v>8</v>
      </c>
      <c r="M1617" t="s">
        <v>51</v>
      </c>
      <c r="N1617">
        <v>144</v>
      </c>
      <c r="O1617">
        <v>39</v>
      </c>
      <c r="P1617">
        <v>5</v>
      </c>
      <c r="Q1617">
        <v>12</v>
      </c>
      <c r="R1617">
        <v>8</v>
      </c>
      <c r="S1617">
        <v>4</v>
      </c>
      <c r="T1617">
        <v>-0.2</v>
      </c>
      <c r="U1617">
        <v>450</v>
      </c>
      <c r="V1617">
        <v>1.1499999999999999</v>
      </c>
      <c r="W1617">
        <v>-0.2</v>
      </c>
      <c r="X1617">
        <v>1</v>
      </c>
      <c r="Y1617">
        <v>-2</v>
      </c>
      <c r="Z1617">
        <v>18</v>
      </c>
      <c r="AA1617">
        <v>0.5</v>
      </c>
      <c r="AB1617">
        <v>1</v>
      </c>
      <c r="AC1617">
        <v>287</v>
      </c>
      <c r="AD1617">
        <v>30</v>
      </c>
      <c r="AE1617">
        <v>-2</v>
      </c>
      <c r="AF1617">
        <v>4.2</v>
      </c>
      <c r="AG1617">
        <v>2.1</v>
      </c>
      <c r="AH1617">
        <v>190</v>
      </c>
    </row>
    <row r="1618" spans="1:34" hidden="1" x14ac:dyDescent="0.25">
      <c r="A1618" t="s">
        <v>6191</v>
      </c>
      <c r="B1618" t="s">
        <v>6192</v>
      </c>
      <c r="C1618" s="1" t="str">
        <f t="shared" si="271"/>
        <v>21:0588</v>
      </c>
      <c r="D1618" s="1" t="str">
        <f>HYPERLINK("http://geochem.nrcan.gc.ca/cdogs/content/svy/svy_e.htm", "")</f>
        <v/>
      </c>
      <c r="G1618" s="1" t="str">
        <f>HYPERLINK("http://geochem.nrcan.gc.ca/cdogs/content/cr_/cr_00077_e.htm", "77")</f>
        <v>77</v>
      </c>
      <c r="J1618" t="s">
        <v>69</v>
      </c>
      <c r="K1618" t="s">
        <v>70</v>
      </c>
      <c r="L1618">
        <v>8</v>
      </c>
      <c r="M1618" t="s">
        <v>71</v>
      </c>
      <c r="N1618">
        <v>145</v>
      </c>
      <c r="O1618">
        <v>122</v>
      </c>
      <c r="P1618">
        <v>59</v>
      </c>
      <c r="Q1618">
        <v>32</v>
      </c>
      <c r="R1618">
        <v>279</v>
      </c>
      <c r="S1618">
        <v>29</v>
      </c>
      <c r="T1618">
        <v>0.5</v>
      </c>
      <c r="U1618">
        <v>520</v>
      </c>
      <c r="V1618">
        <v>3.3</v>
      </c>
      <c r="W1618">
        <v>0.6</v>
      </c>
      <c r="X1618">
        <v>30</v>
      </c>
      <c r="Y1618">
        <v>3</v>
      </c>
      <c r="Z1618">
        <v>61</v>
      </c>
      <c r="AA1618">
        <v>1</v>
      </c>
      <c r="AB1618">
        <v>7</v>
      </c>
      <c r="AC1618">
        <v>685</v>
      </c>
      <c r="AD1618">
        <v>30</v>
      </c>
      <c r="AE1618">
        <v>16</v>
      </c>
      <c r="AF1618">
        <v>3</v>
      </c>
      <c r="AG1618">
        <v>18.899999999999999</v>
      </c>
      <c r="AH1618">
        <v>680</v>
      </c>
    </row>
    <row r="1619" spans="1:34" hidden="1" x14ac:dyDescent="0.25">
      <c r="A1619" t="s">
        <v>6193</v>
      </c>
      <c r="B1619" t="s">
        <v>6194</v>
      </c>
      <c r="C1619" s="1" t="str">
        <f t="shared" si="271"/>
        <v>21:0588</v>
      </c>
      <c r="D1619" s="1" t="str">
        <f t="shared" ref="D1619:D1647" si="275">HYPERLINK("http://geochem.nrcan.gc.ca/cdogs/content/svy/svy210187_e.htm", "21:0187")</f>
        <v>21:0187</v>
      </c>
      <c r="E1619" t="s">
        <v>6166</v>
      </c>
      <c r="F1619" t="s">
        <v>6195</v>
      </c>
      <c r="H1619">
        <v>45.451889799999996</v>
      </c>
      <c r="I1619">
        <v>-65.582965200000004</v>
      </c>
      <c r="J1619" s="1" t="str">
        <f t="shared" ref="J1619:J1647" si="276">HYPERLINK("http://geochem.nrcan.gc.ca/cdogs/content/kwd/kwd020030_e.htm", "NGR bulk stream sediment")</f>
        <v>NGR bulk stream sediment</v>
      </c>
      <c r="K1619" s="1" t="str">
        <f t="shared" ref="K1619:K1647" si="277">HYPERLINK("http://geochem.nrcan.gc.ca/cdogs/content/kwd/kwd080006_e.htm", "&lt;177 micron (NGR)")</f>
        <v>&lt;177 micron (NGR)</v>
      </c>
      <c r="L1619">
        <v>8</v>
      </c>
      <c r="M1619" t="s">
        <v>47</v>
      </c>
      <c r="N1619">
        <v>146</v>
      </c>
      <c r="O1619">
        <v>33</v>
      </c>
      <c r="P1619">
        <v>4</v>
      </c>
      <c r="Q1619">
        <v>11</v>
      </c>
      <c r="R1619">
        <v>8</v>
      </c>
      <c r="S1619">
        <v>4</v>
      </c>
      <c r="T1619">
        <v>-0.2</v>
      </c>
      <c r="U1619">
        <v>300</v>
      </c>
      <c r="V1619">
        <v>1.2</v>
      </c>
      <c r="W1619">
        <v>-0.2</v>
      </c>
      <c r="X1619">
        <v>2</v>
      </c>
      <c r="Y1619">
        <v>-2</v>
      </c>
      <c r="Z1619">
        <v>18</v>
      </c>
      <c r="AA1619">
        <v>-0.2</v>
      </c>
      <c r="AB1619">
        <v>-1</v>
      </c>
      <c r="AC1619">
        <v>270</v>
      </c>
      <c r="AD1619">
        <v>30</v>
      </c>
      <c r="AE1619">
        <v>-2</v>
      </c>
      <c r="AF1619">
        <v>4</v>
      </c>
      <c r="AG1619">
        <v>1.9</v>
      </c>
      <c r="AH1619">
        <v>190</v>
      </c>
    </row>
    <row r="1620" spans="1:34" hidden="1" x14ac:dyDescent="0.25">
      <c r="A1620" t="s">
        <v>6196</v>
      </c>
      <c r="B1620" t="s">
        <v>6197</v>
      </c>
      <c r="C1620" s="1" t="str">
        <f t="shared" si="271"/>
        <v>21:0588</v>
      </c>
      <c r="D1620" s="1" t="str">
        <f t="shared" si="275"/>
        <v>21:0187</v>
      </c>
      <c r="E1620" t="s">
        <v>6198</v>
      </c>
      <c r="F1620" t="s">
        <v>6199</v>
      </c>
      <c r="H1620">
        <v>45.4484353</v>
      </c>
      <c r="I1620">
        <v>-65.587641199999993</v>
      </c>
      <c r="J1620" s="1" t="str">
        <f t="shared" si="276"/>
        <v>NGR bulk stream sediment</v>
      </c>
      <c r="K1620" s="1" t="str">
        <f t="shared" si="277"/>
        <v>&lt;177 micron (NGR)</v>
      </c>
      <c r="L1620">
        <v>8</v>
      </c>
      <c r="M1620" t="s">
        <v>81</v>
      </c>
      <c r="N1620">
        <v>147</v>
      </c>
      <c r="O1620">
        <v>24</v>
      </c>
      <c r="P1620">
        <v>4</v>
      </c>
      <c r="Q1620">
        <v>12</v>
      </c>
      <c r="R1620">
        <v>8</v>
      </c>
      <c r="S1620">
        <v>7</v>
      </c>
      <c r="T1620">
        <v>0.3</v>
      </c>
      <c r="U1620">
        <v>330</v>
      </c>
      <c r="V1620">
        <v>1.2</v>
      </c>
      <c r="W1620">
        <v>-0.2</v>
      </c>
      <c r="X1620">
        <v>2</v>
      </c>
      <c r="Y1620">
        <v>-2</v>
      </c>
      <c r="Z1620">
        <v>18</v>
      </c>
      <c r="AA1620">
        <v>-0.2</v>
      </c>
      <c r="AB1620">
        <v>1</v>
      </c>
      <c r="AC1620">
        <v>254</v>
      </c>
      <c r="AD1620">
        <v>40</v>
      </c>
      <c r="AE1620">
        <v>-2</v>
      </c>
      <c r="AF1620">
        <v>6.4</v>
      </c>
      <c r="AG1620">
        <v>2.4</v>
      </c>
      <c r="AH1620">
        <v>165</v>
      </c>
    </row>
    <row r="1621" spans="1:34" hidden="1" x14ac:dyDescent="0.25">
      <c r="A1621" t="s">
        <v>6200</v>
      </c>
      <c r="B1621" t="s">
        <v>6201</v>
      </c>
      <c r="C1621" s="1" t="str">
        <f t="shared" si="271"/>
        <v>21:0588</v>
      </c>
      <c r="D1621" s="1" t="str">
        <f t="shared" si="275"/>
        <v>21:0187</v>
      </c>
      <c r="E1621" t="s">
        <v>6202</v>
      </c>
      <c r="F1621" t="s">
        <v>6203</v>
      </c>
      <c r="H1621">
        <v>45.394707400000001</v>
      </c>
      <c r="I1621">
        <v>-65.525724199999999</v>
      </c>
      <c r="J1621" s="1" t="str">
        <f t="shared" si="276"/>
        <v>NGR bulk stream sediment</v>
      </c>
      <c r="K1621" s="1" t="str">
        <f t="shared" si="277"/>
        <v>&lt;177 micron (NGR)</v>
      </c>
      <c r="L1621">
        <v>8</v>
      </c>
      <c r="M1621" t="s">
        <v>86</v>
      </c>
      <c r="N1621">
        <v>148</v>
      </c>
      <c r="O1621">
        <v>138</v>
      </c>
      <c r="P1621">
        <v>16</v>
      </c>
      <c r="Q1621">
        <v>46</v>
      </c>
      <c r="R1621">
        <v>12</v>
      </c>
      <c r="S1621">
        <v>23</v>
      </c>
      <c r="T1621">
        <v>-0.2</v>
      </c>
      <c r="U1621">
        <v>5900</v>
      </c>
      <c r="V1621">
        <v>3.35</v>
      </c>
      <c r="W1621">
        <v>1.3</v>
      </c>
      <c r="X1621">
        <v>5</v>
      </c>
      <c r="Y1621">
        <v>-2</v>
      </c>
      <c r="Z1621">
        <v>50</v>
      </c>
      <c r="AA1621">
        <v>-0.2</v>
      </c>
      <c r="AB1621">
        <v>2</v>
      </c>
      <c r="AC1621">
        <v>502</v>
      </c>
      <c r="AD1621">
        <v>225</v>
      </c>
      <c r="AE1621">
        <v>-2</v>
      </c>
      <c r="AF1621">
        <v>54.4</v>
      </c>
      <c r="AG1621">
        <v>4.8</v>
      </c>
      <c r="AH1621">
        <v>175</v>
      </c>
    </row>
    <row r="1622" spans="1:34" hidden="1" x14ac:dyDescent="0.25">
      <c r="A1622" t="s">
        <v>6204</v>
      </c>
      <c r="B1622" t="s">
        <v>6205</v>
      </c>
      <c r="C1622" s="1" t="str">
        <f t="shared" si="271"/>
        <v>21:0588</v>
      </c>
      <c r="D1622" s="1" t="str">
        <f t="shared" si="275"/>
        <v>21:0187</v>
      </c>
      <c r="E1622" t="s">
        <v>6206</v>
      </c>
      <c r="F1622" t="s">
        <v>6207</v>
      </c>
      <c r="H1622">
        <v>45.394542199999997</v>
      </c>
      <c r="I1622">
        <v>-65.527492699999996</v>
      </c>
      <c r="J1622" s="1" t="str">
        <f t="shared" si="276"/>
        <v>NGR bulk stream sediment</v>
      </c>
      <c r="K1622" s="1" t="str">
        <f t="shared" si="277"/>
        <v>&lt;177 micron (NGR)</v>
      </c>
      <c r="L1622">
        <v>8</v>
      </c>
      <c r="M1622" t="s">
        <v>91</v>
      </c>
      <c r="N1622">
        <v>149</v>
      </c>
      <c r="O1622">
        <v>109</v>
      </c>
      <c r="P1622">
        <v>15</v>
      </c>
      <c r="Q1622">
        <v>50</v>
      </c>
      <c r="R1622">
        <v>17</v>
      </c>
      <c r="S1622">
        <v>12</v>
      </c>
      <c r="T1622">
        <v>-0.2</v>
      </c>
      <c r="U1622">
        <v>2500</v>
      </c>
      <c r="V1622">
        <v>1.9</v>
      </c>
      <c r="W1622">
        <v>0.2</v>
      </c>
      <c r="X1622">
        <v>3</v>
      </c>
      <c r="Y1622">
        <v>-2</v>
      </c>
      <c r="Z1622">
        <v>44</v>
      </c>
      <c r="AA1622">
        <v>-0.2</v>
      </c>
      <c r="AB1622">
        <v>2</v>
      </c>
      <c r="AC1622">
        <v>366</v>
      </c>
      <c r="AD1622">
        <v>145</v>
      </c>
      <c r="AE1622">
        <v>-2</v>
      </c>
      <c r="AF1622">
        <v>42.6</v>
      </c>
      <c r="AG1622">
        <v>2.5</v>
      </c>
      <c r="AH1622">
        <v>175</v>
      </c>
    </row>
    <row r="1623" spans="1:34" hidden="1" x14ac:dyDescent="0.25">
      <c r="A1623" t="s">
        <v>6208</v>
      </c>
      <c r="B1623" t="s">
        <v>6209</v>
      </c>
      <c r="C1623" s="1" t="str">
        <f t="shared" si="271"/>
        <v>21:0588</v>
      </c>
      <c r="D1623" s="1" t="str">
        <f t="shared" si="275"/>
        <v>21:0187</v>
      </c>
      <c r="E1623" t="s">
        <v>6210</v>
      </c>
      <c r="F1623" t="s">
        <v>6211</v>
      </c>
      <c r="H1623">
        <v>45.383410400000002</v>
      </c>
      <c r="I1623">
        <v>-65.544776799999994</v>
      </c>
      <c r="J1623" s="1" t="str">
        <f t="shared" si="276"/>
        <v>NGR bulk stream sediment</v>
      </c>
      <c r="K1623" s="1" t="str">
        <f t="shared" si="277"/>
        <v>&lt;177 micron (NGR)</v>
      </c>
      <c r="L1623">
        <v>8</v>
      </c>
      <c r="M1623" t="s">
        <v>96</v>
      </c>
      <c r="N1623">
        <v>150</v>
      </c>
      <c r="O1623">
        <v>86</v>
      </c>
      <c r="P1623">
        <v>28</v>
      </c>
      <c r="Q1623">
        <v>42</v>
      </c>
      <c r="R1623">
        <v>18</v>
      </c>
      <c r="S1623">
        <v>13</v>
      </c>
      <c r="T1623">
        <v>-0.2</v>
      </c>
      <c r="U1623">
        <v>2500</v>
      </c>
      <c r="V1623">
        <v>2.2000000000000002</v>
      </c>
      <c r="W1623">
        <v>0.3</v>
      </c>
      <c r="X1623">
        <v>6</v>
      </c>
      <c r="Y1623">
        <v>-2</v>
      </c>
      <c r="Z1623">
        <v>55</v>
      </c>
      <c r="AA1623">
        <v>-0.2</v>
      </c>
      <c r="AB1623">
        <v>-1</v>
      </c>
      <c r="AC1623">
        <v>386</v>
      </c>
      <c r="AD1623">
        <v>155</v>
      </c>
      <c r="AE1623">
        <v>-2</v>
      </c>
      <c r="AF1623">
        <v>32.799999999999997</v>
      </c>
      <c r="AG1623">
        <v>2</v>
      </c>
      <c r="AH1623">
        <v>175</v>
      </c>
    </row>
    <row r="1624" spans="1:34" hidden="1" x14ac:dyDescent="0.25">
      <c r="A1624" t="s">
        <v>6212</v>
      </c>
      <c r="B1624" t="s">
        <v>6213</v>
      </c>
      <c r="C1624" s="1" t="str">
        <f t="shared" si="271"/>
        <v>21:0588</v>
      </c>
      <c r="D1624" s="1" t="str">
        <f t="shared" si="275"/>
        <v>21:0187</v>
      </c>
      <c r="E1624" t="s">
        <v>6214</v>
      </c>
      <c r="F1624" t="s">
        <v>6215</v>
      </c>
      <c r="H1624">
        <v>45.390764599999997</v>
      </c>
      <c r="I1624">
        <v>-65.550421799999995</v>
      </c>
      <c r="J1624" s="1" t="str">
        <f t="shared" si="276"/>
        <v>NGR bulk stream sediment</v>
      </c>
      <c r="K1624" s="1" t="str">
        <f t="shared" si="277"/>
        <v>&lt;177 micron (NGR)</v>
      </c>
      <c r="L1624">
        <v>8</v>
      </c>
      <c r="M1624" t="s">
        <v>101</v>
      </c>
      <c r="N1624">
        <v>151</v>
      </c>
      <c r="O1624">
        <v>91</v>
      </c>
      <c r="P1624">
        <v>13</v>
      </c>
      <c r="Q1624">
        <v>16</v>
      </c>
      <c r="R1624">
        <v>11</v>
      </c>
      <c r="S1624">
        <v>11</v>
      </c>
      <c r="T1624">
        <v>-0.2</v>
      </c>
      <c r="U1624">
        <v>1200</v>
      </c>
      <c r="V1624">
        <v>2.2000000000000002</v>
      </c>
      <c r="W1624">
        <v>-0.2</v>
      </c>
      <c r="X1624">
        <v>4</v>
      </c>
      <c r="Y1624">
        <v>-2</v>
      </c>
      <c r="Z1624">
        <v>44</v>
      </c>
      <c r="AA1624">
        <v>0.2</v>
      </c>
      <c r="AB1624">
        <v>-1</v>
      </c>
      <c r="AC1624">
        <v>318</v>
      </c>
      <c r="AD1624">
        <v>45</v>
      </c>
      <c r="AE1624">
        <v>-2</v>
      </c>
      <c r="AF1624">
        <v>7.8</v>
      </c>
      <c r="AG1624">
        <v>1.7</v>
      </c>
      <c r="AH1624">
        <v>220</v>
      </c>
    </row>
    <row r="1625" spans="1:34" hidden="1" x14ac:dyDescent="0.25">
      <c r="A1625" t="s">
        <v>6216</v>
      </c>
      <c r="B1625" t="s">
        <v>6217</v>
      </c>
      <c r="C1625" s="1" t="str">
        <f t="shared" si="271"/>
        <v>21:0588</v>
      </c>
      <c r="D1625" s="1" t="str">
        <f t="shared" si="275"/>
        <v>21:0187</v>
      </c>
      <c r="E1625" t="s">
        <v>6218</v>
      </c>
      <c r="F1625" t="s">
        <v>6219</v>
      </c>
      <c r="H1625">
        <v>45.365372499999999</v>
      </c>
      <c r="I1625">
        <v>-65.540289299999998</v>
      </c>
      <c r="J1625" s="1" t="str">
        <f t="shared" si="276"/>
        <v>NGR bulk stream sediment</v>
      </c>
      <c r="K1625" s="1" t="str">
        <f t="shared" si="277"/>
        <v>&lt;177 micron (NGR)</v>
      </c>
      <c r="L1625">
        <v>8</v>
      </c>
      <c r="M1625" t="s">
        <v>106</v>
      </c>
      <c r="N1625">
        <v>152</v>
      </c>
      <c r="O1625">
        <v>104</v>
      </c>
      <c r="P1625">
        <v>12</v>
      </c>
      <c r="Q1625">
        <v>14</v>
      </c>
      <c r="R1625">
        <v>16</v>
      </c>
      <c r="S1625">
        <v>8</v>
      </c>
      <c r="T1625">
        <v>-0.2</v>
      </c>
      <c r="U1625">
        <v>800</v>
      </c>
      <c r="V1625">
        <v>2.4</v>
      </c>
      <c r="W1625">
        <v>-0.4</v>
      </c>
      <c r="X1625">
        <v>2</v>
      </c>
      <c r="Y1625">
        <v>-4</v>
      </c>
      <c r="Z1625">
        <v>48</v>
      </c>
      <c r="AA1625">
        <v>0.3</v>
      </c>
      <c r="AB1625">
        <v>-1</v>
      </c>
      <c r="AC1625">
        <v>380</v>
      </c>
      <c r="AD1625">
        <v>40</v>
      </c>
      <c r="AE1625">
        <v>-2</v>
      </c>
      <c r="AF1625">
        <v>6.7</v>
      </c>
      <c r="AG1625">
        <v>2</v>
      </c>
      <c r="AH1625">
        <v>210</v>
      </c>
    </row>
    <row r="1626" spans="1:34" hidden="1" x14ac:dyDescent="0.25">
      <c r="A1626" t="s">
        <v>6220</v>
      </c>
      <c r="B1626" t="s">
        <v>6221</v>
      </c>
      <c r="C1626" s="1" t="str">
        <f t="shared" si="271"/>
        <v>21:0588</v>
      </c>
      <c r="D1626" s="1" t="str">
        <f t="shared" si="275"/>
        <v>21:0187</v>
      </c>
      <c r="E1626" t="s">
        <v>6222</v>
      </c>
      <c r="F1626" t="s">
        <v>6223</v>
      </c>
      <c r="H1626">
        <v>45.375374600000001</v>
      </c>
      <c r="I1626">
        <v>-65.491630200000003</v>
      </c>
      <c r="J1626" s="1" t="str">
        <f t="shared" si="276"/>
        <v>NGR bulk stream sediment</v>
      </c>
      <c r="K1626" s="1" t="str">
        <f t="shared" si="277"/>
        <v>&lt;177 micron (NGR)</v>
      </c>
      <c r="L1626">
        <v>8</v>
      </c>
      <c r="M1626" t="s">
        <v>111</v>
      </c>
      <c r="N1626">
        <v>153</v>
      </c>
      <c r="O1626">
        <v>55</v>
      </c>
      <c r="P1626">
        <v>6</v>
      </c>
      <c r="Q1626">
        <v>11</v>
      </c>
      <c r="R1626">
        <v>9</v>
      </c>
      <c r="S1626">
        <v>5</v>
      </c>
      <c r="T1626">
        <v>-0.2</v>
      </c>
      <c r="U1626">
        <v>450</v>
      </c>
      <c r="V1626">
        <v>1.3</v>
      </c>
      <c r="W1626">
        <v>-0.2</v>
      </c>
      <c r="X1626">
        <v>3</v>
      </c>
      <c r="Y1626">
        <v>-2</v>
      </c>
      <c r="Z1626">
        <v>22</v>
      </c>
      <c r="AA1626">
        <v>0.3</v>
      </c>
      <c r="AB1626">
        <v>1</v>
      </c>
      <c r="AC1626">
        <v>378</v>
      </c>
      <c r="AD1626">
        <v>20</v>
      </c>
      <c r="AE1626">
        <v>-2</v>
      </c>
      <c r="AF1626">
        <v>3.8</v>
      </c>
      <c r="AG1626">
        <v>4.4000000000000004</v>
      </c>
      <c r="AH1626">
        <v>190</v>
      </c>
    </row>
    <row r="1627" spans="1:34" hidden="1" x14ac:dyDescent="0.25">
      <c r="A1627" t="s">
        <v>6224</v>
      </c>
      <c r="B1627" t="s">
        <v>6225</v>
      </c>
      <c r="C1627" s="1" t="str">
        <f t="shared" si="271"/>
        <v>21:0588</v>
      </c>
      <c r="D1627" s="1" t="str">
        <f t="shared" si="275"/>
        <v>21:0187</v>
      </c>
      <c r="E1627" t="s">
        <v>6226</v>
      </c>
      <c r="F1627" t="s">
        <v>6227</v>
      </c>
      <c r="H1627">
        <v>45.380589899999997</v>
      </c>
      <c r="I1627">
        <v>-65.488168200000004</v>
      </c>
      <c r="J1627" s="1" t="str">
        <f t="shared" si="276"/>
        <v>NGR bulk stream sediment</v>
      </c>
      <c r="K1627" s="1" t="str">
        <f t="shared" si="277"/>
        <v>&lt;177 micron (NGR)</v>
      </c>
      <c r="L1627">
        <v>8</v>
      </c>
      <c r="M1627" t="s">
        <v>116</v>
      </c>
      <c r="N1627">
        <v>154</v>
      </c>
      <c r="O1627">
        <v>66</v>
      </c>
      <c r="P1627">
        <v>7</v>
      </c>
      <c r="Q1627">
        <v>13</v>
      </c>
      <c r="R1627">
        <v>8</v>
      </c>
      <c r="S1627">
        <v>7</v>
      </c>
      <c r="T1627">
        <v>-0.2</v>
      </c>
      <c r="U1627">
        <v>580</v>
      </c>
      <c r="V1627">
        <v>1.4</v>
      </c>
      <c r="W1627">
        <v>-0.2</v>
      </c>
      <c r="X1627">
        <v>4</v>
      </c>
      <c r="Y1627">
        <v>-2</v>
      </c>
      <c r="Z1627">
        <v>22</v>
      </c>
      <c r="AA1627">
        <v>0.6</v>
      </c>
      <c r="AB1627">
        <v>1</v>
      </c>
      <c r="AC1627">
        <v>347</v>
      </c>
      <c r="AD1627">
        <v>20</v>
      </c>
      <c r="AE1627">
        <v>-2</v>
      </c>
      <c r="AF1627">
        <v>4.2</v>
      </c>
      <c r="AG1627">
        <v>3.4</v>
      </c>
      <c r="AH1627">
        <v>150</v>
      </c>
    </row>
    <row r="1628" spans="1:34" hidden="1" x14ac:dyDescent="0.25">
      <c r="A1628" t="s">
        <v>6228</v>
      </c>
      <c r="B1628" t="s">
        <v>6229</v>
      </c>
      <c r="C1628" s="1" t="str">
        <f t="shared" si="271"/>
        <v>21:0588</v>
      </c>
      <c r="D1628" s="1" t="str">
        <f t="shared" si="275"/>
        <v>21:0187</v>
      </c>
      <c r="E1628" t="s">
        <v>6230</v>
      </c>
      <c r="F1628" t="s">
        <v>6231</v>
      </c>
      <c r="H1628">
        <v>45.381273100000001</v>
      </c>
      <c r="I1628">
        <v>-65.489450000000005</v>
      </c>
      <c r="J1628" s="1" t="str">
        <f t="shared" si="276"/>
        <v>NGR bulk stream sediment</v>
      </c>
      <c r="K1628" s="1" t="str">
        <f t="shared" si="277"/>
        <v>&lt;177 micron (NGR)</v>
      </c>
      <c r="L1628">
        <v>8</v>
      </c>
      <c r="M1628" t="s">
        <v>121</v>
      </c>
      <c r="N1628">
        <v>155</v>
      </c>
      <c r="O1628">
        <v>62</v>
      </c>
      <c r="P1628">
        <v>7</v>
      </c>
      <c r="Q1628">
        <v>12</v>
      </c>
      <c r="R1628">
        <v>11</v>
      </c>
      <c r="S1628">
        <v>6</v>
      </c>
      <c r="T1628">
        <v>-0.2</v>
      </c>
      <c r="U1628">
        <v>500</v>
      </c>
      <c r="V1628">
        <v>1.55</v>
      </c>
      <c r="W1628">
        <v>-0.2</v>
      </c>
      <c r="X1628">
        <v>3</v>
      </c>
      <c r="Y1628">
        <v>-2</v>
      </c>
      <c r="Z1628">
        <v>26</v>
      </c>
      <c r="AA1628">
        <v>0.7</v>
      </c>
      <c r="AB1628">
        <v>2</v>
      </c>
      <c r="AC1628">
        <v>362</v>
      </c>
      <c r="AD1628">
        <v>20</v>
      </c>
      <c r="AE1628">
        <v>-2</v>
      </c>
      <c r="AF1628">
        <v>1.8</v>
      </c>
      <c r="AG1628">
        <v>3.3</v>
      </c>
      <c r="AH1628">
        <v>210</v>
      </c>
    </row>
    <row r="1629" spans="1:34" hidden="1" x14ac:dyDescent="0.25">
      <c r="A1629" t="s">
        <v>6232</v>
      </c>
      <c r="B1629" t="s">
        <v>6233</v>
      </c>
      <c r="C1629" s="1" t="str">
        <f t="shared" si="271"/>
        <v>21:0588</v>
      </c>
      <c r="D1629" s="1" t="str">
        <f t="shared" si="275"/>
        <v>21:0187</v>
      </c>
      <c r="E1629" t="s">
        <v>6234</v>
      </c>
      <c r="F1629" t="s">
        <v>6235</v>
      </c>
      <c r="H1629">
        <v>45.389456899999999</v>
      </c>
      <c r="I1629">
        <v>-65.488557700000001</v>
      </c>
      <c r="J1629" s="1" t="str">
        <f t="shared" si="276"/>
        <v>NGR bulk stream sediment</v>
      </c>
      <c r="K1629" s="1" t="str">
        <f t="shared" si="277"/>
        <v>&lt;177 micron (NGR)</v>
      </c>
      <c r="L1629">
        <v>8</v>
      </c>
      <c r="M1629" t="s">
        <v>126</v>
      </c>
      <c r="N1629">
        <v>156</v>
      </c>
      <c r="O1629">
        <v>67</v>
      </c>
      <c r="P1629">
        <v>8</v>
      </c>
      <c r="Q1629">
        <v>14</v>
      </c>
      <c r="R1629">
        <v>15</v>
      </c>
      <c r="S1629">
        <v>10</v>
      </c>
      <c r="T1629">
        <v>-0.2</v>
      </c>
      <c r="U1629">
        <v>500</v>
      </c>
      <c r="V1629">
        <v>1.6</v>
      </c>
      <c r="W1629">
        <v>0.2</v>
      </c>
      <c r="X1629">
        <v>3</v>
      </c>
      <c r="Y1629">
        <v>-2</v>
      </c>
      <c r="Z1629">
        <v>31</v>
      </c>
      <c r="AA1629">
        <v>0.2</v>
      </c>
      <c r="AB1629">
        <v>1</v>
      </c>
      <c r="AC1629">
        <v>379</v>
      </c>
      <c r="AD1629">
        <v>20</v>
      </c>
      <c r="AE1629">
        <v>-2</v>
      </c>
      <c r="AF1629">
        <v>2.8</v>
      </c>
      <c r="AG1629">
        <v>4.5</v>
      </c>
      <c r="AH1629">
        <v>210</v>
      </c>
    </row>
    <row r="1630" spans="1:34" hidden="1" x14ac:dyDescent="0.25">
      <c r="A1630" t="s">
        <v>6236</v>
      </c>
      <c r="B1630" t="s">
        <v>6237</v>
      </c>
      <c r="C1630" s="1" t="str">
        <f t="shared" si="271"/>
        <v>21:0588</v>
      </c>
      <c r="D1630" s="1" t="str">
        <f t="shared" si="275"/>
        <v>21:0187</v>
      </c>
      <c r="E1630" t="s">
        <v>6238</v>
      </c>
      <c r="F1630" t="s">
        <v>6239</v>
      </c>
      <c r="H1630">
        <v>45.389606200000003</v>
      </c>
      <c r="I1630">
        <v>-65.486251999999993</v>
      </c>
      <c r="J1630" s="1" t="str">
        <f t="shared" si="276"/>
        <v>NGR bulk stream sediment</v>
      </c>
      <c r="K1630" s="1" t="str">
        <f t="shared" si="277"/>
        <v>&lt;177 micron (NGR)</v>
      </c>
      <c r="L1630">
        <v>8</v>
      </c>
      <c r="M1630" t="s">
        <v>131</v>
      </c>
      <c r="N1630">
        <v>157</v>
      </c>
      <c r="O1630">
        <v>99</v>
      </c>
      <c r="P1630">
        <v>9</v>
      </c>
      <c r="Q1630">
        <v>18</v>
      </c>
      <c r="R1630">
        <v>12</v>
      </c>
      <c r="S1630">
        <v>6</v>
      </c>
      <c r="T1630">
        <v>-0.2</v>
      </c>
      <c r="U1630">
        <v>570</v>
      </c>
      <c r="V1630">
        <v>1.5</v>
      </c>
      <c r="W1630">
        <v>-0.2</v>
      </c>
      <c r="X1630">
        <v>8</v>
      </c>
      <c r="Y1630">
        <v>-2</v>
      </c>
      <c r="Z1630">
        <v>31</v>
      </c>
      <c r="AA1630">
        <v>0.2</v>
      </c>
      <c r="AB1630">
        <v>2</v>
      </c>
      <c r="AC1630">
        <v>385</v>
      </c>
      <c r="AD1630">
        <v>40</v>
      </c>
      <c r="AE1630">
        <v>-2</v>
      </c>
      <c r="AF1630">
        <v>8.1999999999999993</v>
      </c>
      <c r="AG1630">
        <v>7</v>
      </c>
      <c r="AH1630">
        <v>145</v>
      </c>
    </row>
    <row r="1631" spans="1:34" hidden="1" x14ac:dyDescent="0.25">
      <c r="A1631" t="s">
        <v>6240</v>
      </c>
      <c r="B1631" t="s">
        <v>6241</v>
      </c>
      <c r="C1631" s="1" t="str">
        <f t="shared" si="271"/>
        <v>21:0588</v>
      </c>
      <c r="D1631" s="1" t="str">
        <f t="shared" si="275"/>
        <v>21:0187</v>
      </c>
      <c r="E1631" t="s">
        <v>6242</v>
      </c>
      <c r="F1631" t="s">
        <v>6243</v>
      </c>
      <c r="H1631">
        <v>45.397083299999998</v>
      </c>
      <c r="I1631">
        <v>-65.500404599999996</v>
      </c>
      <c r="J1631" s="1" t="str">
        <f t="shared" si="276"/>
        <v>NGR bulk stream sediment</v>
      </c>
      <c r="K1631" s="1" t="str">
        <f t="shared" si="277"/>
        <v>&lt;177 micron (NGR)</v>
      </c>
      <c r="L1631">
        <v>9</v>
      </c>
      <c r="M1631" t="s">
        <v>38</v>
      </c>
      <c r="N1631">
        <v>158</v>
      </c>
      <c r="O1631">
        <v>46</v>
      </c>
      <c r="P1631">
        <v>11</v>
      </c>
      <c r="Q1631">
        <v>16</v>
      </c>
      <c r="R1631">
        <v>14</v>
      </c>
      <c r="S1631">
        <v>8</v>
      </c>
      <c r="T1631">
        <v>-0.2</v>
      </c>
      <c r="U1631">
        <v>600</v>
      </c>
      <c r="V1631">
        <v>1.4</v>
      </c>
      <c r="W1631">
        <v>-0.2</v>
      </c>
      <c r="X1631">
        <v>3</v>
      </c>
      <c r="Y1631">
        <v>-2</v>
      </c>
      <c r="Z1631">
        <v>26</v>
      </c>
      <c r="AA1631">
        <v>0.3</v>
      </c>
      <c r="AB1631">
        <v>2</v>
      </c>
      <c r="AC1631">
        <v>359</v>
      </c>
      <c r="AD1631">
        <v>25</v>
      </c>
      <c r="AE1631">
        <v>-2</v>
      </c>
      <c r="AF1631">
        <v>5.2</v>
      </c>
      <c r="AG1631">
        <v>1.8</v>
      </c>
      <c r="AH1631">
        <v>165</v>
      </c>
    </row>
    <row r="1632" spans="1:34" hidden="1" x14ac:dyDescent="0.25">
      <c r="A1632" t="s">
        <v>6244</v>
      </c>
      <c r="B1632" t="s">
        <v>6245</v>
      </c>
      <c r="C1632" s="1" t="str">
        <f t="shared" si="271"/>
        <v>21:0588</v>
      </c>
      <c r="D1632" s="1" t="str">
        <f t="shared" si="275"/>
        <v>21:0187</v>
      </c>
      <c r="E1632" t="s">
        <v>6246</v>
      </c>
      <c r="F1632" t="s">
        <v>6247</v>
      </c>
      <c r="H1632">
        <v>45.404875400000002</v>
      </c>
      <c r="I1632">
        <v>-65.483229600000001</v>
      </c>
      <c r="J1632" s="1" t="str">
        <f t="shared" si="276"/>
        <v>NGR bulk stream sediment</v>
      </c>
      <c r="K1632" s="1" t="str">
        <f t="shared" si="277"/>
        <v>&lt;177 micron (NGR)</v>
      </c>
      <c r="L1632">
        <v>9</v>
      </c>
      <c r="M1632" t="s">
        <v>43</v>
      </c>
      <c r="N1632">
        <v>159</v>
      </c>
      <c r="O1632">
        <v>42</v>
      </c>
      <c r="P1632">
        <v>11</v>
      </c>
      <c r="Q1632">
        <v>10</v>
      </c>
      <c r="R1632">
        <v>9</v>
      </c>
      <c r="S1632">
        <v>6</v>
      </c>
      <c r="T1632">
        <v>-0.2</v>
      </c>
      <c r="U1632">
        <v>340</v>
      </c>
      <c r="V1632">
        <v>1.2</v>
      </c>
      <c r="W1632">
        <v>-0.2</v>
      </c>
      <c r="X1632">
        <v>1</v>
      </c>
      <c r="Y1632">
        <v>-2</v>
      </c>
      <c r="Z1632">
        <v>22</v>
      </c>
      <c r="AA1632">
        <v>0.2</v>
      </c>
      <c r="AB1632">
        <v>-1</v>
      </c>
      <c r="AC1632">
        <v>388</v>
      </c>
      <c r="AD1632">
        <v>15</v>
      </c>
      <c r="AE1632">
        <v>-2</v>
      </c>
      <c r="AF1632">
        <v>1.8</v>
      </c>
      <c r="AG1632">
        <v>1.5</v>
      </c>
      <c r="AH1632">
        <v>160</v>
      </c>
    </row>
    <row r="1633" spans="1:34" hidden="1" x14ac:dyDescent="0.25">
      <c r="A1633" t="s">
        <v>6248</v>
      </c>
      <c r="B1633" t="s">
        <v>6249</v>
      </c>
      <c r="C1633" s="1" t="str">
        <f t="shared" si="271"/>
        <v>21:0588</v>
      </c>
      <c r="D1633" s="1" t="str">
        <f t="shared" si="275"/>
        <v>21:0187</v>
      </c>
      <c r="E1633" t="s">
        <v>6242</v>
      </c>
      <c r="F1633" t="s">
        <v>6250</v>
      </c>
      <c r="H1633">
        <v>45.397083299999998</v>
      </c>
      <c r="I1633">
        <v>-65.500404599999996</v>
      </c>
      <c r="J1633" s="1" t="str">
        <f t="shared" si="276"/>
        <v>NGR bulk stream sediment</v>
      </c>
      <c r="K1633" s="1" t="str">
        <f t="shared" si="277"/>
        <v>&lt;177 micron (NGR)</v>
      </c>
      <c r="L1633">
        <v>9</v>
      </c>
      <c r="M1633" t="s">
        <v>47</v>
      </c>
      <c r="N1633">
        <v>160</v>
      </c>
      <c r="O1633">
        <v>51</v>
      </c>
      <c r="P1633">
        <v>11</v>
      </c>
      <c r="Q1633">
        <v>14</v>
      </c>
      <c r="R1633">
        <v>13</v>
      </c>
      <c r="S1633">
        <v>7</v>
      </c>
      <c r="T1633">
        <v>-0.2</v>
      </c>
      <c r="U1633">
        <v>600</v>
      </c>
      <c r="V1633">
        <v>1.5</v>
      </c>
      <c r="W1633">
        <v>0.2</v>
      </c>
      <c r="X1633">
        <v>3</v>
      </c>
      <c r="Y1633">
        <v>-2</v>
      </c>
      <c r="Z1633">
        <v>22</v>
      </c>
      <c r="AA1633">
        <v>0.4</v>
      </c>
      <c r="AB1633">
        <v>1</v>
      </c>
      <c r="AC1633">
        <v>369</v>
      </c>
      <c r="AD1633">
        <v>30</v>
      </c>
      <c r="AE1633">
        <v>-2</v>
      </c>
      <c r="AF1633">
        <v>5.4</v>
      </c>
      <c r="AG1633">
        <v>1.8</v>
      </c>
      <c r="AH1633">
        <v>210</v>
      </c>
    </row>
    <row r="1634" spans="1:34" hidden="1" x14ac:dyDescent="0.25">
      <c r="A1634" t="s">
        <v>6251</v>
      </c>
      <c r="B1634" t="s">
        <v>6252</v>
      </c>
      <c r="C1634" s="1" t="str">
        <f t="shared" si="271"/>
        <v>21:0588</v>
      </c>
      <c r="D1634" s="1" t="str">
        <f t="shared" si="275"/>
        <v>21:0187</v>
      </c>
      <c r="E1634" t="s">
        <v>6242</v>
      </c>
      <c r="F1634" t="s">
        <v>6253</v>
      </c>
      <c r="H1634">
        <v>45.397083299999998</v>
      </c>
      <c r="I1634">
        <v>-65.500404599999996</v>
      </c>
      <c r="J1634" s="1" t="str">
        <f t="shared" si="276"/>
        <v>NGR bulk stream sediment</v>
      </c>
      <c r="K1634" s="1" t="str">
        <f t="shared" si="277"/>
        <v>&lt;177 micron (NGR)</v>
      </c>
      <c r="L1634">
        <v>9</v>
      </c>
      <c r="M1634" t="s">
        <v>51</v>
      </c>
      <c r="N1634">
        <v>161</v>
      </c>
      <c r="O1634">
        <v>58</v>
      </c>
      <c r="P1634">
        <v>12</v>
      </c>
      <c r="Q1634">
        <v>15</v>
      </c>
      <c r="R1634">
        <v>12</v>
      </c>
      <c r="S1634">
        <v>8</v>
      </c>
      <c r="T1634">
        <v>-0.2</v>
      </c>
      <c r="U1634">
        <v>840</v>
      </c>
      <c r="V1634">
        <v>1.7</v>
      </c>
      <c r="W1634">
        <v>0.4</v>
      </c>
      <c r="X1634">
        <v>4</v>
      </c>
      <c r="Y1634">
        <v>-2</v>
      </c>
      <c r="Z1634">
        <v>22</v>
      </c>
      <c r="AA1634">
        <v>1</v>
      </c>
      <c r="AB1634">
        <v>1</v>
      </c>
      <c r="AC1634">
        <v>375</v>
      </c>
      <c r="AD1634">
        <v>40</v>
      </c>
      <c r="AE1634">
        <v>-2</v>
      </c>
      <c r="AF1634">
        <v>6.8</v>
      </c>
      <c r="AG1634">
        <v>1.8</v>
      </c>
      <c r="AH1634">
        <v>190</v>
      </c>
    </row>
    <row r="1635" spans="1:34" hidden="1" x14ac:dyDescent="0.25">
      <c r="A1635" t="s">
        <v>6254</v>
      </c>
      <c r="B1635" t="s">
        <v>6255</v>
      </c>
      <c r="C1635" s="1" t="str">
        <f t="shared" si="271"/>
        <v>21:0588</v>
      </c>
      <c r="D1635" s="1" t="str">
        <f t="shared" si="275"/>
        <v>21:0187</v>
      </c>
      <c r="E1635" t="s">
        <v>6256</v>
      </c>
      <c r="F1635" t="s">
        <v>6257</v>
      </c>
      <c r="H1635">
        <v>45.3868516</v>
      </c>
      <c r="I1635">
        <v>-65.465500599999999</v>
      </c>
      <c r="J1635" s="1" t="str">
        <f t="shared" si="276"/>
        <v>NGR bulk stream sediment</v>
      </c>
      <c r="K1635" s="1" t="str">
        <f t="shared" si="277"/>
        <v>&lt;177 micron (NGR)</v>
      </c>
      <c r="L1635">
        <v>9</v>
      </c>
      <c r="M1635" t="s">
        <v>56</v>
      </c>
      <c r="N1635">
        <v>162</v>
      </c>
      <c r="O1635">
        <v>81</v>
      </c>
      <c r="P1635">
        <v>6</v>
      </c>
      <c r="Q1635">
        <v>8</v>
      </c>
      <c r="R1635">
        <v>10</v>
      </c>
      <c r="S1635">
        <v>5</v>
      </c>
      <c r="T1635">
        <v>-0.2</v>
      </c>
      <c r="U1635">
        <v>680</v>
      </c>
      <c r="V1635">
        <v>1.4</v>
      </c>
      <c r="W1635">
        <v>0.3</v>
      </c>
      <c r="X1635">
        <v>4</v>
      </c>
      <c r="Y1635">
        <v>-2</v>
      </c>
      <c r="Z1635">
        <v>20</v>
      </c>
      <c r="AA1635">
        <v>0.3</v>
      </c>
      <c r="AB1635">
        <v>1</v>
      </c>
      <c r="AC1635">
        <v>403</v>
      </c>
      <c r="AD1635">
        <v>40</v>
      </c>
      <c r="AE1635">
        <v>-2</v>
      </c>
      <c r="AF1635">
        <v>6.6</v>
      </c>
      <c r="AG1635">
        <v>7.1</v>
      </c>
      <c r="AH1635">
        <v>145</v>
      </c>
    </row>
    <row r="1636" spans="1:34" hidden="1" x14ac:dyDescent="0.25">
      <c r="A1636" t="s">
        <v>6258</v>
      </c>
      <c r="B1636" t="s">
        <v>6259</v>
      </c>
      <c r="C1636" s="1" t="str">
        <f t="shared" si="271"/>
        <v>21:0588</v>
      </c>
      <c r="D1636" s="1" t="str">
        <f t="shared" si="275"/>
        <v>21:0187</v>
      </c>
      <c r="E1636" t="s">
        <v>6260</v>
      </c>
      <c r="F1636" t="s">
        <v>6261</v>
      </c>
      <c r="H1636">
        <v>45.382193899999997</v>
      </c>
      <c r="I1636">
        <v>-65.462347199999996</v>
      </c>
      <c r="J1636" s="1" t="str">
        <f t="shared" si="276"/>
        <v>NGR bulk stream sediment</v>
      </c>
      <c r="K1636" s="1" t="str">
        <f t="shared" si="277"/>
        <v>&lt;177 micron (NGR)</v>
      </c>
      <c r="L1636">
        <v>9</v>
      </c>
      <c r="M1636" t="s">
        <v>61</v>
      </c>
      <c r="N1636">
        <v>163</v>
      </c>
      <c r="O1636">
        <v>57</v>
      </c>
      <c r="P1636">
        <v>5</v>
      </c>
      <c r="Q1636">
        <v>7</v>
      </c>
      <c r="R1636">
        <v>8</v>
      </c>
      <c r="S1636">
        <v>6</v>
      </c>
      <c r="T1636">
        <v>-0.2</v>
      </c>
      <c r="U1636">
        <v>360</v>
      </c>
      <c r="V1636">
        <v>1.3</v>
      </c>
      <c r="W1636">
        <v>-0.2</v>
      </c>
      <c r="X1636">
        <v>2</v>
      </c>
      <c r="Y1636">
        <v>-2</v>
      </c>
      <c r="Z1636">
        <v>18</v>
      </c>
      <c r="AA1636">
        <v>0.3</v>
      </c>
      <c r="AB1636">
        <v>-1</v>
      </c>
      <c r="AC1636">
        <v>366</v>
      </c>
      <c r="AD1636">
        <v>35</v>
      </c>
      <c r="AE1636">
        <v>-2</v>
      </c>
      <c r="AF1636">
        <v>4.5999999999999996</v>
      </c>
      <c r="AG1636">
        <v>4</v>
      </c>
      <c r="AH1636">
        <v>155</v>
      </c>
    </row>
    <row r="1637" spans="1:34" hidden="1" x14ac:dyDescent="0.25">
      <c r="A1637" t="s">
        <v>6262</v>
      </c>
      <c r="B1637" t="s">
        <v>6263</v>
      </c>
      <c r="C1637" s="1" t="str">
        <f t="shared" si="271"/>
        <v>21:0588</v>
      </c>
      <c r="D1637" s="1" t="str">
        <f t="shared" si="275"/>
        <v>21:0187</v>
      </c>
      <c r="E1637" t="s">
        <v>6264</v>
      </c>
      <c r="F1637" t="s">
        <v>6265</v>
      </c>
      <c r="H1637">
        <v>45.396875000000001</v>
      </c>
      <c r="I1637">
        <v>-65.454425200000003</v>
      </c>
      <c r="J1637" s="1" t="str">
        <f t="shared" si="276"/>
        <v>NGR bulk stream sediment</v>
      </c>
      <c r="K1637" s="1" t="str">
        <f t="shared" si="277"/>
        <v>&lt;177 micron (NGR)</v>
      </c>
      <c r="L1637">
        <v>9</v>
      </c>
      <c r="M1637" t="s">
        <v>66</v>
      </c>
      <c r="N1637">
        <v>164</v>
      </c>
      <c r="O1637">
        <v>78</v>
      </c>
      <c r="P1637">
        <v>9</v>
      </c>
      <c r="Q1637">
        <v>17</v>
      </c>
      <c r="R1637">
        <v>11</v>
      </c>
      <c r="S1637">
        <v>7</v>
      </c>
      <c r="T1637">
        <v>-0.2</v>
      </c>
      <c r="U1637">
        <v>680</v>
      </c>
      <c r="V1637">
        <v>1.55</v>
      </c>
      <c r="W1637">
        <v>0.4</v>
      </c>
      <c r="X1637">
        <v>3</v>
      </c>
      <c r="Y1637">
        <v>-2</v>
      </c>
      <c r="Z1637">
        <v>26</v>
      </c>
      <c r="AA1637">
        <v>0.2</v>
      </c>
      <c r="AB1637">
        <v>-1</v>
      </c>
      <c r="AC1637">
        <v>409</v>
      </c>
      <c r="AD1637">
        <v>40</v>
      </c>
      <c r="AE1637">
        <v>-2</v>
      </c>
      <c r="AF1637">
        <v>7.2</v>
      </c>
      <c r="AG1637">
        <v>3</v>
      </c>
      <c r="AH1637">
        <v>180</v>
      </c>
    </row>
    <row r="1638" spans="1:34" hidden="1" x14ac:dyDescent="0.25">
      <c r="A1638" t="s">
        <v>6266</v>
      </c>
      <c r="B1638" t="s">
        <v>6267</v>
      </c>
      <c r="C1638" s="1" t="str">
        <f t="shared" si="271"/>
        <v>21:0588</v>
      </c>
      <c r="D1638" s="1" t="str">
        <f t="shared" si="275"/>
        <v>21:0187</v>
      </c>
      <c r="E1638" t="s">
        <v>6268</v>
      </c>
      <c r="F1638" t="s">
        <v>6269</v>
      </c>
      <c r="H1638">
        <v>45.398081699999999</v>
      </c>
      <c r="I1638">
        <v>-65.452727100000004</v>
      </c>
      <c r="J1638" s="1" t="str">
        <f t="shared" si="276"/>
        <v>NGR bulk stream sediment</v>
      </c>
      <c r="K1638" s="1" t="str">
        <f t="shared" si="277"/>
        <v>&lt;177 micron (NGR)</v>
      </c>
      <c r="L1638">
        <v>9</v>
      </c>
      <c r="M1638" t="s">
        <v>76</v>
      </c>
      <c r="N1638">
        <v>165</v>
      </c>
      <c r="O1638">
        <v>162</v>
      </c>
      <c r="P1638">
        <v>12</v>
      </c>
      <c r="Q1638">
        <v>17</v>
      </c>
      <c r="R1638">
        <v>30</v>
      </c>
      <c r="S1638">
        <v>13</v>
      </c>
      <c r="T1638">
        <v>-0.2</v>
      </c>
      <c r="U1638">
        <v>1000</v>
      </c>
      <c r="V1638">
        <v>3.3</v>
      </c>
      <c r="W1638">
        <v>0.8</v>
      </c>
      <c r="X1638">
        <v>3</v>
      </c>
      <c r="Y1638">
        <v>-2</v>
      </c>
      <c r="Z1638">
        <v>35</v>
      </c>
      <c r="AA1638">
        <v>0.8</v>
      </c>
      <c r="AB1638">
        <v>4</v>
      </c>
      <c r="AC1638">
        <v>478</v>
      </c>
      <c r="AD1638">
        <v>20</v>
      </c>
      <c r="AE1638">
        <v>-2</v>
      </c>
      <c r="AF1638">
        <v>4.2</v>
      </c>
      <c r="AG1638">
        <v>2.6</v>
      </c>
      <c r="AH1638">
        <v>380</v>
      </c>
    </row>
    <row r="1639" spans="1:34" hidden="1" x14ac:dyDescent="0.25">
      <c r="A1639" t="s">
        <v>6270</v>
      </c>
      <c r="B1639" t="s">
        <v>6271</v>
      </c>
      <c r="C1639" s="1" t="str">
        <f t="shared" si="271"/>
        <v>21:0588</v>
      </c>
      <c r="D1639" s="1" t="str">
        <f t="shared" si="275"/>
        <v>21:0187</v>
      </c>
      <c r="E1639" t="s">
        <v>6272</v>
      </c>
      <c r="F1639" t="s">
        <v>6273</v>
      </c>
      <c r="H1639">
        <v>45.393197800000003</v>
      </c>
      <c r="I1639">
        <v>-65.475064799999998</v>
      </c>
      <c r="J1639" s="1" t="str">
        <f t="shared" si="276"/>
        <v>NGR bulk stream sediment</v>
      </c>
      <c r="K1639" s="1" t="str">
        <f t="shared" si="277"/>
        <v>&lt;177 micron (NGR)</v>
      </c>
      <c r="L1639">
        <v>9</v>
      </c>
      <c r="M1639" t="s">
        <v>81</v>
      </c>
      <c r="N1639">
        <v>166</v>
      </c>
      <c r="O1639">
        <v>55</v>
      </c>
      <c r="P1639">
        <v>5</v>
      </c>
      <c r="Q1639">
        <v>15</v>
      </c>
      <c r="R1639">
        <v>10</v>
      </c>
      <c r="S1639">
        <v>7</v>
      </c>
      <c r="T1639">
        <v>-0.2</v>
      </c>
      <c r="U1639">
        <v>380</v>
      </c>
      <c r="V1639">
        <v>1.1000000000000001</v>
      </c>
      <c r="W1639">
        <v>-0.7</v>
      </c>
      <c r="X1639">
        <v>2</v>
      </c>
      <c r="Y1639">
        <v>-2</v>
      </c>
      <c r="Z1639">
        <v>22</v>
      </c>
      <c r="AA1639">
        <v>-0.2</v>
      </c>
      <c r="AB1639">
        <v>-1</v>
      </c>
      <c r="AC1639">
        <v>363</v>
      </c>
      <c r="AD1639">
        <v>65</v>
      </c>
      <c r="AE1639">
        <v>-2</v>
      </c>
      <c r="AF1639">
        <v>10.6</v>
      </c>
      <c r="AG1639">
        <v>2.6</v>
      </c>
      <c r="AH1639">
        <v>200</v>
      </c>
    </row>
    <row r="1640" spans="1:34" hidden="1" x14ac:dyDescent="0.25">
      <c r="A1640" t="s">
        <v>6274</v>
      </c>
      <c r="B1640" t="s">
        <v>6275</v>
      </c>
      <c r="C1640" s="1" t="str">
        <f t="shared" si="271"/>
        <v>21:0588</v>
      </c>
      <c r="D1640" s="1" t="str">
        <f t="shared" si="275"/>
        <v>21:0187</v>
      </c>
      <c r="E1640" t="s">
        <v>6276</v>
      </c>
      <c r="F1640" t="s">
        <v>6277</v>
      </c>
      <c r="H1640">
        <v>45.403710699999998</v>
      </c>
      <c r="I1640">
        <v>-65.468036400000003</v>
      </c>
      <c r="J1640" s="1" t="str">
        <f t="shared" si="276"/>
        <v>NGR bulk stream sediment</v>
      </c>
      <c r="K1640" s="1" t="str">
        <f t="shared" si="277"/>
        <v>&lt;177 micron (NGR)</v>
      </c>
      <c r="L1640">
        <v>9</v>
      </c>
      <c r="M1640" t="s">
        <v>86</v>
      </c>
      <c r="N1640">
        <v>167</v>
      </c>
      <c r="O1640">
        <v>91</v>
      </c>
      <c r="P1640">
        <v>10</v>
      </c>
      <c r="Q1640">
        <v>35</v>
      </c>
      <c r="R1640">
        <v>10</v>
      </c>
      <c r="S1640">
        <v>7</v>
      </c>
      <c r="T1640">
        <v>-0.2</v>
      </c>
      <c r="U1640">
        <v>1000</v>
      </c>
      <c r="V1640">
        <v>1.8</v>
      </c>
      <c r="W1640">
        <v>0.8</v>
      </c>
      <c r="X1640">
        <v>4</v>
      </c>
      <c r="Y1640">
        <v>-2</v>
      </c>
      <c r="Z1640">
        <v>31</v>
      </c>
      <c r="AA1640">
        <v>-0.2</v>
      </c>
      <c r="AB1640">
        <v>1</v>
      </c>
      <c r="AC1640">
        <v>369</v>
      </c>
      <c r="AD1640">
        <v>85</v>
      </c>
      <c r="AE1640">
        <v>-2</v>
      </c>
      <c r="AF1640">
        <v>16</v>
      </c>
      <c r="AG1640">
        <v>1.7</v>
      </c>
      <c r="AH1640">
        <v>190</v>
      </c>
    </row>
    <row r="1641" spans="1:34" hidden="1" x14ac:dyDescent="0.25">
      <c r="A1641" t="s">
        <v>6278</v>
      </c>
      <c r="B1641" t="s">
        <v>6279</v>
      </c>
      <c r="C1641" s="1" t="str">
        <f t="shared" si="271"/>
        <v>21:0588</v>
      </c>
      <c r="D1641" s="1" t="str">
        <f t="shared" si="275"/>
        <v>21:0187</v>
      </c>
      <c r="E1641" t="s">
        <v>6280</v>
      </c>
      <c r="F1641" t="s">
        <v>6281</v>
      </c>
      <c r="H1641">
        <v>45.424334100000003</v>
      </c>
      <c r="I1641">
        <v>-65.4042934</v>
      </c>
      <c r="J1641" s="1" t="str">
        <f t="shared" si="276"/>
        <v>NGR bulk stream sediment</v>
      </c>
      <c r="K1641" s="1" t="str">
        <f t="shared" si="277"/>
        <v>&lt;177 micron (NGR)</v>
      </c>
      <c r="L1641">
        <v>9</v>
      </c>
      <c r="M1641" t="s">
        <v>91</v>
      </c>
      <c r="N1641">
        <v>168</v>
      </c>
      <c r="O1641">
        <v>81</v>
      </c>
      <c r="P1641">
        <v>19</v>
      </c>
      <c r="Q1641">
        <v>16</v>
      </c>
      <c r="R1641">
        <v>10</v>
      </c>
      <c r="S1641">
        <v>10</v>
      </c>
      <c r="T1641">
        <v>-0.2</v>
      </c>
      <c r="U1641">
        <v>2200</v>
      </c>
      <c r="V1641">
        <v>2</v>
      </c>
      <c r="W1641">
        <v>-0.2</v>
      </c>
      <c r="X1641">
        <v>3</v>
      </c>
      <c r="Y1641">
        <v>-2</v>
      </c>
      <c r="Z1641">
        <v>35</v>
      </c>
      <c r="AA1641">
        <v>-0.2</v>
      </c>
      <c r="AB1641">
        <v>2</v>
      </c>
      <c r="AC1641">
        <v>626</v>
      </c>
      <c r="AD1641">
        <v>45</v>
      </c>
      <c r="AE1641">
        <v>-2</v>
      </c>
      <c r="AF1641">
        <v>7.8</v>
      </c>
      <c r="AG1641">
        <v>2.9</v>
      </c>
      <c r="AH1641">
        <v>255</v>
      </c>
    </row>
    <row r="1642" spans="1:34" hidden="1" x14ac:dyDescent="0.25">
      <c r="A1642" t="s">
        <v>6282</v>
      </c>
      <c r="B1642" t="s">
        <v>6283</v>
      </c>
      <c r="C1642" s="1" t="str">
        <f t="shared" si="271"/>
        <v>21:0588</v>
      </c>
      <c r="D1642" s="1" t="str">
        <f t="shared" si="275"/>
        <v>21:0187</v>
      </c>
      <c r="E1642" t="s">
        <v>6284</v>
      </c>
      <c r="F1642" t="s">
        <v>6285</v>
      </c>
      <c r="H1642">
        <v>45.430506600000001</v>
      </c>
      <c r="I1642">
        <v>-65.4526501</v>
      </c>
      <c r="J1642" s="1" t="str">
        <f t="shared" si="276"/>
        <v>NGR bulk stream sediment</v>
      </c>
      <c r="K1642" s="1" t="str">
        <f t="shared" si="277"/>
        <v>&lt;177 micron (NGR)</v>
      </c>
      <c r="L1642">
        <v>9</v>
      </c>
      <c r="M1642" t="s">
        <v>96</v>
      </c>
      <c r="N1642">
        <v>169</v>
      </c>
      <c r="O1642">
        <v>99</v>
      </c>
      <c r="P1642">
        <v>8</v>
      </c>
      <c r="Q1642">
        <v>24</v>
      </c>
      <c r="R1642">
        <v>5</v>
      </c>
      <c r="S1642">
        <v>14</v>
      </c>
      <c r="T1642">
        <v>-0.2</v>
      </c>
      <c r="U1642">
        <v>3100</v>
      </c>
      <c r="V1642">
        <v>4.7</v>
      </c>
      <c r="W1642">
        <v>0.3</v>
      </c>
      <c r="X1642">
        <v>4</v>
      </c>
      <c r="Y1642">
        <v>2</v>
      </c>
      <c r="Z1642">
        <v>50</v>
      </c>
      <c r="AA1642">
        <v>0.2</v>
      </c>
      <c r="AB1642">
        <v>2</v>
      </c>
      <c r="AC1642">
        <v>245</v>
      </c>
      <c r="AD1642">
        <v>230</v>
      </c>
      <c r="AE1642">
        <v>-2</v>
      </c>
      <c r="AF1642">
        <v>33.200000000000003</v>
      </c>
      <c r="AG1642">
        <v>3.6</v>
      </c>
      <c r="AH1642">
        <v>210</v>
      </c>
    </row>
    <row r="1643" spans="1:34" hidden="1" x14ac:dyDescent="0.25">
      <c r="A1643" t="s">
        <v>6286</v>
      </c>
      <c r="B1643" t="s">
        <v>6287</v>
      </c>
      <c r="C1643" s="1" t="str">
        <f t="shared" si="271"/>
        <v>21:0588</v>
      </c>
      <c r="D1643" s="1" t="str">
        <f t="shared" si="275"/>
        <v>21:0187</v>
      </c>
      <c r="E1643" t="s">
        <v>6288</v>
      </c>
      <c r="F1643" t="s">
        <v>6289</v>
      </c>
      <c r="H1643">
        <v>45.429521100000002</v>
      </c>
      <c r="I1643">
        <v>-65.453272100000007</v>
      </c>
      <c r="J1643" s="1" t="str">
        <f t="shared" si="276"/>
        <v>NGR bulk stream sediment</v>
      </c>
      <c r="K1643" s="1" t="str">
        <f t="shared" si="277"/>
        <v>&lt;177 micron (NGR)</v>
      </c>
      <c r="L1643">
        <v>9</v>
      </c>
      <c r="M1643" t="s">
        <v>101</v>
      </c>
      <c r="N1643">
        <v>170</v>
      </c>
      <c r="O1643">
        <v>49</v>
      </c>
      <c r="P1643">
        <v>13</v>
      </c>
      <c r="Q1643">
        <v>19</v>
      </c>
      <c r="R1643">
        <v>7</v>
      </c>
      <c r="S1643">
        <v>4</v>
      </c>
      <c r="T1643">
        <v>-0.2</v>
      </c>
      <c r="U1643">
        <v>490</v>
      </c>
      <c r="V1643">
        <v>1.25</v>
      </c>
      <c r="W1643">
        <v>-0.2</v>
      </c>
      <c r="X1643">
        <v>3</v>
      </c>
      <c r="Y1643">
        <v>-2</v>
      </c>
      <c r="Z1643">
        <v>26</v>
      </c>
      <c r="AA1643">
        <v>0.4</v>
      </c>
      <c r="AB1643">
        <v>2</v>
      </c>
      <c r="AC1643">
        <v>386</v>
      </c>
      <c r="AD1643">
        <v>50</v>
      </c>
      <c r="AE1643">
        <v>-2</v>
      </c>
      <c r="AF1643">
        <v>10.199999999999999</v>
      </c>
      <c r="AG1643">
        <v>2.2999999999999998</v>
      </c>
      <c r="AH1643">
        <v>140</v>
      </c>
    </row>
    <row r="1644" spans="1:34" hidden="1" x14ac:dyDescent="0.25">
      <c r="A1644" t="s">
        <v>6290</v>
      </c>
      <c r="B1644" t="s">
        <v>6291</v>
      </c>
      <c r="C1644" s="1" t="str">
        <f t="shared" si="271"/>
        <v>21:0588</v>
      </c>
      <c r="D1644" s="1" t="str">
        <f t="shared" si="275"/>
        <v>21:0187</v>
      </c>
      <c r="E1644" t="s">
        <v>6292</v>
      </c>
      <c r="F1644" t="s">
        <v>6293</v>
      </c>
      <c r="H1644">
        <v>45.431304900000001</v>
      </c>
      <c r="I1644">
        <v>-65.471554499999996</v>
      </c>
      <c r="J1644" s="1" t="str">
        <f t="shared" si="276"/>
        <v>NGR bulk stream sediment</v>
      </c>
      <c r="K1644" s="1" t="str">
        <f t="shared" si="277"/>
        <v>&lt;177 micron (NGR)</v>
      </c>
      <c r="L1644">
        <v>9</v>
      </c>
      <c r="M1644" t="s">
        <v>106</v>
      </c>
      <c r="N1644">
        <v>171</v>
      </c>
      <c r="O1644">
        <v>107</v>
      </c>
      <c r="P1644">
        <v>17</v>
      </c>
      <c r="Q1644">
        <v>58</v>
      </c>
      <c r="R1644">
        <v>16</v>
      </c>
      <c r="S1644">
        <v>16</v>
      </c>
      <c r="T1644">
        <v>-0.2</v>
      </c>
      <c r="U1644">
        <v>460</v>
      </c>
      <c r="V1644">
        <v>2.9</v>
      </c>
      <c r="W1644">
        <v>0.2</v>
      </c>
      <c r="X1644">
        <v>3</v>
      </c>
      <c r="Y1644">
        <v>-2</v>
      </c>
      <c r="Z1644">
        <v>40</v>
      </c>
      <c r="AA1644">
        <v>0.2</v>
      </c>
      <c r="AB1644">
        <v>3</v>
      </c>
      <c r="AC1644">
        <v>420</v>
      </c>
      <c r="AD1644">
        <v>65</v>
      </c>
      <c r="AE1644">
        <v>-2</v>
      </c>
      <c r="AF1644">
        <v>9.8000000000000007</v>
      </c>
      <c r="AG1644">
        <v>2.6</v>
      </c>
      <c r="AH1644">
        <v>200</v>
      </c>
    </row>
    <row r="1645" spans="1:34" hidden="1" x14ac:dyDescent="0.25">
      <c r="A1645" t="s">
        <v>6294</v>
      </c>
      <c r="B1645" t="s">
        <v>6295</v>
      </c>
      <c r="C1645" s="1" t="str">
        <f t="shared" si="271"/>
        <v>21:0588</v>
      </c>
      <c r="D1645" s="1" t="str">
        <f t="shared" si="275"/>
        <v>21:0187</v>
      </c>
      <c r="E1645" t="s">
        <v>6296</v>
      </c>
      <c r="F1645" t="s">
        <v>6297</v>
      </c>
      <c r="H1645">
        <v>45.434234199999999</v>
      </c>
      <c r="I1645">
        <v>-65.473868800000005</v>
      </c>
      <c r="J1645" s="1" t="str">
        <f t="shared" si="276"/>
        <v>NGR bulk stream sediment</v>
      </c>
      <c r="K1645" s="1" t="str">
        <f t="shared" si="277"/>
        <v>&lt;177 micron (NGR)</v>
      </c>
      <c r="L1645">
        <v>9</v>
      </c>
      <c r="M1645" t="s">
        <v>111</v>
      </c>
      <c r="N1645">
        <v>172</v>
      </c>
      <c r="O1645">
        <v>59</v>
      </c>
      <c r="P1645">
        <v>7</v>
      </c>
      <c r="Q1645">
        <v>23</v>
      </c>
      <c r="R1645">
        <v>4</v>
      </c>
      <c r="S1645">
        <v>5</v>
      </c>
      <c r="T1645">
        <v>-0.2</v>
      </c>
      <c r="U1645">
        <v>600</v>
      </c>
      <c r="V1645">
        <v>1</v>
      </c>
      <c r="W1645">
        <v>0.2</v>
      </c>
      <c r="X1645">
        <v>1</v>
      </c>
      <c r="Y1645">
        <v>-2</v>
      </c>
      <c r="Z1645">
        <v>26</v>
      </c>
      <c r="AA1645">
        <v>-0.2</v>
      </c>
      <c r="AB1645">
        <v>1</v>
      </c>
      <c r="AC1645">
        <v>409</v>
      </c>
      <c r="AD1645">
        <v>40</v>
      </c>
      <c r="AE1645">
        <v>-2</v>
      </c>
      <c r="AF1645">
        <v>14.4</v>
      </c>
      <c r="AG1645">
        <v>2.5</v>
      </c>
      <c r="AH1645">
        <v>190</v>
      </c>
    </row>
    <row r="1646" spans="1:34" hidden="1" x14ac:dyDescent="0.25">
      <c r="A1646" t="s">
        <v>6298</v>
      </c>
      <c r="B1646" t="s">
        <v>6299</v>
      </c>
      <c r="C1646" s="1" t="str">
        <f t="shared" si="271"/>
        <v>21:0588</v>
      </c>
      <c r="D1646" s="1" t="str">
        <f t="shared" si="275"/>
        <v>21:0187</v>
      </c>
      <c r="E1646" t="s">
        <v>6300</v>
      </c>
      <c r="F1646" t="s">
        <v>6301</v>
      </c>
      <c r="H1646">
        <v>45.430461399999999</v>
      </c>
      <c r="I1646">
        <v>-65.484698199999997</v>
      </c>
      <c r="J1646" s="1" t="str">
        <f t="shared" si="276"/>
        <v>NGR bulk stream sediment</v>
      </c>
      <c r="K1646" s="1" t="str">
        <f t="shared" si="277"/>
        <v>&lt;177 micron (NGR)</v>
      </c>
      <c r="L1646">
        <v>9</v>
      </c>
      <c r="M1646" t="s">
        <v>116</v>
      </c>
      <c r="N1646">
        <v>173</v>
      </c>
      <c r="O1646">
        <v>80</v>
      </c>
      <c r="P1646">
        <v>37</v>
      </c>
      <c r="Q1646">
        <v>41</v>
      </c>
      <c r="R1646">
        <v>5</v>
      </c>
      <c r="S1646">
        <v>12</v>
      </c>
      <c r="T1646">
        <v>-0.2</v>
      </c>
      <c r="U1646">
        <v>2100</v>
      </c>
      <c r="V1646">
        <v>1.45</v>
      </c>
      <c r="W1646">
        <v>0.7</v>
      </c>
      <c r="X1646">
        <v>3</v>
      </c>
      <c r="Y1646">
        <v>-2</v>
      </c>
      <c r="Z1646">
        <v>26</v>
      </c>
      <c r="AA1646">
        <v>-0.2</v>
      </c>
      <c r="AB1646">
        <v>1</v>
      </c>
      <c r="AC1646">
        <v>318</v>
      </c>
      <c r="AD1646">
        <v>135</v>
      </c>
      <c r="AE1646">
        <v>-2</v>
      </c>
      <c r="AF1646">
        <v>26.8</v>
      </c>
      <c r="AG1646">
        <v>2.2999999999999998</v>
      </c>
      <c r="AH1646">
        <v>145</v>
      </c>
    </row>
    <row r="1647" spans="1:34" hidden="1" x14ac:dyDescent="0.25">
      <c r="A1647" t="s">
        <v>6302</v>
      </c>
      <c r="B1647" t="s">
        <v>6303</v>
      </c>
      <c r="C1647" s="1" t="str">
        <f t="shared" si="271"/>
        <v>21:0588</v>
      </c>
      <c r="D1647" s="1" t="str">
        <f t="shared" si="275"/>
        <v>21:0187</v>
      </c>
      <c r="E1647" t="s">
        <v>6304</v>
      </c>
      <c r="F1647" t="s">
        <v>6305</v>
      </c>
      <c r="H1647">
        <v>45.429224699999999</v>
      </c>
      <c r="I1647">
        <v>-65.483621099999993</v>
      </c>
      <c r="J1647" s="1" t="str">
        <f t="shared" si="276"/>
        <v>NGR bulk stream sediment</v>
      </c>
      <c r="K1647" s="1" t="str">
        <f t="shared" si="277"/>
        <v>&lt;177 micron (NGR)</v>
      </c>
      <c r="L1647">
        <v>9</v>
      </c>
      <c r="M1647" t="s">
        <v>121</v>
      </c>
      <c r="N1647">
        <v>174</v>
      </c>
      <c r="O1647">
        <v>36</v>
      </c>
      <c r="P1647">
        <v>3</v>
      </c>
      <c r="Q1647">
        <v>29</v>
      </c>
      <c r="R1647">
        <v>3</v>
      </c>
      <c r="S1647">
        <v>6</v>
      </c>
      <c r="T1647">
        <v>-0.2</v>
      </c>
      <c r="U1647">
        <v>1800</v>
      </c>
      <c r="V1647">
        <v>0.67</v>
      </c>
      <c r="W1647">
        <v>0.2</v>
      </c>
      <c r="X1647">
        <v>1</v>
      </c>
      <c r="Y1647">
        <v>-2</v>
      </c>
      <c r="Z1647">
        <v>11</v>
      </c>
      <c r="AA1647">
        <v>-0.2</v>
      </c>
      <c r="AB1647">
        <v>1</v>
      </c>
      <c r="AC1647">
        <v>251</v>
      </c>
      <c r="AD1647">
        <v>155</v>
      </c>
      <c r="AE1647">
        <v>-2</v>
      </c>
      <c r="AF1647">
        <v>28</v>
      </c>
      <c r="AG1647">
        <v>1.7</v>
      </c>
      <c r="AH1647">
        <v>165</v>
      </c>
    </row>
    <row r="1648" spans="1:34" hidden="1" x14ac:dyDescent="0.25">
      <c r="A1648" t="s">
        <v>6306</v>
      </c>
      <c r="B1648" t="s">
        <v>6307</v>
      </c>
      <c r="C1648" s="1" t="str">
        <f t="shared" si="271"/>
        <v>21:0588</v>
      </c>
      <c r="D1648" s="1" t="str">
        <f>HYPERLINK("http://geochem.nrcan.gc.ca/cdogs/content/svy/svy_e.htm", "")</f>
        <v/>
      </c>
      <c r="G1648" s="1" t="str">
        <f>HYPERLINK("http://geochem.nrcan.gc.ca/cdogs/content/cr_/cr_00078_e.htm", "78")</f>
        <v>78</v>
      </c>
      <c r="J1648" t="s">
        <v>69</v>
      </c>
      <c r="K1648" t="s">
        <v>70</v>
      </c>
      <c r="L1648">
        <v>9</v>
      </c>
      <c r="M1648" t="s">
        <v>71</v>
      </c>
      <c r="N1648">
        <v>175</v>
      </c>
      <c r="O1648">
        <v>84</v>
      </c>
      <c r="P1648">
        <v>35</v>
      </c>
      <c r="Q1648">
        <v>18</v>
      </c>
      <c r="R1648">
        <v>224</v>
      </c>
      <c r="S1648">
        <v>21</v>
      </c>
      <c r="T1648">
        <v>-0.2</v>
      </c>
      <c r="U1648">
        <v>470</v>
      </c>
      <c r="V1648">
        <v>2.8</v>
      </c>
      <c r="W1648">
        <v>0.5</v>
      </c>
      <c r="X1648">
        <v>20</v>
      </c>
      <c r="Y1648">
        <v>2</v>
      </c>
      <c r="Z1648">
        <v>44</v>
      </c>
      <c r="AA1648">
        <v>1</v>
      </c>
      <c r="AB1648">
        <v>5</v>
      </c>
      <c r="AC1648">
        <v>723</v>
      </c>
      <c r="AD1648">
        <v>20</v>
      </c>
      <c r="AE1648">
        <v>16</v>
      </c>
      <c r="AF1648">
        <v>2</v>
      </c>
      <c r="AG1648">
        <v>12.1</v>
      </c>
      <c r="AH1648">
        <v>600</v>
      </c>
    </row>
    <row r="1649" spans="1:34" hidden="1" x14ac:dyDescent="0.25">
      <c r="A1649" t="s">
        <v>6308</v>
      </c>
      <c r="B1649" t="s">
        <v>6309</v>
      </c>
      <c r="C1649" s="1" t="str">
        <f t="shared" si="271"/>
        <v>21:0588</v>
      </c>
      <c r="D1649" s="1" t="str">
        <f>HYPERLINK("http://geochem.nrcan.gc.ca/cdogs/content/svy/svy210187_e.htm", "21:0187")</f>
        <v>21:0187</v>
      </c>
      <c r="E1649" t="s">
        <v>6310</v>
      </c>
      <c r="F1649" t="s">
        <v>6311</v>
      </c>
      <c r="H1649">
        <v>45.429918000000001</v>
      </c>
      <c r="I1649">
        <v>-65.441898699999996</v>
      </c>
      <c r="J1649" s="1" t="str">
        <f>HYPERLINK("http://geochem.nrcan.gc.ca/cdogs/content/kwd/kwd020030_e.htm", "NGR bulk stream sediment")</f>
        <v>NGR bulk stream sediment</v>
      </c>
      <c r="K1649" s="1" t="str">
        <f>HYPERLINK("http://geochem.nrcan.gc.ca/cdogs/content/kwd/kwd080006_e.htm", "&lt;177 micron (NGR)")</f>
        <v>&lt;177 micron (NGR)</v>
      </c>
      <c r="L1649">
        <v>9</v>
      </c>
      <c r="M1649" t="s">
        <v>126</v>
      </c>
      <c r="N1649">
        <v>176</v>
      </c>
      <c r="O1649">
        <v>75</v>
      </c>
      <c r="P1649">
        <v>26</v>
      </c>
      <c r="Q1649">
        <v>33</v>
      </c>
      <c r="R1649">
        <v>15</v>
      </c>
      <c r="S1649">
        <v>15</v>
      </c>
      <c r="T1649">
        <v>-0.2</v>
      </c>
      <c r="U1649">
        <v>2100</v>
      </c>
      <c r="V1649">
        <v>2</v>
      </c>
      <c r="W1649">
        <v>-0.2</v>
      </c>
      <c r="X1649">
        <v>3</v>
      </c>
      <c r="Y1649">
        <v>-2</v>
      </c>
      <c r="Z1649">
        <v>40</v>
      </c>
      <c r="AA1649">
        <v>0.2</v>
      </c>
      <c r="AB1649">
        <v>2</v>
      </c>
      <c r="AC1649">
        <v>338</v>
      </c>
      <c r="AD1649">
        <v>75</v>
      </c>
      <c r="AE1649">
        <v>-2</v>
      </c>
      <c r="AF1649">
        <v>15</v>
      </c>
      <c r="AG1649">
        <v>1.9</v>
      </c>
      <c r="AH1649">
        <v>165</v>
      </c>
    </row>
    <row r="1650" spans="1:34" hidden="1" x14ac:dyDescent="0.25">
      <c r="A1650" t="s">
        <v>6312</v>
      </c>
      <c r="B1650" t="s">
        <v>6313</v>
      </c>
      <c r="C1650" s="1" t="str">
        <f t="shared" si="271"/>
        <v>21:0588</v>
      </c>
      <c r="D1650" s="1" t="str">
        <f>HYPERLINK("http://geochem.nrcan.gc.ca/cdogs/content/svy/svy210187_e.htm", "21:0187")</f>
        <v>21:0187</v>
      </c>
      <c r="E1650" t="s">
        <v>6314</v>
      </c>
      <c r="F1650" t="s">
        <v>6315</v>
      </c>
      <c r="H1650">
        <v>45.433540200000003</v>
      </c>
      <c r="I1650">
        <v>-65.432031800000004</v>
      </c>
      <c r="J1650" s="1" t="str">
        <f>HYPERLINK("http://geochem.nrcan.gc.ca/cdogs/content/kwd/kwd020030_e.htm", "NGR bulk stream sediment")</f>
        <v>NGR bulk stream sediment</v>
      </c>
      <c r="K1650" s="1" t="str">
        <f>HYPERLINK("http://geochem.nrcan.gc.ca/cdogs/content/kwd/kwd080006_e.htm", "&lt;177 micron (NGR)")</f>
        <v>&lt;177 micron (NGR)</v>
      </c>
      <c r="L1650">
        <v>9</v>
      </c>
      <c r="M1650" t="s">
        <v>131</v>
      </c>
      <c r="N1650">
        <v>177</v>
      </c>
      <c r="O1650">
        <v>148</v>
      </c>
      <c r="P1650">
        <v>16</v>
      </c>
      <c r="Q1650">
        <v>40</v>
      </c>
      <c r="R1650">
        <v>12</v>
      </c>
      <c r="S1650">
        <v>13</v>
      </c>
      <c r="T1650">
        <v>-0.2</v>
      </c>
      <c r="U1650">
        <v>7300</v>
      </c>
      <c r="V1650">
        <v>3.4</v>
      </c>
      <c r="W1650">
        <v>1.1000000000000001</v>
      </c>
      <c r="X1650">
        <v>7</v>
      </c>
      <c r="Y1650">
        <v>-2</v>
      </c>
      <c r="Z1650">
        <v>44</v>
      </c>
      <c r="AA1650">
        <v>-0.2</v>
      </c>
      <c r="AB1650">
        <v>3</v>
      </c>
      <c r="AC1650">
        <v>399</v>
      </c>
      <c r="AD1650">
        <v>150</v>
      </c>
      <c r="AE1650">
        <v>-2</v>
      </c>
      <c r="AF1650">
        <v>28</v>
      </c>
      <c r="AG1650">
        <v>2.2999999999999998</v>
      </c>
      <c r="AH1650">
        <v>160</v>
      </c>
    </row>
    <row r="1651" spans="1:34" hidden="1" x14ac:dyDescent="0.25">
      <c r="A1651" t="s">
        <v>6316</v>
      </c>
      <c r="B1651" t="s">
        <v>6317</v>
      </c>
      <c r="C1651" s="1" t="str">
        <f t="shared" si="271"/>
        <v>21:0588</v>
      </c>
      <c r="D1651" s="1" t="str">
        <f>HYPERLINK("http://geochem.nrcan.gc.ca/cdogs/content/svy/svy210187_e.htm", "21:0187")</f>
        <v>21:0187</v>
      </c>
      <c r="E1651" t="s">
        <v>6318</v>
      </c>
      <c r="F1651" t="s">
        <v>6319</v>
      </c>
      <c r="H1651">
        <v>45.510143399999997</v>
      </c>
      <c r="I1651">
        <v>-65.467967299999998</v>
      </c>
      <c r="J1651" s="1" t="str">
        <f>HYPERLINK("http://geochem.nrcan.gc.ca/cdogs/content/kwd/kwd020030_e.htm", "NGR bulk stream sediment")</f>
        <v>NGR bulk stream sediment</v>
      </c>
      <c r="K1651" s="1" t="str">
        <f>HYPERLINK("http://geochem.nrcan.gc.ca/cdogs/content/kwd/kwd080006_e.htm", "&lt;177 micron (NGR)")</f>
        <v>&lt;177 micron (NGR)</v>
      </c>
      <c r="L1651">
        <v>10</v>
      </c>
      <c r="M1651" t="s">
        <v>38</v>
      </c>
      <c r="N1651">
        <v>178</v>
      </c>
      <c r="O1651">
        <v>64</v>
      </c>
      <c r="P1651">
        <v>6</v>
      </c>
      <c r="Q1651">
        <v>16</v>
      </c>
      <c r="R1651">
        <v>6</v>
      </c>
      <c r="S1651">
        <v>3</v>
      </c>
      <c r="T1651">
        <v>-0.2</v>
      </c>
      <c r="U1651">
        <v>300</v>
      </c>
      <c r="V1651">
        <v>1.8</v>
      </c>
      <c r="W1651">
        <v>-0.2</v>
      </c>
      <c r="X1651">
        <v>1</v>
      </c>
      <c r="Y1651">
        <v>-2</v>
      </c>
      <c r="Z1651">
        <v>18</v>
      </c>
      <c r="AA1651">
        <v>-0.2</v>
      </c>
      <c r="AB1651">
        <v>1</v>
      </c>
      <c r="AC1651">
        <v>282</v>
      </c>
      <c r="AD1651">
        <v>45</v>
      </c>
      <c r="AE1651">
        <v>-2</v>
      </c>
      <c r="AF1651">
        <v>14.6</v>
      </c>
      <c r="AG1651">
        <v>1.8</v>
      </c>
      <c r="AH1651">
        <v>175</v>
      </c>
    </row>
    <row r="1652" spans="1:34" hidden="1" x14ac:dyDescent="0.25">
      <c r="A1652" t="s">
        <v>6320</v>
      </c>
      <c r="B1652" t="s">
        <v>6321</v>
      </c>
      <c r="C1652" s="1" t="str">
        <f t="shared" si="271"/>
        <v>21:0588</v>
      </c>
      <c r="D1652" s="1" t="str">
        <f>HYPERLINK("http://geochem.nrcan.gc.ca/cdogs/content/svy/svy210187_e.htm", "21:0187")</f>
        <v>21:0187</v>
      </c>
      <c r="E1652" t="s">
        <v>6322</v>
      </c>
      <c r="F1652" t="s">
        <v>6323</v>
      </c>
      <c r="H1652">
        <v>45.434258800000002</v>
      </c>
      <c r="I1652">
        <v>-65.433788699999994</v>
      </c>
      <c r="J1652" s="1" t="str">
        <f>HYPERLINK("http://geochem.nrcan.gc.ca/cdogs/content/kwd/kwd020030_e.htm", "NGR bulk stream sediment")</f>
        <v>NGR bulk stream sediment</v>
      </c>
      <c r="K1652" s="1" t="str">
        <f>HYPERLINK("http://geochem.nrcan.gc.ca/cdogs/content/kwd/kwd080006_e.htm", "&lt;177 micron (NGR)")</f>
        <v>&lt;177 micron (NGR)</v>
      </c>
      <c r="L1652">
        <v>10</v>
      </c>
      <c r="M1652" t="s">
        <v>43</v>
      </c>
      <c r="N1652">
        <v>179</v>
      </c>
      <c r="O1652">
        <v>200</v>
      </c>
      <c r="P1652">
        <v>34</v>
      </c>
      <c r="Q1652">
        <v>32</v>
      </c>
      <c r="R1652">
        <v>18</v>
      </c>
      <c r="S1652">
        <v>15</v>
      </c>
      <c r="T1652">
        <v>0.3</v>
      </c>
      <c r="U1652">
        <v>2900</v>
      </c>
      <c r="V1652">
        <v>2.5</v>
      </c>
      <c r="W1652">
        <v>0.9</v>
      </c>
      <c r="X1652">
        <v>1</v>
      </c>
      <c r="Y1652">
        <v>-2</v>
      </c>
      <c r="Z1652">
        <v>35</v>
      </c>
      <c r="AA1652">
        <v>0.3</v>
      </c>
      <c r="AB1652">
        <v>2</v>
      </c>
      <c r="AC1652">
        <v>448</v>
      </c>
      <c r="AD1652">
        <v>140</v>
      </c>
      <c r="AE1652">
        <v>-2</v>
      </c>
      <c r="AF1652">
        <v>30.4</v>
      </c>
      <c r="AG1652">
        <v>2.1</v>
      </c>
      <c r="AH1652">
        <v>210</v>
      </c>
    </row>
    <row r="1653" spans="1:34" hidden="1" x14ac:dyDescent="0.25">
      <c r="A1653" t="s">
        <v>6324</v>
      </c>
      <c r="B1653" t="s">
        <v>6325</v>
      </c>
      <c r="C1653" s="1" t="str">
        <f t="shared" si="271"/>
        <v>21:0588</v>
      </c>
      <c r="D1653" s="1" t="str">
        <f>HYPERLINK("http://geochem.nrcan.gc.ca/cdogs/content/svy/svy210187_e.htm", "21:0187")</f>
        <v>21:0187</v>
      </c>
      <c r="E1653" t="s">
        <v>6326</v>
      </c>
      <c r="F1653" t="s">
        <v>6327</v>
      </c>
      <c r="H1653">
        <v>45.439661200000003</v>
      </c>
      <c r="I1653">
        <v>-65.4341364</v>
      </c>
      <c r="J1653" s="1" t="str">
        <f>HYPERLINK("http://geochem.nrcan.gc.ca/cdogs/content/kwd/kwd020030_e.htm", "NGR bulk stream sediment")</f>
        <v>NGR bulk stream sediment</v>
      </c>
      <c r="K1653" s="1" t="str">
        <f>HYPERLINK("http://geochem.nrcan.gc.ca/cdogs/content/kwd/kwd080006_e.htm", "&lt;177 micron (NGR)")</f>
        <v>&lt;177 micron (NGR)</v>
      </c>
      <c r="L1653">
        <v>10</v>
      </c>
      <c r="M1653" t="s">
        <v>56</v>
      </c>
      <c r="N1653">
        <v>180</v>
      </c>
      <c r="O1653">
        <v>52</v>
      </c>
      <c r="P1653">
        <v>20</v>
      </c>
      <c r="Q1653">
        <v>17</v>
      </c>
      <c r="R1653">
        <v>8</v>
      </c>
      <c r="S1653">
        <v>5</v>
      </c>
      <c r="T1653">
        <v>-0.2</v>
      </c>
      <c r="U1653">
        <v>400</v>
      </c>
      <c r="V1653">
        <v>2.1</v>
      </c>
      <c r="W1653">
        <v>-0.2</v>
      </c>
      <c r="X1653">
        <v>1</v>
      </c>
      <c r="Y1653">
        <v>-2</v>
      </c>
      <c r="Z1653">
        <v>35</v>
      </c>
      <c r="AA1653">
        <v>0.4</v>
      </c>
      <c r="AB1653">
        <v>1</v>
      </c>
      <c r="AC1653">
        <v>368</v>
      </c>
      <c r="AD1653">
        <v>65</v>
      </c>
      <c r="AE1653">
        <v>-2</v>
      </c>
      <c r="AF1653">
        <v>16.399999999999999</v>
      </c>
      <c r="AG1653">
        <v>2.6</v>
      </c>
      <c r="AH1653">
        <v>180</v>
      </c>
    </row>
    <row r="1654" spans="1:34" hidden="1" x14ac:dyDescent="0.25">
      <c r="A1654" t="s">
        <v>6328</v>
      </c>
      <c r="B1654" t="s">
        <v>6329</v>
      </c>
      <c r="C1654" s="1" t="str">
        <f t="shared" si="271"/>
        <v>21:0588</v>
      </c>
      <c r="D1654" s="1" t="str">
        <f>HYPERLINK("http://geochem.nrcan.gc.ca/cdogs/content/svy/svy_e.htm", "")</f>
        <v/>
      </c>
      <c r="G1654" s="1" t="str">
        <f>HYPERLINK("http://geochem.nrcan.gc.ca/cdogs/content/cr_/cr_00078_e.htm", "78")</f>
        <v>78</v>
      </c>
      <c r="J1654" t="s">
        <v>69</v>
      </c>
      <c r="K1654" t="s">
        <v>70</v>
      </c>
      <c r="L1654">
        <v>10</v>
      </c>
      <c r="M1654" t="s">
        <v>71</v>
      </c>
      <c r="N1654">
        <v>181</v>
      </c>
      <c r="O1654">
        <v>85</v>
      </c>
      <c r="P1654">
        <v>34</v>
      </c>
      <c r="Q1654">
        <v>15</v>
      </c>
      <c r="R1654">
        <v>224</v>
      </c>
      <c r="S1654">
        <v>20</v>
      </c>
      <c r="T1654">
        <v>-0.2</v>
      </c>
      <c r="U1654">
        <v>400</v>
      </c>
      <c r="V1654">
        <v>2.8</v>
      </c>
      <c r="W1654">
        <v>0.5</v>
      </c>
      <c r="X1654">
        <v>20</v>
      </c>
      <c r="Y1654">
        <v>2</v>
      </c>
      <c r="Z1654">
        <v>44</v>
      </c>
      <c r="AA1654">
        <v>0.8</v>
      </c>
      <c r="AB1654">
        <v>4</v>
      </c>
      <c r="AC1654">
        <v>726</v>
      </c>
      <c r="AD1654">
        <v>20</v>
      </c>
      <c r="AE1654">
        <v>14</v>
      </c>
      <c r="AF1654">
        <v>2.2000000000000002</v>
      </c>
      <c r="AG1654">
        <v>12.1</v>
      </c>
      <c r="AH1654">
        <v>760</v>
      </c>
    </row>
    <row r="1655" spans="1:34" hidden="1" x14ac:dyDescent="0.25">
      <c r="A1655" t="s">
        <v>6330</v>
      </c>
      <c r="B1655" t="s">
        <v>6331</v>
      </c>
      <c r="C1655" s="1" t="str">
        <f t="shared" si="271"/>
        <v>21:0588</v>
      </c>
      <c r="D1655" s="1" t="str">
        <f t="shared" ref="D1655:D1678" si="278">HYPERLINK("http://geochem.nrcan.gc.ca/cdogs/content/svy/svy210187_e.htm", "21:0187")</f>
        <v>21:0187</v>
      </c>
      <c r="E1655" t="s">
        <v>6332</v>
      </c>
      <c r="F1655" t="s">
        <v>6333</v>
      </c>
      <c r="H1655">
        <v>45.460273000000001</v>
      </c>
      <c r="I1655">
        <v>-65.448493600000006</v>
      </c>
      <c r="J1655" s="1" t="str">
        <f t="shared" ref="J1655:J1678" si="279">HYPERLINK("http://geochem.nrcan.gc.ca/cdogs/content/kwd/kwd020030_e.htm", "NGR bulk stream sediment")</f>
        <v>NGR bulk stream sediment</v>
      </c>
      <c r="K1655" s="1" t="str">
        <f t="shared" ref="K1655:K1678" si="280">HYPERLINK("http://geochem.nrcan.gc.ca/cdogs/content/kwd/kwd080006_e.htm", "&lt;177 micron (NGR)")</f>
        <v>&lt;177 micron (NGR)</v>
      </c>
      <c r="L1655">
        <v>10</v>
      </c>
      <c r="M1655" t="s">
        <v>61</v>
      </c>
      <c r="N1655">
        <v>182</v>
      </c>
      <c r="O1655">
        <v>60</v>
      </c>
      <c r="P1655">
        <v>6</v>
      </c>
      <c r="Q1655">
        <v>20</v>
      </c>
      <c r="R1655">
        <v>11</v>
      </c>
      <c r="S1655">
        <v>12</v>
      </c>
      <c r="T1655">
        <v>-0.2</v>
      </c>
      <c r="U1655">
        <v>570</v>
      </c>
      <c r="V1655">
        <v>1.9</v>
      </c>
      <c r="W1655">
        <v>-0.2</v>
      </c>
      <c r="X1655">
        <v>3</v>
      </c>
      <c r="Y1655">
        <v>-2</v>
      </c>
      <c r="Z1655">
        <v>26</v>
      </c>
      <c r="AA1655">
        <v>0.3</v>
      </c>
      <c r="AB1655">
        <v>1</v>
      </c>
      <c r="AC1655">
        <v>285</v>
      </c>
      <c r="AD1655">
        <v>65</v>
      </c>
      <c r="AE1655">
        <v>-2</v>
      </c>
      <c r="AF1655">
        <v>11.2</v>
      </c>
      <c r="AG1655">
        <v>2.2999999999999998</v>
      </c>
      <c r="AH1655">
        <v>210</v>
      </c>
    </row>
    <row r="1656" spans="1:34" hidden="1" x14ac:dyDescent="0.25">
      <c r="A1656" t="s">
        <v>6334</v>
      </c>
      <c r="B1656" t="s">
        <v>6335</v>
      </c>
      <c r="C1656" s="1" t="str">
        <f t="shared" si="271"/>
        <v>21:0588</v>
      </c>
      <c r="D1656" s="1" t="str">
        <f t="shared" si="278"/>
        <v>21:0187</v>
      </c>
      <c r="E1656" t="s">
        <v>6336</v>
      </c>
      <c r="F1656" t="s">
        <v>6337</v>
      </c>
      <c r="H1656">
        <v>45.459212200000003</v>
      </c>
      <c r="I1656">
        <v>-65.4501104</v>
      </c>
      <c r="J1656" s="1" t="str">
        <f t="shared" si="279"/>
        <v>NGR bulk stream sediment</v>
      </c>
      <c r="K1656" s="1" t="str">
        <f t="shared" si="280"/>
        <v>&lt;177 micron (NGR)</v>
      </c>
      <c r="L1656">
        <v>10</v>
      </c>
      <c r="M1656" t="s">
        <v>66</v>
      </c>
      <c r="N1656">
        <v>183</v>
      </c>
      <c r="O1656">
        <v>44</v>
      </c>
      <c r="P1656">
        <v>6</v>
      </c>
      <c r="Q1656">
        <v>20</v>
      </c>
      <c r="R1656">
        <v>4</v>
      </c>
      <c r="S1656">
        <v>6</v>
      </c>
      <c r="T1656">
        <v>-0.2</v>
      </c>
      <c r="U1656">
        <v>600</v>
      </c>
      <c r="V1656">
        <v>1.3</v>
      </c>
      <c r="W1656">
        <v>-0.2</v>
      </c>
      <c r="X1656">
        <v>1</v>
      </c>
      <c r="Y1656">
        <v>-2</v>
      </c>
      <c r="Z1656">
        <v>22</v>
      </c>
      <c r="AA1656">
        <v>0.2</v>
      </c>
      <c r="AB1656">
        <v>-1</v>
      </c>
      <c r="AC1656">
        <v>273</v>
      </c>
      <c r="AD1656">
        <v>35</v>
      </c>
      <c r="AE1656">
        <v>-2</v>
      </c>
      <c r="AF1656">
        <v>10</v>
      </c>
      <c r="AG1656">
        <v>1.6</v>
      </c>
      <c r="AH1656">
        <v>165</v>
      </c>
    </row>
    <row r="1657" spans="1:34" hidden="1" x14ac:dyDescent="0.25">
      <c r="A1657" t="s">
        <v>6338</v>
      </c>
      <c r="B1657" t="s">
        <v>6339</v>
      </c>
      <c r="C1657" s="1" t="str">
        <f t="shared" si="271"/>
        <v>21:0588</v>
      </c>
      <c r="D1657" s="1" t="str">
        <f t="shared" si="278"/>
        <v>21:0187</v>
      </c>
      <c r="E1657" t="s">
        <v>6340</v>
      </c>
      <c r="F1657" t="s">
        <v>6341</v>
      </c>
      <c r="H1657">
        <v>45.462203700000003</v>
      </c>
      <c r="I1657">
        <v>-65.471256400000001</v>
      </c>
      <c r="J1657" s="1" t="str">
        <f t="shared" si="279"/>
        <v>NGR bulk stream sediment</v>
      </c>
      <c r="K1657" s="1" t="str">
        <f t="shared" si="280"/>
        <v>&lt;177 micron (NGR)</v>
      </c>
      <c r="L1657">
        <v>10</v>
      </c>
      <c r="M1657" t="s">
        <v>76</v>
      </c>
      <c r="N1657">
        <v>184</v>
      </c>
      <c r="O1657">
        <v>57</v>
      </c>
      <c r="P1657">
        <v>5</v>
      </c>
      <c r="Q1657">
        <v>26</v>
      </c>
      <c r="R1657">
        <v>6</v>
      </c>
      <c r="S1657">
        <v>4</v>
      </c>
      <c r="T1657">
        <v>-0.2</v>
      </c>
      <c r="U1657">
        <v>400</v>
      </c>
      <c r="V1657">
        <v>0.98</v>
      </c>
      <c r="W1657">
        <v>0.8</v>
      </c>
      <c r="X1657">
        <v>1</v>
      </c>
      <c r="Y1657">
        <v>-2</v>
      </c>
      <c r="Z1657">
        <v>18</v>
      </c>
      <c r="AA1657">
        <v>0.2</v>
      </c>
      <c r="AB1657">
        <v>-1</v>
      </c>
      <c r="AC1657">
        <v>254</v>
      </c>
      <c r="AD1657">
        <v>80</v>
      </c>
      <c r="AE1657">
        <v>-2</v>
      </c>
      <c r="AF1657">
        <v>27.4</v>
      </c>
      <c r="AG1657">
        <v>3.4</v>
      </c>
      <c r="AH1657">
        <v>210</v>
      </c>
    </row>
    <row r="1658" spans="1:34" hidden="1" x14ac:dyDescent="0.25">
      <c r="A1658" t="s">
        <v>6342</v>
      </c>
      <c r="B1658" t="s">
        <v>6343</v>
      </c>
      <c r="C1658" s="1" t="str">
        <f t="shared" si="271"/>
        <v>21:0588</v>
      </c>
      <c r="D1658" s="1" t="str">
        <f t="shared" si="278"/>
        <v>21:0187</v>
      </c>
      <c r="E1658" t="s">
        <v>6344</v>
      </c>
      <c r="F1658" t="s">
        <v>6345</v>
      </c>
      <c r="H1658">
        <v>45.463010199999999</v>
      </c>
      <c r="I1658">
        <v>-65.471841800000007</v>
      </c>
      <c r="J1658" s="1" t="str">
        <f t="shared" si="279"/>
        <v>NGR bulk stream sediment</v>
      </c>
      <c r="K1658" s="1" t="str">
        <f t="shared" si="280"/>
        <v>&lt;177 micron (NGR)</v>
      </c>
      <c r="L1658">
        <v>10</v>
      </c>
      <c r="M1658" t="s">
        <v>81</v>
      </c>
      <c r="N1658">
        <v>185</v>
      </c>
      <c r="O1658">
        <v>127</v>
      </c>
      <c r="P1658">
        <v>10</v>
      </c>
      <c r="Q1658">
        <v>94</v>
      </c>
      <c r="R1658">
        <v>6</v>
      </c>
      <c r="S1658">
        <v>17</v>
      </c>
      <c r="T1658">
        <v>-0.2</v>
      </c>
      <c r="U1658">
        <v>5200</v>
      </c>
      <c r="V1658">
        <v>1.6</v>
      </c>
      <c r="W1658">
        <v>2.1</v>
      </c>
      <c r="X1658">
        <v>4</v>
      </c>
      <c r="Y1658">
        <v>4</v>
      </c>
      <c r="Z1658">
        <v>22</v>
      </c>
      <c r="AA1658">
        <v>0.3</v>
      </c>
      <c r="AB1658">
        <v>1</v>
      </c>
      <c r="AC1658">
        <v>203</v>
      </c>
      <c r="AD1658">
        <v>180</v>
      </c>
      <c r="AE1658">
        <v>-2</v>
      </c>
      <c r="AF1658">
        <v>55</v>
      </c>
      <c r="AG1658">
        <v>5</v>
      </c>
      <c r="AH1658">
        <v>180</v>
      </c>
    </row>
    <row r="1659" spans="1:34" hidden="1" x14ac:dyDescent="0.25">
      <c r="A1659" t="s">
        <v>6346</v>
      </c>
      <c r="B1659" t="s">
        <v>6347</v>
      </c>
      <c r="C1659" s="1" t="str">
        <f t="shared" si="271"/>
        <v>21:0588</v>
      </c>
      <c r="D1659" s="1" t="str">
        <f t="shared" si="278"/>
        <v>21:0187</v>
      </c>
      <c r="E1659" t="s">
        <v>6348</v>
      </c>
      <c r="F1659" t="s">
        <v>6349</v>
      </c>
      <c r="H1659">
        <v>45.466801699999998</v>
      </c>
      <c r="I1659">
        <v>-65.4775597</v>
      </c>
      <c r="J1659" s="1" t="str">
        <f t="shared" si="279"/>
        <v>NGR bulk stream sediment</v>
      </c>
      <c r="K1659" s="1" t="str">
        <f t="shared" si="280"/>
        <v>&lt;177 micron (NGR)</v>
      </c>
      <c r="L1659">
        <v>10</v>
      </c>
      <c r="M1659" t="s">
        <v>86</v>
      </c>
      <c r="N1659">
        <v>186</v>
      </c>
      <c r="O1659">
        <v>55</v>
      </c>
      <c r="P1659">
        <v>7</v>
      </c>
      <c r="Q1659">
        <v>26</v>
      </c>
      <c r="R1659">
        <v>11</v>
      </c>
      <c r="S1659">
        <v>7</v>
      </c>
      <c r="T1659">
        <v>-0.2</v>
      </c>
      <c r="U1659">
        <v>540</v>
      </c>
      <c r="V1659">
        <v>1.8</v>
      </c>
      <c r="W1659">
        <v>-0.2</v>
      </c>
      <c r="X1659">
        <v>2</v>
      </c>
      <c r="Y1659">
        <v>-2</v>
      </c>
      <c r="Z1659">
        <v>22</v>
      </c>
      <c r="AA1659">
        <v>-0.2</v>
      </c>
      <c r="AB1659">
        <v>2</v>
      </c>
      <c r="AC1659">
        <v>326</v>
      </c>
      <c r="AD1659">
        <v>65</v>
      </c>
      <c r="AE1659">
        <v>-2</v>
      </c>
      <c r="AF1659">
        <v>13.4</v>
      </c>
      <c r="AG1659">
        <v>2.4</v>
      </c>
      <c r="AH1659">
        <v>195</v>
      </c>
    </row>
    <row r="1660" spans="1:34" hidden="1" x14ac:dyDescent="0.25">
      <c r="A1660" t="s">
        <v>6350</v>
      </c>
      <c r="B1660" t="s">
        <v>6351</v>
      </c>
      <c r="C1660" s="1" t="str">
        <f t="shared" si="271"/>
        <v>21:0588</v>
      </c>
      <c r="D1660" s="1" t="str">
        <f t="shared" si="278"/>
        <v>21:0187</v>
      </c>
      <c r="E1660" t="s">
        <v>6352</v>
      </c>
      <c r="F1660" t="s">
        <v>6353</v>
      </c>
      <c r="H1660">
        <v>45.467337700000002</v>
      </c>
      <c r="I1660">
        <v>-65.474845599999995</v>
      </c>
      <c r="J1660" s="1" t="str">
        <f t="shared" si="279"/>
        <v>NGR bulk stream sediment</v>
      </c>
      <c r="K1660" s="1" t="str">
        <f t="shared" si="280"/>
        <v>&lt;177 micron (NGR)</v>
      </c>
      <c r="L1660">
        <v>10</v>
      </c>
      <c r="M1660" t="s">
        <v>91</v>
      </c>
      <c r="N1660">
        <v>187</v>
      </c>
      <c r="O1660">
        <v>69</v>
      </c>
      <c r="P1660">
        <v>8</v>
      </c>
      <c r="Q1660">
        <v>42</v>
      </c>
      <c r="R1660">
        <v>12</v>
      </c>
      <c r="S1660">
        <v>12</v>
      </c>
      <c r="T1660">
        <v>-0.2</v>
      </c>
      <c r="U1660">
        <v>2800</v>
      </c>
      <c r="V1660">
        <v>2.7</v>
      </c>
      <c r="W1660">
        <v>-0.2</v>
      </c>
      <c r="X1660">
        <v>5</v>
      </c>
      <c r="Y1660">
        <v>-2</v>
      </c>
      <c r="Z1660">
        <v>40</v>
      </c>
      <c r="AA1660">
        <v>-0.2</v>
      </c>
      <c r="AB1660">
        <v>3</v>
      </c>
      <c r="AC1660">
        <v>360</v>
      </c>
      <c r="AD1660">
        <v>110</v>
      </c>
      <c r="AE1660">
        <v>-2</v>
      </c>
      <c r="AF1660">
        <v>21.6</v>
      </c>
      <c r="AG1660">
        <v>2.1</v>
      </c>
      <c r="AH1660">
        <v>290</v>
      </c>
    </row>
    <row r="1661" spans="1:34" hidden="1" x14ac:dyDescent="0.25">
      <c r="A1661" t="s">
        <v>6354</v>
      </c>
      <c r="B1661" t="s">
        <v>6355</v>
      </c>
      <c r="C1661" s="1" t="str">
        <f t="shared" si="271"/>
        <v>21:0588</v>
      </c>
      <c r="D1661" s="1" t="str">
        <f t="shared" si="278"/>
        <v>21:0187</v>
      </c>
      <c r="E1661" t="s">
        <v>6356</v>
      </c>
      <c r="F1661" t="s">
        <v>6357</v>
      </c>
      <c r="H1661">
        <v>45.495649800000002</v>
      </c>
      <c r="I1661">
        <v>-65.494543699999994</v>
      </c>
      <c r="J1661" s="1" t="str">
        <f t="shared" si="279"/>
        <v>NGR bulk stream sediment</v>
      </c>
      <c r="K1661" s="1" t="str">
        <f t="shared" si="280"/>
        <v>&lt;177 micron (NGR)</v>
      </c>
      <c r="L1661">
        <v>10</v>
      </c>
      <c r="M1661" t="s">
        <v>96</v>
      </c>
      <c r="N1661">
        <v>188</v>
      </c>
      <c r="O1661">
        <v>53</v>
      </c>
      <c r="P1661">
        <v>4</v>
      </c>
      <c r="Q1661">
        <v>19</v>
      </c>
      <c r="R1661">
        <v>4</v>
      </c>
      <c r="S1661">
        <v>2</v>
      </c>
      <c r="T1661">
        <v>-0.2</v>
      </c>
      <c r="U1661">
        <v>260</v>
      </c>
      <c r="V1661">
        <v>0.6</v>
      </c>
      <c r="W1661">
        <v>0.8</v>
      </c>
      <c r="X1661">
        <v>1</v>
      </c>
      <c r="Y1661">
        <v>-2</v>
      </c>
      <c r="Z1661">
        <v>11</v>
      </c>
      <c r="AA1661">
        <v>-0.2</v>
      </c>
      <c r="AB1661">
        <v>-1</v>
      </c>
      <c r="AC1661">
        <v>252</v>
      </c>
      <c r="AD1661">
        <v>65</v>
      </c>
      <c r="AE1661">
        <v>-2</v>
      </c>
      <c r="AF1661">
        <v>29.4</v>
      </c>
      <c r="AG1661">
        <v>1.2</v>
      </c>
      <c r="AH1661">
        <v>145</v>
      </c>
    </row>
    <row r="1662" spans="1:34" hidden="1" x14ac:dyDescent="0.25">
      <c r="A1662" t="s">
        <v>6358</v>
      </c>
      <c r="B1662" t="s">
        <v>6359</v>
      </c>
      <c r="C1662" s="1" t="str">
        <f t="shared" si="271"/>
        <v>21:0588</v>
      </c>
      <c r="D1662" s="1" t="str">
        <f t="shared" si="278"/>
        <v>21:0187</v>
      </c>
      <c r="E1662" t="s">
        <v>6360</v>
      </c>
      <c r="F1662" t="s">
        <v>6361</v>
      </c>
      <c r="H1662">
        <v>45.518260499999997</v>
      </c>
      <c r="I1662">
        <v>-65.481344500000006</v>
      </c>
      <c r="J1662" s="1" t="str">
        <f t="shared" si="279"/>
        <v>NGR bulk stream sediment</v>
      </c>
      <c r="K1662" s="1" t="str">
        <f t="shared" si="280"/>
        <v>&lt;177 micron (NGR)</v>
      </c>
      <c r="L1662">
        <v>10</v>
      </c>
      <c r="M1662" t="s">
        <v>101</v>
      </c>
      <c r="N1662">
        <v>189</v>
      </c>
      <c r="O1662">
        <v>76</v>
      </c>
      <c r="P1662">
        <v>8</v>
      </c>
      <c r="Q1662">
        <v>28</v>
      </c>
      <c r="R1662">
        <v>8</v>
      </c>
      <c r="S1662">
        <v>4</v>
      </c>
      <c r="T1662">
        <v>-0.2</v>
      </c>
      <c r="U1662">
        <v>700</v>
      </c>
      <c r="V1662">
        <v>1.8</v>
      </c>
      <c r="W1662">
        <v>0.2</v>
      </c>
      <c r="X1662">
        <v>1</v>
      </c>
      <c r="Y1662">
        <v>-2</v>
      </c>
      <c r="Z1662">
        <v>22</v>
      </c>
      <c r="AA1662">
        <v>-0.2</v>
      </c>
      <c r="AB1662">
        <v>2</v>
      </c>
      <c r="AC1662">
        <v>345</v>
      </c>
      <c r="AD1662">
        <v>60</v>
      </c>
      <c r="AE1662">
        <v>-2</v>
      </c>
      <c r="AF1662">
        <v>14.2</v>
      </c>
      <c r="AG1662">
        <v>2.9</v>
      </c>
      <c r="AH1662">
        <v>230</v>
      </c>
    </row>
    <row r="1663" spans="1:34" hidden="1" x14ac:dyDescent="0.25">
      <c r="A1663" t="s">
        <v>6362</v>
      </c>
      <c r="B1663" t="s">
        <v>6363</v>
      </c>
      <c r="C1663" s="1" t="str">
        <f t="shared" si="271"/>
        <v>21:0588</v>
      </c>
      <c r="D1663" s="1" t="str">
        <f t="shared" si="278"/>
        <v>21:0187</v>
      </c>
      <c r="E1663" t="s">
        <v>6318</v>
      </c>
      <c r="F1663" t="s">
        <v>6364</v>
      </c>
      <c r="H1663">
        <v>45.510143399999997</v>
      </c>
      <c r="I1663">
        <v>-65.467967299999998</v>
      </c>
      <c r="J1663" s="1" t="str">
        <f t="shared" si="279"/>
        <v>NGR bulk stream sediment</v>
      </c>
      <c r="K1663" s="1" t="str">
        <f t="shared" si="280"/>
        <v>&lt;177 micron (NGR)</v>
      </c>
      <c r="L1663">
        <v>10</v>
      </c>
      <c r="M1663" t="s">
        <v>47</v>
      </c>
      <c r="N1663">
        <v>190</v>
      </c>
      <c r="O1663">
        <v>62</v>
      </c>
      <c r="P1663">
        <v>5</v>
      </c>
      <c r="Q1663">
        <v>16</v>
      </c>
      <c r="R1663">
        <v>5</v>
      </c>
      <c r="S1663">
        <v>-2</v>
      </c>
      <c r="T1663">
        <v>-0.2</v>
      </c>
      <c r="U1663">
        <v>300</v>
      </c>
      <c r="V1663">
        <v>1.8</v>
      </c>
      <c r="W1663">
        <v>-0.2</v>
      </c>
      <c r="X1663">
        <v>1</v>
      </c>
      <c r="Y1663">
        <v>-2</v>
      </c>
      <c r="Z1663">
        <v>18</v>
      </c>
      <c r="AA1663">
        <v>-0.2</v>
      </c>
      <c r="AB1663">
        <v>2</v>
      </c>
      <c r="AC1663">
        <v>286</v>
      </c>
      <c r="AD1663">
        <v>40</v>
      </c>
      <c r="AE1663">
        <v>-2</v>
      </c>
      <c r="AF1663">
        <v>12</v>
      </c>
      <c r="AG1663">
        <v>1.8</v>
      </c>
      <c r="AH1663">
        <v>145</v>
      </c>
    </row>
    <row r="1664" spans="1:34" hidden="1" x14ac:dyDescent="0.25">
      <c r="A1664" t="s">
        <v>6365</v>
      </c>
      <c r="B1664" t="s">
        <v>6366</v>
      </c>
      <c r="C1664" s="1" t="str">
        <f t="shared" si="271"/>
        <v>21:0588</v>
      </c>
      <c r="D1664" s="1" t="str">
        <f t="shared" si="278"/>
        <v>21:0187</v>
      </c>
      <c r="E1664" t="s">
        <v>6318</v>
      </c>
      <c r="F1664" t="s">
        <v>6367</v>
      </c>
      <c r="H1664">
        <v>45.510143399999997</v>
      </c>
      <c r="I1664">
        <v>-65.467967299999998</v>
      </c>
      <c r="J1664" s="1" t="str">
        <f t="shared" si="279"/>
        <v>NGR bulk stream sediment</v>
      </c>
      <c r="K1664" s="1" t="str">
        <f t="shared" si="280"/>
        <v>&lt;177 micron (NGR)</v>
      </c>
      <c r="L1664">
        <v>10</v>
      </c>
      <c r="M1664" t="s">
        <v>51</v>
      </c>
      <c r="N1664">
        <v>191</v>
      </c>
      <c r="O1664">
        <v>59</v>
      </c>
      <c r="P1664">
        <v>6</v>
      </c>
      <c r="Q1664">
        <v>15</v>
      </c>
      <c r="R1664">
        <v>5</v>
      </c>
      <c r="S1664">
        <v>2</v>
      </c>
      <c r="T1664">
        <v>-0.2</v>
      </c>
      <c r="U1664">
        <v>250</v>
      </c>
      <c r="V1664">
        <v>1.8</v>
      </c>
      <c r="W1664">
        <v>-0.2</v>
      </c>
      <c r="X1664">
        <v>1</v>
      </c>
      <c r="Y1664">
        <v>-2</v>
      </c>
      <c r="Z1664">
        <v>18</v>
      </c>
      <c r="AA1664">
        <v>-0.2</v>
      </c>
      <c r="AB1664">
        <v>2</v>
      </c>
      <c r="AC1664">
        <v>294</v>
      </c>
      <c r="AD1664">
        <v>40</v>
      </c>
      <c r="AE1664">
        <v>-2</v>
      </c>
      <c r="AF1664">
        <v>12.2</v>
      </c>
      <c r="AG1664">
        <v>1.8</v>
      </c>
      <c r="AH1664">
        <v>150</v>
      </c>
    </row>
    <row r="1665" spans="1:34" hidden="1" x14ac:dyDescent="0.25">
      <c r="A1665" t="s">
        <v>6368</v>
      </c>
      <c r="B1665" t="s">
        <v>6369</v>
      </c>
      <c r="C1665" s="1" t="str">
        <f t="shared" si="271"/>
        <v>21:0588</v>
      </c>
      <c r="D1665" s="1" t="str">
        <f t="shared" si="278"/>
        <v>21:0187</v>
      </c>
      <c r="E1665" t="s">
        <v>6370</v>
      </c>
      <c r="F1665" t="s">
        <v>6371</v>
      </c>
      <c r="H1665">
        <v>45.505704299999998</v>
      </c>
      <c r="I1665">
        <v>-65.472611799999996</v>
      </c>
      <c r="J1665" s="1" t="str">
        <f t="shared" si="279"/>
        <v>NGR bulk stream sediment</v>
      </c>
      <c r="K1665" s="1" t="str">
        <f t="shared" si="280"/>
        <v>&lt;177 micron (NGR)</v>
      </c>
      <c r="L1665">
        <v>10</v>
      </c>
      <c r="M1665" t="s">
        <v>106</v>
      </c>
      <c r="N1665">
        <v>192</v>
      </c>
      <c r="O1665">
        <v>48</v>
      </c>
      <c r="P1665">
        <v>3</v>
      </c>
      <c r="Q1665">
        <v>22</v>
      </c>
      <c r="R1665">
        <v>5</v>
      </c>
      <c r="S1665">
        <v>5</v>
      </c>
      <c r="T1665">
        <v>-0.2</v>
      </c>
      <c r="U1665">
        <v>520</v>
      </c>
      <c r="V1665">
        <v>1.2</v>
      </c>
      <c r="W1665">
        <v>0.2</v>
      </c>
      <c r="X1665">
        <v>1</v>
      </c>
      <c r="Y1665">
        <v>-2</v>
      </c>
      <c r="Z1665">
        <v>18</v>
      </c>
      <c r="AA1665">
        <v>-0.2</v>
      </c>
      <c r="AB1665">
        <v>1</v>
      </c>
      <c r="AC1665">
        <v>309</v>
      </c>
      <c r="AD1665">
        <v>20</v>
      </c>
      <c r="AE1665">
        <v>-2</v>
      </c>
      <c r="AF1665">
        <v>4.5999999999999996</v>
      </c>
      <c r="AG1665">
        <v>2</v>
      </c>
      <c r="AH1665">
        <v>145</v>
      </c>
    </row>
    <row r="1666" spans="1:34" hidden="1" x14ac:dyDescent="0.25">
      <c r="A1666" t="s">
        <v>6372</v>
      </c>
      <c r="B1666" t="s">
        <v>6373</v>
      </c>
      <c r="C1666" s="1" t="str">
        <f t="shared" ref="C1666:C1729" si="281">HYPERLINK("http://geochem.nrcan.gc.ca/cdogs/content/bdl/bdl210588_e.htm", "21:0588")</f>
        <v>21:0588</v>
      </c>
      <c r="D1666" s="1" t="str">
        <f t="shared" si="278"/>
        <v>21:0187</v>
      </c>
      <c r="E1666" t="s">
        <v>6374</v>
      </c>
      <c r="F1666" t="s">
        <v>6375</v>
      </c>
      <c r="H1666">
        <v>45.513280899999998</v>
      </c>
      <c r="I1666">
        <v>-65.486809800000003</v>
      </c>
      <c r="J1666" s="1" t="str">
        <f t="shared" si="279"/>
        <v>NGR bulk stream sediment</v>
      </c>
      <c r="K1666" s="1" t="str">
        <f t="shared" si="280"/>
        <v>&lt;177 micron (NGR)</v>
      </c>
      <c r="L1666">
        <v>10</v>
      </c>
      <c r="M1666" t="s">
        <v>111</v>
      </c>
      <c r="N1666">
        <v>193</v>
      </c>
      <c r="O1666">
        <v>64</v>
      </c>
      <c r="P1666">
        <v>8</v>
      </c>
      <c r="Q1666">
        <v>27</v>
      </c>
      <c r="R1666">
        <v>6</v>
      </c>
      <c r="S1666">
        <v>6</v>
      </c>
      <c r="T1666">
        <v>-0.2</v>
      </c>
      <c r="U1666">
        <v>450</v>
      </c>
      <c r="V1666">
        <v>1.2</v>
      </c>
      <c r="W1666">
        <v>0.9</v>
      </c>
      <c r="X1666">
        <v>1</v>
      </c>
      <c r="Y1666">
        <v>-2</v>
      </c>
      <c r="Z1666">
        <v>22</v>
      </c>
      <c r="AA1666">
        <v>-0.2</v>
      </c>
      <c r="AB1666">
        <v>2</v>
      </c>
      <c r="AC1666">
        <v>357</v>
      </c>
      <c r="AD1666">
        <v>55</v>
      </c>
      <c r="AE1666">
        <v>-2</v>
      </c>
      <c r="AF1666">
        <v>12.6</v>
      </c>
      <c r="AG1666">
        <v>1.7</v>
      </c>
      <c r="AH1666">
        <v>195</v>
      </c>
    </row>
    <row r="1667" spans="1:34" hidden="1" x14ac:dyDescent="0.25">
      <c r="A1667" t="s">
        <v>6376</v>
      </c>
      <c r="B1667" t="s">
        <v>6377</v>
      </c>
      <c r="C1667" s="1" t="str">
        <f t="shared" si="281"/>
        <v>21:0588</v>
      </c>
      <c r="D1667" s="1" t="str">
        <f t="shared" si="278"/>
        <v>21:0187</v>
      </c>
      <c r="E1667" t="s">
        <v>6378</v>
      </c>
      <c r="F1667" t="s">
        <v>6379</v>
      </c>
      <c r="H1667">
        <v>45.536374199999997</v>
      </c>
      <c r="I1667">
        <v>-65.489865699999996</v>
      </c>
      <c r="J1667" s="1" t="str">
        <f t="shared" si="279"/>
        <v>NGR bulk stream sediment</v>
      </c>
      <c r="K1667" s="1" t="str">
        <f t="shared" si="280"/>
        <v>&lt;177 micron (NGR)</v>
      </c>
      <c r="L1667">
        <v>10</v>
      </c>
      <c r="M1667" t="s">
        <v>116</v>
      </c>
      <c r="N1667">
        <v>194</v>
      </c>
      <c r="O1667">
        <v>99</v>
      </c>
      <c r="P1667">
        <v>10</v>
      </c>
      <c r="Q1667">
        <v>37</v>
      </c>
      <c r="R1667">
        <v>10</v>
      </c>
      <c r="S1667">
        <v>8</v>
      </c>
      <c r="T1667">
        <v>0.2</v>
      </c>
      <c r="U1667">
        <v>1600</v>
      </c>
      <c r="V1667">
        <v>1.6</v>
      </c>
      <c r="W1667">
        <v>0.2</v>
      </c>
      <c r="X1667">
        <v>2</v>
      </c>
      <c r="Y1667">
        <v>-2</v>
      </c>
      <c r="Z1667">
        <v>29</v>
      </c>
      <c r="AA1667">
        <v>-0.2</v>
      </c>
      <c r="AB1667">
        <v>3</v>
      </c>
      <c r="AC1667">
        <v>293</v>
      </c>
      <c r="AD1667">
        <v>85</v>
      </c>
      <c r="AE1667">
        <v>-2</v>
      </c>
      <c r="AF1667">
        <v>21.8</v>
      </c>
      <c r="AG1667">
        <v>2.2999999999999998</v>
      </c>
      <c r="AH1667">
        <v>220</v>
      </c>
    </row>
    <row r="1668" spans="1:34" hidden="1" x14ac:dyDescent="0.25">
      <c r="A1668" t="s">
        <v>6380</v>
      </c>
      <c r="B1668" t="s">
        <v>6381</v>
      </c>
      <c r="C1668" s="1" t="str">
        <f t="shared" si="281"/>
        <v>21:0588</v>
      </c>
      <c r="D1668" s="1" t="str">
        <f t="shared" si="278"/>
        <v>21:0187</v>
      </c>
      <c r="E1668" t="s">
        <v>6382</v>
      </c>
      <c r="F1668" t="s">
        <v>6383</v>
      </c>
      <c r="H1668">
        <v>45.537021600000003</v>
      </c>
      <c r="I1668">
        <v>-65.491136699999998</v>
      </c>
      <c r="J1668" s="1" t="str">
        <f t="shared" si="279"/>
        <v>NGR bulk stream sediment</v>
      </c>
      <c r="K1668" s="1" t="str">
        <f t="shared" si="280"/>
        <v>&lt;177 micron (NGR)</v>
      </c>
      <c r="L1668">
        <v>10</v>
      </c>
      <c r="M1668" t="s">
        <v>121</v>
      </c>
      <c r="N1668">
        <v>195</v>
      </c>
      <c r="O1668">
        <v>106</v>
      </c>
      <c r="P1668">
        <v>7</v>
      </c>
      <c r="Q1668">
        <v>93</v>
      </c>
      <c r="R1668">
        <v>11</v>
      </c>
      <c r="S1668">
        <v>6</v>
      </c>
      <c r="T1668">
        <v>-0.2</v>
      </c>
      <c r="U1668">
        <v>1500</v>
      </c>
      <c r="V1668">
        <v>1.65</v>
      </c>
      <c r="W1668">
        <v>1.2</v>
      </c>
      <c r="X1668">
        <v>2</v>
      </c>
      <c r="Y1668">
        <v>-2</v>
      </c>
      <c r="Z1668">
        <v>22</v>
      </c>
      <c r="AA1668">
        <v>0.7</v>
      </c>
      <c r="AB1668">
        <v>2</v>
      </c>
      <c r="AC1668">
        <v>361</v>
      </c>
      <c r="AD1668">
        <v>80</v>
      </c>
      <c r="AE1668">
        <v>-2</v>
      </c>
      <c r="AF1668">
        <v>15.4</v>
      </c>
      <c r="AG1668">
        <v>3.1</v>
      </c>
      <c r="AH1668">
        <v>280</v>
      </c>
    </row>
    <row r="1669" spans="1:34" hidden="1" x14ac:dyDescent="0.25">
      <c r="A1669" t="s">
        <v>6384</v>
      </c>
      <c r="B1669" t="s">
        <v>6385</v>
      </c>
      <c r="C1669" s="1" t="str">
        <f t="shared" si="281"/>
        <v>21:0588</v>
      </c>
      <c r="D1669" s="1" t="str">
        <f t="shared" si="278"/>
        <v>21:0187</v>
      </c>
      <c r="E1669" t="s">
        <v>6386</v>
      </c>
      <c r="F1669" t="s">
        <v>6387</v>
      </c>
      <c r="H1669">
        <v>45.5842691</v>
      </c>
      <c r="I1669">
        <v>-65.486563000000004</v>
      </c>
      <c r="J1669" s="1" t="str">
        <f t="shared" si="279"/>
        <v>NGR bulk stream sediment</v>
      </c>
      <c r="K1669" s="1" t="str">
        <f t="shared" si="280"/>
        <v>&lt;177 micron (NGR)</v>
      </c>
      <c r="L1669">
        <v>10</v>
      </c>
      <c r="M1669" t="s">
        <v>126</v>
      </c>
      <c r="N1669">
        <v>196</v>
      </c>
      <c r="O1669">
        <v>127</v>
      </c>
      <c r="P1669">
        <v>15</v>
      </c>
      <c r="Q1669">
        <v>25</v>
      </c>
      <c r="R1669">
        <v>19</v>
      </c>
      <c r="S1669">
        <v>11</v>
      </c>
      <c r="T1669">
        <v>-0.2</v>
      </c>
      <c r="U1669">
        <v>840</v>
      </c>
      <c r="V1669">
        <v>2.2999999999999998</v>
      </c>
      <c r="W1669">
        <v>0.8</v>
      </c>
      <c r="X1669">
        <v>2</v>
      </c>
      <c r="Y1669">
        <v>-2</v>
      </c>
      <c r="Z1669">
        <v>33</v>
      </c>
      <c r="AA1669">
        <v>0.5</v>
      </c>
      <c r="AB1669">
        <v>4</v>
      </c>
      <c r="AC1669">
        <v>435</v>
      </c>
      <c r="AD1669">
        <v>45</v>
      </c>
      <c r="AE1669">
        <v>-2</v>
      </c>
      <c r="AF1669">
        <v>11</v>
      </c>
      <c r="AG1669">
        <v>3.6</v>
      </c>
      <c r="AH1669">
        <v>440</v>
      </c>
    </row>
    <row r="1670" spans="1:34" hidden="1" x14ac:dyDescent="0.25">
      <c r="A1670" t="s">
        <v>6388</v>
      </c>
      <c r="B1670" t="s">
        <v>6389</v>
      </c>
      <c r="C1670" s="1" t="str">
        <f t="shared" si="281"/>
        <v>21:0588</v>
      </c>
      <c r="D1670" s="1" t="str">
        <f t="shared" si="278"/>
        <v>21:0187</v>
      </c>
      <c r="E1670" t="s">
        <v>6390</v>
      </c>
      <c r="F1670" t="s">
        <v>6391</v>
      </c>
      <c r="H1670">
        <v>45.588273600000001</v>
      </c>
      <c r="I1670">
        <v>-65.482060700000005</v>
      </c>
      <c r="J1670" s="1" t="str">
        <f t="shared" si="279"/>
        <v>NGR bulk stream sediment</v>
      </c>
      <c r="K1670" s="1" t="str">
        <f t="shared" si="280"/>
        <v>&lt;177 micron (NGR)</v>
      </c>
      <c r="L1670">
        <v>10</v>
      </c>
      <c r="M1670" t="s">
        <v>131</v>
      </c>
      <c r="N1670">
        <v>197</v>
      </c>
      <c r="O1670">
        <v>102</v>
      </c>
      <c r="P1670">
        <v>12</v>
      </c>
      <c r="Q1670">
        <v>17</v>
      </c>
      <c r="R1670">
        <v>15</v>
      </c>
      <c r="S1670">
        <v>8</v>
      </c>
      <c r="T1670">
        <v>-0.2</v>
      </c>
      <c r="U1670">
        <v>820</v>
      </c>
      <c r="V1670">
        <v>2</v>
      </c>
      <c r="W1670">
        <v>0.6</v>
      </c>
      <c r="X1670">
        <v>2</v>
      </c>
      <c r="Y1670">
        <v>-2</v>
      </c>
      <c r="Z1670">
        <v>26</v>
      </c>
      <c r="AA1670">
        <v>0.3</v>
      </c>
      <c r="AB1670">
        <v>4</v>
      </c>
      <c r="AC1670">
        <v>458</v>
      </c>
      <c r="AD1670">
        <v>40</v>
      </c>
      <c r="AE1670">
        <v>-2</v>
      </c>
      <c r="AF1670">
        <v>10.199999999999999</v>
      </c>
      <c r="AG1670">
        <v>2.9</v>
      </c>
      <c r="AH1670">
        <v>320</v>
      </c>
    </row>
    <row r="1671" spans="1:34" hidden="1" x14ac:dyDescent="0.25">
      <c r="A1671" t="s">
        <v>6392</v>
      </c>
      <c r="B1671" t="s">
        <v>6393</v>
      </c>
      <c r="C1671" s="1" t="str">
        <f t="shared" si="281"/>
        <v>21:0588</v>
      </c>
      <c r="D1671" s="1" t="str">
        <f t="shared" si="278"/>
        <v>21:0187</v>
      </c>
      <c r="E1671" t="s">
        <v>6394</v>
      </c>
      <c r="F1671" t="s">
        <v>6395</v>
      </c>
      <c r="H1671">
        <v>45.610621799999997</v>
      </c>
      <c r="I1671">
        <v>-65.447957799999998</v>
      </c>
      <c r="J1671" s="1" t="str">
        <f t="shared" si="279"/>
        <v>NGR bulk stream sediment</v>
      </c>
      <c r="K1671" s="1" t="str">
        <f t="shared" si="280"/>
        <v>&lt;177 micron (NGR)</v>
      </c>
      <c r="L1671">
        <v>11</v>
      </c>
      <c r="M1671" t="s">
        <v>38</v>
      </c>
      <c r="N1671">
        <v>198</v>
      </c>
      <c r="O1671">
        <v>120</v>
      </c>
      <c r="P1671">
        <v>9</v>
      </c>
      <c r="Q1671">
        <v>27</v>
      </c>
      <c r="R1671">
        <v>11</v>
      </c>
      <c r="S1671">
        <v>14</v>
      </c>
      <c r="T1671">
        <v>-0.2</v>
      </c>
      <c r="U1671">
        <v>2100</v>
      </c>
      <c r="V1671">
        <v>1.9</v>
      </c>
      <c r="W1671">
        <v>1</v>
      </c>
      <c r="X1671">
        <v>3</v>
      </c>
      <c r="Y1671">
        <v>-2</v>
      </c>
      <c r="Z1671">
        <v>26</v>
      </c>
      <c r="AA1671">
        <v>0.3</v>
      </c>
      <c r="AB1671">
        <v>2</v>
      </c>
      <c r="AC1671">
        <v>419</v>
      </c>
      <c r="AD1671">
        <v>85</v>
      </c>
      <c r="AE1671">
        <v>-2</v>
      </c>
      <c r="AF1671">
        <v>15.6</v>
      </c>
      <c r="AG1671">
        <v>2.4</v>
      </c>
      <c r="AH1671">
        <v>270</v>
      </c>
    </row>
    <row r="1672" spans="1:34" hidden="1" x14ac:dyDescent="0.25">
      <c r="A1672" t="s">
        <v>6396</v>
      </c>
      <c r="B1672" t="s">
        <v>6397</v>
      </c>
      <c r="C1672" s="1" t="str">
        <f t="shared" si="281"/>
        <v>21:0588</v>
      </c>
      <c r="D1672" s="1" t="str">
        <f t="shared" si="278"/>
        <v>21:0187</v>
      </c>
      <c r="E1672" t="s">
        <v>6394</v>
      </c>
      <c r="F1672" t="s">
        <v>6398</v>
      </c>
      <c r="H1672">
        <v>45.610621799999997</v>
      </c>
      <c r="I1672">
        <v>-65.447957799999998</v>
      </c>
      <c r="J1672" s="1" t="str">
        <f t="shared" si="279"/>
        <v>NGR bulk stream sediment</v>
      </c>
      <c r="K1672" s="1" t="str">
        <f t="shared" si="280"/>
        <v>&lt;177 micron (NGR)</v>
      </c>
      <c r="L1672">
        <v>11</v>
      </c>
      <c r="M1672" t="s">
        <v>51</v>
      </c>
      <c r="N1672">
        <v>199</v>
      </c>
      <c r="O1672">
        <v>109</v>
      </c>
      <c r="P1672">
        <v>9</v>
      </c>
      <c r="Q1672">
        <v>27</v>
      </c>
      <c r="R1672">
        <v>13</v>
      </c>
      <c r="S1672">
        <v>11</v>
      </c>
      <c r="T1672">
        <v>-0.2</v>
      </c>
      <c r="U1672">
        <v>2000</v>
      </c>
      <c r="V1672">
        <v>1.9</v>
      </c>
      <c r="W1672">
        <v>0.7</v>
      </c>
      <c r="X1672">
        <v>3</v>
      </c>
      <c r="Y1672">
        <v>-2</v>
      </c>
      <c r="Z1672">
        <v>31</v>
      </c>
      <c r="AA1672">
        <v>0.3</v>
      </c>
      <c r="AB1672">
        <v>2</v>
      </c>
      <c r="AC1672">
        <v>458</v>
      </c>
      <c r="AD1672">
        <v>70</v>
      </c>
      <c r="AE1672">
        <v>-2</v>
      </c>
      <c r="AF1672">
        <v>16.2</v>
      </c>
      <c r="AG1672">
        <v>2.5</v>
      </c>
      <c r="AH1672">
        <v>240</v>
      </c>
    </row>
    <row r="1673" spans="1:34" hidden="1" x14ac:dyDescent="0.25">
      <c r="A1673" t="s">
        <v>6399</v>
      </c>
      <c r="B1673" t="s">
        <v>6400</v>
      </c>
      <c r="C1673" s="1" t="str">
        <f t="shared" si="281"/>
        <v>21:0588</v>
      </c>
      <c r="D1673" s="1" t="str">
        <f t="shared" si="278"/>
        <v>21:0187</v>
      </c>
      <c r="E1673" t="s">
        <v>6394</v>
      </c>
      <c r="F1673" t="s">
        <v>6401</v>
      </c>
      <c r="H1673">
        <v>45.610621799999997</v>
      </c>
      <c r="I1673">
        <v>-65.447957799999998</v>
      </c>
      <c r="J1673" s="1" t="str">
        <f t="shared" si="279"/>
        <v>NGR bulk stream sediment</v>
      </c>
      <c r="K1673" s="1" t="str">
        <f t="shared" si="280"/>
        <v>&lt;177 micron (NGR)</v>
      </c>
      <c r="L1673">
        <v>11</v>
      </c>
      <c r="M1673" t="s">
        <v>47</v>
      </c>
      <c r="N1673">
        <v>200</v>
      </c>
      <c r="O1673">
        <v>115</v>
      </c>
      <c r="P1673">
        <v>9</v>
      </c>
      <c r="Q1673">
        <v>25</v>
      </c>
      <c r="R1673">
        <v>13</v>
      </c>
      <c r="S1673">
        <v>9</v>
      </c>
      <c r="T1673">
        <v>-0.2</v>
      </c>
      <c r="U1673">
        <v>2000</v>
      </c>
      <c r="V1673">
        <v>1.9</v>
      </c>
      <c r="W1673">
        <v>0.9</v>
      </c>
      <c r="X1673">
        <v>3</v>
      </c>
      <c r="Y1673">
        <v>-2</v>
      </c>
      <c r="Z1673">
        <v>31</v>
      </c>
      <c r="AA1673">
        <v>-0.2</v>
      </c>
      <c r="AB1673">
        <v>2</v>
      </c>
      <c r="AC1673">
        <v>429</v>
      </c>
      <c r="AD1673">
        <v>75</v>
      </c>
      <c r="AE1673">
        <v>-2</v>
      </c>
      <c r="AF1673">
        <v>14.6</v>
      </c>
      <c r="AG1673">
        <v>2.2999999999999998</v>
      </c>
      <c r="AH1673">
        <v>250</v>
      </c>
    </row>
    <row r="1674" spans="1:34" hidden="1" x14ac:dyDescent="0.25">
      <c r="A1674" t="s">
        <v>6402</v>
      </c>
      <c r="B1674" t="s">
        <v>6403</v>
      </c>
      <c r="C1674" s="1" t="str">
        <f t="shared" si="281"/>
        <v>21:0588</v>
      </c>
      <c r="D1674" s="1" t="str">
        <f t="shared" si="278"/>
        <v>21:0187</v>
      </c>
      <c r="E1674" t="s">
        <v>6404</v>
      </c>
      <c r="F1674" t="s">
        <v>6405</v>
      </c>
      <c r="H1674">
        <v>45.601772500000003</v>
      </c>
      <c r="I1674">
        <v>-65.443392099999997</v>
      </c>
      <c r="J1674" s="1" t="str">
        <f t="shared" si="279"/>
        <v>NGR bulk stream sediment</v>
      </c>
      <c r="K1674" s="1" t="str">
        <f t="shared" si="280"/>
        <v>&lt;177 micron (NGR)</v>
      </c>
      <c r="L1674">
        <v>11</v>
      </c>
      <c r="M1674" t="s">
        <v>43</v>
      </c>
      <c r="N1674">
        <v>201</v>
      </c>
      <c r="O1674">
        <v>95</v>
      </c>
      <c r="P1674">
        <v>10</v>
      </c>
      <c r="Q1674">
        <v>26</v>
      </c>
      <c r="R1674">
        <v>13</v>
      </c>
      <c r="S1674">
        <v>9</v>
      </c>
      <c r="T1674">
        <v>-0.2</v>
      </c>
      <c r="U1674">
        <v>1300</v>
      </c>
      <c r="V1674">
        <v>1.95</v>
      </c>
      <c r="W1674">
        <v>0.7</v>
      </c>
      <c r="X1674">
        <v>3</v>
      </c>
      <c r="Y1674">
        <v>-2</v>
      </c>
      <c r="Z1674">
        <v>31</v>
      </c>
      <c r="AA1674">
        <v>0.3</v>
      </c>
      <c r="AB1674">
        <v>2</v>
      </c>
      <c r="AC1674">
        <v>187</v>
      </c>
      <c r="AD1674">
        <v>70</v>
      </c>
      <c r="AE1674">
        <v>-2</v>
      </c>
      <c r="AF1674">
        <v>16</v>
      </c>
      <c r="AG1674">
        <v>2.2000000000000002</v>
      </c>
      <c r="AH1674">
        <v>240</v>
      </c>
    </row>
    <row r="1675" spans="1:34" hidden="1" x14ac:dyDescent="0.25">
      <c r="A1675" t="s">
        <v>6406</v>
      </c>
      <c r="B1675" t="s">
        <v>6407</v>
      </c>
      <c r="C1675" s="1" t="str">
        <f t="shared" si="281"/>
        <v>21:0588</v>
      </c>
      <c r="D1675" s="1" t="str">
        <f t="shared" si="278"/>
        <v>21:0187</v>
      </c>
      <c r="E1675" t="s">
        <v>6408</v>
      </c>
      <c r="F1675" t="s">
        <v>6409</v>
      </c>
      <c r="H1675">
        <v>45.600785000000002</v>
      </c>
      <c r="I1675">
        <v>-65.444952000000001</v>
      </c>
      <c r="J1675" s="1" t="str">
        <f t="shared" si="279"/>
        <v>NGR bulk stream sediment</v>
      </c>
      <c r="K1675" s="1" t="str">
        <f t="shared" si="280"/>
        <v>&lt;177 micron (NGR)</v>
      </c>
      <c r="L1675">
        <v>11</v>
      </c>
      <c r="M1675" t="s">
        <v>56</v>
      </c>
      <c r="N1675">
        <v>202</v>
      </c>
      <c r="O1675">
        <v>125</v>
      </c>
      <c r="P1675">
        <v>9</v>
      </c>
      <c r="Q1675">
        <v>30</v>
      </c>
      <c r="R1675">
        <v>14</v>
      </c>
      <c r="S1675">
        <v>15</v>
      </c>
      <c r="T1675">
        <v>-0.2</v>
      </c>
      <c r="U1675">
        <v>2400</v>
      </c>
      <c r="V1675">
        <v>2.2999999999999998</v>
      </c>
      <c r="W1675">
        <v>0.7</v>
      </c>
      <c r="X1675">
        <v>2</v>
      </c>
      <c r="Y1675">
        <v>-2</v>
      </c>
      <c r="Z1675">
        <v>33</v>
      </c>
      <c r="AA1675">
        <v>0.3</v>
      </c>
      <c r="AB1675">
        <v>1</v>
      </c>
      <c r="AC1675">
        <v>448</v>
      </c>
      <c r="AD1675">
        <v>80</v>
      </c>
      <c r="AE1675">
        <v>-2</v>
      </c>
      <c r="AF1675">
        <v>15.8</v>
      </c>
      <c r="AG1675">
        <v>2.1</v>
      </c>
      <c r="AH1675">
        <v>255</v>
      </c>
    </row>
    <row r="1676" spans="1:34" hidden="1" x14ac:dyDescent="0.25">
      <c r="A1676" t="s">
        <v>6410</v>
      </c>
      <c r="B1676" t="s">
        <v>6411</v>
      </c>
      <c r="C1676" s="1" t="str">
        <f t="shared" si="281"/>
        <v>21:0588</v>
      </c>
      <c r="D1676" s="1" t="str">
        <f t="shared" si="278"/>
        <v>21:0187</v>
      </c>
      <c r="E1676" t="s">
        <v>6412</v>
      </c>
      <c r="F1676" t="s">
        <v>6413</v>
      </c>
      <c r="H1676">
        <v>45.611801399999997</v>
      </c>
      <c r="I1676">
        <v>-65.416253499999996</v>
      </c>
      <c r="J1676" s="1" t="str">
        <f t="shared" si="279"/>
        <v>NGR bulk stream sediment</v>
      </c>
      <c r="K1676" s="1" t="str">
        <f t="shared" si="280"/>
        <v>&lt;177 micron (NGR)</v>
      </c>
      <c r="L1676">
        <v>11</v>
      </c>
      <c r="M1676" t="s">
        <v>61</v>
      </c>
      <c r="N1676">
        <v>203</v>
      </c>
      <c r="O1676">
        <v>79</v>
      </c>
      <c r="P1676">
        <v>9</v>
      </c>
      <c r="Q1676">
        <v>22</v>
      </c>
      <c r="R1676">
        <v>11</v>
      </c>
      <c r="S1676">
        <v>6</v>
      </c>
      <c r="T1676">
        <v>-0.2</v>
      </c>
      <c r="U1676">
        <v>1300</v>
      </c>
      <c r="V1676">
        <v>1.55</v>
      </c>
      <c r="W1676">
        <v>0.3</v>
      </c>
      <c r="X1676">
        <v>2</v>
      </c>
      <c r="Y1676">
        <v>-2</v>
      </c>
      <c r="Z1676">
        <v>31</v>
      </c>
      <c r="AA1676">
        <v>-0.2</v>
      </c>
      <c r="AB1676">
        <v>2</v>
      </c>
      <c r="AC1676">
        <v>320</v>
      </c>
      <c r="AD1676">
        <v>40</v>
      </c>
      <c r="AE1676">
        <v>-2</v>
      </c>
      <c r="AF1676">
        <v>8.6999999999999993</v>
      </c>
      <c r="AG1676">
        <v>1.6</v>
      </c>
      <c r="AH1676">
        <v>195</v>
      </c>
    </row>
    <row r="1677" spans="1:34" hidden="1" x14ac:dyDescent="0.25">
      <c r="A1677" t="s">
        <v>6414</v>
      </c>
      <c r="B1677" t="s">
        <v>6415</v>
      </c>
      <c r="C1677" s="1" t="str">
        <f t="shared" si="281"/>
        <v>21:0588</v>
      </c>
      <c r="D1677" s="1" t="str">
        <f t="shared" si="278"/>
        <v>21:0187</v>
      </c>
      <c r="E1677" t="s">
        <v>6416</v>
      </c>
      <c r="F1677" t="s">
        <v>6417</v>
      </c>
      <c r="H1677">
        <v>45.5968418</v>
      </c>
      <c r="I1677">
        <v>-65.420918799999995</v>
      </c>
      <c r="J1677" s="1" t="str">
        <f t="shared" si="279"/>
        <v>NGR bulk stream sediment</v>
      </c>
      <c r="K1677" s="1" t="str">
        <f t="shared" si="280"/>
        <v>&lt;177 micron (NGR)</v>
      </c>
      <c r="L1677">
        <v>11</v>
      </c>
      <c r="M1677" t="s">
        <v>66</v>
      </c>
      <c r="N1677">
        <v>204</v>
      </c>
      <c r="O1677">
        <v>81</v>
      </c>
      <c r="P1677">
        <v>7</v>
      </c>
      <c r="Q1677">
        <v>18</v>
      </c>
      <c r="R1677">
        <v>4</v>
      </c>
      <c r="S1677">
        <v>2</v>
      </c>
      <c r="T1677">
        <v>-0.2</v>
      </c>
      <c r="U1677">
        <v>570</v>
      </c>
      <c r="V1677">
        <v>0.84</v>
      </c>
      <c r="W1677">
        <v>1.2</v>
      </c>
      <c r="X1677">
        <v>-1</v>
      </c>
      <c r="Y1677">
        <v>-2</v>
      </c>
      <c r="Z1677">
        <v>18</v>
      </c>
      <c r="AA1677">
        <v>-0.2</v>
      </c>
      <c r="AB1677">
        <v>-1</v>
      </c>
      <c r="AC1677">
        <v>236</v>
      </c>
      <c r="AD1677">
        <v>85</v>
      </c>
      <c r="AE1677">
        <v>-2</v>
      </c>
      <c r="AF1677">
        <v>45.6</v>
      </c>
      <c r="AG1677">
        <v>1.2</v>
      </c>
      <c r="AH1677">
        <v>180</v>
      </c>
    </row>
    <row r="1678" spans="1:34" hidden="1" x14ac:dyDescent="0.25">
      <c r="A1678" t="s">
        <v>6418</v>
      </c>
      <c r="B1678" t="s">
        <v>6419</v>
      </c>
      <c r="C1678" s="1" t="str">
        <f t="shared" si="281"/>
        <v>21:0588</v>
      </c>
      <c r="D1678" s="1" t="str">
        <f t="shared" si="278"/>
        <v>21:0187</v>
      </c>
      <c r="E1678" t="s">
        <v>6420</v>
      </c>
      <c r="F1678" t="s">
        <v>6421</v>
      </c>
      <c r="H1678">
        <v>45.595768100000001</v>
      </c>
      <c r="I1678">
        <v>-65.421039300000004</v>
      </c>
      <c r="J1678" s="1" t="str">
        <f t="shared" si="279"/>
        <v>NGR bulk stream sediment</v>
      </c>
      <c r="K1678" s="1" t="str">
        <f t="shared" si="280"/>
        <v>&lt;177 micron (NGR)</v>
      </c>
      <c r="L1678">
        <v>11</v>
      </c>
      <c r="M1678" t="s">
        <v>76</v>
      </c>
      <c r="N1678">
        <v>205</v>
      </c>
      <c r="O1678">
        <v>52</v>
      </c>
      <c r="P1678">
        <v>5</v>
      </c>
      <c r="Q1678">
        <v>11</v>
      </c>
      <c r="R1678">
        <v>6</v>
      </c>
      <c r="S1678">
        <v>2</v>
      </c>
      <c r="T1678">
        <v>-0.2</v>
      </c>
      <c r="U1678">
        <v>480</v>
      </c>
      <c r="V1678">
        <v>0.92</v>
      </c>
      <c r="W1678">
        <v>0.4</v>
      </c>
      <c r="X1678">
        <v>1</v>
      </c>
      <c r="Y1678">
        <v>-2</v>
      </c>
      <c r="Z1678">
        <v>18</v>
      </c>
      <c r="AA1678">
        <v>-0.2</v>
      </c>
      <c r="AB1678">
        <v>-1</v>
      </c>
      <c r="AC1678">
        <v>391</v>
      </c>
      <c r="AD1678">
        <v>60</v>
      </c>
      <c r="AE1678">
        <v>-2</v>
      </c>
      <c r="AF1678">
        <v>43.8</v>
      </c>
      <c r="AG1678">
        <v>1.2</v>
      </c>
      <c r="AH1678">
        <v>150</v>
      </c>
    </row>
    <row r="1679" spans="1:34" hidden="1" x14ac:dyDescent="0.25">
      <c r="A1679" t="s">
        <v>6422</v>
      </c>
      <c r="B1679" t="s">
        <v>6423</v>
      </c>
      <c r="C1679" s="1" t="str">
        <f t="shared" si="281"/>
        <v>21:0588</v>
      </c>
      <c r="D1679" s="1" t="str">
        <f>HYPERLINK("http://geochem.nrcan.gc.ca/cdogs/content/svy/svy_e.htm", "")</f>
        <v/>
      </c>
      <c r="G1679" s="1" t="str">
        <f>HYPERLINK("http://geochem.nrcan.gc.ca/cdogs/content/cr_/cr_00078_e.htm", "78")</f>
        <v>78</v>
      </c>
      <c r="J1679" t="s">
        <v>69</v>
      </c>
      <c r="K1679" t="s">
        <v>70</v>
      </c>
      <c r="L1679">
        <v>11</v>
      </c>
      <c r="M1679" t="s">
        <v>71</v>
      </c>
      <c r="N1679">
        <v>206</v>
      </c>
      <c r="O1679">
        <v>90</v>
      </c>
      <c r="P1679">
        <v>34</v>
      </c>
      <c r="Q1679">
        <v>16</v>
      </c>
      <c r="R1679">
        <v>234</v>
      </c>
      <c r="S1679">
        <v>25</v>
      </c>
      <c r="T1679">
        <v>-0.2</v>
      </c>
      <c r="U1679">
        <v>410</v>
      </c>
      <c r="V1679">
        <v>3</v>
      </c>
      <c r="W1679">
        <v>0.4</v>
      </c>
      <c r="X1679">
        <v>20</v>
      </c>
      <c r="Y1679">
        <v>2</v>
      </c>
      <c r="Z1679">
        <v>50</v>
      </c>
      <c r="AA1679">
        <v>1</v>
      </c>
      <c r="AB1679">
        <v>5</v>
      </c>
      <c r="AC1679">
        <v>759</v>
      </c>
      <c r="AD1679">
        <v>20</v>
      </c>
      <c r="AE1679">
        <v>16</v>
      </c>
      <c r="AF1679">
        <v>3.4</v>
      </c>
      <c r="AG1679">
        <v>11.6</v>
      </c>
      <c r="AH1679">
        <v>630</v>
      </c>
    </row>
    <row r="1680" spans="1:34" hidden="1" x14ac:dyDescent="0.25">
      <c r="A1680" t="s">
        <v>6424</v>
      </c>
      <c r="B1680" t="s">
        <v>6425</v>
      </c>
      <c r="C1680" s="1" t="str">
        <f t="shared" si="281"/>
        <v>21:0588</v>
      </c>
      <c r="D1680" s="1" t="str">
        <f t="shared" ref="D1680:D1709" si="282">HYPERLINK("http://geochem.nrcan.gc.ca/cdogs/content/svy/svy210187_e.htm", "21:0187")</f>
        <v>21:0187</v>
      </c>
      <c r="E1680" t="s">
        <v>6426</v>
      </c>
      <c r="F1680" t="s">
        <v>6427</v>
      </c>
      <c r="H1680">
        <v>45.593208400000002</v>
      </c>
      <c r="I1680">
        <v>-65.387875899999997</v>
      </c>
      <c r="J1680" s="1" t="str">
        <f t="shared" ref="J1680:J1709" si="283">HYPERLINK("http://geochem.nrcan.gc.ca/cdogs/content/kwd/kwd020030_e.htm", "NGR bulk stream sediment")</f>
        <v>NGR bulk stream sediment</v>
      </c>
      <c r="K1680" s="1" t="str">
        <f t="shared" ref="K1680:K1709" si="284">HYPERLINK("http://geochem.nrcan.gc.ca/cdogs/content/kwd/kwd080006_e.htm", "&lt;177 micron (NGR)")</f>
        <v>&lt;177 micron (NGR)</v>
      </c>
      <c r="L1680">
        <v>11</v>
      </c>
      <c r="M1680" t="s">
        <v>81</v>
      </c>
      <c r="N1680">
        <v>207</v>
      </c>
      <c r="O1680">
        <v>101</v>
      </c>
      <c r="P1680">
        <v>11</v>
      </c>
      <c r="Q1680">
        <v>35</v>
      </c>
      <c r="R1680">
        <v>5</v>
      </c>
      <c r="S1680">
        <v>6</v>
      </c>
      <c r="T1680">
        <v>-0.2</v>
      </c>
      <c r="U1680">
        <v>1100</v>
      </c>
      <c r="V1680">
        <v>1.2</v>
      </c>
      <c r="W1680">
        <v>1.2</v>
      </c>
      <c r="X1680">
        <v>2</v>
      </c>
      <c r="Y1680">
        <v>-2</v>
      </c>
      <c r="Z1680">
        <v>26</v>
      </c>
      <c r="AA1680">
        <v>-0.2</v>
      </c>
      <c r="AB1680">
        <v>3</v>
      </c>
      <c r="AC1680">
        <v>216</v>
      </c>
      <c r="AD1680">
        <v>105</v>
      </c>
      <c r="AE1680">
        <v>-2</v>
      </c>
      <c r="AF1680">
        <v>47.4</v>
      </c>
      <c r="AG1680">
        <v>1.2</v>
      </c>
      <c r="AH1680">
        <v>135</v>
      </c>
    </row>
    <row r="1681" spans="1:34" hidden="1" x14ac:dyDescent="0.25">
      <c r="A1681" t="s">
        <v>6428</v>
      </c>
      <c r="B1681" t="s">
        <v>6429</v>
      </c>
      <c r="C1681" s="1" t="str">
        <f t="shared" si="281"/>
        <v>21:0588</v>
      </c>
      <c r="D1681" s="1" t="str">
        <f t="shared" si="282"/>
        <v>21:0187</v>
      </c>
      <c r="E1681" t="s">
        <v>6430</v>
      </c>
      <c r="F1681" t="s">
        <v>6431</v>
      </c>
      <c r="H1681">
        <v>45.595033800000003</v>
      </c>
      <c r="I1681">
        <v>-65.386671300000003</v>
      </c>
      <c r="J1681" s="1" t="str">
        <f t="shared" si="283"/>
        <v>NGR bulk stream sediment</v>
      </c>
      <c r="K1681" s="1" t="str">
        <f t="shared" si="284"/>
        <v>&lt;177 micron (NGR)</v>
      </c>
      <c r="L1681">
        <v>11</v>
      </c>
      <c r="M1681" t="s">
        <v>86</v>
      </c>
      <c r="N1681">
        <v>208</v>
      </c>
      <c r="O1681">
        <v>115</v>
      </c>
      <c r="P1681">
        <v>11</v>
      </c>
      <c r="Q1681">
        <v>38</v>
      </c>
      <c r="R1681">
        <v>6</v>
      </c>
      <c r="S1681">
        <v>5</v>
      </c>
      <c r="T1681">
        <v>-0.2</v>
      </c>
      <c r="U1681">
        <v>1400</v>
      </c>
      <c r="V1681">
        <v>1.2</v>
      </c>
      <c r="W1681">
        <v>1.1000000000000001</v>
      </c>
      <c r="X1681">
        <v>1</v>
      </c>
      <c r="Y1681">
        <v>-2</v>
      </c>
      <c r="Z1681">
        <v>22</v>
      </c>
      <c r="AA1681">
        <v>-0.2</v>
      </c>
      <c r="AB1681">
        <v>4</v>
      </c>
      <c r="AC1681">
        <v>265</v>
      </c>
      <c r="AD1681">
        <v>125</v>
      </c>
      <c r="AE1681">
        <v>-2</v>
      </c>
      <c r="AF1681">
        <v>43.2</v>
      </c>
      <c r="AG1681">
        <v>1.5</v>
      </c>
      <c r="AH1681">
        <v>150</v>
      </c>
    </row>
    <row r="1682" spans="1:34" hidden="1" x14ac:dyDescent="0.25">
      <c r="A1682" t="s">
        <v>6432</v>
      </c>
      <c r="B1682" t="s">
        <v>6433</v>
      </c>
      <c r="C1682" s="1" t="str">
        <f t="shared" si="281"/>
        <v>21:0588</v>
      </c>
      <c r="D1682" s="1" t="str">
        <f t="shared" si="282"/>
        <v>21:0187</v>
      </c>
      <c r="E1682" t="s">
        <v>6434</v>
      </c>
      <c r="F1682" t="s">
        <v>6435</v>
      </c>
      <c r="H1682">
        <v>45.598956100000002</v>
      </c>
      <c r="I1682">
        <v>-65.3703608</v>
      </c>
      <c r="J1682" s="1" t="str">
        <f t="shared" si="283"/>
        <v>NGR bulk stream sediment</v>
      </c>
      <c r="K1682" s="1" t="str">
        <f t="shared" si="284"/>
        <v>&lt;177 micron (NGR)</v>
      </c>
      <c r="L1682">
        <v>11</v>
      </c>
      <c r="M1682" t="s">
        <v>91</v>
      </c>
      <c r="N1682">
        <v>209</v>
      </c>
      <c r="O1682">
        <v>101</v>
      </c>
      <c r="P1682">
        <v>25</v>
      </c>
      <c r="Q1682">
        <v>34</v>
      </c>
      <c r="R1682">
        <v>7</v>
      </c>
      <c r="S1682">
        <v>5</v>
      </c>
      <c r="T1682">
        <v>0.5</v>
      </c>
      <c r="U1682">
        <v>500</v>
      </c>
      <c r="V1682">
        <v>1.1000000000000001</v>
      </c>
      <c r="W1682">
        <v>0.8</v>
      </c>
      <c r="X1682">
        <v>2</v>
      </c>
      <c r="Y1682">
        <v>-2</v>
      </c>
      <c r="Z1682">
        <v>22</v>
      </c>
      <c r="AA1682">
        <v>-0.2</v>
      </c>
      <c r="AB1682">
        <v>3</v>
      </c>
      <c r="AC1682">
        <v>620</v>
      </c>
      <c r="AD1682">
        <v>160</v>
      </c>
      <c r="AE1682">
        <v>-2</v>
      </c>
      <c r="AF1682">
        <v>51.6</v>
      </c>
      <c r="AG1682">
        <v>1.9</v>
      </c>
      <c r="AH1682">
        <v>175</v>
      </c>
    </row>
    <row r="1683" spans="1:34" hidden="1" x14ac:dyDescent="0.25">
      <c r="A1683" t="s">
        <v>6436</v>
      </c>
      <c r="B1683" t="s">
        <v>6437</v>
      </c>
      <c r="C1683" s="1" t="str">
        <f t="shared" si="281"/>
        <v>21:0588</v>
      </c>
      <c r="D1683" s="1" t="str">
        <f t="shared" si="282"/>
        <v>21:0187</v>
      </c>
      <c r="E1683" t="s">
        <v>6438</v>
      </c>
      <c r="F1683" t="s">
        <v>6439</v>
      </c>
      <c r="H1683">
        <v>45.607700000000001</v>
      </c>
      <c r="I1683">
        <v>-65.375371999999999</v>
      </c>
      <c r="J1683" s="1" t="str">
        <f t="shared" si="283"/>
        <v>NGR bulk stream sediment</v>
      </c>
      <c r="K1683" s="1" t="str">
        <f t="shared" si="284"/>
        <v>&lt;177 micron (NGR)</v>
      </c>
      <c r="L1683">
        <v>11</v>
      </c>
      <c r="M1683" t="s">
        <v>96</v>
      </c>
      <c r="N1683">
        <v>210</v>
      </c>
      <c r="O1683">
        <v>72</v>
      </c>
      <c r="P1683">
        <v>8</v>
      </c>
      <c r="Q1683">
        <v>27</v>
      </c>
      <c r="R1683">
        <v>8</v>
      </c>
      <c r="S1683">
        <v>6</v>
      </c>
      <c r="T1683">
        <v>-0.2</v>
      </c>
      <c r="U1683">
        <v>740</v>
      </c>
      <c r="V1683">
        <v>1.4</v>
      </c>
      <c r="W1683">
        <v>0.5</v>
      </c>
      <c r="X1683">
        <v>2</v>
      </c>
      <c r="Y1683">
        <v>-2</v>
      </c>
      <c r="Z1683">
        <v>26</v>
      </c>
      <c r="AA1683">
        <v>-0.2</v>
      </c>
      <c r="AB1683">
        <v>1</v>
      </c>
      <c r="AC1683">
        <v>342</v>
      </c>
      <c r="AD1683">
        <v>40</v>
      </c>
      <c r="AE1683">
        <v>-2</v>
      </c>
      <c r="AF1683">
        <v>13</v>
      </c>
      <c r="AG1683">
        <v>1.9</v>
      </c>
      <c r="AH1683">
        <v>195</v>
      </c>
    </row>
    <row r="1684" spans="1:34" hidden="1" x14ac:dyDescent="0.25">
      <c r="A1684" t="s">
        <v>6440</v>
      </c>
      <c r="B1684" t="s">
        <v>6441</v>
      </c>
      <c r="C1684" s="1" t="str">
        <f t="shared" si="281"/>
        <v>21:0588</v>
      </c>
      <c r="D1684" s="1" t="str">
        <f t="shared" si="282"/>
        <v>21:0187</v>
      </c>
      <c r="E1684" t="s">
        <v>6442</v>
      </c>
      <c r="F1684" t="s">
        <v>6443</v>
      </c>
      <c r="H1684">
        <v>45.6292264</v>
      </c>
      <c r="I1684">
        <v>-65.384634199999994</v>
      </c>
      <c r="J1684" s="1" t="str">
        <f t="shared" si="283"/>
        <v>NGR bulk stream sediment</v>
      </c>
      <c r="K1684" s="1" t="str">
        <f t="shared" si="284"/>
        <v>&lt;177 micron (NGR)</v>
      </c>
      <c r="L1684">
        <v>11</v>
      </c>
      <c r="M1684" t="s">
        <v>101</v>
      </c>
      <c r="N1684">
        <v>211</v>
      </c>
      <c r="O1684">
        <v>91</v>
      </c>
      <c r="P1684">
        <v>10</v>
      </c>
      <c r="Q1684">
        <v>43</v>
      </c>
      <c r="R1684">
        <v>10</v>
      </c>
      <c r="S1684">
        <v>8</v>
      </c>
      <c r="T1684">
        <v>-0.2</v>
      </c>
      <c r="U1684">
        <v>700</v>
      </c>
      <c r="V1684">
        <v>1.8</v>
      </c>
      <c r="W1684">
        <v>0.9</v>
      </c>
      <c r="X1684">
        <v>6</v>
      </c>
      <c r="Y1684">
        <v>-2</v>
      </c>
      <c r="Z1684">
        <v>29</v>
      </c>
      <c r="AA1684">
        <v>0.2</v>
      </c>
      <c r="AB1684">
        <v>3</v>
      </c>
      <c r="AC1684">
        <v>360</v>
      </c>
      <c r="AD1684">
        <v>30</v>
      </c>
      <c r="AE1684">
        <v>-2</v>
      </c>
      <c r="AF1684">
        <v>7.2</v>
      </c>
      <c r="AG1684">
        <v>2</v>
      </c>
      <c r="AH1684">
        <v>280</v>
      </c>
    </row>
    <row r="1685" spans="1:34" hidden="1" x14ac:dyDescent="0.25">
      <c r="A1685" t="s">
        <v>6444</v>
      </c>
      <c r="B1685" t="s">
        <v>6445</v>
      </c>
      <c r="C1685" s="1" t="str">
        <f t="shared" si="281"/>
        <v>21:0588</v>
      </c>
      <c r="D1685" s="1" t="str">
        <f t="shared" si="282"/>
        <v>21:0187</v>
      </c>
      <c r="E1685" t="s">
        <v>6446</v>
      </c>
      <c r="F1685" t="s">
        <v>6447</v>
      </c>
      <c r="H1685">
        <v>45.6282006</v>
      </c>
      <c r="I1685">
        <v>-65.386771600000003</v>
      </c>
      <c r="J1685" s="1" t="str">
        <f t="shared" si="283"/>
        <v>NGR bulk stream sediment</v>
      </c>
      <c r="K1685" s="1" t="str">
        <f t="shared" si="284"/>
        <v>&lt;177 micron (NGR)</v>
      </c>
      <c r="L1685">
        <v>11</v>
      </c>
      <c r="M1685" t="s">
        <v>106</v>
      </c>
      <c r="N1685">
        <v>212</v>
      </c>
      <c r="O1685">
        <v>93</v>
      </c>
      <c r="P1685">
        <v>11</v>
      </c>
      <c r="Q1685">
        <v>28</v>
      </c>
      <c r="R1685">
        <v>10</v>
      </c>
      <c r="S1685">
        <v>7</v>
      </c>
      <c r="T1685">
        <v>-0.2</v>
      </c>
      <c r="U1685">
        <v>720</v>
      </c>
      <c r="V1685">
        <v>1.8</v>
      </c>
      <c r="W1685">
        <v>0.3</v>
      </c>
      <c r="X1685">
        <v>3</v>
      </c>
      <c r="Y1685">
        <v>-2</v>
      </c>
      <c r="Z1685">
        <v>26</v>
      </c>
      <c r="AA1685">
        <v>0.3</v>
      </c>
      <c r="AB1685">
        <v>1</v>
      </c>
      <c r="AC1685">
        <v>373</v>
      </c>
      <c r="AD1685">
        <v>35</v>
      </c>
      <c r="AE1685">
        <v>-2</v>
      </c>
      <c r="AF1685">
        <v>9.1999999999999993</v>
      </c>
      <c r="AG1685">
        <v>1.9</v>
      </c>
      <c r="AH1685">
        <v>270</v>
      </c>
    </row>
    <row r="1686" spans="1:34" hidden="1" x14ac:dyDescent="0.25">
      <c r="A1686" t="s">
        <v>6448</v>
      </c>
      <c r="B1686" t="s">
        <v>6449</v>
      </c>
      <c r="C1686" s="1" t="str">
        <f t="shared" si="281"/>
        <v>21:0588</v>
      </c>
      <c r="D1686" s="1" t="str">
        <f t="shared" si="282"/>
        <v>21:0187</v>
      </c>
      <c r="E1686" t="s">
        <v>6450</v>
      </c>
      <c r="F1686" t="s">
        <v>6451</v>
      </c>
      <c r="H1686">
        <v>45.627804099999999</v>
      </c>
      <c r="I1686">
        <v>-65.384637999999995</v>
      </c>
      <c r="J1686" s="1" t="str">
        <f t="shared" si="283"/>
        <v>NGR bulk stream sediment</v>
      </c>
      <c r="K1686" s="1" t="str">
        <f t="shared" si="284"/>
        <v>&lt;177 micron (NGR)</v>
      </c>
      <c r="L1686">
        <v>11</v>
      </c>
      <c r="M1686" t="s">
        <v>111</v>
      </c>
      <c r="N1686">
        <v>213</v>
      </c>
      <c r="O1686">
        <v>73</v>
      </c>
      <c r="P1686">
        <v>9</v>
      </c>
      <c r="Q1686">
        <v>22</v>
      </c>
      <c r="R1686">
        <v>9</v>
      </c>
      <c r="S1686">
        <v>6</v>
      </c>
      <c r="T1686">
        <v>-0.2</v>
      </c>
      <c r="U1686">
        <v>510</v>
      </c>
      <c r="V1686">
        <v>1.6</v>
      </c>
      <c r="W1686">
        <v>-0.2</v>
      </c>
      <c r="X1686">
        <v>3</v>
      </c>
      <c r="Y1686">
        <v>-2</v>
      </c>
      <c r="Z1686">
        <v>26</v>
      </c>
      <c r="AA1686">
        <v>-0.2</v>
      </c>
      <c r="AB1686">
        <v>1</v>
      </c>
      <c r="AC1686">
        <v>331</v>
      </c>
      <c r="AD1686">
        <v>20</v>
      </c>
      <c r="AE1686">
        <v>-2</v>
      </c>
      <c r="AF1686">
        <v>4.8</v>
      </c>
      <c r="AG1686">
        <v>2</v>
      </c>
      <c r="AH1686">
        <v>240</v>
      </c>
    </row>
    <row r="1687" spans="1:34" hidden="1" x14ac:dyDescent="0.25">
      <c r="A1687" t="s">
        <v>6452</v>
      </c>
      <c r="B1687" t="s">
        <v>6453</v>
      </c>
      <c r="C1687" s="1" t="str">
        <f t="shared" si="281"/>
        <v>21:0588</v>
      </c>
      <c r="D1687" s="1" t="str">
        <f t="shared" si="282"/>
        <v>21:0187</v>
      </c>
      <c r="E1687" t="s">
        <v>6454</v>
      </c>
      <c r="F1687" t="s">
        <v>6455</v>
      </c>
      <c r="H1687">
        <v>45.622873499999997</v>
      </c>
      <c r="I1687">
        <v>-65.380233899999993</v>
      </c>
      <c r="J1687" s="1" t="str">
        <f t="shared" si="283"/>
        <v>NGR bulk stream sediment</v>
      </c>
      <c r="K1687" s="1" t="str">
        <f t="shared" si="284"/>
        <v>&lt;177 micron (NGR)</v>
      </c>
      <c r="L1687">
        <v>11</v>
      </c>
      <c r="M1687" t="s">
        <v>116</v>
      </c>
      <c r="N1687">
        <v>214</v>
      </c>
      <c r="O1687">
        <v>73</v>
      </c>
      <c r="P1687">
        <v>9</v>
      </c>
      <c r="Q1687">
        <v>19</v>
      </c>
      <c r="R1687">
        <v>11</v>
      </c>
      <c r="S1687">
        <v>8</v>
      </c>
      <c r="T1687">
        <v>-0.2</v>
      </c>
      <c r="U1687">
        <v>550</v>
      </c>
      <c r="V1687">
        <v>1.7</v>
      </c>
      <c r="W1687">
        <v>-0.2</v>
      </c>
      <c r="X1687">
        <v>3</v>
      </c>
      <c r="Y1687">
        <v>-2</v>
      </c>
      <c r="Z1687">
        <v>31</v>
      </c>
      <c r="AA1687">
        <v>0.5</v>
      </c>
      <c r="AB1687">
        <v>1</v>
      </c>
      <c r="AC1687">
        <v>376</v>
      </c>
      <c r="AD1687">
        <v>25</v>
      </c>
      <c r="AE1687">
        <v>-2</v>
      </c>
      <c r="AF1687">
        <v>6.2</v>
      </c>
      <c r="AG1687">
        <v>2.2000000000000002</v>
      </c>
      <c r="AH1687">
        <v>270</v>
      </c>
    </row>
    <row r="1688" spans="1:34" hidden="1" x14ac:dyDescent="0.25">
      <c r="A1688" t="s">
        <v>6456</v>
      </c>
      <c r="B1688" t="s">
        <v>6457</v>
      </c>
      <c r="C1688" s="1" t="str">
        <f t="shared" si="281"/>
        <v>21:0588</v>
      </c>
      <c r="D1688" s="1" t="str">
        <f t="shared" si="282"/>
        <v>21:0187</v>
      </c>
      <c r="E1688" t="s">
        <v>6458</v>
      </c>
      <c r="F1688" t="s">
        <v>6459</v>
      </c>
      <c r="H1688">
        <v>45.6213093</v>
      </c>
      <c r="I1688">
        <v>-65.382296999999994</v>
      </c>
      <c r="J1688" s="1" t="str">
        <f t="shared" si="283"/>
        <v>NGR bulk stream sediment</v>
      </c>
      <c r="K1688" s="1" t="str">
        <f t="shared" si="284"/>
        <v>&lt;177 micron (NGR)</v>
      </c>
      <c r="L1688">
        <v>11</v>
      </c>
      <c r="M1688" t="s">
        <v>121</v>
      </c>
      <c r="N1688">
        <v>215</v>
      </c>
      <c r="O1688">
        <v>84</v>
      </c>
      <c r="P1688">
        <v>15</v>
      </c>
      <c r="Q1688">
        <v>33</v>
      </c>
      <c r="R1688">
        <v>11</v>
      </c>
      <c r="S1688">
        <v>9</v>
      </c>
      <c r="T1688">
        <v>-0.2</v>
      </c>
      <c r="U1688">
        <v>840</v>
      </c>
      <c r="V1688">
        <v>2.2000000000000002</v>
      </c>
      <c r="W1688">
        <v>-0.2</v>
      </c>
      <c r="X1688">
        <v>3</v>
      </c>
      <c r="Y1688">
        <v>-2</v>
      </c>
      <c r="Z1688">
        <v>35</v>
      </c>
      <c r="AA1688">
        <v>-0.2</v>
      </c>
      <c r="AB1688">
        <v>1</v>
      </c>
      <c r="AC1688">
        <v>447</v>
      </c>
      <c r="AD1688">
        <v>65</v>
      </c>
      <c r="AE1688">
        <v>-2</v>
      </c>
      <c r="AF1688">
        <v>12.6</v>
      </c>
      <c r="AG1688">
        <v>2.6</v>
      </c>
      <c r="AH1688">
        <v>290</v>
      </c>
    </row>
    <row r="1689" spans="1:34" hidden="1" x14ac:dyDescent="0.25">
      <c r="A1689" t="s">
        <v>6460</v>
      </c>
      <c r="B1689" t="s">
        <v>6461</v>
      </c>
      <c r="C1689" s="1" t="str">
        <f t="shared" si="281"/>
        <v>21:0588</v>
      </c>
      <c r="D1689" s="1" t="str">
        <f t="shared" si="282"/>
        <v>21:0187</v>
      </c>
      <c r="E1689" t="s">
        <v>6462</v>
      </c>
      <c r="F1689" t="s">
        <v>6463</v>
      </c>
      <c r="H1689">
        <v>45.615289099999998</v>
      </c>
      <c r="I1689">
        <v>-65.375744100000006</v>
      </c>
      <c r="J1689" s="1" t="str">
        <f t="shared" si="283"/>
        <v>NGR bulk stream sediment</v>
      </c>
      <c r="K1689" s="1" t="str">
        <f t="shared" si="284"/>
        <v>&lt;177 micron (NGR)</v>
      </c>
      <c r="L1689">
        <v>11</v>
      </c>
      <c r="M1689" t="s">
        <v>126</v>
      </c>
      <c r="N1689">
        <v>216</v>
      </c>
      <c r="O1689">
        <v>111</v>
      </c>
      <c r="P1689">
        <v>19</v>
      </c>
      <c r="Q1689">
        <v>53</v>
      </c>
      <c r="R1689">
        <v>9</v>
      </c>
      <c r="S1689">
        <v>9</v>
      </c>
      <c r="T1689">
        <v>-0.2</v>
      </c>
      <c r="U1689">
        <v>960</v>
      </c>
      <c r="V1689">
        <v>2.2000000000000002</v>
      </c>
      <c r="W1689">
        <v>1.1000000000000001</v>
      </c>
      <c r="X1689">
        <v>4</v>
      </c>
      <c r="Y1689">
        <v>-2</v>
      </c>
      <c r="Z1689">
        <v>35</v>
      </c>
      <c r="AA1689">
        <v>0.3</v>
      </c>
      <c r="AB1689">
        <v>3</v>
      </c>
      <c r="AC1689">
        <v>451</v>
      </c>
      <c r="AD1689">
        <v>65</v>
      </c>
      <c r="AE1689">
        <v>-2</v>
      </c>
      <c r="AF1689">
        <v>13.8</v>
      </c>
      <c r="AG1689">
        <v>2.1</v>
      </c>
      <c r="AH1689">
        <v>255</v>
      </c>
    </row>
    <row r="1690" spans="1:34" hidden="1" x14ac:dyDescent="0.25">
      <c r="A1690" t="s">
        <v>6464</v>
      </c>
      <c r="B1690" t="s">
        <v>6465</v>
      </c>
      <c r="C1690" s="1" t="str">
        <f t="shared" si="281"/>
        <v>21:0588</v>
      </c>
      <c r="D1690" s="1" t="str">
        <f t="shared" si="282"/>
        <v>21:0187</v>
      </c>
      <c r="E1690" t="s">
        <v>6466</v>
      </c>
      <c r="F1690" t="s">
        <v>6467</v>
      </c>
      <c r="H1690">
        <v>45.613458999999999</v>
      </c>
      <c r="I1690">
        <v>-65.377616200000006</v>
      </c>
      <c r="J1690" s="1" t="str">
        <f t="shared" si="283"/>
        <v>NGR bulk stream sediment</v>
      </c>
      <c r="K1690" s="1" t="str">
        <f t="shared" si="284"/>
        <v>&lt;177 micron (NGR)</v>
      </c>
      <c r="L1690">
        <v>11</v>
      </c>
      <c r="M1690" t="s">
        <v>131</v>
      </c>
      <c r="N1690">
        <v>217</v>
      </c>
      <c r="O1690">
        <v>79</v>
      </c>
      <c r="P1690">
        <v>11</v>
      </c>
      <c r="Q1690">
        <v>30</v>
      </c>
      <c r="R1690">
        <v>9</v>
      </c>
      <c r="S1690">
        <v>7</v>
      </c>
      <c r="T1690">
        <v>-0.2</v>
      </c>
      <c r="U1690">
        <v>1000</v>
      </c>
      <c r="V1690">
        <v>1.65</v>
      </c>
      <c r="W1690">
        <v>0.4</v>
      </c>
      <c r="X1690">
        <v>3</v>
      </c>
      <c r="Y1690">
        <v>-2</v>
      </c>
      <c r="Z1690">
        <v>31</v>
      </c>
      <c r="AA1690">
        <v>0.3</v>
      </c>
      <c r="AB1690">
        <v>2</v>
      </c>
      <c r="AC1690">
        <v>376</v>
      </c>
      <c r="AD1690">
        <v>45</v>
      </c>
      <c r="AE1690">
        <v>-2</v>
      </c>
      <c r="AF1690">
        <v>12.2</v>
      </c>
      <c r="AG1690">
        <v>2</v>
      </c>
      <c r="AH1690">
        <v>230</v>
      </c>
    </row>
    <row r="1691" spans="1:34" hidden="1" x14ac:dyDescent="0.25">
      <c r="A1691" t="s">
        <v>6468</v>
      </c>
      <c r="B1691" t="s">
        <v>6469</v>
      </c>
      <c r="C1691" s="1" t="str">
        <f t="shared" si="281"/>
        <v>21:0588</v>
      </c>
      <c r="D1691" s="1" t="str">
        <f t="shared" si="282"/>
        <v>21:0187</v>
      </c>
      <c r="E1691" t="s">
        <v>6470</v>
      </c>
      <c r="F1691" t="s">
        <v>6471</v>
      </c>
      <c r="H1691">
        <v>45.572572800000003</v>
      </c>
      <c r="I1691">
        <v>-65.339437799999999</v>
      </c>
      <c r="J1691" s="1" t="str">
        <f t="shared" si="283"/>
        <v>NGR bulk stream sediment</v>
      </c>
      <c r="K1691" s="1" t="str">
        <f t="shared" si="284"/>
        <v>&lt;177 micron (NGR)</v>
      </c>
      <c r="L1691">
        <v>12</v>
      </c>
      <c r="M1691" t="s">
        <v>38</v>
      </c>
      <c r="N1691">
        <v>218</v>
      </c>
      <c r="O1691">
        <v>99</v>
      </c>
      <c r="P1691">
        <v>21</v>
      </c>
      <c r="Q1691">
        <v>87</v>
      </c>
      <c r="R1691">
        <v>9</v>
      </c>
      <c r="S1691">
        <v>9</v>
      </c>
      <c r="T1691">
        <v>-0.2</v>
      </c>
      <c r="U1691">
        <v>2200</v>
      </c>
      <c r="V1691">
        <v>1.9</v>
      </c>
      <c r="W1691">
        <v>0.9</v>
      </c>
      <c r="X1691">
        <v>4</v>
      </c>
      <c r="Y1691">
        <v>-2</v>
      </c>
      <c r="Z1691">
        <v>35</v>
      </c>
      <c r="AA1691">
        <v>-0.2</v>
      </c>
      <c r="AB1691">
        <v>4</v>
      </c>
      <c r="AC1691">
        <v>544</v>
      </c>
      <c r="AD1691">
        <v>85</v>
      </c>
      <c r="AE1691">
        <v>-2</v>
      </c>
      <c r="AF1691">
        <v>24.2</v>
      </c>
      <c r="AG1691">
        <v>16</v>
      </c>
      <c r="AH1691">
        <v>220</v>
      </c>
    </row>
    <row r="1692" spans="1:34" hidden="1" x14ac:dyDescent="0.25">
      <c r="A1692" t="s">
        <v>6472</v>
      </c>
      <c r="B1692" t="s">
        <v>6473</v>
      </c>
      <c r="C1692" s="1" t="str">
        <f t="shared" si="281"/>
        <v>21:0588</v>
      </c>
      <c r="D1692" s="1" t="str">
        <f t="shared" si="282"/>
        <v>21:0187</v>
      </c>
      <c r="E1692" t="s">
        <v>6470</v>
      </c>
      <c r="F1692" t="s">
        <v>6474</v>
      </c>
      <c r="H1692">
        <v>45.572572800000003</v>
      </c>
      <c r="I1692">
        <v>-65.339437799999999</v>
      </c>
      <c r="J1692" s="1" t="str">
        <f t="shared" si="283"/>
        <v>NGR bulk stream sediment</v>
      </c>
      <c r="K1692" s="1" t="str">
        <f t="shared" si="284"/>
        <v>&lt;177 micron (NGR)</v>
      </c>
      <c r="L1692">
        <v>12</v>
      </c>
      <c r="M1692" t="s">
        <v>51</v>
      </c>
      <c r="N1692">
        <v>219</v>
      </c>
      <c r="O1692">
        <v>98</v>
      </c>
      <c r="P1692">
        <v>21</v>
      </c>
      <c r="Q1692">
        <v>87</v>
      </c>
      <c r="R1692">
        <v>8</v>
      </c>
      <c r="S1692">
        <v>8</v>
      </c>
      <c r="T1692">
        <v>0.2</v>
      </c>
      <c r="U1692">
        <v>2000</v>
      </c>
      <c r="V1692">
        <v>2</v>
      </c>
      <c r="W1692">
        <v>1</v>
      </c>
      <c r="X1692">
        <v>4</v>
      </c>
      <c r="Y1692">
        <v>-2</v>
      </c>
      <c r="Z1692">
        <v>33</v>
      </c>
      <c r="AA1692">
        <v>-0.2</v>
      </c>
      <c r="AB1692">
        <v>5</v>
      </c>
      <c r="AC1692">
        <v>531</v>
      </c>
      <c r="AD1692">
        <v>85</v>
      </c>
      <c r="AE1692">
        <v>-2</v>
      </c>
      <c r="AF1692">
        <v>24.6</v>
      </c>
      <c r="AG1692">
        <v>16</v>
      </c>
      <c r="AH1692">
        <v>220</v>
      </c>
    </row>
    <row r="1693" spans="1:34" hidden="1" x14ac:dyDescent="0.25">
      <c r="A1693" t="s">
        <v>6475</v>
      </c>
      <c r="B1693" t="s">
        <v>6476</v>
      </c>
      <c r="C1693" s="1" t="str">
        <f t="shared" si="281"/>
        <v>21:0588</v>
      </c>
      <c r="D1693" s="1" t="str">
        <f t="shared" si="282"/>
        <v>21:0187</v>
      </c>
      <c r="E1693" t="s">
        <v>6470</v>
      </c>
      <c r="F1693" t="s">
        <v>6477</v>
      </c>
      <c r="H1693">
        <v>45.572572800000003</v>
      </c>
      <c r="I1693">
        <v>-65.339437799999999</v>
      </c>
      <c r="J1693" s="1" t="str">
        <f t="shared" si="283"/>
        <v>NGR bulk stream sediment</v>
      </c>
      <c r="K1693" s="1" t="str">
        <f t="shared" si="284"/>
        <v>&lt;177 micron (NGR)</v>
      </c>
      <c r="L1693">
        <v>12</v>
      </c>
      <c r="M1693" t="s">
        <v>47</v>
      </c>
      <c r="N1693">
        <v>220</v>
      </c>
      <c r="O1693">
        <v>98</v>
      </c>
      <c r="P1693">
        <v>21</v>
      </c>
      <c r="Q1693">
        <v>95</v>
      </c>
      <c r="R1693">
        <v>7</v>
      </c>
      <c r="S1693">
        <v>9</v>
      </c>
      <c r="T1693">
        <v>-0.2</v>
      </c>
      <c r="U1693">
        <v>2500</v>
      </c>
      <c r="V1693">
        <v>2</v>
      </c>
      <c r="W1693">
        <v>1.3</v>
      </c>
      <c r="X1693">
        <v>4</v>
      </c>
      <c r="Y1693">
        <v>-2</v>
      </c>
      <c r="Z1693">
        <v>31</v>
      </c>
      <c r="AA1693">
        <v>0.3</v>
      </c>
      <c r="AB1693">
        <v>4</v>
      </c>
      <c r="AC1693">
        <v>585</v>
      </c>
      <c r="AD1693">
        <v>100</v>
      </c>
      <c r="AE1693">
        <v>-2</v>
      </c>
      <c r="AF1693">
        <v>24.8</v>
      </c>
      <c r="AG1693">
        <v>17.5</v>
      </c>
      <c r="AH1693">
        <v>195</v>
      </c>
    </row>
    <row r="1694" spans="1:34" hidden="1" x14ac:dyDescent="0.25">
      <c r="A1694" t="s">
        <v>6478</v>
      </c>
      <c r="B1694" t="s">
        <v>6479</v>
      </c>
      <c r="C1694" s="1" t="str">
        <f t="shared" si="281"/>
        <v>21:0588</v>
      </c>
      <c r="D1694" s="1" t="str">
        <f t="shared" si="282"/>
        <v>21:0187</v>
      </c>
      <c r="E1694" t="s">
        <v>6480</v>
      </c>
      <c r="F1694" t="s">
        <v>6481</v>
      </c>
      <c r="H1694">
        <v>45.575744299999997</v>
      </c>
      <c r="I1694">
        <v>-65.348054700000006</v>
      </c>
      <c r="J1694" s="1" t="str">
        <f t="shared" si="283"/>
        <v>NGR bulk stream sediment</v>
      </c>
      <c r="K1694" s="1" t="str">
        <f t="shared" si="284"/>
        <v>&lt;177 micron (NGR)</v>
      </c>
      <c r="L1694">
        <v>12</v>
      </c>
      <c r="M1694" t="s">
        <v>43</v>
      </c>
      <c r="N1694">
        <v>221</v>
      </c>
      <c r="O1694">
        <v>85</v>
      </c>
      <c r="P1694">
        <v>8</v>
      </c>
      <c r="Q1694">
        <v>31</v>
      </c>
      <c r="R1694">
        <v>4</v>
      </c>
      <c r="S1694">
        <v>2</v>
      </c>
      <c r="T1694">
        <v>0.2</v>
      </c>
      <c r="U1694">
        <v>550</v>
      </c>
      <c r="V1694">
        <v>0.82</v>
      </c>
      <c r="W1694">
        <v>1.1000000000000001</v>
      </c>
      <c r="X1694">
        <v>3</v>
      </c>
      <c r="Y1694">
        <v>-2</v>
      </c>
      <c r="Z1694">
        <v>18</v>
      </c>
      <c r="AA1694">
        <v>0.3</v>
      </c>
      <c r="AB1694">
        <v>1</v>
      </c>
      <c r="AC1694">
        <v>295</v>
      </c>
      <c r="AD1694">
        <v>125</v>
      </c>
      <c r="AE1694">
        <v>-2</v>
      </c>
      <c r="AF1694">
        <v>46.4</v>
      </c>
      <c r="AG1694">
        <v>3.2</v>
      </c>
      <c r="AH1694">
        <v>83</v>
      </c>
    </row>
    <row r="1695" spans="1:34" hidden="1" x14ac:dyDescent="0.25">
      <c r="A1695" t="s">
        <v>6482</v>
      </c>
      <c r="B1695" t="s">
        <v>6483</v>
      </c>
      <c r="C1695" s="1" t="str">
        <f t="shared" si="281"/>
        <v>21:0588</v>
      </c>
      <c r="D1695" s="1" t="str">
        <f t="shared" si="282"/>
        <v>21:0187</v>
      </c>
      <c r="E1695" t="s">
        <v>6484</v>
      </c>
      <c r="F1695" t="s">
        <v>6485</v>
      </c>
      <c r="H1695">
        <v>45.574401899999998</v>
      </c>
      <c r="I1695">
        <v>-65.348113999999995</v>
      </c>
      <c r="J1695" s="1" t="str">
        <f t="shared" si="283"/>
        <v>NGR bulk stream sediment</v>
      </c>
      <c r="K1695" s="1" t="str">
        <f t="shared" si="284"/>
        <v>&lt;177 micron (NGR)</v>
      </c>
      <c r="L1695">
        <v>12</v>
      </c>
      <c r="M1695" t="s">
        <v>56</v>
      </c>
      <c r="N1695">
        <v>222</v>
      </c>
      <c r="O1695">
        <v>70</v>
      </c>
      <c r="P1695">
        <v>13</v>
      </c>
      <c r="Q1695">
        <v>35</v>
      </c>
      <c r="R1695">
        <v>6</v>
      </c>
      <c r="S1695">
        <v>5</v>
      </c>
      <c r="T1695">
        <v>-0.2</v>
      </c>
      <c r="U1695">
        <v>220</v>
      </c>
      <c r="V1695">
        <v>1.5</v>
      </c>
      <c r="W1695">
        <v>-0.2</v>
      </c>
      <c r="X1695">
        <v>1</v>
      </c>
      <c r="Y1695">
        <v>-2</v>
      </c>
      <c r="Z1695">
        <v>29</v>
      </c>
      <c r="AA1695">
        <v>-0.2</v>
      </c>
      <c r="AB1695">
        <v>1</v>
      </c>
      <c r="AC1695">
        <v>309</v>
      </c>
      <c r="AD1695">
        <v>65</v>
      </c>
      <c r="AE1695">
        <v>-2</v>
      </c>
      <c r="AF1695">
        <v>23.8</v>
      </c>
      <c r="AG1695">
        <v>3.5</v>
      </c>
      <c r="AH1695">
        <v>135</v>
      </c>
    </row>
    <row r="1696" spans="1:34" hidden="1" x14ac:dyDescent="0.25">
      <c r="A1696" t="s">
        <v>6486</v>
      </c>
      <c r="B1696" t="s">
        <v>6487</v>
      </c>
      <c r="C1696" s="1" t="str">
        <f t="shared" si="281"/>
        <v>21:0588</v>
      </c>
      <c r="D1696" s="1" t="str">
        <f t="shared" si="282"/>
        <v>21:0187</v>
      </c>
      <c r="E1696" t="s">
        <v>6488</v>
      </c>
      <c r="F1696" t="s">
        <v>6489</v>
      </c>
      <c r="H1696">
        <v>45.585421699999998</v>
      </c>
      <c r="I1696">
        <v>-65.362829399999995</v>
      </c>
      <c r="J1696" s="1" t="str">
        <f t="shared" si="283"/>
        <v>NGR bulk stream sediment</v>
      </c>
      <c r="K1696" s="1" t="str">
        <f t="shared" si="284"/>
        <v>&lt;177 micron (NGR)</v>
      </c>
      <c r="L1696">
        <v>12</v>
      </c>
      <c r="M1696" t="s">
        <v>61</v>
      </c>
      <c r="N1696">
        <v>223</v>
      </c>
      <c r="O1696">
        <v>111</v>
      </c>
      <c r="P1696">
        <v>15</v>
      </c>
      <c r="Q1696">
        <v>45</v>
      </c>
      <c r="R1696">
        <v>9</v>
      </c>
      <c r="S1696">
        <v>4</v>
      </c>
      <c r="T1696">
        <v>-0.2</v>
      </c>
      <c r="U1696">
        <v>2400</v>
      </c>
      <c r="V1696">
        <v>1.6</v>
      </c>
      <c r="W1696">
        <v>1.9</v>
      </c>
      <c r="X1696">
        <v>1</v>
      </c>
      <c r="Y1696">
        <v>-2</v>
      </c>
      <c r="Z1696">
        <v>35</v>
      </c>
      <c r="AA1696">
        <v>-0.2</v>
      </c>
      <c r="AB1696">
        <v>2</v>
      </c>
      <c r="AC1696">
        <v>292</v>
      </c>
      <c r="AD1696">
        <v>105</v>
      </c>
      <c r="AE1696">
        <v>-2</v>
      </c>
      <c r="AF1696">
        <v>35.200000000000003</v>
      </c>
      <c r="AG1696">
        <v>1.4</v>
      </c>
      <c r="AH1696">
        <v>130</v>
      </c>
    </row>
    <row r="1697" spans="1:34" hidden="1" x14ac:dyDescent="0.25">
      <c r="A1697" t="s">
        <v>6490</v>
      </c>
      <c r="B1697" t="s">
        <v>6491</v>
      </c>
      <c r="C1697" s="1" t="str">
        <f t="shared" si="281"/>
        <v>21:0588</v>
      </c>
      <c r="D1697" s="1" t="str">
        <f t="shared" si="282"/>
        <v>21:0187</v>
      </c>
      <c r="E1697" t="s">
        <v>6492</v>
      </c>
      <c r="F1697" t="s">
        <v>6493</v>
      </c>
      <c r="H1697">
        <v>45.588427199999998</v>
      </c>
      <c r="I1697">
        <v>-65.367211900000001</v>
      </c>
      <c r="J1697" s="1" t="str">
        <f t="shared" si="283"/>
        <v>NGR bulk stream sediment</v>
      </c>
      <c r="K1697" s="1" t="str">
        <f t="shared" si="284"/>
        <v>&lt;177 micron (NGR)</v>
      </c>
      <c r="L1697">
        <v>12</v>
      </c>
      <c r="M1697" t="s">
        <v>66</v>
      </c>
      <c r="N1697">
        <v>224</v>
      </c>
      <c r="O1697">
        <v>102</v>
      </c>
      <c r="P1697">
        <v>10</v>
      </c>
      <c r="Q1697">
        <v>27</v>
      </c>
      <c r="R1697">
        <v>7</v>
      </c>
      <c r="S1697">
        <v>9</v>
      </c>
      <c r="T1697">
        <v>-0.2</v>
      </c>
      <c r="U1697">
        <v>820</v>
      </c>
      <c r="V1697">
        <v>1.7</v>
      </c>
      <c r="W1697">
        <v>0.4</v>
      </c>
      <c r="X1697">
        <v>2</v>
      </c>
      <c r="Y1697">
        <v>-2</v>
      </c>
      <c r="Z1697">
        <v>31</v>
      </c>
      <c r="AA1697">
        <v>-0.2</v>
      </c>
      <c r="AB1697">
        <v>-1</v>
      </c>
      <c r="AC1697">
        <v>322</v>
      </c>
      <c r="AD1697">
        <v>30</v>
      </c>
      <c r="AE1697">
        <v>-2</v>
      </c>
      <c r="AF1697">
        <v>12.6</v>
      </c>
      <c r="AG1697">
        <v>1.9</v>
      </c>
      <c r="AH1697">
        <v>195</v>
      </c>
    </row>
    <row r="1698" spans="1:34" hidden="1" x14ac:dyDescent="0.25">
      <c r="A1698" t="s">
        <v>6494</v>
      </c>
      <c r="B1698" t="s">
        <v>6495</v>
      </c>
      <c r="C1698" s="1" t="str">
        <f t="shared" si="281"/>
        <v>21:0588</v>
      </c>
      <c r="D1698" s="1" t="str">
        <f t="shared" si="282"/>
        <v>21:0187</v>
      </c>
      <c r="E1698" t="s">
        <v>6496</v>
      </c>
      <c r="F1698" t="s">
        <v>6497</v>
      </c>
      <c r="H1698">
        <v>45.589923400000004</v>
      </c>
      <c r="I1698">
        <v>-65.366249300000007</v>
      </c>
      <c r="J1698" s="1" t="str">
        <f t="shared" si="283"/>
        <v>NGR bulk stream sediment</v>
      </c>
      <c r="K1698" s="1" t="str">
        <f t="shared" si="284"/>
        <v>&lt;177 micron (NGR)</v>
      </c>
      <c r="L1698">
        <v>12</v>
      </c>
      <c r="M1698" t="s">
        <v>76</v>
      </c>
      <c r="N1698">
        <v>225</v>
      </c>
      <c r="O1698">
        <v>94</v>
      </c>
      <c r="P1698">
        <v>9</v>
      </c>
      <c r="Q1698">
        <v>24</v>
      </c>
      <c r="R1698">
        <v>9</v>
      </c>
      <c r="S1698">
        <v>6</v>
      </c>
      <c r="T1698">
        <v>-0.2</v>
      </c>
      <c r="U1698">
        <v>530</v>
      </c>
      <c r="V1698">
        <v>1.55</v>
      </c>
      <c r="W1698">
        <v>0.3</v>
      </c>
      <c r="X1698">
        <v>2</v>
      </c>
      <c r="Y1698">
        <v>-2</v>
      </c>
      <c r="Z1698">
        <v>31</v>
      </c>
      <c r="AA1698">
        <v>-0.2</v>
      </c>
      <c r="AB1698">
        <v>3</v>
      </c>
      <c r="AC1698">
        <v>335</v>
      </c>
      <c r="AD1698">
        <v>40</v>
      </c>
      <c r="AE1698">
        <v>-2</v>
      </c>
      <c r="AF1698">
        <v>11.4</v>
      </c>
      <c r="AG1698">
        <v>1.9</v>
      </c>
      <c r="AH1698">
        <v>200</v>
      </c>
    </row>
    <row r="1699" spans="1:34" hidden="1" x14ac:dyDescent="0.25">
      <c r="A1699" t="s">
        <v>6498</v>
      </c>
      <c r="B1699" t="s">
        <v>6499</v>
      </c>
      <c r="C1699" s="1" t="str">
        <f t="shared" si="281"/>
        <v>21:0588</v>
      </c>
      <c r="D1699" s="1" t="str">
        <f t="shared" si="282"/>
        <v>21:0187</v>
      </c>
      <c r="E1699" t="s">
        <v>6500</v>
      </c>
      <c r="F1699" t="s">
        <v>6501</v>
      </c>
      <c r="H1699">
        <v>45.494039999999998</v>
      </c>
      <c r="I1699">
        <v>-65.370709599999998</v>
      </c>
      <c r="J1699" s="1" t="str">
        <f t="shared" si="283"/>
        <v>NGR bulk stream sediment</v>
      </c>
      <c r="K1699" s="1" t="str">
        <f t="shared" si="284"/>
        <v>&lt;177 micron (NGR)</v>
      </c>
      <c r="L1699">
        <v>12</v>
      </c>
      <c r="M1699" t="s">
        <v>81</v>
      </c>
      <c r="N1699">
        <v>226</v>
      </c>
      <c r="O1699">
        <v>58</v>
      </c>
      <c r="P1699">
        <v>17</v>
      </c>
      <c r="Q1699">
        <v>35</v>
      </c>
      <c r="R1699">
        <v>8</v>
      </c>
      <c r="S1699">
        <v>11</v>
      </c>
      <c r="T1699">
        <v>-0.2</v>
      </c>
      <c r="U1699">
        <v>640</v>
      </c>
      <c r="V1699">
        <v>1.4</v>
      </c>
      <c r="W1699">
        <v>0.3</v>
      </c>
      <c r="X1699">
        <v>1</v>
      </c>
      <c r="Y1699">
        <v>-2</v>
      </c>
      <c r="Z1699">
        <v>31</v>
      </c>
      <c r="AA1699">
        <v>-0.2</v>
      </c>
      <c r="AB1699">
        <v>1</v>
      </c>
      <c r="AC1699">
        <v>269</v>
      </c>
      <c r="AD1699">
        <v>90</v>
      </c>
      <c r="AE1699">
        <v>-2</v>
      </c>
      <c r="AF1699">
        <v>22.6</v>
      </c>
      <c r="AG1699">
        <v>2.6</v>
      </c>
      <c r="AH1699">
        <v>180</v>
      </c>
    </row>
    <row r="1700" spans="1:34" hidden="1" x14ac:dyDescent="0.25">
      <c r="A1700" t="s">
        <v>6502</v>
      </c>
      <c r="B1700" t="s">
        <v>6503</v>
      </c>
      <c r="C1700" s="1" t="str">
        <f t="shared" si="281"/>
        <v>21:0588</v>
      </c>
      <c r="D1700" s="1" t="str">
        <f t="shared" si="282"/>
        <v>21:0187</v>
      </c>
      <c r="E1700" t="s">
        <v>6504</v>
      </c>
      <c r="F1700" t="s">
        <v>6505</v>
      </c>
      <c r="H1700">
        <v>45.492467499999997</v>
      </c>
      <c r="I1700">
        <v>-65.370144400000001</v>
      </c>
      <c r="J1700" s="1" t="str">
        <f t="shared" si="283"/>
        <v>NGR bulk stream sediment</v>
      </c>
      <c r="K1700" s="1" t="str">
        <f t="shared" si="284"/>
        <v>&lt;177 micron (NGR)</v>
      </c>
      <c r="L1700">
        <v>12</v>
      </c>
      <c r="M1700" t="s">
        <v>86</v>
      </c>
      <c r="N1700">
        <v>227</v>
      </c>
      <c r="O1700">
        <v>80</v>
      </c>
      <c r="P1700">
        <v>18</v>
      </c>
      <c r="Q1700">
        <v>22</v>
      </c>
      <c r="R1700">
        <v>14</v>
      </c>
      <c r="S1700">
        <v>8</v>
      </c>
      <c r="T1700">
        <v>-0.2</v>
      </c>
      <c r="U1700">
        <v>290</v>
      </c>
      <c r="V1700">
        <v>1.7</v>
      </c>
      <c r="W1700">
        <v>-0.2</v>
      </c>
      <c r="X1700">
        <v>2</v>
      </c>
      <c r="Y1700">
        <v>-2</v>
      </c>
      <c r="Z1700">
        <v>31</v>
      </c>
      <c r="AA1700">
        <v>0.3</v>
      </c>
      <c r="AB1700">
        <v>2</v>
      </c>
      <c r="AC1700">
        <v>335</v>
      </c>
      <c r="AD1700">
        <v>50</v>
      </c>
      <c r="AE1700">
        <v>-2</v>
      </c>
      <c r="AF1700">
        <v>7.8</v>
      </c>
      <c r="AG1700">
        <v>2.5</v>
      </c>
      <c r="AH1700">
        <v>150</v>
      </c>
    </row>
    <row r="1701" spans="1:34" hidden="1" x14ac:dyDescent="0.25">
      <c r="A1701" t="s">
        <v>6506</v>
      </c>
      <c r="B1701" t="s">
        <v>6507</v>
      </c>
      <c r="C1701" s="1" t="str">
        <f t="shared" si="281"/>
        <v>21:0588</v>
      </c>
      <c r="D1701" s="1" t="str">
        <f t="shared" si="282"/>
        <v>21:0187</v>
      </c>
      <c r="E1701" t="s">
        <v>6508</v>
      </c>
      <c r="F1701" t="s">
        <v>6509</v>
      </c>
      <c r="H1701">
        <v>45.480974799999998</v>
      </c>
      <c r="I1701">
        <v>-65.389495100000005</v>
      </c>
      <c r="J1701" s="1" t="str">
        <f t="shared" si="283"/>
        <v>NGR bulk stream sediment</v>
      </c>
      <c r="K1701" s="1" t="str">
        <f t="shared" si="284"/>
        <v>&lt;177 micron (NGR)</v>
      </c>
      <c r="L1701">
        <v>12</v>
      </c>
      <c r="M1701" t="s">
        <v>91</v>
      </c>
      <c r="N1701">
        <v>228</v>
      </c>
      <c r="O1701">
        <v>40</v>
      </c>
      <c r="P1701">
        <v>13</v>
      </c>
      <c r="Q1701">
        <v>23</v>
      </c>
      <c r="R1701">
        <v>4</v>
      </c>
      <c r="S1701">
        <v>6</v>
      </c>
      <c r="T1701">
        <v>-0.2</v>
      </c>
      <c r="U1701">
        <v>450</v>
      </c>
      <c r="V1701">
        <v>1.3</v>
      </c>
      <c r="W1701">
        <v>-0.2</v>
      </c>
      <c r="X1701">
        <v>2</v>
      </c>
      <c r="Y1701">
        <v>-2</v>
      </c>
      <c r="Z1701">
        <v>22</v>
      </c>
      <c r="AA1701">
        <v>-0.2</v>
      </c>
      <c r="AB1701">
        <v>3</v>
      </c>
      <c r="AC1701">
        <v>314</v>
      </c>
      <c r="AD1701">
        <v>125</v>
      </c>
      <c r="AE1701">
        <v>-2</v>
      </c>
      <c r="AF1701">
        <v>25.6</v>
      </c>
      <c r="AG1701">
        <v>3</v>
      </c>
      <c r="AH1701">
        <v>135</v>
      </c>
    </row>
    <row r="1702" spans="1:34" hidden="1" x14ac:dyDescent="0.25">
      <c r="A1702" t="s">
        <v>6510</v>
      </c>
      <c r="B1702" t="s">
        <v>6511</v>
      </c>
      <c r="C1702" s="1" t="str">
        <f t="shared" si="281"/>
        <v>21:0588</v>
      </c>
      <c r="D1702" s="1" t="str">
        <f t="shared" si="282"/>
        <v>21:0187</v>
      </c>
      <c r="E1702" t="s">
        <v>6512</v>
      </c>
      <c r="F1702" t="s">
        <v>6513</v>
      </c>
      <c r="H1702">
        <v>45.481530599999999</v>
      </c>
      <c r="I1702">
        <v>-65.391322799999998</v>
      </c>
      <c r="J1702" s="1" t="str">
        <f t="shared" si="283"/>
        <v>NGR bulk stream sediment</v>
      </c>
      <c r="K1702" s="1" t="str">
        <f t="shared" si="284"/>
        <v>&lt;177 micron (NGR)</v>
      </c>
      <c r="L1702">
        <v>12</v>
      </c>
      <c r="M1702" t="s">
        <v>96</v>
      </c>
      <c r="N1702">
        <v>229</v>
      </c>
      <c r="O1702">
        <v>69</v>
      </c>
      <c r="P1702">
        <v>11</v>
      </c>
      <c r="Q1702">
        <v>94</v>
      </c>
      <c r="R1702">
        <v>-2</v>
      </c>
      <c r="S1702">
        <v>15</v>
      </c>
      <c r="T1702">
        <v>0.2</v>
      </c>
      <c r="U1702">
        <v>4900</v>
      </c>
      <c r="V1702">
        <v>2.5</v>
      </c>
      <c r="W1702">
        <v>0.5</v>
      </c>
      <c r="X1702">
        <v>6</v>
      </c>
      <c r="Y1702">
        <v>2</v>
      </c>
      <c r="Z1702">
        <v>26</v>
      </c>
      <c r="AA1702">
        <v>0.2</v>
      </c>
      <c r="AB1702">
        <v>4</v>
      </c>
      <c r="AC1702">
        <v>144</v>
      </c>
      <c r="AD1702">
        <v>220</v>
      </c>
      <c r="AE1702">
        <v>-2</v>
      </c>
      <c r="AF1702">
        <v>51</v>
      </c>
      <c r="AG1702">
        <v>6.8</v>
      </c>
      <c r="AH1702">
        <v>105</v>
      </c>
    </row>
    <row r="1703" spans="1:34" hidden="1" x14ac:dyDescent="0.25">
      <c r="A1703" t="s">
        <v>6514</v>
      </c>
      <c r="B1703" t="s">
        <v>6515</v>
      </c>
      <c r="C1703" s="1" t="str">
        <f t="shared" si="281"/>
        <v>21:0588</v>
      </c>
      <c r="D1703" s="1" t="str">
        <f t="shared" si="282"/>
        <v>21:0187</v>
      </c>
      <c r="E1703" t="s">
        <v>6516</v>
      </c>
      <c r="F1703" t="s">
        <v>6517</v>
      </c>
      <c r="H1703">
        <v>45.474899899999997</v>
      </c>
      <c r="I1703">
        <v>-65.3898777</v>
      </c>
      <c r="J1703" s="1" t="str">
        <f t="shared" si="283"/>
        <v>NGR bulk stream sediment</v>
      </c>
      <c r="K1703" s="1" t="str">
        <f t="shared" si="284"/>
        <v>&lt;177 micron (NGR)</v>
      </c>
      <c r="L1703">
        <v>12</v>
      </c>
      <c r="M1703" t="s">
        <v>101</v>
      </c>
      <c r="N1703">
        <v>230</v>
      </c>
      <c r="O1703">
        <v>54</v>
      </c>
      <c r="P1703">
        <v>13</v>
      </c>
      <c r="Q1703">
        <v>14</v>
      </c>
      <c r="R1703">
        <v>10</v>
      </c>
      <c r="S1703">
        <v>6</v>
      </c>
      <c r="T1703">
        <v>-0.2</v>
      </c>
      <c r="U1703">
        <v>230</v>
      </c>
      <c r="V1703">
        <v>1.5</v>
      </c>
      <c r="W1703">
        <v>-0.2</v>
      </c>
      <c r="X1703">
        <v>1</v>
      </c>
      <c r="Y1703">
        <v>-2</v>
      </c>
      <c r="Z1703">
        <v>22</v>
      </c>
      <c r="AA1703">
        <v>-0.2</v>
      </c>
      <c r="AB1703">
        <v>2</v>
      </c>
      <c r="AC1703">
        <v>380</v>
      </c>
      <c r="AD1703">
        <v>40</v>
      </c>
      <c r="AE1703">
        <v>-2</v>
      </c>
      <c r="AF1703">
        <v>5.8</v>
      </c>
      <c r="AG1703">
        <v>2.5</v>
      </c>
      <c r="AH1703">
        <v>130</v>
      </c>
    </row>
    <row r="1704" spans="1:34" hidden="1" x14ac:dyDescent="0.25">
      <c r="A1704" t="s">
        <v>6518</v>
      </c>
      <c r="B1704" t="s">
        <v>6519</v>
      </c>
      <c r="C1704" s="1" t="str">
        <f t="shared" si="281"/>
        <v>21:0588</v>
      </c>
      <c r="D1704" s="1" t="str">
        <f t="shared" si="282"/>
        <v>21:0187</v>
      </c>
      <c r="E1704" t="s">
        <v>6520</v>
      </c>
      <c r="F1704" t="s">
        <v>6521</v>
      </c>
      <c r="H1704">
        <v>45.461629000000002</v>
      </c>
      <c r="I1704">
        <v>-65.384416999999999</v>
      </c>
      <c r="J1704" s="1" t="str">
        <f t="shared" si="283"/>
        <v>NGR bulk stream sediment</v>
      </c>
      <c r="K1704" s="1" t="str">
        <f t="shared" si="284"/>
        <v>&lt;177 micron (NGR)</v>
      </c>
      <c r="L1704">
        <v>12</v>
      </c>
      <c r="M1704" t="s">
        <v>106</v>
      </c>
      <c r="N1704">
        <v>231</v>
      </c>
      <c r="O1704">
        <v>74</v>
      </c>
      <c r="P1704">
        <v>12</v>
      </c>
      <c r="Q1704">
        <v>20</v>
      </c>
      <c r="R1704">
        <v>11</v>
      </c>
      <c r="S1704">
        <v>9</v>
      </c>
      <c r="T1704">
        <v>-0.2</v>
      </c>
      <c r="U1704">
        <v>680</v>
      </c>
      <c r="V1704">
        <v>1.55</v>
      </c>
      <c r="W1704">
        <v>0.5</v>
      </c>
      <c r="X1704">
        <v>1</v>
      </c>
      <c r="Y1704">
        <v>-2</v>
      </c>
      <c r="Z1704">
        <v>31</v>
      </c>
      <c r="AA1704">
        <v>-0.2</v>
      </c>
      <c r="AB1704">
        <v>6</v>
      </c>
      <c r="AC1704">
        <v>380</v>
      </c>
      <c r="AD1704">
        <v>40</v>
      </c>
      <c r="AE1704">
        <v>-2</v>
      </c>
      <c r="AF1704">
        <v>8.4</v>
      </c>
      <c r="AG1704">
        <v>1.2</v>
      </c>
      <c r="AH1704">
        <v>120</v>
      </c>
    </row>
    <row r="1705" spans="1:34" hidden="1" x14ac:dyDescent="0.25">
      <c r="A1705" t="s">
        <v>6522</v>
      </c>
      <c r="B1705" t="s">
        <v>6523</v>
      </c>
      <c r="C1705" s="1" t="str">
        <f t="shared" si="281"/>
        <v>21:0588</v>
      </c>
      <c r="D1705" s="1" t="str">
        <f t="shared" si="282"/>
        <v>21:0187</v>
      </c>
      <c r="E1705" t="s">
        <v>6524</v>
      </c>
      <c r="F1705" t="s">
        <v>6525</v>
      </c>
      <c r="H1705">
        <v>45.5184924</v>
      </c>
      <c r="I1705">
        <v>-65.351750499999994</v>
      </c>
      <c r="J1705" s="1" t="str">
        <f t="shared" si="283"/>
        <v>NGR bulk stream sediment</v>
      </c>
      <c r="K1705" s="1" t="str">
        <f t="shared" si="284"/>
        <v>&lt;177 micron (NGR)</v>
      </c>
      <c r="L1705">
        <v>12</v>
      </c>
      <c r="M1705" t="s">
        <v>111</v>
      </c>
      <c r="N1705">
        <v>232</v>
      </c>
      <c r="O1705">
        <v>97</v>
      </c>
      <c r="P1705">
        <v>14</v>
      </c>
      <c r="Q1705">
        <v>30</v>
      </c>
      <c r="R1705">
        <v>9</v>
      </c>
      <c r="S1705">
        <v>11</v>
      </c>
      <c r="T1705">
        <v>-0.2</v>
      </c>
      <c r="U1705">
        <v>1800</v>
      </c>
      <c r="V1705">
        <v>2.5</v>
      </c>
      <c r="W1705">
        <v>0.5</v>
      </c>
      <c r="X1705">
        <v>1</v>
      </c>
      <c r="Y1705">
        <v>-2</v>
      </c>
      <c r="Z1705">
        <v>40</v>
      </c>
      <c r="AA1705">
        <v>-0.2</v>
      </c>
      <c r="AB1705">
        <v>4</v>
      </c>
      <c r="AC1705">
        <v>298</v>
      </c>
      <c r="AD1705">
        <v>95</v>
      </c>
      <c r="AE1705">
        <v>-2</v>
      </c>
      <c r="AF1705">
        <v>20.8</v>
      </c>
      <c r="AG1705">
        <v>3</v>
      </c>
      <c r="AH1705">
        <v>155</v>
      </c>
    </row>
    <row r="1706" spans="1:34" hidden="1" x14ac:dyDescent="0.25">
      <c r="A1706" t="s">
        <v>6526</v>
      </c>
      <c r="B1706" t="s">
        <v>6527</v>
      </c>
      <c r="C1706" s="1" t="str">
        <f t="shared" si="281"/>
        <v>21:0588</v>
      </c>
      <c r="D1706" s="1" t="str">
        <f t="shared" si="282"/>
        <v>21:0187</v>
      </c>
      <c r="E1706" t="s">
        <v>6528</v>
      </c>
      <c r="F1706" t="s">
        <v>6529</v>
      </c>
      <c r="H1706">
        <v>45.463465999999997</v>
      </c>
      <c r="I1706">
        <v>-65.404999599999996</v>
      </c>
      <c r="J1706" s="1" t="str">
        <f t="shared" si="283"/>
        <v>NGR bulk stream sediment</v>
      </c>
      <c r="K1706" s="1" t="str">
        <f t="shared" si="284"/>
        <v>&lt;177 micron (NGR)</v>
      </c>
      <c r="L1706">
        <v>12</v>
      </c>
      <c r="M1706" t="s">
        <v>116</v>
      </c>
      <c r="N1706">
        <v>233</v>
      </c>
      <c r="O1706">
        <v>82</v>
      </c>
      <c r="P1706">
        <v>22</v>
      </c>
      <c r="Q1706">
        <v>31</v>
      </c>
      <c r="R1706">
        <v>10</v>
      </c>
      <c r="S1706">
        <v>23</v>
      </c>
      <c r="T1706">
        <v>0.2</v>
      </c>
      <c r="U1706">
        <v>4000</v>
      </c>
      <c r="V1706">
        <v>3.1</v>
      </c>
      <c r="W1706">
        <v>-0.2</v>
      </c>
      <c r="X1706">
        <v>1</v>
      </c>
      <c r="Y1706">
        <v>-2</v>
      </c>
      <c r="Z1706">
        <v>44</v>
      </c>
      <c r="AA1706">
        <v>-0.2</v>
      </c>
      <c r="AB1706">
        <v>3</v>
      </c>
      <c r="AC1706">
        <v>262</v>
      </c>
      <c r="AD1706">
        <v>105</v>
      </c>
      <c r="AE1706">
        <v>-2</v>
      </c>
      <c r="AF1706">
        <v>23.8</v>
      </c>
      <c r="AG1706">
        <v>3.2</v>
      </c>
      <c r="AH1706">
        <v>155</v>
      </c>
    </row>
    <row r="1707" spans="1:34" hidden="1" x14ac:dyDescent="0.25">
      <c r="A1707" t="s">
        <v>6530</v>
      </c>
      <c r="B1707" t="s">
        <v>6531</v>
      </c>
      <c r="C1707" s="1" t="str">
        <f t="shared" si="281"/>
        <v>21:0588</v>
      </c>
      <c r="D1707" s="1" t="str">
        <f t="shared" si="282"/>
        <v>21:0187</v>
      </c>
      <c r="E1707" t="s">
        <v>6532</v>
      </c>
      <c r="F1707" t="s">
        <v>6533</v>
      </c>
      <c r="H1707">
        <v>45.455434699999998</v>
      </c>
      <c r="I1707">
        <v>-65.407663200000002</v>
      </c>
      <c r="J1707" s="1" t="str">
        <f t="shared" si="283"/>
        <v>NGR bulk stream sediment</v>
      </c>
      <c r="K1707" s="1" t="str">
        <f t="shared" si="284"/>
        <v>&lt;177 micron (NGR)</v>
      </c>
      <c r="L1707">
        <v>12</v>
      </c>
      <c r="M1707" t="s">
        <v>121</v>
      </c>
      <c r="N1707">
        <v>234</v>
      </c>
      <c r="O1707">
        <v>99</v>
      </c>
      <c r="P1707">
        <v>13</v>
      </c>
      <c r="Q1707">
        <v>27</v>
      </c>
      <c r="R1707">
        <v>9</v>
      </c>
      <c r="S1707">
        <v>7</v>
      </c>
      <c r="T1707">
        <v>-0.2</v>
      </c>
      <c r="U1707">
        <v>1100</v>
      </c>
      <c r="V1707">
        <v>1.4</v>
      </c>
      <c r="W1707">
        <v>0.7</v>
      </c>
      <c r="X1707">
        <v>1</v>
      </c>
      <c r="Y1707">
        <v>-2</v>
      </c>
      <c r="Z1707">
        <v>26</v>
      </c>
      <c r="AA1707">
        <v>-0.2</v>
      </c>
      <c r="AB1707">
        <v>3</v>
      </c>
      <c r="AC1707">
        <v>347</v>
      </c>
      <c r="AD1707">
        <v>55</v>
      </c>
      <c r="AE1707">
        <v>-2</v>
      </c>
      <c r="AF1707">
        <v>13</v>
      </c>
      <c r="AG1707">
        <v>2.9</v>
      </c>
      <c r="AH1707">
        <v>135</v>
      </c>
    </row>
    <row r="1708" spans="1:34" hidden="1" x14ac:dyDescent="0.25">
      <c r="A1708" t="s">
        <v>6534</v>
      </c>
      <c r="B1708" t="s">
        <v>6535</v>
      </c>
      <c r="C1708" s="1" t="str">
        <f t="shared" si="281"/>
        <v>21:0588</v>
      </c>
      <c r="D1708" s="1" t="str">
        <f t="shared" si="282"/>
        <v>21:0187</v>
      </c>
      <c r="E1708" t="s">
        <v>6536</v>
      </c>
      <c r="F1708" t="s">
        <v>6537</v>
      </c>
      <c r="H1708">
        <v>45.450979699999998</v>
      </c>
      <c r="I1708">
        <v>-65.415312900000004</v>
      </c>
      <c r="J1708" s="1" t="str">
        <f t="shared" si="283"/>
        <v>NGR bulk stream sediment</v>
      </c>
      <c r="K1708" s="1" t="str">
        <f t="shared" si="284"/>
        <v>&lt;177 micron (NGR)</v>
      </c>
      <c r="L1708">
        <v>12</v>
      </c>
      <c r="M1708" t="s">
        <v>126</v>
      </c>
      <c r="N1708">
        <v>235</v>
      </c>
      <c r="O1708">
        <v>118</v>
      </c>
      <c r="P1708">
        <v>9</v>
      </c>
      <c r="Q1708">
        <v>31</v>
      </c>
      <c r="R1708">
        <v>8</v>
      </c>
      <c r="S1708">
        <v>7</v>
      </c>
      <c r="T1708">
        <v>-0.2</v>
      </c>
      <c r="U1708">
        <v>1600</v>
      </c>
      <c r="V1708">
        <v>1.7</v>
      </c>
      <c r="W1708">
        <v>0.5</v>
      </c>
      <c r="X1708">
        <v>1</v>
      </c>
      <c r="Y1708">
        <v>-2</v>
      </c>
      <c r="Z1708">
        <v>26</v>
      </c>
      <c r="AA1708">
        <v>-0.2</v>
      </c>
      <c r="AB1708">
        <v>6</v>
      </c>
      <c r="AC1708">
        <v>354</v>
      </c>
      <c r="AD1708">
        <v>60</v>
      </c>
      <c r="AE1708">
        <v>-2</v>
      </c>
      <c r="AF1708">
        <v>14.8</v>
      </c>
      <c r="AG1708">
        <v>3.2</v>
      </c>
      <c r="AH1708">
        <v>160</v>
      </c>
    </row>
    <row r="1709" spans="1:34" hidden="1" x14ac:dyDescent="0.25">
      <c r="A1709" t="s">
        <v>6538</v>
      </c>
      <c r="B1709" t="s">
        <v>6539</v>
      </c>
      <c r="C1709" s="1" t="str">
        <f t="shared" si="281"/>
        <v>21:0588</v>
      </c>
      <c r="D1709" s="1" t="str">
        <f t="shared" si="282"/>
        <v>21:0187</v>
      </c>
      <c r="E1709" t="s">
        <v>6540</v>
      </c>
      <c r="F1709" t="s">
        <v>6541</v>
      </c>
      <c r="H1709">
        <v>45.4565287</v>
      </c>
      <c r="I1709">
        <v>-65.367804800000002</v>
      </c>
      <c r="J1709" s="1" t="str">
        <f t="shared" si="283"/>
        <v>NGR bulk stream sediment</v>
      </c>
      <c r="K1709" s="1" t="str">
        <f t="shared" si="284"/>
        <v>&lt;177 micron (NGR)</v>
      </c>
      <c r="L1709">
        <v>12</v>
      </c>
      <c r="M1709" t="s">
        <v>131</v>
      </c>
      <c r="N1709">
        <v>236</v>
      </c>
      <c r="O1709">
        <v>52</v>
      </c>
      <c r="P1709">
        <v>10</v>
      </c>
      <c r="Q1709">
        <v>17</v>
      </c>
      <c r="R1709">
        <v>9</v>
      </c>
      <c r="S1709">
        <v>8</v>
      </c>
      <c r="T1709">
        <v>-0.2</v>
      </c>
      <c r="U1709">
        <v>520</v>
      </c>
      <c r="V1709">
        <v>1.2</v>
      </c>
      <c r="W1709">
        <v>-0.2</v>
      </c>
      <c r="X1709">
        <v>1</v>
      </c>
      <c r="Y1709">
        <v>-2</v>
      </c>
      <c r="Z1709">
        <v>26</v>
      </c>
      <c r="AA1709">
        <v>-0.2</v>
      </c>
      <c r="AB1709">
        <v>2</v>
      </c>
      <c r="AC1709">
        <v>390</v>
      </c>
      <c r="AD1709">
        <v>40</v>
      </c>
      <c r="AE1709">
        <v>-2</v>
      </c>
      <c r="AF1709">
        <v>8.6</v>
      </c>
      <c r="AG1709">
        <v>1.8</v>
      </c>
      <c r="AH1709">
        <v>130</v>
      </c>
    </row>
    <row r="1710" spans="1:34" hidden="1" x14ac:dyDescent="0.25">
      <c r="A1710" t="s">
        <v>6542</v>
      </c>
      <c r="B1710" t="s">
        <v>6543</v>
      </c>
      <c r="C1710" s="1" t="str">
        <f t="shared" si="281"/>
        <v>21:0588</v>
      </c>
      <c r="D1710" s="1" t="str">
        <f>HYPERLINK("http://geochem.nrcan.gc.ca/cdogs/content/svy/svy_e.htm", "")</f>
        <v/>
      </c>
      <c r="G1710" s="1" t="str">
        <f>HYPERLINK("http://geochem.nrcan.gc.ca/cdogs/content/cr_/cr_00079_e.htm", "79")</f>
        <v>79</v>
      </c>
      <c r="J1710" t="s">
        <v>69</v>
      </c>
      <c r="K1710" t="s">
        <v>70</v>
      </c>
      <c r="L1710">
        <v>12</v>
      </c>
      <c r="M1710" t="s">
        <v>71</v>
      </c>
      <c r="N1710">
        <v>237</v>
      </c>
      <c r="O1710">
        <v>114</v>
      </c>
      <c r="P1710">
        <v>93</v>
      </c>
      <c r="Q1710">
        <v>16</v>
      </c>
      <c r="R1710">
        <v>231</v>
      </c>
      <c r="S1710">
        <v>29</v>
      </c>
      <c r="T1710">
        <v>0.2</v>
      </c>
      <c r="U1710">
        <v>950</v>
      </c>
      <c r="V1710">
        <v>3.8</v>
      </c>
      <c r="W1710">
        <v>0.9</v>
      </c>
      <c r="X1710">
        <v>11</v>
      </c>
      <c r="Y1710">
        <v>-2</v>
      </c>
      <c r="Z1710">
        <v>77</v>
      </c>
      <c r="AA1710">
        <v>-0.2</v>
      </c>
      <c r="AB1710">
        <v>3</v>
      </c>
      <c r="AC1710">
        <v>844</v>
      </c>
      <c r="AD1710">
        <v>40</v>
      </c>
      <c r="AE1710">
        <v>-2</v>
      </c>
      <c r="AF1710">
        <v>2.2000000000000002</v>
      </c>
      <c r="AG1710">
        <v>2.7</v>
      </c>
      <c r="AH1710">
        <v>540</v>
      </c>
    </row>
    <row r="1711" spans="1:34" hidden="1" x14ac:dyDescent="0.25">
      <c r="A1711" t="s">
        <v>6544</v>
      </c>
      <c r="B1711" t="s">
        <v>6545</v>
      </c>
      <c r="C1711" s="1" t="str">
        <f t="shared" si="281"/>
        <v>21:0588</v>
      </c>
      <c r="D1711" s="1" t="str">
        <f t="shared" ref="D1711:D1717" si="285">HYPERLINK("http://geochem.nrcan.gc.ca/cdogs/content/svy/svy210187_e.htm", "21:0187")</f>
        <v>21:0187</v>
      </c>
      <c r="E1711" t="s">
        <v>6546</v>
      </c>
      <c r="F1711" t="s">
        <v>6547</v>
      </c>
      <c r="H1711">
        <v>45.518824799999997</v>
      </c>
      <c r="I1711">
        <v>-65.339075199999996</v>
      </c>
      <c r="J1711" s="1" t="str">
        <f t="shared" ref="J1711:J1717" si="286">HYPERLINK("http://geochem.nrcan.gc.ca/cdogs/content/kwd/kwd020030_e.htm", "NGR bulk stream sediment")</f>
        <v>NGR bulk stream sediment</v>
      </c>
      <c r="K1711" s="1" t="str">
        <f t="shared" ref="K1711:K1717" si="287">HYPERLINK("http://geochem.nrcan.gc.ca/cdogs/content/kwd/kwd080006_e.htm", "&lt;177 micron (NGR)")</f>
        <v>&lt;177 micron (NGR)</v>
      </c>
      <c r="L1711">
        <v>13</v>
      </c>
      <c r="M1711" t="s">
        <v>38</v>
      </c>
      <c r="N1711">
        <v>238</v>
      </c>
      <c r="O1711">
        <v>68</v>
      </c>
      <c r="P1711">
        <v>9</v>
      </c>
      <c r="Q1711">
        <v>18</v>
      </c>
      <c r="R1711">
        <v>11</v>
      </c>
      <c r="S1711">
        <v>8</v>
      </c>
      <c r="T1711">
        <v>-0.2</v>
      </c>
      <c r="U1711">
        <v>320</v>
      </c>
      <c r="V1711">
        <v>1.45</v>
      </c>
      <c r="W1711">
        <v>0.3</v>
      </c>
      <c r="X1711">
        <v>2</v>
      </c>
      <c r="Y1711">
        <v>-2</v>
      </c>
      <c r="Z1711">
        <v>22</v>
      </c>
      <c r="AA1711">
        <v>-0.2</v>
      </c>
      <c r="AB1711">
        <v>1</v>
      </c>
      <c r="AC1711">
        <v>443</v>
      </c>
      <c r="AD1711">
        <v>20</v>
      </c>
      <c r="AE1711">
        <v>-2</v>
      </c>
      <c r="AF1711">
        <v>5.4</v>
      </c>
      <c r="AG1711">
        <v>2.2000000000000002</v>
      </c>
      <c r="AH1711">
        <v>210</v>
      </c>
    </row>
    <row r="1712" spans="1:34" hidden="1" x14ac:dyDescent="0.25">
      <c r="A1712" t="s">
        <v>6548</v>
      </c>
      <c r="B1712" t="s">
        <v>6549</v>
      </c>
      <c r="C1712" s="1" t="str">
        <f t="shared" si="281"/>
        <v>21:0588</v>
      </c>
      <c r="D1712" s="1" t="str">
        <f t="shared" si="285"/>
        <v>21:0187</v>
      </c>
      <c r="E1712" t="s">
        <v>6550</v>
      </c>
      <c r="F1712" t="s">
        <v>6551</v>
      </c>
      <c r="H1712">
        <v>45.472522300000001</v>
      </c>
      <c r="I1712">
        <v>-65.354389499999996</v>
      </c>
      <c r="J1712" s="1" t="str">
        <f t="shared" si="286"/>
        <v>NGR bulk stream sediment</v>
      </c>
      <c r="K1712" s="1" t="str">
        <f t="shared" si="287"/>
        <v>&lt;177 micron (NGR)</v>
      </c>
      <c r="L1712">
        <v>13</v>
      </c>
      <c r="M1712" t="s">
        <v>43</v>
      </c>
      <c r="N1712">
        <v>239</v>
      </c>
      <c r="O1712">
        <v>188</v>
      </c>
      <c r="P1712">
        <v>15</v>
      </c>
      <c r="Q1712">
        <v>78</v>
      </c>
      <c r="R1712">
        <v>9</v>
      </c>
      <c r="S1712">
        <v>17</v>
      </c>
      <c r="T1712">
        <v>0.2</v>
      </c>
      <c r="U1712">
        <v>3600</v>
      </c>
      <c r="V1712">
        <v>1.85</v>
      </c>
      <c r="W1712">
        <v>3.3</v>
      </c>
      <c r="X1712">
        <v>6</v>
      </c>
      <c r="Y1712">
        <v>2</v>
      </c>
      <c r="Z1712">
        <v>40</v>
      </c>
      <c r="AA1712">
        <v>0.3</v>
      </c>
      <c r="AB1712">
        <v>7</v>
      </c>
      <c r="AC1712">
        <v>243</v>
      </c>
      <c r="AD1712">
        <v>255</v>
      </c>
      <c r="AE1712">
        <v>-2</v>
      </c>
      <c r="AF1712">
        <v>48.4</v>
      </c>
      <c r="AG1712">
        <v>2.2999999999999998</v>
      </c>
      <c r="AH1712">
        <v>150</v>
      </c>
    </row>
    <row r="1713" spans="1:34" hidden="1" x14ac:dyDescent="0.25">
      <c r="A1713" t="s">
        <v>6552</v>
      </c>
      <c r="B1713" t="s">
        <v>6553</v>
      </c>
      <c r="C1713" s="1" t="str">
        <f t="shared" si="281"/>
        <v>21:0588</v>
      </c>
      <c r="D1713" s="1" t="str">
        <f t="shared" si="285"/>
        <v>21:0187</v>
      </c>
      <c r="E1713" t="s">
        <v>6554</v>
      </c>
      <c r="F1713" t="s">
        <v>6555</v>
      </c>
      <c r="H1713">
        <v>45.512138200000003</v>
      </c>
      <c r="I1713">
        <v>-65.328875600000003</v>
      </c>
      <c r="J1713" s="1" t="str">
        <f t="shared" si="286"/>
        <v>NGR bulk stream sediment</v>
      </c>
      <c r="K1713" s="1" t="str">
        <f t="shared" si="287"/>
        <v>&lt;177 micron (NGR)</v>
      </c>
      <c r="L1713">
        <v>13</v>
      </c>
      <c r="M1713" t="s">
        <v>56</v>
      </c>
      <c r="N1713">
        <v>240</v>
      </c>
      <c r="O1713">
        <v>113</v>
      </c>
      <c r="P1713">
        <v>32</v>
      </c>
      <c r="Q1713">
        <v>54</v>
      </c>
      <c r="R1713">
        <v>10</v>
      </c>
      <c r="S1713">
        <v>13</v>
      </c>
      <c r="T1713">
        <v>-0.2</v>
      </c>
      <c r="U1713">
        <v>1400</v>
      </c>
      <c r="V1713">
        <v>1.6</v>
      </c>
      <c r="W1713">
        <v>1</v>
      </c>
      <c r="X1713">
        <v>2</v>
      </c>
      <c r="Y1713">
        <v>-2</v>
      </c>
      <c r="Z1713">
        <v>26</v>
      </c>
      <c r="AA1713">
        <v>0.3</v>
      </c>
      <c r="AB1713">
        <v>3</v>
      </c>
      <c r="AC1713">
        <v>295</v>
      </c>
      <c r="AD1713">
        <v>190</v>
      </c>
      <c r="AE1713">
        <v>-2</v>
      </c>
      <c r="AF1713">
        <v>28.4</v>
      </c>
      <c r="AG1713">
        <v>2.9</v>
      </c>
      <c r="AH1713">
        <v>175</v>
      </c>
    </row>
    <row r="1714" spans="1:34" hidden="1" x14ac:dyDescent="0.25">
      <c r="A1714" t="s">
        <v>6556</v>
      </c>
      <c r="B1714" t="s">
        <v>6557</v>
      </c>
      <c r="C1714" s="1" t="str">
        <f t="shared" si="281"/>
        <v>21:0588</v>
      </c>
      <c r="D1714" s="1" t="str">
        <f t="shared" si="285"/>
        <v>21:0187</v>
      </c>
      <c r="E1714" t="s">
        <v>6558</v>
      </c>
      <c r="F1714" t="s">
        <v>6559</v>
      </c>
      <c r="H1714">
        <v>45.513077299999999</v>
      </c>
      <c r="I1714">
        <v>-65.327403700000005</v>
      </c>
      <c r="J1714" s="1" t="str">
        <f t="shared" si="286"/>
        <v>NGR bulk stream sediment</v>
      </c>
      <c r="K1714" s="1" t="str">
        <f t="shared" si="287"/>
        <v>&lt;177 micron (NGR)</v>
      </c>
      <c r="L1714">
        <v>13</v>
      </c>
      <c r="M1714" t="s">
        <v>61</v>
      </c>
      <c r="N1714">
        <v>241</v>
      </c>
      <c r="O1714">
        <v>85</v>
      </c>
      <c r="P1714">
        <v>11</v>
      </c>
      <c r="Q1714">
        <v>27</v>
      </c>
      <c r="R1714">
        <v>10</v>
      </c>
      <c r="S1714">
        <v>8</v>
      </c>
      <c r="T1714">
        <v>-0.2</v>
      </c>
      <c r="U1714">
        <v>720</v>
      </c>
      <c r="V1714">
        <v>1.6</v>
      </c>
      <c r="W1714">
        <v>0.2</v>
      </c>
      <c r="X1714">
        <v>1</v>
      </c>
      <c r="Y1714">
        <v>-2</v>
      </c>
      <c r="Z1714">
        <v>26</v>
      </c>
      <c r="AA1714">
        <v>0.7</v>
      </c>
      <c r="AB1714">
        <v>2</v>
      </c>
      <c r="AC1714">
        <v>381</v>
      </c>
      <c r="AD1714">
        <v>55</v>
      </c>
      <c r="AE1714">
        <v>-2</v>
      </c>
      <c r="AF1714">
        <v>11.8</v>
      </c>
      <c r="AG1714">
        <v>2.2000000000000002</v>
      </c>
      <c r="AH1714">
        <v>175</v>
      </c>
    </row>
    <row r="1715" spans="1:34" hidden="1" x14ac:dyDescent="0.25">
      <c r="A1715" t="s">
        <v>6560</v>
      </c>
      <c r="B1715" t="s">
        <v>6561</v>
      </c>
      <c r="C1715" s="1" t="str">
        <f t="shared" si="281"/>
        <v>21:0588</v>
      </c>
      <c r="D1715" s="1" t="str">
        <f t="shared" si="285"/>
        <v>21:0187</v>
      </c>
      <c r="E1715" t="s">
        <v>6562</v>
      </c>
      <c r="F1715" t="s">
        <v>6563</v>
      </c>
      <c r="H1715">
        <v>45.516919700000003</v>
      </c>
      <c r="I1715">
        <v>-65.287332599999999</v>
      </c>
      <c r="J1715" s="1" t="str">
        <f t="shared" si="286"/>
        <v>NGR bulk stream sediment</v>
      </c>
      <c r="K1715" s="1" t="str">
        <f t="shared" si="287"/>
        <v>&lt;177 micron (NGR)</v>
      </c>
      <c r="L1715">
        <v>13</v>
      </c>
      <c r="M1715" t="s">
        <v>66</v>
      </c>
      <c r="N1715">
        <v>242</v>
      </c>
      <c r="O1715">
        <v>83</v>
      </c>
      <c r="P1715">
        <v>14</v>
      </c>
      <c r="Q1715">
        <v>34</v>
      </c>
      <c r="R1715">
        <v>10</v>
      </c>
      <c r="S1715">
        <v>10</v>
      </c>
      <c r="T1715">
        <v>-0.2</v>
      </c>
      <c r="U1715">
        <v>1100</v>
      </c>
      <c r="V1715">
        <v>1.65</v>
      </c>
      <c r="W1715">
        <v>0.5</v>
      </c>
      <c r="X1715">
        <v>2</v>
      </c>
      <c r="Y1715">
        <v>-2</v>
      </c>
      <c r="Z1715">
        <v>29</v>
      </c>
      <c r="AA1715">
        <v>0.2</v>
      </c>
      <c r="AB1715">
        <v>1</v>
      </c>
      <c r="AC1715">
        <v>433</v>
      </c>
      <c r="AD1715">
        <v>55</v>
      </c>
      <c r="AE1715">
        <v>-2</v>
      </c>
      <c r="AF1715">
        <v>9.6</v>
      </c>
      <c r="AG1715">
        <v>1.8</v>
      </c>
      <c r="AH1715">
        <v>160</v>
      </c>
    </row>
    <row r="1716" spans="1:34" hidden="1" x14ac:dyDescent="0.25">
      <c r="A1716" t="s">
        <v>6564</v>
      </c>
      <c r="B1716" t="s">
        <v>6565</v>
      </c>
      <c r="C1716" s="1" t="str">
        <f t="shared" si="281"/>
        <v>21:0588</v>
      </c>
      <c r="D1716" s="1" t="str">
        <f t="shared" si="285"/>
        <v>21:0187</v>
      </c>
      <c r="E1716" t="s">
        <v>6566</v>
      </c>
      <c r="F1716" t="s">
        <v>6567</v>
      </c>
      <c r="H1716">
        <v>45.518193699999998</v>
      </c>
      <c r="I1716">
        <v>-65.286193499999996</v>
      </c>
      <c r="J1716" s="1" t="str">
        <f t="shared" si="286"/>
        <v>NGR bulk stream sediment</v>
      </c>
      <c r="K1716" s="1" t="str">
        <f t="shared" si="287"/>
        <v>&lt;177 micron (NGR)</v>
      </c>
      <c r="L1716">
        <v>13</v>
      </c>
      <c r="M1716" t="s">
        <v>76</v>
      </c>
      <c r="N1716">
        <v>243</v>
      </c>
      <c r="O1716">
        <v>126</v>
      </c>
      <c r="P1716">
        <v>17</v>
      </c>
      <c r="Q1716">
        <v>29</v>
      </c>
      <c r="R1716">
        <v>14</v>
      </c>
      <c r="S1716">
        <v>12</v>
      </c>
      <c r="T1716">
        <v>-0.2</v>
      </c>
      <c r="U1716">
        <v>2700</v>
      </c>
      <c r="V1716">
        <v>1.9</v>
      </c>
      <c r="W1716">
        <v>0.9</v>
      </c>
      <c r="X1716">
        <v>3</v>
      </c>
      <c r="Y1716">
        <v>-2</v>
      </c>
      <c r="Z1716">
        <v>35</v>
      </c>
      <c r="AA1716">
        <v>0.3</v>
      </c>
      <c r="AB1716">
        <v>4</v>
      </c>
      <c r="AC1716">
        <v>486</v>
      </c>
      <c r="AD1716">
        <v>65</v>
      </c>
      <c r="AE1716">
        <v>-2</v>
      </c>
      <c r="AF1716">
        <v>12.8</v>
      </c>
      <c r="AG1716">
        <v>2.6</v>
      </c>
      <c r="AH1716">
        <v>230</v>
      </c>
    </row>
    <row r="1717" spans="1:34" hidden="1" x14ac:dyDescent="0.25">
      <c r="A1717" t="s">
        <v>6568</v>
      </c>
      <c r="B1717" t="s">
        <v>6569</v>
      </c>
      <c r="C1717" s="1" t="str">
        <f t="shared" si="281"/>
        <v>21:0588</v>
      </c>
      <c r="D1717" s="1" t="str">
        <f t="shared" si="285"/>
        <v>21:0187</v>
      </c>
      <c r="E1717" t="s">
        <v>6570</v>
      </c>
      <c r="F1717" t="s">
        <v>6571</v>
      </c>
      <c r="H1717">
        <v>45.4953006</v>
      </c>
      <c r="I1717">
        <v>-65.304694499999997</v>
      </c>
      <c r="J1717" s="1" t="str">
        <f t="shared" si="286"/>
        <v>NGR bulk stream sediment</v>
      </c>
      <c r="K1717" s="1" t="str">
        <f t="shared" si="287"/>
        <v>&lt;177 micron (NGR)</v>
      </c>
      <c r="L1717">
        <v>13</v>
      </c>
      <c r="M1717" t="s">
        <v>81</v>
      </c>
      <c r="N1717">
        <v>244</v>
      </c>
      <c r="O1717">
        <v>13</v>
      </c>
      <c r="P1717">
        <v>3</v>
      </c>
      <c r="Q1717">
        <v>12</v>
      </c>
      <c r="R1717">
        <v>-2</v>
      </c>
      <c r="S1717">
        <v>-2</v>
      </c>
      <c r="T1717">
        <v>-0.2</v>
      </c>
      <c r="U1717">
        <v>150</v>
      </c>
      <c r="V1717">
        <v>0.9</v>
      </c>
      <c r="W1717">
        <v>0.2</v>
      </c>
      <c r="X1717">
        <v>2</v>
      </c>
      <c r="Y1717">
        <v>-2</v>
      </c>
      <c r="Z1717">
        <v>9</v>
      </c>
      <c r="AA1717">
        <v>0.2</v>
      </c>
      <c r="AB1717">
        <v>2</v>
      </c>
      <c r="AC1717">
        <v>712</v>
      </c>
      <c r="AD1717">
        <v>75</v>
      </c>
      <c r="AE1717">
        <v>-2</v>
      </c>
      <c r="AF1717">
        <v>20.399999999999999</v>
      </c>
      <c r="AG1717">
        <v>3.5</v>
      </c>
      <c r="AH1717">
        <v>165</v>
      </c>
    </row>
    <row r="1718" spans="1:34" hidden="1" x14ac:dyDescent="0.25">
      <c r="A1718" t="s">
        <v>6572</v>
      </c>
      <c r="B1718" t="s">
        <v>6573</v>
      </c>
      <c r="C1718" s="1" t="str">
        <f t="shared" si="281"/>
        <v>21:0588</v>
      </c>
      <c r="D1718" s="1" t="str">
        <f>HYPERLINK("http://geochem.nrcan.gc.ca/cdogs/content/svy/svy_e.htm", "")</f>
        <v/>
      </c>
      <c r="G1718" s="1" t="str">
        <f>HYPERLINK("http://geochem.nrcan.gc.ca/cdogs/content/cr_/cr_00077_e.htm", "77")</f>
        <v>77</v>
      </c>
      <c r="J1718" t="s">
        <v>69</v>
      </c>
      <c r="K1718" t="s">
        <v>70</v>
      </c>
      <c r="L1718">
        <v>13</v>
      </c>
      <c r="M1718" t="s">
        <v>71</v>
      </c>
      <c r="N1718">
        <v>245</v>
      </c>
      <c r="O1718">
        <v>133</v>
      </c>
      <c r="P1718">
        <v>62</v>
      </c>
      <c r="Q1718">
        <v>33</v>
      </c>
      <c r="R1718">
        <v>298</v>
      </c>
      <c r="S1718">
        <v>33</v>
      </c>
      <c r="T1718">
        <v>0.3</v>
      </c>
      <c r="U1718">
        <v>550</v>
      </c>
      <c r="V1718">
        <v>3.6</v>
      </c>
      <c r="W1718">
        <v>0.7</v>
      </c>
      <c r="X1718">
        <v>28</v>
      </c>
      <c r="Y1718">
        <v>4</v>
      </c>
      <c r="Z1718">
        <v>61</v>
      </c>
      <c r="AA1718">
        <v>1</v>
      </c>
      <c r="AB1718">
        <v>8</v>
      </c>
      <c r="AC1718">
        <v>703</v>
      </c>
      <c r="AD1718">
        <v>25</v>
      </c>
      <c r="AE1718">
        <v>14</v>
      </c>
      <c r="AF1718">
        <v>3.2</v>
      </c>
      <c r="AG1718">
        <v>18.3</v>
      </c>
      <c r="AH1718">
        <v>650</v>
      </c>
    </row>
    <row r="1719" spans="1:34" hidden="1" x14ac:dyDescent="0.25">
      <c r="A1719" t="s">
        <v>6574</v>
      </c>
      <c r="B1719" t="s">
        <v>6575</v>
      </c>
      <c r="C1719" s="1" t="str">
        <f t="shared" si="281"/>
        <v>21:0588</v>
      </c>
      <c r="D1719" s="1" t="str">
        <f t="shared" ref="D1719:D1744" si="288">HYPERLINK("http://geochem.nrcan.gc.ca/cdogs/content/svy/svy210187_e.htm", "21:0187")</f>
        <v>21:0187</v>
      </c>
      <c r="E1719" t="s">
        <v>6576</v>
      </c>
      <c r="F1719" t="s">
        <v>6577</v>
      </c>
      <c r="H1719">
        <v>45.496538299999997</v>
      </c>
      <c r="I1719">
        <v>-65.304028299999999</v>
      </c>
      <c r="J1719" s="1" t="str">
        <f t="shared" ref="J1719:J1744" si="289">HYPERLINK("http://geochem.nrcan.gc.ca/cdogs/content/kwd/kwd020030_e.htm", "NGR bulk stream sediment")</f>
        <v>NGR bulk stream sediment</v>
      </c>
      <c r="K1719" s="1" t="str">
        <f t="shared" ref="K1719:K1744" si="290">HYPERLINK("http://geochem.nrcan.gc.ca/cdogs/content/kwd/kwd080006_e.htm", "&lt;177 micron (NGR)")</f>
        <v>&lt;177 micron (NGR)</v>
      </c>
      <c r="L1719">
        <v>13</v>
      </c>
      <c r="M1719" t="s">
        <v>86</v>
      </c>
      <c r="N1719">
        <v>246</v>
      </c>
      <c r="O1719">
        <v>101</v>
      </c>
      <c r="P1719">
        <v>22</v>
      </c>
      <c r="Q1719">
        <v>38</v>
      </c>
      <c r="R1719">
        <v>13</v>
      </c>
      <c r="S1719">
        <v>12</v>
      </c>
      <c r="T1719">
        <v>-0.2</v>
      </c>
      <c r="U1719">
        <v>2800</v>
      </c>
      <c r="V1719">
        <v>1.7</v>
      </c>
      <c r="W1719">
        <v>1.2</v>
      </c>
      <c r="X1719">
        <v>3</v>
      </c>
      <c r="Y1719">
        <v>-2</v>
      </c>
      <c r="Z1719">
        <v>31</v>
      </c>
      <c r="AA1719">
        <v>0.4</v>
      </c>
      <c r="AB1719">
        <v>5</v>
      </c>
      <c r="AC1719">
        <v>468</v>
      </c>
      <c r="AD1719">
        <v>95</v>
      </c>
      <c r="AE1719">
        <v>-2</v>
      </c>
      <c r="AF1719">
        <v>20.399999999999999</v>
      </c>
      <c r="AG1719">
        <v>4.9000000000000004</v>
      </c>
      <c r="AH1719">
        <v>145</v>
      </c>
    </row>
    <row r="1720" spans="1:34" hidden="1" x14ac:dyDescent="0.25">
      <c r="A1720" t="s">
        <v>6578</v>
      </c>
      <c r="B1720" t="s">
        <v>6579</v>
      </c>
      <c r="C1720" s="1" t="str">
        <f t="shared" si="281"/>
        <v>21:0588</v>
      </c>
      <c r="D1720" s="1" t="str">
        <f t="shared" si="288"/>
        <v>21:0187</v>
      </c>
      <c r="E1720" t="s">
        <v>6580</v>
      </c>
      <c r="F1720" t="s">
        <v>6581</v>
      </c>
      <c r="H1720">
        <v>45.541958200000003</v>
      </c>
      <c r="I1720">
        <v>-65.3031826</v>
      </c>
      <c r="J1720" s="1" t="str">
        <f t="shared" si="289"/>
        <v>NGR bulk stream sediment</v>
      </c>
      <c r="K1720" s="1" t="str">
        <f t="shared" si="290"/>
        <v>&lt;177 micron (NGR)</v>
      </c>
      <c r="L1720">
        <v>13</v>
      </c>
      <c r="M1720" t="s">
        <v>91</v>
      </c>
      <c r="N1720">
        <v>247</v>
      </c>
      <c r="O1720">
        <v>79</v>
      </c>
      <c r="P1720">
        <v>10</v>
      </c>
      <c r="Q1720">
        <v>46</v>
      </c>
      <c r="R1720">
        <v>5</v>
      </c>
      <c r="S1720">
        <v>6</v>
      </c>
      <c r="T1720">
        <v>-0.2</v>
      </c>
      <c r="U1720">
        <v>1000</v>
      </c>
      <c r="V1720">
        <v>1.1000000000000001</v>
      </c>
      <c r="W1720">
        <v>0.8</v>
      </c>
      <c r="X1720">
        <v>2</v>
      </c>
      <c r="Y1720">
        <v>-2</v>
      </c>
      <c r="Z1720">
        <v>26</v>
      </c>
      <c r="AA1720">
        <v>-0.2</v>
      </c>
      <c r="AB1720">
        <v>2</v>
      </c>
      <c r="AC1720">
        <v>267</v>
      </c>
      <c r="AD1720">
        <v>105</v>
      </c>
      <c r="AE1720">
        <v>-2</v>
      </c>
      <c r="AF1720">
        <v>29.2</v>
      </c>
      <c r="AG1720">
        <v>1.7</v>
      </c>
      <c r="AH1720">
        <v>110</v>
      </c>
    </row>
    <row r="1721" spans="1:34" hidden="1" x14ac:dyDescent="0.25">
      <c r="A1721" t="s">
        <v>6582</v>
      </c>
      <c r="B1721" t="s">
        <v>6583</v>
      </c>
      <c r="C1721" s="1" t="str">
        <f t="shared" si="281"/>
        <v>21:0588</v>
      </c>
      <c r="D1721" s="1" t="str">
        <f t="shared" si="288"/>
        <v>21:0187</v>
      </c>
      <c r="E1721" t="s">
        <v>6546</v>
      </c>
      <c r="F1721" t="s">
        <v>6584</v>
      </c>
      <c r="H1721">
        <v>45.518824799999997</v>
      </c>
      <c r="I1721">
        <v>-65.339075199999996</v>
      </c>
      <c r="J1721" s="1" t="str">
        <f t="shared" si="289"/>
        <v>NGR bulk stream sediment</v>
      </c>
      <c r="K1721" s="1" t="str">
        <f t="shared" si="290"/>
        <v>&lt;177 micron (NGR)</v>
      </c>
      <c r="L1721">
        <v>13</v>
      </c>
      <c r="M1721" t="s">
        <v>47</v>
      </c>
      <c r="N1721">
        <v>248</v>
      </c>
      <c r="O1721">
        <v>68</v>
      </c>
      <c r="P1721">
        <v>9</v>
      </c>
      <c r="Q1721">
        <v>19</v>
      </c>
      <c r="R1721">
        <v>11</v>
      </c>
      <c r="S1721">
        <v>8</v>
      </c>
      <c r="T1721">
        <v>-0.2</v>
      </c>
      <c r="U1721">
        <v>320</v>
      </c>
      <c r="V1721">
        <v>1.45</v>
      </c>
      <c r="W1721">
        <v>0.2</v>
      </c>
      <c r="X1721">
        <v>1</v>
      </c>
      <c r="Y1721">
        <v>-2</v>
      </c>
      <c r="Z1721">
        <v>22</v>
      </c>
      <c r="AA1721">
        <v>-0.2</v>
      </c>
      <c r="AB1721">
        <v>3</v>
      </c>
      <c r="AC1721">
        <v>438</v>
      </c>
      <c r="AD1721">
        <v>20</v>
      </c>
      <c r="AE1721">
        <v>-2</v>
      </c>
      <c r="AF1721">
        <v>5.6</v>
      </c>
      <c r="AG1721">
        <v>2.5</v>
      </c>
      <c r="AH1721">
        <v>170</v>
      </c>
    </row>
    <row r="1722" spans="1:34" hidden="1" x14ac:dyDescent="0.25">
      <c r="A1722" t="s">
        <v>6585</v>
      </c>
      <c r="B1722" t="s">
        <v>6586</v>
      </c>
      <c r="C1722" s="1" t="str">
        <f t="shared" si="281"/>
        <v>21:0588</v>
      </c>
      <c r="D1722" s="1" t="str">
        <f t="shared" si="288"/>
        <v>21:0187</v>
      </c>
      <c r="E1722" t="s">
        <v>6546</v>
      </c>
      <c r="F1722" t="s">
        <v>6587</v>
      </c>
      <c r="H1722">
        <v>45.518824799999997</v>
      </c>
      <c r="I1722">
        <v>-65.339075199999996</v>
      </c>
      <c r="J1722" s="1" t="str">
        <f t="shared" si="289"/>
        <v>NGR bulk stream sediment</v>
      </c>
      <c r="K1722" s="1" t="str">
        <f t="shared" si="290"/>
        <v>&lt;177 micron (NGR)</v>
      </c>
      <c r="L1722">
        <v>13</v>
      </c>
      <c r="M1722" t="s">
        <v>51</v>
      </c>
      <c r="N1722">
        <v>249</v>
      </c>
      <c r="O1722">
        <v>71</v>
      </c>
      <c r="P1722">
        <v>9</v>
      </c>
      <c r="Q1722">
        <v>21</v>
      </c>
      <c r="R1722">
        <v>11</v>
      </c>
      <c r="S1722">
        <v>5</v>
      </c>
      <c r="T1722">
        <v>-0.2</v>
      </c>
      <c r="U1722">
        <v>300</v>
      </c>
      <c r="V1722">
        <v>1.45</v>
      </c>
      <c r="W1722">
        <v>-0.2</v>
      </c>
      <c r="X1722">
        <v>1</v>
      </c>
      <c r="Y1722">
        <v>-2</v>
      </c>
      <c r="Z1722">
        <v>26</v>
      </c>
      <c r="AA1722">
        <v>-0.2</v>
      </c>
      <c r="AB1722">
        <v>2</v>
      </c>
      <c r="AC1722">
        <v>431</v>
      </c>
      <c r="AD1722">
        <v>20</v>
      </c>
      <c r="AE1722">
        <v>-2</v>
      </c>
      <c r="AF1722">
        <v>4.8</v>
      </c>
      <c r="AG1722">
        <v>1.5</v>
      </c>
      <c r="AH1722">
        <v>185</v>
      </c>
    </row>
    <row r="1723" spans="1:34" hidden="1" x14ac:dyDescent="0.25">
      <c r="A1723" t="s">
        <v>6588</v>
      </c>
      <c r="B1723" t="s">
        <v>6589</v>
      </c>
      <c r="C1723" s="1" t="str">
        <f t="shared" si="281"/>
        <v>21:0588</v>
      </c>
      <c r="D1723" s="1" t="str">
        <f t="shared" si="288"/>
        <v>21:0187</v>
      </c>
      <c r="E1723" t="s">
        <v>6590</v>
      </c>
      <c r="F1723" t="s">
        <v>6591</v>
      </c>
      <c r="H1723">
        <v>45.489125700000002</v>
      </c>
      <c r="I1723">
        <v>-65.292604699999998</v>
      </c>
      <c r="J1723" s="1" t="str">
        <f t="shared" si="289"/>
        <v>NGR bulk stream sediment</v>
      </c>
      <c r="K1723" s="1" t="str">
        <f t="shared" si="290"/>
        <v>&lt;177 micron (NGR)</v>
      </c>
      <c r="L1723">
        <v>13</v>
      </c>
      <c r="M1723" t="s">
        <v>96</v>
      </c>
      <c r="N1723">
        <v>250</v>
      </c>
      <c r="O1723">
        <v>65</v>
      </c>
      <c r="P1723">
        <v>7</v>
      </c>
      <c r="Q1723">
        <v>20</v>
      </c>
      <c r="R1723">
        <v>4</v>
      </c>
      <c r="S1723">
        <v>4</v>
      </c>
      <c r="T1723">
        <v>-0.2</v>
      </c>
      <c r="U1723">
        <v>800</v>
      </c>
      <c r="V1723">
        <v>1.05</v>
      </c>
      <c r="W1723">
        <v>0.2</v>
      </c>
      <c r="X1723">
        <v>3</v>
      </c>
      <c r="Y1723">
        <v>-2</v>
      </c>
      <c r="Z1723">
        <v>15</v>
      </c>
      <c r="AA1723">
        <v>-0.2</v>
      </c>
      <c r="AB1723">
        <v>3</v>
      </c>
      <c r="AC1723">
        <v>776</v>
      </c>
      <c r="AD1723">
        <v>40</v>
      </c>
      <c r="AE1723">
        <v>-2</v>
      </c>
      <c r="AF1723">
        <v>4.2</v>
      </c>
      <c r="AG1723">
        <v>3.7</v>
      </c>
      <c r="AH1723">
        <v>165</v>
      </c>
    </row>
    <row r="1724" spans="1:34" hidden="1" x14ac:dyDescent="0.25">
      <c r="A1724" t="s">
        <v>6592</v>
      </c>
      <c r="B1724" t="s">
        <v>6593</v>
      </c>
      <c r="C1724" s="1" t="str">
        <f t="shared" si="281"/>
        <v>21:0588</v>
      </c>
      <c r="D1724" s="1" t="str">
        <f t="shared" si="288"/>
        <v>21:0187</v>
      </c>
      <c r="E1724" t="s">
        <v>6594</v>
      </c>
      <c r="F1724" t="s">
        <v>6595</v>
      </c>
      <c r="H1724">
        <v>45.4898709</v>
      </c>
      <c r="I1724">
        <v>-65.291355199999998</v>
      </c>
      <c r="J1724" s="1" t="str">
        <f t="shared" si="289"/>
        <v>NGR bulk stream sediment</v>
      </c>
      <c r="K1724" s="1" t="str">
        <f t="shared" si="290"/>
        <v>&lt;177 micron (NGR)</v>
      </c>
      <c r="L1724">
        <v>13</v>
      </c>
      <c r="M1724" t="s">
        <v>101</v>
      </c>
      <c r="N1724">
        <v>251</v>
      </c>
      <c r="O1724">
        <v>80</v>
      </c>
      <c r="P1724">
        <v>18</v>
      </c>
      <c r="Q1724">
        <v>17</v>
      </c>
      <c r="R1724">
        <v>15</v>
      </c>
      <c r="S1724">
        <v>12</v>
      </c>
      <c r="T1724">
        <v>-0.2</v>
      </c>
      <c r="U1724">
        <v>680</v>
      </c>
      <c r="V1724">
        <v>1.6</v>
      </c>
      <c r="W1724">
        <v>-0.2</v>
      </c>
      <c r="X1724">
        <v>2</v>
      </c>
      <c r="Y1724">
        <v>-2</v>
      </c>
      <c r="Z1724">
        <v>33</v>
      </c>
      <c r="AA1724">
        <v>-0.2</v>
      </c>
      <c r="AB1724">
        <v>3</v>
      </c>
      <c r="AC1724">
        <v>532</v>
      </c>
      <c r="AD1724">
        <v>40</v>
      </c>
      <c r="AE1724">
        <v>-2</v>
      </c>
      <c r="AF1724">
        <v>5.8</v>
      </c>
      <c r="AG1724">
        <v>2.6</v>
      </c>
      <c r="AH1724">
        <v>200</v>
      </c>
    </row>
    <row r="1725" spans="1:34" hidden="1" x14ac:dyDescent="0.25">
      <c r="A1725" t="s">
        <v>6596</v>
      </c>
      <c r="B1725" t="s">
        <v>6597</v>
      </c>
      <c r="C1725" s="1" t="str">
        <f t="shared" si="281"/>
        <v>21:0588</v>
      </c>
      <c r="D1725" s="1" t="str">
        <f t="shared" si="288"/>
        <v>21:0187</v>
      </c>
      <c r="E1725" t="s">
        <v>6598</v>
      </c>
      <c r="F1725" t="s">
        <v>6599</v>
      </c>
      <c r="H1725">
        <v>45.552693400000003</v>
      </c>
      <c r="I1725">
        <v>-65.320251799999994</v>
      </c>
      <c r="J1725" s="1" t="str">
        <f t="shared" si="289"/>
        <v>NGR bulk stream sediment</v>
      </c>
      <c r="K1725" s="1" t="str">
        <f t="shared" si="290"/>
        <v>&lt;177 micron (NGR)</v>
      </c>
      <c r="L1725">
        <v>13</v>
      </c>
      <c r="M1725" t="s">
        <v>106</v>
      </c>
      <c r="N1725">
        <v>252</v>
      </c>
      <c r="O1725">
        <v>65</v>
      </c>
      <c r="P1725">
        <v>11</v>
      </c>
      <c r="Q1725">
        <v>20</v>
      </c>
      <c r="R1725">
        <v>9</v>
      </c>
      <c r="S1725">
        <v>6</v>
      </c>
      <c r="T1725">
        <v>0.2</v>
      </c>
      <c r="U1725">
        <v>410</v>
      </c>
      <c r="V1725">
        <v>1.2</v>
      </c>
      <c r="W1725">
        <v>0.9</v>
      </c>
      <c r="X1725">
        <v>2</v>
      </c>
      <c r="Y1725">
        <v>-2</v>
      </c>
      <c r="Z1725">
        <v>22</v>
      </c>
      <c r="AA1725">
        <v>-0.2</v>
      </c>
      <c r="AB1725">
        <v>2</v>
      </c>
      <c r="AC1725">
        <v>344</v>
      </c>
      <c r="AD1725">
        <v>75</v>
      </c>
      <c r="AE1725">
        <v>-2</v>
      </c>
      <c r="AF1725">
        <v>18.399999999999999</v>
      </c>
      <c r="AG1725">
        <v>2.1</v>
      </c>
      <c r="AH1725">
        <v>160</v>
      </c>
    </row>
    <row r="1726" spans="1:34" hidden="1" x14ac:dyDescent="0.25">
      <c r="A1726" t="s">
        <v>6600</v>
      </c>
      <c r="B1726" t="s">
        <v>6601</v>
      </c>
      <c r="C1726" s="1" t="str">
        <f t="shared" si="281"/>
        <v>21:0588</v>
      </c>
      <c r="D1726" s="1" t="str">
        <f t="shared" si="288"/>
        <v>21:0187</v>
      </c>
      <c r="E1726" t="s">
        <v>6602</v>
      </c>
      <c r="F1726" t="s">
        <v>6603</v>
      </c>
      <c r="H1726">
        <v>45.551710200000002</v>
      </c>
      <c r="I1726">
        <v>-65.321684700000006</v>
      </c>
      <c r="J1726" s="1" t="str">
        <f t="shared" si="289"/>
        <v>NGR bulk stream sediment</v>
      </c>
      <c r="K1726" s="1" t="str">
        <f t="shared" si="290"/>
        <v>&lt;177 micron (NGR)</v>
      </c>
      <c r="L1726">
        <v>13</v>
      </c>
      <c r="M1726" t="s">
        <v>111</v>
      </c>
      <c r="N1726">
        <v>253</v>
      </c>
      <c r="O1726">
        <v>53</v>
      </c>
      <c r="P1726">
        <v>9</v>
      </c>
      <c r="Q1726">
        <v>24</v>
      </c>
      <c r="R1726">
        <v>8</v>
      </c>
      <c r="S1726">
        <v>4</v>
      </c>
      <c r="T1726">
        <v>-0.2</v>
      </c>
      <c r="U1726">
        <v>320</v>
      </c>
      <c r="V1726">
        <v>1.35</v>
      </c>
      <c r="W1726">
        <v>0.7</v>
      </c>
      <c r="X1726">
        <v>2</v>
      </c>
      <c r="Y1726">
        <v>-2</v>
      </c>
      <c r="Z1726">
        <v>26</v>
      </c>
      <c r="AA1726">
        <v>-0.2</v>
      </c>
      <c r="AB1726">
        <v>-1</v>
      </c>
      <c r="AC1726">
        <v>341</v>
      </c>
      <c r="AD1726">
        <v>65</v>
      </c>
      <c r="AE1726">
        <v>-2</v>
      </c>
      <c r="AF1726">
        <v>20.6</v>
      </c>
      <c r="AG1726">
        <v>1.4</v>
      </c>
      <c r="AH1726">
        <v>170</v>
      </c>
    </row>
    <row r="1727" spans="1:34" hidden="1" x14ac:dyDescent="0.25">
      <c r="A1727" t="s">
        <v>6604</v>
      </c>
      <c r="B1727" t="s">
        <v>6605</v>
      </c>
      <c r="C1727" s="1" t="str">
        <f t="shared" si="281"/>
        <v>21:0588</v>
      </c>
      <c r="D1727" s="1" t="str">
        <f t="shared" si="288"/>
        <v>21:0187</v>
      </c>
      <c r="E1727" t="s">
        <v>6606</v>
      </c>
      <c r="F1727" t="s">
        <v>6607</v>
      </c>
      <c r="H1727">
        <v>45.556798399999998</v>
      </c>
      <c r="I1727">
        <v>-65.321561399999993</v>
      </c>
      <c r="J1727" s="1" t="str">
        <f t="shared" si="289"/>
        <v>NGR bulk stream sediment</v>
      </c>
      <c r="K1727" s="1" t="str">
        <f t="shared" si="290"/>
        <v>&lt;177 micron (NGR)</v>
      </c>
      <c r="L1727">
        <v>13</v>
      </c>
      <c r="M1727" t="s">
        <v>116</v>
      </c>
      <c r="N1727">
        <v>254</v>
      </c>
      <c r="O1727">
        <v>77</v>
      </c>
      <c r="P1727">
        <v>12</v>
      </c>
      <c r="Q1727">
        <v>40</v>
      </c>
      <c r="R1727">
        <v>7</v>
      </c>
      <c r="S1727">
        <v>11</v>
      </c>
      <c r="T1727">
        <v>0.3</v>
      </c>
      <c r="U1727">
        <v>5000</v>
      </c>
      <c r="V1727">
        <v>1.1499999999999999</v>
      </c>
      <c r="W1727">
        <v>1.5</v>
      </c>
      <c r="X1727">
        <v>2</v>
      </c>
      <c r="Y1727">
        <v>-2</v>
      </c>
      <c r="Z1727">
        <v>22</v>
      </c>
      <c r="AA1727">
        <v>-0.2</v>
      </c>
      <c r="AB1727">
        <v>2</v>
      </c>
      <c r="AC1727">
        <v>389</v>
      </c>
      <c r="AD1727">
        <v>175</v>
      </c>
      <c r="AE1727">
        <v>-2</v>
      </c>
      <c r="AF1727">
        <v>35.799999999999997</v>
      </c>
      <c r="AG1727">
        <v>2.5</v>
      </c>
      <c r="AH1727">
        <v>135</v>
      </c>
    </row>
    <row r="1728" spans="1:34" hidden="1" x14ac:dyDescent="0.25">
      <c r="A1728" t="s">
        <v>6608</v>
      </c>
      <c r="B1728" t="s">
        <v>6609</v>
      </c>
      <c r="C1728" s="1" t="str">
        <f t="shared" si="281"/>
        <v>21:0588</v>
      </c>
      <c r="D1728" s="1" t="str">
        <f t="shared" si="288"/>
        <v>21:0187</v>
      </c>
      <c r="E1728" t="s">
        <v>6610</v>
      </c>
      <c r="F1728" t="s">
        <v>6611</v>
      </c>
      <c r="H1728">
        <v>45.538329699999998</v>
      </c>
      <c r="I1728">
        <v>-65.328101099999998</v>
      </c>
      <c r="J1728" s="1" t="str">
        <f t="shared" si="289"/>
        <v>NGR bulk stream sediment</v>
      </c>
      <c r="K1728" s="1" t="str">
        <f t="shared" si="290"/>
        <v>&lt;177 micron (NGR)</v>
      </c>
      <c r="L1728">
        <v>13</v>
      </c>
      <c r="M1728" t="s">
        <v>121</v>
      </c>
      <c r="N1728">
        <v>255</v>
      </c>
      <c r="O1728">
        <v>74</v>
      </c>
      <c r="P1728">
        <v>19</v>
      </c>
      <c r="Q1728">
        <v>27</v>
      </c>
      <c r="R1728">
        <v>10</v>
      </c>
      <c r="S1728">
        <v>7</v>
      </c>
      <c r="T1728">
        <v>-0.2</v>
      </c>
      <c r="U1728">
        <v>450</v>
      </c>
      <c r="V1728">
        <v>3.25</v>
      </c>
      <c r="W1728">
        <v>0.5</v>
      </c>
      <c r="X1728">
        <v>2</v>
      </c>
      <c r="Y1728">
        <v>-2</v>
      </c>
      <c r="Z1728">
        <v>35</v>
      </c>
      <c r="AA1728">
        <v>-0.2</v>
      </c>
      <c r="AB1728">
        <v>5</v>
      </c>
      <c r="AC1728">
        <v>308</v>
      </c>
      <c r="AD1728">
        <v>135</v>
      </c>
      <c r="AE1728">
        <v>-2</v>
      </c>
      <c r="AF1728">
        <v>24.4</v>
      </c>
      <c r="AG1728">
        <v>2.2999999999999998</v>
      </c>
      <c r="AH1728">
        <v>170</v>
      </c>
    </row>
    <row r="1729" spans="1:34" hidden="1" x14ac:dyDescent="0.25">
      <c r="A1729" t="s">
        <v>6612</v>
      </c>
      <c r="B1729" t="s">
        <v>6613</v>
      </c>
      <c r="C1729" s="1" t="str">
        <f t="shared" si="281"/>
        <v>21:0588</v>
      </c>
      <c r="D1729" s="1" t="str">
        <f t="shared" si="288"/>
        <v>21:0187</v>
      </c>
      <c r="E1729" t="s">
        <v>6614</v>
      </c>
      <c r="F1729" t="s">
        <v>6615</v>
      </c>
      <c r="H1729">
        <v>45.525477000000002</v>
      </c>
      <c r="I1729">
        <v>-65.337302399999999</v>
      </c>
      <c r="J1729" s="1" t="str">
        <f t="shared" si="289"/>
        <v>NGR bulk stream sediment</v>
      </c>
      <c r="K1729" s="1" t="str">
        <f t="shared" si="290"/>
        <v>&lt;177 micron (NGR)</v>
      </c>
      <c r="L1729">
        <v>13</v>
      </c>
      <c r="M1729" t="s">
        <v>126</v>
      </c>
      <c r="N1729">
        <v>256</v>
      </c>
      <c r="O1729">
        <v>39</v>
      </c>
      <c r="P1729">
        <v>7</v>
      </c>
      <c r="Q1729">
        <v>14</v>
      </c>
      <c r="R1729">
        <v>4</v>
      </c>
      <c r="S1729">
        <v>-2</v>
      </c>
      <c r="T1729">
        <v>-0.2</v>
      </c>
      <c r="U1729">
        <v>40</v>
      </c>
      <c r="V1729">
        <v>0.24</v>
      </c>
      <c r="W1729">
        <v>1.4</v>
      </c>
      <c r="X1729">
        <v>-1</v>
      </c>
      <c r="Y1729">
        <v>-2</v>
      </c>
      <c r="Z1729">
        <v>13</v>
      </c>
      <c r="AA1729">
        <v>-0.2</v>
      </c>
      <c r="AB1729">
        <v>3</v>
      </c>
      <c r="AC1729">
        <v>78</v>
      </c>
      <c r="AD1729">
        <v>65</v>
      </c>
      <c r="AE1729">
        <v>-2</v>
      </c>
      <c r="AF1729">
        <v>57</v>
      </c>
      <c r="AG1729">
        <v>0.8</v>
      </c>
      <c r="AH1729">
        <v>63</v>
      </c>
    </row>
    <row r="1730" spans="1:34" hidden="1" x14ac:dyDescent="0.25">
      <c r="A1730" t="s">
        <v>6616</v>
      </c>
      <c r="B1730" t="s">
        <v>6617</v>
      </c>
      <c r="C1730" s="1" t="str">
        <f t="shared" ref="C1730:C1793" si="291">HYPERLINK("http://geochem.nrcan.gc.ca/cdogs/content/bdl/bdl210588_e.htm", "21:0588")</f>
        <v>21:0588</v>
      </c>
      <c r="D1730" s="1" t="str">
        <f t="shared" si="288"/>
        <v>21:0187</v>
      </c>
      <c r="E1730" t="s">
        <v>6618</v>
      </c>
      <c r="F1730" t="s">
        <v>6619</v>
      </c>
      <c r="H1730">
        <v>45.508603399999998</v>
      </c>
      <c r="I1730">
        <v>-65.365100100000006</v>
      </c>
      <c r="J1730" s="1" t="str">
        <f t="shared" si="289"/>
        <v>NGR bulk stream sediment</v>
      </c>
      <c r="K1730" s="1" t="str">
        <f t="shared" si="290"/>
        <v>&lt;177 micron (NGR)</v>
      </c>
      <c r="L1730">
        <v>13</v>
      </c>
      <c r="M1730" t="s">
        <v>131</v>
      </c>
      <c r="N1730">
        <v>257</v>
      </c>
      <c r="O1730">
        <v>59</v>
      </c>
      <c r="P1730">
        <v>12</v>
      </c>
      <c r="Q1730">
        <v>19</v>
      </c>
      <c r="R1730">
        <v>8</v>
      </c>
      <c r="S1730">
        <v>5</v>
      </c>
      <c r="T1730">
        <v>-0.2</v>
      </c>
      <c r="U1730">
        <v>180</v>
      </c>
      <c r="V1730">
        <v>1</v>
      </c>
      <c r="W1730">
        <v>0.3</v>
      </c>
      <c r="X1730">
        <v>1</v>
      </c>
      <c r="Y1730">
        <v>-2</v>
      </c>
      <c r="Z1730">
        <v>22</v>
      </c>
      <c r="AA1730">
        <v>-0.2</v>
      </c>
      <c r="AB1730">
        <v>2</v>
      </c>
      <c r="AC1730">
        <v>199</v>
      </c>
      <c r="AD1730">
        <v>170</v>
      </c>
      <c r="AE1730">
        <v>-2</v>
      </c>
      <c r="AF1730">
        <v>41.2</v>
      </c>
      <c r="AG1730">
        <v>2.4</v>
      </c>
      <c r="AH1730">
        <v>110</v>
      </c>
    </row>
    <row r="1731" spans="1:34" hidden="1" x14ac:dyDescent="0.25">
      <c r="A1731" t="s">
        <v>6620</v>
      </c>
      <c r="B1731" t="s">
        <v>6621</v>
      </c>
      <c r="C1731" s="1" t="str">
        <f t="shared" si="291"/>
        <v>21:0588</v>
      </c>
      <c r="D1731" s="1" t="str">
        <f t="shared" si="288"/>
        <v>21:0187</v>
      </c>
      <c r="E1731" t="s">
        <v>6622</v>
      </c>
      <c r="F1731" t="s">
        <v>6623</v>
      </c>
      <c r="H1731">
        <v>45.508470500000001</v>
      </c>
      <c r="I1731">
        <v>-65.371508300000002</v>
      </c>
      <c r="J1731" s="1" t="str">
        <f t="shared" si="289"/>
        <v>NGR bulk stream sediment</v>
      </c>
      <c r="K1731" s="1" t="str">
        <f t="shared" si="290"/>
        <v>&lt;177 micron (NGR)</v>
      </c>
      <c r="L1731">
        <v>14</v>
      </c>
      <c r="M1731" t="s">
        <v>38</v>
      </c>
      <c r="N1731">
        <v>258</v>
      </c>
      <c r="O1731">
        <v>46</v>
      </c>
      <c r="P1731">
        <v>8</v>
      </c>
      <c r="Q1731">
        <v>13</v>
      </c>
      <c r="R1731">
        <v>7</v>
      </c>
      <c r="S1731">
        <v>2</v>
      </c>
      <c r="T1731">
        <v>-0.2</v>
      </c>
      <c r="U1731">
        <v>250</v>
      </c>
      <c r="V1731">
        <v>1.25</v>
      </c>
      <c r="W1731">
        <v>-0.2</v>
      </c>
      <c r="X1731">
        <v>1</v>
      </c>
      <c r="Y1731">
        <v>-2</v>
      </c>
      <c r="Z1731">
        <v>18</v>
      </c>
      <c r="AA1731">
        <v>-0.2</v>
      </c>
      <c r="AB1731">
        <v>1</v>
      </c>
      <c r="AC1731">
        <v>396</v>
      </c>
      <c r="AD1731">
        <v>20</v>
      </c>
      <c r="AE1731">
        <v>-2</v>
      </c>
      <c r="AF1731">
        <v>2.2000000000000002</v>
      </c>
      <c r="AG1731">
        <v>2.4</v>
      </c>
      <c r="AH1731">
        <v>115</v>
      </c>
    </row>
    <row r="1732" spans="1:34" hidden="1" x14ac:dyDescent="0.25">
      <c r="A1732" t="s">
        <v>6624</v>
      </c>
      <c r="B1732" t="s">
        <v>6625</v>
      </c>
      <c r="C1732" s="1" t="str">
        <f t="shared" si="291"/>
        <v>21:0588</v>
      </c>
      <c r="D1732" s="1" t="str">
        <f t="shared" si="288"/>
        <v>21:0187</v>
      </c>
      <c r="E1732" t="s">
        <v>6626</v>
      </c>
      <c r="F1732" t="s">
        <v>6627</v>
      </c>
      <c r="H1732">
        <v>45.511555000000001</v>
      </c>
      <c r="I1732">
        <v>-65.370780300000007</v>
      </c>
      <c r="J1732" s="1" t="str">
        <f t="shared" si="289"/>
        <v>NGR bulk stream sediment</v>
      </c>
      <c r="K1732" s="1" t="str">
        <f t="shared" si="290"/>
        <v>&lt;177 micron (NGR)</v>
      </c>
      <c r="L1732">
        <v>14</v>
      </c>
      <c r="M1732" t="s">
        <v>43</v>
      </c>
      <c r="N1732">
        <v>259</v>
      </c>
      <c r="O1732">
        <v>50</v>
      </c>
      <c r="P1732">
        <v>9</v>
      </c>
      <c r="Q1732">
        <v>16</v>
      </c>
      <c r="R1732">
        <v>6</v>
      </c>
      <c r="S1732">
        <v>5</v>
      </c>
      <c r="T1732">
        <v>-0.2</v>
      </c>
      <c r="U1732">
        <v>330</v>
      </c>
      <c r="V1732">
        <v>1.4</v>
      </c>
      <c r="W1732">
        <v>-0.2</v>
      </c>
      <c r="X1732">
        <v>1</v>
      </c>
      <c r="Y1732">
        <v>-2</v>
      </c>
      <c r="Z1732">
        <v>18</v>
      </c>
      <c r="AA1732">
        <v>-0.2</v>
      </c>
      <c r="AB1732">
        <v>3</v>
      </c>
      <c r="AC1732">
        <v>362</v>
      </c>
      <c r="AD1732">
        <v>40</v>
      </c>
      <c r="AE1732">
        <v>-2</v>
      </c>
      <c r="AF1732">
        <v>5.4</v>
      </c>
      <c r="AG1732">
        <v>2.6</v>
      </c>
      <c r="AH1732">
        <v>110</v>
      </c>
    </row>
    <row r="1733" spans="1:34" hidden="1" x14ac:dyDescent="0.25">
      <c r="A1733" t="s">
        <v>6628</v>
      </c>
      <c r="B1733" t="s">
        <v>6629</v>
      </c>
      <c r="C1733" s="1" t="str">
        <f t="shared" si="291"/>
        <v>21:0588</v>
      </c>
      <c r="D1733" s="1" t="str">
        <f t="shared" si="288"/>
        <v>21:0187</v>
      </c>
      <c r="E1733" t="s">
        <v>6622</v>
      </c>
      <c r="F1733" t="s">
        <v>6630</v>
      </c>
      <c r="H1733">
        <v>45.508470500000001</v>
      </c>
      <c r="I1733">
        <v>-65.371508300000002</v>
      </c>
      <c r="J1733" s="1" t="str">
        <f t="shared" si="289"/>
        <v>NGR bulk stream sediment</v>
      </c>
      <c r="K1733" s="1" t="str">
        <f t="shared" si="290"/>
        <v>&lt;177 micron (NGR)</v>
      </c>
      <c r="L1733">
        <v>14</v>
      </c>
      <c r="M1733" t="s">
        <v>47</v>
      </c>
      <c r="N1733">
        <v>260</v>
      </c>
      <c r="O1733">
        <v>45</v>
      </c>
      <c r="P1733">
        <v>8</v>
      </c>
      <c r="Q1733">
        <v>10</v>
      </c>
      <c r="R1733">
        <v>6</v>
      </c>
      <c r="S1733">
        <v>4</v>
      </c>
      <c r="T1733">
        <v>-0.2</v>
      </c>
      <c r="U1733">
        <v>240</v>
      </c>
      <c r="V1733">
        <v>1.2</v>
      </c>
      <c r="W1733">
        <v>-0.2</v>
      </c>
      <c r="X1733">
        <v>4</v>
      </c>
      <c r="Y1733">
        <v>-2</v>
      </c>
      <c r="Z1733">
        <v>18</v>
      </c>
      <c r="AA1733">
        <v>-0.2</v>
      </c>
      <c r="AB1733">
        <v>1</v>
      </c>
      <c r="AC1733">
        <v>409</v>
      </c>
      <c r="AD1733">
        <v>15</v>
      </c>
      <c r="AE1733">
        <v>-2</v>
      </c>
      <c r="AF1733">
        <v>1.6</v>
      </c>
      <c r="AG1733">
        <v>2.2000000000000002</v>
      </c>
      <c r="AH1733">
        <v>105</v>
      </c>
    </row>
    <row r="1734" spans="1:34" hidden="1" x14ac:dyDescent="0.25">
      <c r="A1734" t="s">
        <v>6631</v>
      </c>
      <c r="B1734" t="s">
        <v>6632</v>
      </c>
      <c r="C1734" s="1" t="str">
        <f t="shared" si="291"/>
        <v>21:0588</v>
      </c>
      <c r="D1734" s="1" t="str">
        <f t="shared" si="288"/>
        <v>21:0187</v>
      </c>
      <c r="E1734" t="s">
        <v>6622</v>
      </c>
      <c r="F1734" t="s">
        <v>6633</v>
      </c>
      <c r="H1734">
        <v>45.508470500000001</v>
      </c>
      <c r="I1734">
        <v>-65.371508300000002</v>
      </c>
      <c r="J1734" s="1" t="str">
        <f t="shared" si="289"/>
        <v>NGR bulk stream sediment</v>
      </c>
      <c r="K1734" s="1" t="str">
        <f t="shared" si="290"/>
        <v>&lt;177 micron (NGR)</v>
      </c>
      <c r="L1734">
        <v>14</v>
      </c>
      <c r="M1734" t="s">
        <v>51</v>
      </c>
      <c r="N1734">
        <v>261</v>
      </c>
      <c r="O1734">
        <v>48</v>
      </c>
      <c r="P1734">
        <v>8</v>
      </c>
      <c r="Q1734">
        <v>13</v>
      </c>
      <c r="R1734">
        <v>8</v>
      </c>
      <c r="S1734">
        <v>3</v>
      </c>
      <c r="T1734">
        <v>-0.2</v>
      </c>
      <c r="U1734">
        <v>260</v>
      </c>
      <c r="V1734">
        <v>1.35</v>
      </c>
      <c r="W1734">
        <v>-0.2</v>
      </c>
      <c r="X1734">
        <v>1</v>
      </c>
      <c r="Y1734">
        <v>-2</v>
      </c>
      <c r="Z1734">
        <v>18</v>
      </c>
      <c r="AA1734">
        <v>0.2</v>
      </c>
      <c r="AB1734">
        <v>2</v>
      </c>
      <c r="AC1734">
        <v>409</v>
      </c>
      <c r="AD1734">
        <v>20</v>
      </c>
      <c r="AE1734">
        <v>-2</v>
      </c>
      <c r="AF1734">
        <v>2.6</v>
      </c>
      <c r="AG1734">
        <v>2.6</v>
      </c>
      <c r="AH1734">
        <v>100</v>
      </c>
    </row>
    <row r="1735" spans="1:34" hidden="1" x14ac:dyDescent="0.25">
      <c r="A1735" t="s">
        <v>6634</v>
      </c>
      <c r="B1735" t="s">
        <v>6635</v>
      </c>
      <c r="C1735" s="1" t="str">
        <f t="shared" si="291"/>
        <v>21:0588</v>
      </c>
      <c r="D1735" s="1" t="str">
        <f t="shared" si="288"/>
        <v>21:0187</v>
      </c>
      <c r="E1735" t="s">
        <v>6636</v>
      </c>
      <c r="F1735" t="s">
        <v>6637</v>
      </c>
      <c r="H1735">
        <v>45.577257199999998</v>
      </c>
      <c r="I1735">
        <v>-65.441122399999998</v>
      </c>
      <c r="J1735" s="1" t="str">
        <f t="shared" si="289"/>
        <v>NGR bulk stream sediment</v>
      </c>
      <c r="K1735" s="1" t="str">
        <f t="shared" si="290"/>
        <v>&lt;177 micron (NGR)</v>
      </c>
      <c r="L1735">
        <v>14</v>
      </c>
      <c r="M1735" t="s">
        <v>56</v>
      </c>
      <c r="N1735">
        <v>262</v>
      </c>
      <c r="O1735">
        <v>81</v>
      </c>
      <c r="P1735">
        <v>3</v>
      </c>
      <c r="Q1735">
        <v>17</v>
      </c>
      <c r="R1735">
        <v>-2</v>
      </c>
      <c r="S1735">
        <v>-2</v>
      </c>
      <c r="T1735">
        <v>-0.2</v>
      </c>
      <c r="U1735">
        <v>60</v>
      </c>
      <c r="V1735">
        <v>0.15</v>
      </c>
      <c r="W1735">
        <v>0.8</v>
      </c>
      <c r="X1735">
        <v>2</v>
      </c>
      <c r="Y1735">
        <v>-2</v>
      </c>
      <c r="Z1735">
        <v>11</v>
      </c>
      <c r="AA1735">
        <v>0.6</v>
      </c>
      <c r="AB1735">
        <v>-1</v>
      </c>
      <c r="AC1735">
        <v>74</v>
      </c>
      <c r="AD1735">
        <v>150</v>
      </c>
      <c r="AE1735">
        <v>-2</v>
      </c>
      <c r="AF1735">
        <v>84.2</v>
      </c>
      <c r="AG1735">
        <v>1</v>
      </c>
      <c r="AH1735">
        <v>54</v>
      </c>
    </row>
    <row r="1736" spans="1:34" hidden="1" x14ac:dyDescent="0.25">
      <c r="A1736" t="s">
        <v>6638</v>
      </c>
      <c r="B1736" t="s">
        <v>6639</v>
      </c>
      <c r="C1736" s="1" t="str">
        <f t="shared" si="291"/>
        <v>21:0588</v>
      </c>
      <c r="D1736" s="1" t="str">
        <f t="shared" si="288"/>
        <v>21:0187</v>
      </c>
      <c r="E1736" t="s">
        <v>6640</v>
      </c>
      <c r="F1736" t="s">
        <v>6641</v>
      </c>
      <c r="H1736">
        <v>45.566848800000002</v>
      </c>
      <c r="I1736">
        <v>-65.427765899999997</v>
      </c>
      <c r="J1736" s="1" t="str">
        <f t="shared" si="289"/>
        <v>NGR bulk stream sediment</v>
      </c>
      <c r="K1736" s="1" t="str">
        <f t="shared" si="290"/>
        <v>&lt;177 micron (NGR)</v>
      </c>
      <c r="L1736">
        <v>14</v>
      </c>
      <c r="M1736" t="s">
        <v>61</v>
      </c>
      <c r="N1736">
        <v>263</v>
      </c>
      <c r="O1736">
        <v>57</v>
      </c>
      <c r="P1736">
        <v>9</v>
      </c>
      <c r="Q1736">
        <v>31</v>
      </c>
      <c r="R1736">
        <v>8</v>
      </c>
      <c r="S1736">
        <v>6</v>
      </c>
      <c r="T1736">
        <v>0.2</v>
      </c>
      <c r="U1736">
        <v>350</v>
      </c>
      <c r="V1736">
        <v>1.4</v>
      </c>
      <c r="W1736">
        <v>-0.2</v>
      </c>
      <c r="X1736">
        <v>2</v>
      </c>
      <c r="Y1736">
        <v>-2</v>
      </c>
      <c r="Z1736">
        <v>18</v>
      </c>
      <c r="AA1736">
        <v>-0.2</v>
      </c>
      <c r="AB1736">
        <v>3</v>
      </c>
      <c r="AC1736">
        <v>398</v>
      </c>
      <c r="AD1736">
        <v>40</v>
      </c>
      <c r="AE1736">
        <v>-2</v>
      </c>
      <c r="AF1736">
        <v>4.5999999999999996</v>
      </c>
      <c r="AG1736">
        <v>2.7</v>
      </c>
      <c r="AH1736">
        <v>165</v>
      </c>
    </row>
    <row r="1737" spans="1:34" hidden="1" x14ac:dyDescent="0.25">
      <c r="A1737" t="s">
        <v>6642</v>
      </c>
      <c r="B1737" t="s">
        <v>6643</v>
      </c>
      <c r="C1737" s="1" t="str">
        <f t="shared" si="291"/>
        <v>21:0588</v>
      </c>
      <c r="D1737" s="1" t="str">
        <f t="shared" si="288"/>
        <v>21:0187</v>
      </c>
      <c r="E1737" t="s">
        <v>6644</v>
      </c>
      <c r="F1737" t="s">
        <v>6645</v>
      </c>
      <c r="H1737">
        <v>45.545521200000003</v>
      </c>
      <c r="I1737">
        <v>-65.432175299999997</v>
      </c>
      <c r="J1737" s="1" t="str">
        <f t="shared" si="289"/>
        <v>NGR bulk stream sediment</v>
      </c>
      <c r="K1737" s="1" t="str">
        <f t="shared" si="290"/>
        <v>&lt;177 micron (NGR)</v>
      </c>
      <c r="L1737">
        <v>14</v>
      </c>
      <c r="M1737" t="s">
        <v>66</v>
      </c>
      <c r="N1737">
        <v>264</v>
      </c>
      <c r="O1737">
        <v>70</v>
      </c>
      <c r="P1737">
        <v>4</v>
      </c>
      <c r="Q1737">
        <v>8</v>
      </c>
      <c r="R1737">
        <v>7</v>
      </c>
      <c r="S1737">
        <v>8</v>
      </c>
      <c r="T1737">
        <v>-0.2</v>
      </c>
      <c r="U1737">
        <v>360</v>
      </c>
      <c r="V1737">
        <v>1.2</v>
      </c>
      <c r="W1737">
        <v>0.2</v>
      </c>
      <c r="X1737">
        <v>-1</v>
      </c>
      <c r="Y1737">
        <v>-2</v>
      </c>
      <c r="Z1737">
        <v>22</v>
      </c>
      <c r="AA1737">
        <v>-0.2</v>
      </c>
      <c r="AB1737">
        <v>2</v>
      </c>
      <c r="AC1737">
        <v>357</v>
      </c>
      <c r="AD1737">
        <v>50</v>
      </c>
      <c r="AE1737">
        <v>-2</v>
      </c>
      <c r="AF1737">
        <v>8</v>
      </c>
      <c r="AG1737">
        <v>2.7</v>
      </c>
      <c r="AH1737">
        <v>180</v>
      </c>
    </row>
    <row r="1738" spans="1:34" hidden="1" x14ac:dyDescent="0.25">
      <c r="A1738" t="s">
        <v>6646</v>
      </c>
      <c r="B1738" t="s">
        <v>6647</v>
      </c>
      <c r="C1738" s="1" t="str">
        <f t="shared" si="291"/>
        <v>21:0588</v>
      </c>
      <c r="D1738" s="1" t="str">
        <f t="shared" si="288"/>
        <v>21:0187</v>
      </c>
      <c r="E1738" t="s">
        <v>6648</v>
      </c>
      <c r="F1738" t="s">
        <v>6649</v>
      </c>
      <c r="H1738">
        <v>45.542262899999997</v>
      </c>
      <c r="I1738">
        <v>-65.4304846</v>
      </c>
      <c r="J1738" s="1" t="str">
        <f t="shared" si="289"/>
        <v>NGR bulk stream sediment</v>
      </c>
      <c r="K1738" s="1" t="str">
        <f t="shared" si="290"/>
        <v>&lt;177 micron (NGR)</v>
      </c>
      <c r="L1738">
        <v>14</v>
      </c>
      <c r="M1738" t="s">
        <v>76</v>
      </c>
      <c r="N1738">
        <v>265</v>
      </c>
      <c r="O1738">
        <v>49</v>
      </c>
      <c r="P1738">
        <v>4</v>
      </c>
      <c r="Q1738">
        <v>17</v>
      </c>
      <c r="R1738">
        <v>6</v>
      </c>
      <c r="S1738">
        <v>3</v>
      </c>
      <c r="T1738">
        <v>-0.2</v>
      </c>
      <c r="U1738">
        <v>720</v>
      </c>
      <c r="V1738">
        <v>0.85</v>
      </c>
      <c r="W1738">
        <v>-0.2</v>
      </c>
      <c r="X1738">
        <v>-1</v>
      </c>
      <c r="Y1738">
        <v>-2</v>
      </c>
      <c r="Z1738">
        <v>11</v>
      </c>
      <c r="AA1738">
        <v>-0.2</v>
      </c>
      <c r="AB1738">
        <v>1</v>
      </c>
      <c r="AC1738">
        <v>321</v>
      </c>
      <c r="AD1738">
        <v>45</v>
      </c>
      <c r="AE1738">
        <v>-2</v>
      </c>
      <c r="AF1738">
        <v>8.6</v>
      </c>
      <c r="AG1738">
        <v>1.7</v>
      </c>
      <c r="AH1738">
        <v>130</v>
      </c>
    </row>
    <row r="1739" spans="1:34" hidden="1" x14ac:dyDescent="0.25">
      <c r="A1739" t="s">
        <v>6650</v>
      </c>
      <c r="B1739" t="s">
        <v>6651</v>
      </c>
      <c r="C1739" s="1" t="str">
        <f t="shared" si="291"/>
        <v>21:0588</v>
      </c>
      <c r="D1739" s="1" t="str">
        <f t="shared" si="288"/>
        <v>21:0187</v>
      </c>
      <c r="E1739" t="s">
        <v>6652</v>
      </c>
      <c r="F1739" t="s">
        <v>6653</v>
      </c>
      <c r="H1739">
        <v>45.529935100000003</v>
      </c>
      <c r="I1739">
        <v>-65.437060500000001</v>
      </c>
      <c r="J1739" s="1" t="str">
        <f t="shared" si="289"/>
        <v>NGR bulk stream sediment</v>
      </c>
      <c r="K1739" s="1" t="str">
        <f t="shared" si="290"/>
        <v>&lt;177 micron (NGR)</v>
      </c>
      <c r="L1739">
        <v>14</v>
      </c>
      <c r="M1739" t="s">
        <v>81</v>
      </c>
      <c r="N1739">
        <v>266</v>
      </c>
      <c r="O1739">
        <v>147</v>
      </c>
      <c r="P1739">
        <v>9</v>
      </c>
      <c r="Q1739">
        <v>49</v>
      </c>
      <c r="R1739">
        <v>7</v>
      </c>
      <c r="S1739">
        <v>5</v>
      </c>
      <c r="T1739">
        <v>-0.2</v>
      </c>
      <c r="U1739">
        <v>680</v>
      </c>
      <c r="V1739">
        <v>1.25</v>
      </c>
      <c r="W1739">
        <v>1.6</v>
      </c>
      <c r="X1739">
        <v>1</v>
      </c>
      <c r="Y1739">
        <v>-2</v>
      </c>
      <c r="Z1739">
        <v>18</v>
      </c>
      <c r="AA1739">
        <v>-0.2</v>
      </c>
      <c r="AB1739">
        <v>2</v>
      </c>
      <c r="AC1739">
        <v>307</v>
      </c>
      <c r="AD1739">
        <v>150</v>
      </c>
      <c r="AE1739">
        <v>-2</v>
      </c>
      <c r="AF1739">
        <v>36.200000000000003</v>
      </c>
      <c r="AG1739">
        <v>3</v>
      </c>
      <c r="AH1739">
        <v>140</v>
      </c>
    </row>
    <row r="1740" spans="1:34" hidden="1" x14ac:dyDescent="0.25">
      <c r="A1740" t="s">
        <v>6654</v>
      </c>
      <c r="B1740" t="s">
        <v>6655</v>
      </c>
      <c r="C1740" s="1" t="str">
        <f t="shared" si="291"/>
        <v>21:0588</v>
      </c>
      <c r="D1740" s="1" t="str">
        <f t="shared" si="288"/>
        <v>21:0187</v>
      </c>
      <c r="E1740" t="s">
        <v>6656</v>
      </c>
      <c r="F1740" t="s">
        <v>6657</v>
      </c>
      <c r="H1740">
        <v>45.527841100000003</v>
      </c>
      <c r="I1740">
        <v>-65.4377511</v>
      </c>
      <c r="J1740" s="1" t="str">
        <f t="shared" si="289"/>
        <v>NGR bulk stream sediment</v>
      </c>
      <c r="K1740" s="1" t="str">
        <f t="shared" si="290"/>
        <v>&lt;177 micron (NGR)</v>
      </c>
      <c r="L1740">
        <v>14</v>
      </c>
      <c r="M1740" t="s">
        <v>86</v>
      </c>
      <c r="N1740">
        <v>267</v>
      </c>
      <c r="O1740">
        <v>49</v>
      </c>
      <c r="P1740">
        <v>5</v>
      </c>
      <c r="Q1740">
        <v>28</v>
      </c>
      <c r="R1740">
        <v>4</v>
      </c>
      <c r="S1740">
        <v>4</v>
      </c>
      <c r="T1740">
        <v>-0.2</v>
      </c>
      <c r="U1740">
        <v>380</v>
      </c>
      <c r="V1740">
        <v>0.4</v>
      </c>
      <c r="W1740">
        <v>0.8</v>
      </c>
      <c r="X1740">
        <v>-1</v>
      </c>
      <c r="Y1740">
        <v>2</v>
      </c>
      <c r="Z1740">
        <v>13</v>
      </c>
      <c r="AA1740">
        <v>-0.2</v>
      </c>
      <c r="AB1740">
        <v>2</v>
      </c>
      <c r="AC1740">
        <v>177</v>
      </c>
      <c r="AD1740">
        <v>115</v>
      </c>
      <c r="AE1740">
        <v>-2</v>
      </c>
      <c r="AF1740">
        <v>48.6</v>
      </c>
      <c r="AG1740">
        <v>0.9</v>
      </c>
      <c r="AH1740">
        <v>98</v>
      </c>
    </row>
    <row r="1741" spans="1:34" hidden="1" x14ac:dyDescent="0.25">
      <c r="A1741" t="s">
        <v>6658</v>
      </c>
      <c r="B1741" t="s">
        <v>6659</v>
      </c>
      <c r="C1741" s="1" t="str">
        <f t="shared" si="291"/>
        <v>21:0588</v>
      </c>
      <c r="D1741" s="1" t="str">
        <f t="shared" si="288"/>
        <v>21:0187</v>
      </c>
      <c r="E1741" t="s">
        <v>6660</v>
      </c>
      <c r="F1741" t="s">
        <v>6661</v>
      </c>
      <c r="H1741">
        <v>45.529229100000002</v>
      </c>
      <c r="I1741">
        <v>-65.433444100000003</v>
      </c>
      <c r="J1741" s="1" t="str">
        <f t="shared" si="289"/>
        <v>NGR bulk stream sediment</v>
      </c>
      <c r="K1741" s="1" t="str">
        <f t="shared" si="290"/>
        <v>&lt;177 micron (NGR)</v>
      </c>
      <c r="L1741">
        <v>14</v>
      </c>
      <c r="M1741" t="s">
        <v>91</v>
      </c>
      <c r="N1741">
        <v>268</v>
      </c>
      <c r="O1741">
        <v>136</v>
      </c>
      <c r="P1741">
        <v>6</v>
      </c>
      <c r="Q1741">
        <v>47</v>
      </c>
      <c r="R1741">
        <v>5</v>
      </c>
      <c r="S1741">
        <v>7</v>
      </c>
      <c r="T1741">
        <v>-0.2</v>
      </c>
      <c r="U1741">
        <v>3000</v>
      </c>
      <c r="V1741">
        <v>1</v>
      </c>
      <c r="W1741">
        <v>1.2</v>
      </c>
      <c r="X1741">
        <v>1</v>
      </c>
      <c r="Y1741">
        <v>-2</v>
      </c>
      <c r="Z1741">
        <v>13</v>
      </c>
      <c r="AA1741">
        <v>0.8</v>
      </c>
      <c r="AB1741">
        <v>-1</v>
      </c>
      <c r="AC1741">
        <v>277</v>
      </c>
      <c r="AD1741">
        <v>125</v>
      </c>
      <c r="AE1741">
        <v>-2</v>
      </c>
      <c r="AF1741">
        <v>36.6</v>
      </c>
      <c r="AG1741">
        <v>1.3</v>
      </c>
      <c r="AH1741">
        <v>110</v>
      </c>
    </row>
    <row r="1742" spans="1:34" hidden="1" x14ac:dyDescent="0.25">
      <c r="A1742" t="s">
        <v>6662</v>
      </c>
      <c r="B1742" t="s">
        <v>6663</v>
      </c>
      <c r="C1742" s="1" t="str">
        <f t="shared" si="291"/>
        <v>21:0588</v>
      </c>
      <c r="D1742" s="1" t="str">
        <f t="shared" si="288"/>
        <v>21:0187</v>
      </c>
      <c r="E1742" t="s">
        <v>6664</v>
      </c>
      <c r="F1742" t="s">
        <v>6665</v>
      </c>
      <c r="H1742">
        <v>45.515113300000003</v>
      </c>
      <c r="I1742">
        <v>-65.431426299999998</v>
      </c>
      <c r="J1742" s="1" t="str">
        <f t="shared" si="289"/>
        <v>NGR bulk stream sediment</v>
      </c>
      <c r="K1742" s="1" t="str">
        <f t="shared" si="290"/>
        <v>&lt;177 micron (NGR)</v>
      </c>
      <c r="L1742">
        <v>14</v>
      </c>
      <c r="M1742" t="s">
        <v>96</v>
      </c>
      <c r="N1742">
        <v>269</v>
      </c>
      <c r="O1742">
        <v>64</v>
      </c>
      <c r="P1742">
        <v>11</v>
      </c>
      <c r="Q1742">
        <v>20</v>
      </c>
      <c r="R1742">
        <v>14</v>
      </c>
      <c r="S1742">
        <v>10</v>
      </c>
      <c r="T1742">
        <v>-0.2</v>
      </c>
      <c r="U1742">
        <v>350</v>
      </c>
      <c r="V1742">
        <v>1.8</v>
      </c>
      <c r="W1742">
        <v>-0.2</v>
      </c>
      <c r="X1742">
        <v>2</v>
      </c>
      <c r="Y1742">
        <v>-2</v>
      </c>
      <c r="Z1742">
        <v>22</v>
      </c>
      <c r="AA1742">
        <v>0.5</v>
      </c>
      <c r="AB1742">
        <v>1</v>
      </c>
      <c r="AC1742">
        <v>398</v>
      </c>
      <c r="AD1742">
        <v>40</v>
      </c>
      <c r="AE1742">
        <v>-2</v>
      </c>
      <c r="AF1742">
        <v>6.6</v>
      </c>
      <c r="AG1742">
        <v>2.8</v>
      </c>
      <c r="AH1742">
        <v>180</v>
      </c>
    </row>
    <row r="1743" spans="1:34" hidden="1" x14ac:dyDescent="0.25">
      <c r="A1743" t="s">
        <v>6666</v>
      </c>
      <c r="B1743" t="s">
        <v>6667</v>
      </c>
      <c r="C1743" s="1" t="str">
        <f t="shared" si="291"/>
        <v>21:0588</v>
      </c>
      <c r="D1743" s="1" t="str">
        <f t="shared" si="288"/>
        <v>21:0187</v>
      </c>
      <c r="E1743" t="s">
        <v>6668</v>
      </c>
      <c r="F1743" t="s">
        <v>6669</v>
      </c>
      <c r="H1743">
        <v>45.548711599999997</v>
      </c>
      <c r="I1743">
        <v>-65.391086999999999</v>
      </c>
      <c r="J1743" s="1" t="str">
        <f t="shared" si="289"/>
        <v>NGR bulk stream sediment</v>
      </c>
      <c r="K1743" s="1" t="str">
        <f t="shared" si="290"/>
        <v>&lt;177 micron (NGR)</v>
      </c>
      <c r="L1743">
        <v>14</v>
      </c>
      <c r="M1743" t="s">
        <v>101</v>
      </c>
      <c r="N1743">
        <v>270</v>
      </c>
      <c r="O1743">
        <v>126</v>
      </c>
      <c r="P1743">
        <v>7</v>
      </c>
      <c r="Q1743">
        <v>41</v>
      </c>
      <c r="R1743">
        <v>3</v>
      </c>
      <c r="S1743">
        <v>7</v>
      </c>
      <c r="T1743">
        <v>0.2</v>
      </c>
      <c r="U1743">
        <v>1400</v>
      </c>
      <c r="V1743">
        <v>0.75</v>
      </c>
      <c r="W1743">
        <v>2</v>
      </c>
      <c r="X1743">
        <v>2</v>
      </c>
      <c r="Y1743">
        <v>-2</v>
      </c>
      <c r="Z1743">
        <v>18</v>
      </c>
      <c r="AA1743">
        <v>0.3</v>
      </c>
      <c r="AB1743">
        <v>2</v>
      </c>
      <c r="AC1743">
        <v>163</v>
      </c>
      <c r="AD1743">
        <v>170</v>
      </c>
      <c r="AE1743">
        <v>-2</v>
      </c>
      <c r="AF1743">
        <v>58</v>
      </c>
      <c r="AG1743">
        <v>0.7</v>
      </c>
      <c r="AH1743">
        <v>80</v>
      </c>
    </row>
    <row r="1744" spans="1:34" hidden="1" x14ac:dyDescent="0.25">
      <c r="A1744" t="s">
        <v>6670</v>
      </c>
      <c r="B1744" t="s">
        <v>6671</v>
      </c>
      <c r="C1744" s="1" t="str">
        <f t="shared" si="291"/>
        <v>21:0588</v>
      </c>
      <c r="D1744" s="1" t="str">
        <f t="shared" si="288"/>
        <v>21:0187</v>
      </c>
      <c r="E1744" t="s">
        <v>6672</v>
      </c>
      <c r="F1744" t="s">
        <v>6673</v>
      </c>
      <c r="H1744">
        <v>45.547555799999998</v>
      </c>
      <c r="I1744">
        <v>-65.388680699999995</v>
      </c>
      <c r="J1744" s="1" t="str">
        <f t="shared" si="289"/>
        <v>NGR bulk stream sediment</v>
      </c>
      <c r="K1744" s="1" t="str">
        <f t="shared" si="290"/>
        <v>&lt;177 micron (NGR)</v>
      </c>
      <c r="L1744">
        <v>14</v>
      </c>
      <c r="M1744" t="s">
        <v>106</v>
      </c>
      <c r="N1744">
        <v>271</v>
      </c>
      <c r="O1744">
        <v>85</v>
      </c>
      <c r="P1744">
        <v>13</v>
      </c>
      <c r="Q1744">
        <v>37</v>
      </c>
      <c r="R1744">
        <v>6</v>
      </c>
      <c r="S1744">
        <v>9</v>
      </c>
      <c r="T1744">
        <v>-0.2</v>
      </c>
      <c r="U1744">
        <v>2600</v>
      </c>
      <c r="V1744">
        <v>1.4</v>
      </c>
      <c r="W1744">
        <v>1</v>
      </c>
      <c r="X1744">
        <v>2</v>
      </c>
      <c r="Y1744">
        <v>2</v>
      </c>
      <c r="Z1744">
        <v>26</v>
      </c>
      <c r="AA1744">
        <v>0.5</v>
      </c>
      <c r="AB1744">
        <v>3</v>
      </c>
      <c r="AC1744">
        <v>237</v>
      </c>
      <c r="AD1744">
        <v>150</v>
      </c>
      <c r="AE1744">
        <v>2</v>
      </c>
      <c r="AF1744">
        <v>33.4</v>
      </c>
      <c r="AG1744">
        <v>1.2</v>
      </c>
      <c r="AH1744">
        <v>150</v>
      </c>
    </row>
    <row r="1745" spans="1:34" hidden="1" x14ac:dyDescent="0.25">
      <c r="A1745" t="s">
        <v>6674</v>
      </c>
      <c r="B1745" t="s">
        <v>6675</v>
      </c>
      <c r="C1745" s="1" t="str">
        <f t="shared" si="291"/>
        <v>21:0588</v>
      </c>
      <c r="D1745" s="1" t="str">
        <f>HYPERLINK("http://geochem.nrcan.gc.ca/cdogs/content/svy/svy_e.htm", "")</f>
        <v/>
      </c>
      <c r="G1745" s="1" t="str">
        <f>HYPERLINK("http://geochem.nrcan.gc.ca/cdogs/content/cr_/cr_00078_e.htm", "78")</f>
        <v>78</v>
      </c>
      <c r="J1745" t="s">
        <v>69</v>
      </c>
      <c r="K1745" t="s">
        <v>70</v>
      </c>
      <c r="L1745">
        <v>14</v>
      </c>
      <c r="M1745" t="s">
        <v>71</v>
      </c>
      <c r="N1745">
        <v>272</v>
      </c>
      <c r="O1745">
        <v>91</v>
      </c>
      <c r="P1745">
        <v>36</v>
      </c>
      <c r="Q1745">
        <v>18</v>
      </c>
      <c r="R1745">
        <v>233</v>
      </c>
      <c r="S1745">
        <v>21</v>
      </c>
      <c r="T1745">
        <v>0.4</v>
      </c>
      <c r="U1745">
        <v>430</v>
      </c>
      <c r="V1745">
        <v>3</v>
      </c>
      <c r="W1745">
        <v>0.4</v>
      </c>
      <c r="X1745">
        <v>20</v>
      </c>
      <c r="Y1745">
        <v>2</v>
      </c>
      <c r="Z1745">
        <v>40</v>
      </c>
      <c r="AA1745">
        <v>0.9</v>
      </c>
      <c r="AB1745">
        <v>5</v>
      </c>
      <c r="AC1745">
        <v>668</v>
      </c>
      <c r="AD1745">
        <v>25</v>
      </c>
      <c r="AE1745">
        <v>16</v>
      </c>
      <c r="AF1745">
        <v>3.2</v>
      </c>
      <c r="AG1745">
        <v>11.4</v>
      </c>
      <c r="AH1745">
        <v>530</v>
      </c>
    </row>
    <row r="1746" spans="1:34" hidden="1" x14ac:dyDescent="0.25">
      <c r="A1746" t="s">
        <v>6676</v>
      </c>
      <c r="B1746" t="s">
        <v>6677</v>
      </c>
      <c r="C1746" s="1" t="str">
        <f t="shared" si="291"/>
        <v>21:0588</v>
      </c>
      <c r="D1746" s="1" t="str">
        <f t="shared" ref="D1746:D1754" si="292">HYPERLINK("http://geochem.nrcan.gc.ca/cdogs/content/svy/svy210187_e.htm", "21:0187")</f>
        <v>21:0187</v>
      </c>
      <c r="E1746" t="s">
        <v>6678</v>
      </c>
      <c r="F1746" t="s">
        <v>6679</v>
      </c>
      <c r="H1746">
        <v>45.537094600000003</v>
      </c>
      <c r="I1746">
        <v>-65.351476700000006</v>
      </c>
      <c r="J1746" s="1" t="str">
        <f t="shared" ref="J1746:J1754" si="293">HYPERLINK("http://geochem.nrcan.gc.ca/cdogs/content/kwd/kwd020030_e.htm", "NGR bulk stream sediment")</f>
        <v>NGR bulk stream sediment</v>
      </c>
      <c r="K1746" s="1" t="str">
        <f t="shared" ref="K1746:K1754" si="294">HYPERLINK("http://geochem.nrcan.gc.ca/cdogs/content/kwd/kwd080006_e.htm", "&lt;177 micron (NGR)")</f>
        <v>&lt;177 micron (NGR)</v>
      </c>
      <c r="L1746">
        <v>14</v>
      </c>
      <c r="M1746" t="s">
        <v>111</v>
      </c>
      <c r="N1746">
        <v>273</v>
      </c>
      <c r="O1746">
        <v>83</v>
      </c>
      <c r="P1746">
        <v>12</v>
      </c>
      <c r="Q1746">
        <v>48</v>
      </c>
      <c r="R1746">
        <v>7</v>
      </c>
      <c r="S1746">
        <v>5</v>
      </c>
      <c r="T1746">
        <v>-0.2</v>
      </c>
      <c r="U1746">
        <v>1050</v>
      </c>
      <c r="V1746">
        <v>1.45</v>
      </c>
      <c r="W1746">
        <v>0.9</v>
      </c>
      <c r="X1746">
        <v>1</v>
      </c>
      <c r="Y1746">
        <v>-2</v>
      </c>
      <c r="Z1746">
        <v>22</v>
      </c>
      <c r="AA1746">
        <v>-0.2</v>
      </c>
      <c r="AB1746">
        <v>2</v>
      </c>
      <c r="AC1746">
        <v>257</v>
      </c>
      <c r="AD1746">
        <v>125</v>
      </c>
      <c r="AE1746">
        <v>-2</v>
      </c>
      <c r="AF1746">
        <v>28.2</v>
      </c>
      <c r="AG1746">
        <v>4.7</v>
      </c>
      <c r="AH1746">
        <v>150</v>
      </c>
    </row>
    <row r="1747" spans="1:34" hidden="1" x14ac:dyDescent="0.25">
      <c r="A1747" t="s">
        <v>6680</v>
      </c>
      <c r="B1747" t="s">
        <v>6681</v>
      </c>
      <c r="C1747" s="1" t="str">
        <f t="shared" si="291"/>
        <v>21:0588</v>
      </c>
      <c r="D1747" s="1" t="str">
        <f t="shared" si="292"/>
        <v>21:0187</v>
      </c>
      <c r="E1747" t="s">
        <v>6682</v>
      </c>
      <c r="F1747" t="s">
        <v>6683</v>
      </c>
      <c r="H1747">
        <v>45.5464214</v>
      </c>
      <c r="I1747">
        <v>-65.345717100000002</v>
      </c>
      <c r="J1747" s="1" t="str">
        <f t="shared" si="293"/>
        <v>NGR bulk stream sediment</v>
      </c>
      <c r="K1747" s="1" t="str">
        <f t="shared" si="294"/>
        <v>&lt;177 micron (NGR)</v>
      </c>
      <c r="L1747">
        <v>14</v>
      </c>
      <c r="M1747" t="s">
        <v>116</v>
      </c>
      <c r="N1747">
        <v>274</v>
      </c>
      <c r="O1747">
        <v>116</v>
      </c>
      <c r="P1747">
        <v>15</v>
      </c>
      <c r="Q1747">
        <v>51</v>
      </c>
      <c r="R1747">
        <v>5</v>
      </c>
      <c r="S1747">
        <v>6</v>
      </c>
      <c r="T1747">
        <v>0.2</v>
      </c>
      <c r="U1747">
        <v>2100</v>
      </c>
      <c r="V1747">
        <v>1.4</v>
      </c>
      <c r="W1747">
        <v>2</v>
      </c>
      <c r="X1747">
        <v>2</v>
      </c>
      <c r="Y1747">
        <v>-2</v>
      </c>
      <c r="Z1747">
        <v>22</v>
      </c>
      <c r="AA1747">
        <v>-0.2</v>
      </c>
      <c r="AB1747">
        <v>2</v>
      </c>
      <c r="AC1747">
        <v>331</v>
      </c>
      <c r="AD1747">
        <v>150</v>
      </c>
      <c r="AE1747">
        <v>-2</v>
      </c>
      <c r="AF1747">
        <v>41</v>
      </c>
      <c r="AG1747">
        <v>4.3</v>
      </c>
      <c r="AH1747">
        <v>105</v>
      </c>
    </row>
    <row r="1748" spans="1:34" hidden="1" x14ac:dyDescent="0.25">
      <c r="A1748" t="s">
        <v>6684</v>
      </c>
      <c r="B1748" t="s">
        <v>6685</v>
      </c>
      <c r="C1748" s="1" t="str">
        <f t="shared" si="291"/>
        <v>21:0588</v>
      </c>
      <c r="D1748" s="1" t="str">
        <f t="shared" si="292"/>
        <v>21:0187</v>
      </c>
      <c r="E1748" t="s">
        <v>6686</v>
      </c>
      <c r="F1748" t="s">
        <v>6687</v>
      </c>
      <c r="H1748">
        <v>45.471366099999997</v>
      </c>
      <c r="I1748">
        <v>-65.429797300000004</v>
      </c>
      <c r="J1748" s="1" t="str">
        <f t="shared" si="293"/>
        <v>NGR bulk stream sediment</v>
      </c>
      <c r="K1748" s="1" t="str">
        <f t="shared" si="294"/>
        <v>&lt;177 micron (NGR)</v>
      </c>
      <c r="L1748">
        <v>14</v>
      </c>
      <c r="M1748" t="s">
        <v>121</v>
      </c>
      <c r="N1748">
        <v>275</v>
      </c>
      <c r="O1748">
        <v>58</v>
      </c>
      <c r="P1748">
        <v>10</v>
      </c>
      <c r="Q1748">
        <v>26</v>
      </c>
      <c r="R1748">
        <v>6</v>
      </c>
      <c r="S1748">
        <v>3</v>
      </c>
      <c r="T1748">
        <v>-0.2</v>
      </c>
      <c r="U1748">
        <v>820</v>
      </c>
      <c r="V1748">
        <v>1.6</v>
      </c>
      <c r="W1748">
        <v>-0.2</v>
      </c>
      <c r="X1748">
        <v>2</v>
      </c>
      <c r="Y1748">
        <v>-2</v>
      </c>
      <c r="Z1748">
        <v>22</v>
      </c>
      <c r="AA1748">
        <v>-0.2</v>
      </c>
      <c r="AB1748">
        <v>3</v>
      </c>
      <c r="AC1748">
        <v>357</v>
      </c>
      <c r="AD1748">
        <v>50</v>
      </c>
      <c r="AE1748">
        <v>-2</v>
      </c>
      <c r="AF1748">
        <v>13.8</v>
      </c>
      <c r="AG1748">
        <v>3.7</v>
      </c>
      <c r="AH1748">
        <v>180</v>
      </c>
    </row>
    <row r="1749" spans="1:34" hidden="1" x14ac:dyDescent="0.25">
      <c r="A1749" t="s">
        <v>6688</v>
      </c>
      <c r="B1749" t="s">
        <v>6689</v>
      </c>
      <c r="C1749" s="1" t="str">
        <f t="shared" si="291"/>
        <v>21:0588</v>
      </c>
      <c r="D1749" s="1" t="str">
        <f t="shared" si="292"/>
        <v>21:0187</v>
      </c>
      <c r="E1749" t="s">
        <v>6690</v>
      </c>
      <c r="F1749" t="s">
        <v>6691</v>
      </c>
      <c r="H1749">
        <v>45.6593369</v>
      </c>
      <c r="I1749">
        <v>-65.342809200000005</v>
      </c>
      <c r="J1749" s="1" t="str">
        <f t="shared" si="293"/>
        <v>NGR bulk stream sediment</v>
      </c>
      <c r="K1749" s="1" t="str">
        <f t="shared" si="294"/>
        <v>&lt;177 micron (NGR)</v>
      </c>
      <c r="L1749">
        <v>14</v>
      </c>
      <c r="M1749" t="s">
        <v>126</v>
      </c>
      <c r="N1749">
        <v>276</v>
      </c>
      <c r="O1749">
        <v>44</v>
      </c>
      <c r="P1749">
        <v>7</v>
      </c>
      <c r="Q1749">
        <v>11</v>
      </c>
      <c r="R1749">
        <v>14</v>
      </c>
      <c r="S1749">
        <v>5</v>
      </c>
      <c r="T1749">
        <v>0.3</v>
      </c>
      <c r="U1749">
        <v>340</v>
      </c>
      <c r="V1749">
        <v>1.25</v>
      </c>
      <c r="W1749">
        <v>-0.2</v>
      </c>
      <c r="X1749">
        <v>3</v>
      </c>
      <c r="Y1749">
        <v>-2</v>
      </c>
      <c r="Z1749">
        <v>18</v>
      </c>
      <c r="AA1749">
        <v>0.4</v>
      </c>
      <c r="AB1749">
        <v>2</v>
      </c>
      <c r="AC1749">
        <v>267</v>
      </c>
      <c r="AD1749">
        <v>20</v>
      </c>
      <c r="AE1749">
        <v>-2</v>
      </c>
      <c r="AF1749">
        <v>3.4</v>
      </c>
      <c r="AG1749">
        <v>1.7</v>
      </c>
      <c r="AH1749">
        <v>170</v>
      </c>
    </row>
    <row r="1750" spans="1:34" hidden="1" x14ac:dyDescent="0.25">
      <c r="A1750" t="s">
        <v>6692</v>
      </c>
      <c r="B1750" t="s">
        <v>6693</v>
      </c>
      <c r="C1750" s="1" t="str">
        <f t="shared" si="291"/>
        <v>21:0588</v>
      </c>
      <c r="D1750" s="1" t="str">
        <f t="shared" si="292"/>
        <v>21:0187</v>
      </c>
      <c r="E1750" t="s">
        <v>6694</v>
      </c>
      <c r="F1750" t="s">
        <v>6695</v>
      </c>
      <c r="H1750">
        <v>45.659830700000001</v>
      </c>
      <c r="I1750">
        <v>-65.340673199999998</v>
      </c>
      <c r="J1750" s="1" t="str">
        <f t="shared" si="293"/>
        <v>NGR bulk stream sediment</v>
      </c>
      <c r="K1750" s="1" t="str">
        <f t="shared" si="294"/>
        <v>&lt;177 micron (NGR)</v>
      </c>
      <c r="L1750">
        <v>14</v>
      </c>
      <c r="M1750" t="s">
        <v>131</v>
      </c>
      <c r="N1750">
        <v>277</v>
      </c>
      <c r="O1750">
        <v>55</v>
      </c>
      <c r="P1750">
        <v>10</v>
      </c>
      <c r="Q1750">
        <v>18</v>
      </c>
      <c r="R1750">
        <v>15</v>
      </c>
      <c r="S1750">
        <v>5</v>
      </c>
      <c r="T1750">
        <v>-0.2</v>
      </c>
      <c r="U1750">
        <v>400</v>
      </c>
      <c r="V1750">
        <v>1.45</v>
      </c>
      <c r="W1750">
        <v>-0.2</v>
      </c>
      <c r="X1750">
        <v>4</v>
      </c>
      <c r="Y1750">
        <v>-2</v>
      </c>
      <c r="Z1750">
        <v>26</v>
      </c>
      <c r="AA1750">
        <v>0.7</v>
      </c>
      <c r="AB1750">
        <v>3</v>
      </c>
      <c r="AC1750">
        <v>301</v>
      </c>
      <c r="AD1750">
        <v>25</v>
      </c>
      <c r="AE1750">
        <v>-2</v>
      </c>
      <c r="AF1750">
        <v>6.2</v>
      </c>
      <c r="AG1750">
        <v>2.2999999999999998</v>
      </c>
      <c r="AH1750">
        <v>200</v>
      </c>
    </row>
    <row r="1751" spans="1:34" hidden="1" x14ac:dyDescent="0.25">
      <c r="A1751" t="s">
        <v>6696</v>
      </c>
      <c r="B1751" t="s">
        <v>6697</v>
      </c>
      <c r="C1751" s="1" t="str">
        <f t="shared" si="291"/>
        <v>21:0588</v>
      </c>
      <c r="D1751" s="1" t="str">
        <f t="shared" si="292"/>
        <v>21:0187</v>
      </c>
      <c r="E1751" t="s">
        <v>6698</v>
      </c>
      <c r="F1751" t="s">
        <v>6699</v>
      </c>
      <c r="H1751">
        <v>45.6666752</v>
      </c>
      <c r="I1751">
        <v>-65.328608599999995</v>
      </c>
      <c r="J1751" s="1" t="str">
        <f t="shared" si="293"/>
        <v>NGR bulk stream sediment</v>
      </c>
      <c r="K1751" s="1" t="str">
        <f t="shared" si="294"/>
        <v>&lt;177 micron (NGR)</v>
      </c>
      <c r="L1751">
        <v>15</v>
      </c>
      <c r="M1751" t="s">
        <v>38</v>
      </c>
      <c r="N1751">
        <v>278</v>
      </c>
      <c r="O1751">
        <v>91</v>
      </c>
      <c r="P1751">
        <v>16</v>
      </c>
      <c r="Q1751">
        <v>18</v>
      </c>
      <c r="R1751">
        <v>22</v>
      </c>
      <c r="S1751">
        <v>11</v>
      </c>
      <c r="T1751">
        <v>-0.2</v>
      </c>
      <c r="U1751">
        <v>760</v>
      </c>
      <c r="V1751">
        <v>1.8</v>
      </c>
      <c r="W1751">
        <v>-0.2</v>
      </c>
      <c r="X1751">
        <v>3</v>
      </c>
      <c r="Y1751">
        <v>-2</v>
      </c>
      <c r="Z1751">
        <v>31</v>
      </c>
      <c r="AA1751">
        <v>0.2</v>
      </c>
      <c r="AB1751">
        <v>4</v>
      </c>
      <c r="AC1751">
        <v>444</v>
      </c>
      <c r="AD1751">
        <v>40</v>
      </c>
      <c r="AE1751">
        <v>-2</v>
      </c>
      <c r="AF1751">
        <v>9.8000000000000007</v>
      </c>
      <c r="AG1751">
        <v>2.4</v>
      </c>
      <c r="AH1751">
        <v>265</v>
      </c>
    </row>
    <row r="1752" spans="1:34" hidden="1" x14ac:dyDescent="0.25">
      <c r="A1752" t="s">
        <v>6700</v>
      </c>
      <c r="B1752" t="s">
        <v>6701</v>
      </c>
      <c r="C1752" s="1" t="str">
        <f t="shared" si="291"/>
        <v>21:0588</v>
      </c>
      <c r="D1752" s="1" t="str">
        <f t="shared" si="292"/>
        <v>21:0187</v>
      </c>
      <c r="E1752" t="s">
        <v>6698</v>
      </c>
      <c r="F1752" t="s">
        <v>6702</v>
      </c>
      <c r="H1752">
        <v>45.6666752</v>
      </c>
      <c r="I1752">
        <v>-65.328608599999995</v>
      </c>
      <c r="J1752" s="1" t="str">
        <f t="shared" si="293"/>
        <v>NGR bulk stream sediment</v>
      </c>
      <c r="K1752" s="1" t="str">
        <f t="shared" si="294"/>
        <v>&lt;177 micron (NGR)</v>
      </c>
      <c r="L1752">
        <v>15</v>
      </c>
      <c r="M1752" t="s">
        <v>51</v>
      </c>
      <c r="N1752">
        <v>279</v>
      </c>
      <c r="O1752">
        <v>83</v>
      </c>
      <c r="P1752">
        <v>15</v>
      </c>
      <c r="Q1752">
        <v>22</v>
      </c>
      <c r="R1752">
        <v>19</v>
      </c>
      <c r="S1752">
        <v>10</v>
      </c>
      <c r="T1752">
        <v>0.2</v>
      </c>
      <c r="U1752">
        <v>780</v>
      </c>
      <c r="V1752">
        <v>1.8</v>
      </c>
      <c r="W1752">
        <v>0.3</v>
      </c>
      <c r="X1752">
        <v>3</v>
      </c>
      <c r="Y1752">
        <v>-2</v>
      </c>
      <c r="Z1752">
        <v>35</v>
      </c>
      <c r="AA1752">
        <v>0.4</v>
      </c>
      <c r="AB1752">
        <v>2</v>
      </c>
      <c r="AC1752">
        <v>460</v>
      </c>
      <c r="AD1752">
        <v>45</v>
      </c>
      <c r="AE1752">
        <v>-2</v>
      </c>
      <c r="AF1752">
        <v>10.4</v>
      </c>
      <c r="AG1752">
        <v>2.2999999999999998</v>
      </c>
      <c r="AH1752">
        <v>260</v>
      </c>
    </row>
    <row r="1753" spans="1:34" hidden="1" x14ac:dyDescent="0.25">
      <c r="A1753" t="s">
        <v>6703</v>
      </c>
      <c r="B1753" t="s">
        <v>6704</v>
      </c>
      <c r="C1753" s="1" t="str">
        <f t="shared" si="291"/>
        <v>21:0588</v>
      </c>
      <c r="D1753" s="1" t="str">
        <f t="shared" si="292"/>
        <v>21:0187</v>
      </c>
      <c r="E1753" t="s">
        <v>6698</v>
      </c>
      <c r="F1753" t="s">
        <v>6705</v>
      </c>
      <c r="H1753">
        <v>45.6666752</v>
      </c>
      <c r="I1753">
        <v>-65.328608599999995</v>
      </c>
      <c r="J1753" s="1" t="str">
        <f t="shared" si="293"/>
        <v>NGR bulk stream sediment</v>
      </c>
      <c r="K1753" s="1" t="str">
        <f t="shared" si="294"/>
        <v>&lt;177 micron (NGR)</v>
      </c>
      <c r="L1753">
        <v>15</v>
      </c>
      <c r="M1753" t="s">
        <v>47</v>
      </c>
      <c r="N1753">
        <v>280</v>
      </c>
      <c r="O1753">
        <v>88</v>
      </c>
      <c r="P1753">
        <v>16</v>
      </c>
      <c r="Q1753">
        <v>20</v>
      </c>
      <c r="R1753">
        <v>23</v>
      </c>
      <c r="S1753">
        <v>11</v>
      </c>
      <c r="T1753">
        <v>0.3</v>
      </c>
      <c r="U1753">
        <v>760</v>
      </c>
      <c r="V1753">
        <v>1.8</v>
      </c>
      <c r="W1753">
        <v>0.2</v>
      </c>
      <c r="X1753">
        <v>3</v>
      </c>
      <c r="Y1753">
        <v>-2</v>
      </c>
      <c r="Z1753">
        <v>33</v>
      </c>
      <c r="AA1753">
        <v>0.2</v>
      </c>
      <c r="AB1753">
        <v>3</v>
      </c>
      <c r="AC1753">
        <v>466</v>
      </c>
      <c r="AD1753">
        <v>45</v>
      </c>
      <c r="AE1753">
        <v>-2</v>
      </c>
      <c r="AF1753">
        <v>9.6</v>
      </c>
      <c r="AG1753">
        <v>2.2000000000000002</v>
      </c>
      <c r="AH1753">
        <v>250</v>
      </c>
    </row>
    <row r="1754" spans="1:34" hidden="1" x14ac:dyDescent="0.25">
      <c r="A1754" t="s">
        <v>6706</v>
      </c>
      <c r="B1754" t="s">
        <v>6707</v>
      </c>
      <c r="C1754" s="1" t="str">
        <f t="shared" si="291"/>
        <v>21:0588</v>
      </c>
      <c r="D1754" s="1" t="str">
        <f t="shared" si="292"/>
        <v>21:0187</v>
      </c>
      <c r="E1754" t="s">
        <v>6708</v>
      </c>
      <c r="F1754" t="s">
        <v>6709</v>
      </c>
      <c r="H1754">
        <v>45.673901899999997</v>
      </c>
      <c r="I1754">
        <v>-65.312280900000005</v>
      </c>
      <c r="J1754" s="1" t="str">
        <f t="shared" si="293"/>
        <v>NGR bulk stream sediment</v>
      </c>
      <c r="K1754" s="1" t="str">
        <f t="shared" si="294"/>
        <v>&lt;177 micron (NGR)</v>
      </c>
      <c r="L1754">
        <v>15</v>
      </c>
      <c r="M1754" t="s">
        <v>43</v>
      </c>
      <c r="N1754">
        <v>281</v>
      </c>
      <c r="O1754">
        <v>72</v>
      </c>
      <c r="P1754">
        <v>24</v>
      </c>
      <c r="Q1754">
        <v>7</v>
      </c>
      <c r="R1754">
        <v>52</v>
      </c>
      <c r="S1754">
        <v>22</v>
      </c>
      <c r="T1754">
        <v>-0.2</v>
      </c>
      <c r="U1754">
        <v>760</v>
      </c>
      <c r="V1754">
        <v>2.6</v>
      </c>
      <c r="W1754">
        <v>-0.2</v>
      </c>
      <c r="X1754">
        <v>2</v>
      </c>
      <c r="Y1754">
        <v>-2</v>
      </c>
      <c r="Z1754">
        <v>40</v>
      </c>
      <c r="AA1754">
        <v>-0.2</v>
      </c>
      <c r="AB1754">
        <v>2</v>
      </c>
      <c r="AC1754">
        <v>269</v>
      </c>
      <c r="AD1754">
        <v>20</v>
      </c>
      <c r="AE1754">
        <v>-2</v>
      </c>
      <c r="AF1754">
        <v>4.4000000000000004</v>
      </c>
      <c r="AG1754">
        <v>1.8</v>
      </c>
      <c r="AH1754">
        <v>290</v>
      </c>
    </row>
    <row r="1755" spans="1:34" hidden="1" x14ac:dyDescent="0.25">
      <c r="A1755" t="s">
        <v>6710</v>
      </c>
      <c r="B1755" t="s">
        <v>6711</v>
      </c>
      <c r="C1755" s="1" t="str">
        <f t="shared" si="291"/>
        <v>21:0588</v>
      </c>
      <c r="D1755" s="1" t="str">
        <f>HYPERLINK("http://geochem.nrcan.gc.ca/cdogs/content/svy/svy_e.htm", "")</f>
        <v/>
      </c>
      <c r="G1755" s="1" t="str">
        <f>HYPERLINK("http://geochem.nrcan.gc.ca/cdogs/content/cr_/cr_00078_e.htm", "78")</f>
        <v>78</v>
      </c>
      <c r="J1755" t="s">
        <v>69</v>
      </c>
      <c r="K1755" t="s">
        <v>70</v>
      </c>
      <c r="L1755">
        <v>15</v>
      </c>
      <c r="M1755" t="s">
        <v>71</v>
      </c>
      <c r="N1755">
        <v>282</v>
      </c>
      <c r="O1755">
        <v>91</v>
      </c>
      <c r="P1755">
        <v>36</v>
      </c>
      <c r="Q1755">
        <v>20</v>
      </c>
      <c r="R1755">
        <v>237</v>
      </c>
      <c r="S1755">
        <v>23</v>
      </c>
      <c r="T1755">
        <v>-0.2</v>
      </c>
      <c r="U1755">
        <v>420</v>
      </c>
      <c r="V1755">
        <v>2.7</v>
      </c>
      <c r="W1755">
        <v>0.4</v>
      </c>
      <c r="X1755">
        <v>30</v>
      </c>
      <c r="Y1755">
        <v>2</v>
      </c>
      <c r="Z1755">
        <v>44</v>
      </c>
      <c r="AA1755">
        <v>0.7</v>
      </c>
      <c r="AB1755">
        <v>6</v>
      </c>
      <c r="AC1755">
        <v>660</v>
      </c>
      <c r="AD1755">
        <v>20</v>
      </c>
      <c r="AE1755">
        <v>20</v>
      </c>
      <c r="AF1755">
        <v>2.6</v>
      </c>
      <c r="AG1755">
        <v>12.3</v>
      </c>
      <c r="AH1755">
        <v>600</v>
      </c>
    </row>
    <row r="1756" spans="1:34" hidden="1" x14ac:dyDescent="0.25">
      <c r="A1756" t="s">
        <v>6712</v>
      </c>
      <c r="B1756" t="s">
        <v>6713</v>
      </c>
      <c r="C1756" s="1" t="str">
        <f t="shared" si="291"/>
        <v>21:0588</v>
      </c>
      <c r="D1756" s="1" t="str">
        <f t="shared" ref="D1756:D1775" si="295">HYPERLINK("http://geochem.nrcan.gc.ca/cdogs/content/svy/svy210187_e.htm", "21:0187")</f>
        <v>21:0187</v>
      </c>
      <c r="E1756" t="s">
        <v>6714</v>
      </c>
      <c r="F1756" t="s">
        <v>6715</v>
      </c>
      <c r="H1756">
        <v>45.6730777</v>
      </c>
      <c r="I1756">
        <v>-65.312092899999996</v>
      </c>
      <c r="J1756" s="1" t="str">
        <f t="shared" ref="J1756:J1775" si="296">HYPERLINK("http://geochem.nrcan.gc.ca/cdogs/content/kwd/kwd020030_e.htm", "NGR bulk stream sediment")</f>
        <v>NGR bulk stream sediment</v>
      </c>
      <c r="K1756" s="1" t="str">
        <f t="shared" ref="K1756:K1775" si="297">HYPERLINK("http://geochem.nrcan.gc.ca/cdogs/content/kwd/kwd080006_e.htm", "&lt;177 micron (NGR)")</f>
        <v>&lt;177 micron (NGR)</v>
      </c>
      <c r="L1756">
        <v>15</v>
      </c>
      <c r="M1756" t="s">
        <v>56</v>
      </c>
      <c r="N1756">
        <v>283</v>
      </c>
      <c r="O1756">
        <v>83</v>
      </c>
      <c r="P1756">
        <v>24</v>
      </c>
      <c r="Q1756">
        <v>17</v>
      </c>
      <c r="R1756">
        <v>44</v>
      </c>
      <c r="S1756">
        <v>17</v>
      </c>
      <c r="T1756">
        <v>0.4</v>
      </c>
      <c r="U1756">
        <v>780</v>
      </c>
      <c r="V1756">
        <v>2.4</v>
      </c>
      <c r="W1756">
        <v>-0.2</v>
      </c>
      <c r="X1756">
        <v>3</v>
      </c>
      <c r="Y1756">
        <v>-2</v>
      </c>
      <c r="Z1756">
        <v>40</v>
      </c>
      <c r="AA1756">
        <v>-0.2</v>
      </c>
      <c r="AB1756">
        <v>2</v>
      </c>
      <c r="AC1756">
        <v>312</v>
      </c>
      <c r="AD1756">
        <v>60</v>
      </c>
      <c r="AE1756">
        <v>-2</v>
      </c>
      <c r="AF1756">
        <v>15.2</v>
      </c>
      <c r="AG1756">
        <v>1.9</v>
      </c>
      <c r="AH1756">
        <v>250</v>
      </c>
    </row>
    <row r="1757" spans="1:34" hidden="1" x14ac:dyDescent="0.25">
      <c r="A1757" t="s">
        <v>6716</v>
      </c>
      <c r="B1757" t="s">
        <v>6717</v>
      </c>
      <c r="C1757" s="1" t="str">
        <f t="shared" si="291"/>
        <v>21:0588</v>
      </c>
      <c r="D1757" s="1" t="str">
        <f t="shared" si="295"/>
        <v>21:0187</v>
      </c>
      <c r="E1757" t="s">
        <v>6718</v>
      </c>
      <c r="F1757" t="s">
        <v>6719</v>
      </c>
      <c r="H1757">
        <v>45.671557</v>
      </c>
      <c r="I1757">
        <v>-65.291089400000004</v>
      </c>
      <c r="J1757" s="1" t="str">
        <f t="shared" si="296"/>
        <v>NGR bulk stream sediment</v>
      </c>
      <c r="K1757" s="1" t="str">
        <f t="shared" si="297"/>
        <v>&lt;177 micron (NGR)</v>
      </c>
      <c r="L1757">
        <v>15</v>
      </c>
      <c r="M1757" t="s">
        <v>61</v>
      </c>
      <c r="N1757">
        <v>284</v>
      </c>
      <c r="O1757">
        <v>90</v>
      </c>
      <c r="P1757">
        <v>30</v>
      </c>
      <c r="Q1757">
        <v>21</v>
      </c>
      <c r="R1757">
        <v>25</v>
      </c>
      <c r="S1757">
        <v>13</v>
      </c>
      <c r="T1757">
        <v>-0.2</v>
      </c>
      <c r="U1757">
        <v>440</v>
      </c>
      <c r="V1757">
        <v>2.5</v>
      </c>
      <c r="W1757">
        <v>-0.2</v>
      </c>
      <c r="X1757">
        <v>2</v>
      </c>
      <c r="Y1757">
        <v>-2</v>
      </c>
      <c r="Z1757">
        <v>44</v>
      </c>
      <c r="AA1757">
        <v>0.2</v>
      </c>
      <c r="AB1757">
        <v>2</v>
      </c>
      <c r="AC1757">
        <v>331</v>
      </c>
      <c r="AD1757">
        <v>25</v>
      </c>
      <c r="AE1757">
        <v>-2</v>
      </c>
      <c r="AF1757">
        <v>7</v>
      </c>
      <c r="AG1757">
        <v>1.7</v>
      </c>
      <c r="AH1757">
        <v>250</v>
      </c>
    </row>
    <row r="1758" spans="1:34" hidden="1" x14ac:dyDescent="0.25">
      <c r="A1758" t="s">
        <v>6720</v>
      </c>
      <c r="B1758" t="s">
        <v>6721</v>
      </c>
      <c r="C1758" s="1" t="str">
        <f t="shared" si="291"/>
        <v>21:0588</v>
      </c>
      <c r="D1758" s="1" t="str">
        <f t="shared" si="295"/>
        <v>21:0187</v>
      </c>
      <c r="E1758" t="s">
        <v>6722</v>
      </c>
      <c r="F1758" t="s">
        <v>6723</v>
      </c>
      <c r="H1758">
        <v>45.673223499999999</v>
      </c>
      <c r="I1758">
        <v>-65.287883300000004</v>
      </c>
      <c r="J1758" s="1" t="str">
        <f t="shared" si="296"/>
        <v>NGR bulk stream sediment</v>
      </c>
      <c r="K1758" s="1" t="str">
        <f t="shared" si="297"/>
        <v>&lt;177 micron (NGR)</v>
      </c>
      <c r="L1758">
        <v>15</v>
      </c>
      <c r="M1758" t="s">
        <v>66</v>
      </c>
      <c r="N1758">
        <v>285</v>
      </c>
      <c r="O1758">
        <v>118</v>
      </c>
      <c r="P1758">
        <v>168</v>
      </c>
      <c r="Q1758">
        <v>31</v>
      </c>
      <c r="R1758">
        <v>20</v>
      </c>
      <c r="S1758">
        <v>16</v>
      </c>
      <c r="T1758">
        <v>0.5</v>
      </c>
      <c r="U1758">
        <v>1100</v>
      </c>
      <c r="V1758">
        <v>3.1</v>
      </c>
      <c r="W1758">
        <v>1.3</v>
      </c>
      <c r="X1758">
        <v>2</v>
      </c>
      <c r="Y1758">
        <v>-2</v>
      </c>
      <c r="Z1758">
        <v>92</v>
      </c>
      <c r="AA1758">
        <v>-0.2</v>
      </c>
      <c r="AB1758">
        <v>3</v>
      </c>
      <c r="AC1758">
        <v>157</v>
      </c>
      <c r="AD1758">
        <v>145</v>
      </c>
      <c r="AE1758">
        <v>-2</v>
      </c>
      <c r="AF1758">
        <v>42.8</v>
      </c>
      <c r="AG1758">
        <v>2.1</v>
      </c>
      <c r="AH1758">
        <v>135</v>
      </c>
    </row>
    <row r="1759" spans="1:34" hidden="1" x14ac:dyDescent="0.25">
      <c r="A1759" t="s">
        <v>6724</v>
      </c>
      <c r="B1759" t="s">
        <v>6725</v>
      </c>
      <c r="C1759" s="1" t="str">
        <f t="shared" si="291"/>
        <v>21:0588</v>
      </c>
      <c r="D1759" s="1" t="str">
        <f t="shared" si="295"/>
        <v>21:0187</v>
      </c>
      <c r="E1759" t="s">
        <v>6726</v>
      </c>
      <c r="F1759" t="s">
        <v>6727</v>
      </c>
      <c r="H1759">
        <v>45.727007999999998</v>
      </c>
      <c r="I1759">
        <v>-65.258310600000002</v>
      </c>
      <c r="J1759" s="1" t="str">
        <f t="shared" si="296"/>
        <v>NGR bulk stream sediment</v>
      </c>
      <c r="K1759" s="1" t="str">
        <f t="shared" si="297"/>
        <v>&lt;177 micron (NGR)</v>
      </c>
      <c r="L1759">
        <v>15</v>
      </c>
      <c r="M1759" t="s">
        <v>76</v>
      </c>
      <c r="N1759">
        <v>286</v>
      </c>
      <c r="O1759">
        <v>129</v>
      </c>
      <c r="P1759">
        <v>28</v>
      </c>
      <c r="Q1759">
        <v>18</v>
      </c>
      <c r="R1759">
        <v>152</v>
      </c>
      <c r="S1759">
        <v>36</v>
      </c>
      <c r="T1759">
        <v>-0.2</v>
      </c>
      <c r="U1759">
        <v>1300</v>
      </c>
      <c r="V1759">
        <v>3.8</v>
      </c>
      <c r="W1759">
        <v>-0.2</v>
      </c>
      <c r="X1759">
        <v>3</v>
      </c>
      <c r="Y1759">
        <v>-2</v>
      </c>
      <c r="Z1759">
        <v>44</v>
      </c>
      <c r="AA1759">
        <v>-0.2</v>
      </c>
      <c r="AB1759">
        <v>5</v>
      </c>
      <c r="AC1759">
        <v>299</v>
      </c>
      <c r="AD1759">
        <v>60</v>
      </c>
      <c r="AE1759">
        <v>-2</v>
      </c>
      <c r="AF1759">
        <v>13</v>
      </c>
      <c r="AG1759">
        <v>1.4</v>
      </c>
      <c r="AH1759">
        <v>185</v>
      </c>
    </row>
    <row r="1760" spans="1:34" hidden="1" x14ac:dyDescent="0.25">
      <c r="A1760" t="s">
        <v>6728</v>
      </c>
      <c r="B1760" t="s">
        <v>6729</v>
      </c>
      <c r="C1760" s="1" t="str">
        <f t="shared" si="291"/>
        <v>21:0588</v>
      </c>
      <c r="D1760" s="1" t="str">
        <f t="shared" si="295"/>
        <v>21:0187</v>
      </c>
      <c r="E1760" t="s">
        <v>6730</v>
      </c>
      <c r="F1760" t="s">
        <v>6731</v>
      </c>
      <c r="H1760">
        <v>45.727973599999999</v>
      </c>
      <c r="I1760">
        <v>-65.257270000000005</v>
      </c>
      <c r="J1760" s="1" t="str">
        <f t="shared" si="296"/>
        <v>NGR bulk stream sediment</v>
      </c>
      <c r="K1760" s="1" t="str">
        <f t="shared" si="297"/>
        <v>&lt;177 micron (NGR)</v>
      </c>
      <c r="L1760">
        <v>15</v>
      </c>
      <c r="M1760" t="s">
        <v>81</v>
      </c>
      <c r="N1760">
        <v>287</v>
      </c>
      <c r="O1760">
        <v>128</v>
      </c>
      <c r="P1760">
        <v>30</v>
      </c>
      <c r="Q1760">
        <v>24</v>
      </c>
      <c r="R1760">
        <v>41</v>
      </c>
      <c r="S1760">
        <v>12</v>
      </c>
      <c r="T1760">
        <v>-0.2</v>
      </c>
      <c r="U1760">
        <v>550</v>
      </c>
      <c r="V1760">
        <v>3</v>
      </c>
      <c r="W1760">
        <v>-0.2</v>
      </c>
      <c r="X1760">
        <v>2</v>
      </c>
      <c r="Y1760">
        <v>-2</v>
      </c>
      <c r="Z1760">
        <v>40</v>
      </c>
      <c r="AA1760">
        <v>0.2</v>
      </c>
      <c r="AB1760">
        <v>4</v>
      </c>
      <c r="AC1760">
        <v>348</v>
      </c>
      <c r="AD1760">
        <v>60</v>
      </c>
      <c r="AE1760">
        <v>-2</v>
      </c>
      <c r="AF1760">
        <v>12.6</v>
      </c>
      <c r="AG1760">
        <v>2.9</v>
      </c>
      <c r="AH1760">
        <v>200</v>
      </c>
    </row>
    <row r="1761" spans="1:34" hidden="1" x14ac:dyDescent="0.25">
      <c r="A1761" t="s">
        <v>6732</v>
      </c>
      <c r="B1761" t="s">
        <v>6733</v>
      </c>
      <c r="C1761" s="1" t="str">
        <f t="shared" si="291"/>
        <v>21:0588</v>
      </c>
      <c r="D1761" s="1" t="str">
        <f t="shared" si="295"/>
        <v>21:0187</v>
      </c>
      <c r="E1761" t="s">
        <v>6734</v>
      </c>
      <c r="F1761" t="s">
        <v>6735</v>
      </c>
      <c r="H1761">
        <v>45.477113199999998</v>
      </c>
      <c r="I1761">
        <v>-65.436352499999998</v>
      </c>
      <c r="J1761" s="1" t="str">
        <f t="shared" si="296"/>
        <v>NGR bulk stream sediment</v>
      </c>
      <c r="K1761" s="1" t="str">
        <f t="shared" si="297"/>
        <v>&lt;177 micron (NGR)</v>
      </c>
      <c r="L1761">
        <v>15</v>
      </c>
      <c r="M1761" t="s">
        <v>86</v>
      </c>
      <c r="N1761">
        <v>288</v>
      </c>
      <c r="O1761">
        <v>79</v>
      </c>
      <c r="P1761">
        <v>8</v>
      </c>
      <c r="Q1761">
        <v>44</v>
      </c>
      <c r="R1761">
        <v>6</v>
      </c>
      <c r="S1761">
        <v>4</v>
      </c>
      <c r="T1761">
        <v>0.7</v>
      </c>
      <c r="U1761">
        <v>1500</v>
      </c>
      <c r="V1761">
        <v>1.2</v>
      </c>
      <c r="W1761">
        <v>1.4</v>
      </c>
      <c r="X1761">
        <v>2</v>
      </c>
      <c r="Y1761">
        <v>2</v>
      </c>
      <c r="Z1761">
        <v>18</v>
      </c>
      <c r="AA1761">
        <v>-0.2</v>
      </c>
      <c r="AB1761">
        <v>7</v>
      </c>
      <c r="AC1761">
        <v>357</v>
      </c>
      <c r="AD1761">
        <v>210</v>
      </c>
      <c r="AE1761">
        <v>-2</v>
      </c>
      <c r="AF1761">
        <v>48.2</v>
      </c>
      <c r="AG1761">
        <v>4.8</v>
      </c>
      <c r="AH1761">
        <v>130</v>
      </c>
    </row>
    <row r="1762" spans="1:34" hidden="1" x14ac:dyDescent="0.25">
      <c r="A1762" t="s">
        <v>6736</v>
      </c>
      <c r="B1762" t="s">
        <v>6737</v>
      </c>
      <c r="C1762" s="1" t="str">
        <f t="shared" si="291"/>
        <v>21:0588</v>
      </c>
      <c r="D1762" s="1" t="str">
        <f t="shared" si="295"/>
        <v>21:0187</v>
      </c>
      <c r="E1762" t="s">
        <v>6738</v>
      </c>
      <c r="F1762" t="s">
        <v>6739</v>
      </c>
      <c r="H1762">
        <v>45.478513100000001</v>
      </c>
      <c r="I1762">
        <v>-65.433598000000003</v>
      </c>
      <c r="J1762" s="1" t="str">
        <f t="shared" si="296"/>
        <v>NGR bulk stream sediment</v>
      </c>
      <c r="K1762" s="1" t="str">
        <f t="shared" si="297"/>
        <v>&lt;177 micron (NGR)</v>
      </c>
      <c r="L1762">
        <v>15</v>
      </c>
      <c r="M1762" t="s">
        <v>91</v>
      </c>
      <c r="N1762">
        <v>289</v>
      </c>
      <c r="O1762">
        <v>75</v>
      </c>
      <c r="P1762">
        <v>8</v>
      </c>
      <c r="Q1762">
        <v>25</v>
      </c>
      <c r="R1762">
        <v>9</v>
      </c>
      <c r="S1762">
        <v>6</v>
      </c>
      <c r="T1762">
        <v>-0.2</v>
      </c>
      <c r="U1762">
        <v>390</v>
      </c>
      <c r="V1762">
        <v>1.8</v>
      </c>
      <c r="W1762">
        <v>-0.2</v>
      </c>
      <c r="X1762">
        <v>2</v>
      </c>
      <c r="Y1762">
        <v>-2</v>
      </c>
      <c r="Z1762">
        <v>22</v>
      </c>
      <c r="AA1762">
        <v>-0.2</v>
      </c>
      <c r="AB1762">
        <v>2</v>
      </c>
      <c r="AC1762">
        <v>277</v>
      </c>
      <c r="AD1762">
        <v>45</v>
      </c>
      <c r="AE1762">
        <v>-2</v>
      </c>
      <c r="AF1762">
        <v>11</v>
      </c>
      <c r="AG1762">
        <v>3.2</v>
      </c>
      <c r="AH1762">
        <v>200</v>
      </c>
    </row>
    <row r="1763" spans="1:34" hidden="1" x14ac:dyDescent="0.25">
      <c r="A1763" t="s">
        <v>6740</v>
      </c>
      <c r="B1763" t="s">
        <v>6741</v>
      </c>
      <c r="C1763" s="1" t="str">
        <f t="shared" si="291"/>
        <v>21:0588</v>
      </c>
      <c r="D1763" s="1" t="str">
        <f t="shared" si="295"/>
        <v>21:0187</v>
      </c>
      <c r="E1763" t="s">
        <v>6742</v>
      </c>
      <c r="F1763" t="s">
        <v>6743</v>
      </c>
      <c r="H1763">
        <v>45.481896499999998</v>
      </c>
      <c r="I1763">
        <v>-65.438286399999996</v>
      </c>
      <c r="J1763" s="1" t="str">
        <f t="shared" si="296"/>
        <v>NGR bulk stream sediment</v>
      </c>
      <c r="K1763" s="1" t="str">
        <f t="shared" si="297"/>
        <v>&lt;177 micron (NGR)</v>
      </c>
      <c r="L1763">
        <v>15</v>
      </c>
      <c r="M1763" t="s">
        <v>96</v>
      </c>
      <c r="N1763">
        <v>290</v>
      </c>
      <c r="O1763">
        <v>254</v>
      </c>
      <c r="P1763">
        <v>13</v>
      </c>
      <c r="Q1763">
        <v>33</v>
      </c>
      <c r="R1763">
        <v>20</v>
      </c>
      <c r="S1763">
        <v>8</v>
      </c>
      <c r="T1763">
        <v>0.3</v>
      </c>
      <c r="U1763">
        <v>530</v>
      </c>
      <c r="V1763">
        <v>1.8</v>
      </c>
      <c r="W1763">
        <v>0.4</v>
      </c>
      <c r="X1763">
        <v>1</v>
      </c>
      <c r="Y1763">
        <v>-2</v>
      </c>
      <c r="Z1763">
        <v>31</v>
      </c>
      <c r="AA1763">
        <v>-0.2</v>
      </c>
      <c r="AB1763">
        <v>3</v>
      </c>
      <c r="AC1763">
        <v>351</v>
      </c>
      <c r="AD1763">
        <v>40</v>
      </c>
      <c r="AE1763">
        <v>-2</v>
      </c>
      <c r="AF1763">
        <v>8.6</v>
      </c>
      <c r="AG1763">
        <v>3.3</v>
      </c>
      <c r="AH1763">
        <v>250</v>
      </c>
    </row>
    <row r="1764" spans="1:34" hidden="1" x14ac:dyDescent="0.25">
      <c r="A1764" t="s">
        <v>6744</v>
      </c>
      <c r="B1764" t="s">
        <v>6745</v>
      </c>
      <c r="C1764" s="1" t="str">
        <f t="shared" si="291"/>
        <v>21:0588</v>
      </c>
      <c r="D1764" s="1" t="str">
        <f t="shared" si="295"/>
        <v>21:0187</v>
      </c>
      <c r="E1764" t="s">
        <v>6746</v>
      </c>
      <c r="F1764" t="s">
        <v>6747</v>
      </c>
      <c r="H1764">
        <v>45.482524699999999</v>
      </c>
      <c r="I1764">
        <v>-65.437110799999999</v>
      </c>
      <c r="J1764" s="1" t="str">
        <f t="shared" si="296"/>
        <v>NGR bulk stream sediment</v>
      </c>
      <c r="K1764" s="1" t="str">
        <f t="shared" si="297"/>
        <v>&lt;177 micron (NGR)</v>
      </c>
      <c r="L1764">
        <v>15</v>
      </c>
      <c r="M1764" t="s">
        <v>101</v>
      </c>
      <c r="N1764">
        <v>291</v>
      </c>
      <c r="O1764">
        <v>119</v>
      </c>
      <c r="P1764">
        <v>7</v>
      </c>
      <c r="Q1764">
        <v>41</v>
      </c>
      <c r="R1764">
        <v>9</v>
      </c>
      <c r="S1764">
        <v>9</v>
      </c>
      <c r="T1764">
        <v>-0.2</v>
      </c>
      <c r="U1764">
        <v>2700</v>
      </c>
      <c r="V1764">
        <v>1.5</v>
      </c>
      <c r="W1764">
        <v>1</v>
      </c>
      <c r="X1764">
        <v>2</v>
      </c>
      <c r="Y1764">
        <v>-2</v>
      </c>
      <c r="Z1764">
        <v>22</v>
      </c>
      <c r="AA1764">
        <v>-0.2</v>
      </c>
      <c r="AB1764">
        <v>3</v>
      </c>
      <c r="AC1764">
        <v>315</v>
      </c>
      <c r="AD1764">
        <v>75</v>
      </c>
      <c r="AE1764">
        <v>-2</v>
      </c>
      <c r="AF1764">
        <v>21.2</v>
      </c>
      <c r="AG1764">
        <v>2.4</v>
      </c>
      <c r="AH1764">
        <v>220</v>
      </c>
    </row>
    <row r="1765" spans="1:34" hidden="1" x14ac:dyDescent="0.25">
      <c r="A1765" t="s">
        <v>6748</v>
      </c>
      <c r="B1765" t="s">
        <v>6749</v>
      </c>
      <c r="C1765" s="1" t="str">
        <f t="shared" si="291"/>
        <v>21:0588</v>
      </c>
      <c r="D1765" s="1" t="str">
        <f t="shared" si="295"/>
        <v>21:0187</v>
      </c>
      <c r="E1765" t="s">
        <v>6750</v>
      </c>
      <c r="F1765" t="s">
        <v>6751</v>
      </c>
      <c r="H1765">
        <v>45.488245900000003</v>
      </c>
      <c r="I1765">
        <v>-65.450731099999999</v>
      </c>
      <c r="J1765" s="1" t="str">
        <f t="shared" si="296"/>
        <v>NGR bulk stream sediment</v>
      </c>
      <c r="K1765" s="1" t="str">
        <f t="shared" si="297"/>
        <v>&lt;177 micron (NGR)</v>
      </c>
      <c r="L1765">
        <v>15</v>
      </c>
      <c r="M1765" t="s">
        <v>106</v>
      </c>
      <c r="N1765">
        <v>292</v>
      </c>
      <c r="O1765">
        <v>68</v>
      </c>
      <c r="P1765">
        <v>14</v>
      </c>
      <c r="Q1765">
        <v>21</v>
      </c>
      <c r="R1765">
        <v>4</v>
      </c>
      <c r="S1765">
        <v>3</v>
      </c>
      <c r="T1765">
        <v>0.4</v>
      </c>
      <c r="U1765">
        <v>230</v>
      </c>
      <c r="V1765">
        <v>0.83</v>
      </c>
      <c r="W1765">
        <v>0.9</v>
      </c>
      <c r="X1765">
        <v>1</v>
      </c>
      <c r="Y1765">
        <v>2</v>
      </c>
      <c r="Z1765">
        <v>11</v>
      </c>
      <c r="AA1765">
        <v>-0.2</v>
      </c>
      <c r="AB1765">
        <v>8</v>
      </c>
      <c r="AC1765">
        <v>280</v>
      </c>
      <c r="AD1765">
        <v>145</v>
      </c>
      <c r="AE1765">
        <v>-2</v>
      </c>
      <c r="AF1765">
        <v>59.6</v>
      </c>
      <c r="AG1765">
        <v>25.1</v>
      </c>
      <c r="AH1765">
        <v>170</v>
      </c>
    </row>
    <row r="1766" spans="1:34" hidden="1" x14ac:dyDescent="0.25">
      <c r="A1766" t="s">
        <v>6752</v>
      </c>
      <c r="B1766" t="s">
        <v>6753</v>
      </c>
      <c r="C1766" s="1" t="str">
        <f t="shared" si="291"/>
        <v>21:0588</v>
      </c>
      <c r="D1766" s="1" t="str">
        <f t="shared" si="295"/>
        <v>21:0187</v>
      </c>
      <c r="E1766" t="s">
        <v>6754</v>
      </c>
      <c r="F1766" t="s">
        <v>6755</v>
      </c>
      <c r="H1766">
        <v>45.489511800000002</v>
      </c>
      <c r="I1766">
        <v>-65.452142600000002</v>
      </c>
      <c r="J1766" s="1" t="str">
        <f t="shared" si="296"/>
        <v>NGR bulk stream sediment</v>
      </c>
      <c r="K1766" s="1" t="str">
        <f t="shared" si="297"/>
        <v>&lt;177 micron (NGR)</v>
      </c>
      <c r="L1766">
        <v>15</v>
      </c>
      <c r="M1766" t="s">
        <v>111</v>
      </c>
      <c r="N1766">
        <v>293</v>
      </c>
      <c r="O1766">
        <v>330</v>
      </c>
      <c r="P1766">
        <v>25</v>
      </c>
      <c r="Q1766">
        <v>98</v>
      </c>
      <c r="R1766">
        <v>20</v>
      </c>
      <c r="S1766">
        <v>13</v>
      </c>
      <c r="T1766">
        <v>-0.2</v>
      </c>
      <c r="U1766">
        <v>4500</v>
      </c>
      <c r="V1766">
        <v>3.3</v>
      </c>
      <c r="W1766">
        <v>2.4</v>
      </c>
      <c r="X1766">
        <v>3</v>
      </c>
      <c r="Y1766">
        <v>-2</v>
      </c>
      <c r="Z1766">
        <v>40</v>
      </c>
      <c r="AA1766">
        <v>-0.2</v>
      </c>
      <c r="AB1766">
        <v>7</v>
      </c>
      <c r="AC1766">
        <v>299</v>
      </c>
      <c r="AD1766">
        <v>155</v>
      </c>
      <c r="AE1766">
        <v>-2</v>
      </c>
      <c r="AF1766">
        <v>44</v>
      </c>
      <c r="AG1766">
        <v>5</v>
      </c>
      <c r="AH1766">
        <v>200</v>
      </c>
    </row>
    <row r="1767" spans="1:34" hidden="1" x14ac:dyDescent="0.25">
      <c r="A1767" t="s">
        <v>6756</v>
      </c>
      <c r="B1767" t="s">
        <v>6757</v>
      </c>
      <c r="C1767" s="1" t="str">
        <f t="shared" si="291"/>
        <v>21:0588</v>
      </c>
      <c r="D1767" s="1" t="str">
        <f t="shared" si="295"/>
        <v>21:0187</v>
      </c>
      <c r="E1767" t="s">
        <v>6758</v>
      </c>
      <c r="F1767" t="s">
        <v>6759</v>
      </c>
      <c r="H1767">
        <v>45.490546700000003</v>
      </c>
      <c r="I1767">
        <v>-65.450895000000003</v>
      </c>
      <c r="J1767" s="1" t="str">
        <f t="shared" si="296"/>
        <v>NGR bulk stream sediment</v>
      </c>
      <c r="K1767" s="1" t="str">
        <f t="shared" si="297"/>
        <v>&lt;177 micron (NGR)</v>
      </c>
      <c r="L1767">
        <v>15</v>
      </c>
      <c r="M1767" t="s">
        <v>116</v>
      </c>
      <c r="N1767">
        <v>294</v>
      </c>
      <c r="O1767">
        <v>80</v>
      </c>
      <c r="P1767">
        <v>7</v>
      </c>
      <c r="Q1767">
        <v>27</v>
      </c>
      <c r="R1767">
        <v>8</v>
      </c>
      <c r="S1767">
        <v>4</v>
      </c>
      <c r="T1767">
        <v>0.3</v>
      </c>
      <c r="U1767">
        <v>500</v>
      </c>
      <c r="V1767">
        <v>1.2</v>
      </c>
      <c r="W1767">
        <v>0.3</v>
      </c>
      <c r="X1767">
        <v>1</v>
      </c>
      <c r="Y1767">
        <v>-2</v>
      </c>
      <c r="Z1767">
        <v>18</v>
      </c>
      <c r="AA1767">
        <v>-0.2</v>
      </c>
      <c r="AB1767">
        <v>2</v>
      </c>
      <c r="AC1767">
        <v>341</v>
      </c>
      <c r="AD1767">
        <v>65</v>
      </c>
      <c r="AE1767">
        <v>-2</v>
      </c>
      <c r="AF1767">
        <v>14.4</v>
      </c>
      <c r="AG1767">
        <v>2.9</v>
      </c>
      <c r="AH1767">
        <v>165</v>
      </c>
    </row>
    <row r="1768" spans="1:34" hidden="1" x14ac:dyDescent="0.25">
      <c r="A1768" t="s">
        <v>6760</v>
      </c>
      <c r="B1768" t="s">
        <v>6761</v>
      </c>
      <c r="C1768" s="1" t="str">
        <f t="shared" si="291"/>
        <v>21:0588</v>
      </c>
      <c r="D1768" s="1" t="str">
        <f t="shared" si="295"/>
        <v>21:0187</v>
      </c>
      <c r="E1768" t="s">
        <v>6762</v>
      </c>
      <c r="F1768" t="s">
        <v>6763</v>
      </c>
      <c r="H1768">
        <v>45.493016500000003</v>
      </c>
      <c r="I1768">
        <v>-65.437704800000006</v>
      </c>
      <c r="J1768" s="1" t="str">
        <f t="shared" si="296"/>
        <v>NGR bulk stream sediment</v>
      </c>
      <c r="K1768" s="1" t="str">
        <f t="shared" si="297"/>
        <v>&lt;177 micron (NGR)</v>
      </c>
      <c r="L1768">
        <v>15</v>
      </c>
      <c r="M1768" t="s">
        <v>121</v>
      </c>
      <c r="N1768">
        <v>295</v>
      </c>
      <c r="O1768">
        <v>60</v>
      </c>
      <c r="P1768">
        <v>4</v>
      </c>
      <c r="Q1768">
        <v>31</v>
      </c>
      <c r="R1768">
        <v>5</v>
      </c>
      <c r="S1768">
        <v>2</v>
      </c>
      <c r="T1768">
        <v>-0.2</v>
      </c>
      <c r="U1768">
        <v>190</v>
      </c>
      <c r="V1768">
        <v>1</v>
      </c>
      <c r="W1768">
        <v>-0.2</v>
      </c>
      <c r="X1768">
        <v>1</v>
      </c>
      <c r="Y1768">
        <v>-2</v>
      </c>
      <c r="Z1768">
        <v>15</v>
      </c>
      <c r="AA1768">
        <v>-0.2</v>
      </c>
      <c r="AB1768">
        <v>4</v>
      </c>
      <c r="AC1768">
        <v>338</v>
      </c>
      <c r="AD1768">
        <v>105</v>
      </c>
      <c r="AE1768">
        <v>-2</v>
      </c>
      <c r="AF1768">
        <v>14.6</v>
      </c>
      <c r="AG1768">
        <v>2.2999999999999998</v>
      </c>
      <c r="AH1768">
        <v>185</v>
      </c>
    </row>
    <row r="1769" spans="1:34" hidden="1" x14ac:dyDescent="0.25">
      <c r="A1769" t="s">
        <v>6764</v>
      </c>
      <c r="B1769" t="s">
        <v>6765</v>
      </c>
      <c r="C1769" s="1" t="str">
        <f t="shared" si="291"/>
        <v>21:0588</v>
      </c>
      <c r="D1769" s="1" t="str">
        <f t="shared" si="295"/>
        <v>21:0187</v>
      </c>
      <c r="E1769" t="s">
        <v>6766</v>
      </c>
      <c r="F1769" t="s">
        <v>6767</v>
      </c>
      <c r="H1769">
        <v>45.428854700000002</v>
      </c>
      <c r="I1769">
        <v>-65.374494999999996</v>
      </c>
      <c r="J1769" s="1" t="str">
        <f t="shared" si="296"/>
        <v>NGR bulk stream sediment</v>
      </c>
      <c r="K1769" s="1" t="str">
        <f t="shared" si="297"/>
        <v>&lt;177 micron (NGR)</v>
      </c>
      <c r="L1769">
        <v>15</v>
      </c>
      <c r="M1769" t="s">
        <v>126</v>
      </c>
      <c r="N1769">
        <v>296</v>
      </c>
      <c r="O1769">
        <v>82</v>
      </c>
      <c r="P1769">
        <v>20</v>
      </c>
      <c r="Q1769">
        <v>17</v>
      </c>
      <c r="R1769">
        <v>16</v>
      </c>
      <c r="S1769">
        <v>7</v>
      </c>
      <c r="T1769">
        <v>-0.2</v>
      </c>
      <c r="U1769">
        <v>740</v>
      </c>
      <c r="V1769">
        <v>1.7</v>
      </c>
      <c r="W1769">
        <v>-0.2</v>
      </c>
      <c r="X1769">
        <v>2</v>
      </c>
      <c r="Y1769">
        <v>-2</v>
      </c>
      <c r="Z1769">
        <v>29</v>
      </c>
      <c r="AA1769">
        <v>0.6</v>
      </c>
      <c r="AB1769">
        <v>4</v>
      </c>
      <c r="AC1769">
        <v>448</v>
      </c>
      <c r="AD1769">
        <v>40</v>
      </c>
      <c r="AE1769">
        <v>-2</v>
      </c>
      <c r="AF1769">
        <v>2.8</v>
      </c>
      <c r="AG1769">
        <v>2</v>
      </c>
      <c r="AH1769">
        <v>135</v>
      </c>
    </row>
    <row r="1770" spans="1:34" hidden="1" x14ac:dyDescent="0.25">
      <c r="A1770" t="s">
        <v>6768</v>
      </c>
      <c r="B1770" t="s">
        <v>6769</v>
      </c>
      <c r="C1770" s="1" t="str">
        <f t="shared" si="291"/>
        <v>21:0588</v>
      </c>
      <c r="D1770" s="1" t="str">
        <f t="shared" si="295"/>
        <v>21:0187</v>
      </c>
      <c r="E1770" t="s">
        <v>6770</v>
      </c>
      <c r="F1770" t="s">
        <v>6771</v>
      </c>
      <c r="H1770">
        <v>45.457847399999999</v>
      </c>
      <c r="I1770">
        <v>-65.316634699999994</v>
      </c>
      <c r="J1770" s="1" t="str">
        <f t="shared" si="296"/>
        <v>NGR bulk stream sediment</v>
      </c>
      <c r="K1770" s="1" t="str">
        <f t="shared" si="297"/>
        <v>&lt;177 micron (NGR)</v>
      </c>
      <c r="L1770">
        <v>15</v>
      </c>
      <c r="M1770" t="s">
        <v>131</v>
      </c>
      <c r="N1770">
        <v>297</v>
      </c>
      <c r="O1770">
        <v>90</v>
      </c>
      <c r="P1770">
        <v>18</v>
      </c>
      <c r="Q1770">
        <v>20</v>
      </c>
      <c r="R1770">
        <v>15</v>
      </c>
      <c r="S1770">
        <v>12</v>
      </c>
      <c r="T1770">
        <v>-0.2</v>
      </c>
      <c r="U1770">
        <v>650</v>
      </c>
      <c r="V1770">
        <v>2</v>
      </c>
      <c r="W1770">
        <v>-0.2</v>
      </c>
      <c r="X1770">
        <v>2</v>
      </c>
      <c r="Y1770">
        <v>-2</v>
      </c>
      <c r="Z1770">
        <v>24</v>
      </c>
      <c r="AA1770">
        <v>-0.2</v>
      </c>
      <c r="AB1770">
        <v>3</v>
      </c>
      <c r="AC1770">
        <v>568</v>
      </c>
      <c r="AD1770">
        <v>30</v>
      </c>
      <c r="AE1770">
        <v>-2</v>
      </c>
      <c r="AF1770">
        <v>3.6</v>
      </c>
      <c r="AG1770">
        <v>2.2999999999999998</v>
      </c>
      <c r="AH1770">
        <v>265</v>
      </c>
    </row>
    <row r="1771" spans="1:34" hidden="1" x14ac:dyDescent="0.25">
      <c r="A1771" t="s">
        <v>6772</v>
      </c>
      <c r="B1771" t="s">
        <v>6773</v>
      </c>
      <c r="C1771" s="1" t="str">
        <f t="shared" si="291"/>
        <v>21:0588</v>
      </c>
      <c r="D1771" s="1" t="str">
        <f t="shared" si="295"/>
        <v>21:0187</v>
      </c>
      <c r="E1771" t="s">
        <v>6774</v>
      </c>
      <c r="F1771" t="s">
        <v>6775</v>
      </c>
      <c r="H1771">
        <v>45.4445707</v>
      </c>
      <c r="I1771">
        <v>-65.347061400000001</v>
      </c>
      <c r="J1771" s="1" t="str">
        <f t="shared" si="296"/>
        <v>NGR bulk stream sediment</v>
      </c>
      <c r="K1771" s="1" t="str">
        <f t="shared" si="297"/>
        <v>&lt;177 micron (NGR)</v>
      </c>
      <c r="L1771">
        <v>16</v>
      </c>
      <c r="M1771" t="s">
        <v>212</v>
      </c>
      <c r="N1771">
        <v>298</v>
      </c>
      <c r="O1771">
        <v>71</v>
      </c>
      <c r="P1771">
        <v>13</v>
      </c>
      <c r="Q1771">
        <v>20</v>
      </c>
      <c r="R1771">
        <v>10</v>
      </c>
      <c r="S1771">
        <v>8</v>
      </c>
      <c r="T1771">
        <v>-0.2</v>
      </c>
      <c r="U1771">
        <v>330</v>
      </c>
      <c r="V1771">
        <v>1.45</v>
      </c>
      <c r="W1771">
        <v>-0.2</v>
      </c>
      <c r="X1771">
        <v>2</v>
      </c>
      <c r="Y1771">
        <v>-2</v>
      </c>
      <c r="Z1771">
        <v>22</v>
      </c>
      <c r="AA1771">
        <v>-0.2</v>
      </c>
      <c r="AB1771">
        <v>2</v>
      </c>
      <c r="AC1771">
        <v>461</v>
      </c>
      <c r="AD1771">
        <v>50</v>
      </c>
      <c r="AE1771">
        <v>-2</v>
      </c>
      <c r="AF1771">
        <v>8</v>
      </c>
      <c r="AG1771">
        <v>2.2999999999999998</v>
      </c>
      <c r="AH1771">
        <v>200</v>
      </c>
    </row>
    <row r="1772" spans="1:34" hidden="1" x14ac:dyDescent="0.25">
      <c r="A1772" t="s">
        <v>6776</v>
      </c>
      <c r="B1772" t="s">
        <v>6777</v>
      </c>
      <c r="C1772" s="1" t="str">
        <f t="shared" si="291"/>
        <v>21:0588</v>
      </c>
      <c r="D1772" s="1" t="str">
        <f t="shared" si="295"/>
        <v>21:0187</v>
      </c>
      <c r="E1772" t="s">
        <v>6774</v>
      </c>
      <c r="F1772" t="s">
        <v>6778</v>
      </c>
      <c r="H1772">
        <v>45.4445707</v>
      </c>
      <c r="I1772">
        <v>-65.347061400000001</v>
      </c>
      <c r="J1772" s="1" t="str">
        <f t="shared" si="296"/>
        <v>NGR bulk stream sediment</v>
      </c>
      <c r="K1772" s="1" t="str">
        <f t="shared" si="297"/>
        <v>&lt;177 micron (NGR)</v>
      </c>
      <c r="L1772">
        <v>16</v>
      </c>
      <c r="M1772" t="s">
        <v>261</v>
      </c>
      <c r="N1772">
        <v>299</v>
      </c>
      <c r="O1772">
        <v>74</v>
      </c>
      <c r="P1772">
        <v>13</v>
      </c>
      <c r="Q1772">
        <v>22</v>
      </c>
      <c r="R1772">
        <v>11</v>
      </c>
      <c r="S1772">
        <v>7</v>
      </c>
      <c r="T1772">
        <v>-0.2</v>
      </c>
      <c r="U1772">
        <v>340</v>
      </c>
      <c r="V1772">
        <v>1.5</v>
      </c>
      <c r="W1772">
        <v>-0.2</v>
      </c>
      <c r="X1772">
        <v>2</v>
      </c>
      <c r="Y1772">
        <v>-2</v>
      </c>
      <c r="Z1772">
        <v>22</v>
      </c>
      <c r="AA1772">
        <v>-0.2</v>
      </c>
      <c r="AB1772">
        <v>2</v>
      </c>
      <c r="AC1772">
        <v>429</v>
      </c>
      <c r="AD1772">
        <v>50</v>
      </c>
      <c r="AE1772">
        <v>-2</v>
      </c>
      <c r="AF1772">
        <v>9</v>
      </c>
      <c r="AG1772">
        <v>1.9</v>
      </c>
      <c r="AH1772">
        <v>185</v>
      </c>
    </row>
    <row r="1773" spans="1:34" hidden="1" x14ac:dyDescent="0.25">
      <c r="A1773" t="s">
        <v>6779</v>
      </c>
      <c r="B1773" t="s">
        <v>6780</v>
      </c>
      <c r="C1773" s="1" t="str">
        <f t="shared" si="291"/>
        <v>21:0588</v>
      </c>
      <c r="D1773" s="1" t="str">
        <f t="shared" si="295"/>
        <v>21:0187</v>
      </c>
      <c r="E1773" t="s">
        <v>6781</v>
      </c>
      <c r="F1773" t="s">
        <v>6782</v>
      </c>
      <c r="H1773">
        <v>45.8421922</v>
      </c>
      <c r="I1773">
        <v>-64.780368699999997</v>
      </c>
      <c r="J1773" s="1" t="str">
        <f t="shared" si="296"/>
        <v>NGR bulk stream sediment</v>
      </c>
      <c r="K1773" s="1" t="str">
        <f t="shared" si="297"/>
        <v>&lt;177 micron (NGR)</v>
      </c>
      <c r="L1773">
        <v>16</v>
      </c>
      <c r="M1773" t="s">
        <v>43</v>
      </c>
      <c r="N1773">
        <v>300</v>
      </c>
      <c r="O1773">
        <v>158</v>
      </c>
      <c r="P1773">
        <v>31</v>
      </c>
      <c r="Q1773">
        <v>36</v>
      </c>
      <c r="R1773">
        <v>10</v>
      </c>
      <c r="S1773">
        <v>17</v>
      </c>
      <c r="T1773">
        <v>-0.2</v>
      </c>
      <c r="U1773">
        <v>2600</v>
      </c>
      <c r="V1773">
        <v>3.4</v>
      </c>
      <c r="W1773">
        <v>0.2</v>
      </c>
      <c r="X1773">
        <v>5</v>
      </c>
      <c r="Y1773">
        <v>-2</v>
      </c>
      <c r="Z1773">
        <v>57</v>
      </c>
      <c r="AA1773">
        <v>-0.2</v>
      </c>
      <c r="AB1773">
        <v>4</v>
      </c>
      <c r="AC1773">
        <v>358</v>
      </c>
      <c r="AD1773">
        <v>125</v>
      </c>
      <c r="AE1773">
        <v>-2</v>
      </c>
      <c r="AF1773">
        <v>28.6</v>
      </c>
      <c r="AG1773">
        <v>2.4</v>
      </c>
      <c r="AH1773">
        <v>210</v>
      </c>
    </row>
    <row r="1774" spans="1:34" hidden="1" x14ac:dyDescent="0.25">
      <c r="A1774" t="s">
        <v>6783</v>
      </c>
      <c r="B1774" t="s">
        <v>6784</v>
      </c>
      <c r="C1774" s="1" t="str">
        <f t="shared" si="291"/>
        <v>21:0588</v>
      </c>
      <c r="D1774" s="1" t="str">
        <f t="shared" si="295"/>
        <v>21:0187</v>
      </c>
      <c r="E1774" t="s">
        <v>6785</v>
      </c>
      <c r="F1774" t="s">
        <v>6786</v>
      </c>
      <c r="H1774">
        <v>45.841427699999997</v>
      </c>
      <c r="I1774">
        <v>-64.781490399999996</v>
      </c>
      <c r="J1774" s="1" t="str">
        <f t="shared" si="296"/>
        <v>NGR bulk stream sediment</v>
      </c>
      <c r="K1774" s="1" t="str">
        <f t="shared" si="297"/>
        <v>&lt;177 micron (NGR)</v>
      </c>
      <c r="L1774">
        <v>16</v>
      </c>
      <c r="M1774" t="s">
        <v>56</v>
      </c>
      <c r="N1774">
        <v>301</v>
      </c>
      <c r="O1774">
        <v>89</v>
      </c>
      <c r="P1774">
        <v>19</v>
      </c>
      <c r="Q1774">
        <v>26</v>
      </c>
      <c r="R1774">
        <v>8</v>
      </c>
      <c r="S1774">
        <v>13</v>
      </c>
      <c r="T1774">
        <v>-0.2</v>
      </c>
      <c r="U1774">
        <v>660</v>
      </c>
      <c r="V1774">
        <v>1.9</v>
      </c>
      <c r="W1774">
        <v>-0.2</v>
      </c>
      <c r="X1774">
        <v>3</v>
      </c>
      <c r="Y1774">
        <v>-2</v>
      </c>
      <c r="Z1774">
        <v>35</v>
      </c>
      <c r="AA1774">
        <v>-0.2</v>
      </c>
      <c r="AB1774">
        <v>2</v>
      </c>
      <c r="AC1774">
        <v>413</v>
      </c>
      <c r="AD1774">
        <v>85</v>
      </c>
      <c r="AE1774">
        <v>-2</v>
      </c>
      <c r="AF1774">
        <v>20.8</v>
      </c>
      <c r="AG1774">
        <v>5.4</v>
      </c>
      <c r="AH1774">
        <v>250</v>
      </c>
    </row>
    <row r="1775" spans="1:34" hidden="1" x14ac:dyDescent="0.25">
      <c r="A1775" t="s">
        <v>6787</v>
      </c>
      <c r="B1775" t="s">
        <v>6788</v>
      </c>
      <c r="C1775" s="1" t="str">
        <f t="shared" si="291"/>
        <v>21:0588</v>
      </c>
      <c r="D1775" s="1" t="str">
        <f t="shared" si="295"/>
        <v>21:0187</v>
      </c>
      <c r="E1775" t="s">
        <v>6789</v>
      </c>
      <c r="F1775" t="s">
        <v>6790</v>
      </c>
      <c r="H1775">
        <v>45.828663800000001</v>
      </c>
      <c r="I1775">
        <v>-64.763572800000006</v>
      </c>
      <c r="J1775" s="1" t="str">
        <f t="shared" si="296"/>
        <v>NGR bulk stream sediment</v>
      </c>
      <c r="K1775" s="1" t="str">
        <f t="shared" si="297"/>
        <v>&lt;177 micron (NGR)</v>
      </c>
      <c r="L1775">
        <v>16</v>
      </c>
      <c r="M1775" t="s">
        <v>217</v>
      </c>
      <c r="N1775">
        <v>302</v>
      </c>
      <c r="O1775">
        <v>124</v>
      </c>
      <c r="P1775">
        <v>37</v>
      </c>
      <c r="Q1775">
        <v>31</v>
      </c>
      <c r="R1775">
        <v>18</v>
      </c>
      <c r="S1775">
        <v>17</v>
      </c>
      <c r="T1775">
        <v>-0.2</v>
      </c>
      <c r="U1775">
        <v>1700</v>
      </c>
      <c r="V1775">
        <v>3.55</v>
      </c>
      <c r="W1775">
        <v>-0.2</v>
      </c>
      <c r="X1775">
        <v>8</v>
      </c>
      <c r="Y1775">
        <v>-2</v>
      </c>
      <c r="Z1775">
        <v>57</v>
      </c>
      <c r="AA1775">
        <v>-0.2</v>
      </c>
      <c r="AB1775">
        <v>4</v>
      </c>
      <c r="AC1775">
        <v>358</v>
      </c>
      <c r="AD1775">
        <v>115</v>
      </c>
      <c r="AE1775">
        <v>-2</v>
      </c>
      <c r="AF1775">
        <v>27.2</v>
      </c>
      <c r="AG1775">
        <v>2.1</v>
      </c>
      <c r="AH1775">
        <v>200</v>
      </c>
    </row>
    <row r="1776" spans="1:34" hidden="1" x14ac:dyDescent="0.25">
      <c r="A1776" t="s">
        <v>6791</v>
      </c>
      <c r="B1776" t="s">
        <v>6792</v>
      </c>
      <c r="C1776" s="1" t="str">
        <f t="shared" si="291"/>
        <v>21:0588</v>
      </c>
      <c r="D1776" s="1" t="str">
        <f>HYPERLINK("http://geochem.nrcan.gc.ca/cdogs/content/svy/svy_e.htm", "")</f>
        <v/>
      </c>
      <c r="G1776" s="1" t="str">
        <f>HYPERLINK("http://geochem.nrcan.gc.ca/cdogs/content/cr_/cr_00079_e.htm", "79")</f>
        <v>79</v>
      </c>
      <c r="J1776" t="s">
        <v>69</v>
      </c>
      <c r="K1776" t="s">
        <v>70</v>
      </c>
      <c r="L1776">
        <v>16</v>
      </c>
      <c r="M1776" t="s">
        <v>71</v>
      </c>
      <c r="N1776">
        <v>303</v>
      </c>
      <c r="O1776">
        <v>89</v>
      </c>
      <c r="P1776">
        <v>37</v>
      </c>
      <c r="Q1776">
        <v>20</v>
      </c>
      <c r="R1776">
        <v>235</v>
      </c>
      <c r="S1776">
        <v>22</v>
      </c>
      <c r="T1776">
        <v>-0.2</v>
      </c>
      <c r="U1776">
        <v>420</v>
      </c>
      <c r="V1776">
        <v>3.3</v>
      </c>
      <c r="W1776">
        <v>-0.2</v>
      </c>
      <c r="X1776">
        <v>21</v>
      </c>
      <c r="Y1776">
        <v>-2</v>
      </c>
      <c r="Z1776">
        <v>44</v>
      </c>
      <c r="AA1776">
        <v>0.2</v>
      </c>
      <c r="AB1776">
        <v>4</v>
      </c>
      <c r="AC1776">
        <v>655</v>
      </c>
      <c r="AD1776">
        <v>25</v>
      </c>
      <c r="AE1776">
        <v>12</v>
      </c>
      <c r="AF1776">
        <v>3.8</v>
      </c>
      <c r="AG1776">
        <v>12.3</v>
      </c>
      <c r="AH1776">
        <v>650</v>
      </c>
    </row>
    <row r="1777" spans="1:34" hidden="1" x14ac:dyDescent="0.25">
      <c r="A1777" t="s">
        <v>6793</v>
      </c>
      <c r="B1777" t="s">
        <v>6794</v>
      </c>
      <c r="C1777" s="1" t="str">
        <f t="shared" si="291"/>
        <v>21:0588</v>
      </c>
      <c r="D1777" s="1" t="str">
        <f t="shared" ref="D1777:D1795" si="298">HYPERLINK("http://geochem.nrcan.gc.ca/cdogs/content/svy/svy210187_e.htm", "21:0187")</f>
        <v>21:0187</v>
      </c>
      <c r="E1777" t="s">
        <v>6789</v>
      </c>
      <c r="F1777" t="s">
        <v>6795</v>
      </c>
      <c r="H1777">
        <v>45.828663800000001</v>
      </c>
      <c r="I1777">
        <v>-64.763572800000006</v>
      </c>
      <c r="J1777" s="1" t="str">
        <f t="shared" ref="J1777:J1795" si="299">HYPERLINK("http://geochem.nrcan.gc.ca/cdogs/content/kwd/kwd020030_e.htm", "NGR bulk stream sediment")</f>
        <v>NGR bulk stream sediment</v>
      </c>
      <c r="K1777" s="1" t="str">
        <f t="shared" ref="K1777:K1795" si="300">HYPERLINK("http://geochem.nrcan.gc.ca/cdogs/content/kwd/kwd080006_e.htm", "&lt;177 micron (NGR)")</f>
        <v>&lt;177 micron (NGR)</v>
      </c>
      <c r="L1777">
        <v>16</v>
      </c>
      <c r="M1777" t="s">
        <v>221</v>
      </c>
      <c r="N1777">
        <v>304</v>
      </c>
      <c r="O1777">
        <v>125</v>
      </c>
      <c r="P1777">
        <v>38</v>
      </c>
      <c r="Q1777">
        <v>30</v>
      </c>
      <c r="R1777">
        <v>20</v>
      </c>
      <c r="S1777">
        <v>18</v>
      </c>
      <c r="T1777">
        <v>-0.2</v>
      </c>
      <c r="U1777">
        <v>1700</v>
      </c>
      <c r="V1777">
        <v>3.65</v>
      </c>
      <c r="W1777">
        <v>-0.2</v>
      </c>
      <c r="X1777">
        <v>8</v>
      </c>
      <c r="Y1777">
        <v>-2</v>
      </c>
      <c r="Z1777">
        <v>62</v>
      </c>
      <c r="AA1777">
        <v>-0.2</v>
      </c>
      <c r="AB1777">
        <v>5</v>
      </c>
      <c r="AC1777">
        <v>355</v>
      </c>
      <c r="AD1777">
        <v>110</v>
      </c>
      <c r="AE1777">
        <v>-2</v>
      </c>
      <c r="AF1777">
        <v>26</v>
      </c>
      <c r="AG1777">
        <v>2.4</v>
      </c>
      <c r="AH1777">
        <v>220</v>
      </c>
    </row>
    <row r="1778" spans="1:34" hidden="1" x14ac:dyDescent="0.25">
      <c r="A1778" t="s">
        <v>6796</v>
      </c>
      <c r="B1778" t="s">
        <v>6797</v>
      </c>
      <c r="C1778" s="1" t="str">
        <f t="shared" si="291"/>
        <v>21:0588</v>
      </c>
      <c r="D1778" s="1" t="str">
        <f t="shared" si="298"/>
        <v>21:0187</v>
      </c>
      <c r="E1778" t="s">
        <v>6798</v>
      </c>
      <c r="F1778" t="s">
        <v>6799</v>
      </c>
      <c r="H1778">
        <v>45.828718299999998</v>
      </c>
      <c r="I1778">
        <v>-64.765286900000007</v>
      </c>
      <c r="J1778" s="1" t="str">
        <f t="shared" si="299"/>
        <v>NGR bulk stream sediment</v>
      </c>
      <c r="K1778" s="1" t="str">
        <f t="shared" si="300"/>
        <v>&lt;177 micron (NGR)</v>
      </c>
      <c r="L1778">
        <v>16</v>
      </c>
      <c r="M1778" t="s">
        <v>61</v>
      </c>
      <c r="N1778">
        <v>305</v>
      </c>
      <c r="O1778">
        <v>127</v>
      </c>
      <c r="P1778">
        <v>24</v>
      </c>
      <c r="Q1778">
        <v>21</v>
      </c>
      <c r="R1778">
        <v>11</v>
      </c>
      <c r="S1778">
        <v>10</v>
      </c>
      <c r="T1778">
        <v>-0.2</v>
      </c>
      <c r="U1778">
        <v>540</v>
      </c>
      <c r="V1778">
        <v>3.15</v>
      </c>
      <c r="W1778">
        <v>-0.2</v>
      </c>
      <c r="X1778">
        <v>1</v>
      </c>
      <c r="Y1778">
        <v>-2</v>
      </c>
      <c r="Z1778">
        <v>78</v>
      </c>
      <c r="AA1778">
        <v>-0.2</v>
      </c>
      <c r="AB1778">
        <v>5</v>
      </c>
      <c r="AC1778">
        <v>448</v>
      </c>
      <c r="AD1778">
        <v>50</v>
      </c>
      <c r="AE1778">
        <v>-2</v>
      </c>
      <c r="AF1778">
        <v>12.6</v>
      </c>
      <c r="AG1778">
        <v>5.0999999999999996</v>
      </c>
      <c r="AH1778">
        <v>340</v>
      </c>
    </row>
    <row r="1779" spans="1:34" hidden="1" x14ac:dyDescent="0.25">
      <c r="A1779" t="s">
        <v>6800</v>
      </c>
      <c r="B1779" t="s">
        <v>6801</v>
      </c>
      <c r="C1779" s="1" t="str">
        <f t="shared" si="291"/>
        <v>21:0588</v>
      </c>
      <c r="D1779" s="1" t="str">
        <f t="shared" si="298"/>
        <v>21:0187</v>
      </c>
      <c r="E1779" t="s">
        <v>6802</v>
      </c>
      <c r="F1779" t="s">
        <v>6803</v>
      </c>
      <c r="H1779">
        <v>45.834465199999997</v>
      </c>
      <c r="I1779">
        <v>-64.770812500000005</v>
      </c>
      <c r="J1779" s="1" t="str">
        <f t="shared" si="299"/>
        <v>NGR bulk stream sediment</v>
      </c>
      <c r="K1779" s="1" t="str">
        <f t="shared" si="300"/>
        <v>&lt;177 micron (NGR)</v>
      </c>
      <c r="L1779">
        <v>16</v>
      </c>
      <c r="M1779" t="s">
        <v>66</v>
      </c>
      <c r="N1779">
        <v>306</v>
      </c>
      <c r="O1779">
        <v>149</v>
      </c>
      <c r="P1779">
        <v>20</v>
      </c>
      <c r="Q1779">
        <v>32</v>
      </c>
      <c r="R1779">
        <v>8</v>
      </c>
      <c r="S1779">
        <v>7</v>
      </c>
      <c r="T1779">
        <v>-0.2</v>
      </c>
      <c r="U1779">
        <v>1300</v>
      </c>
      <c r="V1779">
        <v>1.9</v>
      </c>
      <c r="W1779">
        <v>1.1000000000000001</v>
      </c>
      <c r="X1779">
        <v>2</v>
      </c>
      <c r="Y1779">
        <v>-2</v>
      </c>
      <c r="Z1779">
        <v>31</v>
      </c>
      <c r="AA1779">
        <v>-0.2</v>
      </c>
      <c r="AB1779">
        <v>2</v>
      </c>
      <c r="AC1779">
        <v>299</v>
      </c>
      <c r="AD1779">
        <v>120</v>
      </c>
      <c r="AE1779">
        <v>-2</v>
      </c>
      <c r="AF1779">
        <v>41.4</v>
      </c>
      <c r="AG1779">
        <v>6</v>
      </c>
      <c r="AH1779">
        <v>195</v>
      </c>
    </row>
    <row r="1780" spans="1:34" hidden="1" x14ac:dyDescent="0.25">
      <c r="A1780" t="s">
        <v>6804</v>
      </c>
      <c r="B1780" t="s">
        <v>6805</v>
      </c>
      <c r="C1780" s="1" t="str">
        <f t="shared" si="291"/>
        <v>21:0588</v>
      </c>
      <c r="D1780" s="1" t="str">
        <f t="shared" si="298"/>
        <v>21:0187</v>
      </c>
      <c r="E1780" t="s">
        <v>6806</v>
      </c>
      <c r="F1780" t="s">
        <v>6807</v>
      </c>
      <c r="H1780">
        <v>45.810445100000003</v>
      </c>
      <c r="I1780">
        <v>-64.770050499999996</v>
      </c>
      <c r="J1780" s="1" t="str">
        <f t="shared" si="299"/>
        <v>NGR bulk stream sediment</v>
      </c>
      <c r="K1780" s="1" t="str">
        <f t="shared" si="300"/>
        <v>&lt;177 micron (NGR)</v>
      </c>
      <c r="L1780">
        <v>16</v>
      </c>
      <c r="M1780" t="s">
        <v>76</v>
      </c>
      <c r="N1780">
        <v>307</v>
      </c>
      <c r="O1780">
        <v>104</v>
      </c>
      <c r="P1780">
        <v>43</v>
      </c>
      <c r="Q1780">
        <v>12</v>
      </c>
      <c r="R1780">
        <v>16</v>
      </c>
      <c r="S1780">
        <v>14</v>
      </c>
      <c r="T1780">
        <v>-0.2</v>
      </c>
      <c r="U1780">
        <v>940</v>
      </c>
      <c r="V1780">
        <v>3.05</v>
      </c>
      <c r="W1780">
        <v>-0.2</v>
      </c>
      <c r="X1780">
        <v>2</v>
      </c>
      <c r="Y1780">
        <v>-2</v>
      </c>
      <c r="Z1780">
        <v>59</v>
      </c>
      <c r="AA1780">
        <v>-0.2</v>
      </c>
      <c r="AB1780">
        <v>4</v>
      </c>
      <c r="AC1780">
        <v>320</v>
      </c>
      <c r="AD1780">
        <v>100</v>
      </c>
      <c r="AE1780">
        <v>-2</v>
      </c>
      <c r="AF1780">
        <v>15</v>
      </c>
      <c r="AG1780">
        <v>4.2</v>
      </c>
      <c r="AH1780">
        <v>265</v>
      </c>
    </row>
    <row r="1781" spans="1:34" hidden="1" x14ac:dyDescent="0.25">
      <c r="A1781" t="s">
        <v>6808</v>
      </c>
      <c r="B1781" t="s">
        <v>6809</v>
      </c>
      <c r="C1781" s="1" t="str">
        <f t="shared" si="291"/>
        <v>21:0588</v>
      </c>
      <c r="D1781" s="1" t="str">
        <f t="shared" si="298"/>
        <v>21:0187</v>
      </c>
      <c r="E1781" t="s">
        <v>6810</v>
      </c>
      <c r="F1781" t="s">
        <v>6811</v>
      </c>
      <c r="H1781">
        <v>45.808935400000003</v>
      </c>
      <c r="I1781">
        <v>-64.769307600000005</v>
      </c>
      <c r="J1781" s="1" t="str">
        <f t="shared" si="299"/>
        <v>NGR bulk stream sediment</v>
      </c>
      <c r="K1781" s="1" t="str">
        <f t="shared" si="300"/>
        <v>&lt;177 micron (NGR)</v>
      </c>
      <c r="L1781">
        <v>16</v>
      </c>
      <c r="M1781" t="s">
        <v>81</v>
      </c>
      <c r="N1781">
        <v>308</v>
      </c>
      <c r="O1781">
        <v>139</v>
      </c>
      <c r="P1781">
        <v>86</v>
      </c>
      <c r="Q1781">
        <v>31</v>
      </c>
      <c r="R1781">
        <v>10</v>
      </c>
      <c r="S1781">
        <v>11</v>
      </c>
      <c r="T1781">
        <v>-0.2</v>
      </c>
      <c r="U1781">
        <v>1000</v>
      </c>
      <c r="V1781">
        <v>1.3</v>
      </c>
      <c r="W1781">
        <v>1.7</v>
      </c>
      <c r="X1781">
        <v>2</v>
      </c>
      <c r="Y1781">
        <v>-2</v>
      </c>
      <c r="Z1781">
        <v>22</v>
      </c>
      <c r="AA1781">
        <v>-0.2</v>
      </c>
      <c r="AB1781">
        <v>4</v>
      </c>
      <c r="AC1781">
        <v>313</v>
      </c>
      <c r="AD1781">
        <v>185</v>
      </c>
      <c r="AE1781">
        <v>-2</v>
      </c>
      <c r="AF1781">
        <v>53</v>
      </c>
      <c r="AG1781">
        <v>5.2</v>
      </c>
      <c r="AH1781">
        <v>150</v>
      </c>
    </row>
    <row r="1782" spans="1:34" hidden="1" x14ac:dyDescent="0.25">
      <c r="A1782" t="s">
        <v>6812</v>
      </c>
      <c r="B1782" t="s">
        <v>6813</v>
      </c>
      <c r="C1782" s="1" t="str">
        <f t="shared" si="291"/>
        <v>21:0588</v>
      </c>
      <c r="D1782" s="1" t="str">
        <f t="shared" si="298"/>
        <v>21:0187</v>
      </c>
      <c r="E1782" t="s">
        <v>6814</v>
      </c>
      <c r="F1782" t="s">
        <v>6815</v>
      </c>
      <c r="H1782">
        <v>45.693370299999998</v>
      </c>
      <c r="I1782">
        <v>-64.866738400000003</v>
      </c>
      <c r="J1782" s="1" t="str">
        <f t="shared" si="299"/>
        <v>NGR bulk stream sediment</v>
      </c>
      <c r="K1782" s="1" t="str">
        <f t="shared" si="300"/>
        <v>&lt;177 micron (NGR)</v>
      </c>
      <c r="L1782">
        <v>16</v>
      </c>
      <c r="M1782" t="s">
        <v>86</v>
      </c>
      <c r="N1782">
        <v>309</v>
      </c>
      <c r="AE1782">
        <v>-2</v>
      </c>
    </row>
    <row r="1783" spans="1:34" hidden="1" x14ac:dyDescent="0.25">
      <c r="A1783" t="s">
        <v>6816</v>
      </c>
      <c r="B1783" t="s">
        <v>6817</v>
      </c>
      <c r="C1783" s="1" t="str">
        <f t="shared" si="291"/>
        <v>21:0588</v>
      </c>
      <c r="D1783" s="1" t="str">
        <f t="shared" si="298"/>
        <v>21:0187</v>
      </c>
      <c r="E1783" t="s">
        <v>6818</v>
      </c>
      <c r="F1783" t="s">
        <v>6819</v>
      </c>
      <c r="H1783">
        <v>45.693579300000003</v>
      </c>
      <c r="I1783">
        <v>-64.868273799999997</v>
      </c>
      <c r="J1783" s="1" t="str">
        <f t="shared" si="299"/>
        <v>NGR bulk stream sediment</v>
      </c>
      <c r="K1783" s="1" t="str">
        <f t="shared" si="300"/>
        <v>&lt;177 micron (NGR)</v>
      </c>
      <c r="L1783">
        <v>16</v>
      </c>
      <c r="M1783" t="s">
        <v>91</v>
      </c>
      <c r="N1783">
        <v>310</v>
      </c>
      <c r="O1783">
        <v>194</v>
      </c>
      <c r="P1783">
        <v>75</v>
      </c>
      <c r="Q1783">
        <v>79</v>
      </c>
      <c r="R1783">
        <v>9</v>
      </c>
      <c r="S1783">
        <v>10</v>
      </c>
      <c r="T1783">
        <v>-0.2</v>
      </c>
      <c r="U1783">
        <v>2700</v>
      </c>
      <c r="V1783">
        <v>3.1</v>
      </c>
      <c r="W1783">
        <v>0.6</v>
      </c>
      <c r="X1783">
        <v>10</v>
      </c>
      <c r="Y1783">
        <v>-2</v>
      </c>
      <c r="Z1783">
        <v>35</v>
      </c>
      <c r="AA1783">
        <v>-0.2</v>
      </c>
      <c r="AB1783">
        <v>5</v>
      </c>
      <c r="AC1783">
        <v>387</v>
      </c>
      <c r="AD1783">
        <v>225</v>
      </c>
      <c r="AE1783">
        <v>-2</v>
      </c>
      <c r="AF1783">
        <v>47.2</v>
      </c>
      <c r="AG1783">
        <v>32.200000000000003</v>
      </c>
      <c r="AH1783">
        <v>150</v>
      </c>
    </row>
    <row r="1784" spans="1:34" hidden="1" x14ac:dyDescent="0.25">
      <c r="A1784" t="s">
        <v>6820</v>
      </c>
      <c r="B1784" t="s">
        <v>6821</v>
      </c>
      <c r="C1784" s="1" t="str">
        <f t="shared" si="291"/>
        <v>21:0588</v>
      </c>
      <c r="D1784" s="1" t="str">
        <f t="shared" si="298"/>
        <v>21:0187</v>
      </c>
      <c r="E1784" t="s">
        <v>6822</v>
      </c>
      <c r="F1784" t="s">
        <v>6823</v>
      </c>
      <c r="H1784">
        <v>45.682318799999997</v>
      </c>
      <c r="I1784">
        <v>-64.870492499999997</v>
      </c>
      <c r="J1784" s="1" t="str">
        <f t="shared" si="299"/>
        <v>NGR bulk stream sediment</v>
      </c>
      <c r="K1784" s="1" t="str">
        <f t="shared" si="300"/>
        <v>&lt;177 micron (NGR)</v>
      </c>
      <c r="L1784">
        <v>16</v>
      </c>
      <c r="M1784" t="s">
        <v>96</v>
      </c>
      <c r="N1784">
        <v>311</v>
      </c>
      <c r="O1784">
        <v>130</v>
      </c>
      <c r="P1784">
        <v>59</v>
      </c>
      <c r="Q1784">
        <v>46</v>
      </c>
      <c r="R1784">
        <v>10</v>
      </c>
      <c r="S1784">
        <v>11</v>
      </c>
      <c r="T1784">
        <v>-0.2</v>
      </c>
      <c r="U1784">
        <v>1100</v>
      </c>
      <c r="V1784">
        <v>2</v>
      </c>
      <c r="W1784">
        <v>-0.2</v>
      </c>
      <c r="X1784">
        <v>4</v>
      </c>
      <c r="Y1784">
        <v>-2</v>
      </c>
      <c r="Z1784">
        <v>35</v>
      </c>
      <c r="AA1784">
        <v>-0.2</v>
      </c>
      <c r="AB1784">
        <v>1</v>
      </c>
      <c r="AC1784">
        <v>535</v>
      </c>
      <c r="AD1784">
        <v>140</v>
      </c>
      <c r="AE1784">
        <v>-2</v>
      </c>
      <c r="AF1784">
        <v>32.6</v>
      </c>
      <c r="AG1784">
        <v>4.5999999999999996</v>
      </c>
      <c r="AH1784">
        <v>195</v>
      </c>
    </row>
    <row r="1785" spans="1:34" hidden="1" x14ac:dyDescent="0.25">
      <c r="A1785" t="s">
        <v>6824</v>
      </c>
      <c r="B1785" t="s">
        <v>6825</v>
      </c>
      <c r="C1785" s="1" t="str">
        <f t="shared" si="291"/>
        <v>21:0588</v>
      </c>
      <c r="D1785" s="1" t="str">
        <f t="shared" si="298"/>
        <v>21:0187</v>
      </c>
      <c r="E1785" t="s">
        <v>6826</v>
      </c>
      <c r="F1785" t="s">
        <v>6827</v>
      </c>
      <c r="H1785">
        <v>45.665252899999999</v>
      </c>
      <c r="I1785">
        <v>-64.855571299999994</v>
      </c>
      <c r="J1785" s="1" t="str">
        <f t="shared" si="299"/>
        <v>NGR bulk stream sediment</v>
      </c>
      <c r="K1785" s="1" t="str">
        <f t="shared" si="300"/>
        <v>&lt;177 micron (NGR)</v>
      </c>
      <c r="L1785">
        <v>16</v>
      </c>
      <c r="M1785" t="s">
        <v>101</v>
      </c>
      <c r="N1785">
        <v>312</v>
      </c>
      <c r="O1785">
        <v>77</v>
      </c>
      <c r="P1785">
        <v>21</v>
      </c>
      <c r="Q1785">
        <v>14</v>
      </c>
      <c r="R1785">
        <v>10</v>
      </c>
      <c r="S1785">
        <v>9</v>
      </c>
      <c r="T1785">
        <v>-0.2</v>
      </c>
      <c r="U1785">
        <v>430</v>
      </c>
      <c r="V1785">
        <v>2</v>
      </c>
      <c r="W1785">
        <v>-0.2</v>
      </c>
      <c r="X1785">
        <v>5</v>
      </c>
      <c r="Y1785">
        <v>-2</v>
      </c>
      <c r="Z1785">
        <v>31</v>
      </c>
      <c r="AA1785">
        <v>-0.2</v>
      </c>
      <c r="AB1785">
        <v>1</v>
      </c>
      <c r="AC1785">
        <v>451</v>
      </c>
      <c r="AD1785">
        <v>25</v>
      </c>
      <c r="AE1785">
        <v>-2</v>
      </c>
      <c r="AF1785">
        <v>3.8</v>
      </c>
      <c r="AG1785">
        <v>2.4</v>
      </c>
      <c r="AH1785">
        <v>200</v>
      </c>
    </row>
    <row r="1786" spans="1:34" hidden="1" x14ac:dyDescent="0.25">
      <c r="A1786" t="s">
        <v>6828</v>
      </c>
      <c r="B1786" t="s">
        <v>6829</v>
      </c>
      <c r="C1786" s="1" t="str">
        <f t="shared" si="291"/>
        <v>21:0588</v>
      </c>
      <c r="D1786" s="1" t="str">
        <f t="shared" si="298"/>
        <v>21:0187</v>
      </c>
      <c r="E1786" t="s">
        <v>6830</v>
      </c>
      <c r="F1786" t="s">
        <v>6831</v>
      </c>
      <c r="H1786">
        <v>45.666134</v>
      </c>
      <c r="I1786">
        <v>-64.853970000000004</v>
      </c>
      <c r="J1786" s="1" t="str">
        <f t="shared" si="299"/>
        <v>NGR bulk stream sediment</v>
      </c>
      <c r="K1786" s="1" t="str">
        <f t="shared" si="300"/>
        <v>&lt;177 micron (NGR)</v>
      </c>
      <c r="L1786">
        <v>16</v>
      </c>
      <c r="M1786" t="s">
        <v>106</v>
      </c>
      <c r="N1786">
        <v>313</v>
      </c>
      <c r="O1786">
        <v>88</v>
      </c>
      <c r="P1786">
        <v>12</v>
      </c>
      <c r="Q1786">
        <v>26</v>
      </c>
      <c r="R1786">
        <v>9</v>
      </c>
      <c r="S1786">
        <v>9</v>
      </c>
      <c r="T1786">
        <v>-0.2</v>
      </c>
      <c r="U1786">
        <v>440</v>
      </c>
      <c r="V1786">
        <v>1.8</v>
      </c>
      <c r="W1786">
        <v>-0.2</v>
      </c>
      <c r="X1786">
        <v>-1</v>
      </c>
      <c r="Y1786">
        <v>-2</v>
      </c>
      <c r="Z1786">
        <v>26</v>
      </c>
      <c r="AA1786">
        <v>0.4</v>
      </c>
      <c r="AB1786">
        <v>1</v>
      </c>
      <c r="AC1786">
        <v>337</v>
      </c>
      <c r="AD1786">
        <v>40</v>
      </c>
      <c r="AE1786">
        <v>-2</v>
      </c>
      <c r="AF1786">
        <v>7.4</v>
      </c>
      <c r="AG1786">
        <v>2.1</v>
      </c>
      <c r="AH1786">
        <v>255</v>
      </c>
    </row>
    <row r="1787" spans="1:34" hidden="1" x14ac:dyDescent="0.25">
      <c r="A1787" t="s">
        <v>6832</v>
      </c>
      <c r="B1787" t="s">
        <v>6833</v>
      </c>
      <c r="C1787" s="1" t="str">
        <f t="shared" si="291"/>
        <v>21:0588</v>
      </c>
      <c r="D1787" s="1" t="str">
        <f t="shared" si="298"/>
        <v>21:0187</v>
      </c>
      <c r="E1787" t="s">
        <v>6834</v>
      </c>
      <c r="F1787" t="s">
        <v>6835</v>
      </c>
      <c r="H1787">
        <v>45.732848300000001</v>
      </c>
      <c r="I1787">
        <v>-64.930108899999993</v>
      </c>
      <c r="J1787" s="1" t="str">
        <f t="shared" si="299"/>
        <v>NGR bulk stream sediment</v>
      </c>
      <c r="K1787" s="1" t="str">
        <f t="shared" si="300"/>
        <v>&lt;177 micron (NGR)</v>
      </c>
      <c r="L1787">
        <v>16</v>
      </c>
      <c r="M1787" t="s">
        <v>111</v>
      </c>
      <c r="N1787">
        <v>314</v>
      </c>
      <c r="O1787">
        <v>87</v>
      </c>
      <c r="P1787">
        <v>17</v>
      </c>
      <c r="Q1787">
        <v>27</v>
      </c>
      <c r="R1787">
        <v>8</v>
      </c>
      <c r="S1787">
        <v>9</v>
      </c>
      <c r="T1787">
        <v>-0.2</v>
      </c>
      <c r="U1787">
        <v>430</v>
      </c>
      <c r="V1787">
        <v>1.3</v>
      </c>
      <c r="W1787">
        <v>0.3</v>
      </c>
      <c r="X1787">
        <v>1</v>
      </c>
      <c r="Y1787">
        <v>-2</v>
      </c>
      <c r="Z1787">
        <v>26</v>
      </c>
      <c r="AA1787">
        <v>-0.2</v>
      </c>
      <c r="AB1787">
        <v>2</v>
      </c>
      <c r="AC1787">
        <v>327</v>
      </c>
      <c r="AD1787">
        <v>90</v>
      </c>
      <c r="AE1787">
        <v>-2</v>
      </c>
      <c r="AF1787">
        <v>23.8</v>
      </c>
      <c r="AG1787">
        <v>2.6</v>
      </c>
      <c r="AH1787">
        <v>180</v>
      </c>
    </row>
    <row r="1788" spans="1:34" hidden="1" x14ac:dyDescent="0.25">
      <c r="A1788" t="s">
        <v>6836</v>
      </c>
      <c r="B1788" t="s">
        <v>6837</v>
      </c>
      <c r="C1788" s="1" t="str">
        <f t="shared" si="291"/>
        <v>21:0588</v>
      </c>
      <c r="D1788" s="1" t="str">
        <f t="shared" si="298"/>
        <v>21:0187</v>
      </c>
      <c r="E1788" t="s">
        <v>6838</v>
      </c>
      <c r="F1788" t="s">
        <v>6839</v>
      </c>
      <c r="H1788">
        <v>45.732934299999997</v>
      </c>
      <c r="I1788">
        <v>-64.931410099999994</v>
      </c>
      <c r="J1788" s="1" t="str">
        <f t="shared" si="299"/>
        <v>NGR bulk stream sediment</v>
      </c>
      <c r="K1788" s="1" t="str">
        <f t="shared" si="300"/>
        <v>&lt;177 micron (NGR)</v>
      </c>
      <c r="L1788">
        <v>16</v>
      </c>
      <c r="M1788" t="s">
        <v>116</v>
      </c>
      <c r="N1788">
        <v>315</v>
      </c>
      <c r="O1788">
        <v>62</v>
      </c>
      <c r="P1788">
        <v>14</v>
      </c>
      <c r="Q1788">
        <v>15</v>
      </c>
      <c r="R1788">
        <v>5</v>
      </c>
      <c r="S1788">
        <v>6</v>
      </c>
      <c r="T1788">
        <v>-0.2</v>
      </c>
      <c r="U1788">
        <v>590</v>
      </c>
      <c r="V1788">
        <v>1.2</v>
      </c>
      <c r="W1788">
        <v>1.3</v>
      </c>
      <c r="X1788">
        <v>-1</v>
      </c>
      <c r="Y1788">
        <v>-2</v>
      </c>
      <c r="Z1788">
        <v>24</v>
      </c>
      <c r="AA1788">
        <v>-0.2</v>
      </c>
      <c r="AB1788">
        <v>2</v>
      </c>
      <c r="AC1788">
        <v>392</v>
      </c>
      <c r="AD1788">
        <v>85</v>
      </c>
      <c r="AE1788">
        <v>-2</v>
      </c>
      <c r="AF1788">
        <v>24</v>
      </c>
      <c r="AG1788">
        <v>7.3</v>
      </c>
      <c r="AH1788">
        <v>220</v>
      </c>
    </row>
    <row r="1789" spans="1:34" hidden="1" x14ac:dyDescent="0.25">
      <c r="A1789" t="s">
        <v>6840</v>
      </c>
      <c r="B1789" t="s">
        <v>6841</v>
      </c>
      <c r="C1789" s="1" t="str">
        <f t="shared" si="291"/>
        <v>21:0588</v>
      </c>
      <c r="D1789" s="1" t="str">
        <f t="shared" si="298"/>
        <v>21:0187</v>
      </c>
      <c r="E1789" t="s">
        <v>6842</v>
      </c>
      <c r="F1789" t="s">
        <v>6843</v>
      </c>
      <c r="H1789">
        <v>45.744240099999999</v>
      </c>
      <c r="I1789">
        <v>-64.934551499999998</v>
      </c>
      <c r="J1789" s="1" t="str">
        <f t="shared" si="299"/>
        <v>NGR bulk stream sediment</v>
      </c>
      <c r="K1789" s="1" t="str">
        <f t="shared" si="300"/>
        <v>&lt;177 micron (NGR)</v>
      </c>
      <c r="L1789">
        <v>16</v>
      </c>
      <c r="M1789" t="s">
        <v>121</v>
      </c>
      <c r="N1789">
        <v>316</v>
      </c>
      <c r="O1789">
        <v>113</v>
      </c>
      <c r="P1789">
        <v>15</v>
      </c>
      <c r="Q1789">
        <v>45</v>
      </c>
      <c r="R1789">
        <v>5</v>
      </c>
      <c r="S1789">
        <v>13</v>
      </c>
      <c r="T1789">
        <v>-0.2</v>
      </c>
      <c r="U1789">
        <v>3400</v>
      </c>
      <c r="V1789">
        <v>1.5</v>
      </c>
      <c r="W1789">
        <v>0.2</v>
      </c>
      <c r="X1789">
        <v>3</v>
      </c>
      <c r="Y1789">
        <v>-2</v>
      </c>
      <c r="Z1789">
        <v>22</v>
      </c>
      <c r="AA1789">
        <v>-0.2</v>
      </c>
      <c r="AB1789">
        <v>2</v>
      </c>
      <c r="AC1789">
        <v>353</v>
      </c>
      <c r="AD1789">
        <v>210</v>
      </c>
      <c r="AE1789">
        <v>-2</v>
      </c>
      <c r="AF1789">
        <v>43.2</v>
      </c>
      <c r="AG1789">
        <v>6.2</v>
      </c>
      <c r="AH1789">
        <v>160</v>
      </c>
    </row>
    <row r="1790" spans="1:34" hidden="1" x14ac:dyDescent="0.25">
      <c r="A1790" t="s">
        <v>6844</v>
      </c>
      <c r="B1790" t="s">
        <v>6845</v>
      </c>
      <c r="C1790" s="1" t="str">
        <f t="shared" si="291"/>
        <v>21:0588</v>
      </c>
      <c r="D1790" s="1" t="str">
        <f t="shared" si="298"/>
        <v>21:0187</v>
      </c>
      <c r="E1790" t="s">
        <v>6846</v>
      </c>
      <c r="F1790" t="s">
        <v>6847</v>
      </c>
      <c r="H1790">
        <v>45.745036599999999</v>
      </c>
      <c r="I1790">
        <v>-64.9332292</v>
      </c>
      <c r="J1790" s="1" t="str">
        <f t="shared" si="299"/>
        <v>NGR bulk stream sediment</v>
      </c>
      <c r="K1790" s="1" t="str">
        <f t="shared" si="300"/>
        <v>&lt;177 micron (NGR)</v>
      </c>
      <c r="L1790">
        <v>16</v>
      </c>
      <c r="M1790" t="s">
        <v>126</v>
      </c>
      <c r="N1790">
        <v>317</v>
      </c>
      <c r="O1790">
        <v>71</v>
      </c>
      <c r="P1790">
        <v>14</v>
      </c>
      <c r="Q1790">
        <v>21</v>
      </c>
      <c r="R1790">
        <v>6</v>
      </c>
      <c r="S1790">
        <v>6</v>
      </c>
      <c r="T1790">
        <v>0.2</v>
      </c>
      <c r="U1790">
        <v>880</v>
      </c>
      <c r="V1790">
        <v>1.3</v>
      </c>
      <c r="W1790">
        <v>-0.2</v>
      </c>
      <c r="X1790">
        <v>-1</v>
      </c>
      <c r="Y1790">
        <v>-2</v>
      </c>
      <c r="Z1790">
        <v>22</v>
      </c>
      <c r="AA1790">
        <v>-0.2</v>
      </c>
      <c r="AB1790">
        <v>3</v>
      </c>
      <c r="AC1790">
        <v>470</v>
      </c>
      <c r="AD1790">
        <v>105</v>
      </c>
      <c r="AE1790">
        <v>-2</v>
      </c>
      <c r="AF1790">
        <v>23.6</v>
      </c>
      <c r="AG1790">
        <v>9.1</v>
      </c>
      <c r="AH1790">
        <v>210</v>
      </c>
    </row>
    <row r="1791" spans="1:34" hidden="1" x14ac:dyDescent="0.25">
      <c r="A1791" t="s">
        <v>6848</v>
      </c>
      <c r="B1791" t="s">
        <v>6849</v>
      </c>
      <c r="C1791" s="1" t="str">
        <f t="shared" si="291"/>
        <v>21:0588</v>
      </c>
      <c r="D1791" s="1" t="str">
        <f t="shared" si="298"/>
        <v>21:0187</v>
      </c>
      <c r="E1791" t="s">
        <v>6850</v>
      </c>
      <c r="F1791" t="s">
        <v>6851</v>
      </c>
      <c r="H1791">
        <v>45.412680700000003</v>
      </c>
      <c r="I1791">
        <v>-65.764992100000001</v>
      </c>
      <c r="J1791" s="1" t="str">
        <f t="shared" si="299"/>
        <v>NGR bulk stream sediment</v>
      </c>
      <c r="K1791" s="1" t="str">
        <f t="shared" si="300"/>
        <v>&lt;177 micron (NGR)</v>
      </c>
      <c r="L1791">
        <v>17</v>
      </c>
      <c r="M1791" t="s">
        <v>212</v>
      </c>
      <c r="N1791">
        <v>318</v>
      </c>
      <c r="O1791">
        <v>34</v>
      </c>
      <c r="P1791">
        <v>2</v>
      </c>
      <c r="Q1791">
        <v>9</v>
      </c>
      <c r="R1791">
        <v>8</v>
      </c>
      <c r="S1791">
        <v>4</v>
      </c>
      <c r="T1791">
        <v>-0.2</v>
      </c>
      <c r="U1791">
        <v>140</v>
      </c>
      <c r="V1791">
        <v>0.82</v>
      </c>
      <c r="W1791">
        <v>0.2</v>
      </c>
      <c r="X1791">
        <v>-1</v>
      </c>
      <c r="Y1791">
        <v>-2</v>
      </c>
      <c r="Z1791">
        <v>9</v>
      </c>
      <c r="AA1791">
        <v>0.2</v>
      </c>
      <c r="AB1791">
        <v>-1</v>
      </c>
      <c r="AC1791">
        <v>282</v>
      </c>
      <c r="AD1791">
        <v>40</v>
      </c>
      <c r="AE1791">
        <v>-2</v>
      </c>
      <c r="AF1791">
        <v>6.8</v>
      </c>
      <c r="AG1791">
        <v>1.9</v>
      </c>
      <c r="AH1791">
        <v>140</v>
      </c>
    </row>
    <row r="1792" spans="1:34" hidden="1" x14ac:dyDescent="0.25">
      <c r="A1792" t="s">
        <v>6852</v>
      </c>
      <c r="B1792" t="s">
        <v>6853</v>
      </c>
      <c r="C1792" s="1" t="str">
        <f t="shared" si="291"/>
        <v>21:0588</v>
      </c>
      <c r="D1792" s="1" t="str">
        <f t="shared" si="298"/>
        <v>21:0187</v>
      </c>
      <c r="E1792" t="s">
        <v>6854</v>
      </c>
      <c r="F1792" t="s">
        <v>6855</v>
      </c>
      <c r="H1792">
        <v>45.7534542</v>
      </c>
      <c r="I1792">
        <v>-64.920315099999996</v>
      </c>
      <c r="J1792" s="1" t="str">
        <f t="shared" si="299"/>
        <v>NGR bulk stream sediment</v>
      </c>
      <c r="K1792" s="1" t="str">
        <f t="shared" si="300"/>
        <v>&lt;177 micron (NGR)</v>
      </c>
      <c r="L1792">
        <v>17</v>
      </c>
      <c r="M1792" t="s">
        <v>43</v>
      </c>
      <c r="N1792">
        <v>319</v>
      </c>
      <c r="O1792">
        <v>86</v>
      </c>
      <c r="P1792">
        <v>13</v>
      </c>
      <c r="Q1792">
        <v>36</v>
      </c>
      <c r="R1792">
        <v>3</v>
      </c>
      <c r="S1792">
        <v>7</v>
      </c>
      <c r="T1792">
        <v>-0.2</v>
      </c>
      <c r="U1792">
        <v>1600</v>
      </c>
      <c r="V1792">
        <v>0.82</v>
      </c>
      <c r="W1792">
        <v>-0.2</v>
      </c>
      <c r="X1792">
        <v>1</v>
      </c>
      <c r="Y1792">
        <v>2</v>
      </c>
      <c r="Z1792">
        <v>22</v>
      </c>
      <c r="AA1792">
        <v>-0.2</v>
      </c>
      <c r="AB1792">
        <v>2</v>
      </c>
      <c r="AC1792">
        <v>240</v>
      </c>
      <c r="AD1792">
        <v>165</v>
      </c>
      <c r="AE1792">
        <v>-2</v>
      </c>
      <c r="AF1792">
        <v>57.8</v>
      </c>
      <c r="AG1792">
        <v>4.5999999999999996</v>
      </c>
      <c r="AH1792">
        <v>115</v>
      </c>
    </row>
    <row r="1793" spans="1:34" hidden="1" x14ac:dyDescent="0.25">
      <c r="A1793" t="s">
        <v>6856</v>
      </c>
      <c r="B1793" t="s">
        <v>6857</v>
      </c>
      <c r="C1793" s="1" t="str">
        <f t="shared" si="291"/>
        <v>21:0588</v>
      </c>
      <c r="D1793" s="1" t="str">
        <f t="shared" si="298"/>
        <v>21:0187</v>
      </c>
      <c r="E1793" t="s">
        <v>6858</v>
      </c>
      <c r="F1793" t="s">
        <v>6859</v>
      </c>
      <c r="H1793">
        <v>45.793037900000002</v>
      </c>
      <c r="I1793">
        <v>-64.873836299999994</v>
      </c>
      <c r="J1793" s="1" t="str">
        <f t="shared" si="299"/>
        <v>NGR bulk stream sediment</v>
      </c>
      <c r="K1793" s="1" t="str">
        <f t="shared" si="300"/>
        <v>&lt;177 micron (NGR)</v>
      </c>
      <c r="L1793">
        <v>17</v>
      </c>
      <c r="M1793" t="s">
        <v>56</v>
      </c>
      <c r="N1793">
        <v>320</v>
      </c>
      <c r="O1793">
        <v>35</v>
      </c>
      <c r="P1793">
        <v>9</v>
      </c>
      <c r="Q1793">
        <v>18</v>
      </c>
      <c r="R1793">
        <v>4</v>
      </c>
      <c r="S1793">
        <v>4</v>
      </c>
      <c r="T1793">
        <v>-0.2</v>
      </c>
      <c r="U1793">
        <v>250</v>
      </c>
      <c r="V1793">
        <v>0.98</v>
      </c>
      <c r="W1793">
        <v>0.7</v>
      </c>
      <c r="X1793">
        <v>-1</v>
      </c>
      <c r="Y1793">
        <v>-2</v>
      </c>
      <c r="Z1793">
        <v>22</v>
      </c>
      <c r="AA1793">
        <v>0.5</v>
      </c>
      <c r="AB1793">
        <v>2</v>
      </c>
      <c r="AC1793">
        <v>499</v>
      </c>
      <c r="AD1793">
        <v>40</v>
      </c>
      <c r="AE1793">
        <v>-2</v>
      </c>
      <c r="AF1793">
        <v>9</v>
      </c>
      <c r="AG1793">
        <v>3.7</v>
      </c>
      <c r="AH1793">
        <v>185</v>
      </c>
    </row>
    <row r="1794" spans="1:34" hidden="1" x14ac:dyDescent="0.25">
      <c r="A1794" t="s">
        <v>6860</v>
      </c>
      <c r="B1794" t="s">
        <v>6861</v>
      </c>
      <c r="C1794" s="1" t="str">
        <f t="shared" ref="C1794:C1857" si="301">HYPERLINK("http://geochem.nrcan.gc.ca/cdogs/content/bdl/bdl210588_e.htm", "21:0588")</f>
        <v>21:0588</v>
      </c>
      <c r="D1794" s="1" t="str">
        <f t="shared" si="298"/>
        <v>21:0187</v>
      </c>
      <c r="E1794" t="s">
        <v>6862</v>
      </c>
      <c r="F1794" t="s">
        <v>6863</v>
      </c>
      <c r="H1794">
        <v>45.797761000000001</v>
      </c>
      <c r="I1794">
        <v>-64.876169399999995</v>
      </c>
      <c r="J1794" s="1" t="str">
        <f t="shared" si="299"/>
        <v>NGR bulk stream sediment</v>
      </c>
      <c r="K1794" s="1" t="str">
        <f t="shared" si="300"/>
        <v>&lt;177 micron (NGR)</v>
      </c>
      <c r="L1794">
        <v>17</v>
      </c>
      <c r="M1794" t="s">
        <v>217</v>
      </c>
      <c r="N1794">
        <v>321</v>
      </c>
      <c r="O1794">
        <v>89</v>
      </c>
      <c r="P1794">
        <v>17</v>
      </c>
      <c r="Q1794">
        <v>37</v>
      </c>
      <c r="R1794">
        <v>6</v>
      </c>
      <c r="S1794">
        <v>7</v>
      </c>
      <c r="T1794">
        <v>-0.2</v>
      </c>
      <c r="U1794">
        <v>400</v>
      </c>
      <c r="V1794">
        <v>0.96</v>
      </c>
      <c r="W1794">
        <v>-0.2</v>
      </c>
      <c r="X1794">
        <v>-1</v>
      </c>
      <c r="Y1794">
        <v>-2</v>
      </c>
      <c r="Z1794">
        <v>22</v>
      </c>
      <c r="AA1794">
        <v>-0.2</v>
      </c>
      <c r="AB1794">
        <v>5</v>
      </c>
      <c r="AC1794">
        <v>412</v>
      </c>
      <c r="AD1794">
        <v>160</v>
      </c>
      <c r="AE1794">
        <v>-2</v>
      </c>
      <c r="AF1794">
        <v>46.8</v>
      </c>
      <c r="AG1794">
        <v>3.4</v>
      </c>
      <c r="AH1794">
        <v>160</v>
      </c>
    </row>
    <row r="1795" spans="1:34" hidden="1" x14ac:dyDescent="0.25">
      <c r="A1795" t="s">
        <v>6864</v>
      </c>
      <c r="B1795" t="s">
        <v>6865</v>
      </c>
      <c r="C1795" s="1" t="str">
        <f t="shared" si="301"/>
        <v>21:0588</v>
      </c>
      <c r="D1795" s="1" t="str">
        <f t="shared" si="298"/>
        <v>21:0187</v>
      </c>
      <c r="E1795" t="s">
        <v>6862</v>
      </c>
      <c r="F1795" t="s">
        <v>6866</v>
      </c>
      <c r="H1795">
        <v>45.797761000000001</v>
      </c>
      <c r="I1795">
        <v>-64.876169399999995</v>
      </c>
      <c r="J1795" s="1" t="str">
        <f t="shared" si="299"/>
        <v>NGR bulk stream sediment</v>
      </c>
      <c r="K1795" s="1" t="str">
        <f t="shared" si="300"/>
        <v>&lt;177 micron (NGR)</v>
      </c>
      <c r="L1795">
        <v>17</v>
      </c>
      <c r="M1795" t="s">
        <v>221</v>
      </c>
      <c r="N1795">
        <v>322</v>
      </c>
      <c r="O1795">
        <v>71</v>
      </c>
      <c r="P1795">
        <v>15</v>
      </c>
      <c r="Q1795">
        <v>31</v>
      </c>
      <c r="R1795">
        <v>5</v>
      </c>
      <c r="S1795">
        <v>4</v>
      </c>
      <c r="T1795">
        <v>-0.2</v>
      </c>
      <c r="U1795">
        <v>490</v>
      </c>
      <c r="V1795">
        <v>0.96</v>
      </c>
      <c r="W1795">
        <v>0.3</v>
      </c>
      <c r="X1795">
        <v>-1</v>
      </c>
      <c r="Y1795">
        <v>-2</v>
      </c>
      <c r="Z1795">
        <v>22</v>
      </c>
      <c r="AA1795">
        <v>-0.2</v>
      </c>
      <c r="AB1795">
        <v>2</v>
      </c>
      <c r="AC1795">
        <v>429</v>
      </c>
      <c r="AD1795">
        <v>135</v>
      </c>
      <c r="AE1795">
        <v>-2</v>
      </c>
      <c r="AF1795">
        <v>39.799999999999997</v>
      </c>
      <c r="AG1795">
        <v>3.3</v>
      </c>
      <c r="AH1795">
        <v>150</v>
      </c>
    </row>
    <row r="1796" spans="1:34" hidden="1" x14ac:dyDescent="0.25">
      <c r="A1796" t="s">
        <v>6867</v>
      </c>
      <c r="B1796" t="s">
        <v>6868</v>
      </c>
      <c r="C1796" s="1" t="str">
        <f t="shared" si="301"/>
        <v>21:0588</v>
      </c>
      <c r="D1796" s="1" t="str">
        <f>HYPERLINK("http://geochem.nrcan.gc.ca/cdogs/content/svy/svy_e.htm", "")</f>
        <v/>
      </c>
      <c r="G1796" s="1" t="str">
        <f>HYPERLINK("http://geochem.nrcan.gc.ca/cdogs/content/cr_/cr_00077_e.htm", "77")</f>
        <v>77</v>
      </c>
      <c r="J1796" t="s">
        <v>69</v>
      </c>
      <c r="K1796" t="s">
        <v>70</v>
      </c>
      <c r="L1796">
        <v>17</v>
      </c>
      <c r="M1796" t="s">
        <v>71</v>
      </c>
      <c r="N1796">
        <v>323</v>
      </c>
      <c r="O1796">
        <v>131</v>
      </c>
      <c r="P1796">
        <v>62</v>
      </c>
      <c r="Q1796">
        <v>34</v>
      </c>
      <c r="R1796">
        <v>288</v>
      </c>
      <c r="S1796">
        <v>27</v>
      </c>
      <c r="T1796">
        <v>-0.2</v>
      </c>
      <c r="U1796">
        <v>560</v>
      </c>
      <c r="V1796">
        <v>3.25</v>
      </c>
      <c r="W1796">
        <v>0.3</v>
      </c>
      <c r="X1796">
        <v>22</v>
      </c>
      <c r="Y1796">
        <v>2</v>
      </c>
      <c r="Z1796">
        <v>53</v>
      </c>
      <c r="AA1796">
        <v>0.9</v>
      </c>
      <c r="AB1796">
        <v>8</v>
      </c>
      <c r="AC1796">
        <v>750</v>
      </c>
      <c r="AD1796">
        <v>30</v>
      </c>
      <c r="AE1796">
        <v>20</v>
      </c>
      <c r="AF1796">
        <v>2.6</v>
      </c>
      <c r="AG1796">
        <v>19</v>
      </c>
      <c r="AH1796">
        <v>550</v>
      </c>
    </row>
    <row r="1797" spans="1:34" hidden="1" x14ac:dyDescent="0.25">
      <c r="A1797" t="s">
        <v>6869</v>
      </c>
      <c r="B1797" t="s">
        <v>6870</v>
      </c>
      <c r="C1797" s="1" t="str">
        <f t="shared" si="301"/>
        <v>21:0588</v>
      </c>
      <c r="D1797" s="1" t="str">
        <f t="shared" ref="D1797:D1804" si="302">HYPERLINK("http://geochem.nrcan.gc.ca/cdogs/content/svy/svy210187_e.htm", "21:0187")</f>
        <v>21:0187</v>
      </c>
      <c r="E1797" t="s">
        <v>6871</v>
      </c>
      <c r="F1797" t="s">
        <v>6872</v>
      </c>
      <c r="H1797">
        <v>45.796818600000002</v>
      </c>
      <c r="I1797">
        <v>-64.877102800000003</v>
      </c>
      <c r="J1797" s="1" t="str">
        <f t="shared" ref="J1797:J1804" si="303">HYPERLINK("http://geochem.nrcan.gc.ca/cdogs/content/kwd/kwd020030_e.htm", "NGR bulk stream sediment")</f>
        <v>NGR bulk stream sediment</v>
      </c>
      <c r="K1797" s="1" t="str">
        <f t="shared" ref="K1797:K1804" si="304">HYPERLINK("http://geochem.nrcan.gc.ca/cdogs/content/kwd/kwd080006_e.htm", "&lt;177 micron (NGR)")</f>
        <v>&lt;177 micron (NGR)</v>
      </c>
      <c r="L1797">
        <v>17</v>
      </c>
      <c r="M1797" t="s">
        <v>61</v>
      </c>
      <c r="N1797">
        <v>324</v>
      </c>
      <c r="O1797">
        <v>66</v>
      </c>
      <c r="P1797">
        <v>9</v>
      </c>
      <c r="Q1797">
        <v>27</v>
      </c>
      <c r="R1797">
        <v>5</v>
      </c>
      <c r="S1797">
        <v>6</v>
      </c>
      <c r="T1797">
        <v>-0.2</v>
      </c>
      <c r="U1797">
        <v>980</v>
      </c>
      <c r="V1797">
        <v>1</v>
      </c>
      <c r="W1797">
        <v>-0.2</v>
      </c>
      <c r="X1797">
        <v>1</v>
      </c>
      <c r="Y1797">
        <v>-2</v>
      </c>
      <c r="Z1797">
        <v>22</v>
      </c>
      <c r="AA1797">
        <v>-0.2</v>
      </c>
      <c r="AB1797">
        <v>2</v>
      </c>
      <c r="AC1797">
        <v>399</v>
      </c>
      <c r="AD1797">
        <v>105</v>
      </c>
      <c r="AE1797">
        <v>-2</v>
      </c>
      <c r="AF1797">
        <v>26.4</v>
      </c>
      <c r="AG1797">
        <v>4.0999999999999996</v>
      </c>
      <c r="AH1797">
        <v>150</v>
      </c>
    </row>
    <row r="1798" spans="1:34" hidden="1" x14ac:dyDescent="0.25">
      <c r="A1798" t="s">
        <v>6873</v>
      </c>
      <c r="B1798" t="s">
        <v>6874</v>
      </c>
      <c r="C1798" s="1" t="str">
        <f t="shared" si="301"/>
        <v>21:0588</v>
      </c>
      <c r="D1798" s="1" t="str">
        <f t="shared" si="302"/>
        <v>21:0187</v>
      </c>
      <c r="E1798" t="s">
        <v>6875</v>
      </c>
      <c r="F1798" t="s">
        <v>6876</v>
      </c>
      <c r="H1798">
        <v>45.778699400000001</v>
      </c>
      <c r="I1798">
        <v>-64.891866199999996</v>
      </c>
      <c r="J1798" s="1" t="str">
        <f t="shared" si="303"/>
        <v>NGR bulk stream sediment</v>
      </c>
      <c r="K1798" s="1" t="str">
        <f t="shared" si="304"/>
        <v>&lt;177 micron (NGR)</v>
      </c>
      <c r="L1798">
        <v>17</v>
      </c>
      <c r="M1798" t="s">
        <v>66</v>
      </c>
      <c r="N1798">
        <v>325</v>
      </c>
      <c r="O1798">
        <v>35</v>
      </c>
      <c r="P1798">
        <v>15</v>
      </c>
      <c r="Q1798">
        <v>12</v>
      </c>
      <c r="R1798">
        <v>5</v>
      </c>
      <c r="S1798">
        <v>3</v>
      </c>
      <c r="T1798">
        <v>-0.2</v>
      </c>
      <c r="U1798">
        <v>300</v>
      </c>
      <c r="V1798">
        <v>0.47</v>
      </c>
      <c r="W1798">
        <v>0.4</v>
      </c>
      <c r="X1798">
        <v>-1</v>
      </c>
      <c r="Y1798">
        <v>-2</v>
      </c>
      <c r="Z1798">
        <v>18</v>
      </c>
      <c r="AA1798">
        <v>-0.2</v>
      </c>
      <c r="AB1798">
        <v>5</v>
      </c>
      <c r="AC1798">
        <v>425</v>
      </c>
      <c r="AD1798">
        <v>80</v>
      </c>
      <c r="AE1798">
        <v>-2</v>
      </c>
      <c r="AF1798">
        <v>36.799999999999997</v>
      </c>
      <c r="AG1798">
        <v>2.9</v>
      </c>
      <c r="AH1798">
        <v>160</v>
      </c>
    </row>
    <row r="1799" spans="1:34" hidden="1" x14ac:dyDescent="0.25">
      <c r="A1799" t="s">
        <v>6877</v>
      </c>
      <c r="B1799" t="s">
        <v>6878</v>
      </c>
      <c r="C1799" s="1" t="str">
        <f t="shared" si="301"/>
        <v>21:0588</v>
      </c>
      <c r="D1799" s="1" t="str">
        <f t="shared" si="302"/>
        <v>21:0187</v>
      </c>
      <c r="E1799" t="s">
        <v>6879</v>
      </c>
      <c r="F1799" t="s">
        <v>6880</v>
      </c>
      <c r="H1799">
        <v>45.779937099999998</v>
      </c>
      <c r="I1799">
        <v>-64.891046200000005</v>
      </c>
      <c r="J1799" s="1" t="str">
        <f t="shared" si="303"/>
        <v>NGR bulk stream sediment</v>
      </c>
      <c r="K1799" s="1" t="str">
        <f t="shared" si="304"/>
        <v>&lt;177 micron (NGR)</v>
      </c>
      <c r="L1799">
        <v>17</v>
      </c>
      <c r="M1799" t="s">
        <v>76</v>
      </c>
      <c r="N1799">
        <v>326</v>
      </c>
      <c r="O1799">
        <v>36</v>
      </c>
      <c r="P1799">
        <v>8</v>
      </c>
      <c r="Q1799">
        <v>14</v>
      </c>
      <c r="R1799">
        <v>3</v>
      </c>
      <c r="S1799">
        <v>2</v>
      </c>
      <c r="T1799">
        <v>-0.2</v>
      </c>
      <c r="U1799">
        <v>170</v>
      </c>
      <c r="V1799">
        <v>0.45</v>
      </c>
      <c r="W1799">
        <v>-0.2</v>
      </c>
      <c r="X1799">
        <v>-1</v>
      </c>
      <c r="Y1799">
        <v>2</v>
      </c>
      <c r="Z1799">
        <v>15</v>
      </c>
      <c r="AA1799">
        <v>-0.2</v>
      </c>
      <c r="AB1799">
        <v>5</v>
      </c>
      <c r="AC1799">
        <v>211</v>
      </c>
      <c r="AD1799">
        <v>145</v>
      </c>
      <c r="AE1799">
        <v>-2</v>
      </c>
      <c r="AF1799">
        <v>63</v>
      </c>
      <c r="AG1799">
        <v>3.1</v>
      </c>
      <c r="AH1799">
        <v>94</v>
      </c>
    </row>
    <row r="1800" spans="1:34" hidden="1" x14ac:dyDescent="0.25">
      <c r="A1800" t="s">
        <v>6881</v>
      </c>
      <c r="B1800" t="s">
        <v>6882</v>
      </c>
      <c r="C1800" s="1" t="str">
        <f t="shared" si="301"/>
        <v>21:0588</v>
      </c>
      <c r="D1800" s="1" t="str">
        <f t="shared" si="302"/>
        <v>21:0187</v>
      </c>
      <c r="E1800" t="s">
        <v>6850</v>
      </c>
      <c r="F1800" t="s">
        <v>6883</v>
      </c>
      <c r="H1800">
        <v>45.412680700000003</v>
      </c>
      <c r="I1800">
        <v>-65.764992100000001</v>
      </c>
      <c r="J1800" s="1" t="str">
        <f t="shared" si="303"/>
        <v>NGR bulk stream sediment</v>
      </c>
      <c r="K1800" s="1" t="str">
        <f t="shared" si="304"/>
        <v>&lt;177 micron (NGR)</v>
      </c>
      <c r="L1800">
        <v>17</v>
      </c>
      <c r="M1800" t="s">
        <v>261</v>
      </c>
      <c r="N1800">
        <v>327</v>
      </c>
      <c r="O1800">
        <v>35</v>
      </c>
      <c r="P1800">
        <v>3</v>
      </c>
      <c r="Q1800">
        <v>10</v>
      </c>
      <c r="R1800">
        <v>8</v>
      </c>
      <c r="S1800">
        <v>3</v>
      </c>
      <c r="T1800">
        <v>-0.2</v>
      </c>
      <c r="U1800">
        <v>140</v>
      </c>
      <c r="V1800">
        <v>0.82</v>
      </c>
      <c r="W1800">
        <v>-0.2</v>
      </c>
      <c r="X1800">
        <v>-1</v>
      </c>
      <c r="Y1800">
        <v>-2</v>
      </c>
      <c r="Z1800">
        <v>11</v>
      </c>
      <c r="AA1800">
        <v>-0.2</v>
      </c>
      <c r="AB1800">
        <v>2</v>
      </c>
      <c r="AC1800">
        <v>250</v>
      </c>
      <c r="AD1800">
        <v>40</v>
      </c>
      <c r="AE1800">
        <v>-2</v>
      </c>
      <c r="AF1800">
        <v>6</v>
      </c>
      <c r="AG1800">
        <v>1.8</v>
      </c>
      <c r="AH1800">
        <v>125</v>
      </c>
    </row>
    <row r="1801" spans="1:34" hidden="1" x14ac:dyDescent="0.25">
      <c r="A1801" t="s">
        <v>6884</v>
      </c>
      <c r="B1801" t="s">
        <v>6885</v>
      </c>
      <c r="C1801" s="1" t="str">
        <f t="shared" si="301"/>
        <v>21:0588</v>
      </c>
      <c r="D1801" s="1" t="str">
        <f t="shared" si="302"/>
        <v>21:0187</v>
      </c>
      <c r="E1801" t="s">
        <v>6886</v>
      </c>
      <c r="F1801" t="s">
        <v>6887</v>
      </c>
      <c r="H1801">
        <v>45.411589499999998</v>
      </c>
      <c r="I1801">
        <v>-65.6709934</v>
      </c>
      <c r="J1801" s="1" t="str">
        <f t="shared" si="303"/>
        <v>NGR bulk stream sediment</v>
      </c>
      <c r="K1801" s="1" t="str">
        <f t="shared" si="304"/>
        <v>&lt;177 micron (NGR)</v>
      </c>
      <c r="L1801">
        <v>17</v>
      </c>
      <c r="M1801" t="s">
        <v>81</v>
      </c>
      <c r="N1801">
        <v>328</v>
      </c>
      <c r="O1801">
        <v>82</v>
      </c>
      <c r="P1801">
        <v>11</v>
      </c>
      <c r="Q1801">
        <v>18</v>
      </c>
      <c r="R1801">
        <v>17</v>
      </c>
      <c r="S1801">
        <v>9</v>
      </c>
      <c r="T1801">
        <v>-0.2</v>
      </c>
      <c r="U1801">
        <v>900</v>
      </c>
      <c r="V1801">
        <v>2</v>
      </c>
      <c r="W1801">
        <v>2.9</v>
      </c>
      <c r="X1801">
        <v>4</v>
      </c>
      <c r="Y1801">
        <v>-2</v>
      </c>
      <c r="Z1801">
        <v>22</v>
      </c>
      <c r="AA1801">
        <v>0.2</v>
      </c>
      <c r="AB1801">
        <v>3</v>
      </c>
      <c r="AC1801">
        <v>305</v>
      </c>
      <c r="AD1801">
        <v>50</v>
      </c>
      <c r="AE1801">
        <v>-2</v>
      </c>
      <c r="AF1801">
        <v>7</v>
      </c>
      <c r="AG1801">
        <v>2.5</v>
      </c>
      <c r="AH1801">
        <v>195</v>
      </c>
    </row>
    <row r="1802" spans="1:34" hidden="1" x14ac:dyDescent="0.25">
      <c r="A1802" t="s">
        <v>6888</v>
      </c>
      <c r="B1802" t="s">
        <v>6889</v>
      </c>
      <c r="C1802" s="1" t="str">
        <f t="shared" si="301"/>
        <v>21:0588</v>
      </c>
      <c r="D1802" s="1" t="str">
        <f t="shared" si="302"/>
        <v>21:0187</v>
      </c>
      <c r="E1802" t="s">
        <v>6890</v>
      </c>
      <c r="F1802" t="s">
        <v>6891</v>
      </c>
      <c r="H1802">
        <v>45.429868200000001</v>
      </c>
      <c r="I1802">
        <v>-65.439595400000002</v>
      </c>
      <c r="J1802" s="1" t="str">
        <f t="shared" si="303"/>
        <v>NGR bulk stream sediment</v>
      </c>
      <c r="K1802" s="1" t="str">
        <f t="shared" si="304"/>
        <v>&lt;177 micron (NGR)</v>
      </c>
      <c r="L1802">
        <v>17</v>
      </c>
      <c r="M1802" t="s">
        <v>86</v>
      </c>
      <c r="N1802">
        <v>329</v>
      </c>
      <c r="O1802">
        <v>272</v>
      </c>
      <c r="P1802">
        <v>14</v>
      </c>
      <c r="Q1802">
        <v>63</v>
      </c>
      <c r="R1802">
        <v>18</v>
      </c>
      <c r="S1802">
        <v>56</v>
      </c>
      <c r="T1802">
        <v>-0.2</v>
      </c>
      <c r="U1802">
        <v>20000</v>
      </c>
      <c r="V1802">
        <v>7.1</v>
      </c>
      <c r="W1802">
        <v>4.8</v>
      </c>
      <c r="X1802">
        <v>40</v>
      </c>
      <c r="Y1802">
        <v>2</v>
      </c>
      <c r="Z1802">
        <v>77</v>
      </c>
      <c r="AA1802">
        <v>0.6</v>
      </c>
      <c r="AB1802">
        <v>5</v>
      </c>
      <c r="AC1802">
        <v>656</v>
      </c>
      <c r="AD1802">
        <v>255</v>
      </c>
      <c r="AE1802">
        <v>-2</v>
      </c>
      <c r="AF1802">
        <v>32</v>
      </c>
      <c r="AG1802">
        <v>1.6</v>
      </c>
      <c r="AH1802">
        <v>140</v>
      </c>
    </row>
    <row r="1803" spans="1:34" hidden="1" x14ac:dyDescent="0.25">
      <c r="A1803" t="s">
        <v>6892</v>
      </c>
      <c r="B1803" t="s">
        <v>6893</v>
      </c>
      <c r="C1803" s="1" t="str">
        <f t="shared" si="301"/>
        <v>21:0588</v>
      </c>
      <c r="D1803" s="1" t="str">
        <f t="shared" si="302"/>
        <v>21:0187</v>
      </c>
      <c r="E1803" t="s">
        <v>6894</v>
      </c>
      <c r="F1803" t="s">
        <v>6895</v>
      </c>
      <c r="H1803">
        <v>45.241399299999998</v>
      </c>
      <c r="I1803">
        <v>-65.992319199999997</v>
      </c>
      <c r="J1803" s="1" t="str">
        <f t="shared" si="303"/>
        <v>NGR bulk stream sediment</v>
      </c>
      <c r="K1803" s="1" t="str">
        <f t="shared" si="304"/>
        <v>&lt;177 micron (NGR)</v>
      </c>
      <c r="L1803">
        <v>18</v>
      </c>
      <c r="M1803" t="s">
        <v>38</v>
      </c>
      <c r="N1803">
        <v>330</v>
      </c>
      <c r="O1803">
        <v>69</v>
      </c>
      <c r="P1803">
        <v>12</v>
      </c>
      <c r="Q1803">
        <v>9</v>
      </c>
      <c r="R1803">
        <v>16</v>
      </c>
      <c r="S1803">
        <v>10</v>
      </c>
      <c r="T1803">
        <v>-0.2</v>
      </c>
      <c r="U1803">
        <v>640</v>
      </c>
      <c r="V1803">
        <v>1.8</v>
      </c>
      <c r="W1803">
        <v>-0.2</v>
      </c>
      <c r="X1803">
        <v>4</v>
      </c>
      <c r="Y1803">
        <v>-2</v>
      </c>
      <c r="Z1803">
        <v>24</v>
      </c>
      <c r="AA1803">
        <v>0.4</v>
      </c>
      <c r="AB1803">
        <v>3</v>
      </c>
      <c r="AC1803">
        <v>335</v>
      </c>
      <c r="AD1803">
        <v>40</v>
      </c>
      <c r="AE1803">
        <v>-2</v>
      </c>
      <c r="AF1803">
        <v>4.5999999999999996</v>
      </c>
      <c r="AG1803">
        <v>1.7</v>
      </c>
      <c r="AH1803">
        <v>220</v>
      </c>
    </row>
    <row r="1804" spans="1:34" hidden="1" x14ac:dyDescent="0.25">
      <c r="A1804" t="s">
        <v>6896</v>
      </c>
      <c r="B1804" t="s">
        <v>6897</v>
      </c>
      <c r="C1804" s="1" t="str">
        <f t="shared" si="301"/>
        <v>21:0588</v>
      </c>
      <c r="D1804" s="1" t="str">
        <f t="shared" si="302"/>
        <v>21:0187</v>
      </c>
      <c r="E1804" t="s">
        <v>6898</v>
      </c>
      <c r="F1804" t="s">
        <v>6899</v>
      </c>
      <c r="H1804">
        <v>45.2322761</v>
      </c>
      <c r="I1804">
        <v>-65.996936099999999</v>
      </c>
      <c r="J1804" s="1" t="str">
        <f t="shared" si="303"/>
        <v>NGR bulk stream sediment</v>
      </c>
      <c r="K1804" s="1" t="str">
        <f t="shared" si="304"/>
        <v>&lt;177 micron (NGR)</v>
      </c>
      <c r="L1804">
        <v>18</v>
      </c>
      <c r="M1804" t="s">
        <v>43</v>
      </c>
      <c r="N1804">
        <v>331</v>
      </c>
      <c r="O1804">
        <v>77</v>
      </c>
      <c r="P1804">
        <v>11</v>
      </c>
      <c r="Q1804">
        <v>18</v>
      </c>
      <c r="R1804">
        <v>15</v>
      </c>
      <c r="S1804">
        <v>7</v>
      </c>
      <c r="T1804">
        <v>-0.2</v>
      </c>
      <c r="U1804">
        <v>380</v>
      </c>
      <c r="V1804">
        <v>1.8</v>
      </c>
      <c r="W1804">
        <v>-0.2</v>
      </c>
      <c r="X1804">
        <v>2</v>
      </c>
      <c r="Y1804">
        <v>-2</v>
      </c>
      <c r="Z1804">
        <v>22</v>
      </c>
      <c r="AA1804">
        <v>0.3</v>
      </c>
      <c r="AB1804">
        <v>3</v>
      </c>
      <c r="AC1804">
        <v>294</v>
      </c>
      <c r="AD1804">
        <v>40</v>
      </c>
      <c r="AE1804">
        <v>-2</v>
      </c>
      <c r="AF1804">
        <v>4</v>
      </c>
      <c r="AG1804">
        <v>2.5</v>
      </c>
      <c r="AH1804">
        <v>135</v>
      </c>
    </row>
    <row r="1805" spans="1:34" hidden="1" x14ac:dyDescent="0.25">
      <c r="A1805" t="s">
        <v>6900</v>
      </c>
      <c r="B1805" t="s">
        <v>6901</v>
      </c>
      <c r="C1805" s="1" t="str">
        <f t="shared" si="301"/>
        <v>21:0588</v>
      </c>
      <c r="D1805" s="1" t="str">
        <f>HYPERLINK("http://geochem.nrcan.gc.ca/cdogs/content/svy/svy_e.htm", "")</f>
        <v/>
      </c>
      <c r="G1805" s="1" t="str">
        <f>HYPERLINK("http://geochem.nrcan.gc.ca/cdogs/content/cr_/cr_00078_e.htm", "78")</f>
        <v>78</v>
      </c>
      <c r="J1805" t="s">
        <v>69</v>
      </c>
      <c r="K1805" t="s">
        <v>70</v>
      </c>
      <c r="L1805">
        <v>18</v>
      </c>
      <c r="M1805" t="s">
        <v>71</v>
      </c>
      <c r="N1805">
        <v>332</v>
      </c>
      <c r="O1805">
        <v>82</v>
      </c>
      <c r="P1805">
        <v>30</v>
      </c>
      <c r="Q1805">
        <v>16</v>
      </c>
      <c r="R1805">
        <v>230</v>
      </c>
      <c r="S1805">
        <v>20</v>
      </c>
      <c r="T1805">
        <v>-0.4</v>
      </c>
      <c r="U1805">
        <v>420</v>
      </c>
      <c r="V1805">
        <v>2.4</v>
      </c>
      <c r="W1805">
        <v>-0.4</v>
      </c>
      <c r="X1805">
        <v>12</v>
      </c>
      <c r="Y1805">
        <v>4</v>
      </c>
      <c r="Z1805">
        <v>44</v>
      </c>
      <c r="AA1805">
        <v>0.7</v>
      </c>
      <c r="AB1805">
        <v>8</v>
      </c>
      <c r="AC1805">
        <v>719</v>
      </c>
      <c r="AD1805">
        <v>20</v>
      </c>
      <c r="AE1805">
        <v>14</v>
      </c>
      <c r="AF1805">
        <v>1.6</v>
      </c>
      <c r="AG1805">
        <v>12</v>
      </c>
      <c r="AH1805">
        <v>730</v>
      </c>
    </row>
    <row r="1806" spans="1:34" hidden="1" x14ac:dyDescent="0.25">
      <c r="A1806" t="s">
        <v>6902</v>
      </c>
      <c r="B1806" t="s">
        <v>6903</v>
      </c>
      <c r="C1806" s="1" t="str">
        <f t="shared" si="301"/>
        <v>21:0588</v>
      </c>
      <c r="D1806" s="1" t="str">
        <f t="shared" ref="D1806:D1826" si="305">HYPERLINK("http://geochem.nrcan.gc.ca/cdogs/content/svy/svy210187_e.htm", "21:0187")</f>
        <v>21:0187</v>
      </c>
      <c r="E1806" t="s">
        <v>6894</v>
      </c>
      <c r="F1806" t="s">
        <v>6904</v>
      </c>
      <c r="H1806">
        <v>45.241399299999998</v>
      </c>
      <c r="I1806">
        <v>-65.992319199999997</v>
      </c>
      <c r="J1806" s="1" t="str">
        <f t="shared" ref="J1806:J1826" si="306">HYPERLINK("http://geochem.nrcan.gc.ca/cdogs/content/kwd/kwd020030_e.htm", "NGR bulk stream sediment")</f>
        <v>NGR bulk stream sediment</v>
      </c>
      <c r="K1806" s="1" t="str">
        <f t="shared" ref="K1806:K1826" si="307">HYPERLINK("http://geochem.nrcan.gc.ca/cdogs/content/kwd/kwd080006_e.htm", "&lt;177 micron (NGR)")</f>
        <v>&lt;177 micron (NGR)</v>
      </c>
      <c r="L1806">
        <v>18</v>
      </c>
      <c r="M1806" t="s">
        <v>47</v>
      </c>
      <c r="N1806">
        <v>333</v>
      </c>
      <c r="O1806">
        <v>67</v>
      </c>
      <c r="P1806">
        <v>11</v>
      </c>
      <c r="Q1806">
        <v>10</v>
      </c>
      <c r="R1806">
        <v>16</v>
      </c>
      <c r="S1806">
        <v>8</v>
      </c>
      <c r="T1806">
        <v>-0.2</v>
      </c>
      <c r="U1806">
        <v>620</v>
      </c>
      <c r="V1806">
        <v>1.6</v>
      </c>
      <c r="W1806">
        <v>-0.2</v>
      </c>
      <c r="X1806">
        <v>3</v>
      </c>
      <c r="Y1806">
        <v>-2</v>
      </c>
      <c r="Z1806">
        <v>22</v>
      </c>
      <c r="AA1806">
        <v>0.2</v>
      </c>
      <c r="AB1806">
        <v>2</v>
      </c>
      <c r="AC1806">
        <v>341</v>
      </c>
      <c r="AD1806">
        <v>40</v>
      </c>
      <c r="AE1806">
        <v>-2</v>
      </c>
      <c r="AF1806">
        <v>5</v>
      </c>
      <c r="AG1806">
        <v>2.2999999999999998</v>
      </c>
      <c r="AH1806">
        <v>260</v>
      </c>
    </row>
    <row r="1807" spans="1:34" hidden="1" x14ac:dyDescent="0.25">
      <c r="A1807" t="s">
        <v>6905</v>
      </c>
      <c r="B1807" t="s">
        <v>6906</v>
      </c>
      <c r="C1807" s="1" t="str">
        <f t="shared" si="301"/>
        <v>21:0588</v>
      </c>
      <c r="D1807" s="1" t="str">
        <f t="shared" si="305"/>
        <v>21:0187</v>
      </c>
      <c r="E1807" t="s">
        <v>6894</v>
      </c>
      <c r="F1807" t="s">
        <v>6907</v>
      </c>
      <c r="H1807">
        <v>45.241399299999998</v>
      </c>
      <c r="I1807">
        <v>-65.992319199999997</v>
      </c>
      <c r="J1807" s="1" t="str">
        <f t="shared" si="306"/>
        <v>NGR bulk stream sediment</v>
      </c>
      <c r="K1807" s="1" t="str">
        <f t="shared" si="307"/>
        <v>&lt;177 micron (NGR)</v>
      </c>
      <c r="L1807">
        <v>18</v>
      </c>
      <c r="M1807" t="s">
        <v>51</v>
      </c>
      <c r="N1807">
        <v>334</v>
      </c>
      <c r="O1807">
        <v>63</v>
      </c>
      <c r="P1807">
        <v>11</v>
      </c>
      <c r="Q1807">
        <v>10</v>
      </c>
      <c r="R1807">
        <v>16</v>
      </c>
      <c r="S1807">
        <v>8</v>
      </c>
      <c r="T1807">
        <v>-0.2</v>
      </c>
      <c r="U1807">
        <v>600</v>
      </c>
      <c r="V1807">
        <v>1.8</v>
      </c>
      <c r="W1807">
        <v>-0.2</v>
      </c>
      <c r="X1807">
        <v>3</v>
      </c>
      <c r="Y1807">
        <v>-2</v>
      </c>
      <c r="Z1807">
        <v>21</v>
      </c>
      <c r="AA1807">
        <v>0.3</v>
      </c>
      <c r="AB1807">
        <v>2</v>
      </c>
      <c r="AC1807">
        <v>341</v>
      </c>
      <c r="AD1807">
        <v>45</v>
      </c>
      <c r="AE1807">
        <v>-2</v>
      </c>
      <c r="AF1807">
        <v>5.2</v>
      </c>
      <c r="AG1807">
        <v>1.8</v>
      </c>
      <c r="AH1807">
        <v>240</v>
      </c>
    </row>
    <row r="1808" spans="1:34" hidden="1" x14ac:dyDescent="0.25">
      <c r="A1808" t="s">
        <v>6908</v>
      </c>
      <c r="B1808" t="s">
        <v>6909</v>
      </c>
      <c r="C1808" s="1" t="str">
        <f t="shared" si="301"/>
        <v>21:0588</v>
      </c>
      <c r="D1808" s="1" t="str">
        <f t="shared" si="305"/>
        <v>21:0187</v>
      </c>
      <c r="E1808" t="s">
        <v>6910</v>
      </c>
      <c r="F1808" t="s">
        <v>6911</v>
      </c>
      <c r="H1808">
        <v>45.248282400000001</v>
      </c>
      <c r="I1808">
        <v>-65.935336800000002</v>
      </c>
      <c r="J1808" s="1" t="str">
        <f t="shared" si="306"/>
        <v>NGR bulk stream sediment</v>
      </c>
      <c r="K1808" s="1" t="str">
        <f t="shared" si="307"/>
        <v>&lt;177 micron (NGR)</v>
      </c>
      <c r="L1808">
        <v>18</v>
      </c>
      <c r="M1808" t="s">
        <v>56</v>
      </c>
      <c r="N1808">
        <v>335</v>
      </c>
      <c r="O1808">
        <v>96</v>
      </c>
      <c r="P1808">
        <v>7</v>
      </c>
      <c r="Q1808">
        <v>19</v>
      </c>
      <c r="R1808">
        <v>14</v>
      </c>
      <c r="S1808">
        <v>11</v>
      </c>
      <c r="T1808">
        <v>-0.2</v>
      </c>
      <c r="U1808">
        <v>3800</v>
      </c>
      <c r="V1808">
        <v>2</v>
      </c>
      <c r="W1808">
        <v>0.2</v>
      </c>
      <c r="X1808">
        <v>5</v>
      </c>
      <c r="Y1808">
        <v>-2</v>
      </c>
      <c r="Z1808">
        <v>24</v>
      </c>
      <c r="AA1808">
        <v>0.2</v>
      </c>
      <c r="AB1808">
        <v>1</v>
      </c>
      <c r="AC1808">
        <v>380</v>
      </c>
      <c r="AD1808">
        <v>80</v>
      </c>
      <c r="AE1808">
        <v>-2</v>
      </c>
      <c r="AF1808">
        <v>9.8000000000000007</v>
      </c>
      <c r="AG1808">
        <v>2.2999999999999998</v>
      </c>
      <c r="AH1808">
        <v>190</v>
      </c>
    </row>
    <row r="1809" spans="1:34" hidden="1" x14ac:dyDescent="0.25">
      <c r="A1809" t="s">
        <v>6912</v>
      </c>
      <c r="B1809" t="s">
        <v>6913</v>
      </c>
      <c r="C1809" s="1" t="str">
        <f t="shared" si="301"/>
        <v>21:0588</v>
      </c>
      <c r="D1809" s="1" t="str">
        <f t="shared" si="305"/>
        <v>21:0187</v>
      </c>
      <c r="E1809" t="s">
        <v>6914</v>
      </c>
      <c r="F1809" t="s">
        <v>6915</v>
      </c>
      <c r="H1809">
        <v>45.241634599999998</v>
      </c>
      <c r="I1809">
        <v>-65.948755199999994</v>
      </c>
      <c r="J1809" s="1" t="str">
        <f t="shared" si="306"/>
        <v>NGR bulk stream sediment</v>
      </c>
      <c r="K1809" s="1" t="str">
        <f t="shared" si="307"/>
        <v>&lt;177 micron (NGR)</v>
      </c>
      <c r="L1809">
        <v>18</v>
      </c>
      <c r="M1809" t="s">
        <v>61</v>
      </c>
      <c r="N1809">
        <v>336</v>
      </c>
      <c r="O1809">
        <v>69</v>
      </c>
      <c r="P1809">
        <v>8</v>
      </c>
      <c r="Q1809">
        <v>19</v>
      </c>
      <c r="R1809">
        <v>14</v>
      </c>
      <c r="S1809">
        <v>10</v>
      </c>
      <c r="T1809">
        <v>-0.2</v>
      </c>
      <c r="U1809">
        <v>3400</v>
      </c>
      <c r="V1809">
        <v>2.1</v>
      </c>
      <c r="W1809">
        <v>-0.2</v>
      </c>
      <c r="X1809">
        <v>5</v>
      </c>
      <c r="Y1809">
        <v>-2</v>
      </c>
      <c r="Z1809">
        <v>22</v>
      </c>
      <c r="AA1809">
        <v>0.2</v>
      </c>
      <c r="AB1809">
        <v>2</v>
      </c>
      <c r="AC1809">
        <v>345</v>
      </c>
      <c r="AD1809">
        <v>65</v>
      </c>
      <c r="AE1809">
        <v>-2</v>
      </c>
      <c r="AF1809">
        <v>7</v>
      </c>
      <c r="AG1809">
        <v>2.2000000000000002</v>
      </c>
      <c r="AH1809">
        <v>190</v>
      </c>
    </row>
    <row r="1810" spans="1:34" hidden="1" x14ac:dyDescent="0.25">
      <c r="A1810" t="s">
        <v>6916</v>
      </c>
      <c r="B1810" t="s">
        <v>6917</v>
      </c>
      <c r="C1810" s="1" t="str">
        <f t="shared" si="301"/>
        <v>21:0588</v>
      </c>
      <c r="D1810" s="1" t="str">
        <f t="shared" si="305"/>
        <v>21:0187</v>
      </c>
      <c r="E1810" t="s">
        <v>6918</v>
      </c>
      <c r="F1810" t="s">
        <v>6919</v>
      </c>
      <c r="H1810">
        <v>45.2244423</v>
      </c>
      <c r="I1810">
        <v>-65.934746099999998</v>
      </c>
      <c r="J1810" s="1" t="str">
        <f t="shared" si="306"/>
        <v>NGR bulk stream sediment</v>
      </c>
      <c r="K1810" s="1" t="str">
        <f t="shared" si="307"/>
        <v>&lt;177 micron (NGR)</v>
      </c>
      <c r="L1810">
        <v>18</v>
      </c>
      <c r="M1810" t="s">
        <v>66</v>
      </c>
      <c r="N1810">
        <v>337</v>
      </c>
      <c r="O1810">
        <v>57</v>
      </c>
      <c r="P1810">
        <v>4</v>
      </c>
      <c r="Q1810">
        <v>28</v>
      </c>
      <c r="R1810">
        <v>11</v>
      </c>
      <c r="S1810">
        <v>19</v>
      </c>
      <c r="T1810">
        <v>-0.2</v>
      </c>
      <c r="U1810">
        <v>2200</v>
      </c>
      <c r="V1810">
        <v>2.8</v>
      </c>
      <c r="W1810">
        <v>-0.2</v>
      </c>
      <c r="X1810">
        <v>18</v>
      </c>
      <c r="Y1810">
        <v>-2</v>
      </c>
      <c r="Z1810">
        <v>22</v>
      </c>
      <c r="AA1810">
        <v>-0.2</v>
      </c>
      <c r="AB1810">
        <v>1</v>
      </c>
      <c r="AC1810">
        <v>345</v>
      </c>
      <c r="AD1810">
        <v>60</v>
      </c>
      <c r="AE1810">
        <v>-2</v>
      </c>
      <c r="AF1810">
        <v>10</v>
      </c>
      <c r="AG1810">
        <v>2.5</v>
      </c>
      <c r="AH1810">
        <v>200</v>
      </c>
    </row>
    <row r="1811" spans="1:34" hidden="1" x14ac:dyDescent="0.25">
      <c r="A1811" t="s">
        <v>6920</v>
      </c>
      <c r="B1811" t="s">
        <v>6921</v>
      </c>
      <c r="C1811" s="1" t="str">
        <f t="shared" si="301"/>
        <v>21:0588</v>
      </c>
      <c r="D1811" s="1" t="str">
        <f t="shared" si="305"/>
        <v>21:0187</v>
      </c>
      <c r="E1811" t="s">
        <v>6922</v>
      </c>
      <c r="F1811" t="s">
        <v>6923</v>
      </c>
      <c r="H1811">
        <v>45.223576000000001</v>
      </c>
      <c r="I1811">
        <v>-65.933427699999996</v>
      </c>
      <c r="J1811" s="1" t="str">
        <f t="shared" si="306"/>
        <v>NGR bulk stream sediment</v>
      </c>
      <c r="K1811" s="1" t="str">
        <f t="shared" si="307"/>
        <v>&lt;177 micron (NGR)</v>
      </c>
      <c r="L1811">
        <v>18</v>
      </c>
      <c r="M1811" t="s">
        <v>76</v>
      </c>
      <c r="N1811">
        <v>338</v>
      </c>
      <c r="O1811">
        <v>51</v>
      </c>
      <c r="P1811">
        <v>8</v>
      </c>
      <c r="Q1811">
        <v>12</v>
      </c>
      <c r="R1811">
        <v>11</v>
      </c>
      <c r="S1811">
        <v>7</v>
      </c>
      <c r="T1811">
        <v>-0.2</v>
      </c>
      <c r="U1811">
        <v>220</v>
      </c>
      <c r="V1811">
        <v>1.6</v>
      </c>
      <c r="W1811">
        <v>-0.2</v>
      </c>
      <c r="X1811">
        <v>5</v>
      </c>
      <c r="Y1811">
        <v>-2</v>
      </c>
      <c r="Z1811">
        <v>13</v>
      </c>
      <c r="AA1811">
        <v>-0.2</v>
      </c>
      <c r="AB1811">
        <v>1</v>
      </c>
      <c r="AC1811">
        <v>281</v>
      </c>
      <c r="AD1811">
        <v>30</v>
      </c>
      <c r="AE1811">
        <v>-2</v>
      </c>
      <c r="AF1811">
        <v>4.2</v>
      </c>
      <c r="AG1811">
        <v>2.2000000000000002</v>
      </c>
      <c r="AH1811">
        <v>215</v>
      </c>
    </row>
    <row r="1812" spans="1:34" hidden="1" x14ac:dyDescent="0.25">
      <c r="A1812" t="s">
        <v>6924</v>
      </c>
      <c r="B1812" t="s">
        <v>6925</v>
      </c>
      <c r="C1812" s="1" t="str">
        <f t="shared" si="301"/>
        <v>21:0588</v>
      </c>
      <c r="D1812" s="1" t="str">
        <f t="shared" si="305"/>
        <v>21:0187</v>
      </c>
      <c r="E1812" t="s">
        <v>6926</v>
      </c>
      <c r="F1812" t="s">
        <v>6927</v>
      </c>
      <c r="H1812">
        <v>45.211716899999999</v>
      </c>
      <c r="I1812">
        <v>-65.921993099999995</v>
      </c>
      <c r="J1812" s="1" t="str">
        <f t="shared" si="306"/>
        <v>NGR bulk stream sediment</v>
      </c>
      <c r="K1812" s="1" t="str">
        <f t="shared" si="307"/>
        <v>&lt;177 micron (NGR)</v>
      </c>
      <c r="L1812">
        <v>18</v>
      </c>
      <c r="M1812" t="s">
        <v>81</v>
      </c>
      <c r="N1812">
        <v>339</v>
      </c>
      <c r="O1812">
        <v>35</v>
      </c>
      <c r="P1812">
        <v>7</v>
      </c>
      <c r="Q1812">
        <v>12</v>
      </c>
      <c r="R1812">
        <v>11</v>
      </c>
      <c r="S1812">
        <v>14</v>
      </c>
      <c r="T1812">
        <v>-0.2</v>
      </c>
      <c r="U1812">
        <v>1200</v>
      </c>
      <c r="V1812">
        <v>1.7</v>
      </c>
      <c r="W1812">
        <v>-0.2</v>
      </c>
      <c r="X1812">
        <v>8</v>
      </c>
      <c r="Y1812">
        <v>-2</v>
      </c>
      <c r="Z1812">
        <v>22</v>
      </c>
      <c r="AA1812">
        <v>-0.2</v>
      </c>
      <c r="AB1812">
        <v>1</v>
      </c>
      <c r="AC1812">
        <v>297</v>
      </c>
      <c r="AD1812">
        <v>30</v>
      </c>
      <c r="AE1812">
        <v>-2</v>
      </c>
      <c r="AF1812">
        <v>3.4</v>
      </c>
      <c r="AG1812">
        <v>1.7</v>
      </c>
      <c r="AH1812">
        <v>165</v>
      </c>
    </row>
    <row r="1813" spans="1:34" hidden="1" x14ac:dyDescent="0.25">
      <c r="A1813" t="s">
        <v>6928</v>
      </c>
      <c r="B1813" t="s">
        <v>6929</v>
      </c>
      <c r="C1813" s="1" t="str">
        <f t="shared" si="301"/>
        <v>21:0588</v>
      </c>
      <c r="D1813" s="1" t="str">
        <f t="shared" si="305"/>
        <v>21:0187</v>
      </c>
      <c r="E1813" t="s">
        <v>6930</v>
      </c>
      <c r="F1813" t="s">
        <v>6931</v>
      </c>
      <c r="H1813">
        <v>45.254763400000002</v>
      </c>
      <c r="I1813">
        <v>-65.986623600000001</v>
      </c>
      <c r="J1813" s="1" t="str">
        <f t="shared" si="306"/>
        <v>NGR bulk stream sediment</v>
      </c>
      <c r="K1813" s="1" t="str">
        <f t="shared" si="307"/>
        <v>&lt;177 micron (NGR)</v>
      </c>
      <c r="L1813">
        <v>18</v>
      </c>
      <c r="M1813" t="s">
        <v>86</v>
      </c>
      <c r="N1813">
        <v>340</v>
      </c>
      <c r="O1813">
        <v>76</v>
      </c>
      <c r="P1813">
        <v>24</v>
      </c>
      <c r="Q1813">
        <v>12</v>
      </c>
      <c r="R1813">
        <v>14</v>
      </c>
      <c r="S1813">
        <v>10</v>
      </c>
      <c r="T1813">
        <v>-0.2</v>
      </c>
      <c r="U1813">
        <v>500</v>
      </c>
      <c r="V1813">
        <v>2</v>
      </c>
      <c r="W1813">
        <v>-0.2</v>
      </c>
      <c r="X1813">
        <v>3</v>
      </c>
      <c r="Y1813">
        <v>-2</v>
      </c>
      <c r="Z1813">
        <v>35</v>
      </c>
      <c r="AA1813">
        <v>-0.2</v>
      </c>
      <c r="AB1813">
        <v>2</v>
      </c>
      <c r="AC1813">
        <v>236</v>
      </c>
      <c r="AD1813">
        <v>20</v>
      </c>
      <c r="AE1813">
        <v>-2</v>
      </c>
      <c r="AF1813">
        <v>1</v>
      </c>
      <c r="AG1813">
        <v>1.6</v>
      </c>
      <c r="AH1813">
        <v>260</v>
      </c>
    </row>
    <row r="1814" spans="1:34" hidden="1" x14ac:dyDescent="0.25">
      <c r="A1814" t="s">
        <v>6932</v>
      </c>
      <c r="B1814" t="s">
        <v>6933</v>
      </c>
      <c r="C1814" s="1" t="str">
        <f t="shared" si="301"/>
        <v>21:0588</v>
      </c>
      <c r="D1814" s="1" t="str">
        <f t="shared" si="305"/>
        <v>21:0187</v>
      </c>
      <c r="E1814" t="s">
        <v>6934</v>
      </c>
      <c r="F1814" t="s">
        <v>6935</v>
      </c>
      <c r="H1814">
        <v>45.361032299999998</v>
      </c>
      <c r="I1814">
        <v>-65.959579199999993</v>
      </c>
      <c r="J1814" s="1" t="str">
        <f t="shared" si="306"/>
        <v>NGR bulk stream sediment</v>
      </c>
      <c r="K1814" s="1" t="str">
        <f t="shared" si="307"/>
        <v>&lt;177 micron (NGR)</v>
      </c>
      <c r="L1814">
        <v>18</v>
      </c>
      <c r="M1814" t="s">
        <v>91</v>
      </c>
      <c r="N1814">
        <v>341</v>
      </c>
      <c r="O1814">
        <v>184</v>
      </c>
      <c r="P1814">
        <v>38</v>
      </c>
      <c r="Q1814">
        <v>78</v>
      </c>
      <c r="R1814">
        <v>18</v>
      </c>
      <c r="S1814">
        <v>8</v>
      </c>
      <c r="T1814">
        <v>-0.4</v>
      </c>
      <c r="U1814">
        <v>200</v>
      </c>
      <c r="V1814">
        <v>2</v>
      </c>
      <c r="W1814">
        <v>-0.4</v>
      </c>
      <c r="X1814">
        <v>1</v>
      </c>
      <c r="Y1814">
        <v>-4</v>
      </c>
      <c r="Z1814">
        <v>44</v>
      </c>
      <c r="AA1814">
        <v>-0.2</v>
      </c>
      <c r="AB1814">
        <v>36</v>
      </c>
      <c r="AC1814">
        <v>220</v>
      </c>
      <c r="AD1814">
        <v>85</v>
      </c>
      <c r="AE1814">
        <v>-2</v>
      </c>
      <c r="AF1814">
        <v>11.2</v>
      </c>
      <c r="AG1814">
        <v>1.6</v>
      </c>
      <c r="AH1814">
        <v>270</v>
      </c>
    </row>
    <row r="1815" spans="1:34" hidden="1" x14ac:dyDescent="0.25">
      <c r="A1815" t="s">
        <v>6936</v>
      </c>
      <c r="B1815" t="s">
        <v>6937</v>
      </c>
      <c r="C1815" s="1" t="str">
        <f t="shared" si="301"/>
        <v>21:0588</v>
      </c>
      <c r="D1815" s="1" t="str">
        <f t="shared" si="305"/>
        <v>21:0187</v>
      </c>
      <c r="E1815" t="s">
        <v>6938</v>
      </c>
      <c r="F1815" t="s">
        <v>6939</v>
      </c>
      <c r="H1815">
        <v>45.3764076</v>
      </c>
      <c r="I1815">
        <v>-65.948095499999994</v>
      </c>
      <c r="J1815" s="1" t="str">
        <f t="shared" si="306"/>
        <v>NGR bulk stream sediment</v>
      </c>
      <c r="K1815" s="1" t="str">
        <f t="shared" si="307"/>
        <v>&lt;177 micron (NGR)</v>
      </c>
      <c r="L1815">
        <v>18</v>
      </c>
      <c r="M1815" t="s">
        <v>96</v>
      </c>
      <c r="N1815">
        <v>342</v>
      </c>
      <c r="O1815">
        <v>64</v>
      </c>
      <c r="P1815">
        <v>30</v>
      </c>
      <c r="Q1815">
        <v>18</v>
      </c>
      <c r="R1815">
        <v>14</v>
      </c>
      <c r="S1815">
        <v>11</v>
      </c>
      <c r="T1815">
        <v>-0.2</v>
      </c>
      <c r="U1815">
        <v>540</v>
      </c>
      <c r="V1815">
        <v>2.5</v>
      </c>
      <c r="W1815">
        <v>-0.2</v>
      </c>
      <c r="X1815">
        <v>5</v>
      </c>
      <c r="Y1815">
        <v>-2</v>
      </c>
      <c r="Z1815">
        <v>57</v>
      </c>
      <c r="AA1815">
        <v>-0.2</v>
      </c>
      <c r="AB1815">
        <v>3</v>
      </c>
      <c r="AC1815">
        <v>275</v>
      </c>
      <c r="AD1815">
        <v>60</v>
      </c>
      <c r="AE1815">
        <v>-2</v>
      </c>
      <c r="AF1815">
        <v>9</v>
      </c>
      <c r="AG1815">
        <v>2.6</v>
      </c>
      <c r="AH1815">
        <v>250</v>
      </c>
    </row>
    <row r="1816" spans="1:34" hidden="1" x14ac:dyDescent="0.25">
      <c r="A1816" t="s">
        <v>6940</v>
      </c>
      <c r="B1816" t="s">
        <v>6941</v>
      </c>
      <c r="C1816" s="1" t="str">
        <f t="shared" si="301"/>
        <v>21:0588</v>
      </c>
      <c r="D1816" s="1" t="str">
        <f t="shared" si="305"/>
        <v>21:0187</v>
      </c>
      <c r="E1816" t="s">
        <v>6942</v>
      </c>
      <c r="F1816" t="s">
        <v>6943</v>
      </c>
      <c r="H1816">
        <v>45.416835599999999</v>
      </c>
      <c r="I1816">
        <v>-65.9073463</v>
      </c>
      <c r="J1816" s="1" t="str">
        <f t="shared" si="306"/>
        <v>NGR bulk stream sediment</v>
      </c>
      <c r="K1816" s="1" t="str">
        <f t="shared" si="307"/>
        <v>&lt;177 micron (NGR)</v>
      </c>
      <c r="L1816">
        <v>18</v>
      </c>
      <c r="M1816" t="s">
        <v>101</v>
      </c>
      <c r="N1816">
        <v>343</v>
      </c>
      <c r="O1816">
        <v>70</v>
      </c>
      <c r="P1816">
        <v>9</v>
      </c>
      <c r="Q1816">
        <v>9</v>
      </c>
      <c r="R1816">
        <v>10</v>
      </c>
      <c r="S1816">
        <v>6</v>
      </c>
      <c r="T1816">
        <v>-0.2</v>
      </c>
      <c r="U1816">
        <v>460</v>
      </c>
      <c r="V1816">
        <v>1.4</v>
      </c>
      <c r="W1816">
        <v>-0.2</v>
      </c>
      <c r="X1816">
        <v>3</v>
      </c>
      <c r="Y1816">
        <v>-2</v>
      </c>
      <c r="Z1816">
        <v>22</v>
      </c>
      <c r="AA1816">
        <v>-0.2</v>
      </c>
      <c r="AB1816">
        <v>1</v>
      </c>
      <c r="AC1816">
        <v>268</v>
      </c>
      <c r="AD1816">
        <v>35</v>
      </c>
      <c r="AE1816">
        <v>-2</v>
      </c>
      <c r="AF1816">
        <v>4.8</v>
      </c>
      <c r="AG1816">
        <v>2.1</v>
      </c>
      <c r="AH1816">
        <v>210</v>
      </c>
    </row>
    <row r="1817" spans="1:34" hidden="1" x14ac:dyDescent="0.25">
      <c r="A1817" t="s">
        <v>6944</v>
      </c>
      <c r="B1817" t="s">
        <v>6945</v>
      </c>
      <c r="C1817" s="1" t="str">
        <f t="shared" si="301"/>
        <v>21:0588</v>
      </c>
      <c r="D1817" s="1" t="str">
        <f t="shared" si="305"/>
        <v>21:0187</v>
      </c>
      <c r="E1817" t="s">
        <v>6946</v>
      </c>
      <c r="F1817" t="s">
        <v>6947</v>
      </c>
      <c r="H1817">
        <v>45.429504700000003</v>
      </c>
      <c r="I1817">
        <v>-65.894446500000001</v>
      </c>
      <c r="J1817" s="1" t="str">
        <f t="shared" si="306"/>
        <v>NGR bulk stream sediment</v>
      </c>
      <c r="K1817" s="1" t="str">
        <f t="shared" si="307"/>
        <v>&lt;177 micron (NGR)</v>
      </c>
      <c r="L1817">
        <v>18</v>
      </c>
      <c r="M1817" t="s">
        <v>106</v>
      </c>
      <c r="N1817">
        <v>344</v>
      </c>
      <c r="O1817">
        <v>69</v>
      </c>
      <c r="P1817">
        <v>8</v>
      </c>
      <c r="Q1817">
        <v>9</v>
      </c>
      <c r="R1817">
        <v>11</v>
      </c>
      <c r="S1817">
        <v>6</v>
      </c>
      <c r="T1817">
        <v>-0.2</v>
      </c>
      <c r="U1817">
        <v>430</v>
      </c>
      <c r="V1817">
        <v>1.35</v>
      </c>
      <c r="W1817">
        <v>-0.2</v>
      </c>
      <c r="X1817">
        <v>3</v>
      </c>
      <c r="Y1817">
        <v>-2</v>
      </c>
      <c r="Z1817">
        <v>24</v>
      </c>
      <c r="AA1817">
        <v>-0.2</v>
      </c>
      <c r="AB1817">
        <v>1</v>
      </c>
      <c r="AC1817">
        <v>230</v>
      </c>
      <c r="AD1817">
        <v>50</v>
      </c>
      <c r="AE1817">
        <v>-2</v>
      </c>
      <c r="AF1817">
        <v>8.6</v>
      </c>
      <c r="AG1817">
        <v>2.2999999999999998</v>
      </c>
      <c r="AH1817">
        <v>225</v>
      </c>
    </row>
    <row r="1818" spans="1:34" hidden="1" x14ac:dyDescent="0.25">
      <c r="A1818" t="s">
        <v>6948</v>
      </c>
      <c r="B1818" t="s">
        <v>6949</v>
      </c>
      <c r="C1818" s="1" t="str">
        <f t="shared" si="301"/>
        <v>21:0588</v>
      </c>
      <c r="D1818" s="1" t="str">
        <f t="shared" si="305"/>
        <v>21:0187</v>
      </c>
      <c r="E1818" t="s">
        <v>6950</v>
      </c>
      <c r="F1818" t="s">
        <v>6951</v>
      </c>
      <c r="H1818">
        <v>45.411376799999999</v>
      </c>
      <c r="I1818">
        <v>-65.887321099999994</v>
      </c>
      <c r="J1818" s="1" t="str">
        <f t="shared" si="306"/>
        <v>NGR bulk stream sediment</v>
      </c>
      <c r="K1818" s="1" t="str">
        <f t="shared" si="307"/>
        <v>&lt;177 micron (NGR)</v>
      </c>
      <c r="L1818">
        <v>18</v>
      </c>
      <c r="M1818" t="s">
        <v>111</v>
      </c>
      <c r="N1818">
        <v>345</v>
      </c>
      <c r="O1818">
        <v>70</v>
      </c>
      <c r="P1818">
        <v>13</v>
      </c>
      <c r="Q1818">
        <v>14</v>
      </c>
      <c r="R1818">
        <v>16</v>
      </c>
      <c r="S1818">
        <v>12</v>
      </c>
      <c r="T1818">
        <v>-0.2</v>
      </c>
      <c r="U1818">
        <v>1400</v>
      </c>
      <c r="V1818">
        <v>2.4</v>
      </c>
      <c r="W1818">
        <v>-0.2</v>
      </c>
      <c r="X1818">
        <v>2</v>
      </c>
      <c r="Y1818">
        <v>-2</v>
      </c>
      <c r="Z1818">
        <v>31</v>
      </c>
      <c r="AA1818">
        <v>-0.2</v>
      </c>
      <c r="AB1818">
        <v>3</v>
      </c>
      <c r="AC1818">
        <v>371</v>
      </c>
      <c r="AD1818">
        <v>60</v>
      </c>
      <c r="AE1818">
        <v>2</v>
      </c>
      <c r="AF1818">
        <v>8.6</v>
      </c>
      <c r="AG1818">
        <v>2.2000000000000002</v>
      </c>
      <c r="AH1818">
        <v>135</v>
      </c>
    </row>
    <row r="1819" spans="1:34" hidden="1" x14ac:dyDescent="0.25">
      <c r="A1819" t="s">
        <v>6952</v>
      </c>
      <c r="B1819" t="s">
        <v>6953</v>
      </c>
      <c r="C1819" s="1" t="str">
        <f t="shared" si="301"/>
        <v>21:0588</v>
      </c>
      <c r="D1819" s="1" t="str">
        <f t="shared" si="305"/>
        <v>21:0187</v>
      </c>
      <c r="E1819" t="s">
        <v>6954</v>
      </c>
      <c r="F1819" t="s">
        <v>6955</v>
      </c>
      <c r="H1819">
        <v>45.413568900000001</v>
      </c>
      <c r="I1819">
        <v>-65.889976200000007</v>
      </c>
      <c r="J1819" s="1" t="str">
        <f t="shared" si="306"/>
        <v>NGR bulk stream sediment</v>
      </c>
      <c r="K1819" s="1" t="str">
        <f t="shared" si="307"/>
        <v>&lt;177 micron (NGR)</v>
      </c>
      <c r="L1819">
        <v>18</v>
      </c>
      <c r="M1819" t="s">
        <v>116</v>
      </c>
      <c r="N1819">
        <v>346</v>
      </c>
      <c r="O1819">
        <v>72</v>
      </c>
      <c r="P1819">
        <v>8</v>
      </c>
      <c r="Q1819">
        <v>10</v>
      </c>
      <c r="R1819">
        <v>12</v>
      </c>
      <c r="S1819">
        <v>8</v>
      </c>
      <c r="T1819">
        <v>-0.2</v>
      </c>
      <c r="U1819">
        <v>400</v>
      </c>
      <c r="V1819">
        <v>1.6</v>
      </c>
      <c r="W1819">
        <v>-0.2</v>
      </c>
      <c r="X1819">
        <v>2</v>
      </c>
      <c r="Y1819">
        <v>-2</v>
      </c>
      <c r="Z1819">
        <v>22</v>
      </c>
      <c r="AA1819">
        <v>-0.2</v>
      </c>
      <c r="AB1819">
        <v>2</v>
      </c>
      <c r="AC1819">
        <v>279</v>
      </c>
      <c r="AD1819">
        <v>50</v>
      </c>
      <c r="AE1819">
        <v>-2</v>
      </c>
      <c r="AF1819">
        <v>4.5999999999999996</v>
      </c>
      <c r="AG1819">
        <v>2.4</v>
      </c>
      <c r="AH1819">
        <v>250</v>
      </c>
    </row>
    <row r="1820" spans="1:34" hidden="1" x14ac:dyDescent="0.25">
      <c r="A1820" t="s">
        <v>6956</v>
      </c>
      <c r="B1820" t="s">
        <v>6957</v>
      </c>
      <c r="C1820" s="1" t="str">
        <f t="shared" si="301"/>
        <v>21:0588</v>
      </c>
      <c r="D1820" s="1" t="str">
        <f t="shared" si="305"/>
        <v>21:0187</v>
      </c>
      <c r="E1820" t="s">
        <v>6958</v>
      </c>
      <c r="F1820" t="s">
        <v>6959</v>
      </c>
      <c r="H1820">
        <v>45.416273500000003</v>
      </c>
      <c r="I1820">
        <v>-65.859836299999998</v>
      </c>
      <c r="J1820" s="1" t="str">
        <f t="shared" si="306"/>
        <v>NGR bulk stream sediment</v>
      </c>
      <c r="K1820" s="1" t="str">
        <f t="shared" si="307"/>
        <v>&lt;177 micron (NGR)</v>
      </c>
      <c r="L1820">
        <v>18</v>
      </c>
      <c r="M1820" t="s">
        <v>121</v>
      </c>
      <c r="N1820">
        <v>347</v>
      </c>
      <c r="O1820">
        <v>68</v>
      </c>
      <c r="P1820">
        <v>13</v>
      </c>
      <c r="Q1820">
        <v>16</v>
      </c>
      <c r="R1820">
        <v>15</v>
      </c>
      <c r="S1820">
        <v>10</v>
      </c>
      <c r="T1820">
        <v>-0.2</v>
      </c>
      <c r="U1820">
        <v>980</v>
      </c>
      <c r="V1820">
        <v>2</v>
      </c>
      <c r="W1820">
        <v>-0.2</v>
      </c>
      <c r="X1820">
        <v>2</v>
      </c>
      <c r="Y1820">
        <v>-2</v>
      </c>
      <c r="Z1820">
        <v>31</v>
      </c>
      <c r="AA1820">
        <v>-0.2</v>
      </c>
      <c r="AB1820">
        <v>3</v>
      </c>
      <c r="AC1820">
        <v>374</v>
      </c>
      <c r="AD1820">
        <v>35</v>
      </c>
      <c r="AE1820">
        <v>-2</v>
      </c>
      <c r="AF1820">
        <v>5.2</v>
      </c>
      <c r="AG1820">
        <v>1.7</v>
      </c>
      <c r="AH1820">
        <v>215</v>
      </c>
    </row>
    <row r="1821" spans="1:34" hidden="1" x14ac:dyDescent="0.25">
      <c r="A1821" t="s">
        <v>6960</v>
      </c>
      <c r="B1821" t="s">
        <v>6961</v>
      </c>
      <c r="C1821" s="1" t="str">
        <f t="shared" si="301"/>
        <v>21:0588</v>
      </c>
      <c r="D1821" s="1" t="str">
        <f t="shared" si="305"/>
        <v>21:0187</v>
      </c>
      <c r="E1821" t="s">
        <v>6962</v>
      </c>
      <c r="F1821" t="s">
        <v>6963</v>
      </c>
      <c r="H1821">
        <v>45.443886999999997</v>
      </c>
      <c r="I1821">
        <v>-65.819815300000002</v>
      </c>
      <c r="J1821" s="1" t="str">
        <f t="shared" si="306"/>
        <v>NGR bulk stream sediment</v>
      </c>
      <c r="K1821" s="1" t="str">
        <f t="shared" si="307"/>
        <v>&lt;177 micron (NGR)</v>
      </c>
      <c r="L1821">
        <v>18</v>
      </c>
      <c r="M1821" t="s">
        <v>126</v>
      </c>
      <c r="N1821">
        <v>348</v>
      </c>
      <c r="O1821">
        <v>66</v>
      </c>
      <c r="P1821">
        <v>11</v>
      </c>
      <c r="Q1821">
        <v>14</v>
      </c>
      <c r="R1821">
        <v>18</v>
      </c>
      <c r="S1821">
        <v>10</v>
      </c>
      <c r="T1821">
        <v>-0.2</v>
      </c>
      <c r="U1821">
        <v>640</v>
      </c>
      <c r="V1821">
        <v>2.4</v>
      </c>
      <c r="W1821">
        <v>-0.2</v>
      </c>
      <c r="X1821">
        <v>3</v>
      </c>
      <c r="Y1821">
        <v>-2</v>
      </c>
      <c r="Z1821">
        <v>24</v>
      </c>
      <c r="AA1821">
        <v>0.4</v>
      </c>
      <c r="AB1821">
        <v>3</v>
      </c>
      <c r="AC1821">
        <v>419</v>
      </c>
      <c r="AD1821">
        <v>45</v>
      </c>
      <c r="AE1821">
        <v>-2</v>
      </c>
      <c r="AF1821">
        <v>6.6</v>
      </c>
      <c r="AG1821">
        <v>2.4</v>
      </c>
      <c r="AH1821">
        <v>235</v>
      </c>
    </row>
    <row r="1822" spans="1:34" hidden="1" x14ac:dyDescent="0.25">
      <c r="A1822" t="s">
        <v>6964</v>
      </c>
      <c r="B1822" t="s">
        <v>6965</v>
      </c>
      <c r="C1822" s="1" t="str">
        <f t="shared" si="301"/>
        <v>21:0588</v>
      </c>
      <c r="D1822" s="1" t="str">
        <f t="shared" si="305"/>
        <v>21:0187</v>
      </c>
      <c r="E1822" t="s">
        <v>6966</v>
      </c>
      <c r="F1822" t="s">
        <v>6967</v>
      </c>
      <c r="H1822">
        <v>45.445453000000001</v>
      </c>
      <c r="I1822">
        <v>-65.802655700000003</v>
      </c>
      <c r="J1822" s="1" t="str">
        <f t="shared" si="306"/>
        <v>NGR bulk stream sediment</v>
      </c>
      <c r="K1822" s="1" t="str">
        <f t="shared" si="307"/>
        <v>&lt;177 micron (NGR)</v>
      </c>
      <c r="L1822">
        <v>18</v>
      </c>
      <c r="M1822" t="s">
        <v>131</v>
      </c>
      <c r="N1822">
        <v>349</v>
      </c>
      <c r="O1822">
        <v>48</v>
      </c>
      <c r="P1822">
        <v>4</v>
      </c>
      <c r="Q1822">
        <v>10</v>
      </c>
      <c r="R1822">
        <v>8</v>
      </c>
      <c r="S1822">
        <v>3</v>
      </c>
      <c r="T1822">
        <v>-0.2</v>
      </c>
      <c r="U1822">
        <v>900</v>
      </c>
      <c r="V1822">
        <v>1</v>
      </c>
      <c r="W1822">
        <v>0.3</v>
      </c>
      <c r="X1822">
        <v>1</v>
      </c>
      <c r="Y1822">
        <v>-2</v>
      </c>
      <c r="Z1822">
        <v>13</v>
      </c>
      <c r="AA1822">
        <v>-0.2</v>
      </c>
      <c r="AB1822">
        <v>3</v>
      </c>
      <c r="AC1822">
        <v>289</v>
      </c>
      <c r="AD1822">
        <v>50</v>
      </c>
      <c r="AE1822">
        <v>-2</v>
      </c>
      <c r="AF1822">
        <v>8.6</v>
      </c>
      <c r="AG1822">
        <v>1.5</v>
      </c>
      <c r="AH1822">
        <v>135</v>
      </c>
    </row>
    <row r="1823" spans="1:34" hidden="1" x14ac:dyDescent="0.25">
      <c r="A1823" t="s">
        <v>6968</v>
      </c>
      <c r="B1823" t="s">
        <v>6969</v>
      </c>
      <c r="C1823" s="1" t="str">
        <f t="shared" si="301"/>
        <v>21:0588</v>
      </c>
      <c r="D1823" s="1" t="str">
        <f t="shared" si="305"/>
        <v>21:0187</v>
      </c>
      <c r="E1823" t="s">
        <v>6970</v>
      </c>
      <c r="F1823" t="s">
        <v>6971</v>
      </c>
      <c r="H1823">
        <v>45.4448188</v>
      </c>
      <c r="I1823">
        <v>-65.807214999999999</v>
      </c>
      <c r="J1823" s="1" t="str">
        <f t="shared" si="306"/>
        <v>NGR bulk stream sediment</v>
      </c>
      <c r="K1823" s="1" t="str">
        <f t="shared" si="307"/>
        <v>&lt;177 micron (NGR)</v>
      </c>
      <c r="L1823">
        <v>19</v>
      </c>
      <c r="M1823" t="s">
        <v>212</v>
      </c>
      <c r="N1823">
        <v>350</v>
      </c>
      <c r="O1823">
        <v>70</v>
      </c>
      <c r="P1823">
        <v>6</v>
      </c>
      <c r="Q1823">
        <v>12</v>
      </c>
      <c r="R1823">
        <v>10</v>
      </c>
      <c r="S1823">
        <v>8</v>
      </c>
      <c r="T1823">
        <v>-0.4</v>
      </c>
      <c r="U1823">
        <v>1080</v>
      </c>
      <c r="V1823">
        <v>1.6</v>
      </c>
      <c r="W1823">
        <v>-0.4</v>
      </c>
      <c r="X1823">
        <v>1</v>
      </c>
      <c r="Y1823">
        <v>-4</v>
      </c>
      <c r="Z1823">
        <v>26</v>
      </c>
      <c r="AA1823">
        <v>0.3</v>
      </c>
      <c r="AB1823">
        <v>1</v>
      </c>
      <c r="AC1823">
        <v>276</v>
      </c>
      <c r="AD1823">
        <v>60</v>
      </c>
      <c r="AE1823">
        <v>-2</v>
      </c>
      <c r="AF1823">
        <v>8.8000000000000007</v>
      </c>
      <c r="AG1823">
        <v>1.5</v>
      </c>
      <c r="AH1823">
        <v>185</v>
      </c>
    </row>
    <row r="1824" spans="1:34" hidden="1" x14ac:dyDescent="0.25">
      <c r="A1824" t="s">
        <v>6972</v>
      </c>
      <c r="B1824" t="s">
        <v>6973</v>
      </c>
      <c r="C1824" s="1" t="str">
        <f t="shared" si="301"/>
        <v>21:0588</v>
      </c>
      <c r="D1824" s="1" t="str">
        <f t="shared" si="305"/>
        <v>21:0187</v>
      </c>
      <c r="E1824" t="s">
        <v>6970</v>
      </c>
      <c r="F1824" t="s">
        <v>6974</v>
      </c>
      <c r="H1824">
        <v>45.4448188</v>
      </c>
      <c r="I1824">
        <v>-65.807214999999999</v>
      </c>
      <c r="J1824" s="1" t="str">
        <f t="shared" si="306"/>
        <v>NGR bulk stream sediment</v>
      </c>
      <c r="K1824" s="1" t="str">
        <f t="shared" si="307"/>
        <v>&lt;177 micron (NGR)</v>
      </c>
      <c r="L1824">
        <v>19</v>
      </c>
      <c r="M1824" t="s">
        <v>261</v>
      </c>
      <c r="N1824">
        <v>351</v>
      </c>
      <c r="O1824">
        <v>72</v>
      </c>
      <c r="P1824">
        <v>6</v>
      </c>
      <c r="Q1824">
        <v>11</v>
      </c>
      <c r="R1824">
        <v>10</v>
      </c>
      <c r="S1824">
        <v>7</v>
      </c>
      <c r="T1824">
        <v>-0.2</v>
      </c>
      <c r="U1824">
        <v>1100</v>
      </c>
      <c r="V1824">
        <v>1.7</v>
      </c>
      <c r="W1824">
        <v>-0.2</v>
      </c>
      <c r="X1824">
        <v>2</v>
      </c>
      <c r="Y1824">
        <v>-2</v>
      </c>
      <c r="Z1824">
        <v>22</v>
      </c>
      <c r="AA1824">
        <v>0.3</v>
      </c>
      <c r="AB1824">
        <v>1</v>
      </c>
      <c r="AC1824">
        <v>298</v>
      </c>
      <c r="AD1824">
        <v>60</v>
      </c>
      <c r="AE1824">
        <v>-2</v>
      </c>
      <c r="AF1824">
        <v>9.1999999999999993</v>
      </c>
      <c r="AG1824">
        <v>1.9</v>
      </c>
      <c r="AH1824">
        <v>165</v>
      </c>
    </row>
    <row r="1825" spans="1:34" hidden="1" x14ac:dyDescent="0.25">
      <c r="A1825" t="s">
        <v>6975</v>
      </c>
      <c r="B1825" t="s">
        <v>6976</v>
      </c>
      <c r="C1825" s="1" t="str">
        <f t="shared" si="301"/>
        <v>21:0588</v>
      </c>
      <c r="D1825" s="1" t="str">
        <f t="shared" si="305"/>
        <v>21:0187</v>
      </c>
      <c r="E1825" t="s">
        <v>6977</v>
      </c>
      <c r="F1825" t="s">
        <v>6978</v>
      </c>
      <c r="H1825">
        <v>45.433113900000002</v>
      </c>
      <c r="I1825">
        <v>-65.810277499999998</v>
      </c>
      <c r="J1825" s="1" t="str">
        <f t="shared" si="306"/>
        <v>NGR bulk stream sediment</v>
      </c>
      <c r="K1825" s="1" t="str">
        <f t="shared" si="307"/>
        <v>&lt;177 micron (NGR)</v>
      </c>
      <c r="L1825">
        <v>19</v>
      </c>
      <c r="M1825" t="s">
        <v>43</v>
      </c>
      <c r="N1825">
        <v>352</v>
      </c>
      <c r="O1825">
        <v>100</v>
      </c>
      <c r="P1825">
        <v>12</v>
      </c>
      <c r="Q1825">
        <v>24</v>
      </c>
      <c r="R1825">
        <v>12</v>
      </c>
      <c r="S1825">
        <v>8</v>
      </c>
      <c r="T1825">
        <v>-0.2</v>
      </c>
      <c r="U1825">
        <v>1100</v>
      </c>
      <c r="V1825">
        <v>3.2</v>
      </c>
      <c r="W1825">
        <v>-0.2</v>
      </c>
      <c r="X1825">
        <v>5</v>
      </c>
      <c r="Y1825">
        <v>2</v>
      </c>
      <c r="Z1825">
        <v>40</v>
      </c>
      <c r="AA1825">
        <v>0.2</v>
      </c>
      <c r="AB1825">
        <v>2</v>
      </c>
      <c r="AC1825">
        <v>315</v>
      </c>
      <c r="AD1825">
        <v>70</v>
      </c>
      <c r="AE1825">
        <v>-2</v>
      </c>
      <c r="AF1825">
        <v>15.2</v>
      </c>
      <c r="AG1825">
        <v>1.8</v>
      </c>
      <c r="AH1825">
        <v>170</v>
      </c>
    </row>
    <row r="1826" spans="1:34" hidden="1" x14ac:dyDescent="0.25">
      <c r="A1826" t="s">
        <v>6979</v>
      </c>
      <c r="B1826" t="s">
        <v>6980</v>
      </c>
      <c r="C1826" s="1" t="str">
        <f t="shared" si="301"/>
        <v>21:0588</v>
      </c>
      <c r="D1826" s="1" t="str">
        <f t="shared" si="305"/>
        <v>21:0187</v>
      </c>
      <c r="E1826" t="s">
        <v>6981</v>
      </c>
      <c r="F1826" t="s">
        <v>6982</v>
      </c>
      <c r="H1826">
        <v>45.406760900000002</v>
      </c>
      <c r="I1826">
        <v>-65.822565499999996</v>
      </c>
      <c r="J1826" s="1" t="str">
        <f t="shared" si="306"/>
        <v>NGR bulk stream sediment</v>
      </c>
      <c r="K1826" s="1" t="str">
        <f t="shared" si="307"/>
        <v>&lt;177 micron (NGR)</v>
      </c>
      <c r="L1826">
        <v>19</v>
      </c>
      <c r="M1826" t="s">
        <v>56</v>
      </c>
      <c r="N1826">
        <v>353</v>
      </c>
    </row>
    <row r="1827" spans="1:34" hidden="1" x14ac:dyDescent="0.25">
      <c r="A1827" t="s">
        <v>6983</v>
      </c>
      <c r="B1827" t="s">
        <v>6984</v>
      </c>
      <c r="C1827" s="1" t="str">
        <f t="shared" si="301"/>
        <v>21:0588</v>
      </c>
      <c r="D1827" s="1" t="str">
        <f>HYPERLINK("http://geochem.nrcan.gc.ca/cdogs/content/svy/svy_e.htm", "")</f>
        <v/>
      </c>
      <c r="G1827" s="1" t="str">
        <f>HYPERLINK("http://geochem.nrcan.gc.ca/cdogs/content/cr_/cr_00078_e.htm", "78")</f>
        <v>78</v>
      </c>
      <c r="J1827" t="s">
        <v>69</v>
      </c>
      <c r="K1827" t="s">
        <v>70</v>
      </c>
      <c r="L1827">
        <v>19</v>
      </c>
      <c r="M1827" t="s">
        <v>71</v>
      </c>
      <c r="N1827">
        <v>354</v>
      </c>
      <c r="O1827">
        <v>86</v>
      </c>
      <c r="P1827">
        <v>33</v>
      </c>
      <c r="Q1827">
        <v>15</v>
      </c>
      <c r="R1827">
        <v>212</v>
      </c>
      <c r="S1827">
        <v>20</v>
      </c>
      <c r="T1827">
        <v>-0.2</v>
      </c>
      <c r="U1827">
        <v>420</v>
      </c>
      <c r="V1827">
        <v>2.4</v>
      </c>
      <c r="W1827">
        <v>0.4</v>
      </c>
      <c r="X1827">
        <v>20</v>
      </c>
      <c r="Y1827">
        <v>2</v>
      </c>
      <c r="Z1827">
        <v>40</v>
      </c>
      <c r="AA1827">
        <v>0.7</v>
      </c>
      <c r="AB1827">
        <v>7</v>
      </c>
      <c r="AC1827">
        <v>713</v>
      </c>
      <c r="AD1827">
        <v>20</v>
      </c>
      <c r="AE1827">
        <v>14</v>
      </c>
      <c r="AF1827">
        <v>3.2</v>
      </c>
      <c r="AG1827">
        <v>11.5</v>
      </c>
      <c r="AH1827">
        <v>550</v>
      </c>
    </row>
    <row r="1828" spans="1:34" hidden="1" x14ac:dyDescent="0.25">
      <c r="A1828" t="s">
        <v>6985</v>
      </c>
      <c r="B1828" t="s">
        <v>6986</v>
      </c>
      <c r="C1828" s="1" t="str">
        <f t="shared" si="301"/>
        <v>21:0588</v>
      </c>
      <c r="D1828" s="1" t="str">
        <f t="shared" ref="D1828:D1845" si="308">HYPERLINK("http://geochem.nrcan.gc.ca/cdogs/content/svy/svy210187_e.htm", "21:0187")</f>
        <v>21:0187</v>
      </c>
      <c r="E1828" t="s">
        <v>6987</v>
      </c>
      <c r="F1828" t="s">
        <v>6988</v>
      </c>
      <c r="H1828">
        <v>45.406418600000002</v>
      </c>
      <c r="I1828">
        <v>-65.821117200000003</v>
      </c>
      <c r="J1828" s="1" t="str">
        <f t="shared" ref="J1828:J1845" si="309">HYPERLINK("http://geochem.nrcan.gc.ca/cdogs/content/kwd/kwd020030_e.htm", "NGR bulk stream sediment")</f>
        <v>NGR bulk stream sediment</v>
      </c>
      <c r="K1828" s="1" t="str">
        <f t="shared" ref="K1828:K1845" si="310">HYPERLINK("http://geochem.nrcan.gc.ca/cdogs/content/kwd/kwd080006_e.htm", "&lt;177 micron (NGR)")</f>
        <v>&lt;177 micron (NGR)</v>
      </c>
      <c r="L1828">
        <v>19</v>
      </c>
      <c r="M1828" t="s">
        <v>61</v>
      </c>
      <c r="N1828">
        <v>355</v>
      </c>
      <c r="O1828">
        <v>68</v>
      </c>
      <c r="P1828">
        <v>7</v>
      </c>
      <c r="Q1828">
        <v>10</v>
      </c>
      <c r="R1828">
        <v>7</v>
      </c>
      <c r="S1828">
        <v>5</v>
      </c>
      <c r="T1828">
        <v>-0.2</v>
      </c>
      <c r="U1828">
        <v>700</v>
      </c>
      <c r="V1828">
        <v>1.2</v>
      </c>
      <c r="W1828">
        <v>-0.2</v>
      </c>
      <c r="X1828">
        <v>1</v>
      </c>
      <c r="Y1828">
        <v>-2</v>
      </c>
      <c r="Z1828">
        <v>20</v>
      </c>
      <c r="AA1828">
        <v>-0.2</v>
      </c>
      <c r="AB1828">
        <v>2</v>
      </c>
      <c r="AC1828">
        <v>245</v>
      </c>
      <c r="AD1828">
        <v>60</v>
      </c>
      <c r="AE1828">
        <v>-2</v>
      </c>
      <c r="AF1828">
        <v>6.4</v>
      </c>
      <c r="AG1828">
        <v>3</v>
      </c>
      <c r="AH1828">
        <v>215</v>
      </c>
    </row>
    <row r="1829" spans="1:34" hidden="1" x14ac:dyDescent="0.25">
      <c r="A1829" t="s">
        <v>6989</v>
      </c>
      <c r="B1829" t="s">
        <v>6990</v>
      </c>
      <c r="C1829" s="1" t="str">
        <f t="shared" si="301"/>
        <v>21:0588</v>
      </c>
      <c r="D1829" s="1" t="str">
        <f t="shared" si="308"/>
        <v>21:0187</v>
      </c>
      <c r="E1829" t="s">
        <v>6991</v>
      </c>
      <c r="F1829" t="s">
        <v>6992</v>
      </c>
      <c r="H1829">
        <v>45.398227900000002</v>
      </c>
      <c r="I1829">
        <v>-65.834891499999998</v>
      </c>
      <c r="J1829" s="1" t="str">
        <f t="shared" si="309"/>
        <v>NGR bulk stream sediment</v>
      </c>
      <c r="K1829" s="1" t="str">
        <f t="shared" si="310"/>
        <v>&lt;177 micron (NGR)</v>
      </c>
      <c r="L1829">
        <v>19</v>
      </c>
      <c r="M1829" t="s">
        <v>66</v>
      </c>
      <c r="N1829">
        <v>356</v>
      </c>
      <c r="O1829">
        <v>72</v>
      </c>
      <c r="P1829">
        <v>15</v>
      </c>
      <c r="Q1829">
        <v>21</v>
      </c>
      <c r="R1829">
        <v>12</v>
      </c>
      <c r="S1829">
        <v>8</v>
      </c>
      <c r="T1829">
        <v>-0.2</v>
      </c>
      <c r="U1829">
        <v>770</v>
      </c>
      <c r="V1829">
        <v>2</v>
      </c>
      <c r="W1829">
        <v>-0.2</v>
      </c>
      <c r="X1829">
        <v>2</v>
      </c>
      <c r="Y1829">
        <v>-2</v>
      </c>
      <c r="Z1829">
        <v>24</v>
      </c>
      <c r="AA1829">
        <v>0.3</v>
      </c>
      <c r="AB1829">
        <v>2</v>
      </c>
      <c r="AC1829">
        <v>325</v>
      </c>
      <c r="AD1829">
        <v>40</v>
      </c>
      <c r="AE1829">
        <v>-2</v>
      </c>
      <c r="AF1829">
        <v>6.8</v>
      </c>
      <c r="AG1829">
        <v>1.6</v>
      </c>
      <c r="AH1829">
        <v>215</v>
      </c>
    </row>
    <row r="1830" spans="1:34" hidden="1" x14ac:dyDescent="0.25">
      <c r="A1830" t="s">
        <v>6993</v>
      </c>
      <c r="B1830" t="s">
        <v>6994</v>
      </c>
      <c r="C1830" s="1" t="str">
        <f t="shared" si="301"/>
        <v>21:0588</v>
      </c>
      <c r="D1830" s="1" t="str">
        <f t="shared" si="308"/>
        <v>21:0187</v>
      </c>
      <c r="E1830" t="s">
        <v>6995</v>
      </c>
      <c r="F1830" t="s">
        <v>6996</v>
      </c>
      <c r="H1830">
        <v>45.374593400000002</v>
      </c>
      <c r="I1830">
        <v>-65.914693099999994</v>
      </c>
      <c r="J1830" s="1" t="str">
        <f t="shared" si="309"/>
        <v>NGR bulk stream sediment</v>
      </c>
      <c r="K1830" s="1" t="str">
        <f t="shared" si="310"/>
        <v>&lt;177 micron (NGR)</v>
      </c>
      <c r="L1830">
        <v>19</v>
      </c>
      <c r="M1830" t="s">
        <v>76</v>
      </c>
      <c r="N1830">
        <v>357</v>
      </c>
      <c r="O1830">
        <v>82</v>
      </c>
      <c r="P1830">
        <v>16</v>
      </c>
      <c r="Q1830">
        <v>18</v>
      </c>
      <c r="R1830">
        <v>12</v>
      </c>
      <c r="S1830">
        <v>8</v>
      </c>
      <c r="T1830">
        <v>-0.2</v>
      </c>
      <c r="U1830">
        <v>520</v>
      </c>
      <c r="V1830">
        <v>2.0499999999999998</v>
      </c>
      <c r="W1830">
        <v>-0.2</v>
      </c>
      <c r="X1830">
        <v>2</v>
      </c>
      <c r="Y1830">
        <v>-2</v>
      </c>
      <c r="Z1830">
        <v>29</v>
      </c>
      <c r="AA1830">
        <v>-0.2</v>
      </c>
      <c r="AB1830">
        <v>3</v>
      </c>
      <c r="AC1830">
        <v>262</v>
      </c>
      <c r="AD1830">
        <v>40</v>
      </c>
      <c r="AE1830">
        <v>-2</v>
      </c>
      <c r="AF1830">
        <v>4.8</v>
      </c>
      <c r="AG1830">
        <v>1.6</v>
      </c>
      <c r="AH1830">
        <v>225</v>
      </c>
    </row>
    <row r="1831" spans="1:34" hidden="1" x14ac:dyDescent="0.25">
      <c r="A1831" t="s">
        <v>6997</v>
      </c>
      <c r="B1831" t="s">
        <v>6998</v>
      </c>
      <c r="C1831" s="1" t="str">
        <f t="shared" si="301"/>
        <v>21:0588</v>
      </c>
      <c r="D1831" s="1" t="str">
        <f t="shared" si="308"/>
        <v>21:0187</v>
      </c>
      <c r="E1831" t="s">
        <v>6999</v>
      </c>
      <c r="F1831" t="s">
        <v>7000</v>
      </c>
      <c r="H1831">
        <v>45.338112299999999</v>
      </c>
      <c r="I1831">
        <v>-65.937400600000004</v>
      </c>
      <c r="J1831" s="1" t="str">
        <f t="shared" si="309"/>
        <v>NGR bulk stream sediment</v>
      </c>
      <c r="K1831" s="1" t="str">
        <f t="shared" si="310"/>
        <v>&lt;177 micron (NGR)</v>
      </c>
      <c r="L1831">
        <v>19</v>
      </c>
      <c r="M1831" t="s">
        <v>81</v>
      </c>
      <c r="N1831">
        <v>358</v>
      </c>
      <c r="O1831">
        <v>297</v>
      </c>
      <c r="P1831">
        <v>15</v>
      </c>
      <c r="Q1831">
        <v>30</v>
      </c>
      <c r="R1831">
        <v>13</v>
      </c>
      <c r="S1831">
        <v>16</v>
      </c>
      <c r="T1831">
        <v>-0.2</v>
      </c>
      <c r="U1831">
        <v>8600</v>
      </c>
      <c r="V1831">
        <v>3.8</v>
      </c>
      <c r="W1831">
        <v>1.7</v>
      </c>
      <c r="X1831">
        <v>7</v>
      </c>
      <c r="Y1831">
        <v>2</v>
      </c>
      <c r="Z1831">
        <v>55</v>
      </c>
      <c r="AA1831">
        <v>0.2</v>
      </c>
      <c r="AB1831">
        <v>2</v>
      </c>
      <c r="AC1831">
        <v>391</v>
      </c>
      <c r="AD1831">
        <v>210</v>
      </c>
      <c r="AE1831">
        <v>-2</v>
      </c>
      <c r="AF1831">
        <v>31.6</v>
      </c>
      <c r="AG1831">
        <v>2.2999999999999998</v>
      </c>
      <c r="AH1831">
        <v>215</v>
      </c>
    </row>
    <row r="1832" spans="1:34" hidden="1" x14ac:dyDescent="0.25">
      <c r="A1832" t="s">
        <v>7001</v>
      </c>
      <c r="B1832" t="s">
        <v>7002</v>
      </c>
      <c r="C1832" s="1" t="str">
        <f t="shared" si="301"/>
        <v>21:0588</v>
      </c>
      <c r="D1832" s="1" t="str">
        <f t="shared" si="308"/>
        <v>21:0187</v>
      </c>
      <c r="E1832" t="s">
        <v>7003</v>
      </c>
      <c r="F1832" t="s">
        <v>7004</v>
      </c>
      <c r="H1832">
        <v>45.3320583</v>
      </c>
      <c r="I1832">
        <v>-65.945956800000005</v>
      </c>
      <c r="J1832" s="1" t="str">
        <f t="shared" si="309"/>
        <v>NGR bulk stream sediment</v>
      </c>
      <c r="K1832" s="1" t="str">
        <f t="shared" si="310"/>
        <v>&lt;177 micron (NGR)</v>
      </c>
      <c r="L1832">
        <v>19</v>
      </c>
      <c r="M1832" t="s">
        <v>217</v>
      </c>
      <c r="N1832">
        <v>359</v>
      </c>
      <c r="O1832">
        <v>249</v>
      </c>
      <c r="P1832">
        <v>14</v>
      </c>
      <c r="Q1832">
        <v>33</v>
      </c>
      <c r="R1832">
        <v>11</v>
      </c>
      <c r="S1832">
        <v>7</v>
      </c>
      <c r="T1832">
        <v>-0.2</v>
      </c>
      <c r="U1832">
        <v>900</v>
      </c>
      <c r="V1832">
        <v>2</v>
      </c>
      <c r="W1832">
        <v>1.1000000000000001</v>
      </c>
      <c r="X1832">
        <v>6</v>
      </c>
      <c r="Y1832">
        <v>-2</v>
      </c>
      <c r="Z1832">
        <v>31</v>
      </c>
      <c r="AA1832">
        <v>-0.2</v>
      </c>
      <c r="AB1832">
        <v>2</v>
      </c>
      <c r="AC1832">
        <v>272</v>
      </c>
      <c r="AD1832">
        <v>160</v>
      </c>
      <c r="AE1832">
        <v>-2</v>
      </c>
      <c r="AF1832">
        <v>31.6</v>
      </c>
      <c r="AG1832">
        <v>2.5</v>
      </c>
      <c r="AH1832">
        <v>190</v>
      </c>
    </row>
    <row r="1833" spans="1:34" hidden="1" x14ac:dyDescent="0.25">
      <c r="A1833" t="s">
        <v>7005</v>
      </c>
      <c r="B1833" t="s">
        <v>7006</v>
      </c>
      <c r="C1833" s="1" t="str">
        <f t="shared" si="301"/>
        <v>21:0588</v>
      </c>
      <c r="D1833" s="1" t="str">
        <f t="shared" si="308"/>
        <v>21:0187</v>
      </c>
      <c r="E1833" t="s">
        <v>7003</v>
      </c>
      <c r="F1833" t="s">
        <v>7007</v>
      </c>
      <c r="H1833">
        <v>45.3320583</v>
      </c>
      <c r="I1833">
        <v>-65.945956800000005</v>
      </c>
      <c r="J1833" s="1" t="str">
        <f t="shared" si="309"/>
        <v>NGR bulk stream sediment</v>
      </c>
      <c r="K1833" s="1" t="str">
        <f t="shared" si="310"/>
        <v>&lt;177 micron (NGR)</v>
      </c>
      <c r="L1833">
        <v>19</v>
      </c>
      <c r="M1833" t="s">
        <v>221</v>
      </c>
      <c r="N1833">
        <v>360</v>
      </c>
      <c r="O1833">
        <v>195</v>
      </c>
      <c r="P1833">
        <v>11</v>
      </c>
      <c r="Q1833">
        <v>23</v>
      </c>
      <c r="R1833">
        <v>11</v>
      </c>
      <c r="S1833">
        <v>8</v>
      </c>
      <c r="T1833">
        <v>-0.2</v>
      </c>
      <c r="U1833">
        <v>780</v>
      </c>
      <c r="V1833">
        <v>2</v>
      </c>
      <c r="W1833">
        <v>0.6</v>
      </c>
      <c r="X1833">
        <v>4</v>
      </c>
      <c r="Y1833">
        <v>-2</v>
      </c>
      <c r="Z1833">
        <v>29</v>
      </c>
      <c r="AA1833">
        <v>-0.2</v>
      </c>
      <c r="AB1833">
        <v>2</v>
      </c>
      <c r="AC1833">
        <v>295</v>
      </c>
      <c r="AD1833">
        <v>105</v>
      </c>
      <c r="AE1833">
        <v>-2</v>
      </c>
      <c r="AF1833">
        <v>16.8</v>
      </c>
      <c r="AG1833">
        <v>2</v>
      </c>
      <c r="AH1833">
        <v>330</v>
      </c>
    </row>
    <row r="1834" spans="1:34" hidden="1" x14ac:dyDescent="0.25">
      <c r="A1834" t="s">
        <v>7008</v>
      </c>
      <c r="B1834" t="s">
        <v>7009</v>
      </c>
      <c r="C1834" s="1" t="str">
        <f t="shared" si="301"/>
        <v>21:0588</v>
      </c>
      <c r="D1834" s="1" t="str">
        <f t="shared" si="308"/>
        <v>21:0187</v>
      </c>
      <c r="E1834" t="s">
        <v>7010</v>
      </c>
      <c r="F1834" t="s">
        <v>7011</v>
      </c>
      <c r="H1834">
        <v>45.338273100000002</v>
      </c>
      <c r="I1834">
        <v>-65.837280399999997</v>
      </c>
      <c r="J1834" s="1" t="str">
        <f t="shared" si="309"/>
        <v>NGR bulk stream sediment</v>
      </c>
      <c r="K1834" s="1" t="str">
        <f t="shared" si="310"/>
        <v>&lt;177 micron (NGR)</v>
      </c>
      <c r="L1834">
        <v>19</v>
      </c>
      <c r="M1834" t="s">
        <v>86</v>
      </c>
      <c r="N1834">
        <v>361</v>
      </c>
      <c r="O1834">
        <v>99</v>
      </c>
      <c r="P1834">
        <v>5</v>
      </c>
      <c r="Q1834">
        <v>26</v>
      </c>
      <c r="R1834">
        <v>14</v>
      </c>
      <c r="S1834">
        <v>10</v>
      </c>
      <c r="T1834">
        <v>-0.2</v>
      </c>
      <c r="U1834">
        <v>430</v>
      </c>
      <c r="V1834">
        <v>1.75</v>
      </c>
      <c r="W1834">
        <v>-0.2</v>
      </c>
      <c r="X1834">
        <v>1</v>
      </c>
      <c r="Y1834">
        <v>-2</v>
      </c>
      <c r="Z1834">
        <v>21</v>
      </c>
      <c r="AA1834">
        <v>-0.2</v>
      </c>
      <c r="AB1834">
        <v>2</v>
      </c>
      <c r="AC1834">
        <v>332</v>
      </c>
      <c r="AD1834">
        <v>60</v>
      </c>
      <c r="AE1834">
        <v>-2</v>
      </c>
      <c r="AF1834">
        <v>14</v>
      </c>
      <c r="AG1834">
        <v>1.3</v>
      </c>
      <c r="AH1834">
        <v>215</v>
      </c>
    </row>
    <row r="1835" spans="1:34" hidden="1" x14ac:dyDescent="0.25">
      <c r="A1835" t="s">
        <v>7012</v>
      </c>
      <c r="B1835" t="s">
        <v>7013</v>
      </c>
      <c r="C1835" s="1" t="str">
        <f t="shared" si="301"/>
        <v>21:0588</v>
      </c>
      <c r="D1835" s="1" t="str">
        <f t="shared" si="308"/>
        <v>21:0187</v>
      </c>
      <c r="E1835" t="s">
        <v>7014</v>
      </c>
      <c r="F1835" t="s">
        <v>7015</v>
      </c>
      <c r="H1835">
        <v>45.332624299999999</v>
      </c>
      <c r="I1835">
        <v>-65.828421800000001</v>
      </c>
      <c r="J1835" s="1" t="str">
        <f t="shared" si="309"/>
        <v>NGR bulk stream sediment</v>
      </c>
      <c r="K1835" s="1" t="str">
        <f t="shared" si="310"/>
        <v>&lt;177 micron (NGR)</v>
      </c>
      <c r="L1835">
        <v>19</v>
      </c>
      <c r="M1835" t="s">
        <v>91</v>
      </c>
      <c r="N1835">
        <v>362</v>
      </c>
      <c r="O1835">
        <v>49</v>
      </c>
      <c r="P1835">
        <v>5</v>
      </c>
      <c r="Q1835">
        <v>8</v>
      </c>
      <c r="R1835">
        <v>6</v>
      </c>
      <c r="S1835">
        <v>3</v>
      </c>
      <c r="T1835">
        <v>-0.2</v>
      </c>
      <c r="U1835">
        <v>230</v>
      </c>
      <c r="V1835">
        <v>0.65</v>
      </c>
      <c r="W1835">
        <v>0.4</v>
      </c>
      <c r="X1835">
        <v>-1</v>
      </c>
      <c r="Y1835">
        <v>-2</v>
      </c>
      <c r="Z1835">
        <v>11</v>
      </c>
      <c r="AA1835">
        <v>-0.2</v>
      </c>
      <c r="AB1835">
        <v>1</v>
      </c>
      <c r="AC1835">
        <v>269</v>
      </c>
      <c r="AD1835">
        <v>45</v>
      </c>
      <c r="AE1835">
        <v>-2</v>
      </c>
      <c r="AF1835">
        <v>12.4</v>
      </c>
      <c r="AG1835">
        <v>1.8</v>
      </c>
      <c r="AH1835">
        <v>150</v>
      </c>
    </row>
    <row r="1836" spans="1:34" hidden="1" x14ac:dyDescent="0.25">
      <c r="A1836" t="s">
        <v>7016</v>
      </c>
      <c r="B1836" t="s">
        <v>7017</v>
      </c>
      <c r="C1836" s="1" t="str">
        <f t="shared" si="301"/>
        <v>21:0588</v>
      </c>
      <c r="D1836" s="1" t="str">
        <f t="shared" si="308"/>
        <v>21:0187</v>
      </c>
      <c r="E1836" t="s">
        <v>7018</v>
      </c>
      <c r="F1836" t="s">
        <v>7019</v>
      </c>
      <c r="H1836">
        <v>45.3228759</v>
      </c>
      <c r="I1836">
        <v>-65.817855800000004</v>
      </c>
      <c r="J1836" s="1" t="str">
        <f t="shared" si="309"/>
        <v>NGR bulk stream sediment</v>
      </c>
      <c r="K1836" s="1" t="str">
        <f t="shared" si="310"/>
        <v>&lt;177 micron (NGR)</v>
      </c>
      <c r="L1836">
        <v>19</v>
      </c>
      <c r="M1836" t="s">
        <v>96</v>
      </c>
      <c r="N1836">
        <v>363</v>
      </c>
      <c r="O1836">
        <v>81</v>
      </c>
      <c r="P1836">
        <v>7</v>
      </c>
      <c r="Q1836">
        <v>13</v>
      </c>
      <c r="R1836">
        <v>16</v>
      </c>
      <c r="S1836">
        <v>8</v>
      </c>
      <c r="T1836">
        <v>-0.2</v>
      </c>
      <c r="U1836">
        <v>700</v>
      </c>
      <c r="V1836">
        <v>2.2000000000000002</v>
      </c>
      <c r="W1836">
        <v>0.2</v>
      </c>
      <c r="X1836">
        <v>3</v>
      </c>
      <c r="Y1836">
        <v>-2</v>
      </c>
      <c r="Z1836">
        <v>22</v>
      </c>
      <c r="AA1836">
        <v>-0.2</v>
      </c>
      <c r="AB1836">
        <v>3</v>
      </c>
      <c r="AC1836">
        <v>325</v>
      </c>
      <c r="AD1836">
        <v>30</v>
      </c>
      <c r="AE1836">
        <v>-2</v>
      </c>
      <c r="AF1836">
        <v>6.4</v>
      </c>
      <c r="AG1836">
        <v>1.8</v>
      </c>
      <c r="AH1836">
        <v>170</v>
      </c>
    </row>
    <row r="1837" spans="1:34" hidden="1" x14ac:dyDescent="0.25">
      <c r="A1837" t="s">
        <v>7020</v>
      </c>
      <c r="B1837" t="s">
        <v>7021</v>
      </c>
      <c r="C1837" s="1" t="str">
        <f t="shared" si="301"/>
        <v>21:0588</v>
      </c>
      <c r="D1837" s="1" t="str">
        <f t="shared" si="308"/>
        <v>21:0187</v>
      </c>
      <c r="E1837" t="s">
        <v>7022</v>
      </c>
      <c r="F1837" t="s">
        <v>7023</v>
      </c>
      <c r="H1837">
        <v>45.3296384</v>
      </c>
      <c r="I1837">
        <v>-65.781451099999998</v>
      </c>
      <c r="J1837" s="1" t="str">
        <f t="shared" si="309"/>
        <v>NGR bulk stream sediment</v>
      </c>
      <c r="K1837" s="1" t="str">
        <f t="shared" si="310"/>
        <v>&lt;177 micron (NGR)</v>
      </c>
      <c r="L1837">
        <v>19</v>
      </c>
      <c r="M1837" t="s">
        <v>101</v>
      </c>
      <c r="N1837">
        <v>364</v>
      </c>
      <c r="O1837">
        <v>80</v>
      </c>
      <c r="P1837">
        <v>10</v>
      </c>
      <c r="Q1837">
        <v>17</v>
      </c>
      <c r="R1837">
        <v>16</v>
      </c>
      <c r="S1837">
        <v>7</v>
      </c>
      <c r="T1837">
        <v>-0.2</v>
      </c>
      <c r="U1837">
        <v>700</v>
      </c>
      <c r="V1837">
        <v>1.8</v>
      </c>
      <c r="W1837">
        <v>0.2</v>
      </c>
      <c r="X1837">
        <v>3</v>
      </c>
      <c r="Y1837">
        <v>-2</v>
      </c>
      <c r="Z1837">
        <v>22</v>
      </c>
      <c r="AA1837">
        <v>-0.2</v>
      </c>
      <c r="AB1837">
        <v>2</v>
      </c>
      <c r="AC1837">
        <v>309</v>
      </c>
      <c r="AD1837">
        <v>60</v>
      </c>
      <c r="AE1837">
        <v>-2</v>
      </c>
      <c r="AF1837">
        <v>14.6</v>
      </c>
      <c r="AG1837">
        <v>2</v>
      </c>
      <c r="AH1837">
        <v>190</v>
      </c>
    </row>
    <row r="1838" spans="1:34" hidden="1" x14ac:dyDescent="0.25">
      <c r="A1838" t="s">
        <v>7024</v>
      </c>
      <c r="B1838" t="s">
        <v>7025</v>
      </c>
      <c r="C1838" s="1" t="str">
        <f t="shared" si="301"/>
        <v>21:0588</v>
      </c>
      <c r="D1838" s="1" t="str">
        <f t="shared" si="308"/>
        <v>21:0187</v>
      </c>
      <c r="E1838" t="s">
        <v>7026</v>
      </c>
      <c r="F1838" t="s">
        <v>7027</v>
      </c>
      <c r="H1838">
        <v>45.3136315</v>
      </c>
      <c r="I1838">
        <v>-65.785221699999994</v>
      </c>
      <c r="J1838" s="1" t="str">
        <f t="shared" si="309"/>
        <v>NGR bulk stream sediment</v>
      </c>
      <c r="K1838" s="1" t="str">
        <f t="shared" si="310"/>
        <v>&lt;177 micron (NGR)</v>
      </c>
      <c r="L1838">
        <v>19</v>
      </c>
      <c r="M1838" t="s">
        <v>106</v>
      </c>
      <c r="N1838">
        <v>365</v>
      </c>
      <c r="O1838">
        <v>118</v>
      </c>
      <c r="P1838">
        <v>6</v>
      </c>
      <c r="Q1838">
        <v>36</v>
      </c>
      <c r="R1838">
        <v>5</v>
      </c>
      <c r="S1838">
        <v>18</v>
      </c>
      <c r="T1838">
        <v>-0.2</v>
      </c>
      <c r="U1838">
        <v>4600</v>
      </c>
      <c r="V1838">
        <v>5.4</v>
      </c>
      <c r="W1838">
        <v>1.2</v>
      </c>
      <c r="X1838">
        <v>6</v>
      </c>
      <c r="Y1838">
        <v>-2</v>
      </c>
      <c r="Z1838">
        <v>35</v>
      </c>
      <c r="AA1838">
        <v>0.5</v>
      </c>
      <c r="AB1838">
        <v>1</v>
      </c>
      <c r="AC1838">
        <v>433</v>
      </c>
      <c r="AD1838">
        <v>80</v>
      </c>
      <c r="AE1838">
        <v>-2</v>
      </c>
      <c r="AF1838">
        <v>13.2</v>
      </c>
      <c r="AG1838">
        <v>2.1</v>
      </c>
      <c r="AH1838">
        <v>160</v>
      </c>
    </row>
    <row r="1839" spans="1:34" hidden="1" x14ac:dyDescent="0.25">
      <c r="A1839" t="s">
        <v>7028</v>
      </c>
      <c r="B1839" t="s">
        <v>7029</v>
      </c>
      <c r="C1839" s="1" t="str">
        <f t="shared" si="301"/>
        <v>21:0588</v>
      </c>
      <c r="D1839" s="1" t="str">
        <f t="shared" si="308"/>
        <v>21:0187</v>
      </c>
      <c r="E1839" t="s">
        <v>7030</v>
      </c>
      <c r="F1839" t="s">
        <v>7031</v>
      </c>
      <c r="H1839">
        <v>45.313131300000002</v>
      </c>
      <c r="I1839">
        <v>-65.7828497</v>
      </c>
      <c r="J1839" s="1" t="str">
        <f t="shared" si="309"/>
        <v>NGR bulk stream sediment</v>
      </c>
      <c r="K1839" s="1" t="str">
        <f t="shared" si="310"/>
        <v>&lt;177 micron (NGR)</v>
      </c>
      <c r="L1839">
        <v>19</v>
      </c>
      <c r="M1839" t="s">
        <v>111</v>
      </c>
      <c r="N1839">
        <v>366</v>
      </c>
      <c r="O1839">
        <v>156</v>
      </c>
      <c r="P1839">
        <v>9</v>
      </c>
      <c r="Q1839">
        <v>44</v>
      </c>
      <c r="R1839">
        <v>19</v>
      </c>
      <c r="S1839">
        <v>27</v>
      </c>
      <c r="T1839">
        <v>-0.2</v>
      </c>
      <c r="U1839">
        <v>8500</v>
      </c>
      <c r="V1839">
        <v>3</v>
      </c>
      <c r="W1839">
        <v>1.9</v>
      </c>
      <c r="X1839">
        <v>7</v>
      </c>
      <c r="Y1839">
        <v>-2</v>
      </c>
      <c r="Z1839">
        <v>33</v>
      </c>
      <c r="AA1839">
        <v>-0.2</v>
      </c>
      <c r="AB1839">
        <v>2</v>
      </c>
      <c r="AC1839">
        <v>466</v>
      </c>
      <c r="AD1839">
        <v>65</v>
      </c>
      <c r="AE1839">
        <v>-2</v>
      </c>
      <c r="AF1839">
        <v>11.2</v>
      </c>
      <c r="AG1839">
        <v>2.7</v>
      </c>
      <c r="AH1839">
        <v>135</v>
      </c>
    </row>
    <row r="1840" spans="1:34" hidden="1" x14ac:dyDescent="0.25">
      <c r="A1840" t="s">
        <v>7032</v>
      </c>
      <c r="B1840" t="s">
        <v>7033</v>
      </c>
      <c r="C1840" s="1" t="str">
        <f t="shared" si="301"/>
        <v>21:0588</v>
      </c>
      <c r="D1840" s="1" t="str">
        <f t="shared" si="308"/>
        <v>21:0187</v>
      </c>
      <c r="E1840" t="s">
        <v>7034</v>
      </c>
      <c r="F1840" t="s">
        <v>7035</v>
      </c>
      <c r="H1840">
        <v>45.319856899999998</v>
      </c>
      <c r="I1840">
        <v>-65.741150200000007</v>
      </c>
      <c r="J1840" s="1" t="str">
        <f t="shared" si="309"/>
        <v>NGR bulk stream sediment</v>
      </c>
      <c r="K1840" s="1" t="str">
        <f t="shared" si="310"/>
        <v>&lt;177 micron (NGR)</v>
      </c>
      <c r="L1840">
        <v>19</v>
      </c>
      <c r="M1840" t="s">
        <v>116</v>
      </c>
      <c r="N1840">
        <v>367</v>
      </c>
      <c r="O1840">
        <v>126</v>
      </c>
      <c r="P1840">
        <v>8</v>
      </c>
      <c r="Q1840">
        <v>31</v>
      </c>
      <c r="R1840">
        <v>9</v>
      </c>
      <c r="S1840">
        <v>13</v>
      </c>
      <c r="T1840">
        <v>0.2</v>
      </c>
      <c r="U1840">
        <v>5400</v>
      </c>
      <c r="V1840">
        <v>4.2</v>
      </c>
      <c r="W1840">
        <v>0.7</v>
      </c>
      <c r="X1840">
        <v>15</v>
      </c>
      <c r="Y1840">
        <v>8</v>
      </c>
      <c r="Z1840">
        <v>77</v>
      </c>
      <c r="AA1840">
        <v>-0.2</v>
      </c>
      <c r="AB1840">
        <v>3</v>
      </c>
      <c r="AC1840">
        <v>600</v>
      </c>
      <c r="AD1840">
        <v>280</v>
      </c>
      <c r="AE1840">
        <v>-2</v>
      </c>
      <c r="AF1840">
        <v>32.799999999999997</v>
      </c>
      <c r="AG1840">
        <v>7.9</v>
      </c>
      <c r="AH1840">
        <v>155</v>
      </c>
    </row>
    <row r="1841" spans="1:34" hidden="1" x14ac:dyDescent="0.25">
      <c r="A1841" t="s">
        <v>7036</v>
      </c>
      <c r="B1841" t="s">
        <v>7037</v>
      </c>
      <c r="C1841" s="1" t="str">
        <f t="shared" si="301"/>
        <v>21:0588</v>
      </c>
      <c r="D1841" s="1" t="str">
        <f t="shared" si="308"/>
        <v>21:0187</v>
      </c>
      <c r="E1841" t="s">
        <v>7038</v>
      </c>
      <c r="F1841" t="s">
        <v>7039</v>
      </c>
      <c r="H1841">
        <v>45.318532099999999</v>
      </c>
      <c r="I1841">
        <v>-65.741966599999998</v>
      </c>
      <c r="J1841" s="1" t="str">
        <f t="shared" si="309"/>
        <v>NGR bulk stream sediment</v>
      </c>
      <c r="K1841" s="1" t="str">
        <f t="shared" si="310"/>
        <v>&lt;177 micron (NGR)</v>
      </c>
      <c r="L1841">
        <v>19</v>
      </c>
      <c r="M1841" t="s">
        <v>121</v>
      </c>
      <c r="N1841">
        <v>368</v>
      </c>
      <c r="O1841">
        <v>212</v>
      </c>
      <c r="P1841">
        <v>16</v>
      </c>
      <c r="Q1841">
        <v>49</v>
      </c>
      <c r="R1841">
        <v>11</v>
      </c>
      <c r="S1841">
        <v>12</v>
      </c>
      <c r="T1841">
        <v>-0.2</v>
      </c>
      <c r="U1841">
        <v>8000</v>
      </c>
      <c r="V1841">
        <v>3.1</v>
      </c>
      <c r="W1841">
        <v>2.5</v>
      </c>
      <c r="X1841">
        <v>10</v>
      </c>
      <c r="Y1841">
        <v>-2</v>
      </c>
      <c r="Z1841">
        <v>35</v>
      </c>
      <c r="AA1841">
        <v>0.4</v>
      </c>
      <c r="AB1841">
        <v>2</v>
      </c>
      <c r="AC1841">
        <v>558</v>
      </c>
      <c r="AD1841">
        <v>205</v>
      </c>
      <c r="AE1841">
        <v>-2</v>
      </c>
      <c r="AF1841">
        <v>45.8</v>
      </c>
      <c r="AG1841">
        <v>3.3</v>
      </c>
      <c r="AH1841">
        <v>120</v>
      </c>
    </row>
    <row r="1842" spans="1:34" hidden="1" x14ac:dyDescent="0.25">
      <c r="A1842" t="s">
        <v>7040</v>
      </c>
      <c r="B1842" t="s">
        <v>7041</v>
      </c>
      <c r="C1842" s="1" t="str">
        <f t="shared" si="301"/>
        <v>21:0588</v>
      </c>
      <c r="D1842" s="1" t="str">
        <f t="shared" si="308"/>
        <v>21:0187</v>
      </c>
      <c r="E1842" t="s">
        <v>7042</v>
      </c>
      <c r="F1842" t="s">
        <v>7043</v>
      </c>
      <c r="H1842">
        <v>45.342689900000003</v>
      </c>
      <c r="I1842">
        <v>-65.693697299999997</v>
      </c>
      <c r="J1842" s="1" t="str">
        <f t="shared" si="309"/>
        <v>NGR bulk stream sediment</v>
      </c>
      <c r="K1842" s="1" t="str">
        <f t="shared" si="310"/>
        <v>&lt;177 micron (NGR)</v>
      </c>
      <c r="L1842">
        <v>19</v>
      </c>
      <c r="M1842" t="s">
        <v>126</v>
      </c>
      <c r="N1842">
        <v>369</v>
      </c>
      <c r="O1842">
        <v>378</v>
      </c>
      <c r="P1842">
        <v>28</v>
      </c>
      <c r="Q1842">
        <v>38</v>
      </c>
      <c r="R1842">
        <v>18</v>
      </c>
      <c r="S1842">
        <v>26</v>
      </c>
      <c r="T1842">
        <v>-0.4</v>
      </c>
      <c r="U1842">
        <v>8200</v>
      </c>
      <c r="V1842">
        <v>3.2</v>
      </c>
      <c r="W1842">
        <v>1.4</v>
      </c>
      <c r="X1842">
        <v>4</v>
      </c>
      <c r="Y1842">
        <v>-4</v>
      </c>
      <c r="Z1842">
        <v>44</v>
      </c>
      <c r="AA1842">
        <v>-0.2</v>
      </c>
      <c r="AB1842">
        <v>4</v>
      </c>
      <c r="AC1842">
        <v>259</v>
      </c>
      <c r="AD1842">
        <v>100</v>
      </c>
      <c r="AE1842">
        <v>-2</v>
      </c>
      <c r="AH1842">
        <v>105</v>
      </c>
    </row>
    <row r="1843" spans="1:34" hidden="1" x14ac:dyDescent="0.25">
      <c r="A1843" t="s">
        <v>7044</v>
      </c>
      <c r="B1843" t="s">
        <v>7045</v>
      </c>
      <c r="C1843" s="1" t="str">
        <f t="shared" si="301"/>
        <v>21:0588</v>
      </c>
      <c r="D1843" s="1" t="str">
        <f t="shared" si="308"/>
        <v>21:0187</v>
      </c>
      <c r="E1843" t="s">
        <v>7046</v>
      </c>
      <c r="F1843" t="s">
        <v>7047</v>
      </c>
      <c r="H1843">
        <v>45.343093099999997</v>
      </c>
      <c r="I1843">
        <v>-65.692248500000005</v>
      </c>
      <c r="J1843" s="1" t="str">
        <f t="shared" si="309"/>
        <v>NGR bulk stream sediment</v>
      </c>
      <c r="K1843" s="1" t="str">
        <f t="shared" si="310"/>
        <v>&lt;177 micron (NGR)</v>
      </c>
      <c r="L1843">
        <v>20</v>
      </c>
      <c r="M1843" t="s">
        <v>212</v>
      </c>
      <c r="N1843">
        <v>370</v>
      </c>
      <c r="O1843">
        <v>82</v>
      </c>
      <c r="P1843">
        <v>9</v>
      </c>
      <c r="Q1843">
        <v>11</v>
      </c>
      <c r="R1843">
        <v>15</v>
      </c>
      <c r="S1843">
        <v>9</v>
      </c>
      <c r="T1843">
        <v>-0.2</v>
      </c>
      <c r="U1843">
        <v>580</v>
      </c>
      <c r="V1843">
        <v>1.75</v>
      </c>
      <c r="W1843">
        <v>0.4</v>
      </c>
      <c r="X1843">
        <v>3</v>
      </c>
      <c r="Y1843">
        <v>-2</v>
      </c>
      <c r="Z1843">
        <v>22</v>
      </c>
      <c r="AA1843">
        <v>0.4</v>
      </c>
      <c r="AB1843">
        <v>2</v>
      </c>
      <c r="AC1843">
        <v>387</v>
      </c>
      <c r="AD1843">
        <v>20</v>
      </c>
      <c r="AE1843">
        <v>-2</v>
      </c>
      <c r="AF1843">
        <v>5.6</v>
      </c>
      <c r="AG1843">
        <v>2.7</v>
      </c>
      <c r="AH1843">
        <v>190</v>
      </c>
    </row>
    <row r="1844" spans="1:34" hidden="1" x14ac:dyDescent="0.25">
      <c r="A1844" t="s">
        <v>7048</v>
      </c>
      <c r="B1844" t="s">
        <v>7049</v>
      </c>
      <c r="C1844" s="1" t="str">
        <f t="shared" si="301"/>
        <v>21:0588</v>
      </c>
      <c r="D1844" s="1" t="str">
        <f t="shared" si="308"/>
        <v>21:0187</v>
      </c>
      <c r="E1844" t="s">
        <v>7046</v>
      </c>
      <c r="F1844" t="s">
        <v>7050</v>
      </c>
      <c r="H1844">
        <v>45.343093099999997</v>
      </c>
      <c r="I1844">
        <v>-65.692248500000005</v>
      </c>
      <c r="J1844" s="1" t="str">
        <f t="shared" si="309"/>
        <v>NGR bulk stream sediment</v>
      </c>
      <c r="K1844" s="1" t="str">
        <f t="shared" si="310"/>
        <v>&lt;177 micron (NGR)</v>
      </c>
      <c r="L1844">
        <v>20</v>
      </c>
      <c r="M1844" t="s">
        <v>261</v>
      </c>
      <c r="N1844">
        <v>371</v>
      </c>
      <c r="O1844">
        <v>76</v>
      </c>
      <c r="P1844">
        <v>8</v>
      </c>
      <c r="Q1844">
        <v>10</v>
      </c>
      <c r="R1844">
        <v>5</v>
      </c>
      <c r="S1844">
        <v>9</v>
      </c>
      <c r="T1844">
        <v>-0.2</v>
      </c>
      <c r="U1844">
        <v>560</v>
      </c>
      <c r="V1844">
        <v>1.6</v>
      </c>
      <c r="W1844">
        <v>0.2</v>
      </c>
      <c r="X1844">
        <v>3</v>
      </c>
      <c r="Y1844">
        <v>-2</v>
      </c>
      <c r="Z1844">
        <v>22</v>
      </c>
      <c r="AA1844">
        <v>-0.2</v>
      </c>
      <c r="AB1844">
        <v>2</v>
      </c>
      <c r="AC1844">
        <v>378</v>
      </c>
      <c r="AD1844">
        <v>20</v>
      </c>
      <c r="AE1844">
        <v>-2</v>
      </c>
      <c r="AF1844">
        <v>6.8</v>
      </c>
      <c r="AG1844">
        <v>2.7</v>
      </c>
      <c r="AH1844">
        <v>200</v>
      </c>
    </row>
    <row r="1845" spans="1:34" hidden="1" x14ac:dyDescent="0.25">
      <c r="A1845" t="s">
        <v>7051</v>
      </c>
      <c r="B1845" t="s">
        <v>7052</v>
      </c>
      <c r="C1845" s="1" t="str">
        <f t="shared" si="301"/>
        <v>21:0588</v>
      </c>
      <c r="D1845" s="1" t="str">
        <f t="shared" si="308"/>
        <v>21:0187</v>
      </c>
      <c r="E1845" t="s">
        <v>7053</v>
      </c>
      <c r="F1845" t="s">
        <v>7054</v>
      </c>
      <c r="H1845">
        <v>45.295169700000002</v>
      </c>
      <c r="I1845">
        <v>-65.832347400000003</v>
      </c>
      <c r="J1845" s="1" t="str">
        <f t="shared" si="309"/>
        <v>NGR bulk stream sediment</v>
      </c>
      <c r="K1845" s="1" t="str">
        <f t="shared" si="310"/>
        <v>&lt;177 micron (NGR)</v>
      </c>
      <c r="L1845">
        <v>20</v>
      </c>
      <c r="M1845" t="s">
        <v>43</v>
      </c>
      <c r="N1845">
        <v>372</v>
      </c>
      <c r="O1845">
        <v>691</v>
      </c>
      <c r="P1845">
        <v>8</v>
      </c>
      <c r="Q1845">
        <v>77</v>
      </c>
      <c r="R1845">
        <v>17</v>
      </c>
      <c r="S1845">
        <v>120</v>
      </c>
      <c r="T1845">
        <v>-0.2</v>
      </c>
      <c r="U1845">
        <v>20000</v>
      </c>
      <c r="V1845">
        <v>5.55</v>
      </c>
      <c r="W1845">
        <v>10.4</v>
      </c>
      <c r="X1845">
        <v>26</v>
      </c>
      <c r="Y1845">
        <v>8</v>
      </c>
      <c r="Z1845">
        <v>66</v>
      </c>
      <c r="AA1845">
        <v>0.7</v>
      </c>
      <c r="AB1845">
        <v>-1</v>
      </c>
      <c r="AC1845">
        <v>1290</v>
      </c>
      <c r="AD1845">
        <v>95</v>
      </c>
      <c r="AE1845">
        <v>-2</v>
      </c>
      <c r="AF1845">
        <v>17.2</v>
      </c>
      <c r="AG1845">
        <v>1</v>
      </c>
      <c r="AH1845">
        <v>135</v>
      </c>
    </row>
    <row r="1846" spans="1:34" hidden="1" x14ac:dyDescent="0.25">
      <c r="A1846" t="s">
        <v>7055</v>
      </c>
      <c r="B1846" t="s">
        <v>7056</v>
      </c>
      <c r="C1846" s="1" t="str">
        <f t="shared" si="301"/>
        <v>21:0588</v>
      </c>
      <c r="D1846" s="1" t="str">
        <f>HYPERLINK("http://geochem.nrcan.gc.ca/cdogs/content/svy/svy_e.htm", "")</f>
        <v/>
      </c>
      <c r="G1846" s="1" t="str">
        <f>HYPERLINK("http://geochem.nrcan.gc.ca/cdogs/content/cr_/cr_00077_e.htm", "77")</f>
        <v>77</v>
      </c>
      <c r="J1846" t="s">
        <v>69</v>
      </c>
      <c r="K1846" t="s">
        <v>70</v>
      </c>
      <c r="L1846">
        <v>20</v>
      </c>
      <c r="M1846" t="s">
        <v>71</v>
      </c>
      <c r="N1846">
        <v>373</v>
      </c>
      <c r="O1846">
        <v>124</v>
      </c>
      <c r="P1846">
        <v>57</v>
      </c>
      <c r="Q1846">
        <v>32</v>
      </c>
      <c r="R1846">
        <v>310</v>
      </c>
      <c r="S1846">
        <v>26</v>
      </c>
      <c r="T1846">
        <v>-0.2</v>
      </c>
      <c r="U1846">
        <v>530</v>
      </c>
      <c r="V1846">
        <v>3</v>
      </c>
      <c r="W1846">
        <v>1</v>
      </c>
      <c r="X1846">
        <v>7</v>
      </c>
      <c r="Y1846">
        <v>2</v>
      </c>
      <c r="Z1846">
        <v>53</v>
      </c>
      <c r="AA1846">
        <v>0.7</v>
      </c>
      <c r="AB1846">
        <v>10</v>
      </c>
      <c r="AC1846">
        <v>786</v>
      </c>
      <c r="AD1846">
        <v>20</v>
      </c>
      <c r="AE1846">
        <v>16</v>
      </c>
      <c r="AF1846">
        <v>2.8</v>
      </c>
      <c r="AG1846">
        <v>18.899999999999999</v>
      </c>
      <c r="AH1846">
        <v>530</v>
      </c>
    </row>
    <row r="1847" spans="1:34" hidden="1" x14ac:dyDescent="0.25">
      <c r="A1847" t="s">
        <v>7057</v>
      </c>
      <c r="B1847" t="s">
        <v>7058</v>
      </c>
      <c r="C1847" s="1" t="str">
        <f t="shared" si="301"/>
        <v>21:0588</v>
      </c>
      <c r="D1847" s="1" t="str">
        <f t="shared" ref="D1847:D1871" si="311">HYPERLINK("http://geochem.nrcan.gc.ca/cdogs/content/svy/svy210187_e.htm", "21:0187")</f>
        <v>21:0187</v>
      </c>
      <c r="E1847" t="s">
        <v>7059</v>
      </c>
      <c r="F1847" t="s">
        <v>7060</v>
      </c>
      <c r="H1847">
        <v>45.295725099999999</v>
      </c>
      <c r="I1847">
        <v>-65.844376499999996</v>
      </c>
      <c r="J1847" s="1" t="str">
        <f t="shared" ref="J1847:J1871" si="312">HYPERLINK("http://geochem.nrcan.gc.ca/cdogs/content/kwd/kwd020030_e.htm", "NGR bulk stream sediment")</f>
        <v>NGR bulk stream sediment</v>
      </c>
      <c r="K1847" s="1" t="str">
        <f t="shared" ref="K1847:K1871" si="313">HYPERLINK("http://geochem.nrcan.gc.ca/cdogs/content/kwd/kwd080006_e.htm", "&lt;177 micron (NGR)")</f>
        <v>&lt;177 micron (NGR)</v>
      </c>
      <c r="L1847">
        <v>20</v>
      </c>
      <c r="M1847" t="s">
        <v>56</v>
      </c>
      <c r="N1847">
        <v>374</v>
      </c>
      <c r="O1847">
        <v>46</v>
      </c>
      <c r="P1847">
        <v>4</v>
      </c>
      <c r="Q1847">
        <v>18</v>
      </c>
      <c r="R1847">
        <v>2</v>
      </c>
      <c r="S1847">
        <v>3</v>
      </c>
      <c r="T1847">
        <v>-0.2</v>
      </c>
      <c r="U1847">
        <v>200</v>
      </c>
      <c r="V1847">
        <v>0.55000000000000004</v>
      </c>
      <c r="W1847">
        <v>0.5</v>
      </c>
      <c r="X1847">
        <v>1</v>
      </c>
      <c r="Y1847">
        <v>-2</v>
      </c>
      <c r="Z1847">
        <v>11</v>
      </c>
      <c r="AA1847">
        <v>0.2</v>
      </c>
      <c r="AB1847">
        <v>-1</v>
      </c>
      <c r="AC1847">
        <v>214</v>
      </c>
      <c r="AD1847">
        <v>60</v>
      </c>
      <c r="AE1847">
        <v>-2</v>
      </c>
      <c r="AF1847">
        <v>12.8</v>
      </c>
      <c r="AG1847">
        <v>1.2</v>
      </c>
      <c r="AH1847">
        <v>120</v>
      </c>
    </row>
    <row r="1848" spans="1:34" hidden="1" x14ac:dyDescent="0.25">
      <c r="A1848" t="s">
        <v>7061</v>
      </c>
      <c r="B1848" t="s">
        <v>7062</v>
      </c>
      <c r="C1848" s="1" t="str">
        <f t="shared" si="301"/>
        <v>21:0588</v>
      </c>
      <c r="D1848" s="1" t="str">
        <f t="shared" si="311"/>
        <v>21:0187</v>
      </c>
      <c r="E1848" t="s">
        <v>7063</v>
      </c>
      <c r="F1848" t="s">
        <v>7064</v>
      </c>
      <c r="H1848">
        <v>45.2874628</v>
      </c>
      <c r="I1848">
        <v>-65.803258600000007</v>
      </c>
      <c r="J1848" s="1" t="str">
        <f t="shared" si="312"/>
        <v>NGR bulk stream sediment</v>
      </c>
      <c r="K1848" s="1" t="str">
        <f t="shared" si="313"/>
        <v>&lt;177 micron (NGR)</v>
      </c>
      <c r="L1848">
        <v>20</v>
      </c>
      <c r="M1848" t="s">
        <v>61</v>
      </c>
      <c r="N1848">
        <v>375</v>
      </c>
      <c r="O1848">
        <v>145</v>
      </c>
      <c r="P1848">
        <v>7</v>
      </c>
      <c r="Q1848">
        <v>22</v>
      </c>
      <c r="R1848">
        <v>2</v>
      </c>
      <c r="S1848">
        <v>15</v>
      </c>
      <c r="T1848">
        <v>-0.2</v>
      </c>
      <c r="U1848">
        <v>6200</v>
      </c>
      <c r="V1848">
        <v>5.9</v>
      </c>
      <c r="W1848">
        <v>1.1000000000000001</v>
      </c>
      <c r="X1848">
        <v>20</v>
      </c>
      <c r="Y1848">
        <v>-2</v>
      </c>
      <c r="Z1848">
        <v>35</v>
      </c>
      <c r="AA1848">
        <v>-0.2</v>
      </c>
      <c r="AB1848">
        <v>3</v>
      </c>
      <c r="AC1848">
        <v>397</v>
      </c>
      <c r="AD1848">
        <v>70</v>
      </c>
      <c r="AE1848">
        <v>-2</v>
      </c>
      <c r="AF1848">
        <v>16.2</v>
      </c>
      <c r="AG1848">
        <v>2.1</v>
      </c>
      <c r="AH1848">
        <v>165</v>
      </c>
    </row>
    <row r="1849" spans="1:34" hidden="1" x14ac:dyDescent="0.25">
      <c r="A1849" t="s">
        <v>7065</v>
      </c>
      <c r="B1849" t="s">
        <v>7066</v>
      </c>
      <c r="C1849" s="1" t="str">
        <f t="shared" si="301"/>
        <v>21:0588</v>
      </c>
      <c r="D1849" s="1" t="str">
        <f t="shared" si="311"/>
        <v>21:0187</v>
      </c>
      <c r="E1849" t="s">
        <v>7067</v>
      </c>
      <c r="F1849" t="s">
        <v>7068</v>
      </c>
      <c r="H1849">
        <v>45.283551699999997</v>
      </c>
      <c r="I1849">
        <v>-65.792431199999996</v>
      </c>
      <c r="J1849" s="1" t="str">
        <f t="shared" si="312"/>
        <v>NGR bulk stream sediment</v>
      </c>
      <c r="K1849" s="1" t="str">
        <f t="shared" si="313"/>
        <v>&lt;177 micron (NGR)</v>
      </c>
      <c r="L1849">
        <v>20</v>
      </c>
      <c r="M1849" t="s">
        <v>66</v>
      </c>
      <c r="N1849">
        <v>376</v>
      </c>
      <c r="O1849">
        <v>83</v>
      </c>
      <c r="P1849">
        <v>5</v>
      </c>
      <c r="Q1849">
        <v>16</v>
      </c>
      <c r="R1849">
        <v>4</v>
      </c>
      <c r="S1849">
        <v>5</v>
      </c>
      <c r="T1849">
        <v>-0.2</v>
      </c>
      <c r="U1849">
        <v>900</v>
      </c>
      <c r="V1849">
        <v>1.1000000000000001</v>
      </c>
      <c r="W1849">
        <v>0.6</v>
      </c>
      <c r="X1849">
        <v>2</v>
      </c>
      <c r="Y1849">
        <v>-2</v>
      </c>
      <c r="Z1849">
        <v>13</v>
      </c>
      <c r="AA1849">
        <v>0.4</v>
      </c>
      <c r="AB1849">
        <v>2</v>
      </c>
      <c r="AC1849">
        <v>293</v>
      </c>
      <c r="AD1849">
        <v>105</v>
      </c>
      <c r="AE1849">
        <v>-2</v>
      </c>
      <c r="AF1849">
        <v>26</v>
      </c>
      <c r="AG1849">
        <v>2.9</v>
      </c>
      <c r="AH1849">
        <v>175</v>
      </c>
    </row>
    <row r="1850" spans="1:34" hidden="1" x14ac:dyDescent="0.25">
      <c r="A1850" t="s">
        <v>7069</v>
      </c>
      <c r="B1850" t="s">
        <v>7070</v>
      </c>
      <c r="C1850" s="1" t="str">
        <f t="shared" si="301"/>
        <v>21:0588</v>
      </c>
      <c r="D1850" s="1" t="str">
        <f t="shared" si="311"/>
        <v>21:0187</v>
      </c>
      <c r="E1850" t="s">
        <v>7071</v>
      </c>
      <c r="F1850" t="s">
        <v>7072</v>
      </c>
      <c r="H1850">
        <v>45.271233299999999</v>
      </c>
      <c r="I1850">
        <v>-65.771569200000002</v>
      </c>
      <c r="J1850" s="1" t="str">
        <f t="shared" si="312"/>
        <v>NGR bulk stream sediment</v>
      </c>
      <c r="K1850" s="1" t="str">
        <f t="shared" si="313"/>
        <v>&lt;177 micron (NGR)</v>
      </c>
      <c r="L1850">
        <v>20</v>
      </c>
      <c r="M1850" t="s">
        <v>76</v>
      </c>
      <c r="N1850">
        <v>377</v>
      </c>
      <c r="O1850">
        <v>100</v>
      </c>
      <c r="P1850">
        <v>14</v>
      </c>
      <c r="Q1850">
        <v>10</v>
      </c>
      <c r="R1850">
        <v>18</v>
      </c>
      <c r="S1850">
        <v>9</v>
      </c>
      <c r="T1850">
        <v>-0.2</v>
      </c>
      <c r="U1850">
        <v>660</v>
      </c>
      <c r="V1850">
        <v>2</v>
      </c>
      <c r="W1850">
        <v>-0.2</v>
      </c>
      <c r="X1850">
        <v>4</v>
      </c>
      <c r="Y1850">
        <v>-2</v>
      </c>
      <c r="Z1850">
        <v>21</v>
      </c>
      <c r="AA1850">
        <v>-0.2</v>
      </c>
      <c r="AB1850">
        <v>3</v>
      </c>
      <c r="AC1850">
        <v>345</v>
      </c>
      <c r="AD1850">
        <v>30</v>
      </c>
      <c r="AE1850">
        <v>-2</v>
      </c>
      <c r="AF1850">
        <v>6.2</v>
      </c>
      <c r="AG1850">
        <v>2.4</v>
      </c>
      <c r="AH1850">
        <v>215</v>
      </c>
    </row>
    <row r="1851" spans="1:34" hidden="1" x14ac:dyDescent="0.25">
      <c r="A1851" t="s">
        <v>7073</v>
      </c>
      <c r="B1851" t="s">
        <v>7074</v>
      </c>
      <c r="C1851" s="1" t="str">
        <f t="shared" si="301"/>
        <v>21:0588</v>
      </c>
      <c r="D1851" s="1" t="str">
        <f t="shared" si="311"/>
        <v>21:0187</v>
      </c>
      <c r="E1851" t="s">
        <v>7075</v>
      </c>
      <c r="F1851" t="s">
        <v>7076</v>
      </c>
      <c r="H1851">
        <v>45.271413099999997</v>
      </c>
      <c r="I1851">
        <v>-65.781190300000006</v>
      </c>
      <c r="J1851" s="1" t="str">
        <f t="shared" si="312"/>
        <v>NGR bulk stream sediment</v>
      </c>
      <c r="K1851" s="1" t="str">
        <f t="shared" si="313"/>
        <v>&lt;177 micron (NGR)</v>
      </c>
      <c r="L1851">
        <v>20</v>
      </c>
      <c r="M1851" t="s">
        <v>81</v>
      </c>
      <c r="N1851">
        <v>378</v>
      </c>
      <c r="O1851">
        <v>152</v>
      </c>
      <c r="P1851">
        <v>48</v>
      </c>
      <c r="Q1851">
        <v>24</v>
      </c>
      <c r="R1851">
        <v>22</v>
      </c>
      <c r="S1851">
        <v>14</v>
      </c>
      <c r="T1851">
        <v>-0.4</v>
      </c>
      <c r="U1851">
        <v>2800</v>
      </c>
      <c r="V1851">
        <v>2</v>
      </c>
      <c r="W1851">
        <v>0.4</v>
      </c>
      <c r="X1851">
        <v>5</v>
      </c>
      <c r="Y1851">
        <v>-4</v>
      </c>
      <c r="Z1851">
        <v>26</v>
      </c>
      <c r="AA1851">
        <v>-0.2</v>
      </c>
      <c r="AB1851">
        <v>8</v>
      </c>
      <c r="AC1851">
        <v>191</v>
      </c>
      <c r="AD1851">
        <v>60</v>
      </c>
      <c r="AE1851">
        <v>-2</v>
      </c>
      <c r="AH1851">
        <v>145</v>
      </c>
    </row>
    <row r="1852" spans="1:34" hidden="1" x14ac:dyDescent="0.25">
      <c r="A1852" t="s">
        <v>7077</v>
      </c>
      <c r="B1852" t="s">
        <v>7078</v>
      </c>
      <c r="C1852" s="1" t="str">
        <f t="shared" si="301"/>
        <v>21:0588</v>
      </c>
      <c r="D1852" s="1" t="str">
        <f t="shared" si="311"/>
        <v>21:0187</v>
      </c>
      <c r="E1852" t="s">
        <v>7079</v>
      </c>
      <c r="F1852" t="s">
        <v>7080</v>
      </c>
      <c r="H1852">
        <v>45.271683500000002</v>
      </c>
      <c r="I1852">
        <v>-65.779329500000003</v>
      </c>
      <c r="J1852" s="1" t="str">
        <f t="shared" si="312"/>
        <v>NGR bulk stream sediment</v>
      </c>
      <c r="K1852" s="1" t="str">
        <f t="shared" si="313"/>
        <v>&lt;177 micron (NGR)</v>
      </c>
      <c r="L1852">
        <v>20</v>
      </c>
      <c r="M1852" t="s">
        <v>86</v>
      </c>
      <c r="N1852">
        <v>379</v>
      </c>
      <c r="O1852">
        <v>94</v>
      </c>
      <c r="P1852">
        <v>11</v>
      </c>
      <c r="Q1852">
        <v>13</v>
      </c>
      <c r="R1852">
        <v>16</v>
      </c>
      <c r="S1852">
        <v>7</v>
      </c>
      <c r="T1852">
        <v>-0.2</v>
      </c>
      <c r="U1852">
        <v>780</v>
      </c>
      <c r="V1852">
        <v>1.8</v>
      </c>
      <c r="W1852">
        <v>-0.2</v>
      </c>
      <c r="X1852">
        <v>3</v>
      </c>
      <c r="Y1852">
        <v>-2</v>
      </c>
      <c r="Z1852">
        <v>15</v>
      </c>
      <c r="AA1852">
        <v>-0.2</v>
      </c>
      <c r="AB1852">
        <v>4</v>
      </c>
      <c r="AC1852">
        <v>336</v>
      </c>
      <c r="AD1852">
        <v>40</v>
      </c>
      <c r="AE1852">
        <v>-2</v>
      </c>
      <c r="AF1852">
        <v>7.6</v>
      </c>
      <c r="AG1852">
        <v>2.5</v>
      </c>
      <c r="AH1852">
        <v>200</v>
      </c>
    </row>
    <row r="1853" spans="1:34" hidden="1" x14ac:dyDescent="0.25">
      <c r="A1853" t="s">
        <v>7081</v>
      </c>
      <c r="B1853" t="s">
        <v>7082</v>
      </c>
      <c r="C1853" s="1" t="str">
        <f t="shared" si="301"/>
        <v>21:0588</v>
      </c>
      <c r="D1853" s="1" t="str">
        <f t="shared" si="311"/>
        <v>21:0187</v>
      </c>
      <c r="E1853" t="s">
        <v>7083</v>
      </c>
      <c r="F1853" t="s">
        <v>7084</v>
      </c>
      <c r="H1853">
        <v>45.267489900000001</v>
      </c>
      <c r="I1853">
        <v>-65.821790699999994</v>
      </c>
      <c r="J1853" s="1" t="str">
        <f t="shared" si="312"/>
        <v>NGR bulk stream sediment</v>
      </c>
      <c r="K1853" s="1" t="str">
        <f t="shared" si="313"/>
        <v>&lt;177 micron (NGR)</v>
      </c>
      <c r="L1853">
        <v>20</v>
      </c>
      <c r="M1853" t="s">
        <v>91</v>
      </c>
      <c r="N1853">
        <v>380</v>
      </c>
      <c r="O1853">
        <v>131</v>
      </c>
      <c r="P1853">
        <v>13</v>
      </c>
      <c r="Q1853">
        <v>26</v>
      </c>
      <c r="R1853">
        <v>15</v>
      </c>
      <c r="S1853">
        <v>16</v>
      </c>
      <c r="T1853">
        <v>-0.2</v>
      </c>
      <c r="U1853">
        <v>3400</v>
      </c>
      <c r="V1853">
        <v>2</v>
      </c>
      <c r="W1853">
        <v>0.2</v>
      </c>
      <c r="X1853">
        <v>16</v>
      </c>
      <c r="Y1853">
        <v>-2</v>
      </c>
      <c r="Z1853">
        <v>22</v>
      </c>
      <c r="AA1853">
        <v>-0.2</v>
      </c>
      <c r="AB1853">
        <v>-1</v>
      </c>
      <c r="AC1853">
        <v>328</v>
      </c>
      <c r="AD1853">
        <v>50</v>
      </c>
      <c r="AE1853">
        <v>-2</v>
      </c>
      <c r="AF1853">
        <v>8.4</v>
      </c>
      <c r="AG1853">
        <v>2.6</v>
      </c>
      <c r="AH1853">
        <v>165</v>
      </c>
    </row>
    <row r="1854" spans="1:34" hidden="1" x14ac:dyDescent="0.25">
      <c r="A1854" t="s">
        <v>7085</v>
      </c>
      <c r="B1854" t="s">
        <v>7086</v>
      </c>
      <c r="C1854" s="1" t="str">
        <f t="shared" si="301"/>
        <v>21:0588</v>
      </c>
      <c r="D1854" s="1" t="str">
        <f t="shared" si="311"/>
        <v>21:0187</v>
      </c>
      <c r="E1854" t="s">
        <v>7087</v>
      </c>
      <c r="F1854" t="s">
        <v>7088</v>
      </c>
      <c r="H1854">
        <v>45.270823300000004</v>
      </c>
      <c r="I1854">
        <v>-65.822045299999999</v>
      </c>
      <c r="J1854" s="1" t="str">
        <f t="shared" si="312"/>
        <v>NGR bulk stream sediment</v>
      </c>
      <c r="K1854" s="1" t="str">
        <f t="shared" si="313"/>
        <v>&lt;177 micron (NGR)</v>
      </c>
      <c r="L1854">
        <v>20</v>
      </c>
      <c r="M1854" t="s">
        <v>96</v>
      </c>
      <c r="N1854">
        <v>381</v>
      </c>
      <c r="O1854">
        <v>180</v>
      </c>
      <c r="P1854">
        <v>17</v>
      </c>
      <c r="Q1854">
        <v>86</v>
      </c>
      <c r="R1854">
        <v>25</v>
      </c>
      <c r="S1854">
        <v>60</v>
      </c>
      <c r="T1854">
        <v>-0.2</v>
      </c>
      <c r="U1854">
        <v>20000</v>
      </c>
      <c r="V1854">
        <v>3</v>
      </c>
      <c r="W1854">
        <v>3.4</v>
      </c>
      <c r="X1854">
        <v>80</v>
      </c>
      <c r="Y1854">
        <v>-2</v>
      </c>
      <c r="Z1854">
        <v>44</v>
      </c>
      <c r="AA1854">
        <v>-0.2</v>
      </c>
      <c r="AB1854">
        <v>3</v>
      </c>
      <c r="AC1854">
        <v>342</v>
      </c>
      <c r="AD1854">
        <v>85</v>
      </c>
      <c r="AE1854">
        <v>-2</v>
      </c>
      <c r="AF1854">
        <v>13.2</v>
      </c>
      <c r="AG1854">
        <v>2.1</v>
      </c>
      <c r="AH1854">
        <v>170</v>
      </c>
    </row>
    <row r="1855" spans="1:34" hidden="1" x14ac:dyDescent="0.25">
      <c r="A1855" t="s">
        <v>7089</v>
      </c>
      <c r="B1855" t="s">
        <v>7090</v>
      </c>
      <c r="C1855" s="1" t="str">
        <f t="shared" si="301"/>
        <v>21:0588</v>
      </c>
      <c r="D1855" s="1" t="str">
        <f t="shared" si="311"/>
        <v>21:0187</v>
      </c>
      <c r="E1855" t="s">
        <v>7091</v>
      </c>
      <c r="F1855" t="s">
        <v>7092</v>
      </c>
      <c r="H1855">
        <v>45.272293500000004</v>
      </c>
      <c r="I1855">
        <v>-65.821200300000001</v>
      </c>
      <c r="J1855" s="1" t="str">
        <f t="shared" si="312"/>
        <v>NGR bulk stream sediment</v>
      </c>
      <c r="K1855" s="1" t="str">
        <f t="shared" si="313"/>
        <v>&lt;177 micron (NGR)</v>
      </c>
      <c r="L1855">
        <v>20</v>
      </c>
      <c r="M1855" t="s">
        <v>101</v>
      </c>
      <c r="N1855">
        <v>382</v>
      </c>
      <c r="O1855">
        <v>191</v>
      </c>
      <c r="P1855">
        <v>17</v>
      </c>
      <c r="Q1855">
        <v>25</v>
      </c>
      <c r="R1855">
        <v>19</v>
      </c>
      <c r="S1855">
        <v>19</v>
      </c>
      <c r="T1855">
        <v>-0.2</v>
      </c>
      <c r="U1855">
        <v>2600</v>
      </c>
      <c r="V1855">
        <v>2.6</v>
      </c>
      <c r="W1855">
        <v>0.7</v>
      </c>
      <c r="X1855">
        <v>6</v>
      </c>
      <c r="Y1855">
        <v>-2</v>
      </c>
      <c r="Z1855">
        <v>33</v>
      </c>
      <c r="AA1855">
        <v>-0.2</v>
      </c>
      <c r="AB1855">
        <v>5</v>
      </c>
      <c r="AC1855">
        <v>364</v>
      </c>
      <c r="AD1855">
        <v>55</v>
      </c>
      <c r="AE1855">
        <v>-2</v>
      </c>
      <c r="AF1855">
        <v>11.4</v>
      </c>
      <c r="AG1855">
        <v>3.1</v>
      </c>
      <c r="AH1855">
        <v>190</v>
      </c>
    </row>
    <row r="1856" spans="1:34" hidden="1" x14ac:dyDescent="0.25">
      <c r="A1856" t="s">
        <v>7093</v>
      </c>
      <c r="B1856" t="s">
        <v>7094</v>
      </c>
      <c r="C1856" s="1" t="str">
        <f t="shared" si="301"/>
        <v>21:0588</v>
      </c>
      <c r="D1856" s="1" t="str">
        <f t="shared" si="311"/>
        <v>21:0187</v>
      </c>
      <c r="E1856" t="s">
        <v>7095</v>
      </c>
      <c r="F1856" t="s">
        <v>7096</v>
      </c>
      <c r="H1856">
        <v>45.271492899999998</v>
      </c>
      <c r="I1856">
        <v>-65.818993399999997</v>
      </c>
      <c r="J1856" s="1" t="str">
        <f t="shared" si="312"/>
        <v>NGR bulk stream sediment</v>
      </c>
      <c r="K1856" s="1" t="str">
        <f t="shared" si="313"/>
        <v>&lt;177 micron (NGR)</v>
      </c>
      <c r="L1856">
        <v>20</v>
      </c>
      <c r="M1856" t="s">
        <v>106</v>
      </c>
      <c r="N1856">
        <v>383</v>
      </c>
      <c r="O1856">
        <v>80</v>
      </c>
      <c r="P1856">
        <v>9</v>
      </c>
      <c r="Q1856">
        <v>20</v>
      </c>
      <c r="R1856">
        <v>16</v>
      </c>
      <c r="S1856">
        <v>13</v>
      </c>
      <c r="T1856">
        <v>-0.2</v>
      </c>
      <c r="U1856">
        <v>5200</v>
      </c>
      <c r="V1856">
        <v>2.1</v>
      </c>
      <c r="W1856">
        <v>0.6</v>
      </c>
      <c r="X1856">
        <v>5</v>
      </c>
      <c r="Y1856">
        <v>-2</v>
      </c>
      <c r="Z1856">
        <v>31</v>
      </c>
      <c r="AA1856">
        <v>0.4</v>
      </c>
      <c r="AB1856">
        <v>-1</v>
      </c>
      <c r="AC1856">
        <v>352</v>
      </c>
      <c r="AD1856">
        <v>40</v>
      </c>
      <c r="AE1856">
        <v>-2</v>
      </c>
      <c r="AF1856">
        <v>7</v>
      </c>
      <c r="AG1856">
        <v>2.2000000000000002</v>
      </c>
      <c r="AH1856">
        <v>190</v>
      </c>
    </row>
    <row r="1857" spans="1:34" hidden="1" x14ac:dyDescent="0.25">
      <c r="A1857" t="s">
        <v>7097</v>
      </c>
      <c r="B1857" t="s">
        <v>7098</v>
      </c>
      <c r="C1857" s="1" t="str">
        <f t="shared" si="301"/>
        <v>21:0588</v>
      </c>
      <c r="D1857" s="1" t="str">
        <f t="shared" si="311"/>
        <v>21:0187</v>
      </c>
      <c r="E1857" t="s">
        <v>7099</v>
      </c>
      <c r="F1857" t="s">
        <v>7100</v>
      </c>
      <c r="H1857">
        <v>45.2860497</v>
      </c>
      <c r="I1857">
        <v>-65.864792399999999</v>
      </c>
      <c r="J1857" s="1" t="str">
        <f t="shared" si="312"/>
        <v>NGR bulk stream sediment</v>
      </c>
      <c r="K1857" s="1" t="str">
        <f t="shared" si="313"/>
        <v>&lt;177 micron (NGR)</v>
      </c>
      <c r="L1857">
        <v>20</v>
      </c>
      <c r="M1857" t="s">
        <v>111</v>
      </c>
      <c r="N1857">
        <v>384</v>
      </c>
      <c r="O1857">
        <v>60</v>
      </c>
      <c r="P1857">
        <v>5</v>
      </c>
      <c r="Q1857">
        <v>16</v>
      </c>
      <c r="R1857">
        <v>17</v>
      </c>
      <c r="S1857">
        <v>7</v>
      </c>
      <c r="T1857">
        <v>-0.2</v>
      </c>
      <c r="U1857">
        <v>300</v>
      </c>
      <c r="V1857">
        <v>2.2000000000000002</v>
      </c>
      <c r="W1857">
        <v>-0.2</v>
      </c>
      <c r="X1857">
        <v>-1</v>
      </c>
      <c r="Y1857">
        <v>-2</v>
      </c>
      <c r="Z1857">
        <v>21</v>
      </c>
      <c r="AA1857">
        <v>-0.2</v>
      </c>
      <c r="AB1857">
        <v>2</v>
      </c>
      <c r="AC1857">
        <v>295</v>
      </c>
      <c r="AD1857">
        <v>20</v>
      </c>
      <c r="AE1857">
        <v>-2</v>
      </c>
      <c r="AF1857">
        <v>4.5999999999999996</v>
      </c>
      <c r="AG1857">
        <v>1.5</v>
      </c>
      <c r="AH1857">
        <v>200</v>
      </c>
    </row>
    <row r="1858" spans="1:34" hidden="1" x14ac:dyDescent="0.25">
      <c r="A1858" t="s">
        <v>7101</v>
      </c>
      <c r="B1858" t="s">
        <v>7102</v>
      </c>
      <c r="C1858" s="1" t="str">
        <f t="shared" ref="C1858:C1921" si="314">HYPERLINK("http://geochem.nrcan.gc.ca/cdogs/content/bdl/bdl210588_e.htm", "21:0588")</f>
        <v>21:0588</v>
      </c>
      <c r="D1858" s="1" t="str">
        <f t="shared" si="311"/>
        <v>21:0187</v>
      </c>
      <c r="E1858" t="s">
        <v>7103</v>
      </c>
      <c r="F1858" t="s">
        <v>7104</v>
      </c>
      <c r="H1858">
        <v>45.295085100000001</v>
      </c>
      <c r="I1858">
        <v>-65.861664000000005</v>
      </c>
      <c r="J1858" s="1" t="str">
        <f t="shared" si="312"/>
        <v>NGR bulk stream sediment</v>
      </c>
      <c r="K1858" s="1" t="str">
        <f t="shared" si="313"/>
        <v>&lt;177 micron (NGR)</v>
      </c>
      <c r="L1858">
        <v>20</v>
      </c>
      <c r="M1858" t="s">
        <v>116</v>
      </c>
      <c r="N1858">
        <v>385</v>
      </c>
      <c r="O1858">
        <v>37</v>
      </c>
      <c r="P1858">
        <v>7</v>
      </c>
      <c r="Q1858">
        <v>18</v>
      </c>
      <c r="R1858">
        <v>6</v>
      </c>
      <c r="S1858">
        <v>3</v>
      </c>
      <c r="T1858">
        <v>-0.2</v>
      </c>
      <c r="U1858">
        <v>200</v>
      </c>
      <c r="V1858">
        <v>1.9</v>
      </c>
      <c r="W1858">
        <v>-0.2</v>
      </c>
      <c r="X1858">
        <v>1</v>
      </c>
      <c r="Y1858">
        <v>-2</v>
      </c>
      <c r="Z1858">
        <v>29</v>
      </c>
      <c r="AA1858">
        <v>-0.2</v>
      </c>
      <c r="AB1858">
        <v>2</v>
      </c>
      <c r="AC1858">
        <v>215</v>
      </c>
      <c r="AD1858">
        <v>40</v>
      </c>
      <c r="AE1858">
        <v>-2</v>
      </c>
      <c r="AF1858">
        <v>13</v>
      </c>
      <c r="AG1858">
        <v>1.6</v>
      </c>
      <c r="AH1858">
        <v>145</v>
      </c>
    </row>
    <row r="1859" spans="1:34" hidden="1" x14ac:dyDescent="0.25">
      <c r="A1859" t="s">
        <v>7105</v>
      </c>
      <c r="B1859" t="s">
        <v>7106</v>
      </c>
      <c r="C1859" s="1" t="str">
        <f t="shared" si="314"/>
        <v>21:0588</v>
      </c>
      <c r="D1859" s="1" t="str">
        <f t="shared" si="311"/>
        <v>21:0187</v>
      </c>
      <c r="E1859" t="s">
        <v>7107</v>
      </c>
      <c r="F1859" t="s">
        <v>7108</v>
      </c>
      <c r="H1859">
        <v>45.2604659</v>
      </c>
      <c r="I1859">
        <v>-65.761612600000007</v>
      </c>
      <c r="J1859" s="1" t="str">
        <f t="shared" si="312"/>
        <v>NGR bulk stream sediment</v>
      </c>
      <c r="K1859" s="1" t="str">
        <f t="shared" si="313"/>
        <v>&lt;177 micron (NGR)</v>
      </c>
      <c r="L1859">
        <v>20</v>
      </c>
      <c r="M1859" t="s">
        <v>121</v>
      </c>
      <c r="N1859">
        <v>386</v>
      </c>
      <c r="O1859">
        <v>57</v>
      </c>
      <c r="P1859">
        <v>5</v>
      </c>
      <c r="Q1859">
        <v>13</v>
      </c>
      <c r="R1859">
        <v>14</v>
      </c>
      <c r="S1859">
        <v>10</v>
      </c>
      <c r="T1859">
        <v>-0.2</v>
      </c>
      <c r="U1859">
        <v>1900</v>
      </c>
      <c r="V1859">
        <v>1.55</v>
      </c>
      <c r="W1859">
        <v>-0.2</v>
      </c>
      <c r="X1859">
        <v>3</v>
      </c>
      <c r="Y1859">
        <v>-2</v>
      </c>
      <c r="Z1859">
        <v>13</v>
      </c>
      <c r="AA1859">
        <v>0.3</v>
      </c>
      <c r="AB1859">
        <v>3</v>
      </c>
      <c r="AC1859">
        <v>312</v>
      </c>
      <c r="AD1859">
        <v>25</v>
      </c>
      <c r="AE1859">
        <v>-2</v>
      </c>
      <c r="AF1859">
        <v>5</v>
      </c>
      <c r="AG1859">
        <v>2</v>
      </c>
      <c r="AH1859">
        <v>155</v>
      </c>
    </row>
    <row r="1860" spans="1:34" hidden="1" x14ac:dyDescent="0.25">
      <c r="A1860" t="s">
        <v>7109</v>
      </c>
      <c r="B1860" t="s">
        <v>7110</v>
      </c>
      <c r="C1860" s="1" t="str">
        <f t="shared" si="314"/>
        <v>21:0588</v>
      </c>
      <c r="D1860" s="1" t="str">
        <f t="shared" si="311"/>
        <v>21:0187</v>
      </c>
      <c r="E1860" t="s">
        <v>7111</v>
      </c>
      <c r="F1860" t="s">
        <v>7112</v>
      </c>
      <c r="H1860">
        <v>45.263553999999999</v>
      </c>
      <c r="I1860">
        <v>-65.737314400000002</v>
      </c>
      <c r="J1860" s="1" t="str">
        <f t="shared" si="312"/>
        <v>NGR bulk stream sediment</v>
      </c>
      <c r="K1860" s="1" t="str">
        <f t="shared" si="313"/>
        <v>&lt;177 micron (NGR)</v>
      </c>
      <c r="L1860">
        <v>20</v>
      </c>
      <c r="M1860" t="s">
        <v>126</v>
      </c>
      <c r="N1860">
        <v>387</v>
      </c>
      <c r="O1860">
        <v>37</v>
      </c>
      <c r="P1860">
        <v>3</v>
      </c>
      <c r="Q1860">
        <v>9</v>
      </c>
      <c r="R1860">
        <v>7</v>
      </c>
      <c r="S1860">
        <v>5</v>
      </c>
      <c r="T1860">
        <v>-0.2</v>
      </c>
      <c r="U1860">
        <v>400</v>
      </c>
      <c r="V1860">
        <v>0.9</v>
      </c>
      <c r="W1860">
        <v>-0.2</v>
      </c>
      <c r="X1860">
        <v>1</v>
      </c>
      <c r="Y1860">
        <v>-2</v>
      </c>
      <c r="Z1860">
        <v>11</v>
      </c>
      <c r="AA1860">
        <v>-0.2</v>
      </c>
      <c r="AB1860">
        <v>1</v>
      </c>
      <c r="AC1860">
        <v>238</v>
      </c>
      <c r="AD1860">
        <v>15</v>
      </c>
      <c r="AE1860">
        <v>-2</v>
      </c>
      <c r="AF1860">
        <v>2.8</v>
      </c>
      <c r="AG1860">
        <v>1.9</v>
      </c>
      <c r="AH1860">
        <v>115</v>
      </c>
    </row>
    <row r="1861" spans="1:34" hidden="1" x14ac:dyDescent="0.25">
      <c r="A1861" t="s">
        <v>7113</v>
      </c>
      <c r="B1861" t="s">
        <v>7114</v>
      </c>
      <c r="C1861" s="1" t="str">
        <f t="shared" si="314"/>
        <v>21:0588</v>
      </c>
      <c r="D1861" s="1" t="str">
        <f t="shared" si="311"/>
        <v>21:0187</v>
      </c>
      <c r="E1861" t="s">
        <v>7115</v>
      </c>
      <c r="F1861" t="s">
        <v>7116</v>
      </c>
      <c r="H1861">
        <v>45.287002000000001</v>
      </c>
      <c r="I1861">
        <v>-65.840063400000005</v>
      </c>
      <c r="J1861" s="1" t="str">
        <f t="shared" si="312"/>
        <v>NGR bulk stream sediment</v>
      </c>
      <c r="K1861" s="1" t="str">
        <f t="shared" si="313"/>
        <v>&lt;177 micron (NGR)</v>
      </c>
      <c r="L1861">
        <v>20</v>
      </c>
      <c r="M1861" t="s">
        <v>131</v>
      </c>
      <c r="N1861">
        <v>388</v>
      </c>
      <c r="O1861">
        <v>241</v>
      </c>
      <c r="P1861">
        <v>15</v>
      </c>
      <c r="Q1861">
        <v>42</v>
      </c>
      <c r="R1861">
        <v>20</v>
      </c>
      <c r="S1861">
        <v>12</v>
      </c>
      <c r="T1861">
        <v>-0.2</v>
      </c>
      <c r="U1861">
        <v>2100</v>
      </c>
      <c r="V1861">
        <v>2.8</v>
      </c>
      <c r="W1861">
        <v>1.8</v>
      </c>
      <c r="X1861">
        <v>4</v>
      </c>
      <c r="Y1861">
        <v>-2</v>
      </c>
      <c r="Z1861">
        <v>26</v>
      </c>
      <c r="AA1861">
        <v>-0.2</v>
      </c>
      <c r="AB1861">
        <v>2</v>
      </c>
      <c r="AC1861">
        <v>304</v>
      </c>
      <c r="AD1861">
        <v>70</v>
      </c>
      <c r="AE1861">
        <v>-2</v>
      </c>
      <c r="AF1861">
        <v>19.2</v>
      </c>
      <c r="AG1861">
        <v>1.9</v>
      </c>
      <c r="AH1861">
        <v>185</v>
      </c>
    </row>
    <row r="1862" spans="1:34" hidden="1" x14ac:dyDescent="0.25">
      <c r="A1862" t="s">
        <v>7117</v>
      </c>
      <c r="B1862" t="s">
        <v>7118</v>
      </c>
      <c r="C1862" s="1" t="str">
        <f t="shared" si="314"/>
        <v>21:0588</v>
      </c>
      <c r="D1862" s="1" t="str">
        <f t="shared" si="311"/>
        <v>21:0187</v>
      </c>
      <c r="E1862" t="s">
        <v>7119</v>
      </c>
      <c r="F1862" t="s">
        <v>7120</v>
      </c>
      <c r="H1862">
        <v>45.283394899999998</v>
      </c>
      <c r="I1862">
        <v>-65.800291000000001</v>
      </c>
      <c r="J1862" s="1" t="str">
        <f t="shared" si="312"/>
        <v>NGR bulk stream sediment</v>
      </c>
      <c r="K1862" s="1" t="str">
        <f t="shared" si="313"/>
        <v>&lt;177 micron (NGR)</v>
      </c>
      <c r="L1862">
        <v>20</v>
      </c>
      <c r="M1862" t="s">
        <v>7121</v>
      </c>
      <c r="N1862">
        <v>389</v>
      </c>
      <c r="O1862">
        <v>387</v>
      </c>
      <c r="P1862">
        <v>21</v>
      </c>
      <c r="Q1862">
        <v>65</v>
      </c>
      <c r="R1862">
        <v>31</v>
      </c>
      <c r="S1862">
        <v>74</v>
      </c>
      <c r="T1862">
        <v>-0.2</v>
      </c>
      <c r="U1862">
        <v>20000</v>
      </c>
      <c r="V1862">
        <v>6.8</v>
      </c>
      <c r="W1862">
        <v>5.8</v>
      </c>
      <c r="X1862">
        <v>39</v>
      </c>
      <c r="Y1862">
        <v>6</v>
      </c>
      <c r="Z1862">
        <v>51</v>
      </c>
      <c r="AA1862">
        <v>1.3</v>
      </c>
      <c r="AB1862">
        <v>6</v>
      </c>
      <c r="AC1862">
        <v>751</v>
      </c>
      <c r="AD1862">
        <v>125</v>
      </c>
      <c r="AE1862">
        <v>-2</v>
      </c>
      <c r="AF1862">
        <v>20.6</v>
      </c>
      <c r="AG1862">
        <v>3.6</v>
      </c>
      <c r="AH1862">
        <v>175</v>
      </c>
    </row>
    <row r="1863" spans="1:34" hidden="1" x14ac:dyDescent="0.25">
      <c r="A1863" t="s">
        <v>7122</v>
      </c>
      <c r="B1863" t="s">
        <v>7123</v>
      </c>
      <c r="C1863" s="1" t="str">
        <f t="shared" si="314"/>
        <v>21:0588</v>
      </c>
      <c r="D1863" s="1" t="str">
        <f t="shared" si="311"/>
        <v>21:0187</v>
      </c>
      <c r="E1863" t="s">
        <v>7124</v>
      </c>
      <c r="F1863" t="s">
        <v>7125</v>
      </c>
      <c r="H1863">
        <v>45.222765699999997</v>
      </c>
      <c r="I1863">
        <v>-65.912369299999995</v>
      </c>
      <c r="J1863" s="1" t="str">
        <f t="shared" si="312"/>
        <v>NGR bulk stream sediment</v>
      </c>
      <c r="K1863" s="1" t="str">
        <f t="shared" si="313"/>
        <v>&lt;177 micron (NGR)</v>
      </c>
      <c r="L1863">
        <v>21</v>
      </c>
      <c r="M1863" t="s">
        <v>212</v>
      </c>
      <c r="N1863">
        <v>390</v>
      </c>
      <c r="O1863">
        <v>48</v>
      </c>
      <c r="P1863">
        <v>2</v>
      </c>
      <c r="Q1863">
        <v>28</v>
      </c>
      <c r="R1863">
        <v>17</v>
      </c>
      <c r="S1863">
        <v>19</v>
      </c>
      <c r="T1863">
        <v>-0.2</v>
      </c>
      <c r="U1863">
        <v>1000</v>
      </c>
      <c r="V1863">
        <v>2.1</v>
      </c>
      <c r="W1863">
        <v>-0.2</v>
      </c>
      <c r="X1863">
        <v>22</v>
      </c>
      <c r="Y1863">
        <v>-2</v>
      </c>
      <c r="Z1863">
        <v>31</v>
      </c>
      <c r="AA1863">
        <v>-0.2</v>
      </c>
      <c r="AB1863">
        <v>3</v>
      </c>
      <c r="AC1863">
        <v>306</v>
      </c>
      <c r="AD1863">
        <v>80</v>
      </c>
      <c r="AE1863">
        <v>-2</v>
      </c>
      <c r="AF1863">
        <v>5.8</v>
      </c>
      <c r="AG1863">
        <v>3.2</v>
      </c>
      <c r="AH1863">
        <v>175</v>
      </c>
    </row>
    <row r="1864" spans="1:34" hidden="1" x14ac:dyDescent="0.25">
      <c r="A1864" t="s">
        <v>7126</v>
      </c>
      <c r="B1864" t="s">
        <v>7127</v>
      </c>
      <c r="C1864" s="1" t="str">
        <f t="shared" si="314"/>
        <v>21:0588</v>
      </c>
      <c r="D1864" s="1" t="str">
        <f t="shared" si="311"/>
        <v>21:0187</v>
      </c>
      <c r="E1864" t="s">
        <v>7128</v>
      </c>
      <c r="F1864" t="s">
        <v>7129</v>
      </c>
      <c r="H1864">
        <v>45.289973600000003</v>
      </c>
      <c r="I1864">
        <v>-65.756758899999994</v>
      </c>
      <c r="J1864" s="1" t="str">
        <f t="shared" si="312"/>
        <v>NGR bulk stream sediment</v>
      </c>
      <c r="K1864" s="1" t="str">
        <f t="shared" si="313"/>
        <v>&lt;177 micron (NGR)</v>
      </c>
      <c r="L1864">
        <v>21</v>
      </c>
      <c r="M1864" t="s">
        <v>43</v>
      </c>
      <c r="N1864">
        <v>391</v>
      </c>
      <c r="O1864">
        <v>68</v>
      </c>
      <c r="P1864">
        <v>14</v>
      </c>
      <c r="Q1864">
        <v>15</v>
      </c>
      <c r="R1864">
        <v>18</v>
      </c>
      <c r="S1864">
        <v>8</v>
      </c>
      <c r="T1864">
        <v>-0.2</v>
      </c>
      <c r="U1864">
        <v>430</v>
      </c>
      <c r="V1864">
        <v>1.6</v>
      </c>
      <c r="W1864">
        <v>-0.2</v>
      </c>
      <c r="X1864">
        <v>4</v>
      </c>
      <c r="Y1864">
        <v>-2</v>
      </c>
      <c r="Z1864">
        <v>22</v>
      </c>
      <c r="AA1864">
        <v>0.3</v>
      </c>
      <c r="AB1864">
        <v>2</v>
      </c>
      <c r="AC1864">
        <v>317</v>
      </c>
      <c r="AD1864">
        <v>50</v>
      </c>
      <c r="AE1864">
        <v>-2</v>
      </c>
      <c r="AF1864">
        <v>9.1999999999999993</v>
      </c>
      <c r="AG1864">
        <v>3.3</v>
      </c>
      <c r="AH1864">
        <v>225</v>
      </c>
    </row>
    <row r="1865" spans="1:34" hidden="1" x14ac:dyDescent="0.25">
      <c r="A1865" t="s">
        <v>7130</v>
      </c>
      <c r="B1865" t="s">
        <v>7131</v>
      </c>
      <c r="C1865" s="1" t="str">
        <f t="shared" si="314"/>
        <v>21:0588</v>
      </c>
      <c r="D1865" s="1" t="str">
        <f t="shared" si="311"/>
        <v>21:0187</v>
      </c>
      <c r="E1865" t="s">
        <v>7132</v>
      </c>
      <c r="F1865" t="s">
        <v>7133</v>
      </c>
      <c r="H1865">
        <v>45.289200100000002</v>
      </c>
      <c r="I1865">
        <v>-65.754872300000002</v>
      </c>
      <c r="J1865" s="1" t="str">
        <f t="shared" si="312"/>
        <v>NGR bulk stream sediment</v>
      </c>
      <c r="K1865" s="1" t="str">
        <f t="shared" si="313"/>
        <v>&lt;177 micron (NGR)</v>
      </c>
      <c r="L1865">
        <v>21</v>
      </c>
      <c r="M1865" t="s">
        <v>56</v>
      </c>
      <c r="N1865">
        <v>392</v>
      </c>
      <c r="O1865">
        <v>85</v>
      </c>
      <c r="P1865">
        <v>11</v>
      </c>
      <c r="Q1865">
        <v>18</v>
      </c>
      <c r="R1865">
        <v>16</v>
      </c>
      <c r="S1865">
        <v>9</v>
      </c>
      <c r="T1865">
        <v>-0.2</v>
      </c>
      <c r="U1865">
        <v>740</v>
      </c>
      <c r="V1865">
        <v>1.6</v>
      </c>
      <c r="W1865">
        <v>0.5</v>
      </c>
      <c r="X1865">
        <v>4</v>
      </c>
      <c r="Y1865">
        <v>-2</v>
      </c>
      <c r="Z1865">
        <v>21</v>
      </c>
      <c r="AA1865">
        <v>0.4</v>
      </c>
      <c r="AB1865">
        <v>3</v>
      </c>
      <c r="AC1865">
        <v>326</v>
      </c>
      <c r="AD1865">
        <v>40</v>
      </c>
      <c r="AE1865">
        <v>-2</v>
      </c>
      <c r="AF1865">
        <v>10.8</v>
      </c>
      <c r="AG1865">
        <v>4.0999999999999996</v>
      </c>
      <c r="AH1865">
        <v>175</v>
      </c>
    </row>
    <row r="1866" spans="1:34" hidden="1" x14ac:dyDescent="0.25">
      <c r="A1866" t="s">
        <v>7134</v>
      </c>
      <c r="B1866" t="s">
        <v>7135</v>
      </c>
      <c r="C1866" s="1" t="str">
        <f t="shared" si="314"/>
        <v>21:0588</v>
      </c>
      <c r="D1866" s="1" t="str">
        <f t="shared" si="311"/>
        <v>21:0187</v>
      </c>
      <c r="E1866" t="s">
        <v>7136</v>
      </c>
      <c r="F1866" t="s">
        <v>7137</v>
      </c>
      <c r="H1866">
        <v>45.307661600000003</v>
      </c>
      <c r="I1866">
        <v>-65.713964200000007</v>
      </c>
      <c r="J1866" s="1" t="str">
        <f t="shared" si="312"/>
        <v>NGR bulk stream sediment</v>
      </c>
      <c r="K1866" s="1" t="str">
        <f t="shared" si="313"/>
        <v>&lt;177 micron (NGR)</v>
      </c>
      <c r="L1866">
        <v>21</v>
      </c>
      <c r="M1866" t="s">
        <v>61</v>
      </c>
      <c r="N1866">
        <v>393</v>
      </c>
      <c r="O1866">
        <v>53</v>
      </c>
      <c r="P1866">
        <v>8</v>
      </c>
      <c r="Q1866">
        <v>17</v>
      </c>
      <c r="R1866">
        <v>10</v>
      </c>
      <c r="S1866">
        <v>7</v>
      </c>
      <c r="T1866">
        <v>-0.2</v>
      </c>
      <c r="U1866">
        <v>600</v>
      </c>
      <c r="V1866">
        <v>1.72</v>
      </c>
      <c r="W1866">
        <v>0.4</v>
      </c>
      <c r="X1866">
        <v>6</v>
      </c>
      <c r="Y1866">
        <v>-2</v>
      </c>
      <c r="Z1866">
        <v>20</v>
      </c>
      <c r="AA1866">
        <v>-0.2</v>
      </c>
      <c r="AB1866">
        <v>3</v>
      </c>
      <c r="AC1866">
        <v>300</v>
      </c>
      <c r="AD1866">
        <v>35</v>
      </c>
      <c r="AE1866">
        <v>-2</v>
      </c>
      <c r="AF1866">
        <v>6</v>
      </c>
      <c r="AG1866">
        <v>2.2999999999999998</v>
      </c>
      <c r="AH1866">
        <v>175</v>
      </c>
    </row>
    <row r="1867" spans="1:34" hidden="1" x14ac:dyDescent="0.25">
      <c r="A1867" t="s">
        <v>7138</v>
      </c>
      <c r="B1867" t="s">
        <v>7139</v>
      </c>
      <c r="C1867" s="1" t="str">
        <f t="shared" si="314"/>
        <v>21:0588</v>
      </c>
      <c r="D1867" s="1" t="str">
        <f t="shared" si="311"/>
        <v>21:0187</v>
      </c>
      <c r="E1867" t="s">
        <v>7140</v>
      </c>
      <c r="F1867" t="s">
        <v>7141</v>
      </c>
      <c r="H1867">
        <v>45.306179299999997</v>
      </c>
      <c r="I1867">
        <v>-65.653365300000004</v>
      </c>
      <c r="J1867" s="1" t="str">
        <f t="shared" si="312"/>
        <v>NGR bulk stream sediment</v>
      </c>
      <c r="K1867" s="1" t="str">
        <f t="shared" si="313"/>
        <v>&lt;177 micron (NGR)</v>
      </c>
      <c r="L1867">
        <v>21</v>
      </c>
      <c r="M1867" t="s">
        <v>66</v>
      </c>
      <c r="N1867">
        <v>394</v>
      </c>
      <c r="O1867">
        <v>55</v>
      </c>
      <c r="P1867">
        <v>7</v>
      </c>
      <c r="Q1867">
        <v>23</v>
      </c>
      <c r="R1867">
        <v>14</v>
      </c>
      <c r="S1867">
        <v>19</v>
      </c>
      <c r="T1867">
        <v>-0.2</v>
      </c>
      <c r="U1867">
        <v>3400</v>
      </c>
      <c r="V1867">
        <v>2.2000000000000002</v>
      </c>
      <c r="W1867">
        <v>0.6</v>
      </c>
      <c r="X1867">
        <v>3</v>
      </c>
      <c r="Y1867">
        <v>-2</v>
      </c>
      <c r="Z1867">
        <v>22</v>
      </c>
      <c r="AA1867">
        <v>0.4</v>
      </c>
      <c r="AB1867">
        <v>2</v>
      </c>
      <c r="AC1867">
        <v>308</v>
      </c>
      <c r="AD1867">
        <v>35</v>
      </c>
      <c r="AE1867">
        <v>-2</v>
      </c>
      <c r="AF1867">
        <v>5.4</v>
      </c>
      <c r="AG1867">
        <v>2</v>
      </c>
      <c r="AH1867">
        <v>225</v>
      </c>
    </row>
    <row r="1868" spans="1:34" hidden="1" x14ac:dyDescent="0.25">
      <c r="A1868" t="s">
        <v>7142</v>
      </c>
      <c r="B1868" t="s">
        <v>7143</v>
      </c>
      <c r="C1868" s="1" t="str">
        <f t="shared" si="314"/>
        <v>21:0588</v>
      </c>
      <c r="D1868" s="1" t="str">
        <f t="shared" si="311"/>
        <v>21:0187</v>
      </c>
      <c r="E1868" t="s">
        <v>7144</v>
      </c>
      <c r="F1868" t="s">
        <v>7145</v>
      </c>
      <c r="H1868">
        <v>45.359285</v>
      </c>
      <c r="I1868">
        <v>-65.641880799999996</v>
      </c>
      <c r="J1868" s="1" t="str">
        <f t="shared" si="312"/>
        <v>NGR bulk stream sediment</v>
      </c>
      <c r="K1868" s="1" t="str">
        <f t="shared" si="313"/>
        <v>&lt;177 micron (NGR)</v>
      </c>
      <c r="L1868">
        <v>21</v>
      </c>
      <c r="M1868" t="s">
        <v>76</v>
      </c>
      <c r="N1868">
        <v>395</v>
      </c>
      <c r="O1868">
        <v>126</v>
      </c>
      <c r="P1868">
        <v>16</v>
      </c>
      <c r="Q1868">
        <v>25</v>
      </c>
      <c r="R1868">
        <v>19</v>
      </c>
      <c r="S1868">
        <v>13</v>
      </c>
      <c r="T1868">
        <v>-0.2</v>
      </c>
      <c r="U1868">
        <v>1600</v>
      </c>
      <c r="V1868">
        <v>3</v>
      </c>
      <c r="W1868">
        <v>1</v>
      </c>
      <c r="X1868">
        <v>5</v>
      </c>
      <c r="Y1868">
        <v>-2</v>
      </c>
      <c r="Z1868">
        <v>35</v>
      </c>
      <c r="AA1868">
        <v>0.3</v>
      </c>
      <c r="AB1868">
        <v>2</v>
      </c>
      <c r="AC1868">
        <v>354</v>
      </c>
      <c r="AD1868">
        <v>45</v>
      </c>
      <c r="AE1868">
        <v>-2</v>
      </c>
      <c r="AF1868">
        <v>11</v>
      </c>
      <c r="AG1868">
        <v>2.4</v>
      </c>
      <c r="AH1868">
        <v>185</v>
      </c>
    </row>
    <row r="1869" spans="1:34" hidden="1" x14ac:dyDescent="0.25">
      <c r="A1869" t="s">
        <v>7146</v>
      </c>
      <c r="B1869" t="s">
        <v>7147</v>
      </c>
      <c r="C1869" s="1" t="str">
        <f t="shared" si="314"/>
        <v>21:0588</v>
      </c>
      <c r="D1869" s="1" t="str">
        <f t="shared" si="311"/>
        <v>21:0187</v>
      </c>
      <c r="E1869" t="s">
        <v>7148</v>
      </c>
      <c r="F1869" t="s">
        <v>7149</v>
      </c>
      <c r="H1869">
        <v>45.364428799999999</v>
      </c>
      <c r="I1869">
        <v>-65.631968900000004</v>
      </c>
      <c r="J1869" s="1" t="str">
        <f t="shared" si="312"/>
        <v>NGR bulk stream sediment</v>
      </c>
      <c r="K1869" s="1" t="str">
        <f t="shared" si="313"/>
        <v>&lt;177 micron (NGR)</v>
      </c>
      <c r="L1869">
        <v>21</v>
      </c>
      <c r="M1869" t="s">
        <v>81</v>
      </c>
      <c r="N1869">
        <v>396</v>
      </c>
      <c r="O1869">
        <v>134</v>
      </c>
      <c r="P1869">
        <v>17</v>
      </c>
      <c r="Q1869">
        <v>60</v>
      </c>
      <c r="R1869">
        <v>17</v>
      </c>
      <c r="S1869">
        <v>35</v>
      </c>
      <c r="T1869">
        <v>-0.2</v>
      </c>
      <c r="U1869">
        <v>9500</v>
      </c>
      <c r="V1869">
        <v>2.6</v>
      </c>
      <c r="W1869">
        <v>1.6</v>
      </c>
      <c r="X1869">
        <v>6</v>
      </c>
      <c r="Y1869">
        <v>-2</v>
      </c>
      <c r="Z1869">
        <v>35</v>
      </c>
      <c r="AA1869">
        <v>-0.2</v>
      </c>
      <c r="AB1869">
        <v>4</v>
      </c>
      <c r="AC1869">
        <v>259</v>
      </c>
      <c r="AD1869">
        <v>105</v>
      </c>
      <c r="AE1869">
        <v>-2</v>
      </c>
      <c r="AF1869">
        <v>21.2</v>
      </c>
      <c r="AG1869">
        <v>2.2999999999999998</v>
      </c>
      <c r="AH1869">
        <v>175</v>
      </c>
    </row>
    <row r="1870" spans="1:34" hidden="1" x14ac:dyDescent="0.25">
      <c r="A1870" t="s">
        <v>7150</v>
      </c>
      <c r="B1870" t="s">
        <v>7151</v>
      </c>
      <c r="C1870" s="1" t="str">
        <f t="shared" si="314"/>
        <v>21:0588</v>
      </c>
      <c r="D1870" s="1" t="str">
        <f t="shared" si="311"/>
        <v>21:0187</v>
      </c>
      <c r="E1870" t="s">
        <v>7152</v>
      </c>
      <c r="F1870" t="s">
        <v>7153</v>
      </c>
      <c r="H1870">
        <v>45.373130500000002</v>
      </c>
      <c r="I1870">
        <v>-65.6144678</v>
      </c>
      <c r="J1870" s="1" t="str">
        <f t="shared" si="312"/>
        <v>NGR bulk stream sediment</v>
      </c>
      <c r="K1870" s="1" t="str">
        <f t="shared" si="313"/>
        <v>&lt;177 micron (NGR)</v>
      </c>
      <c r="L1870">
        <v>21</v>
      </c>
      <c r="M1870" t="s">
        <v>86</v>
      </c>
      <c r="N1870">
        <v>397</v>
      </c>
      <c r="O1870">
        <v>296</v>
      </c>
      <c r="P1870">
        <v>29</v>
      </c>
      <c r="Q1870">
        <v>65</v>
      </c>
      <c r="R1870">
        <v>28</v>
      </c>
      <c r="S1870">
        <v>25</v>
      </c>
      <c r="T1870">
        <v>-0.2</v>
      </c>
      <c r="U1870">
        <v>8800</v>
      </c>
      <c r="V1870">
        <v>2.8</v>
      </c>
      <c r="W1870">
        <v>2.8</v>
      </c>
      <c r="X1870">
        <v>10</v>
      </c>
      <c r="Y1870">
        <v>-2</v>
      </c>
      <c r="Z1870">
        <v>48</v>
      </c>
      <c r="AA1870">
        <v>0.3</v>
      </c>
      <c r="AB1870">
        <v>2</v>
      </c>
      <c r="AC1870">
        <v>277</v>
      </c>
      <c r="AD1870">
        <v>155</v>
      </c>
      <c r="AE1870">
        <v>-2</v>
      </c>
      <c r="AF1870">
        <v>36</v>
      </c>
      <c r="AG1870">
        <v>2</v>
      </c>
      <c r="AH1870">
        <v>125</v>
      </c>
    </row>
    <row r="1871" spans="1:34" hidden="1" x14ac:dyDescent="0.25">
      <c r="A1871" t="s">
        <v>7154</v>
      </c>
      <c r="B1871" t="s">
        <v>7155</v>
      </c>
      <c r="C1871" s="1" t="str">
        <f t="shared" si="314"/>
        <v>21:0588</v>
      </c>
      <c r="D1871" s="1" t="str">
        <f t="shared" si="311"/>
        <v>21:0187</v>
      </c>
      <c r="E1871" t="s">
        <v>7156</v>
      </c>
      <c r="F1871" t="s">
        <v>7157</v>
      </c>
      <c r="H1871">
        <v>45.377132799999998</v>
      </c>
      <c r="I1871">
        <v>-65.606350500000005</v>
      </c>
      <c r="J1871" s="1" t="str">
        <f t="shared" si="312"/>
        <v>NGR bulk stream sediment</v>
      </c>
      <c r="K1871" s="1" t="str">
        <f t="shared" si="313"/>
        <v>&lt;177 micron (NGR)</v>
      </c>
      <c r="L1871">
        <v>21</v>
      </c>
      <c r="M1871" t="s">
        <v>91</v>
      </c>
      <c r="N1871">
        <v>398</v>
      </c>
      <c r="O1871">
        <v>182</v>
      </c>
      <c r="P1871">
        <v>49</v>
      </c>
      <c r="Q1871">
        <v>34</v>
      </c>
      <c r="R1871">
        <v>29</v>
      </c>
      <c r="S1871">
        <v>16</v>
      </c>
      <c r="T1871">
        <v>-0.2</v>
      </c>
      <c r="U1871">
        <v>2100</v>
      </c>
      <c r="V1871">
        <v>2.8</v>
      </c>
      <c r="W1871">
        <v>0.8</v>
      </c>
      <c r="X1871">
        <v>3</v>
      </c>
      <c r="Y1871">
        <v>-2</v>
      </c>
      <c r="Z1871">
        <v>42</v>
      </c>
      <c r="AA1871">
        <v>0.3</v>
      </c>
      <c r="AB1871">
        <v>4</v>
      </c>
      <c r="AC1871">
        <v>259</v>
      </c>
      <c r="AD1871">
        <v>65</v>
      </c>
      <c r="AE1871">
        <v>-2</v>
      </c>
      <c r="AF1871">
        <v>16.8</v>
      </c>
      <c r="AG1871">
        <v>1.5</v>
      </c>
      <c r="AH1871">
        <v>185</v>
      </c>
    </row>
    <row r="1872" spans="1:34" hidden="1" x14ac:dyDescent="0.25">
      <c r="A1872" t="s">
        <v>7158</v>
      </c>
      <c r="B1872" t="s">
        <v>7159</v>
      </c>
      <c r="C1872" s="1" t="str">
        <f t="shared" si="314"/>
        <v>21:0588</v>
      </c>
      <c r="D1872" s="1" t="str">
        <f>HYPERLINK("http://geochem.nrcan.gc.ca/cdogs/content/svy/svy_e.htm", "")</f>
        <v/>
      </c>
      <c r="G1872" s="1" t="str">
        <f>HYPERLINK("http://geochem.nrcan.gc.ca/cdogs/content/cr_/cr_00078_e.htm", "78")</f>
        <v>78</v>
      </c>
      <c r="J1872" t="s">
        <v>69</v>
      </c>
      <c r="K1872" t="s">
        <v>70</v>
      </c>
      <c r="L1872">
        <v>21</v>
      </c>
      <c r="M1872" t="s">
        <v>71</v>
      </c>
      <c r="N1872">
        <v>399</v>
      </c>
      <c r="O1872">
        <v>84</v>
      </c>
      <c r="P1872">
        <v>34</v>
      </c>
      <c r="Q1872">
        <v>18</v>
      </c>
      <c r="R1872">
        <v>188</v>
      </c>
      <c r="S1872">
        <v>20</v>
      </c>
      <c r="T1872">
        <v>0.4</v>
      </c>
      <c r="U1872">
        <v>390</v>
      </c>
      <c r="V1872">
        <v>2.4</v>
      </c>
      <c r="W1872">
        <v>0.3</v>
      </c>
      <c r="X1872">
        <v>15</v>
      </c>
      <c r="Y1872">
        <v>2</v>
      </c>
      <c r="Z1872">
        <v>44</v>
      </c>
      <c r="AA1872">
        <v>0.4</v>
      </c>
      <c r="AB1872">
        <v>3</v>
      </c>
      <c r="AC1872">
        <v>693</v>
      </c>
      <c r="AD1872">
        <v>20</v>
      </c>
      <c r="AE1872">
        <v>24</v>
      </c>
      <c r="AF1872">
        <v>3.4</v>
      </c>
      <c r="AG1872">
        <v>11.7</v>
      </c>
      <c r="AH1872">
        <v>520</v>
      </c>
    </row>
    <row r="1873" spans="1:34" hidden="1" x14ac:dyDescent="0.25">
      <c r="A1873" t="s">
        <v>7160</v>
      </c>
      <c r="B1873" t="s">
        <v>7161</v>
      </c>
      <c r="C1873" s="1" t="str">
        <f t="shared" si="314"/>
        <v>21:0588</v>
      </c>
      <c r="D1873" s="1" t="str">
        <f t="shared" ref="D1873:D1897" si="315">HYPERLINK("http://geochem.nrcan.gc.ca/cdogs/content/svy/svy210187_e.htm", "21:0187")</f>
        <v>21:0187</v>
      </c>
      <c r="E1873" t="s">
        <v>7124</v>
      </c>
      <c r="F1873" t="s">
        <v>7162</v>
      </c>
      <c r="H1873">
        <v>45.222765699999997</v>
      </c>
      <c r="I1873">
        <v>-65.912369299999995</v>
      </c>
      <c r="J1873" s="1" t="str">
        <f t="shared" ref="J1873:J1897" si="316">HYPERLINK("http://geochem.nrcan.gc.ca/cdogs/content/kwd/kwd020030_e.htm", "NGR bulk stream sediment")</f>
        <v>NGR bulk stream sediment</v>
      </c>
      <c r="K1873" s="1" t="str">
        <f t="shared" ref="K1873:K1897" si="317">HYPERLINK("http://geochem.nrcan.gc.ca/cdogs/content/kwd/kwd080006_e.htm", "&lt;177 micron (NGR)")</f>
        <v>&lt;177 micron (NGR)</v>
      </c>
      <c r="L1873">
        <v>21</v>
      </c>
      <c r="M1873" t="s">
        <v>261</v>
      </c>
      <c r="N1873">
        <v>400</v>
      </c>
      <c r="O1873">
        <v>49</v>
      </c>
      <c r="P1873">
        <v>3</v>
      </c>
      <c r="Q1873">
        <v>28</v>
      </c>
      <c r="R1873">
        <v>15</v>
      </c>
      <c r="S1873">
        <v>16</v>
      </c>
      <c r="T1873">
        <v>0.2</v>
      </c>
      <c r="U1873">
        <v>1000</v>
      </c>
      <c r="V1873">
        <v>2.1</v>
      </c>
      <c r="W1873">
        <v>-0.2</v>
      </c>
      <c r="X1873">
        <v>15</v>
      </c>
      <c r="Y1873">
        <v>-2</v>
      </c>
      <c r="Z1873">
        <v>31</v>
      </c>
      <c r="AA1873">
        <v>-0.2</v>
      </c>
      <c r="AB1873">
        <v>-1</v>
      </c>
      <c r="AC1873">
        <v>322</v>
      </c>
      <c r="AD1873">
        <v>85</v>
      </c>
      <c r="AE1873">
        <v>-2</v>
      </c>
      <c r="AF1873">
        <v>6.2</v>
      </c>
      <c r="AG1873">
        <v>3.8</v>
      </c>
      <c r="AH1873">
        <v>175</v>
      </c>
    </row>
    <row r="1874" spans="1:34" hidden="1" x14ac:dyDescent="0.25">
      <c r="A1874" t="s">
        <v>7163</v>
      </c>
      <c r="B1874" t="s">
        <v>7164</v>
      </c>
      <c r="C1874" s="1" t="str">
        <f t="shared" si="314"/>
        <v>21:0588</v>
      </c>
      <c r="D1874" s="1" t="str">
        <f t="shared" si="315"/>
        <v>21:0187</v>
      </c>
      <c r="E1874" t="s">
        <v>7165</v>
      </c>
      <c r="F1874" t="s">
        <v>7166</v>
      </c>
      <c r="H1874">
        <v>45.218286800000001</v>
      </c>
      <c r="I1874">
        <v>-65.911503699999997</v>
      </c>
      <c r="J1874" s="1" t="str">
        <f t="shared" si="316"/>
        <v>NGR bulk stream sediment</v>
      </c>
      <c r="K1874" s="1" t="str">
        <f t="shared" si="317"/>
        <v>&lt;177 micron (NGR)</v>
      </c>
      <c r="L1874">
        <v>21</v>
      </c>
      <c r="M1874" t="s">
        <v>96</v>
      </c>
      <c r="N1874">
        <v>401</v>
      </c>
      <c r="O1874">
        <v>51</v>
      </c>
      <c r="P1874">
        <v>4</v>
      </c>
      <c r="Q1874">
        <v>40</v>
      </c>
      <c r="R1874">
        <v>11</v>
      </c>
      <c r="S1874">
        <v>14</v>
      </c>
      <c r="T1874">
        <v>0.3</v>
      </c>
      <c r="U1874">
        <v>2400</v>
      </c>
      <c r="V1874">
        <v>2.2000000000000002</v>
      </c>
      <c r="W1874">
        <v>0.5</v>
      </c>
      <c r="X1874">
        <v>20</v>
      </c>
      <c r="Y1874">
        <v>-2</v>
      </c>
      <c r="Z1874">
        <v>26</v>
      </c>
      <c r="AA1874">
        <v>-0.2</v>
      </c>
      <c r="AB1874">
        <v>1</v>
      </c>
      <c r="AC1874">
        <v>241</v>
      </c>
      <c r="AD1874">
        <v>80</v>
      </c>
      <c r="AE1874">
        <v>-2</v>
      </c>
      <c r="AF1874">
        <v>10.8</v>
      </c>
      <c r="AG1874">
        <v>2</v>
      </c>
      <c r="AH1874">
        <v>155</v>
      </c>
    </row>
    <row r="1875" spans="1:34" hidden="1" x14ac:dyDescent="0.25">
      <c r="A1875" t="s">
        <v>7167</v>
      </c>
      <c r="B1875" t="s">
        <v>7168</v>
      </c>
      <c r="C1875" s="1" t="str">
        <f t="shared" si="314"/>
        <v>21:0588</v>
      </c>
      <c r="D1875" s="1" t="str">
        <f t="shared" si="315"/>
        <v>21:0187</v>
      </c>
      <c r="E1875" t="s">
        <v>7169</v>
      </c>
      <c r="F1875" t="s">
        <v>7170</v>
      </c>
      <c r="H1875">
        <v>45.219120799999999</v>
      </c>
      <c r="I1875">
        <v>-65.914093600000001</v>
      </c>
      <c r="J1875" s="1" t="str">
        <f t="shared" si="316"/>
        <v>NGR bulk stream sediment</v>
      </c>
      <c r="K1875" s="1" t="str">
        <f t="shared" si="317"/>
        <v>&lt;177 micron (NGR)</v>
      </c>
      <c r="L1875">
        <v>21</v>
      </c>
      <c r="M1875" t="s">
        <v>101</v>
      </c>
      <c r="N1875">
        <v>402</v>
      </c>
      <c r="O1875">
        <v>113</v>
      </c>
      <c r="P1875">
        <v>4</v>
      </c>
      <c r="Q1875">
        <v>75</v>
      </c>
      <c r="R1875">
        <v>19</v>
      </c>
      <c r="S1875">
        <v>74</v>
      </c>
      <c r="T1875">
        <v>0.4</v>
      </c>
      <c r="U1875">
        <v>7000</v>
      </c>
      <c r="V1875">
        <v>2.8</v>
      </c>
      <c r="W1875">
        <v>2.2000000000000002</v>
      </c>
      <c r="X1875">
        <v>56</v>
      </c>
      <c r="Y1875">
        <v>-2</v>
      </c>
      <c r="Z1875">
        <v>31</v>
      </c>
      <c r="AA1875">
        <v>0.3</v>
      </c>
      <c r="AB1875">
        <v>-1</v>
      </c>
      <c r="AC1875">
        <v>373</v>
      </c>
      <c r="AD1875">
        <v>65</v>
      </c>
      <c r="AE1875">
        <v>-2</v>
      </c>
      <c r="AF1875">
        <v>9.6</v>
      </c>
      <c r="AG1875">
        <v>1.8</v>
      </c>
      <c r="AH1875">
        <v>130</v>
      </c>
    </row>
    <row r="1876" spans="1:34" hidden="1" x14ac:dyDescent="0.25">
      <c r="A1876" t="s">
        <v>7171</v>
      </c>
      <c r="B1876" t="s">
        <v>7172</v>
      </c>
      <c r="C1876" s="1" t="str">
        <f t="shared" si="314"/>
        <v>21:0588</v>
      </c>
      <c r="D1876" s="1" t="str">
        <f t="shared" si="315"/>
        <v>21:0187</v>
      </c>
      <c r="E1876" t="s">
        <v>7173</v>
      </c>
      <c r="F1876" t="s">
        <v>7174</v>
      </c>
      <c r="H1876">
        <v>45.207530800000001</v>
      </c>
      <c r="I1876">
        <v>-65.909681300000003</v>
      </c>
      <c r="J1876" s="1" t="str">
        <f t="shared" si="316"/>
        <v>NGR bulk stream sediment</v>
      </c>
      <c r="K1876" s="1" t="str">
        <f t="shared" si="317"/>
        <v>&lt;177 micron (NGR)</v>
      </c>
      <c r="L1876">
        <v>21</v>
      </c>
      <c r="M1876" t="s">
        <v>106</v>
      </c>
      <c r="N1876">
        <v>403</v>
      </c>
      <c r="O1876">
        <v>101</v>
      </c>
      <c r="P1876">
        <v>8</v>
      </c>
      <c r="Q1876">
        <v>119</v>
      </c>
      <c r="R1876">
        <v>22</v>
      </c>
      <c r="S1876">
        <v>80</v>
      </c>
      <c r="T1876">
        <v>0.3</v>
      </c>
      <c r="U1876">
        <v>6000</v>
      </c>
      <c r="V1876">
        <v>5</v>
      </c>
      <c r="W1876">
        <v>1.2</v>
      </c>
      <c r="X1876">
        <v>42</v>
      </c>
      <c r="Y1876">
        <v>-2</v>
      </c>
      <c r="Z1876">
        <v>48</v>
      </c>
      <c r="AA1876">
        <v>0.4</v>
      </c>
      <c r="AB1876">
        <v>2</v>
      </c>
      <c r="AC1876">
        <v>381</v>
      </c>
      <c r="AD1876">
        <v>65</v>
      </c>
      <c r="AE1876">
        <v>-2</v>
      </c>
      <c r="AF1876">
        <v>9.8000000000000007</v>
      </c>
      <c r="AG1876">
        <v>1.9</v>
      </c>
      <c r="AH1876">
        <v>185</v>
      </c>
    </row>
    <row r="1877" spans="1:34" hidden="1" x14ac:dyDescent="0.25">
      <c r="A1877" t="s">
        <v>7175</v>
      </c>
      <c r="B1877" t="s">
        <v>7176</v>
      </c>
      <c r="C1877" s="1" t="str">
        <f t="shared" si="314"/>
        <v>21:0588</v>
      </c>
      <c r="D1877" s="1" t="str">
        <f t="shared" si="315"/>
        <v>21:0187</v>
      </c>
      <c r="E1877" t="s">
        <v>7177</v>
      </c>
      <c r="F1877" t="s">
        <v>7178</v>
      </c>
      <c r="H1877">
        <v>45.2022434</v>
      </c>
      <c r="I1877">
        <v>-65.887511099999998</v>
      </c>
      <c r="J1877" s="1" t="str">
        <f t="shared" si="316"/>
        <v>NGR bulk stream sediment</v>
      </c>
      <c r="K1877" s="1" t="str">
        <f t="shared" si="317"/>
        <v>&lt;177 micron (NGR)</v>
      </c>
      <c r="L1877">
        <v>21</v>
      </c>
      <c r="M1877" t="s">
        <v>111</v>
      </c>
      <c r="N1877">
        <v>404</v>
      </c>
      <c r="O1877">
        <v>74</v>
      </c>
      <c r="P1877">
        <v>5</v>
      </c>
      <c r="Q1877">
        <v>23</v>
      </c>
      <c r="R1877">
        <v>11</v>
      </c>
      <c r="S1877">
        <v>27</v>
      </c>
      <c r="T1877">
        <v>0.3</v>
      </c>
      <c r="U1877">
        <v>20000</v>
      </c>
      <c r="V1877">
        <v>2.6</v>
      </c>
      <c r="W1877">
        <v>0.7</v>
      </c>
      <c r="X1877">
        <v>5</v>
      </c>
      <c r="Y1877">
        <v>-2</v>
      </c>
      <c r="Z1877">
        <v>31</v>
      </c>
      <c r="AA1877">
        <v>0.3</v>
      </c>
      <c r="AB1877">
        <v>3</v>
      </c>
      <c r="AC1877">
        <v>331</v>
      </c>
      <c r="AD1877">
        <v>115</v>
      </c>
      <c r="AE1877">
        <v>-2</v>
      </c>
      <c r="AF1877">
        <v>12.6</v>
      </c>
      <c r="AG1877">
        <v>3.2</v>
      </c>
      <c r="AH1877">
        <v>140</v>
      </c>
    </row>
    <row r="1878" spans="1:34" hidden="1" x14ac:dyDescent="0.25">
      <c r="A1878" t="s">
        <v>7179</v>
      </c>
      <c r="B1878" t="s">
        <v>7180</v>
      </c>
      <c r="C1878" s="1" t="str">
        <f t="shared" si="314"/>
        <v>21:0588</v>
      </c>
      <c r="D1878" s="1" t="str">
        <f t="shared" si="315"/>
        <v>21:0187</v>
      </c>
      <c r="E1878" t="s">
        <v>7181</v>
      </c>
      <c r="F1878" t="s">
        <v>7182</v>
      </c>
      <c r="H1878">
        <v>45.357624399999999</v>
      </c>
      <c r="I1878">
        <v>-65.895677800000001</v>
      </c>
      <c r="J1878" s="1" t="str">
        <f t="shared" si="316"/>
        <v>NGR bulk stream sediment</v>
      </c>
      <c r="K1878" s="1" t="str">
        <f t="shared" si="317"/>
        <v>&lt;177 micron (NGR)</v>
      </c>
      <c r="L1878">
        <v>21</v>
      </c>
      <c r="M1878" t="s">
        <v>116</v>
      </c>
      <c r="N1878">
        <v>405</v>
      </c>
      <c r="O1878">
        <v>81</v>
      </c>
      <c r="P1878">
        <v>11</v>
      </c>
      <c r="Q1878">
        <v>13</v>
      </c>
      <c r="R1878">
        <v>9</v>
      </c>
      <c r="S1878">
        <v>7</v>
      </c>
      <c r="T1878">
        <v>-0.2</v>
      </c>
      <c r="U1878">
        <v>340</v>
      </c>
      <c r="V1878">
        <v>1.8</v>
      </c>
      <c r="W1878">
        <v>-0.2</v>
      </c>
      <c r="X1878">
        <v>2</v>
      </c>
      <c r="Y1878">
        <v>-2</v>
      </c>
      <c r="Z1878">
        <v>26</v>
      </c>
      <c r="AA1878">
        <v>-0.2</v>
      </c>
      <c r="AB1878">
        <v>-1</v>
      </c>
      <c r="AC1878">
        <v>247</v>
      </c>
      <c r="AD1878">
        <v>40</v>
      </c>
      <c r="AE1878">
        <v>-2</v>
      </c>
      <c r="AF1878">
        <v>8.1999999999999993</v>
      </c>
      <c r="AG1878">
        <v>1.7</v>
      </c>
      <c r="AH1878">
        <v>200</v>
      </c>
    </row>
    <row r="1879" spans="1:34" hidden="1" x14ac:dyDescent="0.25">
      <c r="A1879" t="s">
        <v>7183</v>
      </c>
      <c r="B1879" t="s">
        <v>7184</v>
      </c>
      <c r="C1879" s="1" t="str">
        <f t="shared" si="314"/>
        <v>21:0588</v>
      </c>
      <c r="D1879" s="1" t="str">
        <f t="shared" si="315"/>
        <v>21:0187</v>
      </c>
      <c r="E1879" t="s">
        <v>7185</v>
      </c>
      <c r="F1879" t="s">
        <v>7186</v>
      </c>
      <c r="H1879">
        <v>45.354964299999999</v>
      </c>
      <c r="I1879">
        <v>-65.895861100000005</v>
      </c>
      <c r="J1879" s="1" t="str">
        <f t="shared" si="316"/>
        <v>NGR bulk stream sediment</v>
      </c>
      <c r="K1879" s="1" t="str">
        <f t="shared" si="317"/>
        <v>&lt;177 micron (NGR)</v>
      </c>
      <c r="L1879">
        <v>21</v>
      </c>
      <c r="M1879" t="s">
        <v>121</v>
      </c>
      <c r="N1879">
        <v>406</v>
      </c>
      <c r="O1879">
        <v>110</v>
      </c>
      <c r="P1879">
        <v>10</v>
      </c>
      <c r="Q1879">
        <v>26</v>
      </c>
      <c r="R1879">
        <v>6</v>
      </c>
      <c r="S1879">
        <v>2</v>
      </c>
      <c r="T1879">
        <v>-0.4</v>
      </c>
      <c r="U1879">
        <v>1260</v>
      </c>
      <c r="V1879">
        <v>1.6</v>
      </c>
      <c r="W1879">
        <v>-0.4</v>
      </c>
      <c r="X1879">
        <v>4</v>
      </c>
      <c r="Y1879">
        <v>-4</v>
      </c>
      <c r="Z1879">
        <v>18</v>
      </c>
      <c r="AA1879">
        <v>-0.2</v>
      </c>
      <c r="AB1879">
        <v>5</v>
      </c>
      <c r="AC1879">
        <v>137</v>
      </c>
      <c r="AD1879">
        <v>100</v>
      </c>
      <c r="AE1879">
        <v>-2</v>
      </c>
      <c r="AG1879">
        <v>11.5</v>
      </c>
      <c r="AH1879">
        <v>115</v>
      </c>
    </row>
    <row r="1880" spans="1:34" hidden="1" x14ac:dyDescent="0.25">
      <c r="A1880" t="s">
        <v>7187</v>
      </c>
      <c r="B1880" t="s">
        <v>7188</v>
      </c>
      <c r="C1880" s="1" t="str">
        <f t="shared" si="314"/>
        <v>21:0588</v>
      </c>
      <c r="D1880" s="1" t="str">
        <f t="shared" si="315"/>
        <v>21:0187</v>
      </c>
      <c r="E1880" t="s">
        <v>7189</v>
      </c>
      <c r="F1880" t="s">
        <v>7190</v>
      </c>
      <c r="H1880">
        <v>45.359324999999998</v>
      </c>
      <c r="I1880">
        <v>-65.891806500000001</v>
      </c>
      <c r="J1880" s="1" t="str">
        <f t="shared" si="316"/>
        <v>NGR bulk stream sediment</v>
      </c>
      <c r="K1880" s="1" t="str">
        <f t="shared" si="317"/>
        <v>&lt;177 micron (NGR)</v>
      </c>
      <c r="L1880">
        <v>21</v>
      </c>
      <c r="M1880" t="s">
        <v>126</v>
      </c>
      <c r="N1880">
        <v>407</v>
      </c>
      <c r="O1880">
        <v>286</v>
      </c>
      <c r="P1880">
        <v>12</v>
      </c>
      <c r="Q1880">
        <v>91</v>
      </c>
      <c r="R1880">
        <v>6</v>
      </c>
      <c r="S1880">
        <v>13</v>
      </c>
      <c r="T1880">
        <v>-0.2</v>
      </c>
      <c r="U1880">
        <v>8600</v>
      </c>
      <c r="V1880">
        <v>3.4</v>
      </c>
      <c r="W1880">
        <v>3</v>
      </c>
      <c r="X1880">
        <v>6</v>
      </c>
      <c r="Y1880">
        <v>-2</v>
      </c>
      <c r="Z1880">
        <v>44</v>
      </c>
      <c r="AA1880">
        <v>-0.2</v>
      </c>
      <c r="AB1880">
        <v>-1</v>
      </c>
      <c r="AC1880">
        <v>286</v>
      </c>
      <c r="AD1880">
        <v>210</v>
      </c>
      <c r="AE1880">
        <v>-2</v>
      </c>
      <c r="AF1880">
        <v>46.6</v>
      </c>
      <c r="AG1880">
        <v>1.2</v>
      </c>
      <c r="AH1880">
        <v>105</v>
      </c>
    </row>
    <row r="1881" spans="1:34" hidden="1" x14ac:dyDescent="0.25">
      <c r="A1881" t="s">
        <v>7191</v>
      </c>
      <c r="B1881" t="s">
        <v>7192</v>
      </c>
      <c r="C1881" s="1" t="str">
        <f t="shared" si="314"/>
        <v>21:0588</v>
      </c>
      <c r="D1881" s="1" t="str">
        <f t="shared" si="315"/>
        <v>21:0187</v>
      </c>
      <c r="E1881" t="s">
        <v>7193</v>
      </c>
      <c r="F1881" t="s">
        <v>7194</v>
      </c>
      <c r="H1881">
        <v>45.368089099999999</v>
      </c>
      <c r="I1881">
        <v>-65.874503200000007</v>
      </c>
      <c r="J1881" s="1" t="str">
        <f t="shared" si="316"/>
        <v>NGR bulk stream sediment</v>
      </c>
      <c r="K1881" s="1" t="str">
        <f t="shared" si="317"/>
        <v>&lt;177 micron (NGR)</v>
      </c>
      <c r="L1881">
        <v>21</v>
      </c>
      <c r="M1881" t="s">
        <v>131</v>
      </c>
      <c r="N1881">
        <v>408</v>
      </c>
      <c r="O1881">
        <v>61</v>
      </c>
      <c r="P1881">
        <v>19</v>
      </c>
      <c r="Q1881">
        <v>15</v>
      </c>
      <c r="R1881">
        <v>11</v>
      </c>
      <c r="S1881">
        <v>13</v>
      </c>
      <c r="T1881">
        <v>-0.2</v>
      </c>
      <c r="U1881">
        <v>2800</v>
      </c>
      <c r="V1881">
        <v>4</v>
      </c>
      <c r="W1881">
        <v>-0.2</v>
      </c>
      <c r="X1881">
        <v>5</v>
      </c>
      <c r="Y1881">
        <v>7</v>
      </c>
      <c r="Z1881">
        <v>44</v>
      </c>
      <c r="AA1881">
        <v>0.4</v>
      </c>
      <c r="AB1881">
        <v>2</v>
      </c>
      <c r="AC1881">
        <v>321</v>
      </c>
      <c r="AD1881">
        <v>195</v>
      </c>
      <c r="AE1881">
        <v>-2</v>
      </c>
      <c r="AF1881">
        <v>10.4</v>
      </c>
      <c r="AG1881">
        <v>6</v>
      </c>
      <c r="AH1881">
        <v>210</v>
      </c>
    </row>
    <row r="1882" spans="1:34" hidden="1" x14ac:dyDescent="0.25">
      <c r="A1882" t="s">
        <v>7195</v>
      </c>
      <c r="B1882" t="s">
        <v>7196</v>
      </c>
      <c r="C1882" s="1" t="str">
        <f t="shared" si="314"/>
        <v>21:0588</v>
      </c>
      <c r="D1882" s="1" t="str">
        <f t="shared" si="315"/>
        <v>21:0187</v>
      </c>
      <c r="E1882" t="s">
        <v>7197</v>
      </c>
      <c r="F1882" t="s">
        <v>7198</v>
      </c>
      <c r="H1882">
        <v>45.369331899999999</v>
      </c>
      <c r="I1882">
        <v>-65.879827599999999</v>
      </c>
      <c r="J1882" s="1" t="str">
        <f t="shared" si="316"/>
        <v>NGR bulk stream sediment</v>
      </c>
      <c r="K1882" s="1" t="str">
        <f t="shared" si="317"/>
        <v>&lt;177 micron (NGR)</v>
      </c>
      <c r="L1882">
        <v>21</v>
      </c>
      <c r="M1882" t="s">
        <v>7121</v>
      </c>
      <c r="N1882">
        <v>409</v>
      </c>
      <c r="O1882">
        <v>54</v>
      </c>
      <c r="P1882">
        <v>8</v>
      </c>
      <c r="Q1882">
        <v>7</v>
      </c>
      <c r="R1882">
        <v>2</v>
      </c>
      <c r="S1882">
        <v>3</v>
      </c>
      <c r="T1882">
        <v>0.3</v>
      </c>
      <c r="U1882">
        <v>1300</v>
      </c>
      <c r="V1882">
        <v>0.4</v>
      </c>
      <c r="W1882">
        <v>1</v>
      </c>
      <c r="X1882">
        <v>1</v>
      </c>
      <c r="Y1882">
        <v>2</v>
      </c>
      <c r="Z1882">
        <v>20</v>
      </c>
      <c r="AA1882">
        <v>-0.2</v>
      </c>
      <c r="AB1882">
        <v>2</v>
      </c>
      <c r="AC1882">
        <v>94</v>
      </c>
      <c r="AD1882">
        <v>115</v>
      </c>
      <c r="AE1882">
        <v>-2</v>
      </c>
      <c r="AF1882">
        <v>81</v>
      </c>
      <c r="AG1882">
        <v>1.1000000000000001</v>
      </c>
      <c r="AH1882">
        <v>80</v>
      </c>
    </row>
    <row r="1883" spans="1:34" hidden="1" x14ac:dyDescent="0.25">
      <c r="A1883" t="s">
        <v>7199</v>
      </c>
      <c r="B1883" t="s">
        <v>7200</v>
      </c>
      <c r="C1883" s="1" t="str">
        <f t="shared" si="314"/>
        <v>21:0588</v>
      </c>
      <c r="D1883" s="1" t="str">
        <f t="shared" si="315"/>
        <v>21:0187</v>
      </c>
      <c r="E1883" t="s">
        <v>7201</v>
      </c>
      <c r="F1883" t="s">
        <v>7202</v>
      </c>
      <c r="H1883">
        <v>45.455889999999997</v>
      </c>
      <c r="I1883">
        <v>-65.623436400000003</v>
      </c>
      <c r="J1883" s="1" t="str">
        <f t="shared" si="316"/>
        <v>NGR bulk stream sediment</v>
      </c>
      <c r="K1883" s="1" t="str">
        <f t="shared" si="317"/>
        <v>&lt;177 micron (NGR)</v>
      </c>
      <c r="L1883">
        <v>22</v>
      </c>
      <c r="M1883" t="s">
        <v>38</v>
      </c>
      <c r="N1883">
        <v>410</v>
      </c>
      <c r="O1883">
        <v>104</v>
      </c>
      <c r="P1883">
        <v>11</v>
      </c>
      <c r="Q1883">
        <v>16</v>
      </c>
      <c r="R1883">
        <v>30</v>
      </c>
      <c r="S1883">
        <v>11</v>
      </c>
      <c r="T1883">
        <v>-0.2</v>
      </c>
      <c r="U1883">
        <v>330</v>
      </c>
      <c r="V1883">
        <v>3.3</v>
      </c>
      <c r="W1883">
        <v>-0.2</v>
      </c>
      <c r="X1883">
        <v>2</v>
      </c>
      <c r="Y1883">
        <v>-2</v>
      </c>
      <c r="Z1883">
        <v>22</v>
      </c>
      <c r="AA1883">
        <v>-0.2</v>
      </c>
      <c r="AB1883">
        <v>2</v>
      </c>
      <c r="AC1883">
        <v>440</v>
      </c>
      <c r="AD1883">
        <v>20</v>
      </c>
      <c r="AE1883">
        <v>-2</v>
      </c>
      <c r="AF1883">
        <v>5.2</v>
      </c>
      <c r="AG1883">
        <v>2.6</v>
      </c>
      <c r="AH1883">
        <v>360</v>
      </c>
    </row>
    <row r="1884" spans="1:34" hidden="1" x14ac:dyDescent="0.25">
      <c r="A1884" t="s">
        <v>7203</v>
      </c>
      <c r="B1884" t="s">
        <v>7204</v>
      </c>
      <c r="C1884" s="1" t="str">
        <f t="shared" si="314"/>
        <v>21:0588</v>
      </c>
      <c r="D1884" s="1" t="str">
        <f t="shared" si="315"/>
        <v>21:0187</v>
      </c>
      <c r="E1884" t="s">
        <v>7205</v>
      </c>
      <c r="F1884" t="s">
        <v>7206</v>
      </c>
      <c r="H1884">
        <v>45.377365599999997</v>
      </c>
      <c r="I1884">
        <v>-65.880363599999995</v>
      </c>
      <c r="J1884" s="1" t="str">
        <f t="shared" si="316"/>
        <v>NGR bulk stream sediment</v>
      </c>
      <c r="K1884" s="1" t="str">
        <f t="shared" si="317"/>
        <v>&lt;177 micron (NGR)</v>
      </c>
      <c r="L1884">
        <v>22</v>
      </c>
      <c r="M1884" t="s">
        <v>43</v>
      </c>
      <c r="N1884">
        <v>411</v>
      </c>
      <c r="O1884">
        <v>166</v>
      </c>
      <c r="P1884">
        <v>18</v>
      </c>
      <c r="Q1884">
        <v>33</v>
      </c>
      <c r="R1884">
        <v>10</v>
      </c>
      <c r="S1884">
        <v>8</v>
      </c>
      <c r="T1884">
        <v>-0.2</v>
      </c>
      <c r="U1884">
        <v>1600</v>
      </c>
      <c r="V1884">
        <v>2.1</v>
      </c>
      <c r="W1884">
        <v>0.7</v>
      </c>
      <c r="X1884">
        <v>3</v>
      </c>
      <c r="Y1884">
        <v>-2</v>
      </c>
      <c r="Z1884">
        <v>22</v>
      </c>
      <c r="AA1884">
        <v>-0.2</v>
      </c>
      <c r="AB1884">
        <v>1</v>
      </c>
      <c r="AC1884">
        <v>293</v>
      </c>
      <c r="AD1884">
        <v>125</v>
      </c>
      <c r="AE1884">
        <v>-2</v>
      </c>
      <c r="AF1884">
        <v>31.8</v>
      </c>
      <c r="AG1884">
        <v>2.2000000000000002</v>
      </c>
      <c r="AH1884">
        <v>235</v>
      </c>
    </row>
    <row r="1885" spans="1:34" hidden="1" x14ac:dyDescent="0.25">
      <c r="A1885" t="s">
        <v>7207</v>
      </c>
      <c r="B1885" t="s">
        <v>7208</v>
      </c>
      <c r="C1885" s="1" t="str">
        <f t="shared" si="314"/>
        <v>21:0588</v>
      </c>
      <c r="D1885" s="1" t="str">
        <f t="shared" si="315"/>
        <v>21:0187</v>
      </c>
      <c r="E1885" t="s">
        <v>7209</v>
      </c>
      <c r="F1885" t="s">
        <v>7210</v>
      </c>
      <c r="H1885">
        <v>45.257746300000001</v>
      </c>
      <c r="I1885">
        <v>-65.943599300000002</v>
      </c>
      <c r="J1885" s="1" t="str">
        <f t="shared" si="316"/>
        <v>NGR bulk stream sediment</v>
      </c>
      <c r="K1885" s="1" t="str">
        <f t="shared" si="317"/>
        <v>&lt;177 micron (NGR)</v>
      </c>
      <c r="L1885">
        <v>22</v>
      </c>
      <c r="M1885" t="s">
        <v>56</v>
      </c>
      <c r="N1885">
        <v>412</v>
      </c>
      <c r="O1885">
        <v>24</v>
      </c>
      <c r="P1885">
        <v>2</v>
      </c>
      <c r="Q1885">
        <v>15</v>
      </c>
      <c r="R1885">
        <v>2</v>
      </c>
      <c r="S1885">
        <v>3</v>
      </c>
      <c r="T1885">
        <v>-0.2</v>
      </c>
      <c r="U1885">
        <v>480</v>
      </c>
      <c r="V1885">
        <v>0.7</v>
      </c>
      <c r="W1885">
        <v>-0.2</v>
      </c>
      <c r="X1885">
        <v>2</v>
      </c>
      <c r="Y1885">
        <v>-2</v>
      </c>
      <c r="Z1885">
        <v>13</v>
      </c>
      <c r="AA1885">
        <v>-0.2</v>
      </c>
      <c r="AB1885">
        <v>-1</v>
      </c>
      <c r="AC1885">
        <v>271</v>
      </c>
      <c r="AD1885">
        <v>40</v>
      </c>
      <c r="AE1885">
        <v>-2</v>
      </c>
      <c r="AF1885">
        <v>10.4</v>
      </c>
      <c r="AG1885">
        <v>1.7</v>
      </c>
      <c r="AH1885">
        <v>155</v>
      </c>
    </row>
    <row r="1886" spans="1:34" hidden="1" x14ac:dyDescent="0.25">
      <c r="A1886" t="s">
        <v>7211</v>
      </c>
      <c r="B1886" t="s">
        <v>7212</v>
      </c>
      <c r="C1886" s="1" t="str">
        <f t="shared" si="314"/>
        <v>21:0588</v>
      </c>
      <c r="D1886" s="1" t="str">
        <f t="shared" si="315"/>
        <v>21:0187</v>
      </c>
      <c r="E1886" t="s">
        <v>7213</v>
      </c>
      <c r="F1886" t="s">
        <v>7214</v>
      </c>
      <c r="H1886">
        <v>45.257646100000002</v>
      </c>
      <c r="I1886">
        <v>-65.940853899999993</v>
      </c>
      <c r="J1886" s="1" t="str">
        <f t="shared" si="316"/>
        <v>NGR bulk stream sediment</v>
      </c>
      <c r="K1886" s="1" t="str">
        <f t="shared" si="317"/>
        <v>&lt;177 micron (NGR)</v>
      </c>
      <c r="L1886">
        <v>22</v>
      </c>
      <c r="M1886" t="s">
        <v>61</v>
      </c>
      <c r="N1886">
        <v>413</v>
      </c>
      <c r="O1886">
        <v>47</v>
      </c>
      <c r="P1886">
        <v>7</v>
      </c>
      <c r="Q1886">
        <v>35</v>
      </c>
      <c r="R1886">
        <v>11</v>
      </c>
      <c r="S1886">
        <v>9</v>
      </c>
      <c r="T1886">
        <v>-0.2</v>
      </c>
      <c r="U1886">
        <v>1800</v>
      </c>
      <c r="V1886">
        <v>2.2000000000000002</v>
      </c>
      <c r="W1886">
        <v>0.2</v>
      </c>
      <c r="X1886">
        <v>5</v>
      </c>
      <c r="Y1886">
        <v>-2</v>
      </c>
      <c r="Z1886">
        <v>26</v>
      </c>
      <c r="AA1886">
        <v>-0.2</v>
      </c>
      <c r="AB1886">
        <v>-1</v>
      </c>
      <c r="AC1886">
        <v>282</v>
      </c>
      <c r="AD1886">
        <v>110</v>
      </c>
      <c r="AE1886">
        <v>-2</v>
      </c>
      <c r="AF1886">
        <v>11.8</v>
      </c>
      <c r="AG1886">
        <v>2.1</v>
      </c>
      <c r="AH1886">
        <v>175</v>
      </c>
    </row>
    <row r="1887" spans="1:34" hidden="1" x14ac:dyDescent="0.25">
      <c r="A1887" t="s">
        <v>7215</v>
      </c>
      <c r="B1887" t="s">
        <v>7216</v>
      </c>
      <c r="C1887" s="1" t="str">
        <f t="shared" si="314"/>
        <v>21:0588</v>
      </c>
      <c r="D1887" s="1" t="str">
        <f t="shared" si="315"/>
        <v>21:0187</v>
      </c>
      <c r="E1887" t="s">
        <v>7217</v>
      </c>
      <c r="F1887" t="s">
        <v>7218</v>
      </c>
      <c r="H1887">
        <v>45.283735900000003</v>
      </c>
      <c r="I1887">
        <v>-65.921864900000003</v>
      </c>
      <c r="J1887" s="1" t="str">
        <f t="shared" si="316"/>
        <v>NGR bulk stream sediment</v>
      </c>
      <c r="K1887" s="1" t="str">
        <f t="shared" si="317"/>
        <v>&lt;177 micron (NGR)</v>
      </c>
      <c r="L1887">
        <v>22</v>
      </c>
      <c r="M1887" t="s">
        <v>66</v>
      </c>
      <c r="N1887">
        <v>414</v>
      </c>
      <c r="O1887">
        <v>37</v>
      </c>
      <c r="P1887">
        <v>9</v>
      </c>
      <c r="Q1887">
        <v>9</v>
      </c>
      <c r="R1887">
        <v>14</v>
      </c>
      <c r="S1887">
        <v>5</v>
      </c>
      <c r="T1887">
        <v>0.4</v>
      </c>
      <c r="U1887">
        <v>130</v>
      </c>
      <c r="V1887">
        <v>1.35</v>
      </c>
      <c r="W1887">
        <v>0.2</v>
      </c>
      <c r="X1887">
        <v>2</v>
      </c>
      <c r="Y1887">
        <v>-2</v>
      </c>
      <c r="Z1887">
        <v>22</v>
      </c>
      <c r="AA1887">
        <v>-0.2</v>
      </c>
      <c r="AB1887">
        <v>-1</v>
      </c>
      <c r="AC1887">
        <v>271</v>
      </c>
      <c r="AD1887">
        <v>30</v>
      </c>
      <c r="AE1887">
        <v>-2</v>
      </c>
      <c r="AF1887">
        <v>4</v>
      </c>
      <c r="AG1887">
        <v>2</v>
      </c>
      <c r="AH1887">
        <v>170</v>
      </c>
    </row>
    <row r="1888" spans="1:34" hidden="1" x14ac:dyDescent="0.25">
      <c r="A1888" t="s">
        <v>7219</v>
      </c>
      <c r="B1888" t="s">
        <v>7220</v>
      </c>
      <c r="C1888" s="1" t="str">
        <f t="shared" si="314"/>
        <v>21:0588</v>
      </c>
      <c r="D1888" s="1" t="str">
        <f t="shared" si="315"/>
        <v>21:0187</v>
      </c>
      <c r="E1888" t="s">
        <v>7221</v>
      </c>
      <c r="F1888" t="s">
        <v>7222</v>
      </c>
      <c r="H1888">
        <v>45.263527799999999</v>
      </c>
      <c r="I1888">
        <v>-65.901044400000004</v>
      </c>
      <c r="J1888" s="1" t="str">
        <f t="shared" si="316"/>
        <v>NGR bulk stream sediment</v>
      </c>
      <c r="K1888" s="1" t="str">
        <f t="shared" si="317"/>
        <v>&lt;177 micron (NGR)</v>
      </c>
      <c r="L1888">
        <v>22</v>
      </c>
      <c r="M1888" t="s">
        <v>76</v>
      </c>
      <c r="N1888">
        <v>415</v>
      </c>
      <c r="O1888">
        <v>100</v>
      </c>
      <c r="P1888">
        <v>9</v>
      </c>
      <c r="Q1888">
        <v>14</v>
      </c>
      <c r="R1888">
        <v>15</v>
      </c>
      <c r="S1888">
        <v>9</v>
      </c>
      <c r="T1888">
        <v>-0.2</v>
      </c>
      <c r="U1888">
        <v>2300</v>
      </c>
      <c r="V1888">
        <v>2.5</v>
      </c>
      <c r="W1888">
        <v>0.5</v>
      </c>
      <c r="X1888">
        <v>2</v>
      </c>
      <c r="Y1888">
        <v>-2</v>
      </c>
      <c r="Z1888">
        <v>31</v>
      </c>
      <c r="AA1888">
        <v>-0.2</v>
      </c>
      <c r="AB1888">
        <v>-1</v>
      </c>
      <c r="AC1888">
        <v>357</v>
      </c>
      <c r="AD1888">
        <v>35</v>
      </c>
      <c r="AE1888">
        <v>-2</v>
      </c>
      <c r="AF1888">
        <v>6.2</v>
      </c>
      <c r="AG1888">
        <v>2.2000000000000002</v>
      </c>
      <c r="AH1888">
        <v>240</v>
      </c>
    </row>
    <row r="1889" spans="1:34" hidden="1" x14ac:dyDescent="0.25">
      <c r="A1889" t="s">
        <v>7223</v>
      </c>
      <c r="B1889" t="s">
        <v>7224</v>
      </c>
      <c r="C1889" s="1" t="str">
        <f t="shared" si="314"/>
        <v>21:0588</v>
      </c>
      <c r="D1889" s="1" t="str">
        <f t="shared" si="315"/>
        <v>21:0187</v>
      </c>
      <c r="E1889" t="s">
        <v>7225</v>
      </c>
      <c r="F1889" t="s">
        <v>7226</v>
      </c>
      <c r="H1889">
        <v>45.259334500000001</v>
      </c>
      <c r="I1889">
        <v>-65.851071099999999</v>
      </c>
      <c r="J1889" s="1" t="str">
        <f t="shared" si="316"/>
        <v>NGR bulk stream sediment</v>
      </c>
      <c r="K1889" s="1" t="str">
        <f t="shared" si="317"/>
        <v>&lt;177 micron (NGR)</v>
      </c>
      <c r="L1889">
        <v>22</v>
      </c>
      <c r="M1889" t="s">
        <v>81</v>
      </c>
      <c r="N1889">
        <v>416</v>
      </c>
      <c r="O1889">
        <v>99</v>
      </c>
      <c r="P1889">
        <v>17</v>
      </c>
      <c r="Q1889">
        <v>40</v>
      </c>
      <c r="R1889">
        <v>17</v>
      </c>
      <c r="S1889">
        <v>6</v>
      </c>
      <c r="T1889">
        <v>-0.2</v>
      </c>
      <c r="U1889">
        <v>1600</v>
      </c>
      <c r="V1889">
        <v>1.6</v>
      </c>
      <c r="W1889">
        <v>1.7</v>
      </c>
      <c r="X1889">
        <v>2</v>
      </c>
      <c r="Y1889">
        <v>-2</v>
      </c>
      <c r="Z1889">
        <v>22</v>
      </c>
      <c r="AA1889">
        <v>-0.2</v>
      </c>
      <c r="AB1889">
        <v>2</v>
      </c>
      <c r="AC1889">
        <v>217</v>
      </c>
      <c r="AD1889">
        <v>340</v>
      </c>
      <c r="AE1889">
        <v>-2</v>
      </c>
      <c r="AF1889">
        <v>57.6</v>
      </c>
      <c r="AG1889">
        <v>1.3</v>
      </c>
      <c r="AH1889">
        <v>165</v>
      </c>
    </row>
    <row r="1890" spans="1:34" hidden="1" x14ac:dyDescent="0.25">
      <c r="A1890" t="s">
        <v>7227</v>
      </c>
      <c r="B1890" t="s">
        <v>7228</v>
      </c>
      <c r="C1890" s="1" t="str">
        <f t="shared" si="314"/>
        <v>21:0588</v>
      </c>
      <c r="D1890" s="1" t="str">
        <f t="shared" si="315"/>
        <v>21:0187</v>
      </c>
      <c r="E1890" t="s">
        <v>7229</v>
      </c>
      <c r="F1890" t="s">
        <v>7230</v>
      </c>
      <c r="H1890">
        <v>45.258340099999998</v>
      </c>
      <c r="I1890">
        <v>-65.850881099999995</v>
      </c>
      <c r="J1890" s="1" t="str">
        <f t="shared" si="316"/>
        <v>NGR bulk stream sediment</v>
      </c>
      <c r="K1890" s="1" t="str">
        <f t="shared" si="317"/>
        <v>&lt;177 micron (NGR)</v>
      </c>
      <c r="L1890">
        <v>22</v>
      </c>
      <c r="M1890" t="s">
        <v>86</v>
      </c>
      <c r="N1890">
        <v>417</v>
      </c>
      <c r="O1890">
        <v>97</v>
      </c>
      <c r="P1890">
        <v>21</v>
      </c>
      <c r="Q1890">
        <v>42</v>
      </c>
      <c r="R1890">
        <v>16</v>
      </c>
      <c r="S1890">
        <v>7</v>
      </c>
      <c r="T1890">
        <v>0.3</v>
      </c>
      <c r="U1890">
        <v>1200</v>
      </c>
      <c r="V1890">
        <v>2.8</v>
      </c>
      <c r="W1890">
        <v>1</v>
      </c>
      <c r="X1890">
        <v>3</v>
      </c>
      <c r="Y1890">
        <v>-2</v>
      </c>
      <c r="Z1890">
        <v>26</v>
      </c>
      <c r="AA1890">
        <v>-0.2</v>
      </c>
      <c r="AB1890">
        <v>2</v>
      </c>
      <c r="AC1890">
        <v>304</v>
      </c>
      <c r="AD1890">
        <v>215</v>
      </c>
      <c r="AE1890">
        <v>-2</v>
      </c>
      <c r="AF1890">
        <v>41</v>
      </c>
      <c r="AG1890">
        <v>1.7</v>
      </c>
      <c r="AH1890">
        <v>185</v>
      </c>
    </row>
    <row r="1891" spans="1:34" hidden="1" x14ac:dyDescent="0.25">
      <c r="A1891" t="s">
        <v>7231</v>
      </c>
      <c r="B1891" t="s">
        <v>7232</v>
      </c>
      <c r="C1891" s="1" t="str">
        <f t="shared" si="314"/>
        <v>21:0588</v>
      </c>
      <c r="D1891" s="1" t="str">
        <f t="shared" si="315"/>
        <v>21:0187</v>
      </c>
      <c r="E1891" t="s">
        <v>7233</v>
      </c>
      <c r="F1891" t="s">
        <v>7234</v>
      </c>
      <c r="H1891">
        <v>45.3650272</v>
      </c>
      <c r="I1891">
        <v>-65.7174117</v>
      </c>
      <c r="J1891" s="1" t="str">
        <f t="shared" si="316"/>
        <v>NGR bulk stream sediment</v>
      </c>
      <c r="K1891" s="1" t="str">
        <f t="shared" si="317"/>
        <v>&lt;177 micron (NGR)</v>
      </c>
      <c r="L1891">
        <v>22</v>
      </c>
      <c r="M1891" t="s">
        <v>91</v>
      </c>
      <c r="N1891">
        <v>418</v>
      </c>
      <c r="O1891">
        <v>149</v>
      </c>
      <c r="P1891">
        <v>33</v>
      </c>
      <c r="Q1891">
        <v>35</v>
      </c>
      <c r="R1891">
        <v>23</v>
      </c>
      <c r="S1891">
        <v>9</v>
      </c>
      <c r="T1891">
        <v>-0.2</v>
      </c>
      <c r="U1891">
        <v>2300</v>
      </c>
      <c r="V1891">
        <v>2</v>
      </c>
      <c r="W1891">
        <v>0.5</v>
      </c>
      <c r="X1891">
        <v>8</v>
      </c>
      <c r="Y1891">
        <v>-2</v>
      </c>
      <c r="Z1891">
        <v>24</v>
      </c>
      <c r="AA1891">
        <v>-0.2</v>
      </c>
      <c r="AB1891">
        <v>3</v>
      </c>
      <c r="AC1891">
        <v>291</v>
      </c>
      <c r="AD1891">
        <v>165</v>
      </c>
      <c r="AE1891">
        <v>-2</v>
      </c>
      <c r="AF1891">
        <v>37.200000000000003</v>
      </c>
      <c r="AG1891">
        <v>2.1</v>
      </c>
      <c r="AH1891">
        <v>145</v>
      </c>
    </row>
    <row r="1892" spans="1:34" hidden="1" x14ac:dyDescent="0.25">
      <c r="A1892" t="s">
        <v>7235</v>
      </c>
      <c r="B1892" t="s">
        <v>7236</v>
      </c>
      <c r="C1892" s="1" t="str">
        <f t="shared" si="314"/>
        <v>21:0588</v>
      </c>
      <c r="D1892" s="1" t="str">
        <f t="shared" si="315"/>
        <v>21:0187</v>
      </c>
      <c r="E1892" t="s">
        <v>7237</v>
      </c>
      <c r="F1892" t="s">
        <v>7238</v>
      </c>
      <c r="H1892">
        <v>45.3657331</v>
      </c>
      <c r="I1892">
        <v>-65.715363999999994</v>
      </c>
      <c r="J1892" s="1" t="str">
        <f t="shared" si="316"/>
        <v>NGR bulk stream sediment</v>
      </c>
      <c r="K1892" s="1" t="str">
        <f t="shared" si="317"/>
        <v>&lt;177 micron (NGR)</v>
      </c>
      <c r="L1892">
        <v>22</v>
      </c>
      <c r="M1892" t="s">
        <v>96</v>
      </c>
      <c r="N1892">
        <v>419</v>
      </c>
      <c r="O1892">
        <v>247</v>
      </c>
      <c r="P1892">
        <v>24</v>
      </c>
      <c r="Q1892">
        <v>72</v>
      </c>
      <c r="R1892">
        <v>32</v>
      </c>
      <c r="S1892">
        <v>26</v>
      </c>
      <c r="T1892">
        <v>0.7</v>
      </c>
      <c r="U1892">
        <v>5500</v>
      </c>
      <c r="V1892">
        <v>2.6</v>
      </c>
      <c r="W1892">
        <v>2.8</v>
      </c>
      <c r="X1892">
        <v>6</v>
      </c>
      <c r="Y1892">
        <v>2</v>
      </c>
      <c r="Z1892">
        <v>44</v>
      </c>
      <c r="AA1892">
        <v>-0.2</v>
      </c>
      <c r="AB1892">
        <v>3</v>
      </c>
      <c r="AC1892">
        <v>285</v>
      </c>
      <c r="AD1892">
        <v>200</v>
      </c>
      <c r="AE1892">
        <v>-2</v>
      </c>
      <c r="AF1892">
        <v>37</v>
      </c>
      <c r="AG1892">
        <v>2</v>
      </c>
      <c r="AH1892">
        <v>135</v>
      </c>
    </row>
    <row r="1893" spans="1:34" hidden="1" x14ac:dyDescent="0.25">
      <c r="A1893" t="s">
        <v>7239</v>
      </c>
      <c r="B1893" t="s">
        <v>7240</v>
      </c>
      <c r="C1893" s="1" t="str">
        <f t="shared" si="314"/>
        <v>21:0588</v>
      </c>
      <c r="D1893" s="1" t="str">
        <f t="shared" si="315"/>
        <v>21:0187</v>
      </c>
      <c r="E1893" t="s">
        <v>7241</v>
      </c>
      <c r="F1893" t="s">
        <v>7242</v>
      </c>
      <c r="H1893">
        <v>45.357177200000002</v>
      </c>
      <c r="I1893">
        <v>-65.717444</v>
      </c>
      <c r="J1893" s="1" t="str">
        <f t="shared" si="316"/>
        <v>NGR bulk stream sediment</v>
      </c>
      <c r="K1893" s="1" t="str">
        <f t="shared" si="317"/>
        <v>&lt;177 micron (NGR)</v>
      </c>
      <c r="L1893">
        <v>22</v>
      </c>
      <c r="M1893" t="s">
        <v>101</v>
      </c>
      <c r="N1893">
        <v>420</v>
      </c>
      <c r="O1893">
        <v>86</v>
      </c>
      <c r="P1893">
        <v>25</v>
      </c>
      <c r="Q1893">
        <v>26</v>
      </c>
      <c r="R1893">
        <v>24</v>
      </c>
      <c r="S1893">
        <v>15</v>
      </c>
      <c r="T1893">
        <v>-0.2</v>
      </c>
      <c r="U1893">
        <v>2200</v>
      </c>
      <c r="V1893">
        <v>2.4</v>
      </c>
      <c r="W1893">
        <v>0.2</v>
      </c>
      <c r="X1893">
        <v>3</v>
      </c>
      <c r="Y1893">
        <v>-2</v>
      </c>
      <c r="Z1893">
        <v>40</v>
      </c>
      <c r="AA1893">
        <v>-0.2</v>
      </c>
      <c r="AB1893">
        <v>6</v>
      </c>
      <c r="AC1893">
        <v>266</v>
      </c>
      <c r="AD1893">
        <v>150</v>
      </c>
      <c r="AE1893">
        <v>-2</v>
      </c>
      <c r="AF1893">
        <v>23.8</v>
      </c>
      <c r="AG1893">
        <v>2.2000000000000002</v>
      </c>
      <c r="AH1893">
        <v>170</v>
      </c>
    </row>
    <row r="1894" spans="1:34" hidden="1" x14ac:dyDescent="0.25">
      <c r="A1894" t="s">
        <v>7243</v>
      </c>
      <c r="B1894" t="s">
        <v>7244</v>
      </c>
      <c r="C1894" s="1" t="str">
        <f t="shared" si="314"/>
        <v>21:0588</v>
      </c>
      <c r="D1894" s="1" t="str">
        <f t="shared" si="315"/>
        <v>21:0187</v>
      </c>
      <c r="E1894" t="s">
        <v>7245</v>
      </c>
      <c r="F1894" t="s">
        <v>7246</v>
      </c>
      <c r="H1894">
        <v>45.356211700000003</v>
      </c>
      <c r="I1894">
        <v>-65.718674399999998</v>
      </c>
      <c r="J1894" s="1" t="str">
        <f t="shared" si="316"/>
        <v>NGR bulk stream sediment</v>
      </c>
      <c r="K1894" s="1" t="str">
        <f t="shared" si="317"/>
        <v>&lt;177 micron (NGR)</v>
      </c>
      <c r="L1894">
        <v>22</v>
      </c>
      <c r="M1894" t="s">
        <v>106</v>
      </c>
      <c r="N1894">
        <v>421</v>
      </c>
      <c r="O1894">
        <v>165</v>
      </c>
      <c r="P1894">
        <v>33</v>
      </c>
      <c r="Q1894">
        <v>38</v>
      </c>
      <c r="R1894">
        <v>22</v>
      </c>
      <c r="S1894">
        <v>12</v>
      </c>
      <c r="T1894">
        <v>0.2</v>
      </c>
      <c r="U1894">
        <v>3600</v>
      </c>
      <c r="V1894">
        <v>3</v>
      </c>
      <c r="W1894">
        <v>1.2</v>
      </c>
      <c r="X1894">
        <v>4</v>
      </c>
      <c r="Y1894">
        <v>2</v>
      </c>
      <c r="Z1894">
        <v>37</v>
      </c>
      <c r="AA1894">
        <v>-0.2</v>
      </c>
      <c r="AB1894">
        <v>2</v>
      </c>
      <c r="AC1894">
        <v>321</v>
      </c>
      <c r="AD1894">
        <v>220</v>
      </c>
      <c r="AE1894">
        <v>-2</v>
      </c>
      <c r="AF1894">
        <v>35.4</v>
      </c>
      <c r="AG1894">
        <v>2.1</v>
      </c>
      <c r="AH1894">
        <v>175</v>
      </c>
    </row>
    <row r="1895" spans="1:34" hidden="1" x14ac:dyDescent="0.25">
      <c r="A1895" t="s">
        <v>7247</v>
      </c>
      <c r="B1895" t="s">
        <v>7248</v>
      </c>
      <c r="C1895" s="1" t="str">
        <f t="shared" si="314"/>
        <v>21:0588</v>
      </c>
      <c r="D1895" s="1" t="str">
        <f t="shared" si="315"/>
        <v>21:0187</v>
      </c>
      <c r="E1895" t="s">
        <v>7249</v>
      </c>
      <c r="F1895" t="s">
        <v>7250</v>
      </c>
      <c r="H1895">
        <v>45.3701942</v>
      </c>
      <c r="I1895">
        <v>-65.673204799999993</v>
      </c>
      <c r="J1895" s="1" t="str">
        <f t="shared" si="316"/>
        <v>NGR bulk stream sediment</v>
      </c>
      <c r="K1895" s="1" t="str">
        <f t="shared" si="317"/>
        <v>&lt;177 micron (NGR)</v>
      </c>
      <c r="L1895">
        <v>22</v>
      </c>
      <c r="M1895" t="s">
        <v>111</v>
      </c>
      <c r="N1895">
        <v>422</v>
      </c>
      <c r="O1895">
        <v>86</v>
      </c>
      <c r="P1895">
        <v>16</v>
      </c>
      <c r="Q1895">
        <v>70</v>
      </c>
      <c r="R1895">
        <v>14</v>
      </c>
      <c r="S1895">
        <v>10</v>
      </c>
      <c r="T1895">
        <v>0.7</v>
      </c>
      <c r="U1895">
        <v>5000</v>
      </c>
      <c r="V1895">
        <v>2.95</v>
      </c>
      <c r="W1895">
        <v>0.9</v>
      </c>
      <c r="X1895">
        <v>6</v>
      </c>
      <c r="Y1895">
        <v>-2</v>
      </c>
      <c r="Z1895">
        <v>42</v>
      </c>
      <c r="AA1895">
        <v>0.7</v>
      </c>
      <c r="AB1895">
        <v>4</v>
      </c>
      <c r="AC1895">
        <v>182</v>
      </c>
      <c r="AD1895">
        <v>200</v>
      </c>
      <c r="AE1895">
        <v>-2</v>
      </c>
      <c r="AF1895">
        <v>35.4</v>
      </c>
      <c r="AG1895">
        <v>1.9</v>
      </c>
      <c r="AH1895">
        <v>155</v>
      </c>
    </row>
    <row r="1896" spans="1:34" hidden="1" x14ac:dyDescent="0.25">
      <c r="A1896" t="s">
        <v>7251</v>
      </c>
      <c r="B1896" t="s">
        <v>7252</v>
      </c>
      <c r="C1896" s="1" t="str">
        <f t="shared" si="314"/>
        <v>21:0588</v>
      </c>
      <c r="D1896" s="1" t="str">
        <f t="shared" si="315"/>
        <v>21:0187</v>
      </c>
      <c r="E1896" t="s">
        <v>7253</v>
      </c>
      <c r="F1896" t="s">
        <v>7254</v>
      </c>
      <c r="H1896">
        <v>45.304047699999998</v>
      </c>
      <c r="I1896">
        <v>-65.611516699999996</v>
      </c>
      <c r="J1896" s="1" t="str">
        <f t="shared" si="316"/>
        <v>NGR bulk stream sediment</v>
      </c>
      <c r="K1896" s="1" t="str">
        <f t="shared" si="317"/>
        <v>&lt;177 micron (NGR)</v>
      </c>
      <c r="L1896">
        <v>22</v>
      </c>
      <c r="M1896" t="s">
        <v>116</v>
      </c>
      <c r="N1896">
        <v>423</v>
      </c>
      <c r="O1896">
        <v>43</v>
      </c>
      <c r="P1896">
        <v>5</v>
      </c>
      <c r="Q1896">
        <v>25</v>
      </c>
      <c r="R1896">
        <v>13</v>
      </c>
      <c r="S1896">
        <v>10</v>
      </c>
      <c r="T1896">
        <v>-0.2</v>
      </c>
      <c r="U1896">
        <v>920</v>
      </c>
      <c r="V1896">
        <v>2.2000000000000002</v>
      </c>
      <c r="W1896">
        <v>0.4</v>
      </c>
      <c r="X1896">
        <v>3</v>
      </c>
      <c r="Y1896">
        <v>-2</v>
      </c>
      <c r="Z1896">
        <v>15</v>
      </c>
      <c r="AA1896">
        <v>0.4</v>
      </c>
      <c r="AB1896">
        <v>1</v>
      </c>
      <c r="AC1896">
        <v>280</v>
      </c>
      <c r="AD1896">
        <v>35</v>
      </c>
      <c r="AE1896">
        <v>-2</v>
      </c>
      <c r="AF1896">
        <v>5.4</v>
      </c>
      <c r="AG1896">
        <v>2.4</v>
      </c>
      <c r="AH1896">
        <v>240</v>
      </c>
    </row>
    <row r="1897" spans="1:34" hidden="1" x14ac:dyDescent="0.25">
      <c r="A1897" t="s">
        <v>7255</v>
      </c>
      <c r="B1897" t="s">
        <v>7256</v>
      </c>
      <c r="C1897" s="1" t="str">
        <f t="shared" si="314"/>
        <v>21:0588</v>
      </c>
      <c r="D1897" s="1" t="str">
        <f t="shared" si="315"/>
        <v>21:0187</v>
      </c>
      <c r="E1897" t="s">
        <v>7257</v>
      </c>
      <c r="F1897" t="s">
        <v>7258</v>
      </c>
      <c r="H1897">
        <v>45.463242000000001</v>
      </c>
      <c r="I1897">
        <v>-65.626655999999997</v>
      </c>
      <c r="J1897" s="1" t="str">
        <f t="shared" si="316"/>
        <v>NGR bulk stream sediment</v>
      </c>
      <c r="K1897" s="1" t="str">
        <f t="shared" si="317"/>
        <v>&lt;177 micron (NGR)</v>
      </c>
      <c r="L1897">
        <v>22</v>
      </c>
      <c r="M1897" t="s">
        <v>121</v>
      </c>
      <c r="N1897">
        <v>424</v>
      </c>
      <c r="O1897">
        <v>57</v>
      </c>
      <c r="P1897">
        <v>7</v>
      </c>
      <c r="Q1897">
        <v>11</v>
      </c>
      <c r="R1897">
        <v>12</v>
      </c>
      <c r="S1897">
        <v>6</v>
      </c>
      <c r="T1897">
        <v>-0.2</v>
      </c>
      <c r="U1897">
        <v>450</v>
      </c>
      <c r="V1897">
        <v>1.7</v>
      </c>
      <c r="W1897">
        <v>0.3</v>
      </c>
      <c r="X1897">
        <v>2</v>
      </c>
      <c r="Y1897">
        <v>-2</v>
      </c>
      <c r="Z1897">
        <v>13</v>
      </c>
      <c r="AA1897">
        <v>-0.2</v>
      </c>
      <c r="AB1897">
        <v>4</v>
      </c>
      <c r="AC1897">
        <v>269</v>
      </c>
      <c r="AD1897">
        <v>30</v>
      </c>
      <c r="AE1897">
        <v>-2</v>
      </c>
      <c r="AF1897">
        <v>6.2</v>
      </c>
      <c r="AG1897">
        <v>2.2000000000000002</v>
      </c>
      <c r="AH1897">
        <v>200</v>
      </c>
    </row>
    <row r="1898" spans="1:34" hidden="1" x14ac:dyDescent="0.25">
      <c r="A1898" t="s">
        <v>7259</v>
      </c>
      <c r="B1898" t="s">
        <v>7260</v>
      </c>
      <c r="C1898" s="1" t="str">
        <f t="shared" si="314"/>
        <v>21:0588</v>
      </c>
      <c r="D1898" s="1" t="str">
        <f>HYPERLINK("http://geochem.nrcan.gc.ca/cdogs/content/svy/svy_e.htm", "")</f>
        <v/>
      </c>
      <c r="G1898" s="1" t="str">
        <f>HYPERLINK("http://geochem.nrcan.gc.ca/cdogs/content/cr_/cr_00078_e.htm", "78")</f>
        <v>78</v>
      </c>
      <c r="J1898" t="s">
        <v>69</v>
      </c>
      <c r="K1898" t="s">
        <v>70</v>
      </c>
      <c r="L1898">
        <v>22</v>
      </c>
      <c r="M1898" t="s">
        <v>71</v>
      </c>
      <c r="N1898">
        <v>425</v>
      </c>
      <c r="O1898">
        <v>82</v>
      </c>
      <c r="P1898">
        <v>33</v>
      </c>
      <c r="Q1898">
        <v>16</v>
      </c>
      <c r="R1898">
        <v>226</v>
      </c>
      <c r="S1898">
        <v>15</v>
      </c>
      <c r="T1898">
        <v>-0.2</v>
      </c>
      <c r="U1898">
        <v>390</v>
      </c>
      <c r="V1898">
        <v>2.6</v>
      </c>
      <c r="W1898">
        <v>0.3</v>
      </c>
      <c r="X1898">
        <v>17</v>
      </c>
      <c r="Y1898">
        <v>3</v>
      </c>
      <c r="Z1898">
        <v>40</v>
      </c>
      <c r="AA1898">
        <v>0.4</v>
      </c>
      <c r="AB1898">
        <v>4</v>
      </c>
      <c r="AC1898">
        <v>693</v>
      </c>
      <c r="AD1898">
        <v>20</v>
      </c>
      <c r="AE1898">
        <v>20</v>
      </c>
      <c r="AF1898">
        <v>2.4</v>
      </c>
      <c r="AG1898">
        <v>10.7</v>
      </c>
      <c r="AH1898">
        <v>550</v>
      </c>
    </row>
    <row r="1899" spans="1:34" hidden="1" x14ac:dyDescent="0.25">
      <c r="A1899" t="s">
        <v>7261</v>
      </c>
      <c r="B1899" t="s">
        <v>7262</v>
      </c>
      <c r="C1899" s="1" t="str">
        <f t="shared" si="314"/>
        <v>21:0588</v>
      </c>
      <c r="D1899" s="1" t="str">
        <f t="shared" ref="D1899:D1920" si="318">HYPERLINK("http://geochem.nrcan.gc.ca/cdogs/content/svy/svy210187_e.htm", "21:0187")</f>
        <v>21:0187</v>
      </c>
      <c r="E1899" t="s">
        <v>7201</v>
      </c>
      <c r="F1899" t="s">
        <v>7263</v>
      </c>
      <c r="H1899">
        <v>45.455889999999997</v>
      </c>
      <c r="I1899">
        <v>-65.623436400000003</v>
      </c>
      <c r="J1899" s="1" t="str">
        <f t="shared" ref="J1899:J1920" si="319">HYPERLINK("http://geochem.nrcan.gc.ca/cdogs/content/kwd/kwd020030_e.htm", "NGR bulk stream sediment")</f>
        <v>NGR bulk stream sediment</v>
      </c>
      <c r="K1899" s="1" t="str">
        <f t="shared" ref="K1899:K1920" si="320">HYPERLINK("http://geochem.nrcan.gc.ca/cdogs/content/kwd/kwd080006_e.htm", "&lt;177 micron (NGR)")</f>
        <v>&lt;177 micron (NGR)</v>
      </c>
      <c r="L1899">
        <v>22</v>
      </c>
      <c r="M1899" t="s">
        <v>47</v>
      </c>
      <c r="N1899">
        <v>426</v>
      </c>
      <c r="O1899">
        <v>104</v>
      </c>
      <c r="P1899">
        <v>11</v>
      </c>
      <c r="Q1899">
        <v>18</v>
      </c>
      <c r="R1899">
        <v>32</v>
      </c>
      <c r="S1899">
        <v>10</v>
      </c>
      <c r="T1899">
        <v>-0.2</v>
      </c>
      <c r="U1899">
        <v>340</v>
      </c>
      <c r="V1899">
        <v>3.6</v>
      </c>
      <c r="W1899">
        <v>-0.2</v>
      </c>
      <c r="X1899">
        <v>2</v>
      </c>
      <c r="Y1899">
        <v>-2</v>
      </c>
      <c r="Z1899">
        <v>26</v>
      </c>
      <c r="AA1899">
        <v>-0.2</v>
      </c>
      <c r="AB1899">
        <v>1</v>
      </c>
      <c r="AC1899">
        <v>483</v>
      </c>
      <c r="AD1899">
        <v>25</v>
      </c>
      <c r="AE1899">
        <v>-2</v>
      </c>
      <c r="AF1899">
        <v>4.4000000000000004</v>
      </c>
      <c r="AG1899">
        <v>2.2000000000000002</v>
      </c>
      <c r="AH1899">
        <v>320</v>
      </c>
    </row>
    <row r="1900" spans="1:34" hidden="1" x14ac:dyDescent="0.25">
      <c r="A1900" t="s">
        <v>7264</v>
      </c>
      <c r="B1900" t="s">
        <v>7265</v>
      </c>
      <c r="C1900" s="1" t="str">
        <f t="shared" si="314"/>
        <v>21:0588</v>
      </c>
      <c r="D1900" s="1" t="str">
        <f t="shared" si="318"/>
        <v>21:0187</v>
      </c>
      <c r="E1900" t="s">
        <v>7201</v>
      </c>
      <c r="F1900" t="s">
        <v>7266</v>
      </c>
      <c r="H1900">
        <v>45.455889999999997</v>
      </c>
      <c r="I1900">
        <v>-65.623436400000003</v>
      </c>
      <c r="J1900" s="1" t="str">
        <f t="shared" si="319"/>
        <v>NGR bulk stream sediment</v>
      </c>
      <c r="K1900" s="1" t="str">
        <f t="shared" si="320"/>
        <v>&lt;177 micron (NGR)</v>
      </c>
      <c r="L1900">
        <v>22</v>
      </c>
      <c r="M1900" t="s">
        <v>51</v>
      </c>
      <c r="N1900">
        <v>427</v>
      </c>
      <c r="O1900">
        <v>89</v>
      </c>
      <c r="P1900">
        <v>10</v>
      </c>
      <c r="Q1900">
        <v>16</v>
      </c>
      <c r="R1900">
        <v>30</v>
      </c>
      <c r="S1900">
        <v>10</v>
      </c>
      <c r="T1900">
        <v>-0.2</v>
      </c>
      <c r="U1900">
        <v>350</v>
      </c>
      <c r="V1900">
        <v>3.4</v>
      </c>
      <c r="W1900">
        <v>0.3</v>
      </c>
      <c r="X1900">
        <v>2</v>
      </c>
      <c r="Y1900">
        <v>-2</v>
      </c>
      <c r="Z1900">
        <v>26</v>
      </c>
      <c r="AA1900">
        <v>-0.2</v>
      </c>
      <c r="AB1900">
        <v>1</v>
      </c>
      <c r="AC1900">
        <v>450</v>
      </c>
      <c r="AD1900">
        <v>20</v>
      </c>
      <c r="AE1900">
        <v>-2</v>
      </c>
      <c r="AF1900">
        <v>4.4000000000000004</v>
      </c>
      <c r="AG1900">
        <v>2.2000000000000002</v>
      </c>
      <c r="AH1900">
        <v>330</v>
      </c>
    </row>
    <row r="1901" spans="1:34" hidden="1" x14ac:dyDescent="0.25">
      <c r="A1901" t="s">
        <v>7267</v>
      </c>
      <c r="B1901" t="s">
        <v>7268</v>
      </c>
      <c r="C1901" s="1" t="str">
        <f t="shared" si="314"/>
        <v>21:0588</v>
      </c>
      <c r="D1901" s="1" t="str">
        <f t="shared" si="318"/>
        <v>21:0187</v>
      </c>
      <c r="E1901" t="s">
        <v>7269</v>
      </c>
      <c r="F1901" t="s">
        <v>7270</v>
      </c>
      <c r="H1901">
        <v>45.421395099999998</v>
      </c>
      <c r="I1901">
        <v>-65.622743499999999</v>
      </c>
      <c r="J1901" s="1" t="str">
        <f t="shared" si="319"/>
        <v>NGR bulk stream sediment</v>
      </c>
      <c r="K1901" s="1" t="str">
        <f t="shared" si="320"/>
        <v>&lt;177 micron (NGR)</v>
      </c>
      <c r="L1901">
        <v>22</v>
      </c>
      <c r="M1901" t="s">
        <v>126</v>
      </c>
      <c r="N1901">
        <v>428</v>
      </c>
      <c r="O1901">
        <v>64</v>
      </c>
      <c r="P1901">
        <v>9</v>
      </c>
      <c r="Q1901">
        <v>18</v>
      </c>
      <c r="R1901">
        <v>15</v>
      </c>
      <c r="S1901">
        <v>8</v>
      </c>
      <c r="T1901">
        <v>-0.2</v>
      </c>
      <c r="U1901">
        <v>860</v>
      </c>
      <c r="V1901">
        <v>2.1</v>
      </c>
      <c r="W1901">
        <v>-0.2</v>
      </c>
      <c r="X1901">
        <v>2</v>
      </c>
      <c r="Y1901">
        <v>-2</v>
      </c>
      <c r="Z1901">
        <v>21</v>
      </c>
      <c r="AA1901">
        <v>-0.2</v>
      </c>
      <c r="AB1901">
        <v>-1</v>
      </c>
      <c r="AC1901">
        <v>396</v>
      </c>
      <c r="AD1901">
        <v>65</v>
      </c>
      <c r="AE1901">
        <v>-2</v>
      </c>
      <c r="AF1901">
        <v>8.4</v>
      </c>
      <c r="AG1901">
        <v>2.8</v>
      </c>
      <c r="AH1901">
        <v>225</v>
      </c>
    </row>
    <row r="1902" spans="1:34" hidden="1" x14ac:dyDescent="0.25">
      <c r="A1902" t="s">
        <v>7271</v>
      </c>
      <c r="B1902" t="s">
        <v>7272</v>
      </c>
      <c r="C1902" s="1" t="str">
        <f t="shared" si="314"/>
        <v>21:0588</v>
      </c>
      <c r="D1902" s="1" t="str">
        <f t="shared" si="318"/>
        <v>21:0187</v>
      </c>
      <c r="E1902" t="s">
        <v>7273</v>
      </c>
      <c r="F1902" t="s">
        <v>7274</v>
      </c>
      <c r="H1902">
        <v>45.4059095</v>
      </c>
      <c r="I1902">
        <v>-65.618575500000006</v>
      </c>
      <c r="J1902" s="1" t="str">
        <f t="shared" si="319"/>
        <v>NGR bulk stream sediment</v>
      </c>
      <c r="K1902" s="1" t="str">
        <f t="shared" si="320"/>
        <v>&lt;177 micron (NGR)</v>
      </c>
      <c r="L1902">
        <v>22</v>
      </c>
      <c r="M1902" t="s">
        <v>131</v>
      </c>
      <c r="N1902">
        <v>429</v>
      </c>
      <c r="O1902">
        <v>52</v>
      </c>
      <c r="P1902">
        <v>7</v>
      </c>
      <c r="Q1902">
        <v>12</v>
      </c>
      <c r="R1902">
        <v>13</v>
      </c>
      <c r="S1902">
        <v>6</v>
      </c>
      <c r="T1902">
        <v>-0.2</v>
      </c>
      <c r="U1902">
        <v>320</v>
      </c>
      <c r="V1902">
        <v>1.9</v>
      </c>
      <c r="W1902">
        <v>-0.2</v>
      </c>
      <c r="X1902">
        <v>2</v>
      </c>
      <c r="Y1902">
        <v>-2</v>
      </c>
      <c r="Z1902">
        <v>21</v>
      </c>
      <c r="AA1902">
        <v>0.4</v>
      </c>
      <c r="AB1902">
        <v>1</v>
      </c>
      <c r="AC1902">
        <v>256</v>
      </c>
      <c r="AD1902">
        <v>60</v>
      </c>
      <c r="AE1902">
        <v>-2</v>
      </c>
      <c r="AF1902">
        <v>5</v>
      </c>
      <c r="AG1902">
        <v>2.6</v>
      </c>
      <c r="AH1902">
        <v>205</v>
      </c>
    </row>
    <row r="1903" spans="1:34" hidden="1" x14ac:dyDescent="0.25">
      <c r="A1903" t="s">
        <v>7275</v>
      </c>
      <c r="B1903" t="s">
        <v>7276</v>
      </c>
      <c r="C1903" s="1" t="str">
        <f t="shared" si="314"/>
        <v>21:0588</v>
      </c>
      <c r="D1903" s="1" t="str">
        <f t="shared" si="318"/>
        <v>21:0187</v>
      </c>
      <c r="E1903" t="s">
        <v>7277</v>
      </c>
      <c r="F1903" t="s">
        <v>7278</v>
      </c>
      <c r="H1903">
        <v>45.492054699999997</v>
      </c>
      <c r="I1903">
        <v>-65.500463800000006</v>
      </c>
      <c r="J1903" s="1" t="str">
        <f t="shared" si="319"/>
        <v>NGR bulk stream sediment</v>
      </c>
      <c r="K1903" s="1" t="str">
        <f t="shared" si="320"/>
        <v>&lt;177 micron (NGR)</v>
      </c>
      <c r="L1903">
        <v>23</v>
      </c>
      <c r="M1903" t="s">
        <v>38</v>
      </c>
      <c r="N1903">
        <v>430</v>
      </c>
      <c r="O1903">
        <v>35</v>
      </c>
      <c r="P1903">
        <v>4</v>
      </c>
      <c r="Q1903">
        <v>9</v>
      </c>
      <c r="R1903">
        <v>9</v>
      </c>
      <c r="S1903">
        <v>5</v>
      </c>
      <c r="T1903">
        <v>-0.2</v>
      </c>
      <c r="U1903">
        <v>150</v>
      </c>
      <c r="V1903">
        <v>1.2</v>
      </c>
      <c r="W1903">
        <v>-0.2</v>
      </c>
      <c r="X1903">
        <v>-1</v>
      </c>
      <c r="Y1903">
        <v>-2</v>
      </c>
      <c r="Z1903">
        <v>15</v>
      </c>
      <c r="AA1903">
        <v>-0.2</v>
      </c>
      <c r="AB1903">
        <v>2</v>
      </c>
      <c r="AC1903">
        <v>322</v>
      </c>
      <c r="AD1903">
        <v>20</v>
      </c>
      <c r="AE1903">
        <v>-2</v>
      </c>
      <c r="AF1903">
        <v>2.2000000000000002</v>
      </c>
      <c r="AG1903">
        <v>2.2999999999999998</v>
      </c>
      <c r="AH1903">
        <v>190</v>
      </c>
    </row>
    <row r="1904" spans="1:34" hidden="1" x14ac:dyDescent="0.25">
      <c r="A1904" t="s">
        <v>7279</v>
      </c>
      <c r="B1904" t="s">
        <v>7280</v>
      </c>
      <c r="C1904" s="1" t="str">
        <f t="shared" si="314"/>
        <v>21:0588</v>
      </c>
      <c r="D1904" s="1" t="str">
        <f t="shared" si="318"/>
        <v>21:0187</v>
      </c>
      <c r="E1904" t="s">
        <v>7281</v>
      </c>
      <c r="F1904" t="s">
        <v>7282</v>
      </c>
      <c r="H1904">
        <v>45.409599499999999</v>
      </c>
      <c r="I1904">
        <v>-65.623691899999997</v>
      </c>
      <c r="J1904" s="1" t="str">
        <f t="shared" si="319"/>
        <v>NGR bulk stream sediment</v>
      </c>
      <c r="K1904" s="1" t="str">
        <f t="shared" si="320"/>
        <v>&lt;177 micron (NGR)</v>
      </c>
      <c r="L1904">
        <v>23</v>
      </c>
      <c r="M1904" t="s">
        <v>43</v>
      </c>
      <c r="N1904">
        <v>431</v>
      </c>
      <c r="O1904">
        <v>70</v>
      </c>
      <c r="P1904">
        <v>10</v>
      </c>
      <c r="Q1904">
        <v>25</v>
      </c>
      <c r="R1904">
        <v>12</v>
      </c>
      <c r="S1904">
        <v>8</v>
      </c>
      <c r="T1904">
        <v>-0.2</v>
      </c>
      <c r="U1904">
        <v>2300</v>
      </c>
      <c r="V1904">
        <v>1.8</v>
      </c>
      <c r="W1904">
        <v>0.5</v>
      </c>
      <c r="X1904">
        <v>2</v>
      </c>
      <c r="Y1904">
        <v>-2</v>
      </c>
      <c r="Z1904">
        <v>26</v>
      </c>
      <c r="AA1904">
        <v>-0.2</v>
      </c>
      <c r="AB1904">
        <v>2</v>
      </c>
      <c r="AC1904">
        <v>297</v>
      </c>
      <c r="AD1904">
        <v>90</v>
      </c>
      <c r="AE1904">
        <v>-2</v>
      </c>
      <c r="AF1904">
        <v>13.8</v>
      </c>
      <c r="AG1904">
        <v>2</v>
      </c>
      <c r="AH1904">
        <v>185</v>
      </c>
    </row>
    <row r="1905" spans="1:34" hidden="1" x14ac:dyDescent="0.25">
      <c r="A1905" t="s">
        <v>7283</v>
      </c>
      <c r="B1905" t="s">
        <v>7284</v>
      </c>
      <c r="C1905" s="1" t="str">
        <f t="shared" si="314"/>
        <v>21:0588</v>
      </c>
      <c r="D1905" s="1" t="str">
        <f t="shared" si="318"/>
        <v>21:0187</v>
      </c>
      <c r="E1905" t="s">
        <v>7285</v>
      </c>
      <c r="F1905" t="s">
        <v>7286</v>
      </c>
      <c r="H1905">
        <v>45.471664199999999</v>
      </c>
      <c r="I1905">
        <v>-65.643538500000005</v>
      </c>
      <c r="J1905" s="1" t="str">
        <f t="shared" si="319"/>
        <v>NGR bulk stream sediment</v>
      </c>
      <c r="K1905" s="1" t="str">
        <f t="shared" si="320"/>
        <v>&lt;177 micron (NGR)</v>
      </c>
      <c r="L1905">
        <v>23</v>
      </c>
      <c r="M1905" t="s">
        <v>56</v>
      </c>
      <c r="N1905">
        <v>432</v>
      </c>
      <c r="O1905">
        <v>53</v>
      </c>
      <c r="P1905">
        <v>9</v>
      </c>
      <c r="Q1905">
        <v>12</v>
      </c>
      <c r="R1905">
        <v>16</v>
      </c>
      <c r="S1905">
        <v>5</v>
      </c>
      <c r="T1905">
        <v>-0.2</v>
      </c>
      <c r="U1905">
        <v>120</v>
      </c>
      <c r="V1905">
        <v>1.4</v>
      </c>
      <c r="W1905">
        <v>0.5</v>
      </c>
      <c r="X1905">
        <v>1</v>
      </c>
      <c r="Y1905">
        <v>-2</v>
      </c>
      <c r="Z1905">
        <v>13</v>
      </c>
      <c r="AA1905">
        <v>-0.2</v>
      </c>
      <c r="AB1905">
        <v>1</v>
      </c>
      <c r="AC1905">
        <v>325</v>
      </c>
      <c r="AD1905">
        <v>30</v>
      </c>
      <c r="AE1905">
        <v>-2</v>
      </c>
      <c r="AF1905">
        <v>6.8</v>
      </c>
      <c r="AG1905">
        <v>1.7</v>
      </c>
      <c r="AH1905">
        <v>200</v>
      </c>
    </row>
    <row r="1906" spans="1:34" hidden="1" x14ac:dyDescent="0.25">
      <c r="A1906" t="s">
        <v>7287</v>
      </c>
      <c r="B1906" t="s">
        <v>7288</v>
      </c>
      <c r="C1906" s="1" t="str">
        <f t="shared" si="314"/>
        <v>21:0588</v>
      </c>
      <c r="D1906" s="1" t="str">
        <f t="shared" si="318"/>
        <v>21:0187</v>
      </c>
      <c r="E1906" t="s">
        <v>7289</v>
      </c>
      <c r="F1906" t="s">
        <v>7290</v>
      </c>
      <c r="H1906">
        <v>45.472194600000002</v>
      </c>
      <c r="I1906">
        <v>-65.645508000000007</v>
      </c>
      <c r="J1906" s="1" t="str">
        <f t="shared" si="319"/>
        <v>NGR bulk stream sediment</v>
      </c>
      <c r="K1906" s="1" t="str">
        <f t="shared" si="320"/>
        <v>&lt;177 micron (NGR)</v>
      </c>
      <c r="L1906">
        <v>23</v>
      </c>
      <c r="M1906" t="s">
        <v>61</v>
      </c>
      <c r="N1906">
        <v>433</v>
      </c>
      <c r="O1906">
        <v>67</v>
      </c>
      <c r="P1906">
        <v>8</v>
      </c>
      <c r="Q1906">
        <v>16</v>
      </c>
      <c r="R1906">
        <v>18</v>
      </c>
      <c r="S1906">
        <v>8</v>
      </c>
      <c r="T1906">
        <v>-0.2</v>
      </c>
      <c r="U1906">
        <v>460</v>
      </c>
      <c r="V1906">
        <v>2.2999999999999998</v>
      </c>
      <c r="W1906">
        <v>-0.2</v>
      </c>
      <c r="X1906">
        <v>2</v>
      </c>
      <c r="Y1906">
        <v>-2</v>
      </c>
      <c r="Z1906">
        <v>22</v>
      </c>
      <c r="AA1906">
        <v>0.8</v>
      </c>
      <c r="AB1906">
        <v>6</v>
      </c>
      <c r="AC1906">
        <v>380</v>
      </c>
      <c r="AD1906">
        <v>30</v>
      </c>
      <c r="AE1906">
        <v>-2</v>
      </c>
      <c r="AF1906">
        <v>5.4</v>
      </c>
      <c r="AG1906">
        <v>2.4</v>
      </c>
      <c r="AH1906">
        <v>245</v>
      </c>
    </row>
    <row r="1907" spans="1:34" hidden="1" x14ac:dyDescent="0.25">
      <c r="A1907" t="s">
        <v>7291</v>
      </c>
      <c r="B1907" t="s">
        <v>7292</v>
      </c>
      <c r="C1907" s="1" t="str">
        <f t="shared" si="314"/>
        <v>21:0588</v>
      </c>
      <c r="D1907" s="1" t="str">
        <f t="shared" si="318"/>
        <v>21:0187</v>
      </c>
      <c r="E1907" t="s">
        <v>7293</v>
      </c>
      <c r="F1907" t="s">
        <v>7294</v>
      </c>
      <c r="H1907">
        <v>45.396576199999998</v>
      </c>
      <c r="I1907">
        <v>-65.605942200000001</v>
      </c>
      <c r="J1907" s="1" t="str">
        <f t="shared" si="319"/>
        <v>NGR bulk stream sediment</v>
      </c>
      <c r="K1907" s="1" t="str">
        <f t="shared" si="320"/>
        <v>&lt;177 micron (NGR)</v>
      </c>
      <c r="L1907">
        <v>23</v>
      </c>
      <c r="M1907" t="s">
        <v>66</v>
      </c>
      <c r="N1907">
        <v>434</v>
      </c>
      <c r="O1907">
        <v>104</v>
      </c>
      <c r="P1907">
        <v>13</v>
      </c>
      <c r="Q1907">
        <v>16</v>
      </c>
      <c r="R1907">
        <v>15</v>
      </c>
      <c r="S1907">
        <v>5</v>
      </c>
      <c r="T1907">
        <v>-0.2</v>
      </c>
      <c r="U1907">
        <v>350</v>
      </c>
      <c r="V1907">
        <v>1.8</v>
      </c>
      <c r="W1907">
        <v>-0.2</v>
      </c>
      <c r="X1907">
        <v>1</v>
      </c>
      <c r="Y1907">
        <v>-2</v>
      </c>
      <c r="Z1907">
        <v>22</v>
      </c>
      <c r="AA1907">
        <v>-0.2</v>
      </c>
      <c r="AB1907">
        <v>2</v>
      </c>
      <c r="AC1907">
        <v>247</v>
      </c>
      <c r="AD1907">
        <v>70</v>
      </c>
      <c r="AE1907">
        <v>-2</v>
      </c>
      <c r="AF1907">
        <v>18</v>
      </c>
      <c r="AG1907">
        <v>1.6</v>
      </c>
      <c r="AH1907">
        <v>215</v>
      </c>
    </row>
    <row r="1908" spans="1:34" hidden="1" x14ac:dyDescent="0.25">
      <c r="A1908" t="s">
        <v>7295</v>
      </c>
      <c r="B1908" t="s">
        <v>7296</v>
      </c>
      <c r="C1908" s="1" t="str">
        <f t="shared" si="314"/>
        <v>21:0588</v>
      </c>
      <c r="D1908" s="1" t="str">
        <f t="shared" si="318"/>
        <v>21:0187</v>
      </c>
      <c r="E1908" t="s">
        <v>7297</v>
      </c>
      <c r="F1908" t="s">
        <v>7298</v>
      </c>
      <c r="H1908">
        <v>45.344515899999998</v>
      </c>
      <c r="I1908">
        <v>-65.668854199999998</v>
      </c>
      <c r="J1908" s="1" t="str">
        <f t="shared" si="319"/>
        <v>NGR bulk stream sediment</v>
      </c>
      <c r="K1908" s="1" t="str">
        <f t="shared" si="320"/>
        <v>&lt;177 micron (NGR)</v>
      </c>
      <c r="L1908">
        <v>23</v>
      </c>
      <c r="M1908" t="s">
        <v>76</v>
      </c>
      <c r="N1908">
        <v>435</v>
      </c>
      <c r="O1908">
        <v>66</v>
      </c>
      <c r="P1908">
        <v>10</v>
      </c>
      <c r="Q1908">
        <v>17</v>
      </c>
      <c r="R1908">
        <v>18</v>
      </c>
      <c r="S1908">
        <v>7</v>
      </c>
      <c r="T1908">
        <v>-0.2</v>
      </c>
      <c r="U1908">
        <v>600</v>
      </c>
      <c r="V1908">
        <v>1.7</v>
      </c>
      <c r="W1908">
        <v>0.3</v>
      </c>
      <c r="X1908">
        <v>4</v>
      </c>
      <c r="Y1908">
        <v>-2</v>
      </c>
      <c r="Z1908">
        <v>31</v>
      </c>
      <c r="AA1908">
        <v>-0.2</v>
      </c>
      <c r="AB1908">
        <v>4</v>
      </c>
      <c r="AC1908">
        <v>289</v>
      </c>
      <c r="AD1908">
        <v>70</v>
      </c>
      <c r="AE1908">
        <v>-2</v>
      </c>
      <c r="AF1908">
        <v>10.8</v>
      </c>
      <c r="AG1908">
        <v>2.4</v>
      </c>
      <c r="AH1908">
        <v>205</v>
      </c>
    </row>
    <row r="1909" spans="1:34" hidden="1" x14ac:dyDescent="0.25">
      <c r="A1909" t="s">
        <v>7299</v>
      </c>
      <c r="B1909" t="s">
        <v>7300</v>
      </c>
      <c r="C1909" s="1" t="str">
        <f t="shared" si="314"/>
        <v>21:0588</v>
      </c>
      <c r="D1909" s="1" t="str">
        <f t="shared" si="318"/>
        <v>21:0187</v>
      </c>
      <c r="E1909" t="s">
        <v>7301</v>
      </c>
      <c r="F1909" t="s">
        <v>7302</v>
      </c>
      <c r="H1909">
        <v>45.401597099999996</v>
      </c>
      <c r="I1909">
        <v>-65.569910199999995</v>
      </c>
      <c r="J1909" s="1" t="str">
        <f t="shared" si="319"/>
        <v>NGR bulk stream sediment</v>
      </c>
      <c r="K1909" s="1" t="str">
        <f t="shared" si="320"/>
        <v>&lt;177 micron (NGR)</v>
      </c>
      <c r="L1909">
        <v>23</v>
      </c>
      <c r="M1909" t="s">
        <v>81</v>
      </c>
      <c r="N1909">
        <v>436</v>
      </c>
      <c r="O1909">
        <v>143</v>
      </c>
      <c r="P1909">
        <v>28</v>
      </c>
      <c r="Q1909">
        <v>62</v>
      </c>
      <c r="R1909">
        <v>20</v>
      </c>
      <c r="S1909">
        <v>11</v>
      </c>
      <c r="T1909">
        <v>-0.2</v>
      </c>
      <c r="U1909">
        <v>3000</v>
      </c>
      <c r="V1909">
        <v>2.5</v>
      </c>
      <c r="W1909">
        <v>1.1000000000000001</v>
      </c>
      <c r="X1909">
        <v>5</v>
      </c>
      <c r="Y1909">
        <v>-2</v>
      </c>
      <c r="Z1909">
        <v>44</v>
      </c>
      <c r="AA1909">
        <v>-0.2</v>
      </c>
      <c r="AB1909">
        <v>5</v>
      </c>
      <c r="AC1909">
        <v>217</v>
      </c>
      <c r="AD1909">
        <v>210</v>
      </c>
      <c r="AE1909">
        <v>-2</v>
      </c>
      <c r="AF1909">
        <v>35.200000000000003</v>
      </c>
      <c r="AG1909">
        <v>1.8</v>
      </c>
      <c r="AH1909">
        <v>205</v>
      </c>
    </row>
    <row r="1910" spans="1:34" hidden="1" x14ac:dyDescent="0.25">
      <c r="A1910" t="s">
        <v>7303</v>
      </c>
      <c r="B1910" t="s">
        <v>7304</v>
      </c>
      <c r="C1910" s="1" t="str">
        <f t="shared" si="314"/>
        <v>21:0588</v>
      </c>
      <c r="D1910" s="1" t="str">
        <f t="shared" si="318"/>
        <v>21:0187</v>
      </c>
      <c r="E1910" t="s">
        <v>7305</v>
      </c>
      <c r="F1910" t="s">
        <v>7306</v>
      </c>
      <c r="H1910">
        <v>45.433325000000004</v>
      </c>
      <c r="I1910">
        <v>-65.597816600000002</v>
      </c>
      <c r="J1910" s="1" t="str">
        <f t="shared" si="319"/>
        <v>NGR bulk stream sediment</v>
      </c>
      <c r="K1910" s="1" t="str">
        <f t="shared" si="320"/>
        <v>&lt;177 micron (NGR)</v>
      </c>
      <c r="L1910">
        <v>23</v>
      </c>
      <c r="M1910" t="s">
        <v>86</v>
      </c>
      <c r="N1910">
        <v>437</v>
      </c>
      <c r="O1910">
        <v>301</v>
      </c>
      <c r="P1910">
        <v>11</v>
      </c>
      <c r="Q1910">
        <v>84</v>
      </c>
      <c r="R1910">
        <v>7</v>
      </c>
      <c r="S1910">
        <v>9</v>
      </c>
      <c r="T1910">
        <v>-0.2</v>
      </c>
      <c r="U1910">
        <v>1000</v>
      </c>
      <c r="V1910">
        <v>2.4</v>
      </c>
      <c r="W1910">
        <v>3.5</v>
      </c>
      <c r="X1910">
        <v>4</v>
      </c>
      <c r="Y1910">
        <v>-2</v>
      </c>
      <c r="Z1910">
        <v>22</v>
      </c>
      <c r="AA1910">
        <v>-0.2</v>
      </c>
      <c r="AB1910">
        <v>-1</v>
      </c>
      <c r="AC1910">
        <v>279</v>
      </c>
      <c r="AD1910">
        <v>220</v>
      </c>
      <c r="AE1910">
        <v>-2</v>
      </c>
      <c r="AF1910">
        <v>40.4</v>
      </c>
      <c r="AG1910">
        <v>1</v>
      </c>
      <c r="AH1910">
        <v>135</v>
      </c>
    </row>
    <row r="1911" spans="1:34" hidden="1" x14ac:dyDescent="0.25">
      <c r="A1911" t="s">
        <v>7307</v>
      </c>
      <c r="B1911" t="s">
        <v>7308</v>
      </c>
      <c r="C1911" s="1" t="str">
        <f t="shared" si="314"/>
        <v>21:0588</v>
      </c>
      <c r="D1911" s="1" t="str">
        <f t="shared" si="318"/>
        <v>21:0187</v>
      </c>
      <c r="E1911" t="s">
        <v>7309</v>
      </c>
      <c r="F1911" t="s">
        <v>7310</v>
      </c>
      <c r="H1911">
        <v>45.424418799999998</v>
      </c>
      <c r="I1911">
        <v>-65.592051400000003</v>
      </c>
      <c r="J1911" s="1" t="str">
        <f t="shared" si="319"/>
        <v>NGR bulk stream sediment</v>
      </c>
      <c r="K1911" s="1" t="str">
        <f t="shared" si="320"/>
        <v>&lt;177 micron (NGR)</v>
      </c>
      <c r="L1911">
        <v>23</v>
      </c>
      <c r="M1911" t="s">
        <v>91</v>
      </c>
      <c r="N1911">
        <v>438</v>
      </c>
      <c r="O1911">
        <v>74</v>
      </c>
      <c r="P1911">
        <v>32</v>
      </c>
      <c r="Q1911">
        <v>40</v>
      </c>
      <c r="R1911">
        <v>6</v>
      </c>
      <c r="S1911">
        <v>3</v>
      </c>
      <c r="T1911">
        <v>0.2</v>
      </c>
      <c r="U1911">
        <v>300</v>
      </c>
      <c r="V1911">
        <v>1</v>
      </c>
      <c r="W1911">
        <v>0.7</v>
      </c>
      <c r="X1911">
        <v>2</v>
      </c>
      <c r="Y1911">
        <v>-2</v>
      </c>
      <c r="Z1911">
        <v>20</v>
      </c>
      <c r="AA1911">
        <v>-0.2</v>
      </c>
      <c r="AB1911">
        <v>-1</v>
      </c>
      <c r="AC1911">
        <v>130</v>
      </c>
      <c r="AD1911">
        <v>190</v>
      </c>
      <c r="AE1911">
        <v>-2</v>
      </c>
      <c r="AF1911">
        <v>60.8</v>
      </c>
      <c r="AG1911">
        <v>1</v>
      </c>
      <c r="AH1911">
        <v>115</v>
      </c>
    </row>
    <row r="1912" spans="1:34" hidden="1" x14ac:dyDescent="0.25">
      <c r="A1912" t="s">
        <v>7311</v>
      </c>
      <c r="B1912" t="s">
        <v>7312</v>
      </c>
      <c r="C1912" s="1" t="str">
        <f t="shared" si="314"/>
        <v>21:0588</v>
      </c>
      <c r="D1912" s="1" t="str">
        <f t="shared" si="318"/>
        <v>21:0187</v>
      </c>
      <c r="E1912" t="s">
        <v>7313</v>
      </c>
      <c r="F1912" t="s">
        <v>7314</v>
      </c>
      <c r="H1912">
        <v>45.503736500000002</v>
      </c>
      <c r="I1912">
        <v>-65.5925072</v>
      </c>
      <c r="J1912" s="1" t="str">
        <f t="shared" si="319"/>
        <v>NGR bulk stream sediment</v>
      </c>
      <c r="K1912" s="1" t="str">
        <f t="shared" si="320"/>
        <v>&lt;177 micron (NGR)</v>
      </c>
      <c r="L1912">
        <v>23</v>
      </c>
      <c r="M1912" t="s">
        <v>96</v>
      </c>
      <c r="N1912">
        <v>439</v>
      </c>
      <c r="O1912">
        <v>90</v>
      </c>
      <c r="P1912">
        <v>9</v>
      </c>
      <c r="Q1912">
        <v>29</v>
      </c>
      <c r="R1912">
        <v>14</v>
      </c>
      <c r="S1912">
        <v>5</v>
      </c>
      <c r="T1912">
        <v>-0.2</v>
      </c>
      <c r="U1912">
        <v>960</v>
      </c>
      <c r="V1912">
        <v>1.55</v>
      </c>
      <c r="W1912">
        <v>0.7</v>
      </c>
      <c r="X1912">
        <v>3</v>
      </c>
      <c r="Y1912">
        <v>-2</v>
      </c>
      <c r="Z1912">
        <v>15</v>
      </c>
      <c r="AA1912">
        <v>-0.2</v>
      </c>
      <c r="AB1912">
        <v>2</v>
      </c>
      <c r="AC1912">
        <v>337</v>
      </c>
      <c r="AD1912">
        <v>45</v>
      </c>
      <c r="AE1912">
        <v>-2</v>
      </c>
      <c r="AF1912">
        <v>8.4</v>
      </c>
      <c r="AG1912">
        <v>2.9</v>
      </c>
      <c r="AH1912">
        <v>280</v>
      </c>
    </row>
    <row r="1913" spans="1:34" hidden="1" x14ac:dyDescent="0.25">
      <c r="A1913" t="s">
        <v>7315</v>
      </c>
      <c r="B1913" t="s">
        <v>7316</v>
      </c>
      <c r="C1913" s="1" t="str">
        <f t="shared" si="314"/>
        <v>21:0588</v>
      </c>
      <c r="D1913" s="1" t="str">
        <f t="shared" si="318"/>
        <v>21:0187</v>
      </c>
      <c r="E1913" t="s">
        <v>7317</v>
      </c>
      <c r="F1913" t="s">
        <v>7318</v>
      </c>
      <c r="H1913">
        <v>45.506229599999998</v>
      </c>
      <c r="I1913">
        <v>-65.590535099999997</v>
      </c>
      <c r="J1913" s="1" t="str">
        <f t="shared" si="319"/>
        <v>NGR bulk stream sediment</v>
      </c>
      <c r="K1913" s="1" t="str">
        <f t="shared" si="320"/>
        <v>&lt;177 micron (NGR)</v>
      </c>
      <c r="L1913">
        <v>23</v>
      </c>
      <c r="M1913" t="s">
        <v>101</v>
      </c>
      <c r="N1913">
        <v>440</v>
      </c>
      <c r="O1913">
        <v>82</v>
      </c>
      <c r="P1913">
        <v>8</v>
      </c>
      <c r="Q1913">
        <v>20</v>
      </c>
      <c r="R1913">
        <v>14</v>
      </c>
      <c r="S1913">
        <v>4</v>
      </c>
      <c r="T1913">
        <v>-0.2</v>
      </c>
      <c r="U1913">
        <v>730</v>
      </c>
      <c r="V1913">
        <v>1.4</v>
      </c>
      <c r="W1913">
        <v>-0.2</v>
      </c>
      <c r="X1913">
        <v>2</v>
      </c>
      <c r="Y1913">
        <v>-2</v>
      </c>
      <c r="Z1913">
        <v>13</v>
      </c>
      <c r="AA1913">
        <v>-0.2</v>
      </c>
      <c r="AB1913">
        <v>2</v>
      </c>
      <c r="AC1913">
        <v>382</v>
      </c>
      <c r="AD1913">
        <v>40</v>
      </c>
      <c r="AE1913">
        <v>-2</v>
      </c>
      <c r="AF1913">
        <v>7.2</v>
      </c>
      <c r="AG1913">
        <v>2.6</v>
      </c>
      <c r="AH1913">
        <v>270</v>
      </c>
    </row>
    <row r="1914" spans="1:34" hidden="1" x14ac:dyDescent="0.25">
      <c r="A1914" t="s">
        <v>7319</v>
      </c>
      <c r="B1914" t="s">
        <v>7320</v>
      </c>
      <c r="C1914" s="1" t="str">
        <f t="shared" si="314"/>
        <v>21:0588</v>
      </c>
      <c r="D1914" s="1" t="str">
        <f t="shared" si="318"/>
        <v>21:0187</v>
      </c>
      <c r="E1914" t="s">
        <v>7321</v>
      </c>
      <c r="F1914" t="s">
        <v>7322</v>
      </c>
      <c r="H1914">
        <v>45.525782399999997</v>
      </c>
      <c r="I1914">
        <v>-65.570137599999995</v>
      </c>
      <c r="J1914" s="1" t="str">
        <f t="shared" si="319"/>
        <v>NGR bulk stream sediment</v>
      </c>
      <c r="K1914" s="1" t="str">
        <f t="shared" si="320"/>
        <v>&lt;177 micron (NGR)</v>
      </c>
      <c r="L1914">
        <v>23</v>
      </c>
      <c r="M1914" t="s">
        <v>106</v>
      </c>
      <c r="N1914">
        <v>441</v>
      </c>
      <c r="O1914">
        <v>62</v>
      </c>
      <c r="P1914">
        <v>6</v>
      </c>
      <c r="Q1914">
        <v>13</v>
      </c>
      <c r="R1914">
        <v>14</v>
      </c>
      <c r="S1914">
        <v>5</v>
      </c>
      <c r="T1914">
        <v>-0.2</v>
      </c>
      <c r="U1914">
        <v>200</v>
      </c>
      <c r="V1914">
        <v>1.3</v>
      </c>
      <c r="W1914">
        <v>-0.2</v>
      </c>
      <c r="X1914">
        <v>1</v>
      </c>
      <c r="Y1914">
        <v>-2</v>
      </c>
      <c r="Z1914">
        <v>15</v>
      </c>
      <c r="AA1914">
        <v>-0.2</v>
      </c>
      <c r="AB1914">
        <v>2</v>
      </c>
      <c r="AC1914">
        <v>377</v>
      </c>
      <c r="AD1914">
        <v>30</v>
      </c>
      <c r="AE1914">
        <v>-2</v>
      </c>
      <c r="AF1914">
        <v>6.6</v>
      </c>
      <c r="AG1914">
        <v>3.1</v>
      </c>
      <c r="AH1914">
        <v>260</v>
      </c>
    </row>
    <row r="1915" spans="1:34" hidden="1" x14ac:dyDescent="0.25">
      <c r="A1915" t="s">
        <v>7323</v>
      </c>
      <c r="B1915" t="s">
        <v>7324</v>
      </c>
      <c r="C1915" s="1" t="str">
        <f t="shared" si="314"/>
        <v>21:0588</v>
      </c>
      <c r="D1915" s="1" t="str">
        <f t="shared" si="318"/>
        <v>21:0187</v>
      </c>
      <c r="E1915" t="s">
        <v>7325</v>
      </c>
      <c r="F1915" t="s">
        <v>7326</v>
      </c>
      <c r="H1915">
        <v>45.535712400000001</v>
      </c>
      <c r="I1915">
        <v>-65.553619999999995</v>
      </c>
      <c r="J1915" s="1" t="str">
        <f t="shared" si="319"/>
        <v>NGR bulk stream sediment</v>
      </c>
      <c r="K1915" s="1" t="str">
        <f t="shared" si="320"/>
        <v>&lt;177 micron (NGR)</v>
      </c>
      <c r="L1915">
        <v>23</v>
      </c>
      <c r="M1915" t="s">
        <v>111</v>
      </c>
      <c r="N1915">
        <v>442</v>
      </c>
      <c r="O1915">
        <v>50</v>
      </c>
      <c r="P1915">
        <v>6</v>
      </c>
      <c r="Q1915">
        <v>15</v>
      </c>
      <c r="R1915">
        <v>16</v>
      </c>
      <c r="S1915">
        <v>5</v>
      </c>
      <c r="T1915">
        <v>-0.2</v>
      </c>
      <c r="U1915">
        <v>210</v>
      </c>
      <c r="V1915">
        <v>1.65</v>
      </c>
      <c r="W1915">
        <v>-0.2</v>
      </c>
      <c r="X1915">
        <v>2</v>
      </c>
      <c r="Y1915">
        <v>-2</v>
      </c>
      <c r="Z1915">
        <v>22</v>
      </c>
      <c r="AA1915">
        <v>0.4</v>
      </c>
      <c r="AB1915">
        <v>2</v>
      </c>
      <c r="AC1915">
        <v>305</v>
      </c>
      <c r="AD1915">
        <v>40</v>
      </c>
      <c r="AE1915">
        <v>-2</v>
      </c>
      <c r="AF1915">
        <v>4.5999999999999996</v>
      </c>
      <c r="AG1915">
        <v>2.6</v>
      </c>
      <c r="AH1915">
        <v>280</v>
      </c>
    </row>
    <row r="1916" spans="1:34" hidden="1" x14ac:dyDescent="0.25">
      <c r="A1916" t="s">
        <v>7327</v>
      </c>
      <c r="B1916" t="s">
        <v>7328</v>
      </c>
      <c r="C1916" s="1" t="str">
        <f t="shared" si="314"/>
        <v>21:0588</v>
      </c>
      <c r="D1916" s="1" t="str">
        <f t="shared" si="318"/>
        <v>21:0187</v>
      </c>
      <c r="E1916" t="s">
        <v>7329</v>
      </c>
      <c r="F1916" t="s">
        <v>7330</v>
      </c>
      <c r="H1916">
        <v>45.535547899999997</v>
      </c>
      <c r="I1916">
        <v>-65.518903199999997</v>
      </c>
      <c r="J1916" s="1" t="str">
        <f t="shared" si="319"/>
        <v>NGR bulk stream sediment</v>
      </c>
      <c r="K1916" s="1" t="str">
        <f t="shared" si="320"/>
        <v>&lt;177 micron (NGR)</v>
      </c>
      <c r="L1916">
        <v>23</v>
      </c>
      <c r="M1916" t="s">
        <v>116</v>
      </c>
      <c r="N1916">
        <v>443</v>
      </c>
      <c r="O1916">
        <v>37</v>
      </c>
      <c r="P1916">
        <v>3</v>
      </c>
      <c r="Q1916">
        <v>10</v>
      </c>
      <c r="R1916">
        <v>7</v>
      </c>
      <c r="S1916">
        <v>2</v>
      </c>
      <c r="T1916">
        <v>-0.2</v>
      </c>
      <c r="U1916">
        <v>210</v>
      </c>
      <c r="V1916">
        <v>0.75</v>
      </c>
      <c r="W1916">
        <v>-0.2</v>
      </c>
      <c r="X1916">
        <v>1</v>
      </c>
      <c r="Y1916">
        <v>-2</v>
      </c>
      <c r="Z1916">
        <v>9</v>
      </c>
      <c r="AA1916">
        <v>-0.2</v>
      </c>
      <c r="AB1916">
        <v>2</v>
      </c>
      <c r="AC1916">
        <v>267</v>
      </c>
      <c r="AD1916">
        <v>30</v>
      </c>
      <c r="AE1916">
        <v>-2</v>
      </c>
      <c r="AF1916">
        <v>5.6</v>
      </c>
      <c r="AG1916">
        <v>1.6</v>
      </c>
      <c r="AH1916">
        <v>225</v>
      </c>
    </row>
    <row r="1917" spans="1:34" hidden="1" x14ac:dyDescent="0.25">
      <c r="A1917" t="s">
        <v>7331</v>
      </c>
      <c r="B1917" t="s">
        <v>7332</v>
      </c>
      <c r="C1917" s="1" t="str">
        <f t="shared" si="314"/>
        <v>21:0588</v>
      </c>
      <c r="D1917" s="1" t="str">
        <f t="shared" si="318"/>
        <v>21:0187</v>
      </c>
      <c r="E1917" t="s">
        <v>7333</v>
      </c>
      <c r="F1917" t="s">
        <v>7334</v>
      </c>
      <c r="H1917">
        <v>45.528510599999997</v>
      </c>
      <c r="I1917">
        <v>-65.515566300000003</v>
      </c>
      <c r="J1917" s="1" t="str">
        <f t="shared" si="319"/>
        <v>NGR bulk stream sediment</v>
      </c>
      <c r="K1917" s="1" t="str">
        <f t="shared" si="320"/>
        <v>&lt;177 micron (NGR)</v>
      </c>
      <c r="L1917">
        <v>23</v>
      </c>
      <c r="M1917" t="s">
        <v>121</v>
      </c>
      <c r="N1917">
        <v>444</v>
      </c>
      <c r="O1917">
        <v>54</v>
      </c>
      <c r="P1917">
        <v>6</v>
      </c>
      <c r="Q1917">
        <v>14</v>
      </c>
      <c r="R1917">
        <v>10</v>
      </c>
      <c r="S1917">
        <v>5</v>
      </c>
      <c r="T1917">
        <v>-0.2</v>
      </c>
      <c r="U1917">
        <v>800</v>
      </c>
      <c r="V1917">
        <v>1.5</v>
      </c>
      <c r="W1917">
        <v>-0.2</v>
      </c>
      <c r="X1917">
        <v>2</v>
      </c>
      <c r="Y1917">
        <v>-2</v>
      </c>
      <c r="Z1917">
        <v>20</v>
      </c>
      <c r="AA1917">
        <v>-0.2</v>
      </c>
      <c r="AB1917">
        <v>1</v>
      </c>
      <c r="AC1917">
        <v>321</v>
      </c>
      <c r="AD1917">
        <v>45</v>
      </c>
      <c r="AE1917">
        <v>-2</v>
      </c>
      <c r="AF1917">
        <v>7</v>
      </c>
      <c r="AG1917">
        <v>2</v>
      </c>
      <c r="AH1917">
        <v>250</v>
      </c>
    </row>
    <row r="1918" spans="1:34" hidden="1" x14ac:dyDescent="0.25">
      <c r="A1918" t="s">
        <v>7335</v>
      </c>
      <c r="B1918" t="s">
        <v>7336</v>
      </c>
      <c r="C1918" s="1" t="str">
        <f t="shared" si="314"/>
        <v>21:0588</v>
      </c>
      <c r="D1918" s="1" t="str">
        <f t="shared" si="318"/>
        <v>21:0187</v>
      </c>
      <c r="E1918" t="s">
        <v>7337</v>
      </c>
      <c r="F1918" t="s">
        <v>7338</v>
      </c>
      <c r="H1918">
        <v>45.505810500000003</v>
      </c>
      <c r="I1918">
        <v>-65.503659600000006</v>
      </c>
      <c r="J1918" s="1" t="str">
        <f t="shared" si="319"/>
        <v>NGR bulk stream sediment</v>
      </c>
      <c r="K1918" s="1" t="str">
        <f t="shared" si="320"/>
        <v>&lt;177 micron (NGR)</v>
      </c>
      <c r="L1918">
        <v>23</v>
      </c>
      <c r="M1918" t="s">
        <v>126</v>
      </c>
      <c r="N1918">
        <v>445</v>
      </c>
      <c r="O1918">
        <v>29</v>
      </c>
      <c r="P1918">
        <v>4</v>
      </c>
      <c r="Q1918">
        <v>13</v>
      </c>
      <c r="R1918">
        <v>5</v>
      </c>
      <c r="S1918">
        <v>2</v>
      </c>
      <c r="T1918">
        <v>-0.2</v>
      </c>
      <c r="U1918">
        <v>290</v>
      </c>
      <c r="V1918">
        <v>2.0499999999999998</v>
      </c>
      <c r="W1918">
        <v>-0.2</v>
      </c>
      <c r="X1918">
        <v>1</v>
      </c>
      <c r="Y1918">
        <v>-2</v>
      </c>
      <c r="Z1918">
        <v>22</v>
      </c>
      <c r="AA1918">
        <v>-0.2</v>
      </c>
      <c r="AB1918">
        <v>-1</v>
      </c>
      <c r="AC1918">
        <v>235</v>
      </c>
      <c r="AD1918">
        <v>70</v>
      </c>
      <c r="AE1918">
        <v>-2</v>
      </c>
      <c r="AF1918">
        <v>9</v>
      </c>
      <c r="AG1918">
        <v>1.9</v>
      </c>
      <c r="AH1918">
        <v>140</v>
      </c>
    </row>
    <row r="1919" spans="1:34" hidden="1" x14ac:dyDescent="0.25">
      <c r="A1919" t="s">
        <v>7339</v>
      </c>
      <c r="B1919" t="s">
        <v>7340</v>
      </c>
      <c r="C1919" s="1" t="str">
        <f t="shared" si="314"/>
        <v>21:0588</v>
      </c>
      <c r="D1919" s="1" t="str">
        <f t="shared" si="318"/>
        <v>21:0187</v>
      </c>
      <c r="E1919" t="s">
        <v>7341</v>
      </c>
      <c r="F1919" t="s">
        <v>7342</v>
      </c>
      <c r="H1919">
        <v>45.503958500000003</v>
      </c>
      <c r="I1919">
        <v>-65.5002748</v>
      </c>
      <c r="J1919" s="1" t="str">
        <f t="shared" si="319"/>
        <v>NGR bulk stream sediment</v>
      </c>
      <c r="K1919" s="1" t="str">
        <f t="shared" si="320"/>
        <v>&lt;177 micron (NGR)</v>
      </c>
      <c r="L1919">
        <v>23</v>
      </c>
      <c r="M1919" t="s">
        <v>131</v>
      </c>
      <c r="N1919">
        <v>446</v>
      </c>
      <c r="O1919">
        <v>63</v>
      </c>
      <c r="P1919">
        <v>9</v>
      </c>
      <c r="Q1919">
        <v>28</v>
      </c>
      <c r="R1919">
        <v>13</v>
      </c>
      <c r="S1919">
        <v>15</v>
      </c>
      <c r="T1919">
        <v>-0.2</v>
      </c>
      <c r="U1919">
        <v>5600</v>
      </c>
      <c r="V1919">
        <v>2.1</v>
      </c>
      <c r="W1919">
        <v>0.3</v>
      </c>
      <c r="X1919">
        <v>2</v>
      </c>
      <c r="Y1919">
        <v>-2</v>
      </c>
      <c r="Z1919">
        <v>24</v>
      </c>
      <c r="AA1919">
        <v>-0.2</v>
      </c>
      <c r="AB1919">
        <v>3</v>
      </c>
      <c r="AC1919">
        <v>281</v>
      </c>
      <c r="AD1919">
        <v>70</v>
      </c>
      <c r="AE1919">
        <v>-2</v>
      </c>
      <c r="AF1919">
        <v>8.1999999999999993</v>
      </c>
      <c r="AG1919">
        <v>2.2999999999999998</v>
      </c>
      <c r="AH1919">
        <v>240</v>
      </c>
    </row>
    <row r="1920" spans="1:34" hidden="1" x14ac:dyDescent="0.25">
      <c r="A1920" t="s">
        <v>7343</v>
      </c>
      <c r="B1920" t="s">
        <v>7344</v>
      </c>
      <c r="C1920" s="1" t="str">
        <f t="shared" si="314"/>
        <v>21:0588</v>
      </c>
      <c r="D1920" s="1" t="str">
        <f t="shared" si="318"/>
        <v>21:0187</v>
      </c>
      <c r="E1920" t="s">
        <v>7277</v>
      </c>
      <c r="F1920" t="s">
        <v>7345</v>
      </c>
      <c r="H1920">
        <v>45.492054699999997</v>
      </c>
      <c r="I1920">
        <v>-65.500463800000006</v>
      </c>
      <c r="J1920" s="1" t="str">
        <f t="shared" si="319"/>
        <v>NGR bulk stream sediment</v>
      </c>
      <c r="K1920" s="1" t="str">
        <f t="shared" si="320"/>
        <v>&lt;177 micron (NGR)</v>
      </c>
      <c r="L1920">
        <v>23</v>
      </c>
      <c r="M1920" t="s">
        <v>51</v>
      </c>
      <c r="N1920">
        <v>447</v>
      </c>
      <c r="O1920">
        <v>30</v>
      </c>
      <c r="P1920">
        <v>3</v>
      </c>
      <c r="Q1920">
        <v>11</v>
      </c>
      <c r="R1920">
        <v>8</v>
      </c>
      <c r="S1920">
        <v>4</v>
      </c>
      <c r="T1920">
        <v>-0.2</v>
      </c>
      <c r="U1920">
        <v>150</v>
      </c>
      <c r="V1920">
        <v>0.8</v>
      </c>
      <c r="W1920">
        <v>-0.2</v>
      </c>
      <c r="X1920">
        <v>-1</v>
      </c>
      <c r="Y1920">
        <v>-2</v>
      </c>
      <c r="Z1920">
        <v>13</v>
      </c>
      <c r="AA1920">
        <v>-0.2</v>
      </c>
      <c r="AB1920">
        <v>1</v>
      </c>
      <c r="AC1920">
        <v>262</v>
      </c>
      <c r="AD1920">
        <v>30</v>
      </c>
      <c r="AE1920">
        <v>-2</v>
      </c>
      <c r="AF1920">
        <v>2.6</v>
      </c>
      <c r="AG1920">
        <v>2.6</v>
      </c>
      <c r="AH1920">
        <v>125</v>
      </c>
    </row>
    <row r="1921" spans="1:34" hidden="1" x14ac:dyDescent="0.25">
      <c r="A1921" t="s">
        <v>7346</v>
      </c>
      <c r="B1921" t="s">
        <v>7347</v>
      </c>
      <c r="C1921" s="1" t="str">
        <f t="shared" si="314"/>
        <v>21:0588</v>
      </c>
      <c r="D1921" s="1" t="str">
        <f>HYPERLINK("http://geochem.nrcan.gc.ca/cdogs/content/svy/svy_e.htm", "")</f>
        <v/>
      </c>
      <c r="G1921" s="1" t="str">
        <f>HYPERLINK("http://geochem.nrcan.gc.ca/cdogs/content/cr_/cr_00078_e.htm", "78")</f>
        <v>78</v>
      </c>
      <c r="J1921" t="s">
        <v>69</v>
      </c>
      <c r="K1921" t="s">
        <v>70</v>
      </c>
      <c r="L1921">
        <v>23</v>
      </c>
      <c r="M1921" t="s">
        <v>71</v>
      </c>
      <c r="N1921">
        <v>448</v>
      </c>
      <c r="O1921">
        <v>86</v>
      </c>
      <c r="P1921">
        <v>33</v>
      </c>
      <c r="Q1921">
        <v>18</v>
      </c>
      <c r="R1921">
        <v>221</v>
      </c>
      <c r="S1921">
        <v>20</v>
      </c>
      <c r="T1921">
        <v>-0.2</v>
      </c>
      <c r="U1921">
        <v>410</v>
      </c>
      <c r="V1921">
        <v>2.4</v>
      </c>
      <c r="W1921">
        <v>0.2</v>
      </c>
      <c r="X1921">
        <v>16</v>
      </c>
      <c r="Y1921">
        <v>-2</v>
      </c>
      <c r="Z1921">
        <v>40</v>
      </c>
      <c r="AA1921">
        <v>0.8</v>
      </c>
      <c r="AB1921">
        <v>7</v>
      </c>
      <c r="AC1921">
        <v>672</v>
      </c>
      <c r="AD1921">
        <v>25</v>
      </c>
      <c r="AE1921">
        <v>14</v>
      </c>
      <c r="AF1921">
        <v>1.8</v>
      </c>
      <c r="AG1921">
        <v>11.9</v>
      </c>
      <c r="AH1921">
        <v>600</v>
      </c>
    </row>
    <row r="1922" spans="1:34" hidden="1" x14ac:dyDescent="0.25">
      <c r="A1922" t="s">
        <v>7348</v>
      </c>
      <c r="B1922" t="s">
        <v>7349</v>
      </c>
      <c r="C1922" s="1" t="str">
        <f t="shared" ref="C1922:C1985" si="321">HYPERLINK("http://geochem.nrcan.gc.ca/cdogs/content/bdl/bdl210588_e.htm", "21:0588")</f>
        <v>21:0588</v>
      </c>
      <c r="D1922" s="1" t="str">
        <f t="shared" ref="D1922:D1935" si="322">HYPERLINK("http://geochem.nrcan.gc.ca/cdogs/content/svy/svy210187_e.htm", "21:0187")</f>
        <v>21:0187</v>
      </c>
      <c r="E1922" t="s">
        <v>7277</v>
      </c>
      <c r="F1922" t="s">
        <v>7350</v>
      </c>
      <c r="H1922">
        <v>45.492054699999997</v>
      </c>
      <c r="I1922">
        <v>-65.500463800000006</v>
      </c>
      <c r="J1922" s="1" t="str">
        <f t="shared" ref="J1922:J1935" si="323">HYPERLINK("http://geochem.nrcan.gc.ca/cdogs/content/kwd/kwd020030_e.htm", "NGR bulk stream sediment")</f>
        <v>NGR bulk stream sediment</v>
      </c>
      <c r="K1922" s="1" t="str">
        <f t="shared" ref="K1922:K1935" si="324">HYPERLINK("http://geochem.nrcan.gc.ca/cdogs/content/kwd/kwd080006_e.htm", "&lt;177 micron (NGR)")</f>
        <v>&lt;177 micron (NGR)</v>
      </c>
      <c r="L1922">
        <v>23</v>
      </c>
      <c r="M1922" t="s">
        <v>47</v>
      </c>
      <c r="N1922">
        <v>449</v>
      </c>
      <c r="O1922">
        <v>37</v>
      </c>
      <c r="P1922">
        <v>4</v>
      </c>
      <c r="Q1922">
        <v>10</v>
      </c>
      <c r="R1922">
        <v>9</v>
      </c>
      <c r="S1922">
        <v>5</v>
      </c>
      <c r="T1922">
        <v>0.2</v>
      </c>
      <c r="U1922">
        <v>150</v>
      </c>
      <c r="V1922">
        <v>1.1000000000000001</v>
      </c>
      <c r="W1922">
        <v>-0.2</v>
      </c>
      <c r="X1922">
        <v>-1</v>
      </c>
      <c r="Y1922">
        <v>-2</v>
      </c>
      <c r="Z1922">
        <v>15</v>
      </c>
      <c r="AA1922">
        <v>-0.2</v>
      </c>
      <c r="AB1922">
        <v>-1</v>
      </c>
      <c r="AC1922">
        <v>316</v>
      </c>
      <c r="AD1922">
        <v>20</v>
      </c>
      <c r="AE1922">
        <v>-2</v>
      </c>
      <c r="AF1922">
        <v>2.2000000000000002</v>
      </c>
      <c r="AG1922">
        <v>2.2000000000000002</v>
      </c>
      <c r="AH1922">
        <v>215</v>
      </c>
    </row>
    <row r="1923" spans="1:34" hidden="1" x14ac:dyDescent="0.25">
      <c r="A1923" t="s">
        <v>7351</v>
      </c>
      <c r="B1923" t="s">
        <v>7352</v>
      </c>
      <c r="C1923" s="1" t="str">
        <f t="shared" si="321"/>
        <v>21:0588</v>
      </c>
      <c r="D1923" s="1" t="str">
        <f t="shared" si="322"/>
        <v>21:0187</v>
      </c>
      <c r="E1923" t="s">
        <v>7353</v>
      </c>
      <c r="F1923" t="s">
        <v>7354</v>
      </c>
      <c r="H1923">
        <v>45.320066099999998</v>
      </c>
      <c r="I1923">
        <v>-65.589209699999998</v>
      </c>
      <c r="J1923" s="1" t="str">
        <f t="shared" si="323"/>
        <v>NGR bulk stream sediment</v>
      </c>
      <c r="K1923" s="1" t="str">
        <f t="shared" si="324"/>
        <v>&lt;177 micron (NGR)</v>
      </c>
      <c r="L1923">
        <v>24</v>
      </c>
      <c r="M1923" t="s">
        <v>38</v>
      </c>
      <c r="N1923">
        <v>450</v>
      </c>
      <c r="O1923">
        <v>53</v>
      </c>
      <c r="P1923">
        <v>5</v>
      </c>
      <c r="Q1923">
        <v>14</v>
      </c>
      <c r="R1923">
        <v>15</v>
      </c>
      <c r="S1923">
        <v>8</v>
      </c>
      <c r="T1923">
        <v>-0.2</v>
      </c>
      <c r="U1923">
        <v>270</v>
      </c>
      <c r="V1923">
        <v>1.2</v>
      </c>
      <c r="W1923">
        <v>-0.2</v>
      </c>
      <c r="X1923">
        <v>2</v>
      </c>
      <c r="Y1923">
        <v>-2</v>
      </c>
      <c r="Z1923">
        <v>20</v>
      </c>
      <c r="AA1923">
        <v>-0.2</v>
      </c>
      <c r="AB1923">
        <v>3</v>
      </c>
      <c r="AC1923">
        <v>318</v>
      </c>
      <c r="AD1923">
        <v>50</v>
      </c>
      <c r="AE1923">
        <v>-2</v>
      </c>
      <c r="AF1923">
        <v>5.2</v>
      </c>
      <c r="AG1923">
        <v>2.5</v>
      </c>
      <c r="AH1923">
        <v>175</v>
      </c>
    </row>
    <row r="1924" spans="1:34" hidden="1" x14ac:dyDescent="0.25">
      <c r="A1924" t="s">
        <v>7355</v>
      </c>
      <c r="B1924" t="s">
        <v>7356</v>
      </c>
      <c r="C1924" s="1" t="str">
        <f t="shared" si="321"/>
        <v>21:0588</v>
      </c>
      <c r="D1924" s="1" t="str">
        <f t="shared" si="322"/>
        <v>21:0187</v>
      </c>
      <c r="E1924" t="s">
        <v>7357</v>
      </c>
      <c r="F1924" t="s">
        <v>7358</v>
      </c>
      <c r="H1924">
        <v>45.531137600000001</v>
      </c>
      <c r="I1924">
        <v>-65.514812699999993</v>
      </c>
      <c r="J1924" s="1" t="str">
        <f t="shared" si="323"/>
        <v>NGR bulk stream sediment</v>
      </c>
      <c r="K1924" s="1" t="str">
        <f t="shared" si="324"/>
        <v>&lt;177 micron (NGR)</v>
      </c>
      <c r="L1924">
        <v>24</v>
      </c>
      <c r="M1924" t="s">
        <v>43</v>
      </c>
      <c r="N1924">
        <v>451</v>
      </c>
      <c r="O1924">
        <v>63</v>
      </c>
      <c r="P1924">
        <v>6</v>
      </c>
      <c r="Q1924">
        <v>12</v>
      </c>
      <c r="R1924">
        <v>10</v>
      </c>
      <c r="S1924">
        <v>6</v>
      </c>
      <c r="T1924">
        <v>-0.2</v>
      </c>
      <c r="U1924">
        <v>870</v>
      </c>
      <c r="V1924">
        <v>1.4</v>
      </c>
      <c r="W1924">
        <v>-0.2</v>
      </c>
      <c r="X1924">
        <v>2</v>
      </c>
      <c r="Y1924">
        <v>-2</v>
      </c>
      <c r="Z1924">
        <v>20</v>
      </c>
      <c r="AA1924">
        <v>0.6</v>
      </c>
      <c r="AB1924">
        <v>2</v>
      </c>
      <c r="AC1924">
        <v>292</v>
      </c>
      <c r="AD1924">
        <v>40</v>
      </c>
      <c r="AE1924">
        <v>-2</v>
      </c>
      <c r="AF1924">
        <v>4.4000000000000004</v>
      </c>
      <c r="AG1924">
        <v>2.4</v>
      </c>
      <c r="AH1924">
        <v>205</v>
      </c>
    </row>
    <row r="1925" spans="1:34" hidden="1" x14ac:dyDescent="0.25">
      <c r="A1925" t="s">
        <v>7359</v>
      </c>
      <c r="B1925" t="s">
        <v>7360</v>
      </c>
      <c r="C1925" s="1" t="str">
        <f t="shared" si="321"/>
        <v>21:0588</v>
      </c>
      <c r="D1925" s="1" t="str">
        <f t="shared" si="322"/>
        <v>21:0187</v>
      </c>
      <c r="E1925" t="s">
        <v>7361</v>
      </c>
      <c r="F1925" t="s">
        <v>7362</v>
      </c>
      <c r="H1925">
        <v>45.514596099999999</v>
      </c>
      <c r="I1925">
        <v>-65.5764262</v>
      </c>
      <c r="J1925" s="1" t="str">
        <f t="shared" si="323"/>
        <v>NGR bulk stream sediment</v>
      </c>
      <c r="K1925" s="1" t="str">
        <f t="shared" si="324"/>
        <v>&lt;177 micron (NGR)</v>
      </c>
      <c r="L1925">
        <v>24</v>
      </c>
      <c r="M1925" t="s">
        <v>56</v>
      </c>
      <c r="N1925">
        <v>452</v>
      </c>
      <c r="O1925">
        <v>57</v>
      </c>
      <c r="P1925">
        <v>10</v>
      </c>
      <c r="Q1925">
        <v>22</v>
      </c>
      <c r="R1925">
        <v>16</v>
      </c>
      <c r="S1925">
        <v>5</v>
      </c>
      <c r="T1925">
        <v>-0.2</v>
      </c>
      <c r="U1925">
        <v>130</v>
      </c>
      <c r="V1925">
        <v>1.2</v>
      </c>
      <c r="W1925">
        <v>-0.2</v>
      </c>
      <c r="X1925">
        <v>2</v>
      </c>
      <c r="Y1925">
        <v>-2</v>
      </c>
      <c r="Z1925">
        <v>21</v>
      </c>
      <c r="AA1925">
        <v>-0.2</v>
      </c>
      <c r="AB1925">
        <v>-1</v>
      </c>
      <c r="AC1925">
        <v>455</v>
      </c>
      <c r="AD1925">
        <v>40</v>
      </c>
      <c r="AE1925">
        <v>-2</v>
      </c>
      <c r="AF1925">
        <v>17.2</v>
      </c>
      <c r="AG1925">
        <v>2.9</v>
      </c>
      <c r="AH1925">
        <v>260</v>
      </c>
    </row>
    <row r="1926" spans="1:34" hidden="1" x14ac:dyDescent="0.25">
      <c r="A1926" t="s">
        <v>7363</v>
      </c>
      <c r="B1926" t="s">
        <v>7364</v>
      </c>
      <c r="C1926" s="1" t="str">
        <f t="shared" si="321"/>
        <v>21:0588</v>
      </c>
      <c r="D1926" s="1" t="str">
        <f t="shared" si="322"/>
        <v>21:0187</v>
      </c>
      <c r="E1926" t="s">
        <v>7365</v>
      </c>
      <c r="F1926" t="s">
        <v>7366</v>
      </c>
      <c r="H1926">
        <v>45.516584999999999</v>
      </c>
      <c r="I1926">
        <v>-65.573649099999997</v>
      </c>
      <c r="J1926" s="1" t="str">
        <f t="shared" si="323"/>
        <v>NGR bulk stream sediment</v>
      </c>
      <c r="K1926" s="1" t="str">
        <f t="shared" si="324"/>
        <v>&lt;177 micron (NGR)</v>
      </c>
      <c r="L1926">
        <v>24</v>
      </c>
      <c r="M1926" t="s">
        <v>61</v>
      </c>
      <c r="N1926">
        <v>453</v>
      </c>
      <c r="O1926">
        <v>75</v>
      </c>
      <c r="P1926">
        <v>11</v>
      </c>
      <c r="Q1926">
        <v>24</v>
      </c>
      <c r="R1926">
        <v>19</v>
      </c>
      <c r="S1926">
        <v>9</v>
      </c>
      <c r="T1926">
        <v>-0.2</v>
      </c>
      <c r="U1926">
        <v>220</v>
      </c>
      <c r="V1926">
        <v>1.2</v>
      </c>
      <c r="W1926">
        <v>0.3</v>
      </c>
      <c r="X1926">
        <v>1</v>
      </c>
      <c r="Y1926">
        <v>-2</v>
      </c>
      <c r="Z1926">
        <v>13</v>
      </c>
      <c r="AA1926">
        <v>-0.2</v>
      </c>
      <c r="AB1926">
        <v>1</v>
      </c>
      <c r="AC1926">
        <v>254</v>
      </c>
      <c r="AD1926">
        <v>20</v>
      </c>
      <c r="AE1926">
        <v>-2</v>
      </c>
      <c r="AF1926">
        <v>3.2</v>
      </c>
      <c r="AG1926">
        <v>2.5</v>
      </c>
      <c r="AH1926">
        <v>370</v>
      </c>
    </row>
    <row r="1927" spans="1:34" hidden="1" x14ac:dyDescent="0.25">
      <c r="A1927" t="s">
        <v>7367</v>
      </c>
      <c r="B1927" t="s">
        <v>7368</v>
      </c>
      <c r="C1927" s="1" t="str">
        <f t="shared" si="321"/>
        <v>21:0588</v>
      </c>
      <c r="D1927" s="1" t="str">
        <f t="shared" si="322"/>
        <v>21:0187</v>
      </c>
      <c r="E1927" t="s">
        <v>7369</v>
      </c>
      <c r="F1927" t="s">
        <v>7370</v>
      </c>
      <c r="H1927">
        <v>45.555347099999999</v>
      </c>
      <c r="I1927">
        <v>-65.527194399999999</v>
      </c>
      <c r="J1927" s="1" t="str">
        <f t="shared" si="323"/>
        <v>NGR bulk stream sediment</v>
      </c>
      <c r="K1927" s="1" t="str">
        <f t="shared" si="324"/>
        <v>&lt;177 micron (NGR)</v>
      </c>
      <c r="L1927">
        <v>24</v>
      </c>
      <c r="M1927" t="s">
        <v>66</v>
      </c>
      <c r="N1927">
        <v>454</v>
      </c>
      <c r="O1927">
        <v>73</v>
      </c>
      <c r="P1927">
        <v>11</v>
      </c>
      <c r="Q1927">
        <v>20</v>
      </c>
      <c r="R1927">
        <v>18</v>
      </c>
      <c r="S1927">
        <v>7</v>
      </c>
      <c r="T1927">
        <v>-0.2</v>
      </c>
      <c r="U1927">
        <v>1200</v>
      </c>
      <c r="V1927">
        <v>1.6</v>
      </c>
      <c r="W1927">
        <v>0.4</v>
      </c>
      <c r="X1927">
        <v>2</v>
      </c>
      <c r="Y1927">
        <v>-2</v>
      </c>
      <c r="Z1927">
        <v>20</v>
      </c>
      <c r="AA1927">
        <v>0.5</v>
      </c>
      <c r="AB1927">
        <v>2</v>
      </c>
      <c r="AC1927">
        <v>348</v>
      </c>
      <c r="AD1927">
        <v>70</v>
      </c>
      <c r="AE1927">
        <v>-2</v>
      </c>
      <c r="AF1927">
        <v>11</v>
      </c>
      <c r="AG1927">
        <v>2.6</v>
      </c>
      <c r="AH1927">
        <v>260</v>
      </c>
    </row>
    <row r="1928" spans="1:34" hidden="1" x14ac:dyDescent="0.25">
      <c r="A1928" t="s">
        <v>7371</v>
      </c>
      <c r="B1928" t="s">
        <v>7372</v>
      </c>
      <c r="C1928" s="1" t="str">
        <f t="shared" si="321"/>
        <v>21:0588</v>
      </c>
      <c r="D1928" s="1" t="str">
        <f t="shared" si="322"/>
        <v>21:0187</v>
      </c>
      <c r="E1928" t="s">
        <v>7373</v>
      </c>
      <c r="F1928" t="s">
        <v>7374</v>
      </c>
      <c r="H1928">
        <v>45.562086299999997</v>
      </c>
      <c r="I1928">
        <v>-65.515093199999995</v>
      </c>
      <c r="J1928" s="1" t="str">
        <f t="shared" si="323"/>
        <v>NGR bulk stream sediment</v>
      </c>
      <c r="K1928" s="1" t="str">
        <f t="shared" si="324"/>
        <v>&lt;177 micron (NGR)</v>
      </c>
      <c r="L1928">
        <v>24</v>
      </c>
      <c r="M1928" t="s">
        <v>76</v>
      </c>
      <c r="N1928">
        <v>455</v>
      </c>
      <c r="O1928">
        <v>74</v>
      </c>
      <c r="P1928">
        <v>9</v>
      </c>
      <c r="Q1928">
        <v>16</v>
      </c>
      <c r="R1928">
        <v>18</v>
      </c>
      <c r="S1928">
        <v>8</v>
      </c>
      <c r="T1928">
        <v>-0.2</v>
      </c>
      <c r="U1928">
        <v>800</v>
      </c>
      <c r="V1928">
        <v>1.65</v>
      </c>
      <c r="W1928">
        <v>0.5</v>
      </c>
      <c r="X1928">
        <v>1</v>
      </c>
      <c r="Y1928">
        <v>-2</v>
      </c>
      <c r="Z1928">
        <v>21</v>
      </c>
      <c r="AA1928">
        <v>-0.2</v>
      </c>
      <c r="AB1928">
        <v>2</v>
      </c>
      <c r="AC1928">
        <v>345</v>
      </c>
      <c r="AD1928">
        <v>60</v>
      </c>
      <c r="AE1928">
        <v>-2</v>
      </c>
      <c r="AF1928">
        <v>9.1999999999999993</v>
      </c>
      <c r="AG1928">
        <v>3</v>
      </c>
      <c r="AH1928">
        <v>260</v>
      </c>
    </row>
    <row r="1929" spans="1:34" hidden="1" x14ac:dyDescent="0.25">
      <c r="A1929" t="s">
        <v>7375</v>
      </c>
      <c r="B1929" t="s">
        <v>7376</v>
      </c>
      <c r="C1929" s="1" t="str">
        <f t="shared" si="321"/>
        <v>21:0588</v>
      </c>
      <c r="D1929" s="1" t="str">
        <f t="shared" si="322"/>
        <v>21:0187</v>
      </c>
      <c r="E1929" t="s">
        <v>7377</v>
      </c>
      <c r="F1929" t="s">
        <v>7378</v>
      </c>
      <c r="H1929">
        <v>45.565680200000003</v>
      </c>
      <c r="I1929">
        <v>-65.508846500000004</v>
      </c>
      <c r="J1929" s="1" t="str">
        <f t="shared" si="323"/>
        <v>NGR bulk stream sediment</v>
      </c>
      <c r="K1929" s="1" t="str">
        <f t="shared" si="324"/>
        <v>&lt;177 micron (NGR)</v>
      </c>
      <c r="L1929">
        <v>24</v>
      </c>
      <c r="M1929" t="s">
        <v>81</v>
      </c>
      <c r="N1929">
        <v>456</v>
      </c>
      <c r="O1929">
        <v>77</v>
      </c>
      <c r="P1929">
        <v>12</v>
      </c>
      <c r="Q1929">
        <v>22</v>
      </c>
      <c r="R1929">
        <v>18</v>
      </c>
      <c r="S1929">
        <v>8</v>
      </c>
      <c r="T1929">
        <v>-0.2</v>
      </c>
      <c r="U1929">
        <v>730</v>
      </c>
      <c r="V1929">
        <v>1.8</v>
      </c>
      <c r="W1929">
        <v>-0.2</v>
      </c>
      <c r="X1929">
        <v>1</v>
      </c>
      <c r="Y1929">
        <v>-2</v>
      </c>
      <c r="Z1929">
        <v>21</v>
      </c>
      <c r="AA1929">
        <v>-0.2</v>
      </c>
      <c r="AB1929">
        <v>2</v>
      </c>
      <c r="AC1929">
        <v>334</v>
      </c>
      <c r="AD1929">
        <v>40</v>
      </c>
      <c r="AE1929">
        <v>-2</v>
      </c>
      <c r="AF1929">
        <v>6.8</v>
      </c>
      <c r="AG1929">
        <v>2.9</v>
      </c>
      <c r="AH1929">
        <v>310</v>
      </c>
    </row>
    <row r="1930" spans="1:34" hidden="1" x14ac:dyDescent="0.25">
      <c r="A1930" t="s">
        <v>7379</v>
      </c>
      <c r="B1930" t="s">
        <v>7380</v>
      </c>
      <c r="C1930" s="1" t="str">
        <f t="shared" si="321"/>
        <v>21:0588</v>
      </c>
      <c r="D1930" s="1" t="str">
        <f t="shared" si="322"/>
        <v>21:0187</v>
      </c>
      <c r="E1930" t="s">
        <v>7381</v>
      </c>
      <c r="F1930" t="s">
        <v>7382</v>
      </c>
      <c r="H1930">
        <v>45.534223900000001</v>
      </c>
      <c r="I1930">
        <v>-65.509545700000004</v>
      </c>
      <c r="J1930" s="1" t="str">
        <f t="shared" si="323"/>
        <v>NGR bulk stream sediment</v>
      </c>
      <c r="K1930" s="1" t="str">
        <f t="shared" si="324"/>
        <v>&lt;177 micron (NGR)</v>
      </c>
      <c r="L1930">
        <v>24</v>
      </c>
      <c r="M1930" t="s">
        <v>86</v>
      </c>
      <c r="N1930">
        <v>457</v>
      </c>
      <c r="O1930">
        <v>55</v>
      </c>
      <c r="P1930">
        <v>7</v>
      </c>
      <c r="Q1930">
        <v>21</v>
      </c>
      <c r="R1930">
        <v>12</v>
      </c>
      <c r="S1930">
        <v>5</v>
      </c>
      <c r="T1930">
        <v>-0.2</v>
      </c>
      <c r="U1930">
        <v>640</v>
      </c>
      <c r="V1930">
        <v>1.45</v>
      </c>
      <c r="W1930">
        <v>-0.2</v>
      </c>
      <c r="X1930">
        <v>1</v>
      </c>
      <c r="Y1930">
        <v>-2</v>
      </c>
      <c r="Z1930">
        <v>20</v>
      </c>
      <c r="AA1930">
        <v>-0.2</v>
      </c>
      <c r="AB1930">
        <v>-1</v>
      </c>
      <c r="AC1930">
        <v>334</v>
      </c>
      <c r="AD1930">
        <v>90</v>
      </c>
      <c r="AE1930">
        <v>-2</v>
      </c>
      <c r="AF1930">
        <v>13.2</v>
      </c>
      <c r="AG1930">
        <v>2.2999999999999998</v>
      </c>
      <c r="AH1930">
        <v>240</v>
      </c>
    </row>
    <row r="1931" spans="1:34" hidden="1" x14ac:dyDescent="0.25">
      <c r="A1931" t="s">
        <v>7383</v>
      </c>
      <c r="B1931" t="s">
        <v>7384</v>
      </c>
      <c r="C1931" s="1" t="str">
        <f t="shared" si="321"/>
        <v>21:0588</v>
      </c>
      <c r="D1931" s="1" t="str">
        <f t="shared" si="322"/>
        <v>21:0187</v>
      </c>
      <c r="E1931" t="s">
        <v>7385</v>
      </c>
      <c r="F1931" t="s">
        <v>7386</v>
      </c>
      <c r="H1931">
        <v>45.5275982</v>
      </c>
      <c r="I1931">
        <v>-65.503026800000001</v>
      </c>
      <c r="J1931" s="1" t="str">
        <f t="shared" si="323"/>
        <v>NGR bulk stream sediment</v>
      </c>
      <c r="K1931" s="1" t="str">
        <f t="shared" si="324"/>
        <v>&lt;177 micron (NGR)</v>
      </c>
      <c r="L1931">
        <v>24</v>
      </c>
      <c r="M1931" t="s">
        <v>91</v>
      </c>
      <c r="N1931">
        <v>458</v>
      </c>
      <c r="O1931">
        <v>27</v>
      </c>
      <c r="P1931">
        <v>11</v>
      </c>
      <c r="Q1931">
        <v>130</v>
      </c>
      <c r="R1931">
        <v>10</v>
      </c>
      <c r="S1931">
        <v>6</v>
      </c>
      <c r="T1931">
        <v>-0.2</v>
      </c>
      <c r="U1931">
        <v>1300</v>
      </c>
      <c r="V1931">
        <v>2.1</v>
      </c>
      <c r="W1931">
        <v>1.5</v>
      </c>
      <c r="X1931">
        <v>2</v>
      </c>
      <c r="Y1931">
        <v>-2</v>
      </c>
      <c r="Z1931">
        <v>26</v>
      </c>
      <c r="AA1931">
        <v>-0.2</v>
      </c>
      <c r="AB1931">
        <v>1</v>
      </c>
      <c r="AC1931">
        <v>246</v>
      </c>
      <c r="AD1931">
        <v>110</v>
      </c>
      <c r="AE1931">
        <v>-2</v>
      </c>
      <c r="AF1931">
        <v>19.2</v>
      </c>
      <c r="AG1931">
        <v>2.2999999999999998</v>
      </c>
      <c r="AH1931">
        <v>205</v>
      </c>
    </row>
    <row r="1932" spans="1:34" hidden="1" x14ac:dyDescent="0.25">
      <c r="A1932" t="s">
        <v>7387</v>
      </c>
      <c r="B1932" t="s">
        <v>7388</v>
      </c>
      <c r="C1932" s="1" t="str">
        <f t="shared" si="321"/>
        <v>21:0588</v>
      </c>
      <c r="D1932" s="1" t="str">
        <f t="shared" si="322"/>
        <v>21:0187</v>
      </c>
      <c r="E1932" t="s">
        <v>7389</v>
      </c>
      <c r="F1932" t="s">
        <v>7390</v>
      </c>
      <c r="H1932">
        <v>45.519174200000002</v>
      </c>
      <c r="I1932">
        <v>-65.544087099999999</v>
      </c>
      <c r="J1932" s="1" t="str">
        <f t="shared" si="323"/>
        <v>NGR bulk stream sediment</v>
      </c>
      <c r="K1932" s="1" t="str">
        <f t="shared" si="324"/>
        <v>&lt;177 micron (NGR)</v>
      </c>
      <c r="L1932">
        <v>24</v>
      </c>
      <c r="M1932" t="s">
        <v>96</v>
      </c>
      <c r="N1932">
        <v>459</v>
      </c>
      <c r="O1932">
        <v>35</v>
      </c>
      <c r="P1932">
        <v>3</v>
      </c>
      <c r="Q1932">
        <v>12</v>
      </c>
      <c r="R1932">
        <v>12</v>
      </c>
      <c r="S1932">
        <v>7</v>
      </c>
      <c r="T1932">
        <v>-0.2</v>
      </c>
      <c r="U1932">
        <v>460</v>
      </c>
      <c r="V1932">
        <v>1.3</v>
      </c>
      <c r="W1932">
        <v>-0.2</v>
      </c>
      <c r="X1932">
        <v>1</v>
      </c>
      <c r="Y1932">
        <v>-2</v>
      </c>
      <c r="Z1932">
        <v>13</v>
      </c>
      <c r="AA1932">
        <v>-0.2</v>
      </c>
      <c r="AB1932">
        <v>1</v>
      </c>
      <c r="AC1932">
        <v>237</v>
      </c>
      <c r="AD1932">
        <v>45</v>
      </c>
      <c r="AE1932">
        <v>-2</v>
      </c>
      <c r="AF1932">
        <v>5.6</v>
      </c>
      <c r="AG1932">
        <v>2.6</v>
      </c>
      <c r="AH1932">
        <v>215</v>
      </c>
    </row>
    <row r="1933" spans="1:34" hidden="1" x14ac:dyDescent="0.25">
      <c r="A1933" t="s">
        <v>7391</v>
      </c>
      <c r="B1933" t="s">
        <v>7392</v>
      </c>
      <c r="C1933" s="1" t="str">
        <f t="shared" si="321"/>
        <v>21:0588</v>
      </c>
      <c r="D1933" s="1" t="str">
        <f t="shared" si="322"/>
        <v>21:0187</v>
      </c>
      <c r="E1933" t="s">
        <v>7393</v>
      </c>
      <c r="F1933" t="s">
        <v>7394</v>
      </c>
      <c r="H1933">
        <v>45.5325487</v>
      </c>
      <c r="I1933">
        <v>-65.532408700000005</v>
      </c>
      <c r="J1933" s="1" t="str">
        <f t="shared" si="323"/>
        <v>NGR bulk stream sediment</v>
      </c>
      <c r="K1933" s="1" t="str">
        <f t="shared" si="324"/>
        <v>&lt;177 micron (NGR)</v>
      </c>
      <c r="L1933">
        <v>24</v>
      </c>
      <c r="M1933" t="s">
        <v>101</v>
      </c>
      <c r="N1933">
        <v>460</v>
      </c>
      <c r="O1933">
        <v>60</v>
      </c>
      <c r="P1933">
        <v>6</v>
      </c>
      <c r="Q1933">
        <v>14</v>
      </c>
      <c r="R1933">
        <v>12</v>
      </c>
      <c r="S1933">
        <v>6</v>
      </c>
      <c r="T1933">
        <v>-0.2</v>
      </c>
      <c r="U1933">
        <v>900</v>
      </c>
      <c r="V1933">
        <v>1.3</v>
      </c>
      <c r="W1933">
        <v>0.6</v>
      </c>
      <c r="X1933">
        <v>1</v>
      </c>
      <c r="Y1933">
        <v>-2</v>
      </c>
      <c r="Z1933">
        <v>20</v>
      </c>
      <c r="AA1933">
        <v>-0.2</v>
      </c>
      <c r="AB1933">
        <v>2</v>
      </c>
      <c r="AC1933">
        <v>295</v>
      </c>
      <c r="AD1933">
        <v>40</v>
      </c>
      <c r="AE1933">
        <v>-2</v>
      </c>
      <c r="AF1933">
        <v>5.4</v>
      </c>
      <c r="AG1933">
        <v>2</v>
      </c>
      <c r="AH1933">
        <v>200</v>
      </c>
    </row>
    <row r="1934" spans="1:34" hidden="1" x14ac:dyDescent="0.25">
      <c r="A1934" t="s">
        <v>7395</v>
      </c>
      <c r="B1934" t="s">
        <v>7396</v>
      </c>
      <c r="C1934" s="1" t="str">
        <f t="shared" si="321"/>
        <v>21:0588</v>
      </c>
      <c r="D1934" s="1" t="str">
        <f t="shared" si="322"/>
        <v>21:0187</v>
      </c>
      <c r="E1934" t="s">
        <v>7397</v>
      </c>
      <c r="F1934" t="s">
        <v>7398</v>
      </c>
      <c r="H1934">
        <v>45.531723300000003</v>
      </c>
      <c r="I1934">
        <v>-65.533908499999995</v>
      </c>
      <c r="J1934" s="1" t="str">
        <f t="shared" si="323"/>
        <v>NGR bulk stream sediment</v>
      </c>
      <c r="K1934" s="1" t="str">
        <f t="shared" si="324"/>
        <v>&lt;177 micron (NGR)</v>
      </c>
      <c r="L1934">
        <v>24</v>
      </c>
      <c r="M1934" t="s">
        <v>106</v>
      </c>
      <c r="N1934">
        <v>461</v>
      </c>
      <c r="O1934">
        <v>69</v>
      </c>
      <c r="P1934">
        <v>9</v>
      </c>
      <c r="Q1934">
        <v>19</v>
      </c>
      <c r="R1934">
        <v>17</v>
      </c>
      <c r="S1934">
        <v>11</v>
      </c>
      <c r="T1934">
        <v>-0.2</v>
      </c>
      <c r="U1934">
        <v>2000</v>
      </c>
      <c r="V1934">
        <v>1.8</v>
      </c>
      <c r="W1934">
        <v>-0.2</v>
      </c>
      <c r="X1934">
        <v>2</v>
      </c>
      <c r="Y1934">
        <v>-2</v>
      </c>
      <c r="Z1934">
        <v>21</v>
      </c>
      <c r="AA1934">
        <v>0.6</v>
      </c>
      <c r="AB1934">
        <v>2</v>
      </c>
      <c r="AC1934">
        <v>313</v>
      </c>
      <c r="AD1934">
        <v>40</v>
      </c>
      <c r="AE1934">
        <v>-2</v>
      </c>
      <c r="AF1934">
        <v>7</v>
      </c>
      <c r="AG1934">
        <v>2.5</v>
      </c>
      <c r="AH1934">
        <v>270</v>
      </c>
    </row>
    <row r="1935" spans="1:34" hidden="1" x14ac:dyDescent="0.25">
      <c r="A1935" t="s">
        <v>7399</v>
      </c>
      <c r="B1935" t="s">
        <v>7400</v>
      </c>
      <c r="C1935" s="1" t="str">
        <f t="shared" si="321"/>
        <v>21:0588</v>
      </c>
      <c r="D1935" s="1" t="str">
        <f t="shared" si="322"/>
        <v>21:0187</v>
      </c>
      <c r="E1935" t="s">
        <v>7401</v>
      </c>
      <c r="F1935" t="s">
        <v>7402</v>
      </c>
      <c r="H1935">
        <v>45.426571000000003</v>
      </c>
      <c r="I1935">
        <v>-65.5943872</v>
      </c>
      <c r="J1935" s="1" t="str">
        <f t="shared" si="323"/>
        <v>NGR bulk stream sediment</v>
      </c>
      <c r="K1935" s="1" t="str">
        <f t="shared" si="324"/>
        <v>&lt;177 micron (NGR)</v>
      </c>
      <c r="L1935">
        <v>24</v>
      </c>
      <c r="M1935" t="s">
        <v>111</v>
      </c>
      <c r="N1935">
        <v>462</v>
      </c>
      <c r="O1935">
        <v>76</v>
      </c>
      <c r="P1935">
        <v>9</v>
      </c>
      <c r="Q1935">
        <v>21</v>
      </c>
      <c r="R1935">
        <v>5</v>
      </c>
      <c r="S1935">
        <v>-2</v>
      </c>
      <c r="T1935">
        <v>-0.2</v>
      </c>
      <c r="U1935">
        <v>120</v>
      </c>
      <c r="V1935">
        <v>0.25</v>
      </c>
      <c r="W1935">
        <v>1.1000000000000001</v>
      </c>
      <c r="X1935">
        <v>-1</v>
      </c>
      <c r="Y1935">
        <v>2</v>
      </c>
      <c r="Z1935">
        <v>13</v>
      </c>
      <c r="AA1935">
        <v>-0.2</v>
      </c>
      <c r="AB1935">
        <v>1</v>
      </c>
      <c r="AC1935">
        <v>184</v>
      </c>
      <c r="AD1935">
        <v>190</v>
      </c>
      <c r="AE1935">
        <v>-2</v>
      </c>
      <c r="AF1935">
        <v>61.6</v>
      </c>
      <c r="AG1935">
        <v>1.4</v>
      </c>
      <c r="AH1935">
        <v>91</v>
      </c>
    </row>
    <row r="1936" spans="1:34" hidden="1" x14ac:dyDescent="0.25">
      <c r="A1936" t="s">
        <v>7403</v>
      </c>
      <c r="B1936" t="s">
        <v>7404</v>
      </c>
      <c r="C1936" s="1" t="str">
        <f t="shared" si="321"/>
        <v>21:0588</v>
      </c>
      <c r="D1936" s="1" t="str">
        <f>HYPERLINK("http://geochem.nrcan.gc.ca/cdogs/content/svy/svy_e.htm", "")</f>
        <v/>
      </c>
      <c r="G1936" s="1" t="str">
        <f>HYPERLINK("http://geochem.nrcan.gc.ca/cdogs/content/cr_/cr_00078_e.htm", "78")</f>
        <v>78</v>
      </c>
      <c r="J1936" t="s">
        <v>69</v>
      </c>
      <c r="K1936" t="s">
        <v>70</v>
      </c>
      <c r="L1936">
        <v>24</v>
      </c>
      <c r="M1936" t="s">
        <v>71</v>
      </c>
      <c r="N1936">
        <v>463</v>
      </c>
      <c r="O1936">
        <v>76</v>
      </c>
      <c r="P1936">
        <v>34</v>
      </c>
      <c r="Q1936">
        <v>19</v>
      </c>
      <c r="R1936">
        <v>230</v>
      </c>
      <c r="S1936">
        <v>20</v>
      </c>
      <c r="T1936">
        <v>-0.2</v>
      </c>
      <c r="U1936">
        <v>410</v>
      </c>
      <c r="V1936">
        <v>2.4</v>
      </c>
      <c r="W1936">
        <v>0.5</v>
      </c>
      <c r="X1936">
        <v>14</v>
      </c>
      <c r="Y1936">
        <v>2</v>
      </c>
      <c r="Z1936">
        <v>44</v>
      </c>
      <c r="AA1936">
        <v>-0.2</v>
      </c>
      <c r="AB1936">
        <v>8</v>
      </c>
      <c r="AC1936">
        <v>658</v>
      </c>
      <c r="AD1936">
        <v>20</v>
      </c>
      <c r="AE1936">
        <v>28</v>
      </c>
      <c r="AF1936">
        <v>2.2000000000000002</v>
      </c>
      <c r="AG1936">
        <v>11.8</v>
      </c>
      <c r="AH1936">
        <v>620</v>
      </c>
    </row>
    <row r="1937" spans="1:34" hidden="1" x14ac:dyDescent="0.25">
      <c r="A1937" t="s">
        <v>7405</v>
      </c>
      <c r="B1937" t="s">
        <v>7406</v>
      </c>
      <c r="C1937" s="1" t="str">
        <f t="shared" si="321"/>
        <v>21:0588</v>
      </c>
      <c r="D1937" s="1" t="str">
        <f t="shared" ref="D1937:D1949" si="325">HYPERLINK("http://geochem.nrcan.gc.ca/cdogs/content/svy/svy210187_e.htm", "21:0187")</f>
        <v>21:0187</v>
      </c>
      <c r="E1937" t="s">
        <v>7407</v>
      </c>
      <c r="F1937" t="s">
        <v>7408</v>
      </c>
      <c r="H1937">
        <v>45.320736699999998</v>
      </c>
      <c r="I1937">
        <v>-65.587823900000004</v>
      </c>
      <c r="J1937" s="1" t="str">
        <f t="shared" ref="J1937:J1949" si="326">HYPERLINK("http://geochem.nrcan.gc.ca/cdogs/content/kwd/kwd020030_e.htm", "NGR bulk stream sediment")</f>
        <v>NGR bulk stream sediment</v>
      </c>
      <c r="K1937" s="1" t="str">
        <f t="shared" ref="K1937:K1949" si="327">HYPERLINK("http://geochem.nrcan.gc.ca/cdogs/content/kwd/kwd080006_e.htm", "&lt;177 micron (NGR)")</f>
        <v>&lt;177 micron (NGR)</v>
      </c>
      <c r="L1937">
        <v>24</v>
      </c>
      <c r="M1937" t="s">
        <v>116</v>
      </c>
      <c r="N1937">
        <v>464</v>
      </c>
      <c r="O1937">
        <v>33</v>
      </c>
      <c r="P1937">
        <v>3</v>
      </c>
      <c r="Q1937">
        <v>35</v>
      </c>
      <c r="R1937">
        <v>8</v>
      </c>
      <c r="S1937">
        <v>19</v>
      </c>
      <c r="T1937">
        <v>-0.2</v>
      </c>
      <c r="U1937">
        <v>4600</v>
      </c>
      <c r="V1937">
        <v>1.2</v>
      </c>
      <c r="W1937">
        <v>-0.2</v>
      </c>
      <c r="X1937">
        <v>2</v>
      </c>
      <c r="Y1937">
        <v>-2</v>
      </c>
      <c r="Z1937">
        <v>20</v>
      </c>
      <c r="AA1937">
        <v>-0.2</v>
      </c>
      <c r="AB1937">
        <v>-1</v>
      </c>
      <c r="AC1937">
        <v>247</v>
      </c>
      <c r="AD1937">
        <v>40</v>
      </c>
      <c r="AE1937">
        <v>-2</v>
      </c>
      <c r="AF1937">
        <v>4.5999999999999996</v>
      </c>
      <c r="AG1937">
        <v>1.3</v>
      </c>
      <c r="AH1937">
        <v>145</v>
      </c>
    </row>
    <row r="1938" spans="1:34" hidden="1" x14ac:dyDescent="0.25">
      <c r="A1938" t="s">
        <v>7409</v>
      </c>
      <c r="B1938" t="s">
        <v>7410</v>
      </c>
      <c r="C1938" s="1" t="str">
        <f t="shared" si="321"/>
        <v>21:0588</v>
      </c>
      <c r="D1938" s="1" t="str">
        <f t="shared" si="325"/>
        <v>21:0187</v>
      </c>
      <c r="E1938" t="s">
        <v>7353</v>
      </c>
      <c r="F1938" t="s">
        <v>7411</v>
      </c>
      <c r="H1938">
        <v>45.320066099999998</v>
      </c>
      <c r="I1938">
        <v>-65.589209699999998</v>
      </c>
      <c r="J1938" s="1" t="str">
        <f t="shared" si="326"/>
        <v>NGR bulk stream sediment</v>
      </c>
      <c r="K1938" s="1" t="str">
        <f t="shared" si="327"/>
        <v>&lt;177 micron (NGR)</v>
      </c>
      <c r="L1938">
        <v>24</v>
      </c>
      <c r="M1938" t="s">
        <v>47</v>
      </c>
      <c r="N1938">
        <v>465</v>
      </c>
      <c r="O1938">
        <v>53</v>
      </c>
      <c r="P1938">
        <v>5</v>
      </c>
      <c r="Q1938">
        <v>17</v>
      </c>
      <c r="R1938">
        <v>14</v>
      </c>
      <c r="S1938">
        <v>8</v>
      </c>
      <c r="T1938">
        <v>-0.2</v>
      </c>
      <c r="U1938">
        <v>280</v>
      </c>
      <c r="V1938">
        <v>1.3</v>
      </c>
      <c r="W1938">
        <v>0.2</v>
      </c>
      <c r="X1938">
        <v>2</v>
      </c>
      <c r="Y1938">
        <v>-2</v>
      </c>
      <c r="Z1938">
        <v>15</v>
      </c>
      <c r="AA1938">
        <v>-0.2</v>
      </c>
      <c r="AB1938">
        <v>-1</v>
      </c>
      <c r="AC1938">
        <v>321</v>
      </c>
      <c r="AD1938">
        <v>40</v>
      </c>
      <c r="AE1938">
        <v>-2</v>
      </c>
      <c r="AF1938">
        <v>6</v>
      </c>
      <c r="AG1938">
        <v>2.4</v>
      </c>
      <c r="AH1938">
        <v>205</v>
      </c>
    </row>
    <row r="1939" spans="1:34" hidden="1" x14ac:dyDescent="0.25">
      <c r="A1939" t="s">
        <v>7412</v>
      </c>
      <c r="B1939" t="s">
        <v>7413</v>
      </c>
      <c r="C1939" s="1" t="str">
        <f t="shared" si="321"/>
        <v>21:0588</v>
      </c>
      <c r="D1939" s="1" t="str">
        <f t="shared" si="325"/>
        <v>21:0187</v>
      </c>
      <c r="E1939" t="s">
        <v>7353</v>
      </c>
      <c r="F1939" t="s">
        <v>7414</v>
      </c>
      <c r="H1939">
        <v>45.320066099999998</v>
      </c>
      <c r="I1939">
        <v>-65.589209699999998</v>
      </c>
      <c r="J1939" s="1" t="str">
        <f t="shared" si="326"/>
        <v>NGR bulk stream sediment</v>
      </c>
      <c r="K1939" s="1" t="str">
        <f t="shared" si="327"/>
        <v>&lt;177 micron (NGR)</v>
      </c>
      <c r="L1939">
        <v>24</v>
      </c>
      <c r="M1939" t="s">
        <v>51</v>
      </c>
      <c r="N1939">
        <v>466</v>
      </c>
      <c r="O1939">
        <v>52</v>
      </c>
      <c r="P1939">
        <v>5</v>
      </c>
      <c r="Q1939">
        <v>17</v>
      </c>
      <c r="R1939">
        <v>16</v>
      </c>
      <c r="S1939">
        <v>8</v>
      </c>
      <c r="T1939">
        <v>-0.2</v>
      </c>
      <c r="U1939">
        <v>380</v>
      </c>
      <c r="V1939">
        <v>1.4</v>
      </c>
      <c r="W1939">
        <v>-0.2</v>
      </c>
      <c r="X1939">
        <v>2</v>
      </c>
      <c r="Y1939">
        <v>-2</v>
      </c>
      <c r="Z1939">
        <v>15</v>
      </c>
      <c r="AA1939">
        <v>-0.2</v>
      </c>
      <c r="AB1939">
        <v>1</v>
      </c>
      <c r="AC1939">
        <v>284</v>
      </c>
      <c r="AD1939">
        <v>45</v>
      </c>
      <c r="AE1939">
        <v>-2</v>
      </c>
      <c r="AF1939">
        <v>5.2</v>
      </c>
      <c r="AG1939">
        <v>2</v>
      </c>
      <c r="AH1939">
        <v>190</v>
      </c>
    </row>
    <row r="1940" spans="1:34" hidden="1" x14ac:dyDescent="0.25">
      <c r="A1940" t="s">
        <v>7415</v>
      </c>
      <c r="B1940" t="s">
        <v>7416</v>
      </c>
      <c r="C1940" s="1" t="str">
        <f t="shared" si="321"/>
        <v>21:0588</v>
      </c>
      <c r="D1940" s="1" t="str">
        <f t="shared" si="325"/>
        <v>21:0187</v>
      </c>
      <c r="E1940" t="s">
        <v>7417</v>
      </c>
      <c r="F1940" t="s">
        <v>7418</v>
      </c>
      <c r="H1940">
        <v>45.383849400000003</v>
      </c>
      <c r="I1940">
        <v>-65.575760000000002</v>
      </c>
      <c r="J1940" s="1" t="str">
        <f t="shared" si="326"/>
        <v>NGR bulk stream sediment</v>
      </c>
      <c r="K1940" s="1" t="str">
        <f t="shared" si="327"/>
        <v>&lt;177 micron (NGR)</v>
      </c>
      <c r="L1940">
        <v>24</v>
      </c>
      <c r="M1940" t="s">
        <v>121</v>
      </c>
      <c r="N1940">
        <v>467</v>
      </c>
      <c r="O1940">
        <v>98</v>
      </c>
      <c r="P1940">
        <v>34</v>
      </c>
      <c r="Q1940">
        <v>38</v>
      </c>
      <c r="R1940">
        <v>14</v>
      </c>
      <c r="S1940">
        <v>9</v>
      </c>
      <c r="T1940">
        <v>-0.2</v>
      </c>
      <c r="U1940">
        <v>2200</v>
      </c>
      <c r="V1940">
        <v>1.5</v>
      </c>
      <c r="W1940">
        <v>1.3</v>
      </c>
      <c r="X1940">
        <v>4</v>
      </c>
      <c r="Y1940">
        <v>-2</v>
      </c>
      <c r="Z1940">
        <v>31</v>
      </c>
      <c r="AA1940">
        <v>0.2</v>
      </c>
      <c r="AB1940">
        <v>3</v>
      </c>
      <c r="AC1940">
        <v>265</v>
      </c>
      <c r="AD1940">
        <v>120</v>
      </c>
      <c r="AE1940">
        <v>-2</v>
      </c>
      <c r="AF1940">
        <v>25.4</v>
      </c>
      <c r="AG1940">
        <v>2</v>
      </c>
      <c r="AH1940">
        <v>145</v>
      </c>
    </row>
    <row r="1941" spans="1:34" hidden="1" x14ac:dyDescent="0.25">
      <c r="A1941" t="s">
        <v>7419</v>
      </c>
      <c r="B1941" t="s">
        <v>7420</v>
      </c>
      <c r="C1941" s="1" t="str">
        <f t="shared" si="321"/>
        <v>21:0588</v>
      </c>
      <c r="D1941" s="1" t="str">
        <f t="shared" si="325"/>
        <v>21:0187</v>
      </c>
      <c r="E1941" t="s">
        <v>7421</v>
      </c>
      <c r="F1941" t="s">
        <v>7422</v>
      </c>
      <c r="H1941">
        <v>45.841757100000002</v>
      </c>
      <c r="I1941">
        <v>-64.906573399999999</v>
      </c>
      <c r="J1941" s="1" t="str">
        <f t="shared" si="326"/>
        <v>NGR bulk stream sediment</v>
      </c>
      <c r="K1941" s="1" t="str">
        <f t="shared" si="327"/>
        <v>&lt;177 micron (NGR)</v>
      </c>
      <c r="L1941">
        <v>24</v>
      </c>
      <c r="M1941" t="s">
        <v>126</v>
      </c>
      <c r="N1941">
        <v>468</v>
      </c>
      <c r="O1941">
        <v>88</v>
      </c>
      <c r="P1941">
        <v>59</v>
      </c>
      <c r="Q1941">
        <v>24</v>
      </c>
      <c r="R1941">
        <v>21</v>
      </c>
      <c r="S1941">
        <v>10</v>
      </c>
      <c r="T1941">
        <v>0.5</v>
      </c>
      <c r="U1941">
        <v>1600</v>
      </c>
      <c r="V1941">
        <v>2.4</v>
      </c>
      <c r="W1941">
        <v>1</v>
      </c>
      <c r="X1941">
        <v>12</v>
      </c>
      <c r="Y1941">
        <v>-2</v>
      </c>
      <c r="Z1941">
        <v>35</v>
      </c>
      <c r="AA1941">
        <v>0.9</v>
      </c>
      <c r="AB1941">
        <v>4</v>
      </c>
      <c r="AC1941">
        <v>450</v>
      </c>
      <c r="AD1941">
        <v>125</v>
      </c>
      <c r="AE1941">
        <v>4</v>
      </c>
      <c r="AF1941">
        <v>15.2</v>
      </c>
      <c r="AG1941">
        <v>8.8000000000000007</v>
      </c>
      <c r="AH1941">
        <v>490</v>
      </c>
    </row>
    <row r="1942" spans="1:34" hidden="1" x14ac:dyDescent="0.25">
      <c r="A1942" t="s">
        <v>7423</v>
      </c>
      <c r="B1942" t="s">
        <v>7424</v>
      </c>
      <c r="C1942" s="1" t="str">
        <f t="shared" si="321"/>
        <v>21:0588</v>
      </c>
      <c r="D1942" s="1" t="str">
        <f t="shared" si="325"/>
        <v>21:0187</v>
      </c>
      <c r="E1942" t="s">
        <v>7425</v>
      </c>
      <c r="F1942" t="s">
        <v>7426</v>
      </c>
      <c r="H1942">
        <v>45.841232900000001</v>
      </c>
      <c r="I1942">
        <v>-64.908319800000001</v>
      </c>
      <c r="J1942" s="1" t="str">
        <f t="shared" si="326"/>
        <v>NGR bulk stream sediment</v>
      </c>
      <c r="K1942" s="1" t="str">
        <f t="shared" si="327"/>
        <v>&lt;177 micron (NGR)</v>
      </c>
      <c r="L1942">
        <v>24</v>
      </c>
      <c r="M1942" t="s">
        <v>131</v>
      </c>
      <c r="N1942">
        <v>469</v>
      </c>
      <c r="O1942">
        <v>76</v>
      </c>
      <c r="P1942">
        <v>19</v>
      </c>
      <c r="Q1942">
        <v>19</v>
      </c>
      <c r="R1942">
        <v>19</v>
      </c>
      <c r="S1942">
        <v>10</v>
      </c>
      <c r="T1942">
        <v>-0.2</v>
      </c>
      <c r="U1942">
        <v>780</v>
      </c>
      <c r="V1942">
        <v>2</v>
      </c>
      <c r="W1942">
        <v>-0.2</v>
      </c>
      <c r="X1942">
        <v>6</v>
      </c>
      <c r="Y1942">
        <v>-2</v>
      </c>
      <c r="Z1942">
        <v>26</v>
      </c>
      <c r="AA1942">
        <v>0.3</v>
      </c>
      <c r="AB1942">
        <v>1</v>
      </c>
      <c r="AC1942">
        <v>474</v>
      </c>
      <c r="AD1942">
        <v>45</v>
      </c>
      <c r="AE1942">
        <v>-2</v>
      </c>
      <c r="AF1942">
        <v>8.8000000000000007</v>
      </c>
      <c r="AG1942">
        <v>5.7</v>
      </c>
      <c r="AH1942">
        <v>570</v>
      </c>
    </row>
    <row r="1943" spans="1:34" hidden="1" x14ac:dyDescent="0.25">
      <c r="A1943" t="s">
        <v>7427</v>
      </c>
      <c r="B1943" t="s">
        <v>7428</v>
      </c>
      <c r="C1943" s="1" t="str">
        <f t="shared" si="321"/>
        <v>21:0588</v>
      </c>
      <c r="D1943" s="1" t="str">
        <f t="shared" si="325"/>
        <v>21:0187</v>
      </c>
      <c r="E1943" t="s">
        <v>7429</v>
      </c>
      <c r="F1943" t="s">
        <v>7430</v>
      </c>
      <c r="H1943">
        <v>45.867340300000002</v>
      </c>
      <c r="I1943">
        <v>-64.810689199999999</v>
      </c>
      <c r="J1943" s="1" t="str">
        <f t="shared" si="326"/>
        <v>NGR bulk stream sediment</v>
      </c>
      <c r="K1943" s="1" t="str">
        <f t="shared" si="327"/>
        <v>&lt;177 micron (NGR)</v>
      </c>
      <c r="L1943">
        <v>25</v>
      </c>
      <c r="M1943" t="s">
        <v>38</v>
      </c>
      <c r="N1943">
        <v>470</v>
      </c>
      <c r="O1943">
        <v>61</v>
      </c>
      <c r="P1943">
        <v>24</v>
      </c>
      <c r="Q1943">
        <v>15</v>
      </c>
      <c r="R1943">
        <v>16</v>
      </c>
      <c r="S1943">
        <v>10</v>
      </c>
      <c r="T1943">
        <v>-0.2</v>
      </c>
      <c r="U1943">
        <v>590</v>
      </c>
      <c r="V1943">
        <v>1.9</v>
      </c>
      <c r="W1943">
        <v>-0.2</v>
      </c>
      <c r="X1943">
        <v>6</v>
      </c>
      <c r="Y1943">
        <v>-2</v>
      </c>
      <c r="Z1943">
        <v>26</v>
      </c>
      <c r="AA1943">
        <v>0.7</v>
      </c>
      <c r="AB1943">
        <v>2</v>
      </c>
      <c r="AC1943">
        <v>337</v>
      </c>
      <c r="AD1943">
        <v>40</v>
      </c>
      <c r="AE1943">
        <v>-2</v>
      </c>
      <c r="AF1943">
        <v>6.6</v>
      </c>
      <c r="AG1943">
        <v>3</v>
      </c>
      <c r="AH1943">
        <v>355</v>
      </c>
    </row>
    <row r="1944" spans="1:34" hidden="1" x14ac:dyDescent="0.25">
      <c r="A1944" t="s">
        <v>7431</v>
      </c>
      <c r="B1944" t="s">
        <v>7432</v>
      </c>
      <c r="C1944" s="1" t="str">
        <f t="shared" si="321"/>
        <v>21:0588</v>
      </c>
      <c r="D1944" s="1" t="str">
        <f t="shared" si="325"/>
        <v>21:0187</v>
      </c>
      <c r="E1944" t="s">
        <v>7433</v>
      </c>
      <c r="F1944" t="s">
        <v>7434</v>
      </c>
      <c r="H1944">
        <v>45.836786199999999</v>
      </c>
      <c r="I1944">
        <v>-64.890487500000006</v>
      </c>
      <c r="J1944" s="1" t="str">
        <f t="shared" si="326"/>
        <v>NGR bulk stream sediment</v>
      </c>
      <c r="K1944" s="1" t="str">
        <f t="shared" si="327"/>
        <v>&lt;177 micron (NGR)</v>
      </c>
      <c r="L1944">
        <v>25</v>
      </c>
      <c r="M1944" t="s">
        <v>43</v>
      </c>
      <c r="N1944">
        <v>471</v>
      </c>
      <c r="O1944">
        <v>80</v>
      </c>
      <c r="P1944">
        <v>17</v>
      </c>
      <c r="Q1944">
        <v>14</v>
      </c>
      <c r="R1944">
        <v>14</v>
      </c>
      <c r="S1944">
        <v>8</v>
      </c>
      <c r="T1944">
        <v>0.3</v>
      </c>
      <c r="U1944">
        <v>560</v>
      </c>
      <c r="V1944">
        <v>1.7</v>
      </c>
      <c r="W1944">
        <v>-0.2</v>
      </c>
      <c r="X1944">
        <v>4</v>
      </c>
      <c r="Y1944">
        <v>-2</v>
      </c>
      <c r="Z1944">
        <v>20</v>
      </c>
      <c r="AA1944">
        <v>0.2</v>
      </c>
      <c r="AB1944">
        <v>3</v>
      </c>
      <c r="AC1944">
        <v>368</v>
      </c>
      <c r="AD1944">
        <v>30</v>
      </c>
      <c r="AE1944">
        <v>-2</v>
      </c>
      <c r="AF1944">
        <v>6.6</v>
      </c>
      <c r="AG1944">
        <v>3.2</v>
      </c>
      <c r="AH1944">
        <v>430</v>
      </c>
    </row>
    <row r="1945" spans="1:34" hidden="1" x14ac:dyDescent="0.25">
      <c r="A1945" t="s">
        <v>7435</v>
      </c>
      <c r="B1945" t="s">
        <v>7436</v>
      </c>
      <c r="C1945" s="1" t="str">
        <f t="shared" si="321"/>
        <v>21:0588</v>
      </c>
      <c r="D1945" s="1" t="str">
        <f t="shared" si="325"/>
        <v>21:0187</v>
      </c>
      <c r="E1945" t="s">
        <v>7437</v>
      </c>
      <c r="F1945" t="s">
        <v>7438</v>
      </c>
      <c r="H1945">
        <v>45.836049899999999</v>
      </c>
      <c r="I1945">
        <v>-64.891466899999998</v>
      </c>
      <c r="J1945" s="1" t="str">
        <f t="shared" si="326"/>
        <v>NGR bulk stream sediment</v>
      </c>
      <c r="K1945" s="1" t="str">
        <f t="shared" si="327"/>
        <v>&lt;177 micron (NGR)</v>
      </c>
      <c r="L1945">
        <v>25</v>
      </c>
      <c r="M1945" t="s">
        <v>56</v>
      </c>
      <c r="N1945">
        <v>472</v>
      </c>
      <c r="O1945">
        <v>185</v>
      </c>
      <c r="P1945">
        <v>47</v>
      </c>
      <c r="Q1945">
        <v>36</v>
      </c>
      <c r="R1945">
        <v>16</v>
      </c>
      <c r="S1945">
        <v>14</v>
      </c>
      <c r="T1945">
        <v>0.3</v>
      </c>
      <c r="U1945">
        <v>2000</v>
      </c>
      <c r="V1945">
        <v>2.5</v>
      </c>
      <c r="W1945">
        <v>1</v>
      </c>
      <c r="X1945">
        <v>9</v>
      </c>
      <c r="Y1945">
        <v>-2</v>
      </c>
      <c r="Z1945">
        <v>33</v>
      </c>
      <c r="AA1945">
        <v>0.4</v>
      </c>
      <c r="AB1945">
        <v>1</v>
      </c>
      <c r="AC1945">
        <v>421</v>
      </c>
      <c r="AD1945">
        <v>110</v>
      </c>
      <c r="AE1945">
        <v>-2</v>
      </c>
      <c r="AF1945">
        <v>25.4</v>
      </c>
      <c r="AG1945">
        <v>4</v>
      </c>
      <c r="AH1945">
        <v>270</v>
      </c>
    </row>
    <row r="1946" spans="1:34" hidden="1" x14ac:dyDescent="0.25">
      <c r="A1946" t="s">
        <v>7439</v>
      </c>
      <c r="B1946" t="s">
        <v>7440</v>
      </c>
      <c r="C1946" s="1" t="str">
        <f t="shared" si="321"/>
        <v>21:0588</v>
      </c>
      <c r="D1946" s="1" t="str">
        <f t="shared" si="325"/>
        <v>21:0187</v>
      </c>
      <c r="E1946" t="s">
        <v>7441</v>
      </c>
      <c r="F1946" t="s">
        <v>7442</v>
      </c>
      <c r="H1946">
        <v>45.851244399999999</v>
      </c>
      <c r="I1946">
        <v>-64.865667599999995</v>
      </c>
      <c r="J1946" s="1" t="str">
        <f t="shared" si="326"/>
        <v>NGR bulk stream sediment</v>
      </c>
      <c r="K1946" s="1" t="str">
        <f t="shared" si="327"/>
        <v>&lt;177 micron (NGR)</v>
      </c>
      <c r="L1946">
        <v>25</v>
      </c>
      <c r="M1946" t="s">
        <v>61</v>
      </c>
      <c r="N1946">
        <v>473</v>
      </c>
      <c r="O1946">
        <v>101</v>
      </c>
      <c r="P1946">
        <v>25</v>
      </c>
      <c r="Q1946">
        <v>26</v>
      </c>
      <c r="R1946">
        <v>22</v>
      </c>
      <c r="S1946">
        <v>11</v>
      </c>
      <c r="T1946">
        <v>0.3</v>
      </c>
      <c r="U1946">
        <v>770</v>
      </c>
      <c r="V1946">
        <v>2.4</v>
      </c>
      <c r="W1946">
        <v>0.5</v>
      </c>
      <c r="X1946">
        <v>12</v>
      </c>
      <c r="Y1946">
        <v>-2</v>
      </c>
      <c r="Z1946">
        <v>26</v>
      </c>
      <c r="AA1946">
        <v>0.6</v>
      </c>
      <c r="AB1946">
        <v>2</v>
      </c>
      <c r="AC1946">
        <v>395</v>
      </c>
      <c r="AD1946">
        <v>65</v>
      </c>
      <c r="AE1946">
        <v>-2</v>
      </c>
      <c r="AF1946">
        <v>13.2</v>
      </c>
      <c r="AG1946">
        <v>5.0999999999999996</v>
      </c>
      <c r="AH1946">
        <v>760</v>
      </c>
    </row>
    <row r="1947" spans="1:34" hidden="1" x14ac:dyDescent="0.25">
      <c r="A1947" t="s">
        <v>7443</v>
      </c>
      <c r="B1947" t="s">
        <v>7444</v>
      </c>
      <c r="C1947" s="1" t="str">
        <f t="shared" si="321"/>
        <v>21:0588</v>
      </c>
      <c r="D1947" s="1" t="str">
        <f t="shared" si="325"/>
        <v>21:0187</v>
      </c>
      <c r="E1947" t="s">
        <v>7445</v>
      </c>
      <c r="F1947" t="s">
        <v>7446</v>
      </c>
      <c r="H1947">
        <v>45.851004000000003</v>
      </c>
      <c r="I1947">
        <v>-64.867707600000003</v>
      </c>
      <c r="J1947" s="1" t="str">
        <f t="shared" si="326"/>
        <v>NGR bulk stream sediment</v>
      </c>
      <c r="K1947" s="1" t="str">
        <f t="shared" si="327"/>
        <v>&lt;177 micron (NGR)</v>
      </c>
      <c r="L1947">
        <v>25</v>
      </c>
      <c r="M1947" t="s">
        <v>66</v>
      </c>
      <c r="N1947">
        <v>474</v>
      </c>
      <c r="O1947">
        <v>56</v>
      </c>
      <c r="P1947">
        <v>15</v>
      </c>
      <c r="Q1947">
        <v>15</v>
      </c>
      <c r="R1947">
        <v>14</v>
      </c>
      <c r="S1947">
        <v>8</v>
      </c>
      <c r="T1947">
        <v>-0.2</v>
      </c>
      <c r="U1947">
        <v>460</v>
      </c>
      <c r="V1947">
        <v>1.7</v>
      </c>
      <c r="W1947">
        <v>-0.2</v>
      </c>
      <c r="X1947">
        <v>4</v>
      </c>
      <c r="Y1947">
        <v>-2</v>
      </c>
      <c r="Z1947">
        <v>22</v>
      </c>
      <c r="AA1947">
        <v>-0.2</v>
      </c>
      <c r="AB1947">
        <v>3</v>
      </c>
      <c r="AC1947">
        <v>347</v>
      </c>
      <c r="AD1947">
        <v>30</v>
      </c>
      <c r="AE1947">
        <v>-2</v>
      </c>
      <c r="AF1947">
        <v>4.5999999999999996</v>
      </c>
      <c r="AG1947">
        <v>2.9</v>
      </c>
      <c r="AH1947">
        <v>470</v>
      </c>
    </row>
    <row r="1948" spans="1:34" hidden="1" x14ac:dyDescent="0.25">
      <c r="A1948" t="s">
        <v>7447</v>
      </c>
      <c r="B1948" t="s">
        <v>7448</v>
      </c>
      <c r="C1948" s="1" t="str">
        <f t="shared" si="321"/>
        <v>21:0588</v>
      </c>
      <c r="D1948" s="1" t="str">
        <f t="shared" si="325"/>
        <v>21:0187</v>
      </c>
      <c r="E1948" t="s">
        <v>7449</v>
      </c>
      <c r="F1948" t="s">
        <v>7450</v>
      </c>
      <c r="H1948">
        <v>45.853808600000001</v>
      </c>
      <c r="I1948">
        <v>-64.834620099999995</v>
      </c>
      <c r="J1948" s="1" t="str">
        <f t="shared" si="326"/>
        <v>NGR bulk stream sediment</v>
      </c>
      <c r="K1948" s="1" t="str">
        <f t="shared" si="327"/>
        <v>&lt;177 micron (NGR)</v>
      </c>
      <c r="L1948">
        <v>25</v>
      </c>
      <c r="M1948" t="s">
        <v>76</v>
      </c>
      <c r="N1948">
        <v>475</v>
      </c>
      <c r="O1948">
        <v>72</v>
      </c>
      <c r="P1948">
        <v>18</v>
      </c>
      <c r="Q1948">
        <v>17</v>
      </c>
      <c r="R1948">
        <v>19</v>
      </c>
      <c r="S1948">
        <v>11</v>
      </c>
      <c r="T1948">
        <v>0.2</v>
      </c>
      <c r="U1948">
        <v>840</v>
      </c>
      <c r="V1948">
        <v>2.2000000000000002</v>
      </c>
      <c r="W1948">
        <v>-0.2</v>
      </c>
      <c r="X1948">
        <v>7</v>
      </c>
      <c r="Y1948">
        <v>-2</v>
      </c>
      <c r="Z1948">
        <v>26</v>
      </c>
      <c r="AA1948">
        <v>0.3</v>
      </c>
      <c r="AB1948">
        <v>1</v>
      </c>
      <c r="AC1948">
        <v>363</v>
      </c>
      <c r="AD1948">
        <v>40</v>
      </c>
      <c r="AE1948">
        <v>-2</v>
      </c>
      <c r="AF1948">
        <v>6.8</v>
      </c>
      <c r="AG1948">
        <v>2.7</v>
      </c>
      <c r="AH1948">
        <v>1050</v>
      </c>
    </row>
    <row r="1949" spans="1:34" hidden="1" x14ac:dyDescent="0.25">
      <c r="A1949" t="s">
        <v>7451</v>
      </c>
      <c r="B1949" t="s">
        <v>7452</v>
      </c>
      <c r="C1949" s="1" t="str">
        <f t="shared" si="321"/>
        <v>21:0588</v>
      </c>
      <c r="D1949" s="1" t="str">
        <f t="shared" si="325"/>
        <v>21:0187</v>
      </c>
      <c r="E1949" t="s">
        <v>7453</v>
      </c>
      <c r="F1949" t="s">
        <v>7454</v>
      </c>
      <c r="H1949">
        <v>45.8621938</v>
      </c>
      <c r="I1949">
        <v>-64.811707200000001</v>
      </c>
      <c r="J1949" s="1" t="str">
        <f t="shared" si="326"/>
        <v>NGR bulk stream sediment</v>
      </c>
      <c r="K1949" s="1" t="str">
        <f t="shared" si="327"/>
        <v>&lt;177 micron (NGR)</v>
      </c>
      <c r="L1949">
        <v>25</v>
      </c>
      <c r="M1949" t="s">
        <v>81</v>
      </c>
      <c r="N1949">
        <v>476</v>
      </c>
      <c r="O1949">
        <v>90</v>
      </c>
      <c r="P1949">
        <v>30</v>
      </c>
      <c r="Q1949">
        <v>22</v>
      </c>
      <c r="R1949">
        <v>23</v>
      </c>
      <c r="S1949">
        <v>12</v>
      </c>
      <c r="T1949">
        <v>-0.2</v>
      </c>
      <c r="U1949">
        <v>1000</v>
      </c>
      <c r="V1949">
        <v>2.8</v>
      </c>
      <c r="W1949">
        <v>-0.2</v>
      </c>
      <c r="X1949">
        <v>11</v>
      </c>
      <c r="Y1949">
        <v>2</v>
      </c>
      <c r="Z1949">
        <v>33</v>
      </c>
      <c r="AA1949">
        <v>0.2</v>
      </c>
      <c r="AB1949">
        <v>2</v>
      </c>
      <c r="AC1949">
        <v>401</v>
      </c>
      <c r="AD1949">
        <v>60</v>
      </c>
      <c r="AE1949">
        <v>-2</v>
      </c>
      <c r="AF1949">
        <v>10.6</v>
      </c>
      <c r="AG1949">
        <v>3.1</v>
      </c>
      <c r="AH1949">
        <v>645</v>
      </c>
    </row>
    <row r="1950" spans="1:34" hidden="1" x14ac:dyDescent="0.25">
      <c r="A1950" t="s">
        <v>7455</v>
      </c>
      <c r="B1950" t="s">
        <v>7456</v>
      </c>
      <c r="C1950" s="1" t="str">
        <f t="shared" si="321"/>
        <v>21:0588</v>
      </c>
      <c r="D1950" s="1" t="str">
        <f>HYPERLINK("http://geochem.nrcan.gc.ca/cdogs/content/svy/svy_e.htm", "")</f>
        <v/>
      </c>
      <c r="G1950" s="1" t="str">
        <f>HYPERLINK("http://geochem.nrcan.gc.ca/cdogs/content/cr_/cr_00078_e.htm", "78")</f>
        <v>78</v>
      </c>
      <c r="J1950" t="s">
        <v>69</v>
      </c>
      <c r="K1950" t="s">
        <v>70</v>
      </c>
      <c r="L1950">
        <v>25</v>
      </c>
      <c r="M1950" t="s">
        <v>71</v>
      </c>
      <c r="N1950">
        <v>477</v>
      </c>
      <c r="O1950">
        <v>82</v>
      </c>
      <c r="P1950">
        <v>35</v>
      </c>
      <c r="Q1950">
        <v>18</v>
      </c>
      <c r="R1950">
        <v>240</v>
      </c>
      <c r="S1950">
        <v>18</v>
      </c>
      <c r="T1950">
        <v>-0.2</v>
      </c>
      <c r="U1950">
        <v>420</v>
      </c>
      <c r="V1950">
        <v>2.2999999999999998</v>
      </c>
      <c r="W1950">
        <v>0.7</v>
      </c>
      <c r="X1950">
        <v>19</v>
      </c>
      <c r="Y1950">
        <v>2</v>
      </c>
      <c r="Z1950">
        <v>44</v>
      </c>
      <c r="AA1950">
        <v>0.9</v>
      </c>
      <c r="AB1950">
        <v>7</v>
      </c>
      <c r="AC1950">
        <v>632</v>
      </c>
      <c r="AD1950">
        <v>20</v>
      </c>
      <c r="AE1950">
        <v>14</v>
      </c>
      <c r="AF1950">
        <v>2.4</v>
      </c>
      <c r="AG1950">
        <v>11.7</v>
      </c>
      <c r="AH1950">
        <v>550</v>
      </c>
    </row>
    <row r="1951" spans="1:34" hidden="1" x14ac:dyDescent="0.25">
      <c r="A1951" t="s">
        <v>7457</v>
      </c>
      <c r="B1951" t="s">
        <v>7458</v>
      </c>
      <c r="C1951" s="1" t="str">
        <f t="shared" si="321"/>
        <v>21:0588</v>
      </c>
      <c r="D1951" s="1" t="str">
        <f t="shared" ref="D1951:D1978" si="328">HYPERLINK("http://geochem.nrcan.gc.ca/cdogs/content/svy/svy210187_e.htm", "21:0187")</f>
        <v>21:0187</v>
      </c>
      <c r="E1951" t="s">
        <v>7429</v>
      </c>
      <c r="F1951" t="s">
        <v>7459</v>
      </c>
      <c r="H1951">
        <v>45.867340300000002</v>
      </c>
      <c r="I1951">
        <v>-64.810689199999999</v>
      </c>
      <c r="J1951" s="1" t="str">
        <f t="shared" ref="J1951:J1978" si="329">HYPERLINK("http://geochem.nrcan.gc.ca/cdogs/content/kwd/kwd020030_e.htm", "NGR bulk stream sediment")</f>
        <v>NGR bulk stream sediment</v>
      </c>
      <c r="K1951" s="1" t="str">
        <f t="shared" ref="K1951:K1978" si="330">HYPERLINK("http://geochem.nrcan.gc.ca/cdogs/content/kwd/kwd080006_e.htm", "&lt;177 micron (NGR)")</f>
        <v>&lt;177 micron (NGR)</v>
      </c>
      <c r="L1951">
        <v>25</v>
      </c>
      <c r="M1951" t="s">
        <v>51</v>
      </c>
      <c r="N1951">
        <v>478</v>
      </c>
      <c r="O1951">
        <v>60</v>
      </c>
      <c r="P1951">
        <v>23</v>
      </c>
      <c r="Q1951">
        <v>17</v>
      </c>
      <c r="R1951">
        <v>16</v>
      </c>
      <c r="S1951">
        <v>10</v>
      </c>
      <c r="T1951">
        <v>-0.2</v>
      </c>
      <c r="U1951">
        <v>520</v>
      </c>
      <c r="V1951">
        <v>2</v>
      </c>
      <c r="W1951">
        <v>-0.2</v>
      </c>
      <c r="X1951">
        <v>8</v>
      </c>
      <c r="Y1951">
        <v>-2</v>
      </c>
      <c r="Z1951">
        <v>31</v>
      </c>
      <c r="AA1951">
        <v>-0.2</v>
      </c>
      <c r="AB1951">
        <v>-1</v>
      </c>
      <c r="AC1951">
        <v>322</v>
      </c>
      <c r="AD1951">
        <v>30</v>
      </c>
      <c r="AE1951">
        <v>-2</v>
      </c>
      <c r="AF1951">
        <v>5.4</v>
      </c>
      <c r="AG1951">
        <v>3.2</v>
      </c>
      <c r="AH1951">
        <v>370</v>
      </c>
    </row>
    <row r="1952" spans="1:34" hidden="1" x14ac:dyDescent="0.25">
      <c r="A1952" t="s">
        <v>7460</v>
      </c>
      <c r="B1952" t="s">
        <v>7461</v>
      </c>
      <c r="C1952" s="1" t="str">
        <f t="shared" si="321"/>
        <v>21:0588</v>
      </c>
      <c r="D1952" s="1" t="str">
        <f t="shared" si="328"/>
        <v>21:0187</v>
      </c>
      <c r="E1952" t="s">
        <v>7429</v>
      </c>
      <c r="F1952" t="s">
        <v>7462</v>
      </c>
      <c r="H1952">
        <v>45.867340300000002</v>
      </c>
      <c r="I1952">
        <v>-64.810689199999999</v>
      </c>
      <c r="J1952" s="1" t="str">
        <f t="shared" si="329"/>
        <v>NGR bulk stream sediment</v>
      </c>
      <c r="K1952" s="1" t="str">
        <f t="shared" si="330"/>
        <v>&lt;177 micron (NGR)</v>
      </c>
      <c r="L1952">
        <v>25</v>
      </c>
      <c r="M1952" t="s">
        <v>47</v>
      </c>
      <c r="N1952">
        <v>479</v>
      </c>
      <c r="O1952">
        <v>64</v>
      </c>
      <c r="P1952">
        <v>24</v>
      </c>
      <c r="Q1952">
        <v>16</v>
      </c>
      <c r="R1952">
        <v>17</v>
      </c>
      <c r="S1952">
        <v>9</v>
      </c>
      <c r="T1952">
        <v>0.3</v>
      </c>
      <c r="U1952">
        <v>580</v>
      </c>
      <c r="V1952">
        <v>1.9</v>
      </c>
      <c r="W1952">
        <v>0.4</v>
      </c>
      <c r="X1952">
        <v>9</v>
      </c>
      <c r="Y1952">
        <v>-2</v>
      </c>
      <c r="Z1952">
        <v>29</v>
      </c>
      <c r="AA1952">
        <v>0.3</v>
      </c>
      <c r="AB1952">
        <v>-1</v>
      </c>
      <c r="AC1952">
        <v>328</v>
      </c>
      <c r="AD1952">
        <v>30</v>
      </c>
      <c r="AE1952">
        <v>-2</v>
      </c>
      <c r="AF1952">
        <v>5.4</v>
      </c>
      <c r="AG1952">
        <v>3.2</v>
      </c>
      <c r="AH1952">
        <v>355</v>
      </c>
    </row>
    <row r="1953" spans="1:34" hidden="1" x14ac:dyDescent="0.25">
      <c r="A1953" t="s">
        <v>7463</v>
      </c>
      <c r="B1953" t="s">
        <v>7464</v>
      </c>
      <c r="C1953" s="1" t="str">
        <f t="shared" si="321"/>
        <v>21:0588</v>
      </c>
      <c r="D1953" s="1" t="str">
        <f t="shared" si="328"/>
        <v>21:0187</v>
      </c>
      <c r="E1953" t="s">
        <v>7465</v>
      </c>
      <c r="F1953" t="s">
        <v>7466</v>
      </c>
      <c r="H1953">
        <v>45.866725099999996</v>
      </c>
      <c r="I1953">
        <v>-64.812588899999994</v>
      </c>
      <c r="J1953" s="1" t="str">
        <f t="shared" si="329"/>
        <v>NGR bulk stream sediment</v>
      </c>
      <c r="K1953" s="1" t="str">
        <f t="shared" si="330"/>
        <v>&lt;177 micron (NGR)</v>
      </c>
      <c r="L1953">
        <v>25</v>
      </c>
      <c r="M1953" t="s">
        <v>86</v>
      </c>
      <c r="N1953">
        <v>480</v>
      </c>
      <c r="O1953">
        <v>73</v>
      </c>
      <c r="P1953">
        <v>26</v>
      </c>
      <c r="Q1953">
        <v>15</v>
      </c>
      <c r="R1953">
        <v>18</v>
      </c>
      <c r="S1953">
        <v>10</v>
      </c>
      <c r="T1953">
        <v>0.2</v>
      </c>
      <c r="U1953">
        <v>700</v>
      </c>
      <c r="V1953">
        <v>2.1</v>
      </c>
      <c r="W1953">
        <v>0.5</v>
      </c>
      <c r="X1953">
        <v>9</v>
      </c>
      <c r="Y1953">
        <v>-2</v>
      </c>
      <c r="Z1953">
        <v>31</v>
      </c>
      <c r="AA1953">
        <v>0.4</v>
      </c>
      <c r="AB1953">
        <v>2</v>
      </c>
      <c r="AC1953">
        <v>346</v>
      </c>
      <c r="AD1953">
        <v>65</v>
      </c>
      <c r="AE1953">
        <v>-2</v>
      </c>
      <c r="AF1953">
        <v>6.4</v>
      </c>
      <c r="AG1953">
        <v>2.9</v>
      </c>
      <c r="AH1953">
        <v>385</v>
      </c>
    </row>
    <row r="1954" spans="1:34" hidden="1" x14ac:dyDescent="0.25">
      <c r="A1954" t="s">
        <v>7467</v>
      </c>
      <c r="B1954" t="s">
        <v>7468</v>
      </c>
      <c r="C1954" s="1" t="str">
        <f t="shared" si="321"/>
        <v>21:0588</v>
      </c>
      <c r="D1954" s="1" t="str">
        <f t="shared" si="328"/>
        <v>21:0187</v>
      </c>
      <c r="E1954" t="s">
        <v>7469</v>
      </c>
      <c r="F1954" t="s">
        <v>7470</v>
      </c>
      <c r="H1954">
        <v>45.868835300000001</v>
      </c>
      <c r="I1954">
        <v>-64.792364699999993</v>
      </c>
      <c r="J1954" s="1" t="str">
        <f t="shared" si="329"/>
        <v>NGR bulk stream sediment</v>
      </c>
      <c r="K1954" s="1" t="str">
        <f t="shared" si="330"/>
        <v>&lt;177 micron (NGR)</v>
      </c>
      <c r="L1954">
        <v>25</v>
      </c>
      <c r="M1954" t="s">
        <v>91</v>
      </c>
      <c r="N1954">
        <v>481</v>
      </c>
      <c r="O1954">
        <v>69</v>
      </c>
      <c r="P1954">
        <v>28</v>
      </c>
      <c r="Q1954">
        <v>13</v>
      </c>
      <c r="R1954">
        <v>19</v>
      </c>
      <c r="S1954">
        <v>10</v>
      </c>
      <c r="T1954">
        <v>-0.2</v>
      </c>
      <c r="U1954">
        <v>680</v>
      </c>
      <c r="V1954">
        <v>1.9</v>
      </c>
      <c r="W1954">
        <v>-0.2</v>
      </c>
      <c r="X1954">
        <v>6</v>
      </c>
      <c r="Y1954">
        <v>-2</v>
      </c>
      <c r="Z1954">
        <v>35</v>
      </c>
      <c r="AA1954">
        <v>0.3</v>
      </c>
      <c r="AB1954">
        <v>1</v>
      </c>
      <c r="AC1954">
        <v>498</v>
      </c>
      <c r="AD1954">
        <v>45</v>
      </c>
      <c r="AE1954">
        <v>-2</v>
      </c>
      <c r="AF1954">
        <v>8</v>
      </c>
      <c r="AG1954">
        <v>6.8</v>
      </c>
      <c r="AH1954">
        <v>315</v>
      </c>
    </row>
    <row r="1955" spans="1:34" hidden="1" x14ac:dyDescent="0.25">
      <c r="A1955" t="s">
        <v>7471</v>
      </c>
      <c r="B1955" t="s">
        <v>7472</v>
      </c>
      <c r="C1955" s="1" t="str">
        <f t="shared" si="321"/>
        <v>21:0588</v>
      </c>
      <c r="D1955" s="1" t="str">
        <f t="shared" si="328"/>
        <v>21:0187</v>
      </c>
      <c r="E1955" t="s">
        <v>7473</v>
      </c>
      <c r="F1955" t="s">
        <v>7474</v>
      </c>
      <c r="H1955">
        <v>45.869096499999998</v>
      </c>
      <c r="I1955">
        <v>-64.794073900000001</v>
      </c>
      <c r="J1955" s="1" t="str">
        <f t="shared" si="329"/>
        <v>NGR bulk stream sediment</v>
      </c>
      <c r="K1955" s="1" t="str">
        <f t="shared" si="330"/>
        <v>&lt;177 micron (NGR)</v>
      </c>
      <c r="L1955">
        <v>25</v>
      </c>
      <c r="M1955" t="s">
        <v>96</v>
      </c>
      <c r="N1955">
        <v>482</v>
      </c>
      <c r="O1955">
        <v>74</v>
      </c>
      <c r="P1955">
        <v>28</v>
      </c>
      <c r="Q1955">
        <v>16</v>
      </c>
      <c r="R1955">
        <v>12</v>
      </c>
      <c r="S1955">
        <v>7</v>
      </c>
      <c r="T1955">
        <v>-0.2</v>
      </c>
      <c r="U1955">
        <v>1100</v>
      </c>
      <c r="V1955">
        <v>1.36</v>
      </c>
      <c r="W1955">
        <v>-0.2</v>
      </c>
      <c r="X1955">
        <v>7</v>
      </c>
      <c r="Y1955">
        <v>-2</v>
      </c>
      <c r="Z1955">
        <v>33</v>
      </c>
      <c r="AA1955">
        <v>-0.2</v>
      </c>
      <c r="AB1955">
        <v>1</v>
      </c>
      <c r="AC1955">
        <v>417</v>
      </c>
      <c r="AD1955">
        <v>65</v>
      </c>
      <c r="AE1955">
        <v>-2</v>
      </c>
      <c r="AF1955">
        <v>22</v>
      </c>
      <c r="AG1955">
        <v>7.9</v>
      </c>
      <c r="AH1955">
        <v>260</v>
      </c>
    </row>
    <row r="1956" spans="1:34" hidden="1" x14ac:dyDescent="0.25">
      <c r="A1956" t="s">
        <v>7475</v>
      </c>
      <c r="B1956" t="s">
        <v>7476</v>
      </c>
      <c r="C1956" s="1" t="str">
        <f t="shared" si="321"/>
        <v>21:0588</v>
      </c>
      <c r="D1956" s="1" t="str">
        <f t="shared" si="328"/>
        <v>21:0187</v>
      </c>
      <c r="E1956" t="s">
        <v>7477</v>
      </c>
      <c r="F1956" t="s">
        <v>7478</v>
      </c>
      <c r="H1956">
        <v>45.870125700000003</v>
      </c>
      <c r="I1956">
        <v>-64.783528700000005</v>
      </c>
      <c r="J1956" s="1" t="str">
        <f t="shared" si="329"/>
        <v>NGR bulk stream sediment</v>
      </c>
      <c r="K1956" s="1" t="str">
        <f t="shared" si="330"/>
        <v>&lt;177 micron (NGR)</v>
      </c>
      <c r="L1956">
        <v>25</v>
      </c>
      <c r="M1956" t="s">
        <v>101</v>
      </c>
      <c r="N1956">
        <v>483</v>
      </c>
      <c r="O1956">
        <v>64</v>
      </c>
      <c r="P1956">
        <v>16</v>
      </c>
      <c r="Q1956">
        <v>15</v>
      </c>
      <c r="R1956">
        <v>9</v>
      </c>
      <c r="S1956">
        <v>7</v>
      </c>
      <c r="T1956">
        <v>-0.2</v>
      </c>
      <c r="U1956">
        <v>960</v>
      </c>
      <c r="V1956">
        <v>1.6</v>
      </c>
      <c r="W1956">
        <v>-0.2</v>
      </c>
      <c r="X1956">
        <v>9</v>
      </c>
      <c r="Y1956">
        <v>-2</v>
      </c>
      <c r="Z1956">
        <v>40</v>
      </c>
      <c r="AA1956">
        <v>0.4</v>
      </c>
      <c r="AB1956">
        <v>2</v>
      </c>
      <c r="AC1956">
        <v>396</v>
      </c>
      <c r="AD1956">
        <v>90</v>
      </c>
      <c r="AE1956">
        <v>-2</v>
      </c>
      <c r="AF1956">
        <v>22.4</v>
      </c>
      <c r="AG1956">
        <v>6.4</v>
      </c>
      <c r="AH1956">
        <v>220</v>
      </c>
    </row>
    <row r="1957" spans="1:34" hidden="1" x14ac:dyDescent="0.25">
      <c r="A1957" t="s">
        <v>7479</v>
      </c>
      <c r="B1957" t="s">
        <v>7480</v>
      </c>
      <c r="C1957" s="1" t="str">
        <f t="shared" si="321"/>
        <v>21:0588</v>
      </c>
      <c r="D1957" s="1" t="str">
        <f t="shared" si="328"/>
        <v>21:0187</v>
      </c>
      <c r="E1957" t="s">
        <v>7481</v>
      </c>
      <c r="F1957" t="s">
        <v>7482</v>
      </c>
      <c r="H1957">
        <v>45.869543800000002</v>
      </c>
      <c r="I1957">
        <v>-64.785635999999997</v>
      </c>
      <c r="J1957" s="1" t="str">
        <f t="shared" si="329"/>
        <v>NGR bulk stream sediment</v>
      </c>
      <c r="K1957" s="1" t="str">
        <f t="shared" si="330"/>
        <v>&lt;177 micron (NGR)</v>
      </c>
      <c r="L1957">
        <v>25</v>
      </c>
      <c r="M1957" t="s">
        <v>106</v>
      </c>
      <c r="N1957">
        <v>484</v>
      </c>
      <c r="O1957">
        <v>86</v>
      </c>
      <c r="P1957">
        <v>25</v>
      </c>
      <c r="Q1957">
        <v>14</v>
      </c>
      <c r="R1957">
        <v>16</v>
      </c>
      <c r="S1957">
        <v>8</v>
      </c>
      <c r="T1957">
        <v>0.6</v>
      </c>
      <c r="U1957">
        <v>1000</v>
      </c>
      <c r="V1957">
        <v>1.6</v>
      </c>
      <c r="W1957">
        <v>0.7</v>
      </c>
      <c r="X1957">
        <v>4</v>
      </c>
      <c r="Y1957">
        <v>-2</v>
      </c>
      <c r="Z1957">
        <v>26</v>
      </c>
      <c r="AA1957">
        <v>0.4</v>
      </c>
      <c r="AB1957">
        <v>2</v>
      </c>
      <c r="AC1957">
        <v>399</v>
      </c>
      <c r="AD1957">
        <v>65</v>
      </c>
      <c r="AE1957">
        <v>-2</v>
      </c>
      <c r="AF1957">
        <v>15.2</v>
      </c>
      <c r="AG1957">
        <v>3.8</v>
      </c>
      <c r="AH1957">
        <v>280</v>
      </c>
    </row>
    <row r="1958" spans="1:34" hidden="1" x14ac:dyDescent="0.25">
      <c r="A1958" t="s">
        <v>7483</v>
      </c>
      <c r="B1958" t="s">
        <v>7484</v>
      </c>
      <c r="C1958" s="1" t="str">
        <f t="shared" si="321"/>
        <v>21:0588</v>
      </c>
      <c r="D1958" s="1" t="str">
        <f t="shared" si="328"/>
        <v>21:0187</v>
      </c>
      <c r="E1958" t="s">
        <v>7485</v>
      </c>
      <c r="F1958" t="s">
        <v>7486</v>
      </c>
      <c r="H1958">
        <v>45.875653700000001</v>
      </c>
      <c r="I1958">
        <v>-64.781115700000001</v>
      </c>
      <c r="J1958" s="1" t="str">
        <f t="shared" si="329"/>
        <v>NGR bulk stream sediment</v>
      </c>
      <c r="K1958" s="1" t="str">
        <f t="shared" si="330"/>
        <v>&lt;177 micron (NGR)</v>
      </c>
      <c r="L1958">
        <v>25</v>
      </c>
      <c r="M1958" t="s">
        <v>111</v>
      </c>
      <c r="N1958">
        <v>485</v>
      </c>
      <c r="O1958">
        <v>64</v>
      </c>
      <c r="P1958">
        <v>13</v>
      </c>
      <c r="Q1958">
        <v>14</v>
      </c>
      <c r="R1958">
        <v>14</v>
      </c>
      <c r="S1958">
        <v>7</v>
      </c>
      <c r="T1958">
        <v>-0.2</v>
      </c>
      <c r="U1958">
        <v>960</v>
      </c>
      <c r="V1958">
        <v>1.4</v>
      </c>
      <c r="W1958">
        <v>-0.2</v>
      </c>
      <c r="X1958">
        <v>6</v>
      </c>
      <c r="Y1958">
        <v>-2</v>
      </c>
      <c r="Z1958">
        <v>31</v>
      </c>
      <c r="AA1958">
        <v>-0.2</v>
      </c>
      <c r="AB1958">
        <v>3</v>
      </c>
      <c r="AC1958">
        <v>477</v>
      </c>
      <c r="AD1958">
        <v>60</v>
      </c>
      <c r="AE1958">
        <v>-2</v>
      </c>
      <c r="AF1958">
        <v>12.8</v>
      </c>
      <c r="AG1958">
        <v>5.0999999999999996</v>
      </c>
      <c r="AH1958">
        <v>250</v>
      </c>
    </row>
    <row r="1959" spans="1:34" hidden="1" x14ac:dyDescent="0.25">
      <c r="A1959" t="s">
        <v>7487</v>
      </c>
      <c r="B1959" t="s">
        <v>7488</v>
      </c>
      <c r="C1959" s="1" t="str">
        <f t="shared" si="321"/>
        <v>21:0588</v>
      </c>
      <c r="D1959" s="1" t="str">
        <f t="shared" si="328"/>
        <v>21:0187</v>
      </c>
      <c r="E1959" t="s">
        <v>7489</v>
      </c>
      <c r="F1959" t="s">
        <v>7490</v>
      </c>
      <c r="H1959">
        <v>45.876976399999997</v>
      </c>
      <c r="I1959">
        <v>-64.774779300000006</v>
      </c>
      <c r="J1959" s="1" t="str">
        <f t="shared" si="329"/>
        <v>NGR bulk stream sediment</v>
      </c>
      <c r="K1959" s="1" t="str">
        <f t="shared" si="330"/>
        <v>&lt;177 micron (NGR)</v>
      </c>
      <c r="L1959">
        <v>25</v>
      </c>
      <c r="M1959" t="s">
        <v>116</v>
      </c>
      <c r="N1959">
        <v>486</v>
      </c>
      <c r="O1959">
        <v>45</v>
      </c>
      <c r="P1959">
        <v>8</v>
      </c>
      <c r="Q1959">
        <v>10</v>
      </c>
      <c r="R1959">
        <v>9</v>
      </c>
      <c r="S1959">
        <v>5</v>
      </c>
      <c r="T1959">
        <v>-0.2</v>
      </c>
      <c r="U1959">
        <v>360</v>
      </c>
      <c r="V1959">
        <v>1.05</v>
      </c>
      <c r="W1959">
        <v>-0.2</v>
      </c>
      <c r="X1959">
        <v>3</v>
      </c>
      <c r="Y1959">
        <v>-2</v>
      </c>
      <c r="Z1959">
        <v>20</v>
      </c>
      <c r="AA1959">
        <v>-0.2</v>
      </c>
      <c r="AB1959">
        <v>1</v>
      </c>
      <c r="AC1959">
        <v>319</v>
      </c>
      <c r="AD1959">
        <v>20</v>
      </c>
      <c r="AE1959">
        <v>-2</v>
      </c>
      <c r="AF1959">
        <v>4.4000000000000004</v>
      </c>
      <c r="AG1959">
        <v>3.4</v>
      </c>
      <c r="AH1959">
        <v>195</v>
      </c>
    </row>
    <row r="1960" spans="1:34" hidden="1" x14ac:dyDescent="0.25">
      <c r="A1960" t="s">
        <v>7491</v>
      </c>
      <c r="B1960" t="s">
        <v>7492</v>
      </c>
      <c r="C1960" s="1" t="str">
        <f t="shared" si="321"/>
        <v>21:0588</v>
      </c>
      <c r="D1960" s="1" t="str">
        <f t="shared" si="328"/>
        <v>21:0187</v>
      </c>
      <c r="E1960" t="s">
        <v>7493</v>
      </c>
      <c r="F1960" t="s">
        <v>7494</v>
      </c>
      <c r="H1960">
        <v>45.879037799999999</v>
      </c>
      <c r="I1960">
        <v>-64.768375899999995</v>
      </c>
      <c r="J1960" s="1" t="str">
        <f t="shared" si="329"/>
        <v>NGR bulk stream sediment</v>
      </c>
      <c r="K1960" s="1" t="str">
        <f t="shared" si="330"/>
        <v>&lt;177 micron (NGR)</v>
      </c>
      <c r="L1960">
        <v>25</v>
      </c>
      <c r="M1960" t="s">
        <v>121</v>
      </c>
      <c r="N1960">
        <v>487</v>
      </c>
      <c r="O1960">
        <v>61</v>
      </c>
      <c r="P1960">
        <v>9</v>
      </c>
      <c r="Q1960">
        <v>9</v>
      </c>
      <c r="R1960">
        <v>18</v>
      </c>
      <c r="S1960">
        <v>7</v>
      </c>
      <c r="T1960">
        <v>-0.2</v>
      </c>
      <c r="U1960">
        <v>390</v>
      </c>
      <c r="V1960">
        <v>1.4</v>
      </c>
      <c r="W1960">
        <v>0.4</v>
      </c>
      <c r="X1960">
        <v>3</v>
      </c>
      <c r="Y1960">
        <v>-2</v>
      </c>
      <c r="Z1960">
        <v>20</v>
      </c>
      <c r="AA1960">
        <v>-0.2</v>
      </c>
      <c r="AB1960">
        <v>-1</v>
      </c>
      <c r="AC1960">
        <v>349</v>
      </c>
      <c r="AD1960">
        <v>25</v>
      </c>
      <c r="AE1960">
        <v>-2</v>
      </c>
      <c r="AF1960">
        <v>4.2</v>
      </c>
      <c r="AG1960">
        <v>3</v>
      </c>
      <c r="AH1960">
        <v>340</v>
      </c>
    </row>
    <row r="1961" spans="1:34" hidden="1" x14ac:dyDescent="0.25">
      <c r="A1961" t="s">
        <v>7495</v>
      </c>
      <c r="B1961" t="s">
        <v>7496</v>
      </c>
      <c r="C1961" s="1" t="str">
        <f t="shared" si="321"/>
        <v>21:0588</v>
      </c>
      <c r="D1961" s="1" t="str">
        <f t="shared" si="328"/>
        <v>21:0187</v>
      </c>
      <c r="E1961" t="s">
        <v>7497</v>
      </c>
      <c r="F1961" t="s">
        <v>7498</v>
      </c>
      <c r="H1961">
        <v>45.880597700000003</v>
      </c>
      <c r="I1961">
        <v>-64.761788600000003</v>
      </c>
      <c r="J1961" s="1" t="str">
        <f t="shared" si="329"/>
        <v>NGR bulk stream sediment</v>
      </c>
      <c r="K1961" s="1" t="str">
        <f t="shared" si="330"/>
        <v>&lt;177 micron (NGR)</v>
      </c>
      <c r="L1961">
        <v>25</v>
      </c>
      <c r="M1961" t="s">
        <v>126</v>
      </c>
      <c r="N1961">
        <v>488</v>
      </c>
      <c r="O1961">
        <v>113</v>
      </c>
      <c r="P1961">
        <v>15</v>
      </c>
      <c r="Q1961">
        <v>25</v>
      </c>
      <c r="R1961">
        <v>30</v>
      </c>
      <c r="S1961">
        <v>8</v>
      </c>
      <c r="T1961">
        <v>-0.2</v>
      </c>
      <c r="U1961">
        <v>3100</v>
      </c>
      <c r="V1961">
        <v>1.7</v>
      </c>
      <c r="W1961">
        <v>0.5</v>
      </c>
      <c r="X1961">
        <v>15</v>
      </c>
      <c r="Y1961">
        <v>-2</v>
      </c>
      <c r="Z1961">
        <v>26</v>
      </c>
      <c r="AA1961">
        <v>0.4</v>
      </c>
      <c r="AB1961">
        <v>1</v>
      </c>
      <c r="AC1961">
        <v>399</v>
      </c>
      <c r="AD1961">
        <v>95</v>
      </c>
      <c r="AE1961">
        <v>-2</v>
      </c>
      <c r="AF1961">
        <v>23</v>
      </c>
      <c r="AG1961">
        <v>3.9</v>
      </c>
      <c r="AH1961">
        <v>330</v>
      </c>
    </row>
    <row r="1962" spans="1:34" hidden="1" x14ac:dyDescent="0.25">
      <c r="A1962" t="s">
        <v>7499</v>
      </c>
      <c r="B1962" t="s">
        <v>7500</v>
      </c>
      <c r="C1962" s="1" t="str">
        <f t="shared" si="321"/>
        <v>21:0588</v>
      </c>
      <c r="D1962" s="1" t="str">
        <f t="shared" si="328"/>
        <v>21:0187</v>
      </c>
      <c r="E1962" t="s">
        <v>7501</v>
      </c>
      <c r="F1962" t="s">
        <v>7502</v>
      </c>
      <c r="H1962">
        <v>45.882250300000003</v>
      </c>
      <c r="I1962">
        <v>-64.754997599999996</v>
      </c>
      <c r="J1962" s="1" t="str">
        <f t="shared" si="329"/>
        <v>NGR bulk stream sediment</v>
      </c>
      <c r="K1962" s="1" t="str">
        <f t="shared" si="330"/>
        <v>&lt;177 micron (NGR)</v>
      </c>
      <c r="L1962">
        <v>25</v>
      </c>
      <c r="M1962" t="s">
        <v>131</v>
      </c>
      <c r="N1962">
        <v>489</v>
      </c>
      <c r="O1962">
        <v>59</v>
      </c>
      <c r="P1962">
        <v>11</v>
      </c>
      <c r="Q1962">
        <v>14</v>
      </c>
      <c r="R1962">
        <v>15</v>
      </c>
      <c r="S1962">
        <v>7</v>
      </c>
      <c r="T1962">
        <v>-0.2</v>
      </c>
      <c r="U1962">
        <v>380</v>
      </c>
      <c r="V1962">
        <v>1.35</v>
      </c>
      <c r="W1962">
        <v>0.2</v>
      </c>
      <c r="X1962">
        <v>4</v>
      </c>
      <c r="Y1962">
        <v>-2</v>
      </c>
      <c r="Z1962">
        <v>20</v>
      </c>
      <c r="AA1962">
        <v>0.4</v>
      </c>
      <c r="AB1962">
        <v>1</v>
      </c>
      <c r="AC1962">
        <v>301</v>
      </c>
      <c r="AD1962">
        <v>20</v>
      </c>
      <c r="AE1962">
        <v>-2</v>
      </c>
      <c r="AF1962">
        <v>4.2</v>
      </c>
      <c r="AG1962">
        <v>2.8</v>
      </c>
      <c r="AH1962">
        <v>270</v>
      </c>
    </row>
    <row r="1963" spans="1:34" hidden="1" x14ac:dyDescent="0.25">
      <c r="A1963" t="s">
        <v>7503</v>
      </c>
      <c r="B1963" t="s">
        <v>7504</v>
      </c>
      <c r="C1963" s="1" t="str">
        <f t="shared" si="321"/>
        <v>21:0588</v>
      </c>
      <c r="D1963" s="1" t="str">
        <f t="shared" si="328"/>
        <v>21:0187</v>
      </c>
      <c r="E1963" t="s">
        <v>7505</v>
      </c>
      <c r="F1963" t="s">
        <v>7506</v>
      </c>
      <c r="H1963">
        <v>45.879302600000003</v>
      </c>
      <c r="I1963">
        <v>-64.692662100000007</v>
      </c>
      <c r="J1963" s="1" t="str">
        <f t="shared" si="329"/>
        <v>NGR bulk stream sediment</v>
      </c>
      <c r="K1963" s="1" t="str">
        <f t="shared" si="330"/>
        <v>&lt;177 micron (NGR)</v>
      </c>
      <c r="L1963">
        <v>26</v>
      </c>
      <c r="M1963" t="s">
        <v>212</v>
      </c>
      <c r="N1963">
        <v>490</v>
      </c>
      <c r="O1963">
        <v>63</v>
      </c>
      <c r="P1963">
        <v>12</v>
      </c>
      <c r="Q1963">
        <v>12</v>
      </c>
      <c r="R1963">
        <v>14</v>
      </c>
      <c r="S1963">
        <v>6</v>
      </c>
      <c r="T1963">
        <v>-0.2</v>
      </c>
      <c r="U1963">
        <v>550</v>
      </c>
      <c r="V1963">
        <v>1.4</v>
      </c>
      <c r="W1963">
        <v>0.4</v>
      </c>
      <c r="X1963">
        <v>2</v>
      </c>
      <c r="Y1963">
        <v>-2</v>
      </c>
      <c r="Z1963">
        <v>20</v>
      </c>
      <c r="AA1963">
        <v>0.2</v>
      </c>
      <c r="AB1963">
        <v>8</v>
      </c>
      <c r="AC1963">
        <v>437</v>
      </c>
      <c r="AD1963">
        <v>30</v>
      </c>
      <c r="AE1963">
        <v>-2</v>
      </c>
      <c r="AF1963">
        <v>5.2</v>
      </c>
      <c r="AG1963">
        <v>2.2000000000000002</v>
      </c>
      <c r="AH1963">
        <v>340</v>
      </c>
    </row>
    <row r="1964" spans="1:34" hidden="1" x14ac:dyDescent="0.25">
      <c r="A1964" t="s">
        <v>7507</v>
      </c>
      <c r="B1964" t="s">
        <v>7508</v>
      </c>
      <c r="C1964" s="1" t="str">
        <f t="shared" si="321"/>
        <v>21:0588</v>
      </c>
      <c r="D1964" s="1" t="str">
        <f t="shared" si="328"/>
        <v>21:0187</v>
      </c>
      <c r="E1964" t="s">
        <v>7509</v>
      </c>
      <c r="F1964" t="s">
        <v>7510</v>
      </c>
      <c r="H1964">
        <v>45.883213300000001</v>
      </c>
      <c r="I1964">
        <v>-64.749718299999998</v>
      </c>
      <c r="J1964" s="1" t="str">
        <f t="shared" si="329"/>
        <v>NGR bulk stream sediment</v>
      </c>
      <c r="K1964" s="1" t="str">
        <f t="shared" si="330"/>
        <v>&lt;177 micron (NGR)</v>
      </c>
      <c r="L1964">
        <v>26</v>
      </c>
      <c r="M1964" t="s">
        <v>43</v>
      </c>
      <c r="N1964">
        <v>491</v>
      </c>
      <c r="O1964">
        <v>62</v>
      </c>
      <c r="P1964">
        <v>6</v>
      </c>
      <c r="Q1964">
        <v>17</v>
      </c>
      <c r="R1964">
        <v>14</v>
      </c>
      <c r="S1964">
        <v>7</v>
      </c>
      <c r="T1964">
        <v>-0.2</v>
      </c>
      <c r="U1964">
        <v>1300</v>
      </c>
      <c r="V1964">
        <v>1.8</v>
      </c>
      <c r="W1964">
        <v>-0.2</v>
      </c>
      <c r="X1964">
        <v>4</v>
      </c>
      <c r="Y1964">
        <v>-2</v>
      </c>
      <c r="Z1964">
        <v>22</v>
      </c>
      <c r="AA1964">
        <v>0.4</v>
      </c>
      <c r="AB1964">
        <v>2</v>
      </c>
      <c r="AC1964">
        <v>325</v>
      </c>
      <c r="AD1964">
        <v>150</v>
      </c>
      <c r="AE1964">
        <v>-2</v>
      </c>
      <c r="AF1964">
        <v>10</v>
      </c>
      <c r="AG1964">
        <v>2.8</v>
      </c>
      <c r="AH1964">
        <v>300</v>
      </c>
    </row>
    <row r="1965" spans="1:34" hidden="1" x14ac:dyDescent="0.25">
      <c r="A1965" t="s">
        <v>7511</v>
      </c>
      <c r="B1965" t="s">
        <v>7512</v>
      </c>
      <c r="C1965" s="1" t="str">
        <f t="shared" si="321"/>
        <v>21:0588</v>
      </c>
      <c r="D1965" s="1" t="str">
        <f t="shared" si="328"/>
        <v>21:0187</v>
      </c>
      <c r="E1965" t="s">
        <v>7513</v>
      </c>
      <c r="F1965" t="s">
        <v>7514</v>
      </c>
      <c r="H1965">
        <v>45.888007100000003</v>
      </c>
      <c r="I1965">
        <v>-64.738746000000006</v>
      </c>
      <c r="J1965" s="1" t="str">
        <f t="shared" si="329"/>
        <v>NGR bulk stream sediment</v>
      </c>
      <c r="K1965" s="1" t="str">
        <f t="shared" si="330"/>
        <v>&lt;177 micron (NGR)</v>
      </c>
      <c r="L1965">
        <v>26</v>
      </c>
      <c r="M1965" t="s">
        <v>56</v>
      </c>
      <c r="N1965">
        <v>492</v>
      </c>
      <c r="O1965">
        <v>46</v>
      </c>
      <c r="P1965">
        <v>8</v>
      </c>
      <c r="Q1965">
        <v>8</v>
      </c>
      <c r="R1965">
        <v>13</v>
      </c>
      <c r="S1965">
        <v>6</v>
      </c>
      <c r="T1965">
        <v>-0.2</v>
      </c>
      <c r="U1965">
        <v>350</v>
      </c>
      <c r="V1965">
        <v>1.2</v>
      </c>
      <c r="W1965">
        <v>0.5</v>
      </c>
      <c r="X1965">
        <v>2</v>
      </c>
      <c r="Y1965">
        <v>-2</v>
      </c>
      <c r="Z1965">
        <v>13</v>
      </c>
      <c r="AA1965">
        <v>0.6</v>
      </c>
      <c r="AB1965">
        <v>1</v>
      </c>
      <c r="AC1965">
        <v>269</v>
      </c>
      <c r="AD1965">
        <v>20</v>
      </c>
      <c r="AE1965">
        <v>-2</v>
      </c>
      <c r="AF1965">
        <v>4.5999999999999996</v>
      </c>
      <c r="AG1965">
        <v>2.2000000000000002</v>
      </c>
      <c r="AH1965">
        <v>230</v>
      </c>
    </row>
    <row r="1966" spans="1:34" hidden="1" x14ac:dyDescent="0.25">
      <c r="A1966" t="s">
        <v>7515</v>
      </c>
      <c r="B1966" t="s">
        <v>7516</v>
      </c>
      <c r="C1966" s="1" t="str">
        <f t="shared" si="321"/>
        <v>21:0588</v>
      </c>
      <c r="D1966" s="1" t="str">
        <f t="shared" si="328"/>
        <v>21:0187</v>
      </c>
      <c r="E1966" t="s">
        <v>7517</v>
      </c>
      <c r="F1966" t="s">
        <v>7518</v>
      </c>
      <c r="H1966">
        <v>45.879509599999999</v>
      </c>
      <c r="I1966">
        <v>-64.694485400000005</v>
      </c>
      <c r="J1966" s="1" t="str">
        <f t="shared" si="329"/>
        <v>NGR bulk stream sediment</v>
      </c>
      <c r="K1966" s="1" t="str">
        <f t="shared" si="330"/>
        <v>&lt;177 micron (NGR)</v>
      </c>
      <c r="L1966">
        <v>26</v>
      </c>
      <c r="M1966" t="s">
        <v>61</v>
      </c>
      <c r="N1966">
        <v>493</v>
      </c>
      <c r="O1966">
        <v>80</v>
      </c>
      <c r="P1966">
        <v>15</v>
      </c>
      <c r="Q1966">
        <v>18</v>
      </c>
      <c r="R1966">
        <v>22</v>
      </c>
      <c r="S1966">
        <v>8</v>
      </c>
      <c r="T1966">
        <v>-0.2</v>
      </c>
      <c r="U1966">
        <v>1300</v>
      </c>
      <c r="V1966">
        <v>2.4</v>
      </c>
      <c r="W1966">
        <v>0.3</v>
      </c>
      <c r="X1966">
        <v>7</v>
      </c>
      <c r="Y1966">
        <v>-2</v>
      </c>
      <c r="Z1966">
        <v>15</v>
      </c>
      <c r="AA1966">
        <v>0.3</v>
      </c>
      <c r="AB1966">
        <v>2</v>
      </c>
      <c r="AC1966">
        <v>395</v>
      </c>
      <c r="AD1966">
        <v>40</v>
      </c>
      <c r="AE1966">
        <v>2</v>
      </c>
      <c r="AF1966">
        <v>7.8</v>
      </c>
      <c r="AG1966">
        <v>2.4</v>
      </c>
      <c r="AH1966">
        <v>490</v>
      </c>
    </row>
    <row r="1967" spans="1:34" hidden="1" x14ac:dyDescent="0.25">
      <c r="A1967" t="s">
        <v>7519</v>
      </c>
      <c r="B1967" t="s">
        <v>7520</v>
      </c>
      <c r="C1967" s="1" t="str">
        <f t="shared" si="321"/>
        <v>21:0588</v>
      </c>
      <c r="D1967" s="1" t="str">
        <f t="shared" si="328"/>
        <v>21:0187</v>
      </c>
      <c r="E1967" t="s">
        <v>7521</v>
      </c>
      <c r="F1967" t="s">
        <v>7522</v>
      </c>
      <c r="H1967">
        <v>45.878074599999998</v>
      </c>
      <c r="I1967">
        <v>-64.694750999999997</v>
      </c>
      <c r="J1967" s="1" t="str">
        <f t="shared" si="329"/>
        <v>NGR bulk stream sediment</v>
      </c>
      <c r="K1967" s="1" t="str">
        <f t="shared" si="330"/>
        <v>&lt;177 micron (NGR)</v>
      </c>
      <c r="L1967">
        <v>26</v>
      </c>
      <c r="M1967" t="s">
        <v>66</v>
      </c>
      <c r="N1967">
        <v>494</v>
      </c>
      <c r="O1967">
        <v>97</v>
      </c>
      <c r="P1967">
        <v>28</v>
      </c>
      <c r="Q1967">
        <v>34</v>
      </c>
      <c r="R1967">
        <v>38</v>
      </c>
      <c r="S1967">
        <v>14</v>
      </c>
      <c r="T1967">
        <v>-0.2</v>
      </c>
      <c r="U1967">
        <v>2400</v>
      </c>
      <c r="V1967">
        <v>3.8</v>
      </c>
      <c r="W1967">
        <v>-0.2</v>
      </c>
      <c r="X1967">
        <v>9</v>
      </c>
      <c r="Y1967">
        <v>2</v>
      </c>
      <c r="Z1967">
        <v>26</v>
      </c>
      <c r="AA1967">
        <v>0.7</v>
      </c>
      <c r="AB1967">
        <v>7</v>
      </c>
      <c r="AC1967">
        <v>405</v>
      </c>
      <c r="AD1967">
        <v>65</v>
      </c>
      <c r="AE1967">
        <v>2</v>
      </c>
      <c r="AF1967">
        <v>12</v>
      </c>
      <c r="AG1967">
        <v>4.0999999999999996</v>
      </c>
      <c r="AH1967">
        <v>730</v>
      </c>
    </row>
    <row r="1968" spans="1:34" hidden="1" x14ac:dyDescent="0.25">
      <c r="A1968" t="s">
        <v>7523</v>
      </c>
      <c r="B1968" t="s">
        <v>7524</v>
      </c>
      <c r="C1968" s="1" t="str">
        <f t="shared" si="321"/>
        <v>21:0588</v>
      </c>
      <c r="D1968" s="1" t="str">
        <f t="shared" si="328"/>
        <v>21:0187</v>
      </c>
      <c r="E1968" t="s">
        <v>7505</v>
      </c>
      <c r="F1968" t="s">
        <v>7525</v>
      </c>
      <c r="H1968">
        <v>45.879302600000003</v>
      </c>
      <c r="I1968">
        <v>-64.692662100000007</v>
      </c>
      <c r="J1968" s="1" t="str">
        <f t="shared" si="329"/>
        <v>NGR bulk stream sediment</v>
      </c>
      <c r="K1968" s="1" t="str">
        <f t="shared" si="330"/>
        <v>&lt;177 micron (NGR)</v>
      </c>
      <c r="L1968">
        <v>26</v>
      </c>
      <c r="M1968" t="s">
        <v>261</v>
      </c>
      <c r="N1968">
        <v>495</v>
      </c>
      <c r="O1968">
        <v>63</v>
      </c>
      <c r="P1968">
        <v>13</v>
      </c>
      <c r="Q1968">
        <v>10</v>
      </c>
      <c r="R1968">
        <v>14</v>
      </c>
      <c r="S1968">
        <v>7</v>
      </c>
      <c r="T1968">
        <v>0.2</v>
      </c>
      <c r="U1968">
        <v>560</v>
      </c>
      <c r="V1968">
        <v>1.4</v>
      </c>
      <c r="W1968">
        <v>0.6</v>
      </c>
      <c r="X1968">
        <v>2</v>
      </c>
      <c r="Y1968">
        <v>-2</v>
      </c>
      <c r="Z1968">
        <v>20</v>
      </c>
      <c r="AA1968">
        <v>-0.2</v>
      </c>
      <c r="AB1968">
        <v>1</v>
      </c>
      <c r="AC1968">
        <v>416</v>
      </c>
      <c r="AD1968">
        <v>25</v>
      </c>
      <c r="AE1968">
        <v>-2</v>
      </c>
      <c r="AF1968">
        <v>4.8</v>
      </c>
      <c r="AG1968">
        <v>2.2000000000000002</v>
      </c>
      <c r="AH1968">
        <v>370</v>
      </c>
    </row>
    <row r="1969" spans="1:34" hidden="1" x14ac:dyDescent="0.25">
      <c r="A1969" t="s">
        <v>7526</v>
      </c>
      <c r="B1969" t="s">
        <v>7527</v>
      </c>
      <c r="C1969" s="1" t="str">
        <f t="shared" si="321"/>
        <v>21:0588</v>
      </c>
      <c r="D1969" s="1" t="str">
        <f t="shared" si="328"/>
        <v>21:0187</v>
      </c>
      <c r="E1969" t="s">
        <v>7528</v>
      </c>
      <c r="F1969" t="s">
        <v>7529</v>
      </c>
      <c r="H1969">
        <v>45.691438599999998</v>
      </c>
      <c r="I1969">
        <v>-65.026550799999995</v>
      </c>
      <c r="J1969" s="1" t="str">
        <f t="shared" si="329"/>
        <v>NGR bulk stream sediment</v>
      </c>
      <c r="K1969" s="1" t="str">
        <f t="shared" si="330"/>
        <v>&lt;177 micron (NGR)</v>
      </c>
      <c r="L1969">
        <v>26</v>
      </c>
      <c r="M1969" t="s">
        <v>76</v>
      </c>
      <c r="N1969">
        <v>496</v>
      </c>
      <c r="O1969">
        <v>88</v>
      </c>
      <c r="P1969">
        <v>12</v>
      </c>
      <c r="Q1969">
        <v>16</v>
      </c>
      <c r="R1969">
        <v>11</v>
      </c>
      <c r="S1969">
        <v>8</v>
      </c>
      <c r="T1969">
        <v>-0.2</v>
      </c>
      <c r="U1969">
        <v>980</v>
      </c>
      <c r="V1969">
        <v>1.8</v>
      </c>
      <c r="W1969">
        <v>-0.2</v>
      </c>
      <c r="X1969">
        <v>1</v>
      </c>
      <c r="Y1969">
        <v>-2</v>
      </c>
      <c r="Z1969">
        <v>31</v>
      </c>
      <c r="AA1969">
        <v>-0.2</v>
      </c>
      <c r="AB1969">
        <v>-1</v>
      </c>
      <c r="AC1969">
        <v>369</v>
      </c>
      <c r="AD1969">
        <v>65</v>
      </c>
      <c r="AE1969">
        <v>-2</v>
      </c>
      <c r="AF1969">
        <v>13.6</v>
      </c>
      <c r="AG1969">
        <v>4.0999999999999996</v>
      </c>
      <c r="AH1969">
        <v>200</v>
      </c>
    </row>
    <row r="1970" spans="1:34" hidden="1" x14ac:dyDescent="0.25">
      <c r="A1970" t="s">
        <v>7530</v>
      </c>
      <c r="B1970" t="s">
        <v>7531</v>
      </c>
      <c r="C1970" s="1" t="str">
        <f t="shared" si="321"/>
        <v>21:0588</v>
      </c>
      <c r="D1970" s="1" t="str">
        <f t="shared" si="328"/>
        <v>21:0187</v>
      </c>
      <c r="E1970" t="s">
        <v>7532</v>
      </c>
      <c r="F1970" t="s">
        <v>7533</v>
      </c>
      <c r="H1970">
        <v>45.699046699999997</v>
      </c>
      <c r="I1970">
        <v>-65.001931499999998</v>
      </c>
      <c r="J1970" s="1" t="str">
        <f t="shared" si="329"/>
        <v>NGR bulk stream sediment</v>
      </c>
      <c r="K1970" s="1" t="str">
        <f t="shared" si="330"/>
        <v>&lt;177 micron (NGR)</v>
      </c>
      <c r="L1970">
        <v>26</v>
      </c>
      <c r="M1970" t="s">
        <v>81</v>
      </c>
      <c r="N1970">
        <v>497</v>
      </c>
      <c r="O1970">
        <v>136</v>
      </c>
      <c r="P1970">
        <v>26</v>
      </c>
      <c r="Q1970">
        <v>16</v>
      </c>
      <c r="R1970">
        <v>12</v>
      </c>
      <c r="S1970">
        <v>7</v>
      </c>
      <c r="T1970">
        <v>0.2</v>
      </c>
      <c r="U1970">
        <v>600</v>
      </c>
      <c r="V1970">
        <v>1.4</v>
      </c>
      <c r="W1970">
        <v>0.4</v>
      </c>
      <c r="X1970">
        <v>1</v>
      </c>
      <c r="Y1970">
        <v>-2</v>
      </c>
      <c r="Z1970">
        <v>22</v>
      </c>
      <c r="AA1970">
        <v>0.3</v>
      </c>
      <c r="AB1970">
        <v>1</v>
      </c>
      <c r="AC1970">
        <v>354</v>
      </c>
      <c r="AD1970">
        <v>40</v>
      </c>
      <c r="AE1970">
        <v>-2</v>
      </c>
      <c r="AF1970">
        <v>5.8</v>
      </c>
      <c r="AG1970">
        <v>1.8</v>
      </c>
      <c r="AH1970">
        <v>185</v>
      </c>
    </row>
    <row r="1971" spans="1:34" hidden="1" x14ac:dyDescent="0.25">
      <c r="A1971" t="s">
        <v>7534</v>
      </c>
      <c r="B1971" t="s">
        <v>7535</v>
      </c>
      <c r="C1971" s="1" t="str">
        <f t="shared" si="321"/>
        <v>21:0588</v>
      </c>
      <c r="D1971" s="1" t="str">
        <f t="shared" si="328"/>
        <v>21:0187</v>
      </c>
      <c r="E1971" t="s">
        <v>7536</v>
      </c>
      <c r="F1971" t="s">
        <v>7537</v>
      </c>
      <c r="H1971">
        <v>45.715838699999999</v>
      </c>
      <c r="I1971">
        <v>-64.939557800000003</v>
      </c>
      <c r="J1971" s="1" t="str">
        <f t="shared" si="329"/>
        <v>NGR bulk stream sediment</v>
      </c>
      <c r="K1971" s="1" t="str">
        <f t="shared" si="330"/>
        <v>&lt;177 micron (NGR)</v>
      </c>
      <c r="L1971">
        <v>26</v>
      </c>
      <c r="M1971" t="s">
        <v>86</v>
      </c>
      <c r="N1971">
        <v>498</v>
      </c>
    </row>
    <row r="1972" spans="1:34" hidden="1" x14ac:dyDescent="0.25">
      <c r="A1972" t="s">
        <v>7538</v>
      </c>
      <c r="B1972" t="s">
        <v>7539</v>
      </c>
      <c r="C1972" s="1" t="str">
        <f t="shared" si="321"/>
        <v>21:0588</v>
      </c>
      <c r="D1972" s="1" t="str">
        <f t="shared" si="328"/>
        <v>21:0187</v>
      </c>
      <c r="E1972" t="s">
        <v>7540</v>
      </c>
      <c r="F1972" t="s">
        <v>7541</v>
      </c>
      <c r="H1972">
        <v>45.704424500000002</v>
      </c>
      <c r="I1972">
        <v>-64.937505400000006</v>
      </c>
      <c r="J1972" s="1" t="str">
        <f t="shared" si="329"/>
        <v>NGR bulk stream sediment</v>
      </c>
      <c r="K1972" s="1" t="str">
        <f t="shared" si="330"/>
        <v>&lt;177 micron (NGR)</v>
      </c>
      <c r="L1972">
        <v>26</v>
      </c>
      <c r="M1972" t="s">
        <v>91</v>
      </c>
      <c r="N1972">
        <v>499</v>
      </c>
      <c r="O1972">
        <v>106</v>
      </c>
      <c r="P1972">
        <v>15</v>
      </c>
      <c r="Q1972">
        <v>20</v>
      </c>
      <c r="R1972">
        <v>11</v>
      </c>
      <c r="S1972">
        <v>9</v>
      </c>
      <c r="T1972">
        <v>-0.2</v>
      </c>
      <c r="U1972">
        <v>660</v>
      </c>
      <c r="V1972">
        <v>1.7</v>
      </c>
      <c r="W1972">
        <v>-0.2</v>
      </c>
      <c r="X1972">
        <v>1</v>
      </c>
      <c r="Y1972">
        <v>-2</v>
      </c>
      <c r="Z1972">
        <v>26</v>
      </c>
      <c r="AA1972">
        <v>-0.2</v>
      </c>
      <c r="AB1972">
        <v>1</v>
      </c>
      <c r="AC1972">
        <v>312</v>
      </c>
      <c r="AD1972">
        <v>45</v>
      </c>
      <c r="AE1972">
        <v>-2</v>
      </c>
      <c r="AF1972">
        <v>12</v>
      </c>
      <c r="AG1972">
        <v>2.5</v>
      </c>
      <c r="AH1972">
        <v>230</v>
      </c>
    </row>
    <row r="1973" spans="1:34" hidden="1" x14ac:dyDescent="0.25">
      <c r="A1973" t="s">
        <v>7542</v>
      </c>
      <c r="B1973" t="s">
        <v>7543</v>
      </c>
      <c r="C1973" s="1" t="str">
        <f t="shared" si="321"/>
        <v>21:0588</v>
      </c>
      <c r="D1973" s="1" t="str">
        <f t="shared" si="328"/>
        <v>21:0187</v>
      </c>
      <c r="E1973" t="s">
        <v>7544</v>
      </c>
      <c r="F1973" t="s">
        <v>7545</v>
      </c>
      <c r="H1973">
        <v>45.715383799999998</v>
      </c>
      <c r="I1973">
        <v>-64.908858499999994</v>
      </c>
      <c r="J1973" s="1" t="str">
        <f t="shared" si="329"/>
        <v>NGR bulk stream sediment</v>
      </c>
      <c r="K1973" s="1" t="str">
        <f t="shared" si="330"/>
        <v>&lt;177 micron (NGR)</v>
      </c>
      <c r="L1973">
        <v>26</v>
      </c>
      <c r="M1973" t="s">
        <v>96</v>
      </c>
      <c r="N1973">
        <v>500</v>
      </c>
      <c r="O1973">
        <v>98</v>
      </c>
      <c r="P1973">
        <v>11</v>
      </c>
      <c r="Q1973">
        <v>22</v>
      </c>
      <c r="R1973">
        <v>15</v>
      </c>
      <c r="S1973">
        <v>8</v>
      </c>
      <c r="T1973">
        <v>-0.2</v>
      </c>
      <c r="U1973">
        <v>640</v>
      </c>
      <c r="V1973">
        <v>1.9</v>
      </c>
      <c r="W1973">
        <v>0.5</v>
      </c>
      <c r="X1973">
        <v>-1</v>
      </c>
      <c r="Y1973">
        <v>-2</v>
      </c>
      <c r="Z1973">
        <v>31</v>
      </c>
      <c r="AA1973">
        <v>-0.2</v>
      </c>
      <c r="AB1973">
        <v>-1</v>
      </c>
      <c r="AC1973">
        <v>261</v>
      </c>
      <c r="AD1973">
        <v>65</v>
      </c>
      <c r="AE1973">
        <v>-2</v>
      </c>
      <c r="AF1973">
        <v>18.399999999999999</v>
      </c>
      <c r="AG1973">
        <v>1.2</v>
      </c>
      <c r="AH1973">
        <v>195</v>
      </c>
    </row>
    <row r="1974" spans="1:34" hidden="1" x14ac:dyDescent="0.25">
      <c r="A1974" t="s">
        <v>7546</v>
      </c>
      <c r="B1974" t="s">
        <v>7547</v>
      </c>
      <c r="C1974" s="1" t="str">
        <f t="shared" si="321"/>
        <v>21:0588</v>
      </c>
      <c r="D1974" s="1" t="str">
        <f t="shared" si="328"/>
        <v>21:0187</v>
      </c>
      <c r="E1974" t="s">
        <v>7548</v>
      </c>
      <c r="F1974" t="s">
        <v>7549</v>
      </c>
      <c r="H1974">
        <v>45.716746499999999</v>
      </c>
      <c r="I1974">
        <v>-64.908108200000001</v>
      </c>
      <c r="J1974" s="1" t="str">
        <f t="shared" si="329"/>
        <v>NGR bulk stream sediment</v>
      </c>
      <c r="K1974" s="1" t="str">
        <f t="shared" si="330"/>
        <v>&lt;177 micron (NGR)</v>
      </c>
      <c r="L1974">
        <v>26</v>
      </c>
      <c r="M1974" t="s">
        <v>101</v>
      </c>
      <c r="N1974">
        <v>501</v>
      </c>
      <c r="O1974">
        <v>92</v>
      </c>
      <c r="P1974">
        <v>15</v>
      </c>
      <c r="Q1974">
        <v>26</v>
      </c>
      <c r="R1974">
        <v>11</v>
      </c>
      <c r="S1974">
        <v>11</v>
      </c>
      <c r="T1974">
        <v>-0.2</v>
      </c>
      <c r="U1974">
        <v>1600</v>
      </c>
      <c r="V1974">
        <v>2.1</v>
      </c>
      <c r="W1974">
        <v>0.9</v>
      </c>
      <c r="X1974">
        <v>-1</v>
      </c>
      <c r="Y1974">
        <v>-2</v>
      </c>
      <c r="Z1974">
        <v>37</v>
      </c>
      <c r="AA1974">
        <v>-0.2</v>
      </c>
      <c r="AB1974">
        <v>6</v>
      </c>
      <c r="AC1974">
        <v>270</v>
      </c>
      <c r="AD1974">
        <v>105</v>
      </c>
      <c r="AE1974">
        <v>-2</v>
      </c>
      <c r="AF1974">
        <v>19.2</v>
      </c>
      <c r="AG1974">
        <v>2.2999999999999998</v>
      </c>
      <c r="AH1974">
        <v>175</v>
      </c>
    </row>
    <row r="1975" spans="1:34" hidden="1" x14ac:dyDescent="0.25">
      <c r="A1975" t="s">
        <v>7550</v>
      </c>
      <c r="B1975" t="s">
        <v>7551</v>
      </c>
      <c r="C1975" s="1" t="str">
        <f t="shared" si="321"/>
        <v>21:0588</v>
      </c>
      <c r="D1975" s="1" t="str">
        <f t="shared" si="328"/>
        <v>21:0187</v>
      </c>
      <c r="E1975" t="s">
        <v>7552</v>
      </c>
      <c r="F1975" t="s">
        <v>7553</v>
      </c>
      <c r="H1975">
        <v>45.720536099999997</v>
      </c>
      <c r="I1975">
        <v>-64.898368500000004</v>
      </c>
      <c r="J1975" s="1" t="str">
        <f t="shared" si="329"/>
        <v>NGR bulk stream sediment</v>
      </c>
      <c r="K1975" s="1" t="str">
        <f t="shared" si="330"/>
        <v>&lt;177 micron (NGR)</v>
      </c>
      <c r="L1975">
        <v>26</v>
      </c>
      <c r="M1975" t="s">
        <v>217</v>
      </c>
      <c r="N1975">
        <v>502</v>
      </c>
      <c r="O1975">
        <v>158</v>
      </c>
      <c r="P1975">
        <v>12</v>
      </c>
      <c r="Q1975">
        <v>33</v>
      </c>
      <c r="R1975">
        <v>14</v>
      </c>
      <c r="S1975">
        <v>18</v>
      </c>
      <c r="T1975">
        <v>-0.2</v>
      </c>
      <c r="U1975">
        <v>5000</v>
      </c>
      <c r="V1975">
        <v>3.6</v>
      </c>
      <c r="W1975">
        <v>1.9</v>
      </c>
      <c r="X1975">
        <v>1</v>
      </c>
      <c r="Y1975">
        <v>-2</v>
      </c>
      <c r="Z1975">
        <v>70</v>
      </c>
      <c r="AA1975">
        <v>-0.2</v>
      </c>
      <c r="AB1975">
        <v>4</v>
      </c>
      <c r="AC1975">
        <v>331</v>
      </c>
      <c r="AD1975">
        <v>130</v>
      </c>
      <c r="AE1975">
        <v>-2</v>
      </c>
      <c r="AF1975">
        <v>19.600000000000001</v>
      </c>
      <c r="AG1975">
        <v>1.3</v>
      </c>
      <c r="AH1975">
        <v>135</v>
      </c>
    </row>
    <row r="1976" spans="1:34" hidden="1" x14ac:dyDescent="0.25">
      <c r="A1976" t="s">
        <v>7554</v>
      </c>
      <c r="B1976" t="s">
        <v>7555</v>
      </c>
      <c r="C1976" s="1" t="str">
        <f t="shared" si="321"/>
        <v>21:0588</v>
      </c>
      <c r="D1976" s="1" t="str">
        <f t="shared" si="328"/>
        <v>21:0187</v>
      </c>
      <c r="E1976" t="s">
        <v>7552</v>
      </c>
      <c r="F1976" t="s">
        <v>7556</v>
      </c>
      <c r="H1976">
        <v>45.720536099999997</v>
      </c>
      <c r="I1976">
        <v>-64.898368500000004</v>
      </c>
      <c r="J1976" s="1" t="str">
        <f t="shared" si="329"/>
        <v>NGR bulk stream sediment</v>
      </c>
      <c r="K1976" s="1" t="str">
        <f t="shared" si="330"/>
        <v>&lt;177 micron (NGR)</v>
      </c>
      <c r="L1976">
        <v>26</v>
      </c>
      <c r="M1976" t="s">
        <v>221</v>
      </c>
      <c r="N1976">
        <v>503</v>
      </c>
      <c r="O1976">
        <v>164</v>
      </c>
      <c r="P1976">
        <v>13</v>
      </c>
      <c r="Q1976">
        <v>36</v>
      </c>
      <c r="R1976">
        <v>15</v>
      </c>
      <c r="S1976">
        <v>19</v>
      </c>
      <c r="T1976">
        <v>-0.2</v>
      </c>
      <c r="U1976">
        <v>5100</v>
      </c>
      <c r="V1976">
        <v>3.5</v>
      </c>
      <c r="W1976">
        <v>2.1</v>
      </c>
      <c r="X1976">
        <v>1</v>
      </c>
      <c r="Y1976">
        <v>-2</v>
      </c>
      <c r="Z1976">
        <v>68</v>
      </c>
      <c r="AA1976">
        <v>-0.2</v>
      </c>
      <c r="AB1976">
        <v>3</v>
      </c>
      <c r="AC1976">
        <v>313</v>
      </c>
      <c r="AD1976">
        <v>125</v>
      </c>
      <c r="AE1976">
        <v>-2</v>
      </c>
      <c r="AF1976">
        <v>18.399999999999999</v>
      </c>
      <c r="AG1976">
        <v>1.5</v>
      </c>
      <c r="AH1976">
        <v>170</v>
      </c>
    </row>
    <row r="1977" spans="1:34" hidden="1" x14ac:dyDescent="0.25">
      <c r="A1977" t="s">
        <v>7557</v>
      </c>
      <c r="B1977" t="s">
        <v>7558</v>
      </c>
      <c r="C1977" s="1" t="str">
        <f t="shared" si="321"/>
        <v>21:0588</v>
      </c>
      <c r="D1977" s="1" t="str">
        <f t="shared" si="328"/>
        <v>21:0187</v>
      </c>
      <c r="E1977" t="s">
        <v>7559</v>
      </c>
      <c r="F1977" t="s">
        <v>7560</v>
      </c>
      <c r="H1977">
        <v>45.721230900000002</v>
      </c>
      <c r="I1977">
        <v>-64.920880100000005</v>
      </c>
      <c r="J1977" s="1" t="str">
        <f t="shared" si="329"/>
        <v>NGR bulk stream sediment</v>
      </c>
      <c r="K1977" s="1" t="str">
        <f t="shared" si="330"/>
        <v>&lt;177 micron (NGR)</v>
      </c>
      <c r="L1977">
        <v>26</v>
      </c>
      <c r="M1977" t="s">
        <v>106</v>
      </c>
      <c r="N1977">
        <v>504</v>
      </c>
      <c r="O1977">
        <v>154</v>
      </c>
      <c r="P1977">
        <v>20</v>
      </c>
      <c r="Q1977">
        <v>99</v>
      </c>
      <c r="R1977">
        <v>10</v>
      </c>
      <c r="S1977">
        <v>9</v>
      </c>
      <c r="T1977">
        <v>-0.2</v>
      </c>
      <c r="U1977">
        <v>2100</v>
      </c>
      <c r="V1977">
        <v>2.1</v>
      </c>
      <c r="W1977">
        <v>2</v>
      </c>
      <c r="X1977">
        <v>2</v>
      </c>
      <c r="Y1977">
        <v>-2</v>
      </c>
      <c r="Z1977">
        <v>31</v>
      </c>
      <c r="AA1977">
        <v>-0.2</v>
      </c>
      <c r="AB1977">
        <v>5</v>
      </c>
      <c r="AC1977">
        <v>395</v>
      </c>
      <c r="AD1977">
        <v>85</v>
      </c>
      <c r="AE1977">
        <v>-2</v>
      </c>
      <c r="AF1977">
        <v>17.2</v>
      </c>
      <c r="AG1977">
        <v>1.9</v>
      </c>
      <c r="AH1977">
        <v>180</v>
      </c>
    </row>
    <row r="1978" spans="1:34" hidden="1" x14ac:dyDescent="0.25">
      <c r="A1978" t="s">
        <v>7561</v>
      </c>
      <c r="B1978" t="s">
        <v>7562</v>
      </c>
      <c r="C1978" s="1" t="str">
        <f t="shared" si="321"/>
        <v>21:0588</v>
      </c>
      <c r="D1978" s="1" t="str">
        <f t="shared" si="328"/>
        <v>21:0187</v>
      </c>
      <c r="E1978" t="s">
        <v>7563</v>
      </c>
      <c r="F1978" t="s">
        <v>7564</v>
      </c>
      <c r="H1978">
        <v>45.7152545</v>
      </c>
      <c r="I1978">
        <v>-64.878646200000006</v>
      </c>
      <c r="J1978" s="1" t="str">
        <f t="shared" si="329"/>
        <v>NGR bulk stream sediment</v>
      </c>
      <c r="K1978" s="1" t="str">
        <f t="shared" si="330"/>
        <v>&lt;177 micron (NGR)</v>
      </c>
      <c r="L1978">
        <v>26</v>
      </c>
      <c r="M1978" t="s">
        <v>111</v>
      </c>
      <c r="N1978">
        <v>505</v>
      </c>
      <c r="O1978">
        <v>88</v>
      </c>
      <c r="P1978">
        <v>8</v>
      </c>
      <c r="Q1978">
        <v>14</v>
      </c>
      <c r="R1978">
        <v>10</v>
      </c>
      <c r="S1978">
        <v>7</v>
      </c>
      <c r="T1978">
        <v>-0.2</v>
      </c>
      <c r="U1978">
        <v>550</v>
      </c>
      <c r="V1978">
        <v>1.8</v>
      </c>
      <c r="W1978">
        <v>0.6</v>
      </c>
      <c r="X1978">
        <v>-1</v>
      </c>
      <c r="Y1978">
        <v>-2</v>
      </c>
      <c r="Z1978">
        <v>31</v>
      </c>
      <c r="AA1978">
        <v>-0.2</v>
      </c>
      <c r="AB1978">
        <v>4</v>
      </c>
      <c r="AC1978">
        <v>387</v>
      </c>
      <c r="AD1978">
        <v>65</v>
      </c>
      <c r="AE1978">
        <v>-2</v>
      </c>
      <c r="AF1978">
        <v>11.6</v>
      </c>
      <c r="AG1978">
        <v>1.6</v>
      </c>
      <c r="AH1978">
        <v>215</v>
      </c>
    </row>
    <row r="1979" spans="1:34" hidden="1" x14ac:dyDescent="0.25">
      <c r="A1979" t="s">
        <v>7565</v>
      </c>
      <c r="B1979" t="s">
        <v>7566</v>
      </c>
      <c r="C1979" s="1" t="str">
        <f t="shared" si="321"/>
        <v>21:0588</v>
      </c>
      <c r="D1979" s="1" t="str">
        <f>HYPERLINK("http://geochem.nrcan.gc.ca/cdogs/content/svy/svy_e.htm", "")</f>
        <v/>
      </c>
      <c r="G1979" s="1" t="str">
        <f>HYPERLINK("http://geochem.nrcan.gc.ca/cdogs/content/cr_/cr_00079_e.htm", "79")</f>
        <v>79</v>
      </c>
      <c r="J1979" t="s">
        <v>69</v>
      </c>
      <c r="K1979" t="s">
        <v>70</v>
      </c>
      <c r="L1979">
        <v>26</v>
      </c>
      <c r="M1979" t="s">
        <v>71</v>
      </c>
      <c r="N1979">
        <v>506</v>
      </c>
      <c r="O1979">
        <v>107</v>
      </c>
      <c r="P1979">
        <v>87</v>
      </c>
      <c r="Q1979">
        <v>19</v>
      </c>
      <c r="R1979">
        <v>199</v>
      </c>
      <c r="S1979">
        <v>24</v>
      </c>
      <c r="T1979">
        <v>-0.2</v>
      </c>
      <c r="U1979">
        <v>880</v>
      </c>
      <c r="V1979">
        <v>3.6</v>
      </c>
      <c r="W1979">
        <v>1.2</v>
      </c>
      <c r="X1979">
        <v>12</v>
      </c>
      <c r="Y1979">
        <v>-2</v>
      </c>
      <c r="Z1979">
        <v>66</v>
      </c>
      <c r="AA1979">
        <v>0.5</v>
      </c>
      <c r="AB1979">
        <v>6</v>
      </c>
      <c r="AC1979">
        <v>940</v>
      </c>
      <c r="AD1979">
        <v>45</v>
      </c>
      <c r="AE1979">
        <v>4</v>
      </c>
      <c r="AF1979">
        <v>3.4</v>
      </c>
      <c r="AG1979">
        <v>2.6</v>
      </c>
      <c r="AH1979">
        <v>490</v>
      </c>
    </row>
    <row r="1980" spans="1:34" hidden="1" x14ac:dyDescent="0.25">
      <c r="A1980" t="s">
        <v>7567</v>
      </c>
      <c r="B1980" t="s">
        <v>7568</v>
      </c>
      <c r="C1980" s="1" t="str">
        <f t="shared" si="321"/>
        <v>21:0588</v>
      </c>
      <c r="D1980" s="1" t="str">
        <f t="shared" ref="D1980:D1985" si="331">HYPERLINK("http://geochem.nrcan.gc.ca/cdogs/content/svy/svy210187_e.htm", "21:0187")</f>
        <v>21:0187</v>
      </c>
      <c r="E1980" t="s">
        <v>7569</v>
      </c>
      <c r="F1980" t="s">
        <v>7570</v>
      </c>
      <c r="H1980">
        <v>45.713815599999997</v>
      </c>
      <c r="I1980">
        <v>-64.879664399999996</v>
      </c>
      <c r="J1980" s="1" t="str">
        <f t="shared" ref="J1980:J1985" si="332">HYPERLINK("http://geochem.nrcan.gc.ca/cdogs/content/kwd/kwd020030_e.htm", "NGR bulk stream sediment")</f>
        <v>NGR bulk stream sediment</v>
      </c>
      <c r="K1980" s="1" t="str">
        <f t="shared" ref="K1980:K1985" si="333">HYPERLINK("http://geochem.nrcan.gc.ca/cdogs/content/kwd/kwd080006_e.htm", "&lt;177 micron (NGR)")</f>
        <v>&lt;177 micron (NGR)</v>
      </c>
      <c r="L1980">
        <v>26</v>
      </c>
      <c r="M1980" t="s">
        <v>116</v>
      </c>
      <c r="N1980">
        <v>507</v>
      </c>
      <c r="O1980">
        <v>130</v>
      </c>
      <c r="P1980">
        <v>26</v>
      </c>
      <c r="Q1980">
        <v>38</v>
      </c>
      <c r="R1980">
        <v>8</v>
      </c>
      <c r="S1980">
        <v>6</v>
      </c>
      <c r="T1980">
        <v>0.6</v>
      </c>
      <c r="U1980">
        <v>1920</v>
      </c>
      <c r="V1980">
        <v>1.9</v>
      </c>
      <c r="W1980">
        <v>-0.4</v>
      </c>
      <c r="X1980">
        <v>1</v>
      </c>
      <c r="Y1980">
        <v>-4</v>
      </c>
      <c r="Z1980">
        <v>40</v>
      </c>
      <c r="AC1980">
        <v>994</v>
      </c>
      <c r="AF1980">
        <v>35</v>
      </c>
      <c r="AH1980">
        <v>105</v>
      </c>
    </row>
    <row r="1981" spans="1:34" hidden="1" x14ac:dyDescent="0.25">
      <c r="A1981" t="s">
        <v>7571</v>
      </c>
      <c r="B1981" t="s">
        <v>7572</v>
      </c>
      <c r="C1981" s="1" t="str">
        <f t="shared" si="321"/>
        <v>21:0588</v>
      </c>
      <c r="D1981" s="1" t="str">
        <f t="shared" si="331"/>
        <v>21:0187</v>
      </c>
      <c r="E1981" t="s">
        <v>7573</v>
      </c>
      <c r="F1981" t="s">
        <v>7574</v>
      </c>
      <c r="H1981">
        <v>45.724901799999998</v>
      </c>
      <c r="I1981">
        <v>-64.879843699999995</v>
      </c>
      <c r="J1981" s="1" t="str">
        <f t="shared" si="332"/>
        <v>NGR bulk stream sediment</v>
      </c>
      <c r="K1981" s="1" t="str">
        <f t="shared" si="333"/>
        <v>&lt;177 micron (NGR)</v>
      </c>
      <c r="L1981">
        <v>26</v>
      </c>
      <c r="M1981" t="s">
        <v>121</v>
      </c>
      <c r="N1981">
        <v>508</v>
      </c>
      <c r="O1981">
        <v>144</v>
      </c>
      <c r="P1981">
        <v>20</v>
      </c>
      <c r="Q1981">
        <v>29</v>
      </c>
      <c r="R1981">
        <v>12</v>
      </c>
      <c r="S1981">
        <v>9</v>
      </c>
      <c r="T1981">
        <v>-0.2</v>
      </c>
      <c r="U1981">
        <v>1800</v>
      </c>
      <c r="V1981">
        <v>2.2000000000000002</v>
      </c>
      <c r="W1981">
        <v>0.5</v>
      </c>
      <c r="X1981">
        <v>2</v>
      </c>
      <c r="Y1981">
        <v>-2</v>
      </c>
      <c r="Z1981">
        <v>40</v>
      </c>
      <c r="AA1981">
        <v>0.2</v>
      </c>
      <c r="AB1981">
        <v>2</v>
      </c>
      <c r="AC1981">
        <v>305</v>
      </c>
      <c r="AD1981">
        <v>110</v>
      </c>
      <c r="AE1981">
        <v>-2</v>
      </c>
      <c r="AF1981">
        <v>26</v>
      </c>
      <c r="AG1981">
        <v>1.6</v>
      </c>
      <c r="AH1981">
        <v>180</v>
      </c>
    </row>
    <row r="1982" spans="1:34" hidden="1" x14ac:dyDescent="0.25">
      <c r="A1982" t="s">
        <v>7575</v>
      </c>
      <c r="B1982" t="s">
        <v>7576</v>
      </c>
      <c r="C1982" s="1" t="str">
        <f t="shared" si="321"/>
        <v>21:0588</v>
      </c>
      <c r="D1982" s="1" t="str">
        <f t="shared" si="331"/>
        <v>21:0187</v>
      </c>
      <c r="E1982" t="s">
        <v>7577</v>
      </c>
      <c r="F1982" t="s">
        <v>7578</v>
      </c>
      <c r="H1982">
        <v>45.735674500000002</v>
      </c>
      <c r="I1982">
        <v>-64.867853199999999</v>
      </c>
      <c r="J1982" s="1" t="str">
        <f t="shared" si="332"/>
        <v>NGR bulk stream sediment</v>
      </c>
      <c r="K1982" s="1" t="str">
        <f t="shared" si="333"/>
        <v>&lt;177 micron (NGR)</v>
      </c>
      <c r="L1982">
        <v>26</v>
      </c>
      <c r="M1982" t="s">
        <v>126</v>
      </c>
      <c r="N1982">
        <v>509</v>
      </c>
      <c r="O1982">
        <v>91</v>
      </c>
      <c r="P1982">
        <v>24</v>
      </c>
      <c r="Q1982">
        <v>22</v>
      </c>
      <c r="R1982">
        <v>11</v>
      </c>
      <c r="S1982">
        <v>6</v>
      </c>
      <c r="T1982">
        <v>-0.2</v>
      </c>
      <c r="U1982">
        <v>720</v>
      </c>
      <c r="V1982">
        <v>2</v>
      </c>
      <c r="W1982">
        <v>1.3</v>
      </c>
      <c r="X1982">
        <v>2</v>
      </c>
      <c r="Y1982">
        <v>2</v>
      </c>
      <c r="Z1982">
        <v>22</v>
      </c>
      <c r="AA1982">
        <v>-0.2</v>
      </c>
      <c r="AB1982">
        <v>6</v>
      </c>
      <c r="AC1982">
        <v>300</v>
      </c>
      <c r="AD1982">
        <v>135</v>
      </c>
      <c r="AE1982">
        <v>-2</v>
      </c>
      <c r="AF1982">
        <v>37.799999999999997</v>
      </c>
      <c r="AG1982">
        <v>2.4</v>
      </c>
      <c r="AH1982">
        <v>215</v>
      </c>
    </row>
    <row r="1983" spans="1:34" hidden="1" x14ac:dyDescent="0.25">
      <c r="A1983" t="s">
        <v>7579</v>
      </c>
      <c r="B1983" t="s">
        <v>7580</v>
      </c>
      <c r="C1983" s="1" t="str">
        <f t="shared" si="321"/>
        <v>21:0588</v>
      </c>
      <c r="D1983" s="1" t="str">
        <f t="shared" si="331"/>
        <v>21:0187</v>
      </c>
      <c r="E1983" t="s">
        <v>7581</v>
      </c>
      <c r="F1983" t="s">
        <v>7582</v>
      </c>
      <c r="H1983">
        <v>45.715491499999999</v>
      </c>
      <c r="I1983">
        <v>-64.796767500000001</v>
      </c>
      <c r="J1983" s="1" t="str">
        <f t="shared" si="332"/>
        <v>NGR bulk stream sediment</v>
      </c>
      <c r="K1983" s="1" t="str">
        <f t="shared" si="333"/>
        <v>&lt;177 micron (NGR)</v>
      </c>
      <c r="L1983">
        <v>27</v>
      </c>
      <c r="M1983" t="s">
        <v>38</v>
      </c>
      <c r="N1983">
        <v>510</v>
      </c>
      <c r="O1983">
        <v>75</v>
      </c>
      <c r="P1983">
        <v>18</v>
      </c>
      <c r="Q1983">
        <v>14</v>
      </c>
      <c r="R1983">
        <v>14</v>
      </c>
      <c r="S1983">
        <v>11</v>
      </c>
      <c r="T1983">
        <v>-0.2</v>
      </c>
      <c r="U1983">
        <v>600</v>
      </c>
      <c r="V1983">
        <v>2.2999999999999998</v>
      </c>
      <c r="W1983">
        <v>-0.2</v>
      </c>
      <c r="X1983">
        <v>3</v>
      </c>
      <c r="Y1983">
        <v>-2</v>
      </c>
      <c r="Z1983">
        <v>42</v>
      </c>
      <c r="AA1983">
        <v>-0.2</v>
      </c>
      <c r="AB1983">
        <v>3</v>
      </c>
      <c r="AC1983">
        <v>312</v>
      </c>
      <c r="AD1983">
        <v>45</v>
      </c>
      <c r="AE1983">
        <v>-2</v>
      </c>
      <c r="AF1983">
        <v>10.4</v>
      </c>
      <c r="AG1983">
        <v>1.4</v>
      </c>
      <c r="AH1983">
        <v>200</v>
      </c>
    </row>
    <row r="1984" spans="1:34" hidden="1" x14ac:dyDescent="0.25">
      <c r="A1984" t="s">
        <v>7583</v>
      </c>
      <c r="B1984" t="s">
        <v>7584</v>
      </c>
      <c r="C1984" s="1" t="str">
        <f t="shared" si="321"/>
        <v>21:0588</v>
      </c>
      <c r="D1984" s="1" t="str">
        <f t="shared" si="331"/>
        <v>21:0187</v>
      </c>
      <c r="E1984" t="s">
        <v>7585</v>
      </c>
      <c r="F1984" t="s">
        <v>7586</v>
      </c>
      <c r="H1984">
        <v>45.734456299999998</v>
      </c>
      <c r="I1984">
        <v>-64.866938500000003</v>
      </c>
      <c r="J1984" s="1" t="str">
        <f t="shared" si="332"/>
        <v>NGR bulk stream sediment</v>
      </c>
      <c r="K1984" s="1" t="str">
        <f t="shared" si="333"/>
        <v>&lt;177 micron (NGR)</v>
      </c>
      <c r="L1984">
        <v>27</v>
      </c>
      <c r="M1984" t="s">
        <v>43</v>
      </c>
      <c r="N1984">
        <v>511</v>
      </c>
      <c r="O1984">
        <v>152</v>
      </c>
      <c r="P1984">
        <v>19</v>
      </c>
      <c r="Q1984">
        <v>21</v>
      </c>
      <c r="R1984">
        <v>8</v>
      </c>
      <c r="S1984">
        <v>7</v>
      </c>
      <c r="T1984">
        <v>0.2</v>
      </c>
      <c r="U1984">
        <v>2700</v>
      </c>
      <c r="V1984">
        <v>1.5</v>
      </c>
      <c r="W1984">
        <v>0.8</v>
      </c>
      <c r="X1984">
        <v>1</v>
      </c>
      <c r="Y1984">
        <v>-2</v>
      </c>
      <c r="Z1984">
        <v>22</v>
      </c>
      <c r="AA1984">
        <v>-0.2</v>
      </c>
      <c r="AB1984">
        <v>7</v>
      </c>
      <c r="AC1984">
        <v>342</v>
      </c>
      <c r="AD1984">
        <v>145</v>
      </c>
      <c r="AE1984">
        <v>-2</v>
      </c>
      <c r="AF1984">
        <v>34.6</v>
      </c>
      <c r="AG1984">
        <v>2.5</v>
      </c>
      <c r="AH1984">
        <v>275</v>
      </c>
    </row>
    <row r="1985" spans="1:34" hidden="1" x14ac:dyDescent="0.25">
      <c r="A1985" t="s">
        <v>7587</v>
      </c>
      <c r="B1985" t="s">
        <v>7588</v>
      </c>
      <c r="C1985" s="1" t="str">
        <f t="shared" si="321"/>
        <v>21:0588</v>
      </c>
      <c r="D1985" s="1" t="str">
        <f t="shared" si="331"/>
        <v>21:0187</v>
      </c>
      <c r="E1985" t="s">
        <v>7589</v>
      </c>
      <c r="F1985" t="s">
        <v>7590</v>
      </c>
      <c r="H1985">
        <v>45.736805199999999</v>
      </c>
      <c r="I1985">
        <v>-64.770882499999999</v>
      </c>
      <c r="J1985" s="1" t="str">
        <f t="shared" si="332"/>
        <v>NGR bulk stream sediment</v>
      </c>
      <c r="K1985" s="1" t="str">
        <f t="shared" si="333"/>
        <v>&lt;177 micron (NGR)</v>
      </c>
      <c r="L1985">
        <v>27</v>
      </c>
      <c r="M1985" t="s">
        <v>56</v>
      </c>
      <c r="N1985">
        <v>512</v>
      </c>
      <c r="O1985">
        <v>83</v>
      </c>
      <c r="P1985">
        <v>32</v>
      </c>
      <c r="Q1985">
        <v>15</v>
      </c>
      <c r="R1985">
        <v>13</v>
      </c>
      <c r="S1985">
        <v>11</v>
      </c>
      <c r="T1985">
        <v>-0.2</v>
      </c>
      <c r="U1985">
        <v>560</v>
      </c>
      <c r="V1985">
        <v>1.9</v>
      </c>
      <c r="W1985">
        <v>0.4</v>
      </c>
      <c r="X1985">
        <v>2</v>
      </c>
      <c r="Y1985">
        <v>-2</v>
      </c>
      <c r="Z1985">
        <v>48</v>
      </c>
      <c r="AA1985">
        <v>-0.2</v>
      </c>
      <c r="AB1985">
        <v>3</v>
      </c>
      <c r="AC1985">
        <v>337</v>
      </c>
      <c r="AD1985">
        <v>40</v>
      </c>
      <c r="AE1985">
        <v>-2</v>
      </c>
      <c r="AF1985">
        <v>12.2</v>
      </c>
      <c r="AG1985">
        <v>4.3</v>
      </c>
      <c r="AH1985">
        <v>250</v>
      </c>
    </row>
    <row r="1986" spans="1:34" hidden="1" x14ac:dyDescent="0.25">
      <c r="A1986" t="s">
        <v>7591</v>
      </c>
      <c r="B1986" t="s">
        <v>7592</v>
      </c>
      <c r="C1986" s="1" t="str">
        <f t="shared" ref="C1986:C2049" si="334">HYPERLINK("http://geochem.nrcan.gc.ca/cdogs/content/bdl/bdl210588_e.htm", "21:0588")</f>
        <v>21:0588</v>
      </c>
      <c r="D1986" s="1" t="str">
        <f>HYPERLINK("http://geochem.nrcan.gc.ca/cdogs/content/svy/svy_e.htm", "")</f>
        <v/>
      </c>
      <c r="G1986" s="1" t="str">
        <f>HYPERLINK("http://geochem.nrcan.gc.ca/cdogs/content/cr_/cr_00078_e.htm", "78")</f>
        <v>78</v>
      </c>
      <c r="J1986" t="s">
        <v>69</v>
      </c>
      <c r="K1986" t="s">
        <v>70</v>
      </c>
      <c r="L1986">
        <v>27</v>
      </c>
      <c r="M1986" t="s">
        <v>71</v>
      </c>
      <c r="N1986">
        <v>513</v>
      </c>
      <c r="O1986">
        <v>80</v>
      </c>
      <c r="P1986">
        <v>32</v>
      </c>
      <c r="Q1986">
        <v>17</v>
      </c>
      <c r="R1986">
        <v>227</v>
      </c>
      <c r="S1986">
        <v>17</v>
      </c>
      <c r="T1986">
        <v>-0.2</v>
      </c>
      <c r="U1986">
        <v>400</v>
      </c>
      <c r="V1986">
        <v>2.5</v>
      </c>
      <c r="W1986">
        <v>0.5</v>
      </c>
      <c r="X1986">
        <v>19</v>
      </c>
      <c r="Y1986">
        <v>2</v>
      </c>
      <c r="Z1986">
        <v>44</v>
      </c>
      <c r="AA1986">
        <v>0.9</v>
      </c>
      <c r="AB1986">
        <v>7</v>
      </c>
      <c r="AC1986">
        <v>683</v>
      </c>
      <c r="AD1986">
        <v>20</v>
      </c>
      <c r="AE1986">
        <v>10</v>
      </c>
      <c r="AF1986">
        <v>3.2</v>
      </c>
      <c r="AG1986">
        <v>11.7</v>
      </c>
      <c r="AH1986">
        <v>700</v>
      </c>
    </row>
    <row r="1987" spans="1:34" hidden="1" x14ac:dyDescent="0.25">
      <c r="A1987" t="s">
        <v>7593</v>
      </c>
      <c r="B1987" t="s">
        <v>7594</v>
      </c>
      <c r="C1987" s="1" t="str">
        <f t="shared" si="334"/>
        <v>21:0588</v>
      </c>
      <c r="D1987" s="1" t="str">
        <f t="shared" ref="D1987:D2020" si="335">HYPERLINK("http://geochem.nrcan.gc.ca/cdogs/content/svy/svy210187_e.htm", "21:0187")</f>
        <v>21:0187</v>
      </c>
      <c r="E1987" t="s">
        <v>7595</v>
      </c>
      <c r="F1987" t="s">
        <v>7596</v>
      </c>
      <c r="H1987">
        <v>45.713146899999998</v>
      </c>
      <c r="I1987">
        <v>-64.7769057</v>
      </c>
      <c r="J1987" s="1" t="str">
        <f t="shared" ref="J1987:J2020" si="336">HYPERLINK("http://geochem.nrcan.gc.ca/cdogs/content/kwd/kwd020030_e.htm", "NGR bulk stream sediment")</f>
        <v>NGR bulk stream sediment</v>
      </c>
      <c r="K1987" s="1" t="str">
        <f t="shared" ref="K1987:K2020" si="337">HYPERLINK("http://geochem.nrcan.gc.ca/cdogs/content/kwd/kwd080006_e.htm", "&lt;177 micron (NGR)")</f>
        <v>&lt;177 micron (NGR)</v>
      </c>
      <c r="L1987">
        <v>27</v>
      </c>
      <c r="M1987" t="s">
        <v>61</v>
      </c>
      <c r="N1987">
        <v>514</v>
      </c>
      <c r="O1987">
        <v>50</v>
      </c>
      <c r="P1987">
        <v>12</v>
      </c>
      <c r="Q1987">
        <v>16</v>
      </c>
      <c r="R1987">
        <v>16</v>
      </c>
      <c r="S1987">
        <v>7</v>
      </c>
      <c r="T1987">
        <v>-0.2</v>
      </c>
      <c r="U1987">
        <v>500</v>
      </c>
      <c r="V1987">
        <v>1.5</v>
      </c>
      <c r="W1987">
        <v>-0.2</v>
      </c>
      <c r="X1987">
        <v>2</v>
      </c>
      <c r="Y1987">
        <v>-2</v>
      </c>
      <c r="Z1987">
        <v>22</v>
      </c>
      <c r="AA1987">
        <v>0.3</v>
      </c>
      <c r="AB1987">
        <v>5</v>
      </c>
      <c r="AC1987">
        <v>235</v>
      </c>
      <c r="AD1987">
        <v>35</v>
      </c>
      <c r="AE1987">
        <v>-2</v>
      </c>
      <c r="AF1987">
        <v>4.4000000000000004</v>
      </c>
      <c r="AG1987">
        <v>2</v>
      </c>
      <c r="AH1987">
        <v>175</v>
      </c>
    </row>
    <row r="1988" spans="1:34" hidden="1" x14ac:dyDescent="0.25">
      <c r="A1988" t="s">
        <v>7597</v>
      </c>
      <c r="B1988" t="s">
        <v>7598</v>
      </c>
      <c r="C1988" s="1" t="str">
        <f t="shared" si="334"/>
        <v>21:0588</v>
      </c>
      <c r="D1988" s="1" t="str">
        <f t="shared" si="335"/>
        <v>21:0187</v>
      </c>
      <c r="E1988" t="s">
        <v>7599</v>
      </c>
      <c r="F1988" t="s">
        <v>7600</v>
      </c>
      <c r="H1988">
        <v>45.719103199999999</v>
      </c>
      <c r="I1988">
        <v>-64.792039000000003</v>
      </c>
      <c r="J1988" s="1" t="str">
        <f t="shared" si="336"/>
        <v>NGR bulk stream sediment</v>
      </c>
      <c r="K1988" s="1" t="str">
        <f t="shared" si="337"/>
        <v>&lt;177 micron (NGR)</v>
      </c>
      <c r="L1988">
        <v>27</v>
      </c>
      <c r="M1988" t="s">
        <v>66</v>
      </c>
      <c r="N1988">
        <v>515</v>
      </c>
      <c r="O1988">
        <v>51</v>
      </c>
      <c r="P1988">
        <v>13</v>
      </c>
      <c r="Q1988">
        <v>11</v>
      </c>
      <c r="R1988">
        <v>9</v>
      </c>
      <c r="S1988">
        <v>7</v>
      </c>
      <c r="T1988">
        <v>-0.2</v>
      </c>
      <c r="U1988">
        <v>490</v>
      </c>
      <c r="V1988">
        <v>1.5</v>
      </c>
      <c r="W1988">
        <v>-0.2</v>
      </c>
      <c r="X1988">
        <v>1</v>
      </c>
      <c r="Y1988">
        <v>-2</v>
      </c>
      <c r="Z1988">
        <v>26</v>
      </c>
      <c r="AA1988">
        <v>0.2</v>
      </c>
      <c r="AB1988">
        <v>3</v>
      </c>
      <c r="AC1988">
        <v>271</v>
      </c>
      <c r="AD1988">
        <v>35</v>
      </c>
      <c r="AE1988">
        <v>-2</v>
      </c>
      <c r="AF1988">
        <v>7.2</v>
      </c>
      <c r="AG1988">
        <v>1.4</v>
      </c>
      <c r="AH1988">
        <v>180</v>
      </c>
    </row>
    <row r="1989" spans="1:34" hidden="1" x14ac:dyDescent="0.25">
      <c r="A1989" t="s">
        <v>7601</v>
      </c>
      <c r="B1989" t="s">
        <v>7602</v>
      </c>
      <c r="C1989" s="1" t="str">
        <f t="shared" si="334"/>
        <v>21:0588</v>
      </c>
      <c r="D1989" s="1" t="str">
        <f t="shared" si="335"/>
        <v>21:0187</v>
      </c>
      <c r="E1989" t="s">
        <v>7603</v>
      </c>
      <c r="F1989" t="s">
        <v>7604</v>
      </c>
      <c r="H1989">
        <v>45.719336499999997</v>
      </c>
      <c r="I1989">
        <v>-64.790363099999993</v>
      </c>
      <c r="J1989" s="1" t="str">
        <f t="shared" si="336"/>
        <v>NGR bulk stream sediment</v>
      </c>
      <c r="K1989" s="1" t="str">
        <f t="shared" si="337"/>
        <v>&lt;177 micron (NGR)</v>
      </c>
      <c r="L1989">
        <v>27</v>
      </c>
      <c r="M1989" t="s">
        <v>76</v>
      </c>
      <c r="N1989">
        <v>516</v>
      </c>
      <c r="O1989">
        <v>52</v>
      </c>
      <c r="P1989">
        <v>10</v>
      </c>
      <c r="Q1989">
        <v>12</v>
      </c>
      <c r="R1989">
        <v>9</v>
      </c>
      <c r="S1989">
        <v>5</v>
      </c>
      <c r="T1989">
        <v>-0.2</v>
      </c>
      <c r="U1989">
        <v>700</v>
      </c>
      <c r="V1989">
        <v>1.2</v>
      </c>
      <c r="W1989">
        <v>0.3</v>
      </c>
      <c r="X1989">
        <v>2</v>
      </c>
      <c r="Y1989">
        <v>-2</v>
      </c>
      <c r="Z1989">
        <v>21</v>
      </c>
      <c r="AA1989">
        <v>-0.2</v>
      </c>
      <c r="AB1989">
        <v>4</v>
      </c>
      <c r="AC1989">
        <v>243</v>
      </c>
      <c r="AD1989">
        <v>40</v>
      </c>
      <c r="AE1989">
        <v>-2</v>
      </c>
      <c r="AF1989">
        <v>8.6</v>
      </c>
      <c r="AG1989">
        <v>2.2000000000000002</v>
      </c>
      <c r="AH1989">
        <v>150</v>
      </c>
    </row>
    <row r="1990" spans="1:34" hidden="1" x14ac:dyDescent="0.25">
      <c r="A1990" t="s">
        <v>7605</v>
      </c>
      <c r="B1990" t="s">
        <v>7606</v>
      </c>
      <c r="C1990" s="1" t="str">
        <f t="shared" si="334"/>
        <v>21:0588</v>
      </c>
      <c r="D1990" s="1" t="str">
        <f t="shared" si="335"/>
        <v>21:0187</v>
      </c>
      <c r="E1990" t="s">
        <v>7581</v>
      </c>
      <c r="F1990" t="s">
        <v>7607</v>
      </c>
      <c r="H1990">
        <v>45.715491499999999</v>
      </c>
      <c r="I1990">
        <v>-64.796767500000001</v>
      </c>
      <c r="J1990" s="1" t="str">
        <f t="shared" si="336"/>
        <v>NGR bulk stream sediment</v>
      </c>
      <c r="K1990" s="1" t="str">
        <f t="shared" si="337"/>
        <v>&lt;177 micron (NGR)</v>
      </c>
      <c r="L1990">
        <v>27</v>
      </c>
      <c r="M1990" t="s">
        <v>51</v>
      </c>
      <c r="N1990">
        <v>517</v>
      </c>
      <c r="O1990">
        <v>73</v>
      </c>
      <c r="P1990">
        <v>18</v>
      </c>
      <c r="Q1990">
        <v>13</v>
      </c>
      <c r="R1990">
        <v>13</v>
      </c>
      <c r="S1990">
        <v>10</v>
      </c>
      <c r="T1990">
        <v>-0.2</v>
      </c>
      <c r="U1990">
        <v>590</v>
      </c>
      <c r="V1990">
        <v>2.15</v>
      </c>
      <c r="W1990">
        <v>0.4</v>
      </c>
      <c r="X1990">
        <v>3</v>
      </c>
      <c r="Y1990">
        <v>-2</v>
      </c>
      <c r="Z1990">
        <v>35</v>
      </c>
      <c r="AA1990">
        <v>-0.2</v>
      </c>
      <c r="AB1990">
        <v>4</v>
      </c>
      <c r="AC1990">
        <v>337</v>
      </c>
      <c r="AD1990">
        <v>45</v>
      </c>
      <c r="AE1990">
        <v>-2</v>
      </c>
      <c r="AF1990">
        <v>10.6</v>
      </c>
      <c r="AG1990">
        <v>1.5</v>
      </c>
      <c r="AH1990">
        <v>225</v>
      </c>
    </row>
    <row r="1991" spans="1:34" hidden="1" x14ac:dyDescent="0.25">
      <c r="A1991" t="s">
        <v>7608</v>
      </c>
      <c r="B1991" t="s">
        <v>7609</v>
      </c>
      <c r="C1991" s="1" t="str">
        <f t="shared" si="334"/>
        <v>21:0588</v>
      </c>
      <c r="D1991" s="1" t="str">
        <f t="shared" si="335"/>
        <v>21:0187</v>
      </c>
      <c r="E1991" t="s">
        <v>7581</v>
      </c>
      <c r="F1991" t="s">
        <v>7610</v>
      </c>
      <c r="H1991">
        <v>45.715491499999999</v>
      </c>
      <c r="I1991">
        <v>-64.796767500000001</v>
      </c>
      <c r="J1991" s="1" t="str">
        <f t="shared" si="336"/>
        <v>NGR bulk stream sediment</v>
      </c>
      <c r="K1991" s="1" t="str">
        <f t="shared" si="337"/>
        <v>&lt;177 micron (NGR)</v>
      </c>
      <c r="L1991">
        <v>27</v>
      </c>
      <c r="M1991" t="s">
        <v>47</v>
      </c>
      <c r="N1991">
        <v>518</v>
      </c>
      <c r="O1991">
        <v>76</v>
      </c>
      <c r="P1991">
        <v>16</v>
      </c>
      <c r="Q1991">
        <v>14</v>
      </c>
      <c r="R1991">
        <v>14</v>
      </c>
      <c r="S1991">
        <v>9</v>
      </c>
      <c r="T1991">
        <v>-0.2</v>
      </c>
      <c r="U1991">
        <v>590</v>
      </c>
      <c r="V1991">
        <v>2.2000000000000002</v>
      </c>
      <c r="W1991">
        <v>0.6</v>
      </c>
      <c r="X1991">
        <v>3</v>
      </c>
      <c r="Y1991">
        <v>-2</v>
      </c>
      <c r="Z1991">
        <v>40</v>
      </c>
      <c r="AA1991">
        <v>0.3</v>
      </c>
      <c r="AB1991">
        <v>5</v>
      </c>
      <c r="AC1991">
        <v>300</v>
      </c>
      <c r="AD1991">
        <v>40</v>
      </c>
      <c r="AE1991">
        <v>-2</v>
      </c>
      <c r="AF1991">
        <v>10.6</v>
      </c>
      <c r="AG1991">
        <v>1.3</v>
      </c>
      <c r="AH1991">
        <v>180</v>
      </c>
    </row>
    <row r="1992" spans="1:34" hidden="1" x14ac:dyDescent="0.25">
      <c r="A1992" t="s">
        <v>7611</v>
      </c>
      <c r="B1992" t="s">
        <v>7612</v>
      </c>
      <c r="C1992" s="1" t="str">
        <f t="shared" si="334"/>
        <v>21:0588</v>
      </c>
      <c r="D1992" s="1" t="str">
        <f t="shared" si="335"/>
        <v>21:0187</v>
      </c>
      <c r="E1992" t="s">
        <v>7613</v>
      </c>
      <c r="F1992" t="s">
        <v>7614</v>
      </c>
      <c r="H1992">
        <v>45.712901799999997</v>
      </c>
      <c r="I1992">
        <v>-64.797172700000004</v>
      </c>
      <c r="J1992" s="1" t="str">
        <f t="shared" si="336"/>
        <v>NGR bulk stream sediment</v>
      </c>
      <c r="K1992" s="1" t="str">
        <f t="shared" si="337"/>
        <v>&lt;177 micron (NGR)</v>
      </c>
      <c r="L1992">
        <v>27</v>
      </c>
      <c r="M1992" t="s">
        <v>81</v>
      </c>
      <c r="N1992">
        <v>519</v>
      </c>
      <c r="O1992">
        <v>62</v>
      </c>
      <c r="P1992">
        <v>13</v>
      </c>
      <c r="Q1992">
        <v>22</v>
      </c>
      <c r="R1992">
        <v>12</v>
      </c>
      <c r="S1992">
        <v>8</v>
      </c>
      <c r="T1992">
        <v>-0.2</v>
      </c>
      <c r="U1992">
        <v>780</v>
      </c>
      <c r="V1992">
        <v>1.5</v>
      </c>
      <c r="W1992">
        <v>0.5</v>
      </c>
      <c r="X1992">
        <v>1</v>
      </c>
      <c r="Y1992">
        <v>-2</v>
      </c>
      <c r="Z1992">
        <v>29</v>
      </c>
      <c r="AA1992">
        <v>0.5</v>
      </c>
      <c r="AB1992">
        <v>6</v>
      </c>
      <c r="AC1992">
        <v>267</v>
      </c>
      <c r="AD1992">
        <v>50</v>
      </c>
      <c r="AE1992">
        <v>-2</v>
      </c>
      <c r="AF1992">
        <v>9.8000000000000007</v>
      </c>
      <c r="AG1992">
        <v>2.2000000000000002</v>
      </c>
      <c r="AH1992">
        <v>180</v>
      </c>
    </row>
    <row r="1993" spans="1:34" hidden="1" x14ac:dyDescent="0.25">
      <c r="A1993" t="s">
        <v>7615</v>
      </c>
      <c r="B1993" t="s">
        <v>7616</v>
      </c>
      <c r="C1993" s="1" t="str">
        <f t="shared" si="334"/>
        <v>21:0588</v>
      </c>
      <c r="D1993" s="1" t="str">
        <f t="shared" si="335"/>
        <v>21:0187</v>
      </c>
      <c r="E1993" t="s">
        <v>7617</v>
      </c>
      <c r="F1993" t="s">
        <v>7618</v>
      </c>
      <c r="H1993">
        <v>45.688869199999999</v>
      </c>
      <c r="I1993">
        <v>-64.831720200000007</v>
      </c>
      <c r="J1993" s="1" t="str">
        <f t="shared" si="336"/>
        <v>NGR bulk stream sediment</v>
      </c>
      <c r="K1993" s="1" t="str">
        <f t="shared" si="337"/>
        <v>&lt;177 micron (NGR)</v>
      </c>
      <c r="L1993">
        <v>27</v>
      </c>
      <c r="M1993" t="s">
        <v>86</v>
      </c>
      <c r="N1993">
        <v>520</v>
      </c>
      <c r="O1993">
        <v>69</v>
      </c>
      <c r="P1993">
        <v>24</v>
      </c>
      <c r="Q1993">
        <v>16</v>
      </c>
      <c r="R1993">
        <v>12</v>
      </c>
      <c r="S1993">
        <v>9</v>
      </c>
      <c r="T1993">
        <v>-0.2</v>
      </c>
      <c r="U1993">
        <v>490</v>
      </c>
      <c r="V1993">
        <v>1.8</v>
      </c>
      <c r="W1993">
        <v>0.2</v>
      </c>
      <c r="X1993">
        <v>1</v>
      </c>
      <c r="Y1993">
        <v>-2</v>
      </c>
      <c r="Z1993">
        <v>33</v>
      </c>
      <c r="AA1993">
        <v>-0.2</v>
      </c>
      <c r="AB1993">
        <v>4</v>
      </c>
      <c r="AC1993">
        <v>381</v>
      </c>
      <c r="AD1993">
        <v>60</v>
      </c>
      <c r="AE1993">
        <v>-2</v>
      </c>
      <c r="AF1993">
        <v>8</v>
      </c>
      <c r="AG1993">
        <v>2</v>
      </c>
      <c r="AH1993">
        <v>235</v>
      </c>
    </row>
    <row r="1994" spans="1:34" hidden="1" x14ac:dyDescent="0.25">
      <c r="A1994" t="s">
        <v>7619</v>
      </c>
      <c r="B1994" t="s">
        <v>7620</v>
      </c>
      <c r="C1994" s="1" t="str">
        <f t="shared" si="334"/>
        <v>21:0588</v>
      </c>
      <c r="D1994" s="1" t="str">
        <f t="shared" si="335"/>
        <v>21:0187</v>
      </c>
      <c r="E1994" t="s">
        <v>7621</v>
      </c>
      <c r="F1994" t="s">
        <v>7622</v>
      </c>
      <c r="H1994">
        <v>45.686263400000001</v>
      </c>
      <c r="I1994">
        <v>-64.820179699999997</v>
      </c>
      <c r="J1994" s="1" t="str">
        <f t="shared" si="336"/>
        <v>NGR bulk stream sediment</v>
      </c>
      <c r="K1994" s="1" t="str">
        <f t="shared" si="337"/>
        <v>&lt;177 micron (NGR)</v>
      </c>
      <c r="L1994">
        <v>27</v>
      </c>
      <c r="M1994" t="s">
        <v>91</v>
      </c>
      <c r="N1994">
        <v>521</v>
      </c>
      <c r="O1994">
        <v>32</v>
      </c>
      <c r="P1994">
        <v>5</v>
      </c>
      <c r="Q1994">
        <v>10</v>
      </c>
      <c r="R1994">
        <v>8</v>
      </c>
      <c r="S1994">
        <v>3</v>
      </c>
      <c r="T1994">
        <v>-0.2</v>
      </c>
      <c r="U1994">
        <v>300</v>
      </c>
      <c r="V1994">
        <v>1.2</v>
      </c>
      <c r="W1994">
        <v>-0.2</v>
      </c>
      <c r="X1994">
        <v>2</v>
      </c>
      <c r="Y1994">
        <v>-2</v>
      </c>
      <c r="Z1994">
        <v>20</v>
      </c>
      <c r="AA1994">
        <v>-0.2</v>
      </c>
      <c r="AB1994">
        <v>3</v>
      </c>
      <c r="AC1994">
        <v>181</v>
      </c>
      <c r="AD1994">
        <v>25</v>
      </c>
      <c r="AE1994">
        <v>-2</v>
      </c>
      <c r="AF1994">
        <v>3.8</v>
      </c>
      <c r="AG1994">
        <v>1.4</v>
      </c>
      <c r="AH1994">
        <v>130</v>
      </c>
    </row>
    <row r="1995" spans="1:34" hidden="1" x14ac:dyDescent="0.25">
      <c r="A1995" t="s">
        <v>7623</v>
      </c>
      <c r="B1995" t="s">
        <v>7624</v>
      </c>
      <c r="C1995" s="1" t="str">
        <f t="shared" si="334"/>
        <v>21:0588</v>
      </c>
      <c r="D1995" s="1" t="str">
        <f t="shared" si="335"/>
        <v>21:0187</v>
      </c>
      <c r="E1995" t="s">
        <v>7625</v>
      </c>
      <c r="F1995" t="s">
        <v>7626</v>
      </c>
      <c r="H1995">
        <v>45.6600617</v>
      </c>
      <c r="I1995">
        <v>-64.874178999999998</v>
      </c>
      <c r="J1995" s="1" t="str">
        <f t="shared" si="336"/>
        <v>NGR bulk stream sediment</v>
      </c>
      <c r="K1995" s="1" t="str">
        <f t="shared" si="337"/>
        <v>&lt;177 micron (NGR)</v>
      </c>
      <c r="L1995">
        <v>27</v>
      </c>
      <c r="M1995" t="s">
        <v>96</v>
      </c>
      <c r="N1995">
        <v>522</v>
      </c>
      <c r="O1995">
        <v>54</v>
      </c>
      <c r="P1995">
        <v>16</v>
      </c>
      <c r="Q1995">
        <v>11</v>
      </c>
      <c r="R1995">
        <v>10</v>
      </c>
      <c r="S1995">
        <v>8</v>
      </c>
      <c r="T1995">
        <v>-0.2</v>
      </c>
      <c r="U1995">
        <v>280</v>
      </c>
      <c r="V1995">
        <v>1.8</v>
      </c>
      <c r="W1995">
        <v>-0.2</v>
      </c>
      <c r="X1995">
        <v>1</v>
      </c>
      <c r="Y1995">
        <v>-2</v>
      </c>
      <c r="Z1995">
        <v>29</v>
      </c>
      <c r="AA1995">
        <v>-0.2</v>
      </c>
      <c r="AB1995">
        <v>7</v>
      </c>
      <c r="AC1995">
        <v>373</v>
      </c>
      <c r="AD1995">
        <v>20</v>
      </c>
      <c r="AE1995">
        <v>-2</v>
      </c>
      <c r="AF1995">
        <v>2.4</v>
      </c>
      <c r="AG1995">
        <v>2</v>
      </c>
      <c r="AH1995">
        <v>235</v>
      </c>
    </row>
    <row r="1996" spans="1:34" hidden="1" x14ac:dyDescent="0.25">
      <c r="A1996" t="s">
        <v>7627</v>
      </c>
      <c r="B1996" t="s">
        <v>7628</v>
      </c>
      <c r="C1996" s="1" t="str">
        <f t="shared" si="334"/>
        <v>21:0588</v>
      </c>
      <c r="D1996" s="1" t="str">
        <f t="shared" si="335"/>
        <v>21:0187</v>
      </c>
      <c r="E1996" t="s">
        <v>7629</v>
      </c>
      <c r="F1996" t="s">
        <v>7630</v>
      </c>
      <c r="H1996">
        <v>45.658925699999998</v>
      </c>
      <c r="I1996">
        <v>-64.875938099999999</v>
      </c>
      <c r="J1996" s="1" t="str">
        <f t="shared" si="336"/>
        <v>NGR bulk stream sediment</v>
      </c>
      <c r="K1996" s="1" t="str">
        <f t="shared" si="337"/>
        <v>&lt;177 micron (NGR)</v>
      </c>
      <c r="L1996">
        <v>27</v>
      </c>
      <c r="M1996" t="s">
        <v>101</v>
      </c>
      <c r="N1996">
        <v>523</v>
      </c>
      <c r="O1996">
        <v>78</v>
      </c>
      <c r="P1996">
        <v>26</v>
      </c>
      <c r="Q1996">
        <v>13</v>
      </c>
      <c r="R1996">
        <v>13</v>
      </c>
      <c r="S1996">
        <v>11</v>
      </c>
      <c r="T1996">
        <v>0.6</v>
      </c>
      <c r="U1996">
        <v>500</v>
      </c>
      <c r="V1996">
        <v>1.9</v>
      </c>
      <c r="W1996">
        <v>0.2</v>
      </c>
      <c r="X1996">
        <v>1</v>
      </c>
      <c r="Y1996">
        <v>-2</v>
      </c>
      <c r="Z1996">
        <v>31</v>
      </c>
      <c r="AA1996">
        <v>-0.2</v>
      </c>
      <c r="AB1996">
        <v>5</v>
      </c>
      <c r="AC1996">
        <v>419</v>
      </c>
      <c r="AD1996">
        <v>30</v>
      </c>
      <c r="AE1996">
        <v>-2</v>
      </c>
      <c r="AF1996">
        <v>6</v>
      </c>
      <c r="AG1996">
        <v>2.2000000000000002</v>
      </c>
      <c r="AH1996">
        <v>215</v>
      </c>
    </row>
    <row r="1997" spans="1:34" hidden="1" x14ac:dyDescent="0.25">
      <c r="A1997" t="s">
        <v>7631</v>
      </c>
      <c r="B1997" t="s">
        <v>7632</v>
      </c>
      <c r="C1997" s="1" t="str">
        <f t="shared" si="334"/>
        <v>21:0588</v>
      </c>
      <c r="D1997" s="1" t="str">
        <f t="shared" si="335"/>
        <v>21:0187</v>
      </c>
      <c r="E1997" t="s">
        <v>7633</v>
      </c>
      <c r="F1997" t="s">
        <v>7634</v>
      </c>
      <c r="H1997">
        <v>45.687351900000003</v>
      </c>
      <c r="I1997">
        <v>-64.952711600000001</v>
      </c>
      <c r="J1997" s="1" t="str">
        <f t="shared" si="336"/>
        <v>NGR bulk stream sediment</v>
      </c>
      <c r="K1997" s="1" t="str">
        <f t="shared" si="337"/>
        <v>&lt;177 micron (NGR)</v>
      </c>
      <c r="L1997">
        <v>27</v>
      </c>
      <c r="M1997" t="s">
        <v>106</v>
      </c>
      <c r="N1997">
        <v>524</v>
      </c>
      <c r="O1997">
        <v>78</v>
      </c>
      <c r="P1997">
        <v>15</v>
      </c>
      <c r="Q1997">
        <v>14</v>
      </c>
      <c r="R1997">
        <v>9</v>
      </c>
      <c r="S1997">
        <v>7</v>
      </c>
      <c r="T1997">
        <v>-0.2</v>
      </c>
      <c r="U1997">
        <v>560</v>
      </c>
      <c r="V1997">
        <v>1.45</v>
      </c>
      <c r="W1997">
        <v>0.6</v>
      </c>
      <c r="X1997">
        <v>-1</v>
      </c>
      <c r="Y1997">
        <v>-2</v>
      </c>
      <c r="Z1997">
        <v>29</v>
      </c>
      <c r="AA1997">
        <v>-0.2</v>
      </c>
      <c r="AB1997">
        <v>5</v>
      </c>
      <c r="AC1997">
        <v>340</v>
      </c>
      <c r="AD1997">
        <v>55</v>
      </c>
      <c r="AE1997">
        <v>-2</v>
      </c>
      <c r="AF1997">
        <v>15.2</v>
      </c>
      <c r="AG1997">
        <v>2.7</v>
      </c>
      <c r="AH1997">
        <v>200</v>
      </c>
    </row>
    <row r="1998" spans="1:34" hidden="1" x14ac:dyDescent="0.25">
      <c r="A1998" t="s">
        <v>7635</v>
      </c>
      <c r="B1998" t="s">
        <v>7636</v>
      </c>
      <c r="C1998" s="1" t="str">
        <f t="shared" si="334"/>
        <v>21:0588</v>
      </c>
      <c r="D1998" s="1" t="str">
        <f t="shared" si="335"/>
        <v>21:0187</v>
      </c>
      <c r="E1998" t="s">
        <v>7637</v>
      </c>
      <c r="F1998" t="s">
        <v>7638</v>
      </c>
      <c r="H1998">
        <v>45.691151499999997</v>
      </c>
      <c r="I1998">
        <v>-64.950005599999997</v>
      </c>
      <c r="J1998" s="1" t="str">
        <f t="shared" si="336"/>
        <v>NGR bulk stream sediment</v>
      </c>
      <c r="K1998" s="1" t="str">
        <f t="shared" si="337"/>
        <v>&lt;177 micron (NGR)</v>
      </c>
      <c r="L1998">
        <v>27</v>
      </c>
      <c r="M1998" t="s">
        <v>111</v>
      </c>
      <c r="N1998">
        <v>525</v>
      </c>
      <c r="O1998">
        <v>128</v>
      </c>
      <c r="P1998">
        <v>17</v>
      </c>
      <c r="Q1998">
        <v>32</v>
      </c>
      <c r="R1998">
        <v>13</v>
      </c>
      <c r="S1998">
        <v>14</v>
      </c>
      <c r="T1998">
        <v>-0.2</v>
      </c>
      <c r="U1998">
        <v>3200</v>
      </c>
      <c r="V1998">
        <v>2.4</v>
      </c>
      <c r="W1998">
        <v>1.7</v>
      </c>
      <c r="X1998">
        <v>2</v>
      </c>
      <c r="Y1998">
        <v>-2</v>
      </c>
      <c r="Z1998">
        <v>35</v>
      </c>
      <c r="AA1998">
        <v>-0.2</v>
      </c>
      <c r="AB1998">
        <v>3</v>
      </c>
      <c r="AC1998">
        <v>477</v>
      </c>
      <c r="AD1998">
        <v>125</v>
      </c>
      <c r="AE1998">
        <v>-2</v>
      </c>
      <c r="AF1998">
        <v>18</v>
      </c>
      <c r="AG1998">
        <v>2.5</v>
      </c>
      <c r="AH1998">
        <v>190</v>
      </c>
    </row>
    <row r="1999" spans="1:34" hidden="1" x14ac:dyDescent="0.25">
      <c r="A1999" t="s">
        <v>7639</v>
      </c>
      <c r="B1999" t="s">
        <v>7640</v>
      </c>
      <c r="C1999" s="1" t="str">
        <f t="shared" si="334"/>
        <v>21:0588</v>
      </c>
      <c r="D1999" s="1" t="str">
        <f t="shared" si="335"/>
        <v>21:0187</v>
      </c>
      <c r="E1999" t="s">
        <v>7641</v>
      </c>
      <c r="F1999" t="s">
        <v>7642</v>
      </c>
      <c r="H1999">
        <v>45.6561296</v>
      </c>
      <c r="I1999">
        <v>-64.933013399999993</v>
      </c>
      <c r="J1999" s="1" t="str">
        <f t="shared" si="336"/>
        <v>NGR bulk stream sediment</v>
      </c>
      <c r="K1999" s="1" t="str">
        <f t="shared" si="337"/>
        <v>&lt;177 micron (NGR)</v>
      </c>
      <c r="L1999">
        <v>27</v>
      </c>
      <c r="M1999" t="s">
        <v>116</v>
      </c>
      <c r="N1999">
        <v>526</v>
      </c>
      <c r="O1999">
        <v>158</v>
      </c>
      <c r="P1999">
        <v>28</v>
      </c>
      <c r="Q1999">
        <v>41</v>
      </c>
      <c r="R1999">
        <v>9</v>
      </c>
      <c r="S1999">
        <v>11</v>
      </c>
      <c r="T1999">
        <v>-0.2</v>
      </c>
      <c r="U1999">
        <v>2800</v>
      </c>
      <c r="V1999">
        <v>2.2999999999999998</v>
      </c>
      <c r="W1999">
        <v>1.7</v>
      </c>
      <c r="X1999">
        <v>2</v>
      </c>
      <c r="Y1999">
        <v>2</v>
      </c>
      <c r="Z1999">
        <v>31</v>
      </c>
      <c r="AA1999">
        <v>-0.2</v>
      </c>
      <c r="AB1999">
        <v>5</v>
      </c>
      <c r="AC1999">
        <v>426</v>
      </c>
      <c r="AD1999">
        <v>145</v>
      </c>
      <c r="AE1999">
        <v>-2</v>
      </c>
      <c r="AF1999">
        <v>20.399999999999999</v>
      </c>
      <c r="AG1999">
        <v>1.7</v>
      </c>
      <c r="AH1999">
        <v>215</v>
      </c>
    </row>
    <row r="2000" spans="1:34" hidden="1" x14ac:dyDescent="0.25">
      <c r="A2000" t="s">
        <v>7643</v>
      </c>
      <c r="B2000" t="s">
        <v>7644</v>
      </c>
      <c r="C2000" s="1" t="str">
        <f t="shared" si="334"/>
        <v>21:0588</v>
      </c>
      <c r="D2000" s="1" t="str">
        <f t="shared" si="335"/>
        <v>21:0187</v>
      </c>
      <c r="E2000" t="s">
        <v>7645</v>
      </c>
      <c r="F2000" t="s">
        <v>7646</v>
      </c>
      <c r="H2000">
        <v>45.6695973</v>
      </c>
      <c r="I2000">
        <v>-64.932360500000001</v>
      </c>
      <c r="J2000" s="1" t="str">
        <f t="shared" si="336"/>
        <v>NGR bulk stream sediment</v>
      </c>
      <c r="K2000" s="1" t="str">
        <f t="shared" si="337"/>
        <v>&lt;177 micron (NGR)</v>
      </c>
      <c r="L2000">
        <v>27</v>
      </c>
      <c r="M2000" t="s">
        <v>121</v>
      </c>
      <c r="N2000">
        <v>527</v>
      </c>
      <c r="O2000">
        <v>76</v>
      </c>
      <c r="P2000">
        <v>26</v>
      </c>
      <c r="Q2000">
        <v>22</v>
      </c>
      <c r="R2000">
        <v>9</v>
      </c>
      <c r="S2000">
        <v>9</v>
      </c>
      <c r="T2000">
        <v>-0.2</v>
      </c>
      <c r="U2000">
        <v>980</v>
      </c>
      <c r="V2000">
        <v>2.2000000000000002</v>
      </c>
      <c r="W2000">
        <v>-0.2</v>
      </c>
      <c r="X2000">
        <v>5</v>
      </c>
      <c r="Y2000">
        <v>2</v>
      </c>
      <c r="Z2000">
        <v>29</v>
      </c>
      <c r="AA2000">
        <v>-0.2</v>
      </c>
      <c r="AB2000">
        <v>5</v>
      </c>
      <c r="AC2000">
        <v>427</v>
      </c>
      <c r="AD2000">
        <v>85</v>
      </c>
      <c r="AE2000">
        <v>-2</v>
      </c>
      <c r="AF2000">
        <v>12.2</v>
      </c>
      <c r="AG2000">
        <v>2.2999999999999998</v>
      </c>
      <c r="AH2000">
        <v>180</v>
      </c>
    </row>
    <row r="2001" spans="1:34" hidden="1" x14ac:dyDescent="0.25">
      <c r="A2001" t="s">
        <v>7647</v>
      </c>
      <c r="B2001" t="s">
        <v>7648</v>
      </c>
      <c r="C2001" s="1" t="str">
        <f t="shared" si="334"/>
        <v>21:0588</v>
      </c>
      <c r="D2001" s="1" t="str">
        <f t="shared" si="335"/>
        <v>21:0187</v>
      </c>
      <c r="E2001" t="s">
        <v>7649</v>
      </c>
      <c r="F2001" t="s">
        <v>7650</v>
      </c>
      <c r="H2001">
        <v>45.625762199999997</v>
      </c>
      <c r="I2001">
        <v>-64.925387200000003</v>
      </c>
      <c r="J2001" s="1" t="str">
        <f t="shared" si="336"/>
        <v>NGR bulk stream sediment</v>
      </c>
      <c r="K2001" s="1" t="str">
        <f t="shared" si="337"/>
        <v>&lt;177 micron (NGR)</v>
      </c>
      <c r="L2001">
        <v>27</v>
      </c>
      <c r="M2001" t="s">
        <v>126</v>
      </c>
      <c r="N2001">
        <v>528</v>
      </c>
      <c r="O2001">
        <v>74</v>
      </c>
      <c r="P2001">
        <v>25</v>
      </c>
      <c r="Q2001">
        <v>21</v>
      </c>
      <c r="R2001">
        <v>11</v>
      </c>
      <c r="S2001">
        <v>9</v>
      </c>
      <c r="T2001">
        <v>-0.2</v>
      </c>
      <c r="U2001">
        <v>700</v>
      </c>
      <c r="V2001">
        <v>1.8</v>
      </c>
      <c r="W2001">
        <v>0.3</v>
      </c>
      <c r="X2001">
        <v>3</v>
      </c>
      <c r="Y2001">
        <v>-2</v>
      </c>
      <c r="Z2001">
        <v>26</v>
      </c>
      <c r="AA2001">
        <v>0.5</v>
      </c>
      <c r="AB2001">
        <v>5</v>
      </c>
      <c r="AC2001">
        <v>358</v>
      </c>
      <c r="AD2001">
        <v>60</v>
      </c>
      <c r="AE2001">
        <v>-2</v>
      </c>
      <c r="AF2001">
        <v>10.4</v>
      </c>
      <c r="AG2001">
        <v>1.9</v>
      </c>
      <c r="AH2001">
        <v>155</v>
      </c>
    </row>
    <row r="2002" spans="1:34" hidden="1" x14ac:dyDescent="0.25">
      <c r="A2002" t="s">
        <v>7651</v>
      </c>
      <c r="B2002" t="s">
        <v>7652</v>
      </c>
      <c r="C2002" s="1" t="str">
        <f t="shared" si="334"/>
        <v>21:0588</v>
      </c>
      <c r="D2002" s="1" t="str">
        <f t="shared" si="335"/>
        <v>21:0187</v>
      </c>
      <c r="E2002" t="s">
        <v>7653</v>
      </c>
      <c r="F2002" t="s">
        <v>7654</v>
      </c>
      <c r="H2002">
        <v>45.615319499999998</v>
      </c>
      <c r="I2002">
        <v>-64.934520699999993</v>
      </c>
      <c r="J2002" s="1" t="str">
        <f t="shared" si="336"/>
        <v>NGR bulk stream sediment</v>
      </c>
      <c r="K2002" s="1" t="str">
        <f t="shared" si="337"/>
        <v>&lt;177 micron (NGR)</v>
      </c>
      <c r="L2002">
        <v>27</v>
      </c>
      <c r="M2002" t="s">
        <v>131</v>
      </c>
      <c r="N2002">
        <v>529</v>
      </c>
      <c r="O2002">
        <v>81</v>
      </c>
      <c r="P2002">
        <v>29</v>
      </c>
      <c r="Q2002">
        <v>25</v>
      </c>
      <c r="R2002">
        <v>12</v>
      </c>
      <c r="S2002">
        <v>9</v>
      </c>
      <c r="T2002">
        <v>-0.2</v>
      </c>
      <c r="U2002">
        <v>620</v>
      </c>
      <c r="V2002">
        <v>2</v>
      </c>
      <c r="W2002">
        <v>0.3</v>
      </c>
      <c r="X2002">
        <v>2</v>
      </c>
      <c r="Y2002">
        <v>-2</v>
      </c>
      <c r="Z2002">
        <v>26</v>
      </c>
      <c r="AA2002">
        <v>-0.2</v>
      </c>
      <c r="AB2002">
        <v>4</v>
      </c>
      <c r="AC2002">
        <v>419</v>
      </c>
      <c r="AD2002">
        <v>60</v>
      </c>
      <c r="AE2002">
        <v>-2</v>
      </c>
      <c r="AF2002">
        <v>9.4</v>
      </c>
      <c r="AG2002">
        <v>2.4</v>
      </c>
      <c r="AH2002">
        <v>205</v>
      </c>
    </row>
    <row r="2003" spans="1:34" hidden="1" x14ac:dyDescent="0.25">
      <c r="A2003" t="s">
        <v>7655</v>
      </c>
      <c r="B2003" t="s">
        <v>7656</v>
      </c>
      <c r="C2003" s="1" t="str">
        <f t="shared" si="334"/>
        <v>21:0588</v>
      </c>
      <c r="D2003" s="1" t="str">
        <f t="shared" si="335"/>
        <v>21:0187</v>
      </c>
      <c r="E2003" t="s">
        <v>7657</v>
      </c>
      <c r="F2003" t="s">
        <v>7658</v>
      </c>
      <c r="H2003">
        <v>45.708705399999999</v>
      </c>
      <c r="I2003">
        <v>-64.990559700000006</v>
      </c>
      <c r="J2003" s="1" t="str">
        <f t="shared" si="336"/>
        <v>NGR bulk stream sediment</v>
      </c>
      <c r="K2003" s="1" t="str">
        <f t="shared" si="337"/>
        <v>&lt;177 micron (NGR)</v>
      </c>
      <c r="L2003">
        <v>28</v>
      </c>
      <c r="M2003" t="s">
        <v>212</v>
      </c>
      <c r="N2003">
        <v>530</v>
      </c>
      <c r="O2003">
        <v>103</v>
      </c>
      <c r="P2003">
        <v>40</v>
      </c>
      <c r="Q2003">
        <v>18</v>
      </c>
      <c r="R2003">
        <v>11</v>
      </c>
      <c r="S2003">
        <v>8</v>
      </c>
      <c r="T2003">
        <v>-0.2</v>
      </c>
      <c r="U2003">
        <v>500</v>
      </c>
      <c r="V2003">
        <v>1.4</v>
      </c>
      <c r="W2003">
        <v>0.6</v>
      </c>
      <c r="X2003">
        <v>2</v>
      </c>
      <c r="Y2003">
        <v>-2</v>
      </c>
      <c r="Z2003">
        <v>26</v>
      </c>
      <c r="AA2003">
        <v>0.6</v>
      </c>
      <c r="AB2003">
        <v>1</v>
      </c>
      <c r="AC2003">
        <v>405</v>
      </c>
      <c r="AD2003">
        <v>55</v>
      </c>
      <c r="AE2003">
        <v>-2</v>
      </c>
      <c r="AF2003">
        <v>8</v>
      </c>
      <c r="AG2003">
        <v>1.9</v>
      </c>
      <c r="AH2003">
        <v>205</v>
      </c>
    </row>
    <row r="2004" spans="1:34" hidden="1" x14ac:dyDescent="0.25">
      <c r="A2004" t="s">
        <v>7659</v>
      </c>
      <c r="B2004" t="s">
        <v>7660</v>
      </c>
      <c r="C2004" s="1" t="str">
        <f t="shared" si="334"/>
        <v>21:0588</v>
      </c>
      <c r="D2004" s="1" t="str">
        <f t="shared" si="335"/>
        <v>21:0187</v>
      </c>
      <c r="E2004" t="s">
        <v>7661</v>
      </c>
      <c r="F2004" t="s">
        <v>7662</v>
      </c>
      <c r="H2004">
        <v>45.2522436</v>
      </c>
      <c r="I2004">
        <v>-65.843770300000003</v>
      </c>
      <c r="J2004" s="1" t="str">
        <f t="shared" si="336"/>
        <v>NGR bulk stream sediment</v>
      </c>
      <c r="K2004" s="1" t="str">
        <f t="shared" si="337"/>
        <v>&lt;177 micron (NGR)</v>
      </c>
      <c r="L2004">
        <v>28</v>
      </c>
      <c r="M2004" t="s">
        <v>43</v>
      </c>
      <c r="N2004">
        <v>531</v>
      </c>
      <c r="O2004">
        <v>35</v>
      </c>
      <c r="P2004">
        <v>2</v>
      </c>
      <c r="Q2004">
        <v>17</v>
      </c>
      <c r="R2004">
        <v>7</v>
      </c>
      <c r="S2004">
        <v>6</v>
      </c>
      <c r="T2004">
        <v>-0.2</v>
      </c>
      <c r="U2004">
        <v>560</v>
      </c>
      <c r="V2004">
        <v>0.8</v>
      </c>
      <c r="W2004">
        <v>0.7</v>
      </c>
      <c r="X2004">
        <v>1</v>
      </c>
      <c r="Y2004">
        <v>-2</v>
      </c>
      <c r="Z2004">
        <v>15</v>
      </c>
      <c r="AA2004">
        <v>-0.2</v>
      </c>
      <c r="AB2004">
        <v>4</v>
      </c>
      <c r="AC2004">
        <v>246</v>
      </c>
      <c r="AD2004">
        <v>45</v>
      </c>
      <c r="AE2004">
        <v>-2</v>
      </c>
      <c r="AF2004">
        <v>7.6</v>
      </c>
      <c r="AG2004">
        <v>1.7</v>
      </c>
      <c r="AH2004">
        <v>145</v>
      </c>
    </row>
    <row r="2005" spans="1:34" hidden="1" x14ac:dyDescent="0.25">
      <c r="A2005" t="s">
        <v>7663</v>
      </c>
      <c r="B2005" t="s">
        <v>7664</v>
      </c>
      <c r="C2005" s="1" t="str">
        <f t="shared" si="334"/>
        <v>21:0588</v>
      </c>
      <c r="D2005" s="1" t="str">
        <f t="shared" si="335"/>
        <v>21:0187</v>
      </c>
      <c r="E2005" t="s">
        <v>7665</v>
      </c>
      <c r="F2005" t="s">
        <v>7666</v>
      </c>
      <c r="H2005">
        <v>45.228980800000002</v>
      </c>
      <c r="I2005">
        <v>-65.844533400000003</v>
      </c>
      <c r="J2005" s="1" t="str">
        <f t="shared" si="336"/>
        <v>NGR bulk stream sediment</v>
      </c>
      <c r="K2005" s="1" t="str">
        <f t="shared" si="337"/>
        <v>&lt;177 micron (NGR)</v>
      </c>
      <c r="L2005">
        <v>28</v>
      </c>
      <c r="M2005" t="s">
        <v>56</v>
      </c>
      <c r="N2005">
        <v>532</v>
      </c>
      <c r="O2005">
        <v>50</v>
      </c>
      <c r="P2005">
        <v>18</v>
      </c>
      <c r="Q2005">
        <v>15</v>
      </c>
      <c r="R2005">
        <v>11</v>
      </c>
      <c r="S2005">
        <v>6</v>
      </c>
      <c r="T2005">
        <v>-0.2</v>
      </c>
      <c r="U2005">
        <v>510</v>
      </c>
      <c r="V2005">
        <v>1.65</v>
      </c>
      <c r="W2005">
        <v>-0.2</v>
      </c>
      <c r="X2005">
        <v>3</v>
      </c>
      <c r="Y2005">
        <v>-2</v>
      </c>
      <c r="Z2005">
        <v>24</v>
      </c>
      <c r="AA2005">
        <v>-0.2</v>
      </c>
      <c r="AB2005">
        <v>4</v>
      </c>
      <c r="AC2005">
        <v>297</v>
      </c>
      <c r="AD2005">
        <v>75</v>
      </c>
      <c r="AE2005">
        <v>-2</v>
      </c>
      <c r="AF2005">
        <v>12.6</v>
      </c>
      <c r="AG2005">
        <v>2.2000000000000002</v>
      </c>
      <c r="AH2005">
        <v>175</v>
      </c>
    </row>
    <row r="2006" spans="1:34" hidden="1" x14ac:dyDescent="0.25">
      <c r="A2006" t="s">
        <v>7667</v>
      </c>
      <c r="B2006" t="s">
        <v>7668</v>
      </c>
      <c r="C2006" s="1" t="str">
        <f t="shared" si="334"/>
        <v>21:0588</v>
      </c>
      <c r="D2006" s="1" t="str">
        <f t="shared" si="335"/>
        <v>21:0187</v>
      </c>
      <c r="E2006" t="s">
        <v>7669</v>
      </c>
      <c r="F2006" t="s">
        <v>7670</v>
      </c>
      <c r="H2006">
        <v>45.218450300000001</v>
      </c>
      <c r="I2006">
        <v>-65.851650100000001</v>
      </c>
      <c r="J2006" s="1" t="str">
        <f t="shared" si="336"/>
        <v>NGR bulk stream sediment</v>
      </c>
      <c r="K2006" s="1" t="str">
        <f t="shared" si="337"/>
        <v>&lt;177 micron (NGR)</v>
      </c>
      <c r="L2006">
        <v>28</v>
      </c>
      <c r="M2006" t="s">
        <v>61</v>
      </c>
      <c r="N2006">
        <v>533</v>
      </c>
      <c r="O2006">
        <v>70</v>
      </c>
      <c r="P2006">
        <v>8</v>
      </c>
      <c r="Q2006">
        <v>29</v>
      </c>
      <c r="R2006">
        <v>9</v>
      </c>
      <c r="S2006">
        <v>9</v>
      </c>
      <c r="T2006">
        <v>-0.2</v>
      </c>
      <c r="U2006">
        <v>2500</v>
      </c>
      <c r="V2006">
        <v>1.6</v>
      </c>
      <c r="W2006">
        <v>1</v>
      </c>
      <c r="X2006">
        <v>4</v>
      </c>
      <c r="Y2006">
        <v>-2</v>
      </c>
      <c r="Z2006">
        <v>26</v>
      </c>
      <c r="AA2006">
        <v>0.2</v>
      </c>
      <c r="AB2006">
        <v>4</v>
      </c>
      <c r="AC2006">
        <v>289</v>
      </c>
      <c r="AD2006">
        <v>70</v>
      </c>
      <c r="AE2006">
        <v>-2</v>
      </c>
      <c r="AF2006">
        <v>12.8</v>
      </c>
      <c r="AG2006">
        <v>2.5</v>
      </c>
      <c r="AH2006">
        <v>155</v>
      </c>
    </row>
    <row r="2007" spans="1:34" hidden="1" x14ac:dyDescent="0.25">
      <c r="A2007" t="s">
        <v>7671</v>
      </c>
      <c r="B2007" t="s">
        <v>7672</v>
      </c>
      <c r="C2007" s="1" t="str">
        <f t="shared" si="334"/>
        <v>21:0588</v>
      </c>
      <c r="D2007" s="1" t="str">
        <f t="shared" si="335"/>
        <v>21:0187</v>
      </c>
      <c r="E2007" t="s">
        <v>7673</v>
      </c>
      <c r="F2007" t="s">
        <v>7674</v>
      </c>
      <c r="H2007">
        <v>45.627102700000002</v>
      </c>
      <c r="I2007">
        <v>-64.968217199999998</v>
      </c>
      <c r="J2007" s="1" t="str">
        <f t="shared" si="336"/>
        <v>NGR bulk stream sediment</v>
      </c>
      <c r="K2007" s="1" t="str">
        <f t="shared" si="337"/>
        <v>&lt;177 micron (NGR)</v>
      </c>
      <c r="L2007">
        <v>28</v>
      </c>
      <c r="M2007" t="s">
        <v>66</v>
      </c>
      <c r="N2007">
        <v>534</v>
      </c>
      <c r="O2007">
        <v>241</v>
      </c>
      <c r="P2007">
        <v>40</v>
      </c>
      <c r="Q2007">
        <v>28</v>
      </c>
      <c r="R2007">
        <v>15</v>
      </c>
      <c r="S2007">
        <v>10</v>
      </c>
      <c r="T2007">
        <v>-0.2</v>
      </c>
      <c r="U2007">
        <v>2100</v>
      </c>
      <c r="V2007">
        <v>2.2000000000000002</v>
      </c>
      <c r="W2007">
        <v>1.1000000000000001</v>
      </c>
      <c r="X2007">
        <v>3</v>
      </c>
      <c r="Y2007">
        <v>-2</v>
      </c>
      <c r="Z2007">
        <v>29</v>
      </c>
      <c r="AA2007">
        <v>-0.2</v>
      </c>
      <c r="AB2007">
        <v>5</v>
      </c>
      <c r="AC2007">
        <v>480</v>
      </c>
      <c r="AD2007">
        <v>120</v>
      </c>
      <c r="AE2007">
        <v>-2</v>
      </c>
      <c r="AF2007">
        <v>24.2</v>
      </c>
      <c r="AG2007">
        <v>1.8</v>
      </c>
      <c r="AH2007">
        <v>205</v>
      </c>
    </row>
    <row r="2008" spans="1:34" hidden="1" x14ac:dyDescent="0.25">
      <c r="A2008" t="s">
        <v>7675</v>
      </c>
      <c r="B2008" t="s">
        <v>7676</v>
      </c>
      <c r="C2008" s="1" t="str">
        <f t="shared" si="334"/>
        <v>21:0588</v>
      </c>
      <c r="D2008" s="1" t="str">
        <f t="shared" si="335"/>
        <v>21:0187</v>
      </c>
      <c r="E2008" t="s">
        <v>7677</v>
      </c>
      <c r="F2008" t="s">
        <v>7678</v>
      </c>
      <c r="H2008">
        <v>45.638828500000002</v>
      </c>
      <c r="I2008">
        <v>-64.944197000000003</v>
      </c>
      <c r="J2008" s="1" t="str">
        <f t="shared" si="336"/>
        <v>NGR bulk stream sediment</v>
      </c>
      <c r="K2008" s="1" t="str">
        <f t="shared" si="337"/>
        <v>&lt;177 micron (NGR)</v>
      </c>
      <c r="L2008">
        <v>28</v>
      </c>
      <c r="M2008" t="s">
        <v>76</v>
      </c>
      <c r="N2008">
        <v>535</v>
      </c>
      <c r="O2008">
        <v>195</v>
      </c>
      <c r="P2008">
        <v>39</v>
      </c>
      <c r="Q2008">
        <v>46</v>
      </c>
      <c r="R2008">
        <v>11</v>
      </c>
      <c r="S2008">
        <v>43</v>
      </c>
      <c r="T2008">
        <v>-0.2</v>
      </c>
      <c r="U2008">
        <v>5200</v>
      </c>
      <c r="V2008">
        <v>1.9</v>
      </c>
      <c r="W2008">
        <v>2.5</v>
      </c>
      <c r="X2008">
        <v>4</v>
      </c>
      <c r="Y2008">
        <v>-2</v>
      </c>
      <c r="Z2008">
        <v>24</v>
      </c>
      <c r="AA2008">
        <v>0.6</v>
      </c>
      <c r="AB2008">
        <v>2</v>
      </c>
      <c r="AC2008">
        <v>451</v>
      </c>
      <c r="AD2008">
        <v>170</v>
      </c>
      <c r="AE2008">
        <v>-2</v>
      </c>
      <c r="AF2008">
        <v>36.6</v>
      </c>
      <c r="AG2008">
        <v>3.4</v>
      </c>
      <c r="AH2008">
        <v>130</v>
      </c>
    </row>
    <row r="2009" spans="1:34" hidden="1" x14ac:dyDescent="0.25">
      <c r="A2009" t="s">
        <v>7679</v>
      </c>
      <c r="B2009" t="s">
        <v>7680</v>
      </c>
      <c r="C2009" s="1" t="str">
        <f t="shared" si="334"/>
        <v>21:0588</v>
      </c>
      <c r="D2009" s="1" t="str">
        <f t="shared" si="335"/>
        <v>21:0187</v>
      </c>
      <c r="E2009" t="s">
        <v>7681</v>
      </c>
      <c r="F2009" t="s">
        <v>7682</v>
      </c>
      <c r="H2009">
        <v>45.6120491</v>
      </c>
      <c r="I2009">
        <v>-64.956377900000007</v>
      </c>
      <c r="J2009" s="1" t="str">
        <f t="shared" si="336"/>
        <v>NGR bulk stream sediment</v>
      </c>
      <c r="K2009" s="1" t="str">
        <f t="shared" si="337"/>
        <v>&lt;177 micron (NGR)</v>
      </c>
      <c r="L2009">
        <v>28</v>
      </c>
      <c r="M2009" t="s">
        <v>81</v>
      </c>
      <c r="N2009">
        <v>536</v>
      </c>
      <c r="O2009">
        <v>145</v>
      </c>
      <c r="P2009">
        <v>31</v>
      </c>
      <c r="Q2009">
        <v>29</v>
      </c>
      <c r="R2009">
        <v>8</v>
      </c>
      <c r="S2009">
        <v>9</v>
      </c>
      <c r="T2009">
        <v>-0.2</v>
      </c>
      <c r="U2009">
        <v>2000</v>
      </c>
      <c r="V2009">
        <v>1.8</v>
      </c>
      <c r="W2009">
        <v>1.5</v>
      </c>
      <c r="X2009">
        <v>3</v>
      </c>
      <c r="Y2009">
        <v>-2</v>
      </c>
      <c r="Z2009">
        <v>22</v>
      </c>
      <c r="AA2009">
        <v>-0.2</v>
      </c>
      <c r="AB2009">
        <v>3</v>
      </c>
      <c r="AC2009">
        <v>459</v>
      </c>
      <c r="AD2009">
        <v>160</v>
      </c>
      <c r="AE2009">
        <v>-2</v>
      </c>
      <c r="AF2009">
        <v>28</v>
      </c>
      <c r="AG2009">
        <v>2.1</v>
      </c>
      <c r="AH2009">
        <v>100</v>
      </c>
    </row>
    <row r="2010" spans="1:34" hidden="1" x14ac:dyDescent="0.25">
      <c r="A2010" t="s">
        <v>7683</v>
      </c>
      <c r="B2010" t="s">
        <v>7684</v>
      </c>
      <c r="C2010" s="1" t="str">
        <f t="shared" si="334"/>
        <v>21:0588</v>
      </c>
      <c r="D2010" s="1" t="str">
        <f t="shared" si="335"/>
        <v>21:0187</v>
      </c>
      <c r="E2010" t="s">
        <v>7685</v>
      </c>
      <c r="F2010" t="s">
        <v>7686</v>
      </c>
      <c r="H2010">
        <v>45.702227499999999</v>
      </c>
      <c r="I2010">
        <v>-64.994016299999998</v>
      </c>
      <c r="J2010" s="1" t="str">
        <f t="shared" si="336"/>
        <v>NGR bulk stream sediment</v>
      </c>
      <c r="K2010" s="1" t="str">
        <f t="shared" si="337"/>
        <v>&lt;177 micron (NGR)</v>
      </c>
      <c r="L2010">
        <v>28</v>
      </c>
      <c r="M2010" t="s">
        <v>86</v>
      </c>
      <c r="N2010">
        <v>537</v>
      </c>
      <c r="O2010">
        <v>163</v>
      </c>
      <c r="P2010">
        <v>43</v>
      </c>
      <c r="Q2010">
        <v>24</v>
      </c>
      <c r="R2010">
        <v>13</v>
      </c>
      <c r="S2010">
        <v>11</v>
      </c>
      <c r="T2010">
        <v>-0.2</v>
      </c>
      <c r="U2010">
        <v>600</v>
      </c>
      <c r="V2010">
        <v>1.8</v>
      </c>
      <c r="W2010">
        <v>1.3</v>
      </c>
      <c r="X2010">
        <v>3</v>
      </c>
      <c r="Y2010">
        <v>-2</v>
      </c>
      <c r="Z2010">
        <v>31</v>
      </c>
      <c r="AA2010">
        <v>0.4</v>
      </c>
      <c r="AB2010">
        <v>2</v>
      </c>
      <c r="AC2010">
        <v>389</v>
      </c>
      <c r="AD2010">
        <v>70</v>
      </c>
      <c r="AE2010">
        <v>-2</v>
      </c>
      <c r="AF2010">
        <v>10.6</v>
      </c>
      <c r="AG2010">
        <v>2.1</v>
      </c>
      <c r="AH2010">
        <v>180</v>
      </c>
    </row>
    <row r="2011" spans="1:34" hidden="1" x14ac:dyDescent="0.25">
      <c r="A2011" t="s">
        <v>7687</v>
      </c>
      <c r="B2011" t="s">
        <v>7688</v>
      </c>
      <c r="C2011" s="1" t="str">
        <f t="shared" si="334"/>
        <v>21:0588</v>
      </c>
      <c r="D2011" s="1" t="str">
        <f t="shared" si="335"/>
        <v>21:0187</v>
      </c>
      <c r="E2011" t="s">
        <v>7689</v>
      </c>
      <c r="F2011" t="s">
        <v>7690</v>
      </c>
      <c r="H2011">
        <v>45.698581599999997</v>
      </c>
      <c r="I2011">
        <v>-64.939705399999994</v>
      </c>
      <c r="J2011" s="1" t="str">
        <f t="shared" si="336"/>
        <v>NGR bulk stream sediment</v>
      </c>
      <c r="K2011" s="1" t="str">
        <f t="shared" si="337"/>
        <v>&lt;177 micron (NGR)</v>
      </c>
      <c r="L2011">
        <v>28</v>
      </c>
      <c r="M2011" t="s">
        <v>91</v>
      </c>
      <c r="N2011">
        <v>538</v>
      </c>
      <c r="O2011">
        <v>52</v>
      </c>
      <c r="P2011">
        <v>29</v>
      </c>
      <c r="Q2011">
        <v>6</v>
      </c>
      <c r="R2011">
        <v>12</v>
      </c>
      <c r="S2011">
        <v>8</v>
      </c>
      <c r="T2011">
        <v>-0.2</v>
      </c>
      <c r="U2011">
        <v>320</v>
      </c>
      <c r="V2011">
        <v>2</v>
      </c>
      <c r="W2011">
        <v>0.3</v>
      </c>
      <c r="X2011">
        <v>1</v>
      </c>
      <c r="Y2011">
        <v>-2</v>
      </c>
      <c r="Z2011">
        <v>26</v>
      </c>
      <c r="AA2011">
        <v>0.3</v>
      </c>
      <c r="AB2011">
        <v>3</v>
      </c>
      <c r="AC2011">
        <v>402</v>
      </c>
      <c r="AD2011">
        <v>20</v>
      </c>
      <c r="AE2011">
        <v>-2</v>
      </c>
      <c r="AF2011">
        <v>1.6</v>
      </c>
      <c r="AG2011">
        <v>2.2000000000000002</v>
      </c>
      <c r="AH2011">
        <v>290</v>
      </c>
    </row>
    <row r="2012" spans="1:34" hidden="1" x14ac:dyDescent="0.25">
      <c r="A2012" t="s">
        <v>7691</v>
      </c>
      <c r="B2012" t="s">
        <v>7692</v>
      </c>
      <c r="C2012" s="1" t="str">
        <f t="shared" si="334"/>
        <v>21:0588</v>
      </c>
      <c r="D2012" s="1" t="str">
        <f t="shared" si="335"/>
        <v>21:0187</v>
      </c>
      <c r="E2012" t="s">
        <v>7693</v>
      </c>
      <c r="F2012" t="s">
        <v>7694</v>
      </c>
      <c r="H2012">
        <v>45.697678600000003</v>
      </c>
      <c r="I2012">
        <v>-64.9382868</v>
      </c>
      <c r="J2012" s="1" t="str">
        <f t="shared" si="336"/>
        <v>NGR bulk stream sediment</v>
      </c>
      <c r="K2012" s="1" t="str">
        <f t="shared" si="337"/>
        <v>&lt;177 micron (NGR)</v>
      </c>
      <c r="L2012">
        <v>28</v>
      </c>
      <c r="M2012" t="s">
        <v>96</v>
      </c>
      <c r="N2012">
        <v>539</v>
      </c>
      <c r="O2012">
        <v>153</v>
      </c>
      <c r="P2012">
        <v>25</v>
      </c>
      <c r="Q2012">
        <v>26</v>
      </c>
      <c r="R2012">
        <v>16</v>
      </c>
      <c r="S2012">
        <v>9</v>
      </c>
      <c r="T2012">
        <v>-0.2</v>
      </c>
      <c r="U2012">
        <v>2600</v>
      </c>
      <c r="V2012">
        <v>2</v>
      </c>
      <c r="W2012">
        <v>1.4</v>
      </c>
      <c r="X2012">
        <v>3</v>
      </c>
      <c r="Y2012">
        <v>-2</v>
      </c>
      <c r="Z2012">
        <v>31</v>
      </c>
      <c r="AA2012">
        <v>0.5</v>
      </c>
      <c r="AB2012">
        <v>1</v>
      </c>
      <c r="AC2012">
        <v>446</v>
      </c>
      <c r="AD2012">
        <v>105</v>
      </c>
      <c r="AE2012">
        <v>-2</v>
      </c>
      <c r="AF2012">
        <v>25.8</v>
      </c>
      <c r="AG2012">
        <v>2.4</v>
      </c>
      <c r="AH2012">
        <v>135</v>
      </c>
    </row>
    <row r="2013" spans="1:34" hidden="1" x14ac:dyDescent="0.25">
      <c r="A2013" t="s">
        <v>7695</v>
      </c>
      <c r="B2013" t="s">
        <v>7696</v>
      </c>
      <c r="C2013" s="1" t="str">
        <f t="shared" si="334"/>
        <v>21:0588</v>
      </c>
      <c r="D2013" s="1" t="str">
        <f t="shared" si="335"/>
        <v>21:0187</v>
      </c>
      <c r="E2013" t="s">
        <v>7697</v>
      </c>
      <c r="F2013" t="s">
        <v>7698</v>
      </c>
      <c r="H2013">
        <v>45.726847499999998</v>
      </c>
      <c r="I2013">
        <v>-65.002090300000006</v>
      </c>
      <c r="J2013" s="1" t="str">
        <f t="shared" si="336"/>
        <v>NGR bulk stream sediment</v>
      </c>
      <c r="K2013" s="1" t="str">
        <f t="shared" si="337"/>
        <v>&lt;177 micron (NGR)</v>
      </c>
      <c r="L2013">
        <v>28</v>
      </c>
      <c r="M2013" t="s">
        <v>101</v>
      </c>
      <c r="N2013">
        <v>540</v>
      </c>
      <c r="O2013">
        <v>86</v>
      </c>
      <c r="P2013">
        <v>15</v>
      </c>
      <c r="Q2013">
        <v>20</v>
      </c>
      <c r="R2013">
        <v>11</v>
      </c>
      <c r="S2013">
        <v>9</v>
      </c>
      <c r="T2013">
        <v>-0.2</v>
      </c>
      <c r="U2013">
        <v>2400</v>
      </c>
      <c r="V2013">
        <v>1.4</v>
      </c>
      <c r="W2013">
        <v>0.5</v>
      </c>
      <c r="X2013">
        <v>2</v>
      </c>
      <c r="Y2013">
        <v>-2</v>
      </c>
      <c r="Z2013">
        <v>24</v>
      </c>
      <c r="AA2013">
        <v>-0.2</v>
      </c>
      <c r="AB2013">
        <v>2</v>
      </c>
      <c r="AC2013">
        <v>394</v>
      </c>
      <c r="AD2013">
        <v>85</v>
      </c>
      <c r="AE2013">
        <v>2</v>
      </c>
      <c r="AF2013">
        <v>15.6</v>
      </c>
      <c r="AG2013">
        <v>1.5</v>
      </c>
      <c r="AH2013">
        <v>135</v>
      </c>
    </row>
    <row r="2014" spans="1:34" hidden="1" x14ac:dyDescent="0.25">
      <c r="A2014" t="s">
        <v>7699</v>
      </c>
      <c r="B2014" t="s">
        <v>7700</v>
      </c>
      <c r="C2014" s="1" t="str">
        <f t="shared" si="334"/>
        <v>21:0588</v>
      </c>
      <c r="D2014" s="1" t="str">
        <f t="shared" si="335"/>
        <v>21:0187</v>
      </c>
      <c r="E2014" t="s">
        <v>7701</v>
      </c>
      <c r="F2014" t="s">
        <v>7702</v>
      </c>
      <c r="H2014">
        <v>45.727516299999998</v>
      </c>
      <c r="I2014">
        <v>-65.000392099999999</v>
      </c>
      <c r="J2014" s="1" t="str">
        <f t="shared" si="336"/>
        <v>NGR bulk stream sediment</v>
      </c>
      <c r="K2014" s="1" t="str">
        <f t="shared" si="337"/>
        <v>&lt;177 micron (NGR)</v>
      </c>
      <c r="L2014">
        <v>28</v>
      </c>
      <c r="M2014" t="s">
        <v>106</v>
      </c>
      <c r="N2014">
        <v>541</v>
      </c>
      <c r="O2014">
        <v>96</v>
      </c>
      <c r="P2014">
        <v>21</v>
      </c>
      <c r="Q2014">
        <v>27</v>
      </c>
      <c r="R2014">
        <v>13</v>
      </c>
      <c r="S2014">
        <v>13</v>
      </c>
      <c r="T2014">
        <v>-0.2</v>
      </c>
      <c r="U2014">
        <v>2600</v>
      </c>
      <c r="V2014">
        <v>1.9</v>
      </c>
      <c r="W2014">
        <v>1</v>
      </c>
      <c r="X2014">
        <v>3</v>
      </c>
      <c r="Y2014">
        <v>-2</v>
      </c>
      <c r="Z2014">
        <v>33</v>
      </c>
      <c r="AA2014">
        <v>-0.2</v>
      </c>
      <c r="AB2014">
        <v>-1</v>
      </c>
      <c r="AC2014">
        <v>366</v>
      </c>
      <c r="AD2014">
        <v>85</v>
      </c>
      <c r="AE2014">
        <v>-2</v>
      </c>
      <c r="AF2014">
        <v>13.4</v>
      </c>
      <c r="AG2014">
        <v>2.1</v>
      </c>
      <c r="AH2014">
        <v>150</v>
      </c>
    </row>
    <row r="2015" spans="1:34" hidden="1" x14ac:dyDescent="0.25">
      <c r="A2015" t="s">
        <v>7703</v>
      </c>
      <c r="B2015" t="s">
        <v>7704</v>
      </c>
      <c r="C2015" s="1" t="str">
        <f t="shared" si="334"/>
        <v>21:0588</v>
      </c>
      <c r="D2015" s="1" t="str">
        <f t="shared" si="335"/>
        <v>21:0187</v>
      </c>
      <c r="E2015" t="s">
        <v>7657</v>
      </c>
      <c r="F2015" t="s">
        <v>7705</v>
      </c>
      <c r="H2015">
        <v>45.708705399999999</v>
      </c>
      <c r="I2015">
        <v>-64.990559700000006</v>
      </c>
      <c r="J2015" s="1" t="str">
        <f t="shared" si="336"/>
        <v>NGR bulk stream sediment</v>
      </c>
      <c r="K2015" s="1" t="str">
        <f t="shared" si="337"/>
        <v>&lt;177 micron (NGR)</v>
      </c>
      <c r="L2015">
        <v>28</v>
      </c>
      <c r="M2015" t="s">
        <v>261</v>
      </c>
      <c r="N2015">
        <v>542</v>
      </c>
      <c r="O2015">
        <v>107</v>
      </c>
      <c r="P2015">
        <v>40</v>
      </c>
      <c r="Q2015">
        <v>19</v>
      </c>
      <c r="R2015">
        <v>11</v>
      </c>
      <c r="S2015">
        <v>8</v>
      </c>
      <c r="T2015">
        <v>-0.2</v>
      </c>
      <c r="U2015">
        <v>490</v>
      </c>
      <c r="V2015">
        <v>1.5</v>
      </c>
      <c r="W2015">
        <v>0.5</v>
      </c>
      <c r="X2015">
        <v>2</v>
      </c>
      <c r="Y2015">
        <v>-2</v>
      </c>
      <c r="Z2015">
        <v>24</v>
      </c>
      <c r="AA2015">
        <v>0.4</v>
      </c>
      <c r="AB2015">
        <v>4</v>
      </c>
      <c r="AC2015">
        <v>381</v>
      </c>
      <c r="AD2015">
        <v>60</v>
      </c>
      <c r="AE2015">
        <v>-2</v>
      </c>
      <c r="AF2015">
        <v>7.2</v>
      </c>
      <c r="AG2015">
        <v>2</v>
      </c>
      <c r="AH2015">
        <v>200</v>
      </c>
    </row>
    <row r="2016" spans="1:34" hidden="1" x14ac:dyDescent="0.25">
      <c r="A2016" t="s">
        <v>7706</v>
      </c>
      <c r="B2016" t="s">
        <v>7707</v>
      </c>
      <c r="C2016" s="1" t="str">
        <f t="shared" si="334"/>
        <v>21:0588</v>
      </c>
      <c r="D2016" s="1" t="str">
        <f t="shared" si="335"/>
        <v>21:0187</v>
      </c>
      <c r="E2016" t="s">
        <v>7708</v>
      </c>
      <c r="F2016" t="s">
        <v>7709</v>
      </c>
      <c r="H2016">
        <v>45.709209199999997</v>
      </c>
      <c r="I2016">
        <v>-64.991605399999997</v>
      </c>
      <c r="J2016" s="1" t="str">
        <f t="shared" si="336"/>
        <v>NGR bulk stream sediment</v>
      </c>
      <c r="K2016" s="1" t="str">
        <f t="shared" si="337"/>
        <v>&lt;177 micron (NGR)</v>
      </c>
      <c r="L2016">
        <v>28</v>
      </c>
      <c r="M2016" t="s">
        <v>111</v>
      </c>
      <c r="N2016">
        <v>543</v>
      </c>
      <c r="O2016">
        <v>160</v>
      </c>
      <c r="P2016">
        <v>52</v>
      </c>
      <c r="Q2016">
        <v>29</v>
      </c>
      <c r="R2016">
        <v>13</v>
      </c>
      <c r="S2016">
        <v>9</v>
      </c>
      <c r="T2016">
        <v>-0.2</v>
      </c>
      <c r="U2016">
        <v>800</v>
      </c>
      <c r="V2016">
        <v>1.6</v>
      </c>
      <c r="W2016">
        <v>1.5</v>
      </c>
      <c r="X2016">
        <v>3</v>
      </c>
      <c r="Y2016">
        <v>-2</v>
      </c>
      <c r="Z2016">
        <v>26</v>
      </c>
      <c r="AA2016">
        <v>0.4</v>
      </c>
      <c r="AB2016">
        <v>3</v>
      </c>
      <c r="AC2016">
        <v>407</v>
      </c>
      <c r="AD2016">
        <v>85</v>
      </c>
      <c r="AE2016">
        <v>2</v>
      </c>
      <c r="AF2016">
        <v>9.1999999999999993</v>
      </c>
      <c r="AG2016">
        <v>2.1</v>
      </c>
      <c r="AH2016">
        <v>200</v>
      </c>
    </row>
    <row r="2017" spans="1:34" hidden="1" x14ac:dyDescent="0.25">
      <c r="A2017" t="s">
        <v>7710</v>
      </c>
      <c r="B2017" t="s">
        <v>7711</v>
      </c>
      <c r="C2017" s="1" t="str">
        <f t="shared" si="334"/>
        <v>21:0588</v>
      </c>
      <c r="D2017" s="1" t="str">
        <f t="shared" si="335"/>
        <v>21:0187</v>
      </c>
      <c r="E2017" t="s">
        <v>7712</v>
      </c>
      <c r="F2017" t="s">
        <v>7713</v>
      </c>
      <c r="H2017">
        <v>45.651906500000003</v>
      </c>
      <c r="I2017">
        <v>-64.902527300000003</v>
      </c>
      <c r="J2017" s="1" t="str">
        <f t="shared" si="336"/>
        <v>NGR bulk stream sediment</v>
      </c>
      <c r="K2017" s="1" t="str">
        <f t="shared" si="337"/>
        <v>&lt;177 micron (NGR)</v>
      </c>
      <c r="L2017">
        <v>28</v>
      </c>
      <c r="M2017" t="s">
        <v>116</v>
      </c>
      <c r="N2017">
        <v>544</v>
      </c>
      <c r="O2017">
        <v>184</v>
      </c>
      <c r="P2017">
        <v>46</v>
      </c>
      <c r="Q2017">
        <v>41</v>
      </c>
      <c r="R2017">
        <v>15</v>
      </c>
      <c r="S2017">
        <v>11</v>
      </c>
      <c r="T2017">
        <v>-0.2</v>
      </c>
      <c r="U2017">
        <v>1800</v>
      </c>
      <c r="V2017">
        <v>2.5</v>
      </c>
      <c r="W2017">
        <v>1.3</v>
      </c>
      <c r="X2017">
        <v>7</v>
      </c>
      <c r="Y2017">
        <v>2</v>
      </c>
      <c r="Z2017">
        <v>35</v>
      </c>
      <c r="AA2017">
        <v>-0.2</v>
      </c>
      <c r="AB2017">
        <v>2</v>
      </c>
      <c r="AC2017">
        <v>411</v>
      </c>
      <c r="AD2017">
        <v>145</v>
      </c>
      <c r="AE2017">
        <v>-2</v>
      </c>
      <c r="AF2017">
        <v>28</v>
      </c>
      <c r="AG2017">
        <v>2.4</v>
      </c>
      <c r="AH2017">
        <v>100</v>
      </c>
    </row>
    <row r="2018" spans="1:34" hidden="1" x14ac:dyDescent="0.25">
      <c r="A2018" t="s">
        <v>7714</v>
      </c>
      <c r="B2018" t="s">
        <v>7715</v>
      </c>
      <c r="C2018" s="1" t="str">
        <f t="shared" si="334"/>
        <v>21:0588</v>
      </c>
      <c r="D2018" s="1" t="str">
        <f t="shared" si="335"/>
        <v>21:0187</v>
      </c>
      <c r="E2018" t="s">
        <v>7716</v>
      </c>
      <c r="F2018" t="s">
        <v>7717</v>
      </c>
      <c r="H2018">
        <v>45.650980400000002</v>
      </c>
      <c r="I2018">
        <v>-64.903548299999997</v>
      </c>
      <c r="J2018" s="1" t="str">
        <f t="shared" si="336"/>
        <v>NGR bulk stream sediment</v>
      </c>
      <c r="K2018" s="1" t="str">
        <f t="shared" si="337"/>
        <v>&lt;177 micron (NGR)</v>
      </c>
      <c r="L2018">
        <v>28</v>
      </c>
      <c r="M2018" t="s">
        <v>217</v>
      </c>
      <c r="N2018">
        <v>545</v>
      </c>
      <c r="O2018">
        <v>146</v>
      </c>
      <c r="P2018">
        <v>34</v>
      </c>
      <c r="Q2018">
        <v>32</v>
      </c>
      <c r="R2018">
        <v>6</v>
      </c>
      <c r="S2018">
        <v>5</v>
      </c>
      <c r="T2018">
        <v>-0.2</v>
      </c>
      <c r="U2018">
        <v>800</v>
      </c>
      <c r="V2018">
        <v>1.4</v>
      </c>
      <c r="W2018">
        <v>0.7</v>
      </c>
      <c r="X2018">
        <v>4</v>
      </c>
      <c r="Y2018">
        <v>2</v>
      </c>
      <c r="Z2018">
        <v>22</v>
      </c>
      <c r="AA2018">
        <v>0.3</v>
      </c>
      <c r="AB2018">
        <v>2</v>
      </c>
      <c r="AC2018">
        <v>396</v>
      </c>
      <c r="AD2018">
        <v>145</v>
      </c>
      <c r="AE2018">
        <v>2</v>
      </c>
      <c r="AF2018">
        <v>34.799999999999997</v>
      </c>
      <c r="AG2018">
        <v>3.6</v>
      </c>
      <c r="AH2018">
        <v>435</v>
      </c>
    </row>
    <row r="2019" spans="1:34" hidden="1" x14ac:dyDescent="0.25">
      <c r="A2019" t="s">
        <v>7718</v>
      </c>
      <c r="B2019" t="s">
        <v>7719</v>
      </c>
      <c r="C2019" s="1" t="str">
        <f t="shared" si="334"/>
        <v>21:0588</v>
      </c>
      <c r="D2019" s="1" t="str">
        <f t="shared" si="335"/>
        <v>21:0187</v>
      </c>
      <c r="E2019" t="s">
        <v>7716</v>
      </c>
      <c r="F2019" t="s">
        <v>7720</v>
      </c>
      <c r="H2019">
        <v>45.650980400000002</v>
      </c>
      <c r="I2019">
        <v>-64.903548299999997</v>
      </c>
      <c r="J2019" s="1" t="str">
        <f t="shared" si="336"/>
        <v>NGR bulk stream sediment</v>
      </c>
      <c r="K2019" s="1" t="str">
        <f t="shared" si="337"/>
        <v>&lt;177 micron (NGR)</v>
      </c>
      <c r="L2019">
        <v>28</v>
      </c>
      <c r="M2019" t="s">
        <v>221</v>
      </c>
      <c r="N2019">
        <v>546</v>
      </c>
      <c r="O2019">
        <v>121</v>
      </c>
      <c r="P2019">
        <v>33</v>
      </c>
      <c r="Q2019">
        <v>33</v>
      </c>
      <c r="R2019">
        <v>6</v>
      </c>
      <c r="S2019">
        <v>6</v>
      </c>
      <c r="T2019">
        <v>-0.2</v>
      </c>
      <c r="U2019">
        <v>800</v>
      </c>
      <c r="V2019">
        <v>1.4</v>
      </c>
      <c r="W2019">
        <v>1.1000000000000001</v>
      </c>
      <c r="X2019">
        <v>4</v>
      </c>
      <c r="Y2019">
        <v>-2</v>
      </c>
      <c r="Z2019">
        <v>22</v>
      </c>
      <c r="AA2019">
        <v>0.2</v>
      </c>
      <c r="AB2019">
        <v>2</v>
      </c>
      <c r="AC2019">
        <v>393</v>
      </c>
      <c r="AD2019">
        <v>140</v>
      </c>
      <c r="AE2019">
        <v>-2</v>
      </c>
      <c r="AF2019">
        <v>34.799999999999997</v>
      </c>
      <c r="AG2019">
        <v>3.4</v>
      </c>
      <c r="AH2019">
        <v>110</v>
      </c>
    </row>
    <row r="2020" spans="1:34" hidden="1" x14ac:dyDescent="0.25">
      <c r="A2020" t="s">
        <v>7721</v>
      </c>
      <c r="B2020" t="s">
        <v>7722</v>
      </c>
      <c r="C2020" s="1" t="str">
        <f t="shared" si="334"/>
        <v>21:0588</v>
      </c>
      <c r="D2020" s="1" t="str">
        <f t="shared" si="335"/>
        <v>21:0187</v>
      </c>
      <c r="E2020" t="s">
        <v>7723</v>
      </c>
      <c r="F2020" t="s">
        <v>7724</v>
      </c>
      <c r="H2020">
        <v>45.6359341</v>
      </c>
      <c r="I2020">
        <v>-64.909261200000003</v>
      </c>
      <c r="J2020" s="1" t="str">
        <f t="shared" si="336"/>
        <v>NGR bulk stream sediment</v>
      </c>
      <c r="K2020" s="1" t="str">
        <f t="shared" si="337"/>
        <v>&lt;177 micron (NGR)</v>
      </c>
      <c r="L2020">
        <v>28</v>
      </c>
      <c r="M2020" t="s">
        <v>121</v>
      </c>
      <c r="N2020">
        <v>547</v>
      </c>
      <c r="O2020">
        <v>94</v>
      </c>
      <c r="P2020">
        <v>28</v>
      </c>
      <c r="Q2020">
        <v>29</v>
      </c>
      <c r="R2020">
        <v>9</v>
      </c>
      <c r="S2020">
        <v>7</v>
      </c>
      <c r="T2020">
        <v>-0.2</v>
      </c>
      <c r="U2020">
        <v>940</v>
      </c>
      <c r="V2020">
        <v>1.7</v>
      </c>
      <c r="W2020">
        <v>0.6</v>
      </c>
      <c r="X2020">
        <v>4</v>
      </c>
      <c r="Y2020">
        <v>-2</v>
      </c>
      <c r="Z2020">
        <v>26</v>
      </c>
      <c r="AA2020">
        <v>-0.2</v>
      </c>
      <c r="AB2020">
        <v>6</v>
      </c>
      <c r="AC2020">
        <v>441</v>
      </c>
      <c r="AD2020">
        <v>105</v>
      </c>
      <c r="AE2020">
        <v>2</v>
      </c>
      <c r="AF2020">
        <v>18.399999999999999</v>
      </c>
      <c r="AG2020">
        <v>4.0999999999999996</v>
      </c>
      <c r="AH2020">
        <v>320</v>
      </c>
    </row>
    <row r="2021" spans="1:34" hidden="1" x14ac:dyDescent="0.25">
      <c r="A2021" t="s">
        <v>7725</v>
      </c>
      <c r="B2021" t="s">
        <v>7726</v>
      </c>
      <c r="C2021" s="1" t="str">
        <f t="shared" si="334"/>
        <v>21:0588</v>
      </c>
      <c r="D2021" s="1" t="str">
        <f>HYPERLINK("http://geochem.nrcan.gc.ca/cdogs/content/svy/svy_e.htm", "")</f>
        <v/>
      </c>
      <c r="G2021" s="1" t="str">
        <f>HYPERLINK("http://geochem.nrcan.gc.ca/cdogs/content/cr_/cr_00077_e.htm", "77")</f>
        <v>77</v>
      </c>
      <c r="J2021" t="s">
        <v>69</v>
      </c>
      <c r="K2021" t="s">
        <v>70</v>
      </c>
      <c r="L2021">
        <v>28</v>
      </c>
      <c r="M2021" t="s">
        <v>71</v>
      </c>
      <c r="N2021">
        <v>548</v>
      </c>
      <c r="O2021">
        <v>115</v>
      </c>
      <c r="P2021">
        <v>55</v>
      </c>
      <c r="Q2021">
        <v>31</v>
      </c>
      <c r="R2021">
        <v>282</v>
      </c>
      <c r="S2021">
        <v>23</v>
      </c>
      <c r="T2021">
        <v>-0.2</v>
      </c>
      <c r="U2021">
        <v>520</v>
      </c>
      <c r="V2021">
        <v>3.15</v>
      </c>
      <c r="W2021">
        <v>1.1000000000000001</v>
      </c>
      <c r="X2021">
        <v>21</v>
      </c>
      <c r="Y2021">
        <v>2</v>
      </c>
      <c r="Z2021">
        <v>53</v>
      </c>
      <c r="AA2021">
        <v>1.2</v>
      </c>
      <c r="AB2021">
        <v>-1</v>
      </c>
      <c r="AC2021">
        <v>712</v>
      </c>
      <c r="AD2021">
        <v>30</v>
      </c>
      <c r="AE2021">
        <v>24</v>
      </c>
      <c r="AF2021">
        <v>3.4</v>
      </c>
      <c r="AG2021">
        <v>18.600000000000001</v>
      </c>
      <c r="AH2021">
        <v>600</v>
      </c>
    </row>
    <row r="2022" spans="1:34" hidden="1" x14ac:dyDescent="0.25">
      <c r="A2022" t="s">
        <v>7727</v>
      </c>
      <c r="B2022" t="s">
        <v>7728</v>
      </c>
      <c r="C2022" s="1" t="str">
        <f t="shared" si="334"/>
        <v>21:0588</v>
      </c>
      <c r="D2022" s="1" t="str">
        <f t="shared" ref="D2022:D2032" si="338">HYPERLINK("http://geochem.nrcan.gc.ca/cdogs/content/svy/svy210187_e.htm", "21:0187")</f>
        <v>21:0187</v>
      </c>
      <c r="E2022" t="s">
        <v>7729</v>
      </c>
      <c r="F2022" t="s">
        <v>7730</v>
      </c>
      <c r="H2022">
        <v>45.639387300000003</v>
      </c>
      <c r="I2022">
        <v>-64.908377700000003</v>
      </c>
      <c r="J2022" s="1" t="str">
        <f t="shared" ref="J2022:J2032" si="339">HYPERLINK("http://geochem.nrcan.gc.ca/cdogs/content/kwd/kwd020030_e.htm", "NGR bulk stream sediment")</f>
        <v>NGR bulk stream sediment</v>
      </c>
      <c r="K2022" s="1" t="str">
        <f t="shared" ref="K2022:K2032" si="340">HYPERLINK("http://geochem.nrcan.gc.ca/cdogs/content/kwd/kwd080006_e.htm", "&lt;177 micron (NGR)")</f>
        <v>&lt;177 micron (NGR)</v>
      </c>
      <c r="L2022">
        <v>29</v>
      </c>
      <c r="M2022" t="s">
        <v>217</v>
      </c>
      <c r="N2022">
        <v>549</v>
      </c>
      <c r="O2022">
        <v>168</v>
      </c>
      <c r="P2022">
        <v>50</v>
      </c>
      <c r="Q2022">
        <v>53</v>
      </c>
      <c r="R2022">
        <v>10</v>
      </c>
      <c r="S2022">
        <v>18</v>
      </c>
      <c r="T2022">
        <v>-0.2</v>
      </c>
      <c r="U2022">
        <v>2600</v>
      </c>
      <c r="V2022">
        <v>2</v>
      </c>
      <c r="W2022">
        <v>1.6</v>
      </c>
      <c r="X2022">
        <v>5</v>
      </c>
      <c r="Y2022">
        <v>-2</v>
      </c>
      <c r="Z2022">
        <v>24</v>
      </c>
      <c r="AA2022">
        <v>0.3</v>
      </c>
      <c r="AB2022">
        <v>2</v>
      </c>
      <c r="AC2022">
        <v>556</v>
      </c>
      <c r="AD2022">
        <v>160</v>
      </c>
      <c r="AE2022">
        <v>-2</v>
      </c>
      <c r="AF2022">
        <v>30.6</v>
      </c>
      <c r="AG2022">
        <v>3.3</v>
      </c>
      <c r="AH2022">
        <v>175</v>
      </c>
    </row>
    <row r="2023" spans="1:34" hidden="1" x14ac:dyDescent="0.25">
      <c r="A2023" t="s">
        <v>7731</v>
      </c>
      <c r="B2023" t="s">
        <v>7732</v>
      </c>
      <c r="C2023" s="1" t="str">
        <f t="shared" si="334"/>
        <v>21:0588</v>
      </c>
      <c r="D2023" s="1" t="str">
        <f t="shared" si="338"/>
        <v>21:0187</v>
      </c>
      <c r="E2023" t="s">
        <v>7733</v>
      </c>
      <c r="F2023" t="s">
        <v>7734</v>
      </c>
      <c r="H2023">
        <v>45.667457400000004</v>
      </c>
      <c r="I2023">
        <v>-64.887520699999996</v>
      </c>
      <c r="J2023" s="1" t="str">
        <f t="shared" si="339"/>
        <v>NGR bulk stream sediment</v>
      </c>
      <c r="K2023" s="1" t="str">
        <f t="shared" si="340"/>
        <v>&lt;177 micron (NGR)</v>
      </c>
      <c r="L2023">
        <v>29</v>
      </c>
      <c r="M2023" t="s">
        <v>212</v>
      </c>
      <c r="N2023">
        <v>550</v>
      </c>
      <c r="O2023">
        <v>98</v>
      </c>
      <c r="P2023">
        <v>24</v>
      </c>
      <c r="Q2023">
        <v>22</v>
      </c>
      <c r="R2023">
        <v>12</v>
      </c>
      <c r="S2023">
        <v>9</v>
      </c>
      <c r="T2023">
        <v>-0.2</v>
      </c>
      <c r="U2023">
        <v>700</v>
      </c>
      <c r="V2023">
        <v>2</v>
      </c>
      <c r="W2023">
        <v>0.8</v>
      </c>
      <c r="X2023">
        <v>2</v>
      </c>
      <c r="Y2023">
        <v>-2</v>
      </c>
      <c r="Z2023">
        <v>31</v>
      </c>
      <c r="AA2023">
        <v>-0.2</v>
      </c>
      <c r="AB2023">
        <v>3</v>
      </c>
      <c r="AC2023">
        <v>521</v>
      </c>
      <c r="AD2023">
        <v>45</v>
      </c>
      <c r="AE2023">
        <v>-2</v>
      </c>
      <c r="AF2023">
        <v>8</v>
      </c>
      <c r="AG2023">
        <v>2.1</v>
      </c>
      <c r="AH2023">
        <v>205</v>
      </c>
    </row>
    <row r="2024" spans="1:34" hidden="1" x14ac:dyDescent="0.25">
      <c r="A2024" t="s">
        <v>7735</v>
      </c>
      <c r="B2024" t="s">
        <v>7736</v>
      </c>
      <c r="C2024" s="1" t="str">
        <f t="shared" si="334"/>
        <v>21:0588</v>
      </c>
      <c r="D2024" s="1" t="str">
        <f t="shared" si="338"/>
        <v>21:0187</v>
      </c>
      <c r="E2024" t="s">
        <v>7729</v>
      </c>
      <c r="F2024" t="s">
        <v>7737</v>
      </c>
      <c r="H2024">
        <v>45.639387300000003</v>
      </c>
      <c r="I2024">
        <v>-64.908377700000003</v>
      </c>
      <c r="J2024" s="1" t="str">
        <f t="shared" si="339"/>
        <v>NGR bulk stream sediment</v>
      </c>
      <c r="K2024" s="1" t="str">
        <f t="shared" si="340"/>
        <v>&lt;177 micron (NGR)</v>
      </c>
      <c r="L2024">
        <v>29</v>
      </c>
      <c r="M2024" t="s">
        <v>221</v>
      </c>
      <c r="N2024">
        <v>551</v>
      </c>
      <c r="O2024">
        <v>168</v>
      </c>
      <c r="P2024">
        <v>49</v>
      </c>
      <c r="Q2024">
        <v>54</v>
      </c>
      <c r="R2024">
        <v>10</v>
      </c>
      <c r="S2024">
        <v>15</v>
      </c>
      <c r="T2024">
        <v>-0.2</v>
      </c>
      <c r="U2024">
        <v>2600</v>
      </c>
      <c r="V2024">
        <v>2</v>
      </c>
      <c r="W2024">
        <v>1.9</v>
      </c>
      <c r="X2024">
        <v>5</v>
      </c>
      <c r="Y2024">
        <v>-2</v>
      </c>
      <c r="Z2024">
        <v>22</v>
      </c>
      <c r="AA2024">
        <v>-0.2</v>
      </c>
      <c r="AB2024">
        <v>2</v>
      </c>
      <c r="AC2024">
        <v>477</v>
      </c>
      <c r="AD2024">
        <v>145</v>
      </c>
      <c r="AE2024">
        <v>-2</v>
      </c>
      <c r="AF2024">
        <v>32.4</v>
      </c>
      <c r="AG2024">
        <v>3.4</v>
      </c>
      <c r="AH2024">
        <v>180</v>
      </c>
    </row>
    <row r="2025" spans="1:34" hidden="1" x14ac:dyDescent="0.25">
      <c r="A2025" t="s">
        <v>7738</v>
      </c>
      <c r="B2025" t="s">
        <v>7739</v>
      </c>
      <c r="C2025" s="1" t="str">
        <f t="shared" si="334"/>
        <v>21:0588</v>
      </c>
      <c r="D2025" s="1" t="str">
        <f t="shared" si="338"/>
        <v>21:0187</v>
      </c>
      <c r="E2025" t="s">
        <v>7733</v>
      </c>
      <c r="F2025" t="s">
        <v>7740</v>
      </c>
      <c r="H2025">
        <v>45.667457400000004</v>
      </c>
      <c r="I2025">
        <v>-64.887520699999996</v>
      </c>
      <c r="J2025" s="1" t="str">
        <f t="shared" si="339"/>
        <v>NGR bulk stream sediment</v>
      </c>
      <c r="K2025" s="1" t="str">
        <f t="shared" si="340"/>
        <v>&lt;177 micron (NGR)</v>
      </c>
      <c r="L2025">
        <v>29</v>
      </c>
      <c r="M2025" t="s">
        <v>261</v>
      </c>
      <c r="N2025">
        <v>552</v>
      </c>
      <c r="O2025">
        <v>102</v>
      </c>
      <c r="P2025">
        <v>25</v>
      </c>
      <c r="Q2025">
        <v>20</v>
      </c>
      <c r="R2025">
        <v>11</v>
      </c>
      <c r="S2025">
        <v>11</v>
      </c>
      <c r="T2025">
        <v>-0.2</v>
      </c>
      <c r="U2025">
        <v>700</v>
      </c>
      <c r="V2025">
        <v>2</v>
      </c>
      <c r="W2025">
        <v>1.2</v>
      </c>
      <c r="X2025">
        <v>2</v>
      </c>
      <c r="Y2025">
        <v>-2</v>
      </c>
      <c r="Z2025">
        <v>31</v>
      </c>
      <c r="AA2025">
        <v>0.2</v>
      </c>
      <c r="AB2025">
        <v>2</v>
      </c>
      <c r="AC2025">
        <v>492</v>
      </c>
      <c r="AD2025">
        <v>55</v>
      </c>
      <c r="AE2025">
        <v>2</v>
      </c>
      <c r="AF2025">
        <v>8</v>
      </c>
      <c r="AG2025">
        <v>2.1</v>
      </c>
      <c r="AH2025">
        <v>210</v>
      </c>
    </row>
    <row r="2026" spans="1:34" hidden="1" x14ac:dyDescent="0.25">
      <c r="A2026" t="s">
        <v>7741</v>
      </c>
      <c r="B2026" t="s">
        <v>7742</v>
      </c>
      <c r="C2026" s="1" t="str">
        <f t="shared" si="334"/>
        <v>21:0588</v>
      </c>
      <c r="D2026" s="1" t="str">
        <f t="shared" si="338"/>
        <v>21:0187</v>
      </c>
      <c r="E2026" t="s">
        <v>7743</v>
      </c>
      <c r="F2026" t="s">
        <v>7744</v>
      </c>
      <c r="H2026">
        <v>45.826456</v>
      </c>
      <c r="I2026">
        <v>-64.709275700000006</v>
      </c>
      <c r="J2026" s="1" t="str">
        <f t="shared" si="339"/>
        <v>NGR bulk stream sediment</v>
      </c>
      <c r="K2026" s="1" t="str">
        <f t="shared" si="340"/>
        <v>&lt;177 micron (NGR)</v>
      </c>
      <c r="L2026">
        <v>28</v>
      </c>
      <c r="M2026" t="s">
        <v>126</v>
      </c>
      <c r="N2026">
        <v>553</v>
      </c>
      <c r="O2026">
        <v>90</v>
      </c>
      <c r="P2026">
        <v>39</v>
      </c>
      <c r="Q2026">
        <v>24</v>
      </c>
      <c r="R2026">
        <v>9</v>
      </c>
      <c r="S2026">
        <v>15</v>
      </c>
      <c r="T2026">
        <v>-0.2</v>
      </c>
      <c r="U2026">
        <v>3500</v>
      </c>
      <c r="V2026">
        <v>1.5</v>
      </c>
      <c r="W2026">
        <v>-0.2</v>
      </c>
      <c r="X2026">
        <v>4</v>
      </c>
      <c r="Y2026">
        <v>-2</v>
      </c>
      <c r="Z2026">
        <v>26</v>
      </c>
      <c r="AA2026">
        <v>0.5</v>
      </c>
      <c r="AB2026">
        <v>3</v>
      </c>
      <c r="AC2026">
        <v>202</v>
      </c>
      <c r="AD2026">
        <v>160</v>
      </c>
      <c r="AE2026">
        <v>-2</v>
      </c>
      <c r="AF2026">
        <v>31.8</v>
      </c>
      <c r="AG2026">
        <v>2.5</v>
      </c>
      <c r="AH2026">
        <v>180</v>
      </c>
    </row>
    <row r="2027" spans="1:34" hidden="1" x14ac:dyDescent="0.25">
      <c r="A2027" t="s">
        <v>7745</v>
      </c>
      <c r="B2027" t="s">
        <v>7746</v>
      </c>
      <c r="C2027" s="1" t="str">
        <f t="shared" si="334"/>
        <v>21:0588</v>
      </c>
      <c r="D2027" s="1" t="str">
        <f t="shared" si="338"/>
        <v>21:0187</v>
      </c>
      <c r="E2027" t="s">
        <v>7747</v>
      </c>
      <c r="F2027" t="s">
        <v>7748</v>
      </c>
      <c r="H2027">
        <v>45.715165200000001</v>
      </c>
      <c r="I2027">
        <v>-64.842113699999999</v>
      </c>
      <c r="J2027" s="1" t="str">
        <f t="shared" si="339"/>
        <v>NGR bulk stream sediment</v>
      </c>
      <c r="K2027" s="1" t="str">
        <f t="shared" si="340"/>
        <v>&lt;177 micron (NGR)</v>
      </c>
      <c r="L2027">
        <v>29</v>
      </c>
      <c r="M2027" t="s">
        <v>43</v>
      </c>
      <c r="N2027">
        <v>554</v>
      </c>
      <c r="O2027">
        <v>139</v>
      </c>
      <c r="P2027">
        <v>79</v>
      </c>
      <c r="Q2027">
        <v>37</v>
      </c>
      <c r="R2027">
        <v>12</v>
      </c>
      <c r="S2027">
        <v>10</v>
      </c>
      <c r="T2027">
        <v>-0.2</v>
      </c>
      <c r="U2027">
        <v>2200</v>
      </c>
      <c r="V2027">
        <v>2.2000000000000002</v>
      </c>
      <c r="W2027">
        <v>1.7</v>
      </c>
      <c r="X2027">
        <v>3</v>
      </c>
      <c r="Y2027">
        <v>-2</v>
      </c>
      <c r="Z2027">
        <v>37</v>
      </c>
      <c r="AA2027">
        <v>0.4</v>
      </c>
      <c r="AB2027">
        <v>2</v>
      </c>
      <c r="AC2027">
        <v>500</v>
      </c>
      <c r="AD2027">
        <v>125</v>
      </c>
      <c r="AE2027">
        <v>2</v>
      </c>
      <c r="AF2027">
        <v>26</v>
      </c>
      <c r="AG2027">
        <v>2.5</v>
      </c>
      <c r="AH2027">
        <v>190</v>
      </c>
    </row>
    <row r="2028" spans="1:34" hidden="1" x14ac:dyDescent="0.25">
      <c r="A2028" t="s">
        <v>7749</v>
      </c>
      <c r="B2028" t="s">
        <v>7750</v>
      </c>
      <c r="C2028" s="1" t="str">
        <f t="shared" si="334"/>
        <v>21:0588</v>
      </c>
      <c r="D2028" s="1" t="str">
        <f t="shared" si="338"/>
        <v>21:0187</v>
      </c>
      <c r="E2028" t="s">
        <v>7751</v>
      </c>
      <c r="F2028" t="s">
        <v>7752</v>
      </c>
      <c r="H2028">
        <v>45.7158765</v>
      </c>
      <c r="I2028">
        <v>-64.840980700000003</v>
      </c>
      <c r="J2028" s="1" t="str">
        <f t="shared" si="339"/>
        <v>NGR bulk stream sediment</v>
      </c>
      <c r="K2028" s="1" t="str">
        <f t="shared" si="340"/>
        <v>&lt;177 micron (NGR)</v>
      </c>
      <c r="L2028">
        <v>29</v>
      </c>
      <c r="M2028" t="s">
        <v>56</v>
      </c>
      <c r="N2028">
        <v>555</v>
      </c>
      <c r="O2028">
        <v>190</v>
      </c>
      <c r="P2028">
        <v>39</v>
      </c>
      <c r="Q2028">
        <v>39</v>
      </c>
      <c r="R2028">
        <v>11</v>
      </c>
      <c r="S2028">
        <v>10</v>
      </c>
      <c r="T2028">
        <v>-0.2</v>
      </c>
      <c r="U2028">
        <v>2400</v>
      </c>
      <c r="V2028">
        <v>2.2000000000000002</v>
      </c>
      <c r="W2028">
        <v>2.1</v>
      </c>
      <c r="X2028">
        <v>3</v>
      </c>
      <c r="Y2028">
        <v>-2</v>
      </c>
      <c r="Z2028">
        <v>34</v>
      </c>
      <c r="AA2028">
        <v>0.3</v>
      </c>
      <c r="AB2028">
        <v>2</v>
      </c>
      <c r="AC2028">
        <v>457</v>
      </c>
      <c r="AD2028">
        <v>160</v>
      </c>
      <c r="AE2028">
        <v>2</v>
      </c>
      <c r="AF2028">
        <v>33.4</v>
      </c>
      <c r="AG2028">
        <v>2.1</v>
      </c>
      <c r="AH2028">
        <v>225</v>
      </c>
    </row>
    <row r="2029" spans="1:34" hidden="1" x14ac:dyDescent="0.25">
      <c r="A2029" t="s">
        <v>7753</v>
      </c>
      <c r="B2029" t="s">
        <v>7754</v>
      </c>
      <c r="C2029" s="1" t="str">
        <f t="shared" si="334"/>
        <v>21:0588</v>
      </c>
      <c r="D2029" s="1" t="str">
        <f t="shared" si="338"/>
        <v>21:0187</v>
      </c>
      <c r="E2029" t="s">
        <v>7755</v>
      </c>
      <c r="F2029" t="s">
        <v>7756</v>
      </c>
      <c r="H2029">
        <v>45.713631300000003</v>
      </c>
      <c r="I2029">
        <v>-64.836756800000003</v>
      </c>
      <c r="J2029" s="1" t="str">
        <f t="shared" si="339"/>
        <v>NGR bulk stream sediment</v>
      </c>
      <c r="K2029" s="1" t="str">
        <f t="shared" si="340"/>
        <v>&lt;177 micron (NGR)</v>
      </c>
      <c r="L2029">
        <v>29</v>
      </c>
      <c r="M2029" t="s">
        <v>61</v>
      </c>
      <c r="N2029">
        <v>556</v>
      </c>
      <c r="O2029">
        <v>175</v>
      </c>
      <c r="P2029">
        <v>33</v>
      </c>
      <c r="Q2029">
        <v>27</v>
      </c>
      <c r="R2029">
        <v>13</v>
      </c>
      <c r="S2029">
        <v>11</v>
      </c>
      <c r="T2029">
        <v>0.3</v>
      </c>
      <c r="U2029">
        <v>2000</v>
      </c>
      <c r="V2029">
        <v>2.9</v>
      </c>
      <c r="W2029">
        <v>1.6</v>
      </c>
      <c r="X2029">
        <v>3</v>
      </c>
      <c r="Y2029">
        <v>-2</v>
      </c>
      <c r="Z2029">
        <v>36</v>
      </c>
      <c r="AA2029">
        <v>0.3</v>
      </c>
      <c r="AB2029">
        <v>4</v>
      </c>
      <c r="AC2029">
        <v>367</v>
      </c>
      <c r="AD2029">
        <v>120</v>
      </c>
      <c r="AE2029">
        <v>-2</v>
      </c>
      <c r="AF2029">
        <v>23.4</v>
      </c>
      <c r="AG2029">
        <v>2.2000000000000002</v>
      </c>
      <c r="AH2029">
        <v>175</v>
      </c>
    </row>
    <row r="2030" spans="1:34" hidden="1" x14ac:dyDescent="0.25">
      <c r="A2030" t="s">
        <v>7757</v>
      </c>
      <c r="B2030" t="s">
        <v>7758</v>
      </c>
      <c r="C2030" s="1" t="str">
        <f t="shared" si="334"/>
        <v>21:0588</v>
      </c>
      <c r="D2030" s="1" t="str">
        <f t="shared" si="338"/>
        <v>21:0187</v>
      </c>
      <c r="E2030" t="s">
        <v>7759</v>
      </c>
      <c r="F2030" t="s">
        <v>7760</v>
      </c>
      <c r="H2030">
        <v>45.707068700000001</v>
      </c>
      <c r="I2030">
        <v>-64.836246200000005</v>
      </c>
      <c r="J2030" s="1" t="str">
        <f t="shared" si="339"/>
        <v>NGR bulk stream sediment</v>
      </c>
      <c r="K2030" s="1" t="str">
        <f t="shared" si="340"/>
        <v>&lt;177 micron (NGR)</v>
      </c>
      <c r="L2030">
        <v>29</v>
      </c>
      <c r="M2030" t="s">
        <v>66</v>
      </c>
      <c r="N2030">
        <v>557</v>
      </c>
      <c r="O2030">
        <v>77</v>
      </c>
      <c r="P2030">
        <v>39</v>
      </c>
      <c r="Q2030">
        <v>17</v>
      </c>
      <c r="R2030">
        <v>10</v>
      </c>
      <c r="S2030">
        <v>9</v>
      </c>
      <c r="T2030">
        <v>-0.2</v>
      </c>
      <c r="U2030">
        <v>470</v>
      </c>
      <c r="V2030">
        <v>2</v>
      </c>
      <c r="W2030">
        <v>0.4</v>
      </c>
      <c r="X2030">
        <v>2</v>
      </c>
      <c r="Y2030">
        <v>-2</v>
      </c>
      <c r="Z2030">
        <v>33</v>
      </c>
      <c r="AA2030">
        <v>0.3</v>
      </c>
      <c r="AB2030">
        <v>-1</v>
      </c>
      <c r="AC2030">
        <v>537</v>
      </c>
      <c r="AD2030">
        <v>40</v>
      </c>
      <c r="AE2030">
        <v>-2</v>
      </c>
      <c r="AF2030">
        <v>10.6</v>
      </c>
      <c r="AG2030">
        <v>2.5</v>
      </c>
      <c r="AH2030">
        <v>180</v>
      </c>
    </row>
    <row r="2031" spans="1:34" hidden="1" x14ac:dyDescent="0.25">
      <c r="A2031" t="s">
        <v>7761</v>
      </c>
      <c r="B2031" t="s">
        <v>7762</v>
      </c>
      <c r="C2031" s="1" t="str">
        <f t="shared" si="334"/>
        <v>21:0588</v>
      </c>
      <c r="D2031" s="1" t="str">
        <f t="shared" si="338"/>
        <v>21:0187</v>
      </c>
      <c r="E2031" t="s">
        <v>7763</v>
      </c>
      <c r="F2031" t="s">
        <v>7764</v>
      </c>
      <c r="H2031">
        <v>45.696691899999998</v>
      </c>
      <c r="I2031">
        <v>-64.836163099999993</v>
      </c>
      <c r="J2031" s="1" t="str">
        <f t="shared" si="339"/>
        <v>NGR bulk stream sediment</v>
      </c>
      <c r="K2031" s="1" t="str">
        <f t="shared" si="340"/>
        <v>&lt;177 micron (NGR)</v>
      </c>
      <c r="L2031">
        <v>29</v>
      </c>
      <c r="M2031" t="s">
        <v>76</v>
      </c>
      <c r="N2031">
        <v>558</v>
      </c>
      <c r="O2031">
        <v>247</v>
      </c>
      <c r="P2031">
        <v>45</v>
      </c>
      <c r="Q2031">
        <v>34</v>
      </c>
      <c r="R2031">
        <v>13</v>
      </c>
      <c r="S2031">
        <v>10</v>
      </c>
      <c r="T2031">
        <v>-0.2</v>
      </c>
      <c r="U2031">
        <v>1400</v>
      </c>
      <c r="V2031">
        <v>2.1</v>
      </c>
      <c r="W2031">
        <v>2.1</v>
      </c>
      <c r="X2031">
        <v>2</v>
      </c>
      <c r="Y2031">
        <v>-2</v>
      </c>
      <c r="Z2031">
        <v>31</v>
      </c>
      <c r="AA2031">
        <v>0.3</v>
      </c>
      <c r="AB2031">
        <v>1</v>
      </c>
      <c r="AC2031">
        <v>507</v>
      </c>
      <c r="AD2031">
        <v>125</v>
      </c>
      <c r="AE2031">
        <v>-2</v>
      </c>
      <c r="AF2031">
        <v>28.4</v>
      </c>
      <c r="AG2031">
        <v>7.8</v>
      </c>
      <c r="AH2031">
        <v>165</v>
      </c>
    </row>
    <row r="2032" spans="1:34" hidden="1" x14ac:dyDescent="0.25">
      <c r="A2032" t="s">
        <v>7765</v>
      </c>
      <c r="B2032" t="s">
        <v>7766</v>
      </c>
      <c r="C2032" s="1" t="str">
        <f t="shared" si="334"/>
        <v>21:0588</v>
      </c>
      <c r="D2032" s="1" t="str">
        <f t="shared" si="338"/>
        <v>21:0187</v>
      </c>
      <c r="E2032" t="s">
        <v>7767</v>
      </c>
      <c r="F2032" t="s">
        <v>7768</v>
      </c>
      <c r="H2032">
        <v>45.724321099999997</v>
      </c>
      <c r="I2032">
        <v>-64.803643300000005</v>
      </c>
      <c r="J2032" s="1" t="str">
        <f t="shared" si="339"/>
        <v>NGR bulk stream sediment</v>
      </c>
      <c r="K2032" s="1" t="str">
        <f t="shared" si="340"/>
        <v>&lt;177 micron (NGR)</v>
      </c>
      <c r="L2032">
        <v>29</v>
      </c>
      <c r="M2032" t="s">
        <v>81</v>
      </c>
      <c r="N2032">
        <v>559</v>
      </c>
      <c r="O2032">
        <v>167</v>
      </c>
      <c r="P2032">
        <v>33</v>
      </c>
      <c r="Q2032">
        <v>35</v>
      </c>
      <c r="R2032">
        <v>15</v>
      </c>
      <c r="S2032">
        <v>10</v>
      </c>
      <c r="T2032">
        <v>-0.2</v>
      </c>
      <c r="U2032">
        <v>2200</v>
      </c>
      <c r="V2032">
        <v>2.6</v>
      </c>
      <c r="W2032">
        <v>1.5</v>
      </c>
      <c r="X2032">
        <v>7</v>
      </c>
      <c r="Y2032">
        <v>-2</v>
      </c>
      <c r="Z2032">
        <v>37</v>
      </c>
      <c r="AA2032">
        <v>0.5</v>
      </c>
      <c r="AB2032">
        <v>1</v>
      </c>
      <c r="AC2032">
        <v>372</v>
      </c>
      <c r="AD2032">
        <v>170</v>
      </c>
      <c r="AE2032">
        <v>2</v>
      </c>
      <c r="AF2032">
        <v>36.200000000000003</v>
      </c>
      <c r="AG2032">
        <v>1.7</v>
      </c>
      <c r="AH2032">
        <v>120</v>
      </c>
    </row>
    <row r="2033" spans="1:34" hidden="1" x14ac:dyDescent="0.25">
      <c r="A2033" t="s">
        <v>7769</v>
      </c>
      <c r="B2033" t="s">
        <v>7770</v>
      </c>
      <c r="C2033" s="1" t="str">
        <f t="shared" si="334"/>
        <v>21:0588</v>
      </c>
      <c r="D2033" s="1" t="str">
        <f>HYPERLINK("http://geochem.nrcan.gc.ca/cdogs/content/svy/svy_e.htm", "")</f>
        <v/>
      </c>
      <c r="G2033" s="1" t="str">
        <f>HYPERLINK("http://geochem.nrcan.gc.ca/cdogs/content/cr_/cr_00079_e.htm", "79")</f>
        <v>79</v>
      </c>
      <c r="J2033" t="s">
        <v>69</v>
      </c>
      <c r="K2033" t="s">
        <v>70</v>
      </c>
      <c r="L2033">
        <v>29</v>
      </c>
      <c r="M2033" t="s">
        <v>71</v>
      </c>
      <c r="N2033">
        <v>560</v>
      </c>
      <c r="O2033">
        <v>102</v>
      </c>
      <c r="P2033">
        <v>84</v>
      </c>
      <c r="Q2033">
        <v>17</v>
      </c>
      <c r="R2033">
        <v>207</v>
      </c>
      <c r="S2033">
        <v>27</v>
      </c>
      <c r="T2033">
        <v>0.4</v>
      </c>
      <c r="U2033">
        <v>880</v>
      </c>
      <c r="V2033">
        <v>3.3</v>
      </c>
      <c r="W2033">
        <v>1.4</v>
      </c>
      <c r="X2033">
        <v>10</v>
      </c>
      <c r="Y2033">
        <v>-2</v>
      </c>
      <c r="Z2033">
        <v>62</v>
      </c>
      <c r="AA2033">
        <v>0.2</v>
      </c>
      <c r="AB2033">
        <v>3</v>
      </c>
      <c r="AC2033">
        <v>797</v>
      </c>
      <c r="AD2033">
        <v>45</v>
      </c>
      <c r="AE2033">
        <v>6</v>
      </c>
      <c r="AF2033">
        <v>3.4</v>
      </c>
      <c r="AG2033">
        <v>2.7</v>
      </c>
      <c r="AH2033">
        <v>550</v>
      </c>
    </row>
    <row r="2034" spans="1:34" hidden="1" x14ac:dyDescent="0.25">
      <c r="A2034" t="s">
        <v>7771</v>
      </c>
      <c r="B2034" t="s">
        <v>7772</v>
      </c>
      <c r="C2034" s="1" t="str">
        <f t="shared" si="334"/>
        <v>21:0588</v>
      </c>
      <c r="D2034" s="1" t="str">
        <f t="shared" ref="D2034:D2045" si="341">HYPERLINK("http://geochem.nrcan.gc.ca/cdogs/content/svy/svy210187_e.htm", "21:0187")</f>
        <v>21:0187</v>
      </c>
      <c r="E2034" t="s">
        <v>7773</v>
      </c>
      <c r="F2034" t="s">
        <v>7774</v>
      </c>
      <c r="H2034">
        <v>45.725332999999999</v>
      </c>
      <c r="I2034">
        <v>-64.803406100000004</v>
      </c>
      <c r="J2034" s="1" t="str">
        <f t="shared" ref="J2034:J2045" si="342">HYPERLINK("http://geochem.nrcan.gc.ca/cdogs/content/kwd/kwd020030_e.htm", "NGR bulk stream sediment")</f>
        <v>NGR bulk stream sediment</v>
      </c>
      <c r="K2034" s="1" t="str">
        <f t="shared" ref="K2034:K2045" si="343">HYPERLINK("http://geochem.nrcan.gc.ca/cdogs/content/kwd/kwd080006_e.htm", "&lt;177 micron (NGR)")</f>
        <v>&lt;177 micron (NGR)</v>
      </c>
      <c r="L2034">
        <v>29</v>
      </c>
      <c r="M2034" t="s">
        <v>86</v>
      </c>
      <c r="N2034">
        <v>561</v>
      </c>
      <c r="O2034">
        <v>118</v>
      </c>
      <c r="P2034">
        <v>25</v>
      </c>
      <c r="Q2034">
        <v>23</v>
      </c>
      <c r="R2034">
        <v>10</v>
      </c>
      <c r="S2034">
        <v>10</v>
      </c>
      <c r="T2034">
        <v>-0.2</v>
      </c>
      <c r="U2034">
        <v>980</v>
      </c>
      <c r="V2034">
        <v>1.9</v>
      </c>
      <c r="W2034">
        <v>1.4</v>
      </c>
      <c r="X2034">
        <v>6</v>
      </c>
      <c r="Y2034">
        <v>-2</v>
      </c>
      <c r="Z2034">
        <v>31</v>
      </c>
      <c r="AA2034">
        <v>-0.2</v>
      </c>
      <c r="AB2034">
        <v>1</v>
      </c>
      <c r="AC2034">
        <v>378</v>
      </c>
      <c r="AD2034">
        <v>95</v>
      </c>
      <c r="AE2034">
        <v>-2</v>
      </c>
      <c r="AF2034">
        <v>24.4</v>
      </c>
      <c r="AG2034">
        <v>2</v>
      </c>
      <c r="AH2034">
        <v>140</v>
      </c>
    </row>
    <row r="2035" spans="1:34" hidden="1" x14ac:dyDescent="0.25">
      <c r="A2035" t="s">
        <v>7775</v>
      </c>
      <c r="B2035" t="s">
        <v>7776</v>
      </c>
      <c r="C2035" s="1" t="str">
        <f t="shared" si="334"/>
        <v>21:0588</v>
      </c>
      <c r="D2035" s="1" t="str">
        <f t="shared" si="341"/>
        <v>21:0187</v>
      </c>
      <c r="E2035" t="s">
        <v>7777</v>
      </c>
      <c r="F2035" t="s">
        <v>7778</v>
      </c>
      <c r="H2035">
        <v>45.7238446</v>
      </c>
      <c r="I2035">
        <v>-64.808164399999995</v>
      </c>
      <c r="J2035" s="1" t="str">
        <f t="shared" si="342"/>
        <v>NGR bulk stream sediment</v>
      </c>
      <c r="K2035" s="1" t="str">
        <f t="shared" si="343"/>
        <v>&lt;177 micron (NGR)</v>
      </c>
      <c r="L2035">
        <v>29</v>
      </c>
      <c r="M2035" t="s">
        <v>91</v>
      </c>
      <c r="N2035">
        <v>562</v>
      </c>
      <c r="O2035">
        <v>91</v>
      </c>
      <c r="P2035">
        <v>17</v>
      </c>
      <c r="Q2035">
        <v>18</v>
      </c>
      <c r="R2035">
        <v>9</v>
      </c>
      <c r="S2035">
        <v>6</v>
      </c>
      <c r="T2035">
        <v>-0.2</v>
      </c>
      <c r="U2035">
        <v>900</v>
      </c>
      <c r="V2035">
        <v>1.45</v>
      </c>
      <c r="W2035">
        <v>0.5</v>
      </c>
      <c r="X2035">
        <v>3</v>
      </c>
      <c r="Y2035">
        <v>-2</v>
      </c>
      <c r="Z2035">
        <v>26</v>
      </c>
      <c r="AA2035">
        <v>-0.2</v>
      </c>
      <c r="AB2035">
        <v>2</v>
      </c>
      <c r="AC2035">
        <v>341</v>
      </c>
      <c r="AD2035">
        <v>80</v>
      </c>
      <c r="AE2035">
        <v>-2</v>
      </c>
      <c r="AF2035">
        <v>20</v>
      </c>
      <c r="AG2035">
        <v>1.8</v>
      </c>
      <c r="AH2035">
        <v>100</v>
      </c>
    </row>
    <row r="2036" spans="1:34" hidden="1" x14ac:dyDescent="0.25">
      <c r="A2036" t="s">
        <v>7779</v>
      </c>
      <c r="B2036" t="s">
        <v>7780</v>
      </c>
      <c r="C2036" s="1" t="str">
        <f t="shared" si="334"/>
        <v>21:0588</v>
      </c>
      <c r="D2036" s="1" t="str">
        <f t="shared" si="341"/>
        <v>21:0187</v>
      </c>
      <c r="E2036" t="s">
        <v>7781</v>
      </c>
      <c r="F2036" t="s">
        <v>7782</v>
      </c>
      <c r="H2036">
        <v>45.828149199999999</v>
      </c>
      <c r="I2036">
        <v>-64.709803899999997</v>
      </c>
      <c r="J2036" s="1" t="str">
        <f t="shared" si="342"/>
        <v>NGR bulk stream sediment</v>
      </c>
      <c r="K2036" s="1" t="str">
        <f t="shared" si="343"/>
        <v>&lt;177 micron (NGR)</v>
      </c>
      <c r="L2036">
        <v>29</v>
      </c>
      <c r="M2036" t="s">
        <v>96</v>
      </c>
      <c r="N2036">
        <v>563</v>
      </c>
      <c r="O2036">
        <v>228</v>
      </c>
      <c r="P2036">
        <v>15</v>
      </c>
      <c r="Q2036">
        <v>46</v>
      </c>
      <c r="R2036">
        <v>10</v>
      </c>
      <c r="S2036">
        <v>15</v>
      </c>
      <c r="T2036">
        <v>-0.2</v>
      </c>
      <c r="U2036">
        <v>5800</v>
      </c>
      <c r="V2036">
        <v>2</v>
      </c>
      <c r="W2036">
        <v>2.6</v>
      </c>
      <c r="X2036">
        <v>5</v>
      </c>
      <c r="Y2036">
        <v>-2</v>
      </c>
      <c r="Z2036">
        <v>26</v>
      </c>
      <c r="AA2036">
        <v>-0.2</v>
      </c>
      <c r="AB2036">
        <v>5</v>
      </c>
      <c r="AC2036">
        <v>386</v>
      </c>
      <c r="AD2036">
        <v>145</v>
      </c>
      <c r="AE2036">
        <v>2</v>
      </c>
      <c r="AF2036">
        <v>29.2</v>
      </c>
      <c r="AG2036">
        <v>11.7</v>
      </c>
      <c r="AH2036">
        <v>215</v>
      </c>
    </row>
    <row r="2037" spans="1:34" hidden="1" x14ac:dyDescent="0.25">
      <c r="A2037" t="s">
        <v>7783</v>
      </c>
      <c r="B2037" t="s">
        <v>7784</v>
      </c>
      <c r="C2037" s="1" t="str">
        <f t="shared" si="334"/>
        <v>21:0588</v>
      </c>
      <c r="D2037" s="1" t="str">
        <f t="shared" si="341"/>
        <v>21:0187</v>
      </c>
      <c r="E2037" t="s">
        <v>7785</v>
      </c>
      <c r="F2037" t="s">
        <v>7786</v>
      </c>
      <c r="H2037">
        <v>45.828568599999997</v>
      </c>
      <c r="I2037">
        <v>-64.7070358</v>
      </c>
      <c r="J2037" s="1" t="str">
        <f t="shared" si="342"/>
        <v>NGR bulk stream sediment</v>
      </c>
      <c r="K2037" s="1" t="str">
        <f t="shared" si="343"/>
        <v>&lt;177 micron (NGR)</v>
      </c>
      <c r="L2037">
        <v>29</v>
      </c>
      <c r="M2037" t="s">
        <v>101</v>
      </c>
      <c r="N2037">
        <v>564</v>
      </c>
      <c r="O2037">
        <v>190</v>
      </c>
      <c r="P2037">
        <v>18</v>
      </c>
      <c r="Q2037">
        <v>36</v>
      </c>
      <c r="R2037">
        <v>8</v>
      </c>
      <c r="S2037">
        <v>8</v>
      </c>
      <c r="T2037">
        <v>-0.2</v>
      </c>
      <c r="U2037">
        <v>4800</v>
      </c>
      <c r="V2037">
        <v>1.4</v>
      </c>
      <c r="W2037">
        <v>2.9</v>
      </c>
      <c r="X2037">
        <v>3</v>
      </c>
      <c r="Y2037">
        <v>-2</v>
      </c>
      <c r="Z2037">
        <v>20</v>
      </c>
      <c r="AA2037">
        <v>-0.2</v>
      </c>
      <c r="AB2037">
        <v>1</v>
      </c>
      <c r="AC2037">
        <v>189</v>
      </c>
      <c r="AD2037">
        <v>225</v>
      </c>
      <c r="AE2037">
        <v>-2</v>
      </c>
      <c r="AF2037">
        <v>49</v>
      </c>
      <c r="AG2037">
        <v>3.4</v>
      </c>
      <c r="AH2037">
        <v>130</v>
      </c>
    </row>
    <row r="2038" spans="1:34" hidden="1" x14ac:dyDescent="0.25">
      <c r="A2038" t="s">
        <v>7787</v>
      </c>
      <c r="B2038" t="s">
        <v>7788</v>
      </c>
      <c r="C2038" s="1" t="str">
        <f t="shared" si="334"/>
        <v>21:0588</v>
      </c>
      <c r="D2038" s="1" t="str">
        <f t="shared" si="341"/>
        <v>21:0187</v>
      </c>
      <c r="E2038" t="s">
        <v>7789</v>
      </c>
      <c r="F2038" t="s">
        <v>7790</v>
      </c>
      <c r="H2038">
        <v>45.820218500000003</v>
      </c>
      <c r="I2038">
        <v>-64.6984128</v>
      </c>
      <c r="J2038" s="1" t="str">
        <f t="shared" si="342"/>
        <v>NGR bulk stream sediment</v>
      </c>
      <c r="K2038" s="1" t="str">
        <f t="shared" si="343"/>
        <v>&lt;177 micron (NGR)</v>
      </c>
      <c r="L2038">
        <v>29</v>
      </c>
      <c r="M2038" t="s">
        <v>106</v>
      </c>
      <c r="N2038">
        <v>565</v>
      </c>
      <c r="O2038">
        <v>148</v>
      </c>
      <c r="P2038">
        <v>25</v>
      </c>
      <c r="Q2038">
        <v>28</v>
      </c>
      <c r="R2038">
        <v>10</v>
      </c>
      <c r="S2038">
        <v>14</v>
      </c>
      <c r="T2038">
        <v>-0.2</v>
      </c>
      <c r="U2038">
        <v>3200</v>
      </c>
      <c r="V2038">
        <v>2.2000000000000002</v>
      </c>
      <c r="W2038">
        <v>2.2999999999999998</v>
      </c>
      <c r="X2038">
        <v>4</v>
      </c>
      <c r="Y2038">
        <v>-2</v>
      </c>
      <c r="Z2038">
        <v>31</v>
      </c>
      <c r="AA2038">
        <v>0.3</v>
      </c>
      <c r="AB2038">
        <v>3</v>
      </c>
      <c r="AC2038">
        <v>378</v>
      </c>
      <c r="AD2038">
        <v>125</v>
      </c>
      <c r="AE2038">
        <v>-2</v>
      </c>
      <c r="AF2038">
        <v>19.2</v>
      </c>
      <c r="AG2038">
        <v>4.5999999999999996</v>
      </c>
      <c r="AH2038">
        <v>160</v>
      </c>
    </row>
    <row r="2039" spans="1:34" hidden="1" x14ac:dyDescent="0.25">
      <c r="A2039" t="s">
        <v>7791</v>
      </c>
      <c r="B2039" t="s">
        <v>7792</v>
      </c>
      <c r="C2039" s="1" t="str">
        <f t="shared" si="334"/>
        <v>21:0588</v>
      </c>
      <c r="D2039" s="1" t="str">
        <f t="shared" si="341"/>
        <v>21:0187</v>
      </c>
      <c r="E2039" t="s">
        <v>7793</v>
      </c>
      <c r="F2039" t="s">
        <v>7794</v>
      </c>
      <c r="H2039">
        <v>45.820142500000003</v>
      </c>
      <c r="I2039">
        <v>-64.6998909</v>
      </c>
      <c r="J2039" s="1" t="str">
        <f t="shared" si="342"/>
        <v>NGR bulk stream sediment</v>
      </c>
      <c r="K2039" s="1" t="str">
        <f t="shared" si="343"/>
        <v>&lt;177 micron (NGR)</v>
      </c>
      <c r="L2039">
        <v>29</v>
      </c>
      <c r="M2039" t="s">
        <v>111</v>
      </c>
      <c r="N2039">
        <v>566</v>
      </c>
      <c r="O2039">
        <v>118</v>
      </c>
      <c r="P2039">
        <v>17</v>
      </c>
      <c r="Q2039">
        <v>28</v>
      </c>
      <c r="R2039">
        <v>8</v>
      </c>
      <c r="S2039">
        <v>10</v>
      </c>
      <c r="T2039">
        <v>-0.2</v>
      </c>
      <c r="U2039">
        <v>2800</v>
      </c>
      <c r="V2039">
        <v>1.7</v>
      </c>
      <c r="W2039">
        <v>1.7</v>
      </c>
      <c r="X2039">
        <v>3</v>
      </c>
      <c r="Y2039">
        <v>-2</v>
      </c>
      <c r="Z2039">
        <v>24</v>
      </c>
      <c r="AA2039">
        <v>0.3</v>
      </c>
      <c r="AB2039">
        <v>-1</v>
      </c>
      <c r="AC2039">
        <v>353</v>
      </c>
      <c r="AD2039">
        <v>125</v>
      </c>
      <c r="AE2039">
        <v>2</v>
      </c>
      <c r="AF2039">
        <v>23.4</v>
      </c>
      <c r="AG2039">
        <v>6.6</v>
      </c>
      <c r="AH2039">
        <v>200</v>
      </c>
    </row>
    <row r="2040" spans="1:34" hidden="1" x14ac:dyDescent="0.25">
      <c r="A2040" t="s">
        <v>7795</v>
      </c>
      <c r="B2040" t="s">
        <v>7796</v>
      </c>
      <c r="C2040" s="1" t="str">
        <f t="shared" si="334"/>
        <v>21:0588</v>
      </c>
      <c r="D2040" s="1" t="str">
        <f t="shared" si="341"/>
        <v>21:0187</v>
      </c>
      <c r="E2040" t="s">
        <v>7797</v>
      </c>
      <c r="F2040" t="s">
        <v>7798</v>
      </c>
      <c r="H2040">
        <v>45.805504599999999</v>
      </c>
      <c r="I2040">
        <v>-64.709123199999993</v>
      </c>
      <c r="J2040" s="1" t="str">
        <f t="shared" si="342"/>
        <v>NGR bulk stream sediment</v>
      </c>
      <c r="K2040" s="1" t="str">
        <f t="shared" si="343"/>
        <v>&lt;177 micron (NGR)</v>
      </c>
      <c r="L2040">
        <v>29</v>
      </c>
      <c r="M2040" t="s">
        <v>116</v>
      </c>
      <c r="N2040">
        <v>567</v>
      </c>
      <c r="O2040">
        <v>82</v>
      </c>
      <c r="P2040">
        <v>16</v>
      </c>
      <c r="Q2040">
        <v>13</v>
      </c>
      <c r="R2040">
        <v>10</v>
      </c>
      <c r="S2040">
        <v>9</v>
      </c>
      <c r="T2040">
        <v>-0.2</v>
      </c>
      <c r="U2040">
        <v>680</v>
      </c>
      <c r="V2040">
        <v>1.9</v>
      </c>
      <c r="W2040">
        <v>0.6</v>
      </c>
      <c r="X2040">
        <v>2</v>
      </c>
      <c r="Y2040">
        <v>-2</v>
      </c>
      <c r="Z2040">
        <v>35</v>
      </c>
      <c r="AA2040">
        <v>-0.2</v>
      </c>
      <c r="AB2040">
        <v>3</v>
      </c>
      <c r="AC2040">
        <v>363</v>
      </c>
      <c r="AD2040">
        <v>65</v>
      </c>
      <c r="AE2040">
        <v>-2</v>
      </c>
      <c r="AF2040">
        <v>12</v>
      </c>
      <c r="AG2040">
        <v>3</v>
      </c>
      <c r="AH2040">
        <v>200</v>
      </c>
    </row>
    <row r="2041" spans="1:34" hidden="1" x14ac:dyDescent="0.25">
      <c r="A2041" t="s">
        <v>7799</v>
      </c>
      <c r="B2041" t="s">
        <v>7800</v>
      </c>
      <c r="C2041" s="1" t="str">
        <f t="shared" si="334"/>
        <v>21:0588</v>
      </c>
      <c r="D2041" s="1" t="str">
        <f t="shared" si="341"/>
        <v>21:0187</v>
      </c>
      <c r="E2041" t="s">
        <v>7801</v>
      </c>
      <c r="F2041" t="s">
        <v>7802</v>
      </c>
      <c r="H2041">
        <v>45.806299199999998</v>
      </c>
      <c r="I2041">
        <v>-64.707744700000006</v>
      </c>
      <c r="J2041" s="1" t="str">
        <f t="shared" si="342"/>
        <v>NGR bulk stream sediment</v>
      </c>
      <c r="K2041" s="1" t="str">
        <f t="shared" si="343"/>
        <v>&lt;177 micron (NGR)</v>
      </c>
      <c r="L2041">
        <v>29</v>
      </c>
      <c r="M2041" t="s">
        <v>121</v>
      </c>
      <c r="N2041">
        <v>568</v>
      </c>
      <c r="O2041">
        <v>84</v>
      </c>
      <c r="P2041">
        <v>16</v>
      </c>
      <c r="Q2041">
        <v>10</v>
      </c>
      <c r="R2041">
        <v>9</v>
      </c>
      <c r="S2041">
        <v>8</v>
      </c>
      <c r="T2041">
        <v>-0.2</v>
      </c>
      <c r="U2041">
        <v>590</v>
      </c>
      <c r="V2041">
        <v>1.8</v>
      </c>
      <c r="W2041">
        <v>0.9</v>
      </c>
      <c r="X2041">
        <v>2</v>
      </c>
      <c r="Y2041">
        <v>-2</v>
      </c>
      <c r="Z2041">
        <v>31</v>
      </c>
      <c r="AA2041">
        <v>-0.2</v>
      </c>
      <c r="AB2041">
        <v>2</v>
      </c>
      <c r="AC2041">
        <v>361</v>
      </c>
      <c r="AD2041">
        <v>40</v>
      </c>
      <c r="AE2041">
        <v>-2</v>
      </c>
      <c r="AF2041">
        <v>9</v>
      </c>
      <c r="AG2041">
        <v>2.9</v>
      </c>
      <c r="AH2041">
        <v>200</v>
      </c>
    </row>
    <row r="2042" spans="1:34" hidden="1" x14ac:dyDescent="0.25">
      <c r="A2042" t="s">
        <v>7803</v>
      </c>
      <c r="B2042" t="s">
        <v>7804</v>
      </c>
      <c r="C2042" s="1" t="str">
        <f t="shared" si="334"/>
        <v>21:0588</v>
      </c>
      <c r="D2042" s="1" t="str">
        <f t="shared" si="341"/>
        <v>21:0187</v>
      </c>
      <c r="E2042" t="s">
        <v>7805</v>
      </c>
      <c r="F2042" t="s">
        <v>7806</v>
      </c>
      <c r="H2042">
        <v>45.792054100000001</v>
      </c>
      <c r="I2042">
        <v>-64.697878000000003</v>
      </c>
      <c r="J2042" s="1" t="str">
        <f t="shared" si="342"/>
        <v>NGR bulk stream sediment</v>
      </c>
      <c r="K2042" s="1" t="str">
        <f t="shared" si="343"/>
        <v>&lt;177 micron (NGR)</v>
      </c>
      <c r="L2042">
        <v>29</v>
      </c>
      <c r="M2042" t="s">
        <v>126</v>
      </c>
      <c r="N2042">
        <v>569</v>
      </c>
      <c r="O2042">
        <v>76</v>
      </c>
      <c r="P2042">
        <v>12</v>
      </c>
      <c r="Q2042">
        <v>13</v>
      </c>
      <c r="R2042">
        <v>14</v>
      </c>
      <c r="S2042">
        <v>8</v>
      </c>
      <c r="T2042">
        <v>-0.2</v>
      </c>
      <c r="U2042">
        <v>680</v>
      </c>
      <c r="V2042">
        <v>1.4</v>
      </c>
      <c r="W2042">
        <v>-0.2</v>
      </c>
      <c r="X2042">
        <v>1</v>
      </c>
      <c r="Y2042">
        <v>-2</v>
      </c>
      <c r="Z2042">
        <v>31</v>
      </c>
      <c r="AA2042">
        <v>-0.2</v>
      </c>
      <c r="AB2042">
        <v>1</v>
      </c>
      <c r="AC2042">
        <v>266</v>
      </c>
      <c r="AD2042">
        <v>40</v>
      </c>
      <c r="AE2042">
        <v>-2</v>
      </c>
      <c r="AF2042">
        <v>6.6</v>
      </c>
      <c r="AG2042">
        <v>1.7</v>
      </c>
      <c r="AH2042">
        <v>190</v>
      </c>
    </row>
    <row r="2043" spans="1:34" hidden="1" x14ac:dyDescent="0.25">
      <c r="A2043" t="s">
        <v>7807</v>
      </c>
      <c r="B2043" t="s">
        <v>7808</v>
      </c>
      <c r="C2043" s="1" t="str">
        <f t="shared" si="334"/>
        <v>21:0588</v>
      </c>
      <c r="D2043" s="1" t="str">
        <f t="shared" si="341"/>
        <v>21:0187</v>
      </c>
      <c r="E2043" t="s">
        <v>7809</v>
      </c>
      <c r="F2043" t="s">
        <v>7810</v>
      </c>
      <c r="H2043">
        <v>45.777184300000002</v>
      </c>
      <c r="I2043">
        <v>-64.759169499999999</v>
      </c>
      <c r="J2043" s="1" t="str">
        <f t="shared" si="342"/>
        <v>NGR bulk stream sediment</v>
      </c>
      <c r="K2043" s="1" t="str">
        <f t="shared" si="343"/>
        <v>&lt;177 micron (NGR)</v>
      </c>
      <c r="L2043">
        <v>30</v>
      </c>
      <c r="M2043" t="s">
        <v>212</v>
      </c>
      <c r="N2043">
        <v>570</v>
      </c>
      <c r="O2043">
        <v>84</v>
      </c>
      <c r="P2043">
        <v>20</v>
      </c>
      <c r="Q2043">
        <v>13</v>
      </c>
      <c r="R2043">
        <v>15</v>
      </c>
      <c r="S2043">
        <v>8</v>
      </c>
      <c r="T2043">
        <v>-0.2</v>
      </c>
      <c r="U2043">
        <v>340</v>
      </c>
      <c r="V2043">
        <v>2</v>
      </c>
      <c r="W2043">
        <v>0.2</v>
      </c>
      <c r="X2043">
        <v>1</v>
      </c>
      <c r="Y2043">
        <v>-2</v>
      </c>
      <c r="Z2043">
        <v>26</v>
      </c>
      <c r="AA2043">
        <v>0.7</v>
      </c>
      <c r="AB2043">
        <v>4</v>
      </c>
      <c r="AC2043">
        <v>394</v>
      </c>
      <c r="AD2043">
        <v>20</v>
      </c>
      <c r="AE2043">
        <v>-2</v>
      </c>
      <c r="AF2043">
        <v>6.6</v>
      </c>
      <c r="AG2043">
        <v>1.9</v>
      </c>
      <c r="AH2043">
        <v>180</v>
      </c>
    </row>
    <row r="2044" spans="1:34" hidden="1" x14ac:dyDescent="0.25">
      <c r="A2044" t="s">
        <v>7811</v>
      </c>
      <c r="B2044" t="s">
        <v>7812</v>
      </c>
      <c r="C2044" s="1" t="str">
        <f t="shared" si="334"/>
        <v>21:0588</v>
      </c>
      <c r="D2044" s="1" t="str">
        <f t="shared" si="341"/>
        <v>21:0187</v>
      </c>
      <c r="E2044" t="s">
        <v>7813</v>
      </c>
      <c r="F2044" t="s">
        <v>7814</v>
      </c>
      <c r="H2044">
        <v>45.793826299999999</v>
      </c>
      <c r="I2044">
        <v>-64.696130499999995</v>
      </c>
      <c r="J2044" s="1" t="str">
        <f t="shared" si="342"/>
        <v>NGR bulk stream sediment</v>
      </c>
      <c r="K2044" s="1" t="str">
        <f t="shared" si="343"/>
        <v>&lt;177 micron (NGR)</v>
      </c>
      <c r="L2044">
        <v>30</v>
      </c>
      <c r="M2044" t="s">
        <v>43</v>
      </c>
      <c r="N2044">
        <v>571</v>
      </c>
      <c r="O2044">
        <v>78</v>
      </c>
      <c r="P2044">
        <v>18</v>
      </c>
      <c r="Q2044">
        <v>16</v>
      </c>
      <c r="R2044">
        <v>14</v>
      </c>
      <c r="S2044">
        <v>11</v>
      </c>
      <c r="T2044">
        <v>-0.2</v>
      </c>
      <c r="U2044">
        <v>590</v>
      </c>
      <c r="V2044">
        <v>1.6</v>
      </c>
      <c r="W2044">
        <v>0.3</v>
      </c>
      <c r="X2044">
        <v>1</v>
      </c>
      <c r="Y2044">
        <v>-2</v>
      </c>
      <c r="Z2044">
        <v>37</v>
      </c>
      <c r="AA2044">
        <v>0.3</v>
      </c>
      <c r="AB2044">
        <v>4</v>
      </c>
      <c r="AC2044">
        <v>307</v>
      </c>
      <c r="AD2044">
        <v>30</v>
      </c>
      <c r="AE2044">
        <v>-2</v>
      </c>
      <c r="AF2044">
        <v>7.6</v>
      </c>
      <c r="AG2044">
        <v>2.4</v>
      </c>
      <c r="AH2044">
        <v>205</v>
      </c>
    </row>
    <row r="2045" spans="1:34" hidden="1" x14ac:dyDescent="0.25">
      <c r="A2045" t="s">
        <v>7815</v>
      </c>
      <c r="B2045" t="s">
        <v>7816</v>
      </c>
      <c r="C2045" s="1" t="str">
        <f t="shared" si="334"/>
        <v>21:0588</v>
      </c>
      <c r="D2045" s="1" t="str">
        <f t="shared" si="341"/>
        <v>21:0187</v>
      </c>
      <c r="E2045" t="s">
        <v>7817</v>
      </c>
      <c r="F2045" t="s">
        <v>7818</v>
      </c>
      <c r="H2045">
        <v>45.804790400000002</v>
      </c>
      <c r="I2045">
        <v>-64.693014500000004</v>
      </c>
      <c r="J2045" s="1" t="str">
        <f t="shared" si="342"/>
        <v>NGR bulk stream sediment</v>
      </c>
      <c r="K2045" s="1" t="str">
        <f t="shared" si="343"/>
        <v>&lt;177 micron (NGR)</v>
      </c>
      <c r="L2045">
        <v>30</v>
      </c>
      <c r="M2045" t="s">
        <v>217</v>
      </c>
      <c r="N2045">
        <v>572</v>
      </c>
      <c r="O2045">
        <v>86</v>
      </c>
      <c r="P2045">
        <v>18</v>
      </c>
      <c r="Q2045">
        <v>16</v>
      </c>
      <c r="R2045">
        <v>13</v>
      </c>
      <c r="S2045">
        <v>8</v>
      </c>
      <c r="T2045">
        <v>-0.2</v>
      </c>
      <c r="U2045">
        <v>1100</v>
      </c>
      <c r="V2045">
        <v>1.7</v>
      </c>
      <c r="W2045">
        <v>0.2</v>
      </c>
      <c r="X2045">
        <v>3</v>
      </c>
      <c r="Y2045">
        <v>15</v>
      </c>
      <c r="Z2045">
        <v>26</v>
      </c>
      <c r="AA2045">
        <v>-0.2</v>
      </c>
      <c r="AB2045">
        <v>3</v>
      </c>
      <c r="AC2045">
        <v>292</v>
      </c>
      <c r="AD2045">
        <v>55</v>
      </c>
      <c r="AE2045">
        <v>2</v>
      </c>
      <c r="AF2045">
        <v>8.4</v>
      </c>
      <c r="AG2045">
        <v>2.6</v>
      </c>
      <c r="AH2045">
        <v>180</v>
      </c>
    </row>
    <row r="2046" spans="1:34" hidden="1" x14ac:dyDescent="0.25">
      <c r="A2046" t="s">
        <v>7819</v>
      </c>
      <c r="B2046" t="s">
        <v>7820</v>
      </c>
      <c r="C2046" s="1" t="str">
        <f t="shared" si="334"/>
        <v>21:0588</v>
      </c>
      <c r="D2046" s="1" t="str">
        <f>HYPERLINK("http://geochem.nrcan.gc.ca/cdogs/content/svy/svy_e.htm", "")</f>
        <v/>
      </c>
      <c r="G2046" s="1" t="str">
        <f>HYPERLINK("http://geochem.nrcan.gc.ca/cdogs/content/cr_/cr_00077_e.htm", "77")</f>
        <v>77</v>
      </c>
      <c r="J2046" t="s">
        <v>69</v>
      </c>
      <c r="K2046" t="s">
        <v>70</v>
      </c>
      <c r="L2046">
        <v>30</v>
      </c>
      <c r="M2046" t="s">
        <v>71</v>
      </c>
      <c r="N2046">
        <v>573</v>
      </c>
      <c r="O2046">
        <v>121</v>
      </c>
      <c r="P2046">
        <v>58</v>
      </c>
      <c r="Q2046">
        <v>34</v>
      </c>
      <c r="R2046">
        <v>298</v>
      </c>
      <c r="S2046">
        <v>23</v>
      </c>
      <c r="T2046">
        <v>-0.2</v>
      </c>
      <c r="U2046">
        <v>540</v>
      </c>
      <c r="V2046">
        <v>3.1</v>
      </c>
      <c r="W2046">
        <v>0.4</v>
      </c>
      <c r="X2046">
        <v>40</v>
      </c>
      <c r="Y2046">
        <v>-2</v>
      </c>
      <c r="Z2046">
        <v>53</v>
      </c>
      <c r="AA2046">
        <v>1</v>
      </c>
      <c r="AB2046">
        <v>7</v>
      </c>
      <c r="AC2046">
        <v>710</v>
      </c>
      <c r="AD2046">
        <v>30</v>
      </c>
      <c r="AE2046">
        <v>20</v>
      </c>
      <c r="AF2046">
        <v>5</v>
      </c>
      <c r="AG2046">
        <v>19</v>
      </c>
      <c r="AH2046">
        <v>450</v>
      </c>
    </row>
    <row r="2047" spans="1:34" hidden="1" x14ac:dyDescent="0.25">
      <c r="A2047" t="s">
        <v>7821</v>
      </c>
      <c r="B2047" t="s">
        <v>7822</v>
      </c>
      <c r="C2047" s="1" t="str">
        <f t="shared" si="334"/>
        <v>21:0588</v>
      </c>
      <c r="D2047" s="1" t="str">
        <f t="shared" ref="D2047:D2064" si="344">HYPERLINK("http://geochem.nrcan.gc.ca/cdogs/content/svy/svy210187_e.htm", "21:0187")</f>
        <v>21:0187</v>
      </c>
      <c r="E2047" t="s">
        <v>7817</v>
      </c>
      <c r="F2047" t="s">
        <v>7823</v>
      </c>
      <c r="H2047">
        <v>45.804790400000002</v>
      </c>
      <c r="I2047">
        <v>-64.693014500000004</v>
      </c>
      <c r="J2047" s="1" t="str">
        <f t="shared" ref="J2047:J2064" si="345">HYPERLINK("http://geochem.nrcan.gc.ca/cdogs/content/kwd/kwd020030_e.htm", "NGR bulk stream sediment")</f>
        <v>NGR bulk stream sediment</v>
      </c>
      <c r="K2047" s="1" t="str">
        <f t="shared" ref="K2047:K2064" si="346">HYPERLINK("http://geochem.nrcan.gc.ca/cdogs/content/kwd/kwd080006_e.htm", "&lt;177 micron (NGR)")</f>
        <v>&lt;177 micron (NGR)</v>
      </c>
      <c r="L2047">
        <v>30</v>
      </c>
      <c r="M2047" t="s">
        <v>221</v>
      </c>
      <c r="N2047">
        <v>574</v>
      </c>
      <c r="O2047">
        <v>81</v>
      </c>
      <c r="P2047">
        <v>17</v>
      </c>
      <c r="Q2047">
        <v>15</v>
      </c>
      <c r="R2047">
        <v>14</v>
      </c>
      <c r="S2047">
        <v>9</v>
      </c>
      <c r="T2047">
        <v>-0.2</v>
      </c>
      <c r="U2047">
        <v>1200</v>
      </c>
      <c r="V2047">
        <v>1.8</v>
      </c>
      <c r="W2047">
        <v>0.3</v>
      </c>
      <c r="X2047">
        <v>3</v>
      </c>
      <c r="Y2047">
        <v>9</v>
      </c>
      <c r="Z2047">
        <v>26</v>
      </c>
      <c r="AA2047">
        <v>0.3</v>
      </c>
      <c r="AB2047">
        <v>2</v>
      </c>
      <c r="AC2047">
        <v>307</v>
      </c>
      <c r="AD2047">
        <v>60</v>
      </c>
      <c r="AE2047">
        <v>-2</v>
      </c>
      <c r="AF2047">
        <v>9</v>
      </c>
      <c r="AG2047">
        <v>2.6</v>
      </c>
      <c r="AH2047">
        <v>190</v>
      </c>
    </row>
    <row r="2048" spans="1:34" hidden="1" x14ac:dyDescent="0.25">
      <c r="A2048" t="s">
        <v>7824</v>
      </c>
      <c r="B2048" t="s">
        <v>7825</v>
      </c>
      <c r="C2048" s="1" t="str">
        <f t="shared" si="334"/>
        <v>21:0588</v>
      </c>
      <c r="D2048" s="1" t="str">
        <f t="shared" si="344"/>
        <v>21:0187</v>
      </c>
      <c r="E2048" t="s">
        <v>7826</v>
      </c>
      <c r="F2048" t="s">
        <v>7827</v>
      </c>
      <c r="H2048">
        <v>45.805551600000001</v>
      </c>
      <c r="I2048">
        <v>-64.6914546</v>
      </c>
      <c r="J2048" s="1" t="str">
        <f t="shared" si="345"/>
        <v>NGR bulk stream sediment</v>
      </c>
      <c r="K2048" s="1" t="str">
        <f t="shared" si="346"/>
        <v>&lt;177 micron (NGR)</v>
      </c>
      <c r="L2048">
        <v>30</v>
      </c>
      <c r="M2048" t="s">
        <v>56</v>
      </c>
      <c r="N2048">
        <v>575</v>
      </c>
      <c r="O2048">
        <v>68</v>
      </c>
      <c r="P2048">
        <v>12</v>
      </c>
      <c r="Q2048">
        <v>21</v>
      </c>
      <c r="R2048">
        <v>11</v>
      </c>
      <c r="S2048">
        <v>7</v>
      </c>
      <c r="T2048">
        <v>-0.2</v>
      </c>
      <c r="U2048">
        <v>920</v>
      </c>
      <c r="V2048">
        <v>1.2</v>
      </c>
      <c r="W2048">
        <v>1.4</v>
      </c>
      <c r="X2048">
        <v>2</v>
      </c>
      <c r="Y2048">
        <v>-2</v>
      </c>
      <c r="Z2048">
        <v>29</v>
      </c>
      <c r="AA2048">
        <v>-0.2</v>
      </c>
      <c r="AB2048">
        <v>3</v>
      </c>
      <c r="AC2048">
        <v>292</v>
      </c>
      <c r="AD2048">
        <v>50</v>
      </c>
      <c r="AE2048">
        <v>2</v>
      </c>
      <c r="AF2048">
        <v>9.1999999999999993</v>
      </c>
      <c r="AG2048">
        <v>1.8</v>
      </c>
      <c r="AH2048">
        <v>125</v>
      </c>
    </row>
    <row r="2049" spans="1:34" hidden="1" x14ac:dyDescent="0.25">
      <c r="A2049" t="s">
        <v>7828</v>
      </c>
      <c r="B2049" t="s">
        <v>7829</v>
      </c>
      <c r="C2049" s="1" t="str">
        <f t="shared" si="334"/>
        <v>21:0588</v>
      </c>
      <c r="D2049" s="1" t="str">
        <f t="shared" si="344"/>
        <v>21:0187</v>
      </c>
      <c r="E2049" t="s">
        <v>7830</v>
      </c>
      <c r="F2049" t="s">
        <v>7831</v>
      </c>
      <c r="H2049">
        <v>45.844165599999997</v>
      </c>
      <c r="I2049">
        <v>-64.665644900000004</v>
      </c>
      <c r="J2049" s="1" t="str">
        <f t="shared" si="345"/>
        <v>NGR bulk stream sediment</v>
      </c>
      <c r="K2049" s="1" t="str">
        <f t="shared" si="346"/>
        <v>&lt;177 micron (NGR)</v>
      </c>
      <c r="L2049">
        <v>30</v>
      </c>
      <c r="M2049" t="s">
        <v>61</v>
      </c>
      <c r="N2049">
        <v>576</v>
      </c>
      <c r="O2049">
        <v>75</v>
      </c>
      <c r="P2049">
        <v>7</v>
      </c>
      <c r="Q2049">
        <v>15</v>
      </c>
      <c r="R2049">
        <v>8</v>
      </c>
      <c r="S2049">
        <v>8</v>
      </c>
      <c r="T2049">
        <v>-0.2</v>
      </c>
      <c r="U2049">
        <v>1200</v>
      </c>
      <c r="V2049">
        <v>1.4</v>
      </c>
      <c r="W2049">
        <v>0.7</v>
      </c>
      <c r="X2049">
        <v>5</v>
      </c>
      <c r="Y2049">
        <v>-2</v>
      </c>
      <c r="Z2049">
        <v>22</v>
      </c>
      <c r="AA2049">
        <v>0.4</v>
      </c>
      <c r="AB2049">
        <v>2</v>
      </c>
      <c r="AC2049">
        <v>359</v>
      </c>
      <c r="AD2049">
        <v>55</v>
      </c>
      <c r="AE2049">
        <v>-2</v>
      </c>
      <c r="AF2049">
        <v>7.6</v>
      </c>
      <c r="AG2049">
        <v>9.5</v>
      </c>
      <c r="AH2049">
        <v>155</v>
      </c>
    </row>
    <row r="2050" spans="1:34" hidden="1" x14ac:dyDescent="0.25">
      <c r="A2050" t="s">
        <v>7832</v>
      </c>
      <c r="B2050" t="s">
        <v>7833</v>
      </c>
      <c r="C2050" s="1" t="str">
        <f t="shared" ref="C2050:C2113" si="347">HYPERLINK("http://geochem.nrcan.gc.ca/cdogs/content/bdl/bdl210588_e.htm", "21:0588")</f>
        <v>21:0588</v>
      </c>
      <c r="D2050" s="1" t="str">
        <f t="shared" si="344"/>
        <v>21:0187</v>
      </c>
      <c r="E2050" t="s">
        <v>7834</v>
      </c>
      <c r="F2050" t="s">
        <v>7835</v>
      </c>
      <c r="H2050">
        <v>45.843108700000002</v>
      </c>
      <c r="I2050">
        <v>-64.666527700000003</v>
      </c>
      <c r="J2050" s="1" t="str">
        <f t="shared" si="345"/>
        <v>NGR bulk stream sediment</v>
      </c>
      <c r="K2050" s="1" t="str">
        <f t="shared" si="346"/>
        <v>&lt;177 micron (NGR)</v>
      </c>
      <c r="L2050">
        <v>30</v>
      </c>
      <c r="M2050" t="s">
        <v>66</v>
      </c>
      <c r="N2050">
        <v>577</v>
      </c>
      <c r="O2050">
        <v>43</v>
      </c>
      <c r="P2050">
        <v>5</v>
      </c>
      <c r="Q2050">
        <v>11</v>
      </c>
      <c r="R2050">
        <v>9</v>
      </c>
      <c r="S2050">
        <v>8</v>
      </c>
      <c r="T2050">
        <v>-0.2</v>
      </c>
      <c r="U2050">
        <v>1500</v>
      </c>
      <c r="V2050">
        <v>1.4</v>
      </c>
      <c r="W2050">
        <v>-0.2</v>
      </c>
      <c r="X2050">
        <v>2</v>
      </c>
      <c r="Y2050">
        <v>-2</v>
      </c>
      <c r="Z2050">
        <v>22</v>
      </c>
      <c r="AA2050">
        <v>-0.2</v>
      </c>
      <c r="AB2050">
        <v>3</v>
      </c>
      <c r="AC2050">
        <v>230</v>
      </c>
      <c r="AD2050">
        <v>40</v>
      </c>
      <c r="AE2050">
        <v>-2</v>
      </c>
      <c r="AF2050">
        <v>5.2</v>
      </c>
      <c r="AG2050">
        <v>1.9</v>
      </c>
      <c r="AH2050">
        <v>135</v>
      </c>
    </row>
    <row r="2051" spans="1:34" hidden="1" x14ac:dyDescent="0.25">
      <c r="A2051" t="s">
        <v>7836</v>
      </c>
      <c r="B2051" t="s">
        <v>7837</v>
      </c>
      <c r="C2051" s="1" t="str">
        <f t="shared" si="347"/>
        <v>21:0588</v>
      </c>
      <c r="D2051" s="1" t="str">
        <f t="shared" si="344"/>
        <v>21:0187</v>
      </c>
      <c r="E2051" t="s">
        <v>7838</v>
      </c>
      <c r="F2051" t="s">
        <v>7839</v>
      </c>
      <c r="H2051">
        <v>45.855362599999999</v>
      </c>
      <c r="I2051">
        <v>-64.686486299999999</v>
      </c>
      <c r="J2051" s="1" t="str">
        <f t="shared" si="345"/>
        <v>NGR bulk stream sediment</v>
      </c>
      <c r="K2051" s="1" t="str">
        <f t="shared" si="346"/>
        <v>&lt;177 micron (NGR)</v>
      </c>
      <c r="L2051">
        <v>30</v>
      </c>
      <c r="M2051" t="s">
        <v>76</v>
      </c>
      <c r="N2051">
        <v>578</v>
      </c>
      <c r="O2051">
        <v>66</v>
      </c>
      <c r="P2051">
        <v>15</v>
      </c>
      <c r="Q2051">
        <v>15</v>
      </c>
      <c r="R2051">
        <v>25</v>
      </c>
      <c r="S2051">
        <v>11</v>
      </c>
      <c r="T2051">
        <v>-0.2</v>
      </c>
      <c r="U2051">
        <v>510</v>
      </c>
      <c r="V2051">
        <v>2.2000000000000002</v>
      </c>
      <c r="W2051">
        <v>0.3</v>
      </c>
      <c r="X2051">
        <v>3</v>
      </c>
      <c r="Y2051">
        <v>-2</v>
      </c>
      <c r="Z2051">
        <v>26</v>
      </c>
      <c r="AA2051">
        <v>0.7</v>
      </c>
      <c r="AB2051">
        <v>4</v>
      </c>
      <c r="AC2051">
        <v>373</v>
      </c>
      <c r="AD2051">
        <v>30</v>
      </c>
      <c r="AE2051">
        <v>-2</v>
      </c>
      <c r="AF2051">
        <v>5</v>
      </c>
      <c r="AG2051">
        <v>2.6</v>
      </c>
      <c r="AH2051">
        <v>260</v>
      </c>
    </row>
    <row r="2052" spans="1:34" hidden="1" x14ac:dyDescent="0.25">
      <c r="A2052" t="s">
        <v>7840</v>
      </c>
      <c r="B2052" t="s">
        <v>7841</v>
      </c>
      <c r="C2052" s="1" t="str">
        <f t="shared" si="347"/>
        <v>21:0588</v>
      </c>
      <c r="D2052" s="1" t="str">
        <f t="shared" si="344"/>
        <v>21:0187</v>
      </c>
      <c r="E2052" t="s">
        <v>7842</v>
      </c>
      <c r="F2052" t="s">
        <v>7843</v>
      </c>
      <c r="H2052">
        <v>45.855967300000003</v>
      </c>
      <c r="I2052">
        <v>-64.6888103</v>
      </c>
      <c r="J2052" s="1" t="str">
        <f t="shared" si="345"/>
        <v>NGR bulk stream sediment</v>
      </c>
      <c r="K2052" s="1" t="str">
        <f t="shared" si="346"/>
        <v>&lt;177 micron (NGR)</v>
      </c>
      <c r="L2052">
        <v>30</v>
      </c>
      <c r="M2052" t="s">
        <v>81</v>
      </c>
      <c r="N2052">
        <v>579</v>
      </c>
      <c r="O2052">
        <v>36</v>
      </c>
      <c r="P2052">
        <v>6</v>
      </c>
      <c r="Q2052">
        <v>16</v>
      </c>
      <c r="R2052">
        <v>12</v>
      </c>
      <c r="S2052">
        <v>6</v>
      </c>
      <c r="T2052">
        <v>-0.2</v>
      </c>
      <c r="U2052">
        <v>340</v>
      </c>
      <c r="V2052">
        <v>1.4</v>
      </c>
      <c r="W2052">
        <v>0.5</v>
      </c>
      <c r="X2052">
        <v>2</v>
      </c>
      <c r="Y2052">
        <v>-2</v>
      </c>
      <c r="Z2052">
        <v>20</v>
      </c>
      <c r="AA2052">
        <v>0.3</v>
      </c>
      <c r="AB2052">
        <v>2</v>
      </c>
      <c r="AC2052">
        <v>190</v>
      </c>
      <c r="AD2052">
        <v>15</v>
      </c>
      <c r="AE2052">
        <v>-2</v>
      </c>
      <c r="AF2052">
        <v>3</v>
      </c>
      <c r="AG2052">
        <v>2.2999999999999998</v>
      </c>
      <c r="AH2052">
        <v>150</v>
      </c>
    </row>
    <row r="2053" spans="1:34" hidden="1" x14ac:dyDescent="0.25">
      <c r="A2053" t="s">
        <v>7844</v>
      </c>
      <c r="B2053" t="s">
        <v>7845</v>
      </c>
      <c r="C2053" s="1" t="str">
        <f t="shared" si="347"/>
        <v>21:0588</v>
      </c>
      <c r="D2053" s="1" t="str">
        <f t="shared" si="344"/>
        <v>21:0187</v>
      </c>
      <c r="E2053" t="s">
        <v>7846</v>
      </c>
      <c r="F2053" t="s">
        <v>7847</v>
      </c>
      <c r="H2053">
        <v>45.863171000000001</v>
      </c>
      <c r="I2053">
        <v>-64.687366699999998</v>
      </c>
      <c r="J2053" s="1" t="str">
        <f t="shared" si="345"/>
        <v>NGR bulk stream sediment</v>
      </c>
      <c r="K2053" s="1" t="str">
        <f t="shared" si="346"/>
        <v>&lt;177 micron (NGR)</v>
      </c>
      <c r="L2053">
        <v>30</v>
      </c>
      <c r="M2053" t="s">
        <v>86</v>
      </c>
      <c r="N2053">
        <v>580</v>
      </c>
      <c r="O2053">
        <v>51</v>
      </c>
      <c r="P2053">
        <v>7</v>
      </c>
      <c r="Q2053">
        <v>10</v>
      </c>
      <c r="R2053">
        <v>13</v>
      </c>
      <c r="S2053">
        <v>7</v>
      </c>
      <c r="T2053">
        <v>-0.2</v>
      </c>
      <c r="U2053">
        <v>500</v>
      </c>
      <c r="V2053">
        <v>1.5</v>
      </c>
      <c r="W2053">
        <v>-0.2</v>
      </c>
      <c r="X2053">
        <v>2</v>
      </c>
      <c r="Y2053">
        <v>-2</v>
      </c>
      <c r="Z2053">
        <v>21</v>
      </c>
      <c r="AA2053">
        <v>0.4</v>
      </c>
      <c r="AB2053">
        <v>3</v>
      </c>
      <c r="AC2053">
        <v>252</v>
      </c>
      <c r="AD2053">
        <v>15</v>
      </c>
      <c r="AE2053">
        <v>-2</v>
      </c>
      <c r="AF2053">
        <v>3</v>
      </c>
      <c r="AG2053">
        <v>2.5</v>
      </c>
      <c r="AH2053">
        <v>200</v>
      </c>
    </row>
    <row r="2054" spans="1:34" hidden="1" x14ac:dyDescent="0.25">
      <c r="A2054" t="s">
        <v>7848</v>
      </c>
      <c r="B2054" t="s">
        <v>7849</v>
      </c>
      <c r="C2054" s="1" t="str">
        <f t="shared" si="347"/>
        <v>21:0588</v>
      </c>
      <c r="D2054" s="1" t="str">
        <f t="shared" si="344"/>
        <v>21:0187</v>
      </c>
      <c r="E2054" t="s">
        <v>7850</v>
      </c>
      <c r="F2054" t="s">
        <v>7851</v>
      </c>
      <c r="H2054">
        <v>45.862185099999998</v>
      </c>
      <c r="I2054">
        <v>-64.688303099999999</v>
      </c>
      <c r="J2054" s="1" t="str">
        <f t="shared" si="345"/>
        <v>NGR bulk stream sediment</v>
      </c>
      <c r="K2054" s="1" t="str">
        <f t="shared" si="346"/>
        <v>&lt;177 micron (NGR)</v>
      </c>
      <c r="L2054">
        <v>30</v>
      </c>
      <c r="M2054" t="s">
        <v>91</v>
      </c>
      <c r="N2054">
        <v>581</v>
      </c>
      <c r="O2054">
        <v>56</v>
      </c>
      <c r="P2054">
        <v>8</v>
      </c>
      <c r="Q2054">
        <v>12</v>
      </c>
      <c r="R2054">
        <v>14</v>
      </c>
      <c r="S2054">
        <v>7</v>
      </c>
      <c r="T2054">
        <v>-0.2</v>
      </c>
      <c r="U2054">
        <v>370</v>
      </c>
      <c r="V2054">
        <v>1.5</v>
      </c>
      <c r="W2054">
        <v>-0.2</v>
      </c>
      <c r="X2054">
        <v>2</v>
      </c>
      <c r="Y2054">
        <v>-2</v>
      </c>
      <c r="Z2054">
        <v>22</v>
      </c>
      <c r="AA2054">
        <v>0.4</v>
      </c>
      <c r="AB2054">
        <v>3</v>
      </c>
      <c r="AC2054">
        <v>230</v>
      </c>
      <c r="AD2054">
        <v>20</v>
      </c>
      <c r="AE2054">
        <v>-2</v>
      </c>
      <c r="AF2054">
        <v>4.8</v>
      </c>
      <c r="AG2054">
        <v>2.7</v>
      </c>
      <c r="AH2054">
        <v>190</v>
      </c>
    </row>
    <row r="2055" spans="1:34" hidden="1" x14ac:dyDescent="0.25">
      <c r="A2055" t="s">
        <v>7852</v>
      </c>
      <c r="B2055" t="s">
        <v>7853</v>
      </c>
      <c r="C2055" s="1" t="str">
        <f t="shared" si="347"/>
        <v>21:0588</v>
      </c>
      <c r="D2055" s="1" t="str">
        <f t="shared" si="344"/>
        <v>21:0187</v>
      </c>
      <c r="E2055" t="s">
        <v>7854</v>
      </c>
      <c r="F2055" t="s">
        <v>7855</v>
      </c>
      <c r="H2055">
        <v>45.853009800000002</v>
      </c>
      <c r="I2055">
        <v>-64.848427799999996</v>
      </c>
      <c r="J2055" s="1" t="str">
        <f t="shared" si="345"/>
        <v>NGR bulk stream sediment</v>
      </c>
      <c r="K2055" s="1" t="str">
        <f t="shared" si="346"/>
        <v>&lt;177 micron (NGR)</v>
      </c>
      <c r="L2055">
        <v>30</v>
      </c>
      <c r="M2055" t="s">
        <v>96</v>
      </c>
      <c r="N2055">
        <v>582</v>
      </c>
      <c r="O2055">
        <v>92</v>
      </c>
      <c r="P2055">
        <v>20</v>
      </c>
      <c r="Q2055">
        <v>18</v>
      </c>
      <c r="R2055">
        <v>20</v>
      </c>
      <c r="S2055">
        <v>9</v>
      </c>
      <c r="T2055">
        <v>-0.2</v>
      </c>
      <c r="U2055">
        <v>740</v>
      </c>
      <c r="V2055">
        <v>2.5</v>
      </c>
      <c r="W2055">
        <v>-0.2</v>
      </c>
      <c r="X2055">
        <v>9</v>
      </c>
      <c r="Y2055">
        <v>-2</v>
      </c>
      <c r="Z2055">
        <v>29</v>
      </c>
      <c r="AA2055">
        <v>0.6</v>
      </c>
      <c r="AB2055">
        <v>4</v>
      </c>
      <c r="AC2055">
        <v>395</v>
      </c>
      <c r="AD2055">
        <v>35</v>
      </c>
      <c r="AE2055">
        <v>-2</v>
      </c>
      <c r="AF2055">
        <v>6</v>
      </c>
      <c r="AG2055">
        <v>3.2</v>
      </c>
      <c r="AH2055">
        <v>225</v>
      </c>
    </row>
    <row r="2056" spans="1:34" hidden="1" x14ac:dyDescent="0.25">
      <c r="A2056" t="s">
        <v>7856</v>
      </c>
      <c r="B2056" t="s">
        <v>7857</v>
      </c>
      <c r="C2056" s="1" t="str">
        <f t="shared" si="347"/>
        <v>21:0588</v>
      </c>
      <c r="D2056" s="1" t="str">
        <f t="shared" si="344"/>
        <v>21:0187</v>
      </c>
      <c r="E2056" t="s">
        <v>7858</v>
      </c>
      <c r="F2056" t="s">
        <v>7859</v>
      </c>
      <c r="H2056">
        <v>45.849118099999998</v>
      </c>
      <c r="I2056">
        <v>-64.849754200000007</v>
      </c>
      <c r="J2056" s="1" t="str">
        <f t="shared" si="345"/>
        <v>NGR bulk stream sediment</v>
      </c>
      <c r="K2056" s="1" t="str">
        <f t="shared" si="346"/>
        <v>&lt;177 micron (NGR)</v>
      </c>
      <c r="L2056">
        <v>30</v>
      </c>
      <c r="M2056" t="s">
        <v>101</v>
      </c>
      <c r="N2056">
        <v>583</v>
      </c>
      <c r="O2056">
        <v>103</v>
      </c>
      <c r="P2056">
        <v>19</v>
      </c>
      <c r="Q2056">
        <v>42</v>
      </c>
      <c r="R2056">
        <v>8</v>
      </c>
      <c r="S2056">
        <v>5</v>
      </c>
      <c r="T2056">
        <v>-0.2</v>
      </c>
      <c r="U2056">
        <v>750</v>
      </c>
      <c r="V2056">
        <v>1.25</v>
      </c>
      <c r="W2056">
        <v>-0.2</v>
      </c>
      <c r="X2056">
        <v>2</v>
      </c>
      <c r="Y2056">
        <v>-2</v>
      </c>
      <c r="Z2056">
        <v>20</v>
      </c>
      <c r="AA2056">
        <v>1.1000000000000001</v>
      </c>
      <c r="AB2056">
        <v>2</v>
      </c>
      <c r="AC2056">
        <v>655</v>
      </c>
      <c r="AD2056">
        <v>105</v>
      </c>
      <c r="AE2056">
        <v>-2</v>
      </c>
      <c r="AF2056">
        <v>26.8</v>
      </c>
      <c r="AG2056">
        <v>5.4</v>
      </c>
      <c r="AH2056">
        <v>840</v>
      </c>
    </row>
    <row r="2057" spans="1:34" hidden="1" x14ac:dyDescent="0.25">
      <c r="A2057" t="s">
        <v>7860</v>
      </c>
      <c r="B2057" t="s">
        <v>7861</v>
      </c>
      <c r="C2057" s="1" t="str">
        <f t="shared" si="347"/>
        <v>21:0588</v>
      </c>
      <c r="D2057" s="1" t="str">
        <f t="shared" si="344"/>
        <v>21:0187</v>
      </c>
      <c r="E2057" t="s">
        <v>7862</v>
      </c>
      <c r="F2057" t="s">
        <v>7863</v>
      </c>
      <c r="H2057">
        <v>45.849770700000001</v>
      </c>
      <c r="I2057">
        <v>-64.848359099999996</v>
      </c>
      <c r="J2057" s="1" t="str">
        <f t="shared" si="345"/>
        <v>NGR bulk stream sediment</v>
      </c>
      <c r="K2057" s="1" t="str">
        <f t="shared" si="346"/>
        <v>&lt;177 micron (NGR)</v>
      </c>
      <c r="L2057">
        <v>30</v>
      </c>
      <c r="M2057" t="s">
        <v>106</v>
      </c>
      <c r="N2057">
        <v>584</v>
      </c>
      <c r="O2057">
        <v>168</v>
      </c>
      <c r="P2057">
        <v>34</v>
      </c>
      <c r="Q2057">
        <v>45</v>
      </c>
      <c r="R2057">
        <v>29</v>
      </c>
      <c r="S2057">
        <v>12</v>
      </c>
      <c r="T2057">
        <v>-0.2</v>
      </c>
      <c r="U2057">
        <v>3000</v>
      </c>
      <c r="V2057">
        <v>2.6</v>
      </c>
      <c r="W2057">
        <v>1.9</v>
      </c>
      <c r="X2057">
        <v>9</v>
      </c>
      <c r="Y2057">
        <v>-2</v>
      </c>
      <c r="Z2057">
        <v>22</v>
      </c>
      <c r="AA2057">
        <v>0.9</v>
      </c>
      <c r="AB2057">
        <v>1</v>
      </c>
      <c r="AC2057">
        <v>478</v>
      </c>
      <c r="AD2057">
        <v>105</v>
      </c>
      <c r="AE2057">
        <v>-2</v>
      </c>
      <c r="AF2057">
        <v>25</v>
      </c>
      <c r="AG2057">
        <v>5.3</v>
      </c>
      <c r="AH2057">
        <v>200</v>
      </c>
    </row>
    <row r="2058" spans="1:34" hidden="1" x14ac:dyDescent="0.25">
      <c r="A2058" t="s">
        <v>7864</v>
      </c>
      <c r="B2058" t="s">
        <v>7865</v>
      </c>
      <c r="C2058" s="1" t="str">
        <f t="shared" si="347"/>
        <v>21:0588</v>
      </c>
      <c r="D2058" s="1" t="str">
        <f t="shared" si="344"/>
        <v>21:0187</v>
      </c>
      <c r="E2058" t="s">
        <v>7866</v>
      </c>
      <c r="F2058" t="s">
        <v>7867</v>
      </c>
      <c r="H2058">
        <v>45.778257099999998</v>
      </c>
      <c r="I2058">
        <v>-64.726620199999999</v>
      </c>
      <c r="J2058" s="1" t="str">
        <f t="shared" si="345"/>
        <v>NGR bulk stream sediment</v>
      </c>
      <c r="K2058" s="1" t="str">
        <f t="shared" si="346"/>
        <v>&lt;177 micron (NGR)</v>
      </c>
      <c r="L2058">
        <v>30</v>
      </c>
      <c r="M2058" t="s">
        <v>111</v>
      </c>
      <c r="N2058">
        <v>585</v>
      </c>
      <c r="O2058">
        <v>82</v>
      </c>
      <c r="P2058">
        <v>15</v>
      </c>
      <c r="Q2058">
        <v>18</v>
      </c>
      <c r="R2058">
        <v>7</v>
      </c>
      <c r="S2058">
        <v>9</v>
      </c>
      <c r="T2058">
        <v>-0.2</v>
      </c>
      <c r="U2058">
        <v>800</v>
      </c>
      <c r="V2058">
        <v>1.5</v>
      </c>
      <c r="W2058">
        <v>-0.2</v>
      </c>
      <c r="X2058">
        <v>2</v>
      </c>
      <c r="Y2058">
        <v>-2</v>
      </c>
      <c r="Z2058">
        <v>33</v>
      </c>
      <c r="AA2058">
        <v>0.6</v>
      </c>
      <c r="AB2058">
        <v>2</v>
      </c>
      <c r="AC2058">
        <v>310</v>
      </c>
      <c r="AD2058">
        <v>55</v>
      </c>
      <c r="AE2058">
        <v>-2</v>
      </c>
      <c r="AF2058">
        <v>11.8</v>
      </c>
      <c r="AG2058">
        <v>1.5</v>
      </c>
      <c r="AH2058">
        <v>155</v>
      </c>
    </row>
    <row r="2059" spans="1:34" hidden="1" x14ac:dyDescent="0.25">
      <c r="A2059" t="s">
        <v>7868</v>
      </c>
      <c r="B2059" t="s">
        <v>7869</v>
      </c>
      <c r="C2059" s="1" t="str">
        <f t="shared" si="347"/>
        <v>21:0588</v>
      </c>
      <c r="D2059" s="1" t="str">
        <f t="shared" si="344"/>
        <v>21:0187</v>
      </c>
      <c r="E2059" t="s">
        <v>7870</v>
      </c>
      <c r="F2059" t="s">
        <v>7871</v>
      </c>
      <c r="H2059">
        <v>45.779038800000002</v>
      </c>
      <c r="I2059">
        <v>-64.724920600000004</v>
      </c>
      <c r="J2059" s="1" t="str">
        <f t="shared" si="345"/>
        <v>NGR bulk stream sediment</v>
      </c>
      <c r="K2059" s="1" t="str">
        <f t="shared" si="346"/>
        <v>&lt;177 micron (NGR)</v>
      </c>
      <c r="L2059">
        <v>30</v>
      </c>
      <c r="M2059" t="s">
        <v>116</v>
      </c>
      <c r="N2059">
        <v>586</v>
      </c>
      <c r="O2059">
        <v>47</v>
      </c>
      <c r="P2059">
        <v>13</v>
      </c>
      <c r="Q2059">
        <v>6</v>
      </c>
      <c r="R2059">
        <v>7</v>
      </c>
      <c r="S2059">
        <v>6</v>
      </c>
      <c r="T2059">
        <v>-0.2</v>
      </c>
      <c r="U2059">
        <v>350</v>
      </c>
      <c r="V2059">
        <v>1.2</v>
      </c>
      <c r="W2059">
        <v>-0.2</v>
      </c>
      <c r="X2059">
        <v>2</v>
      </c>
      <c r="Y2059">
        <v>-2</v>
      </c>
      <c r="Z2059">
        <v>24</v>
      </c>
      <c r="AA2059">
        <v>0.4</v>
      </c>
      <c r="AB2059">
        <v>2</v>
      </c>
      <c r="AC2059">
        <v>283</v>
      </c>
      <c r="AD2059">
        <v>20</v>
      </c>
      <c r="AE2059">
        <v>-2</v>
      </c>
      <c r="AF2059">
        <v>3.8</v>
      </c>
      <c r="AG2059">
        <v>1.6</v>
      </c>
      <c r="AH2059">
        <v>125</v>
      </c>
    </row>
    <row r="2060" spans="1:34" hidden="1" x14ac:dyDescent="0.25">
      <c r="A2060" t="s">
        <v>7872</v>
      </c>
      <c r="B2060" t="s">
        <v>7873</v>
      </c>
      <c r="C2060" s="1" t="str">
        <f t="shared" si="347"/>
        <v>21:0588</v>
      </c>
      <c r="D2060" s="1" t="str">
        <f t="shared" si="344"/>
        <v>21:0187</v>
      </c>
      <c r="E2060" t="s">
        <v>7874</v>
      </c>
      <c r="F2060" t="s">
        <v>7875</v>
      </c>
      <c r="H2060">
        <v>45.790756199999997</v>
      </c>
      <c r="I2060">
        <v>-64.763919799999996</v>
      </c>
      <c r="J2060" s="1" t="str">
        <f t="shared" si="345"/>
        <v>NGR bulk stream sediment</v>
      </c>
      <c r="K2060" s="1" t="str">
        <f t="shared" si="346"/>
        <v>&lt;177 micron (NGR)</v>
      </c>
      <c r="L2060">
        <v>30</v>
      </c>
      <c r="M2060" t="s">
        <v>121</v>
      </c>
      <c r="N2060">
        <v>587</v>
      </c>
      <c r="O2060">
        <v>29</v>
      </c>
      <c r="P2060">
        <v>72</v>
      </c>
      <c r="Q2060">
        <v>21</v>
      </c>
      <c r="R2060">
        <v>4</v>
      </c>
      <c r="S2060">
        <v>3</v>
      </c>
      <c r="T2060">
        <v>-0.2</v>
      </c>
      <c r="U2060">
        <v>550</v>
      </c>
      <c r="V2060">
        <v>0.8</v>
      </c>
      <c r="W2060">
        <v>-0.2</v>
      </c>
      <c r="X2060">
        <v>5</v>
      </c>
      <c r="Y2060">
        <v>2</v>
      </c>
      <c r="Z2060">
        <v>20</v>
      </c>
      <c r="AA2060">
        <v>0.2</v>
      </c>
      <c r="AB2060">
        <v>1</v>
      </c>
      <c r="AC2060">
        <v>323</v>
      </c>
      <c r="AD2060">
        <v>165</v>
      </c>
      <c r="AE2060">
        <v>2</v>
      </c>
      <c r="AF2060">
        <v>50.6</v>
      </c>
      <c r="AG2060">
        <v>11.2</v>
      </c>
      <c r="AH2060">
        <v>165</v>
      </c>
    </row>
    <row r="2061" spans="1:34" hidden="1" x14ac:dyDescent="0.25">
      <c r="A2061" t="s">
        <v>7876</v>
      </c>
      <c r="B2061" t="s">
        <v>7877</v>
      </c>
      <c r="C2061" s="1" t="str">
        <f t="shared" si="347"/>
        <v>21:0588</v>
      </c>
      <c r="D2061" s="1" t="str">
        <f t="shared" si="344"/>
        <v>21:0187</v>
      </c>
      <c r="E2061" t="s">
        <v>7878</v>
      </c>
      <c r="F2061" t="s">
        <v>7879</v>
      </c>
      <c r="H2061">
        <v>45.791177300000001</v>
      </c>
      <c r="I2061">
        <v>-64.762299100000007</v>
      </c>
      <c r="J2061" s="1" t="str">
        <f t="shared" si="345"/>
        <v>NGR bulk stream sediment</v>
      </c>
      <c r="K2061" s="1" t="str">
        <f t="shared" si="346"/>
        <v>&lt;177 micron (NGR)</v>
      </c>
      <c r="L2061">
        <v>30</v>
      </c>
      <c r="M2061" t="s">
        <v>126</v>
      </c>
      <c r="N2061">
        <v>588</v>
      </c>
      <c r="O2061">
        <v>93</v>
      </c>
      <c r="P2061">
        <v>59</v>
      </c>
      <c r="Q2061">
        <v>24</v>
      </c>
      <c r="R2061">
        <v>9</v>
      </c>
      <c r="S2061">
        <v>6</v>
      </c>
      <c r="T2061">
        <v>-0.2</v>
      </c>
      <c r="U2061">
        <v>1600</v>
      </c>
      <c r="V2061">
        <v>1.2</v>
      </c>
      <c r="W2061">
        <v>0.6</v>
      </c>
      <c r="X2061">
        <v>7</v>
      </c>
      <c r="Y2061">
        <v>-2</v>
      </c>
      <c r="Z2061">
        <v>21</v>
      </c>
      <c r="AA2061">
        <v>0.6</v>
      </c>
      <c r="AB2061">
        <v>1</v>
      </c>
      <c r="AC2061">
        <v>457</v>
      </c>
      <c r="AD2061">
        <v>100</v>
      </c>
      <c r="AE2061">
        <v>-2</v>
      </c>
      <c r="AF2061">
        <v>28.6</v>
      </c>
      <c r="AG2061">
        <v>7.5</v>
      </c>
      <c r="AH2061">
        <v>155</v>
      </c>
    </row>
    <row r="2062" spans="1:34" hidden="1" x14ac:dyDescent="0.25">
      <c r="A2062" t="s">
        <v>7880</v>
      </c>
      <c r="B2062" t="s">
        <v>7881</v>
      </c>
      <c r="C2062" s="1" t="str">
        <f t="shared" si="347"/>
        <v>21:0588</v>
      </c>
      <c r="D2062" s="1" t="str">
        <f t="shared" si="344"/>
        <v>21:0187</v>
      </c>
      <c r="E2062" t="s">
        <v>7809</v>
      </c>
      <c r="F2062" t="s">
        <v>7882</v>
      </c>
      <c r="H2062">
        <v>45.777184300000002</v>
      </c>
      <c r="I2062">
        <v>-64.759169499999999</v>
      </c>
      <c r="J2062" s="1" t="str">
        <f t="shared" si="345"/>
        <v>NGR bulk stream sediment</v>
      </c>
      <c r="K2062" s="1" t="str">
        <f t="shared" si="346"/>
        <v>&lt;177 micron (NGR)</v>
      </c>
      <c r="L2062">
        <v>30</v>
      </c>
      <c r="M2062" t="s">
        <v>261</v>
      </c>
      <c r="N2062">
        <v>589</v>
      </c>
      <c r="O2062">
        <v>83</v>
      </c>
      <c r="P2062">
        <v>20</v>
      </c>
      <c r="Q2062">
        <v>11</v>
      </c>
      <c r="R2062">
        <v>17</v>
      </c>
      <c r="S2062">
        <v>8</v>
      </c>
      <c r="T2062">
        <v>-0.2</v>
      </c>
      <c r="U2062">
        <v>340</v>
      </c>
      <c r="V2062">
        <v>2</v>
      </c>
      <c r="W2062">
        <v>0.3</v>
      </c>
      <c r="X2062">
        <v>2</v>
      </c>
      <c r="Y2062">
        <v>-2</v>
      </c>
      <c r="Z2062">
        <v>31</v>
      </c>
      <c r="AA2062">
        <v>-0.2</v>
      </c>
      <c r="AB2062">
        <v>3</v>
      </c>
      <c r="AC2062">
        <v>404</v>
      </c>
      <c r="AD2062">
        <v>20</v>
      </c>
      <c r="AE2062">
        <v>-2</v>
      </c>
      <c r="AF2062">
        <v>5.8</v>
      </c>
      <c r="AG2062">
        <v>2.2000000000000002</v>
      </c>
      <c r="AH2062">
        <v>240</v>
      </c>
    </row>
    <row r="2063" spans="1:34" hidden="1" x14ac:dyDescent="0.25">
      <c r="A2063" t="s">
        <v>7883</v>
      </c>
      <c r="B2063" t="s">
        <v>7884</v>
      </c>
      <c r="C2063" s="1" t="str">
        <f t="shared" si="347"/>
        <v>21:0588</v>
      </c>
      <c r="D2063" s="1" t="str">
        <f t="shared" si="344"/>
        <v>21:0187</v>
      </c>
      <c r="E2063" t="s">
        <v>7885</v>
      </c>
      <c r="F2063" t="s">
        <v>7886</v>
      </c>
      <c r="H2063">
        <v>45.7676704</v>
      </c>
      <c r="I2063">
        <v>-64.750973500000001</v>
      </c>
      <c r="J2063" s="1" t="str">
        <f t="shared" si="345"/>
        <v>NGR bulk stream sediment</v>
      </c>
      <c r="K2063" s="1" t="str">
        <f t="shared" si="346"/>
        <v>&lt;177 micron (NGR)</v>
      </c>
      <c r="L2063">
        <v>31</v>
      </c>
      <c r="M2063" t="s">
        <v>212</v>
      </c>
      <c r="N2063">
        <v>590</v>
      </c>
      <c r="O2063">
        <v>98</v>
      </c>
      <c r="P2063">
        <v>24</v>
      </c>
      <c r="Q2063">
        <v>16</v>
      </c>
      <c r="R2063">
        <v>15</v>
      </c>
      <c r="S2063">
        <v>9</v>
      </c>
      <c r="T2063">
        <v>-0.2</v>
      </c>
      <c r="U2063">
        <v>630</v>
      </c>
      <c r="V2063">
        <v>2.2000000000000002</v>
      </c>
      <c r="W2063">
        <v>0.2</v>
      </c>
      <c r="X2063">
        <v>2</v>
      </c>
      <c r="Y2063">
        <v>-2</v>
      </c>
      <c r="Z2063">
        <v>33</v>
      </c>
      <c r="AA2063">
        <v>-0.2</v>
      </c>
      <c r="AB2063">
        <v>1</v>
      </c>
      <c r="AC2063">
        <v>369</v>
      </c>
      <c r="AD2063">
        <v>40</v>
      </c>
      <c r="AE2063">
        <v>-2</v>
      </c>
      <c r="AF2063">
        <v>13</v>
      </c>
      <c r="AG2063">
        <v>2.1</v>
      </c>
      <c r="AH2063">
        <v>165</v>
      </c>
    </row>
    <row r="2064" spans="1:34" hidden="1" x14ac:dyDescent="0.25">
      <c r="A2064" t="s">
        <v>7887</v>
      </c>
      <c r="B2064" t="s">
        <v>7888</v>
      </c>
      <c r="C2064" s="1" t="str">
        <f t="shared" si="347"/>
        <v>21:0588</v>
      </c>
      <c r="D2064" s="1" t="str">
        <f t="shared" si="344"/>
        <v>21:0187</v>
      </c>
      <c r="E2064" t="s">
        <v>7885</v>
      </c>
      <c r="F2064" t="s">
        <v>7889</v>
      </c>
      <c r="H2064">
        <v>45.7676704</v>
      </c>
      <c r="I2064">
        <v>-64.750973500000001</v>
      </c>
      <c r="J2064" s="1" t="str">
        <f t="shared" si="345"/>
        <v>NGR bulk stream sediment</v>
      </c>
      <c r="K2064" s="1" t="str">
        <f t="shared" si="346"/>
        <v>&lt;177 micron (NGR)</v>
      </c>
      <c r="L2064">
        <v>31</v>
      </c>
      <c r="M2064" t="s">
        <v>261</v>
      </c>
      <c r="N2064">
        <v>591</v>
      </c>
      <c r="O2064">
        <v>95</v>
      </c>
      <c r="P2064">
        <v>22</v>
      </c>
      <c r="Q2064">
        <v>14</v>
      </c>
      <c r="R2064">
        <v>14</v>
      </c>
      <c r="S2064">
        <v>10</v>
      </c>
      <c r="T2064">
        <v>-0.2</v>
      </c>
      <c r="U2064">
        <v>600</v>
      </c>
      <c r="V2064">
        <v>2.1</v>
      </c>
      <c r="W2064">
        <v>0.2</v>
      </c>
      <c r="X2064">
        <v>2</v>
      </c>
      <c r="Y2064">
        <v>-2</v>
      </c>
      <c r="Z2064">
        <v>37</v>
      </c>
      <c r="AA2064">
        <v>-0.2</v>
      </c>
      <c r="AB2064">
        <v>2</v>
      </c>
      <c r="AC2064">
        <v>369</v>
      </c>
      <c r="AD2064">
        <v>40</v>
      </c>
      <c r="AE2064">
        <v>-2</v>
      </c>
      <c r="AF2064">
        <v>12.4</v>
      </c>
      <c r="AG2064">
        <v>1.8</v>
      </c>
      <c r="AH2064">
        <v>180</v>
      </c>
    </row>
    <row r="2065" spans="1:34" hidden="1" x14ac:dyDescent="0.25">
      <c r="A2065" t="s">
        <v>7890</v>
      </c>
      <c r="B2065" t="s">
        <v>7891</v>
      </c>
      <c r="C2065" s="1" t="str">
        <f t="shared" si="347"/>
        <v>21:0588</v>
      </c>
      <c r="D2065" s="1" t="str">
        <f>HYPERLINK("http://geochem.nrcan.gc.ca/cdogs/content/svy/svy_e.htm", "")</f>
        <v/>
      </c>
      <c r="G2065" s="1" t="str">
        <f>HYPERLINK("http://geochem.nrcan.gc.ca/cdogs/content/cr_/cr_00079_e.htm", "79")</f>
        <v>79</v>
      </c>
      <c r="J2065" t="s">
        <v>69</v>
      </c>
      <c r="K2065" t="s">
        <v>70</v>
      </c>
      <c r="L2065">
        <v>31</v>
      </c>
      <c r="M2065" t="s">
        <v>71</v>
      </c>
      <c r="N2065">
        <v>592</v>
      </c>
      <c r="O2065">
        <v>113</v>
      </c>
      <c r="P2065">
        <v>92</v>
      </c>
      <c r="Q2065">
        <v>20</v>
      </c>
      <c r="R2065">
        <v>244</v>
      </c>
      <c r="S2065">
        <v>25</v>
      </c>
      <c r="T2065">
        <v>-0.2</v>
      </c>
      <c r="U2065">
        <v>920</v>
      </c>
      <c r="V2065">
        <v>3.6</v>
      </c>
      <c r="W2065">
        <v>1.4</v>
      </c>
      <c r="X2065">
        <v>14</v>
      </c>
      <c r="Y2065">
        <v>-2</v>
      </c>
      <c r="Z2065">
        <v>66</v>
      </c>
      <c r="AA2065">
        <v>0.7</v>
      </c>
      <c r="AB2065">
        <v>5</v>
      </c>
      <c r="AC2065">
        <v>797</v>
      </c>
      <c r="AD2065">
        <v>40</v>
      </c>
      <c r="AE2065">
        <v>4</v>
      </c>
      <c r="AF2065">
        <v>2.6</v>
      </c>
      <c r="AG2065">
        <v>2.7</v>
      </c>
      <c r="AH2065">
        <v>490</v>
      </c>
    </row>
    <row r="2066" spans="1:34" hidden="1" x14ac:dyDescent="0.25">
      <c r="A2066" t="s">
        <v>7892</v>
      </c>
      <c r="B2066" t="s">
        <v>7893</v>
      </c>
      <c r="C2066" s="1" t="str">
        <f t="shared" si="347"/>
        <v>21:0588</v>
      </c>
      <c r="D2066" s="1" t="str">
        <f t="shared" ref="D2066:D2085" si="348">HYPERLINK("http://geochem.nrcan.gc.ca/cdogs/content/svy/svy210187_e.htm", "21:0187")</f>
        <v>21:0187</v>
      </c>
      <c r="E2066" t="s">
        <v>7894</v>
      </c>
      <c r="F2066" t="s">
        <v>7895</v>
      </c>
      <c r="H2066">
        <v>45.792881899999998</v>
      </c>
      <c r="I2066">
        <v>-64.773701399999993</v>
      </c>
      <c r="J2066" s="1" t="str">
        <f t="shared" ref="J2066:J2085" si="349">HYPERLINK("http://geochem.nrcan.gc.ca/cdogs/content/kwd/kwd020030_e.htm", "NGR bulk stream sediment")</f>
        <v>NGR bulk stream sediment</v>
      </c>
      <c r="K2066" s="1" t="str">
        <f t="shared" ref="K2066:K2085" si="350">HYPERLINK("http://geochem.nrcan.gc.ca/cdogs/content/kwd/kwd080006_e.htm", "&lt;177 micron (NGR)")</f>
        <v>&lt;177 micron (NGR)</v>
      </c>
      <c r="L2066">
        <v>31</v>
      </c>
      <c r="M2066" t="s">
        <v>43</v>
      </c>
      <c r="N2066">
        <v>593</v>
      </c>
      <c r="O2066">
        <v>143</v>
      </c>
      <c r="P2066">
        <v>66</v>
      </c>
      <c r="Q2066">
        <v>23</v>
      </c>
      <c r="R2066">
        <v>16</v>
      </c>
      <c r="S2066">
        <v>12</v>
      </c>
      <c r="T2066">
        <v>0.2</v>
      </c>
      <c r="U2066">
        <v>860</v>
      </c>
      <c r="V2066">
        <v>2.1</v>
      </c>
      <c r="W2066">
        <v>1.5</v>
      </c>
      <c r="X2066">
        <v>6</v>
      </c>
      <c r="Y2066">
        <v>-2</v>
      </c>
      <c r="Z2066">
        <v>31</v>
      </c>
      <c r="AA2066">
        <v>0.4</v>
      </c>
      <c r="AB2066">
        <v>2</v>
      </c>
      <c r="AC2066">
        <v>402</v>
      </c>
      <c r="AD2066">
        <v>95</v>
      </c>
      <c r="AE2066">
        <v>-2</v>
      </c>
      <c r="AF2066">
        <v>26.6</v>
      </c>
      <c r="AG2066">
        <v>2.7</v>
      </c>
      <c r="AH2066">
        <v>135</v>
      </c>
    </row>
    <row r="2067" spans="1:34" hidden="1" x14ac:dyDescent="0.25">
      <c r="A2067" t="s">
        <v>7896</v>
      </c>
      <c r="B2067" t="s">
        <v>7897</v>
      </c>
      <c r="C2067" s="1" t="str">
        <f t="shared" si="347"/>
        <v>21:0588</v>
      </c>
      <c r="D2067" s="1" t="str">
        <f t="shared" si="348"/>
        <v>21:0187</v>
      </c>
      <c r="E2067" t="s">
        <v>7898</v>
      </c>
      <c r="F2067" t="s">
        <v>7899</v>
      </c>
      <c r="H2067">
        <v>45.796987399999999</v>
      </c>
      <c r="I2067">
        <v>-64.773625800000005</v>
      </c>
      <c r="J2067" s="1" t="str">
        <f t="shared" si="349"/>
        <v>NGR bulk stream sediment</v>
      </c>
      <c r="K2067" s="1" t="str">
        <f t="shared" si="350"/>
        <v>&lt;177 micron (NGR)</v>
      </c>
      <c r="L2067">
        <v>31</v>
      </c>
      <c r="M2067" t="s">
        <v>56</v>
      </c>
      <c r="N2067">
        <v>594</v>
      </c>
      <c r="O2067">
        <v>122</v>
      </c>
      <c r="P2067">
        <v>42</v>
      </c>
      <c r="Q2067">
        <v>20</v>
      </c>
      <c r="R2067">
        <v>18</v>
      </c>
      <c r="S2067">
        <v>14</v>
      </c>
      <c r="T2067">
        <v>-0.2</v>
      </c>
      <c r="U2067">
        <v>800</v>
      </c>
      <c r="V2067">
        <v>2.8</v>
      </c>
      <c r="W2067">
        <v>0.3</v>
      </c>
      <c r="X2067">
        <v>2</v>
      </c>
      <c r="Y2067">
        <v>-2</v>
      </c>
      <c r="Z2067">
        <v>40</v>
      </c>
      <c r="AA2067">
        <v>-0.2</v>
      </c>
      <c r="AB2067">
        <v>3</v>
      </c>
      <c r="AC2067">
        <v>354</v>
      </c>
      <c r="AD2067">
        <v>75</v>
      </c>
      <c r="AE2067">
        <v>-2</v>
      </c>
      <c r="AF2067">
        <v>19.600000000000001</v>
      </c>
      <c r="AG2067">
        <v>3.7</v>
      </c>
      <c r="AH2067">
        <v>130</v>
      </c>
    </row>
    <row r="2068" spans="1:34" hidden="1" x14ac:dyDescent="0.25">
      <c r="A2068" t="s">
        <v>7900</v>
      </c>
      <c r="B2068" t="s">
        <v>7901</v>
      </c>
      <c r="C2068" s="1" t="str">
        <f t="shared" si="347"/>
        <v>21:0588</v>
      </c>
      <c r="D2068" s="1" t="str">
        <f t="shared" si="348"/>
        <v>21:0187</v>
      </c>
      <c r="E2068" t="s">
        <v>7902</v>
      </c>
      <c r="F2068" t="s">
        <v>7903</v>
      </c>
      <c r="H2068">
        <v>45.808001099999998</v>
      </c>
      <c r="I2068">
        <v>-64.784812400000007</v>
      </c>
      <c r="J2068" s="1" t="str">
        <f t="shared" si="349"/>
        <v>NGR bulk stream sediment</v>
      </c>
      <c r="K2068" s="1" t="str">
        <f t="shared" si="350"/>
        <v>&lt;177 micron (NGR)</v>
      </c>
      <c r="L2068">
        <v>31</v>
      </c>
      <c r="M2068" t="s">
        <v>61</v>
      </c>
      <c r="N2068">
        <v>595</v>
      </c>
      <c r="O2068">
        <v>163</v>
      </c>
      <c r="P2068">
        <v>34</v>
      </c>
      <c r="Q2068">
        <v>35</v>
      </c>
      <c r="R2068">
        <v>13</v>
      </c>
      <c r="S2068">
        <v>8</v>
      </c>
      <c r="T2068">
        <v>-0.2</v>
      </c>
      <c r="U2068">
        <v>2400</v>
      </c>
      <c r="V2068">
        <v>2</v>
      </c>
      <c r="W2068">
        <v>1.7</v>
      </c>
      <c r="X2068">
        <v>3</v>
      </c>
      <c r="Y2068">
        <v>-2</v>
      </c>
      <c r="Z2068">
        <v>31</v>
      </c>
      <c r="AA2068">
        <v>-0.2</v>
      </c>
      <c r="AB2068">
        <v>2</v>
      </c>
      <c r="AC2068">
        <v>393</v>
      </c>
      <c r="AD2068">
        <v>110</v>
      </c>
      <c r="AE2068">
        <v>-2</v>
      </c>
      <c r="AF2068">
        <v>33</v>
      </c>
      <c r="AG2068">
        <v>4.7</v>
      </c>
      <c r="AH2068">
        <v>135</v>
      </c>
    </row>
    <row r="2069" spans="1:34" hidden="1" x14ac:dyDescent="0.25">
      <c r="A2069" t="s">
        <v>7904</v>
      </c>
      <c r="B2069" t="s">
        <v>7905</v>
      </c>
      <c r="C2069" s="1" t="str">
        <f t="shared" si="347"/>
        <v>21:0588</v>
      </c>
      <c r="D2069" s="1" t="str">
        <f t="shared" si="348"/>
        <v>21:0187</v>
      </c>
      <c r="E2069" t="s">
        <v>7906</v>
      </c>
      <c r="F2069" t="s">
        <v>7907</v>
      </c>
      <c r="H2069">
        <v>45.811166900000003</v>
      </c>
      <c r="I2069">
        <v>-64.787848199999999</v>
      </c>
      <c r="J2069" s="1" t="str">
        <f t="shared" si="349"/>
        <v>NGR bulk stream sediment</v>
      </c>
      <c r="K2069" s="1" t="str">
        <f t="shared" si="350"/>
        <v>&lt;177 micron (NGR)</v>
      </c>
      <c r="L2069">
        <v>31</v>
      </c>
      <c r="M2069" t="s">
        <v>217</v>
      </c>
      <c r="N2069">
        <v>596</v>
      </c>
      <c r="O2069">
        <v>165</v>
      </c>
      <c r="P2069">
        <v>30</v>
      </c>
      <c r="Q2069">
        <v>36</v>
      </c>
      <c r="R2069">
        <v>17</v>
      </c>
      <c r="S2069">
        <v>11</v>
      </c>
      <c r="T2069">
        <v>-0.2</v>
      </c>
      <c r="U2069">
        <v>2200</v>
      </c>
      <c r="V2069">
        <v>2.6</v>
      </c>
      <c r="W2069">
        <v>1.2</v>
      </c>
      <c r="X2069">
        <v>3</v>
      </c>
      <c r="Y2069">
        <v>-2</v>
      </c>
      <c r="Z2069">
        <v>44</v>
      </c>
      <c r="AA2069">
        <v>-0.2</v>
      </c>
      <c r="AB2069">
        <v>2</v>
      </c>
      <c r="AC2069">
        <v>317</v>
      </c>
      <c r="AD2069">
        <v>125</v>
      </c>
      <c r="AE2069">
        <v>-2</v>
      </c>
      <c r="AF2069">
        <v>23.8</v>
      </c>
      <c r="AG2069">
        <v>3</v>
      </c>
      <c r="AH2069">
        <v>165</v>
      </c>
    </row>
    <row r="2070" spans="1:34" hidden="1" x14ac:dyDescent="0.25">
      <c r="A2070" t="s">
        <v>7908</v>
      </c>
      <c r="B2070" t="s">
        <v>7909</v>
      </c>
      <c r="C2070" s="1" t="str">
        <f t="shared" si="347"/>
        <v>21:0588</v>
      </c>
      <c r="D2070" s="1" t="str">
        <f t="shared" si="348"/>
        <v>21:0187</v>
      </c>
      <c r="E2070" t="s">
        <v>7906</v>
      </c>
      <c r="F2070" t="s">
        <v>7910</v>
      </c>
      <c r="H2070">
        <v>45.811166900000003</v>
      </c>
      <c r="I2070">
        <v>-64.787848199999999</v>
      </c>
      <c r="J2070" s="1" t="str">
        <f t="shared" si="349"/>
        <v>NGR bulk stream sediment</v>
      </c>
      <c r="K2070" s="1" t="str">
        <f t="shared" si="350"/>
        <v>&lt;177 micron (NGR)</v>
      </c>
      <c r="L2070">
        <v>31</v>
      </c>
      <c r="M2070" t="s">
        <v>221</v>
      </c>
      <c r="N2070">
        <v>597</v>
      </c>
      <c r="O2070">
        <v>172</v>
      </c>
      <c r="P2070">
        <v>29</v>
      </c>
      <c r="Q2070">
        <v>32</v>
      </c>
      <c r="R2070">
        <v>17</v>
      </c>
      <c r="S2070">
        <v>13</v>
      </c>
      <c r="T2070">
        <v>-0.2</v>
      </c>
      <c r="U2070">
        <v>2100</v>
      </c>
      <c r="V2070">
        <v>2.6</v>
      </c>
      <c r="W2070">
        <v>1.4</v>
      </c>
      <c r="X2070">
        <v>3</v>
      </c>
      <c r="Y2070">
        <v>-2</v>
      </c>
      <c r="Z2070">
        <v>46</v>
      </c>
      <c r="AA2070">
        <v>0.4</v>
      </c>
      <c r="AB2070">
        <v>2</v>
      </c>
      <c r="AC2070">
        <v>317</v>
      </c>
      <c r="AD2070">
        <v>145</v>
      </c>
      <c r="AE2070">
        <v>-2</v>
      </c>
      <c r="AF2070">
        <v>24.4</v>
      </c>
      <c r="AG2070">
        <v>3</v>
      </c>
      <c r="AH2070">
        <v>200</v>
      </c>
    </row>
    <row r="2071" spans="1:34" hidden="1" x14ac:dyDescent="0.25">
      <c r="A2071" t="s">
        <v>7911</v>
      </c>
      <c r="B2071" t="s">
        <v>7912</v>
      </c>
      <c r="C2071" s="1" t="str">
        <f t="shared" si="347"/>
        <v>21:0588</v>
      </c>
      <c r="D2071" s="1" t="str">
        <f t="shared" si="348"/>
        <v>21:0187</v>
      </c>
      <c r="E2071" t="s">
        <v>7913</v>
      </c>
      <c r="F2071" t="s">
        <v>7914</v>
      </c>
      <c r="H2071">
        <v>45.742116299999999</v>
      </c>
      <c r="I2071">
        <v>-64.987981700000006</v>
      </c>
      <c r="J2071" s="1" t="str">
        <f t="shared" si="349"/>
        <v>NGR bulk stream sediment</v>
      </c>
      <c r="K2071" s="1" t="str">
        <f t="shared" si="350"/>
        <v>&lt;177 micron (NGR)</v>
      </c>
      <c r="L2071">
        <v>31</v>
      </c>
      <c r="M2071" t="s">
        <v>66</v>
      </c>
      <c r="N2071">
        <v>598</v>
      </c>
      <c r="O2071">
        <v>56</v>
      </c>
      <c r="P2071">
        <v>10</v>
      </c>
      <c r="Q2071">
        <v>17</v>
      </c>
      <c r="R2071">
        <v>9</v>
      </c>
      <c r="S2071">
        <v>5</v>
      </c>
      <c r="T2071">
        <v>-0.2</v>
      </c>
      <c r="U2071">
        <v>440</v>
      </c>
      <c r="V2071">
        <v>1</v>
      </c>
      <c r="W2071">
        <v>0.8</v>
      </c>
      <c r="X2071">
        <v>-1</v>
      </c>
      <c r="Y2071">
        <v>-2</v>
      </c>
      <c r="Z2071">
        <v>15</v>
      </c>
      <c r="AA2071">
        <v>-0.2</v>
      </c>
      <c r="AB2071">
        <v>-1</v>
      </c>
      <c r="AC2071">
        <v>333</v>
      </c>
      <c r="AD2071">
        <v>70</v>
      </c>
      <c r="AE2071">
        <v>-2</v>
      </c>
      <c r="AF2071">
        <v>10.6</v>
      </c>
      <c r="AG2071">
        <v>1.7</v>
      </c>
      <c r="AH2071">
        <v>145</v>
      </c>
    </row>
    <row r="2072" spans="1:34" hidden="1" x14ac:dyDescent="0.25">
      <c r="A2072" t="s">
        <v>7915</v>
      </c>
      <c r="B2072" t="s">
        <v>7916</v>
      </c>
      <c r="C2072" s="1" t="str">
        <f t="shared" si="347"/>
        <v>21:0588</v>
      </c>
      <c r="D2072" s="1" t="str">
        <f t="shared" si="348"/>
        <v>21:0187</v>
      </c>
      <c r="E2072" t="s">
        <v>7917</v>
      </c>
      <c r="F2072" t="s">
        <v>7918</v>
      </c>
      <c r="H2072">
        <v>45.7325558</v>
      </c>
      <c r="I2072">
        <v>-64.997873100000007</v>
      </c>
      <c r="J2072" s="1" t="str">
        <f t="shared" si="349"/>
        <v>NGR bulk stream sediment</v>
      </c>
      <c r="K2072" s="1" t="str">
        <f t="shared" si="350"/>
        <v>&lt;177 micron (NGR)</v>
      </c>
      <c r="L2072">
        <v>31</v>
      </c>
      <c r="M2072" t="s">
        <v>76</v>
      </c>
      <c r="N2072">
        <v>599</v>
      </c>
      <c r="O2072">
        <v>67</v>
      </c>
      <c r="P2072">
        <v>23</v>
      </c>
      <c r="Q2072">
        <v>17</v>
      </c>
      <c r="R2072">
        <v>14</v>
      </c>
      <c r="S2072">
        <v>13</v>
      </c>
      <c r="T2072">
        <v>-0.2</v>
      </c>
      <c r="U2072">
        <v>1700</v>
      </c>
      <c r="V2072">
        <v>1.4</v>
      </c>
      <c r="W2072">
        <v>0.9</v>
      </c>
      <c r="X2072">
        <v>1</v>
      </c>
      <c r="Y2072">
        <v>-2</v>
      </c>
      <c r="Z2072">
        <v>26</v>
      </c>
      <c r="AA2072">
        <v>-0.2</v>
      </c>
      <c r="AB2072">
        <v>2</v>
      </c>
      <c r="AC2072">
        <v>322</v>
      </c>
      <c r="AD2072">
        <v>80</v>
      </c>
      <c r="AE2072">
        <v>-2</v>
      </c>
      <c r="AF2072">
        <v>12.2</v>
      </c>
      <c r="AG2072">
        <v>1.8</v>
      </c>
      <c r="AH2072">
        <v>165</v>
      </c>
    </row>
    <row r="2073" spans="1:34" hidden="1" x14ac:dyDescent="0.25">
      <c r="A2073" t="s">
        <v>7919</v>
      </c>
      <c r="B2073" t="s">
        <v>7920</v>
      </c>
      <c r="C2073" s="1" t="str">
        <f t="shared" si="347"/>
        <v>21:0588</v>
      </c>
      <c r="D2073" s="1" t="str">
        <f t="shared" si="348"/>
        <v>21:0187</v>
      </c>
      <c r="E2073" t="s">
        <v>7921</v>
      </c>
      <c r="F2073" t="s">
        <v>7922</v>
      </c>
      <c r="H2073">
        <v>45.639486400000003</v>
      </c>
      <c r="I2073">
        <v>-64.906751499999999</v>
      </c>
      <c r="J2073" s="1" t="str">
        <f t="shared" si="349"/>
        <v>NGR bulk stream sediment</v>
      </c>
      <c r="K2073" s="1" t="str">
        <f t="shared" si="350"/>
        <v>&lt;177 micron (NGR)</v>
      </c>
      <c r="L2073">
        <v>31</v>
      </c>
      <c r="M2073" t="s">
        <v>81</v>
      </c>
      <c r="N2073">
        <v>600</v>
      </c>
      <c r="O2073">
        <v>150</v>
      </c>
      <c r="P2073">
        <v>38</v>
      </c>
      <c r="Q2073">
        <v>48</v>
      </c>
      <c r="R2073">
        <v>12</v>
      </c>
      <c r="S2073">
        <v>17</v>
      </c>
      <c r="T2073">
        <v>-0.2</v>
      </c>
      <c r="U2073">
        <v>2600</v>
      </c>
      <c r="V2073">
        <v>2.2999999999999998</v>
      </c>
      <c r="W2073">
        <v>1.4</v>
      </c>
      <c r="X2073">
        <v>5</v>
      </c>
      <c r="Y2073">
        <v>-2</v>
      </c>
      <c r="Z2073">
        <v>26</v>
      </c>
      <c r="AA2073">
        <v>-0.2</v>
      </c>
      <c r="AB2073">
        <v>2</v>
      </c>
      <c r="AC2073">
        <v>464</v>
      </c>
      <c r="AD2073">
        <v>110</v>
      </c>
      <c r="AE2073">
        <v>-2</v>
      </c>
      <c r="AF2073">
        <v>25.6</v>
      </c>
      <c r="AG2073">
        <v>2.9</v>
      </c>
      <c r="AH2073">
        <v>150</v>
      </c>
    </row>
    <row r="2074" spans="1:34" hidden="1" x14ac:dyDescent="0.25">
      <c r="A2074" t="s">
        <v>7923</v>
      </c>
      <c r="B2074" t="s">
        <v>7924</v>
      </c>
      <c r="C2074" s="1" t="str">
        <f t="shared" si="347"/>
        <v>21:0588</v>
      </c>
      <c r="D2074" s="1" t="str">
        <f t="shared" si="348"/>
        <v>21:0187</v>
      </c>
      <c r="E2074" t="s">
        <v>7925</v>
      </c>
      <c r="F2074" t="s">
        <v>7926</v>
      </c>
      <c r="H2074">
        <v>45.653126700000001</v>
      </c>
      <c r="I2074">
        <v>-65.358952900000006</v>
      </c>
      <c r="J2074" s="1" t="str">
        <f t="shared" si="349"/>
        <v>NGR bulk stream sediment</v>
      </c>
      <c r="K2074" s="1" t="str">
        <f t="shared" si="350"/>
        <v>&lt;177 micron (NGR)</v>
      </c>
      <c r="L2074">
        <v>31</v>
      </c>
      <c r="M2074" t="s">
        <v>86</v>
      </c>
      <c r="N2074">
        <v>601</v>
      </c>
      <c r="O2074">
        <v>64</v>
      </c>
      <c r="P2074">
        <v>9</v>
      </c>
      <c r="Q2074">
        <v>27</v>
      </c>
      <c r="R2074">
        <v>15</v>
      </c>
      <c r="S2074">
        <v>6</v>
      </c>
      <c r="T2074">
        <v>-0.2</v>
      </c>
      <c r="U2074">
        <v>700</v>
      </c>
      <c r="V2074">
        <v>1.4</v>
      </c>
      <c r="W2074">
        <v>0.9</v>
      </c>
      <c r="X2074">
        <v>4</v>
      </c>
      <c r="Y2074">
        <v>-2</v>
      </c>
      <c r="Z2074">
        <v>20</v>
      </c>
      <c r="AA2074">
        <v>0.3</v>
      </c>
      <c r="AB2074">
        <v>3</v>
      </c>
      <c r="AC2074">
        <v>360</v>
      </c>
      <c r="AD2074">
        <v>45</v>
      </c>
      <c r="AE2074">
        <v>-2</v>
      </c>
      <c r="AF2074">
        <v>6.4</v>
      </c>
      <c r="AG2074">
        <v>2.2999999999999998</v>
      </c>
      <c r="AH2074">
        <v>230</v>
      </c>
    </row>
    <row r="2075" spans="1:34" hidden="1" x14ac:dyDescent="0.25">
      <c r="A2075" t="s">
        <v>7927</v>
      </c>
      <c r="B2075" t="s">
        <v>7928</v>
      </c>
      <c r="C2075" s="1" t="str">
        <f t="shared" si="347"/>
        <v>21:0588</v>
      </c>
      <c r="D2075" s="1" t="str">
        <f t="shared" si="348"/>
        <v>21:0187</v>
      </c>
      <c r="E2075" t="s">
        <v>7929</v>
      </c>
      <c r="F2075" t="s">
        <v>7930</v>
      </c>
      <c r="H2075">
        <v>45.688218499999998</v>
      </c>
      <c r="I2075">
        <v>-65.291500400000004</v>
      </c>
      <c r="J2075" s="1" t="str">
        <f t="shared" si="349"/>
        <v>NGR bulk stream sediment</v>
      </c>
      <c r="K2075" s="1" t="str">
        <f t="shared" si="350"/>
        <v>&lt;177 micron (NGR)</v>
      </c>
      <c r="L2075">
        <v>31</v>
      </c>
      <c r="M2075" t="s">
        <v>91</v>
      </c>
      <c r="N2075">
        <v>602</v>
      </c>
      <c r="O2075">
        <v>69</v>
      </c>
      <c r="P2075">
        <v>24</v>
      </c>
      <c r="Q2075">
        <v>18</v>
      </c>
      <c r="R2075">
        <v>27</v>
      </c>
      <c r="S2075">
        <v>10</v>
      </c>
      <c r="T2075">
        <v>-0.2</v>
      </c>
      <c r="U2075">
        <v>510</v>
      </c>
      <c r="V2075">
        <v>1.8</v>
      </c>
      <c r="W2075">
        <v>-0.2</v>
      </c>
      <c r="X2075">
        <v>1</v>
      </c>
      <c r="Y2075">
        <v>-2</v>
      </c>
      <c r="Z2075">
        <v>31</v>
      </c>
      <c r="AA2075">
        <v>0.2</v>
      </c>
      <c r="AB2075">
        <v>2</v>
      </c>
      <c r="AC2075">
        <v>322</v>
      </c>
      <c r="AD2075">
        <v>45</v>
      </c>
      <c r="AE2075">
        <v>-2</v>
      </c>
      <c r="AF2075">
        <v>11.6</v>
      </c>
      <c r="AG2075">
        <v>1.5</v>
      </c>
      <c r="AH2075">
        <v>175</v>
      </c>
    </row>
    <row r="2076" spans="1:34" hidden="1" x14ac:dyDescent="0.25">
      <c r="A2076" t="s">
        <v>7931</v>
      </c>
      <c r="B2076" t="s">
        <v>7932</v>
      </c>
      <c r="C2076" s="1" t="str">
        <f t="shared" si="347"/>
        <v>21:0588</v>
      </c>
      <c r="D2076" s="1" t="str">
        <f t="shared" si="348"/>
        <v>21:0187</v>
      </c>
      <c r="E2076" t="s">
        <v>7933</v>
      </c>
      <c r="F2076" t="s">
        <v>7934</v>
      </c>
      <c r="H2076">
        <v>45.792939599999997</v>
      </c>
      <c r="I2076">
        <v>-64.950133899999997</v>
      </c>
      <c r="J2076" s="1" t="str">
        <f t="shared" si="349"/>
        <v>NGR bulk stream sediment</v>
      </c>
      <c r="K2076" s="1" t="str">
        <f t="shared" si="350"/>
        <v>&lt;177 micron (NGR)</v>
      </c>
      <c r="L2076">
        <v>31</v>
      </c>
      <c r="M2076" t="s">
        <v>96</v>
      </c>
      <c r="N2076">
        <v>603</v>
      </c>
      <c r="O2076">
        <v>63</v>
      </c>
      <c r="P2076">
        <v>13</v>
      </c>
      <c r="Q2076">
        <v>16</v>
      </c>
      <c r="R2076">
        <v>8</v>
      </c>
      <c r="S2076">
        <v>6</v>
      </c>
      <c r="T2076">
        <v>-0.2</v>
      </c>
      <c r="U2076">
        <v>350</v>
      </c>
      <c r="V2076">
        <v>1.1000000000000001</v>
      </c>
      <c r="W2076">
        <v>-0.2</v>
      </c>
      <c r="X2076">
        <v>1</v>
      </c>
      <c r="Y2076">
        <v>-2</v>
      </c>
      <c r="Z2076">
        <v>20</v>
      </c>
      <c r="AA2076">
        <v>-0.2</v>
      </c>
      <c r="AB2076">
        <v>3</v>
      </c>
      <c r="AC2076">
        <v>407</v>
      </c>
      <c r="AD2076">
        <v>45</v>
      </c>
      <c r="AE2076">
        <v>-2</v>
      </c>
      <c r="AF2076">
        <v>12.6</v>
      </c>
      <c r="AG2076">
        <v>1.8</v>
      </c>
      <c r="AH2076">
        <v>155</v>
      </c>
    </row>
    <row r="2077" spans="1:34" hidden="1" x14ac:dyDescent="0.25">
      <c r="A2077" t="s">
        <v>7935</v>
      </c>
      <c r="B2077" t="s">
        <v>7936</v>
      </c>
      <c r="C2077" s="1" t="str">
        <f t="shared" si="347"/>
        <v>21:0588</v>
      </c>
      <c r="D2077" s="1" t="str">
        <f t="shared" si="348"/>
        <v>21:0187</v>
      </c>
      <c r="E2077" t="s">
        <v>7937</v>
      </c>
      <c r="F2077" t="s">
        <v>7938</v>
      </c>
      <c r="H2077">
        <v>45.792250699999997</v>
      </c>
      <c r="I2077">
        <v>-64.949891100000002</v>
      </c>
      <c r="J2077" s="1" t="str">
        <f t="shared" si="349"/>
        <v>NGR bulk stream sediment</v>
      </c>
      <c r="K2077" s="1" t="str">
        <f t="shared" si="350"/>
        <v>&lt;177 micron (NGR)</v>
      </c>
      <c r="L2077">
        <v>31</v>
      </c>
      <c r="M2077" t="s">
        <v>101</v>
      </c>
      <c r="N2077">
        <v>604</v>
      </c>
      <c r="O2077">
        <v>60</v>
      </c>
      <c r="P2077">
        <v>15</v>
      </c>
      <c r="Q2077">
        <v>17</v>
      </c>
      <c r="R2077">
        <v>8</v>
      </c>
      <c r="S2077">
        <v>5</v>
      </c>
      <c r="T2077">
        <v>-0.2</v>
      </c>
      <c r="U2077">
        <v>560</v>
      </c>
      <c r="V2077">
        <v>1.2</v>
      </c>
      <c r="W2077">
        <v>-0.2</v>
      </c>
      <c r="X2077">
        <v>1</v>
      </c>
      <c r="Y2077">
        <v>-2</v>
      </c>
      <c r="Z2077">
        <v>20</v>
      </c>
      <c r="AA2077">
        <v>-0.2</v>
      </c>
      <c r="AB2077">
        <v>2</v>
      </c>
      <c r="AC2077">
        <v>380</v>
      </c>
      <c r="AD2077">
        <v>60</v>
      </c>
      <c r="AE2077">
        <v>-2</v>
      </c>
      <c r="AF2077">
        <v>15.8</v>
      </c>
      <c r="AG2077">
        <v>2.2999999999999998</v>
      </c>
      <c r="AH2077">
        <v>185</v>
      </c>
    </row>
    <row r="2078" spans="1:34" hidden="1" x14ac:dyDescent="0.25">
      <c r="A2078" t="s">
        <v>7939</v>
      </c>
      <c r="B2078" t="s">
        <v>7940</v>
      </c>
      <c r="C2078" s="1" t="str">
        <f t="shared" si="347"/>
        <v>21:0588</v>
      </c>
      <c r="D2078" s="1" t="str">
        <f t="shared" si="348"/>
        <v>21:0187</v>
      </c>
      <c r="E2078" t="s">
        <v>7941</v>
      </c>
      <c r="F2078" t="s">
        <v>7942</v>
      </c>
      <c r="H2078">
        <v>45.684382900000003</v>
      </c>
      <c r="I2078">
        <v>-65.291112499999997</v>
      </c>
      <c r="J2078" s="1" t="str">
        <f t="shared" si="349"/>
        <v>NGR bulk stream sediment</v>
      </c>
      <c r="K2078" s="1" t="str">
        <f t="shared" si="350"/>
        <v>&lt;177 micron (NGR)</v>
      </c>
      <c r="L2078">
        <v>31</v>
      </c>
      <c r="M2078" t="s">
        <v>106</v>
      </c>
      <c r="N2078">
        <v>605</v>
      </c>
      <c r="O2078">
        <v>118</v>
      </c>
      <c r="P2078">
        <v>55</v>
      </c>
      <c r="Q2078">
        <v>29</v>
      </c>
      <c r="R2078">
        <v>43</v>
      </c>
      <c r="S2078">
        <v>15</v>
      </c>
      <c r="T2078">
        <v>-0.2</v>
      </c>
      <c r="U2078">
        <v>1000</v>
      </c>
      <c r="V2078">
        <v>2.2000000000000002</v>
      </c>
      <c r="W2078">
        <v>1.4</v>
      </c>
      <c r="X2078">
        <v>2</v>
      </c>
      <c r="Y2078">
        <v>-2</v>
      </c>
      <c r="Z2078">
        <v>35</v>
      </c>
      <c r="AA2078">
        <v>-0.2</v>
      </c>
      <c r="AB2078">
        <v>5</v>
      </c>
      <c r="AC2078">
        <v>285</v>
      </c>
      <c r="AD2078">
        <v>70</v>
      </c>
      <c r="AE2078">
        <v>-2</v>
      </c>
      <c r="AF2078">
        <v>24.6</v>
      </c>
      <c r="AG2078">
        <v>2.4</v>
      </c>
      <c r="AH2078">
        <v>180</v>
      </c>
    </row>
    <row r="2079" spans="1:34" hidden="1" x14ac:dyDescent="0.25">
      <c r="A2079" t="s">
        <v>7943</v>
      </c>
      <c r="B2079" t="s">
        <v>7944</v>
      </c>
      <c r="C2079" s="1" t="str">
        <f t="shared" si="347"/>
        <v>21:0588</v>
      </c>
      <c r="D2079" s="1" t="str">
        <f t="shared" si="348"/>
        <v>21:0187</v>
      </c>
      <c r="E2079" t="s">
        <v>7945</v>
      </c>
      <c r="F2079" t="s">
        <v>7946</v>
      </c>
      <c r="H2079">
        <v>45.792896200000001</v>
      </c>
      <c r="I2079">
        <v>-64.967361199999999</v>
      </c>
      <c r="J2079" s="1" t="str">
        <f t="shared" si="349"/>
        <v>NGR bulk stream sediment</v>
      </c>
      <c r="K2079" s="1" t="str">
        <f t="shared" si="350"/>
        <v>&lt;177 micron (NGR)</v>
      </c>
      <c r="L2079">
        <v>31</v>
      </c>
      <c r="M2079" t="s">
        <v>111</v>
      </c>
      <c r="N2079">
        <v>606</v>
      </c>
      <c r="O2079">
        <v>78</v>
      </c>
      <c r="P2079">
        <v>22</v>
      </c>
      <c r="Q2079">
        <v>19</v>
      </c>
      <c r="R2079">
        <v>11</v>
      </c>
      <c r="S2079">
        <v>7</v>
      </c>
      <c r="T2079">
        <v>-0.2</v>
      </c>
      <c r="U2079">
        <v>700</v>
      </c>
      <c r="V2079">
        <v>1.6</v>
      </c>
      <c r="W2079">
        <v>0.3</v>
      </c>
      <c r="X2079">
        <v>2</v>
      </c>
      <c r="Y2079">
        <v>-2</v>
      </c>
      <c r="Z2079">
        <v>22</v>
      </c>
      <c r="AA2079">
        <v>0.3</v>
      </c>
      <c r="AB2079">
        <v>2</v>
      </c>
      <c r="AC2079">
        <v>654</v>
      </c>
      <c r="AD2079">
        <v>45</v>
      </c>
      <c r="AE2079">
        <v>-2</v>
      </c>
      <c r="AF2079">
        <v>14.4</v>
      </c>
      <c r="AG2079">
        <v>5.4</v>
      </c>
      <c r="AH2079">
        <v>260</v>
      </c>
    </row>
    <row r="2080" spans="1:34" hidden="1" x14ac:dyDescent="0.25">
      <c r="A2080" t="s">
        <v>7947</v>
      </c>
      <c r="B2080" t="s">
        <v>7948</v>
      </c>
      <c r="C2080" s="1" t="str">
        <f t="shared" si="347"/>
        <v>21:0588</v>
      </c>
      <c r="D2080" s="1" t="str">
        <f t="shared" si="348"/>
        <v>21:0187</v>
      </c>
      <c r="E2080" t="s">
        <v>7949</v>
      </c>
      <c r="F2080" t="s">
        <v>7950</v>
      </c>
      <c r="H2080">
        <v>45.792212800000001</v>
      </c>
      <c r="I2080">
        <v>-64.966796799999997</v>
      </c>
      <c r="J2080" s="1" t="str">
        <f t="shared" si="349"/>
        <v>NGR bulk stream sediment</v>
      </c>
      <c r="K2080" s="1" t="str">
        <f t="shared" si="350"/>
        <v>&lt;177 micron (NGR)</v>
      </c>
      <c r="L2080">
        <v>31</v>
      </c>
      <c r="M2080" t="s">
        <v>116</v>
      </c>
      <c r="N2080">
        <v>607</v>
      </c>
      <c r="O2080">
        <v>107</v>
      </c>
      <c r="P2080">
        <v>46</v>
      </c>
      <c r="Q2080">
        <v>23</v>
      </c>
      <c r="R2080">
        <v>11</v>
      </c>
      <c r="S2080">
        <v>7</v>
      </c>
      <c r="T2080">
        <v>-0.2</v>
      </c>
      <c r="U2080">
        <v>1200</v>
      </c>
      <c r="V2080">
        <v>1.6</v>
      </c>
      <c r="W2080">
        <v>0.9</v>
      </c>
      <c r="X2080">
        <v>1</v>
      </c>
      <c r="Y2080">
        <v>-2</v>
      </c>
      <c r="Z2080">
        <v>21</v>
      </c>
      <c r="AA2080">
        <v>-0.2</v>
      </c>
      <c r="AB2080">
        <v>1</v>
      </c>
      <c r="AC2080">
        <v>436</v>
      </c>
      <c r="AD2080">
        <v>95</v>
      </c>
      <c r="AE2080">
        <v>-2</v>
      </c>
      <c r="AF2080">
        <v>30.8</v>
      </c>
      <c r="AG2080">
        <v>2.4</v>
      </c>
      <c r="AH2080">
        <v>185</v>
      </c>
    </row>
    <row r="2081" spans="1:34" hidden="1" x14ac:dyDescent="0.25">
      <c r="A2081" t="s">
        <v>7951</v>
      </c>
      <c r="B2081" t="s">
        <v>7952</v>
      </c>
      <c r="C2081" s="1" t="str">
        <f t="shared" si="347"/>
        <v>21:0588</v>
      </c>
      <c r="D2081" s="1" t="str">
        <f t="shared" si="348"/>
        <v>21:0187</v>
      </c>
      <c r="E2081" t="s">
        <v>7953</v>
      </c>
      <c r="F2081" t="s">
        <v>7954</v>
      </c>
      <c r="H2081">
        <v>45.789307200000003</v>
      </c>
      <c r="I2081">
        <v>-64.969833800000004</v>
      </c>
      <c r="J2081" s="1" t="str">
        <f t="shared" si="349"/>
        <v>NGR bulk stream sediment</v>
      </c>
      <c r="K2081" s="1" t="str">
        <f t="shared" si="350"/>
        <v>&lt;177 micron (NGR)</v>
      </c>
      <c r="L2081">
        <v>31</v>
      </c>
      <c r="M2081" t="s">
        <v>121</v>
      </c>
      <c r="N2081">
        <v>608</v>
      </c>
      <c r="O2081">
        <v>90</v>
      </c>
      <c r="P2081">
        <v>54</v>
      </c>
      <c r="Q2081">
        <v>25</v>
      </c>
      <c r="R2081">
        <v>10</v>
      </c>
      <c r="S2081">
        <v>7</v>
      </c>
      <c r="T2081">
        <v>-0.2</v>
      </c>
      <c r="U2081">
        <v>760</v>
      </c>
      <c r="V2081">
        <v>1.5</v>
      </c>
      <c r="W2081">
        <v>0.8</v>
      </c>
      <c r="X2081">
        <v>1</v>
      </c>
      <c r="Y2081">
        <v>-2</v>
      </c>
      <c r="Z2081">
        <v>20</v>
      </c>
      <c r="AA2081">
        <v>-0.2</v>
      </c>
      <c r="AB2081">
        <v>-1</v>
      </c>
      <c r="AC2081">
        <v>450</v>
      </c>
      <c r="AD2081">
        <v>80</v>
      </c>
      <c r="AE2081">
        <v>-2</v>
      </c>
      <c r="AF2081">
        <v>21.6</v>
      </c>
      <c r="AG2081">
        <v>3.7</v>
      </c>
      <c r="AH2081">
        <v>195</v>
      </c>
    </row>
    <row r="2082" spans="1:34" hidden="1" x14ac:dyDescent="0.25">
      <c r="A2082" t="s">
        <v>7955</v>
      </c>
      <c r="B2082" t="s">
        <v>7956</v>
      </c>
      <c r="C2082" s="1" t="str">
        <f t="shared" si="347"/>
        <v>21:0588</v>
      </c>
      <c r="D2082" s="1" t="str">
        <f t="shared" si="348"/>
        <v>21:0187</v>
      </c>
      <c r="E2082" t="s">
        <v>7957</v>
      </c>
      <c r="F2082" t="s">
        <v>7958</v>
      </c>
      <c r="H2082">
        <v>45.8306228</v>
      </c>
      <c r="I2082">
        <v>-64.915205900000004</v>
      </c>
      <c r="J2082" s="1" t="str">
        <f t="shared" si="349"/>
        <v>NGR bulk stream sediment</v>
      </c>
      <c r="K2082" s="1" t="str">
        <f t="shared" si="350"/>
        <v>&lt;177 micron (NGR)</v>
      </c>
      <c r="L2082">
        <v>32</v>
      </c>
      <c r="M2082" t="s">
        <v>38</v>
      </c>
      <c r="N2082">
        <v>609</v>
      </c>
      <c r="O2082">
        <v>572</v>
      </c>
      <c r="P2082">
        <v>36</v>
      </c>
      <c r="Q2082">
        <v>22</v>
      </c>
      <c r="R2082">
        <v>18</v>
      </c>
      <c r="S2082">
        <v>10</v>
      </c>
      <c r="T2082">
        <v>-0.2</v>
      </c>
      <c r="U2082">
        <v>960</v>
      </c>
      <c r="V2082">
        <v>2.4</v>
      </c>
      <c r="W2082">
        <v>4.2</v>
      </c>
      <c r="X2082">
        <v>19</v>
      </c>
      <c r="Y2082">
        <v>2</v>
      </c>
      <c r="Z2082">
        <v>24</v>
      </c>
      <c r="AA2082">
        <v>0.7</v>
      </c>
      <c r="AB2082">
        <v>3</v>
      </c>
      <c r="AC2082">
        <v>465</v>
      </c>
      <c r="AD2082">
        <v>40</v>
      </c>
      <c r="AE2082">
        <v>2</v>
      </c>
      <c r="AF2082">
        <v>11.6</v>
      </c>
      <c r="AG2082">
        <v>9.1999999999999993</v>
      </c>
      <c r="AH2082">
        <v>620</v>
      </c>
    </row>
    <row r="2083" spans="1:34" hidden="1" x14ac:dyDescent="0.25">
      <c r="A2083" t="s">
        <v>7959</v>
      </c>
      <c r="B2083" t="s">
        <v>7960</v>
      </c>
      <c r="C2083" s="1" t="str">
        <f t="shared" si="347"/>
        <v>21:0588</v>
      </c>
      <c r="D2083" s="1" t="str">
        <f t="shared" si="348"/>
        <v>21:0187</v>
      </c>
      <c r="E2083" t="s">
        <v>7961</v>
      </c>
      <c r="F2083" t="s">
        <v>7962</v>
      </c>
      <c r="H2083">
        <v>45.787346800000002</v>
      </c>
      <c r="I2083">
        <v>-64.980661900000001</v>
      </c>
      <c r="J2083" s="1" t="str">
        <f t="shared" si="349"/>
        <v>NGR bulk stream sediment</v>
      </c>
      <c r="K2083" s="1" t="str">
        <f t="shared" si="350"/>
        <v>&lt;177 micron (NGR)</v>
      </c>
      <c r="L2083">
        <v>32</v>
      </c>
      <c r="M2083" t="s">
        <v>43</v>
      </c>
      <c r="N2083">
        <v>610</v>
      </c>
      <c r="O2083">
        <v>145</v>
      </c>
      <c r="P2083">
        <v>45</v>
      </c>
      <c r="Q2083">
        <v>21</v>
      </c>
      <c r="R2083">
        <v>15</v>
      </c>
      <c r="S2083">
        <v>12</v>
      </c>
      <c r="T2083">
        <v>-0.2</v>
      </c>
      <c r="U2083">
        <v>1000</v>
      </c>
      <c r="V2083">
        <v>2.1</v>
      </c>
      <c r="W2083">
        <v>0.9</v>
      </c>
      <c r="X2083">
        <v>3</v>
      </c>
      <c r="Y2083">
        <v>-2</v>
      </c>
      <c r="Z2083">
        <v>22</v>
      </c>
      <c r="AA2083">
        <v>-0.2</v>
      </c>
      <c r="AB2083">
        <v>2</v>
      </c>
      <c r="AC2083">
        <v>511</v>
      </c>
      <c r="AD2083">
        <v>75</v>
      </c>
      <c r="AE2083">
        <v>-2</v>
      </c>
      <c r="AF2083">
        <v>19</v>
      </c>
      <c r="AG2083">
        <v>3.1</v>
      </c>
      <c r="AH2083">
        <v>330</v>
      </c>
    </row>
    <row r="2084" spans="1:34" hidden="1" x14ac:dyDescent="0.25">
      <c r="A2084" t="s">
        <v>7963</v>
      </c>
      <c r="B2084" t="s">
        <v>7964</v>
      </c>
      <c r="C2084" s="1" t="str">
        <f t="shared" si="347"/>
        <v>21:0588</v>
      </c>
      <c r="D2084" s="1" t="str">
        <f t="shared" si="348"/>
        <v>21:0187</v>
      </c>
      <c r="E2084" t="s">
        <v>7965</v>
      </c>
      <c r="F2084" t="s">
        <v>7966</v>
      </c>
      <c r="H2084">
        <v>45.784912300000002</v>
      </c>
      <c r="I2084">
        <v>-64.9829814</v>
      </c>
      <c r="J2084" s="1" t="str">
        <f t="shared" si="349"/>
        <v>NGR bulk stream sediment</v>
      </c>
      <c r="K2084" s="1" t="str">
        <f t="shared" si="350"/>
        <v>&lt;177 micron (NGR)</v>
      </c>
      <c r="L2084">
        <v>32</v>
      </c>
      <c r="M2084" t="s">
        <v>56</v>
      </c>
      <c r="N2084">
        <v>611</v>
      </c>
      <c r="O2084">
        <v>98</v>
      </c>
      <c r="P2084">
        <v>27</v>
      </c>
      <c r="Q2084">
        <v>14</v>
      </c>
      <c r="R2084">
        <v>16</v>
      </c>
      <c r="S2084">
        <v>7</v>
      </c>
      <c r="T2084">
        <v>-0.2</v>
      </c>
      <c r="U2084">
        <v>660</v>
      </c>
      <c r="V2084">
        <v>1.8</v>
      </c>
      <c r="W2084">
        <v>0.2</v>
      </c>
      <c r="X2084">
        <v>4</v>
      </c>
      <c r="Y2084">
        <v>-2</v>
      </c>
      <c r="Z2084">
        <v>22</v>
      </c>
      <c r="AA2084">
        <v>-0.2</v>
      </c>
      <c r="AB2084">
        <v>2</v>
      </c>
      <c r="AC2084">
        <v>366</v>
      </c>
      <c r="AD2084">
        <v>40</v>
      </c>
      <c r="AE2084">
        <v>-2</v>
      </c>
      <c r="AF2084">
        <v>13</v>
      </c>
      <c r="AG2084">
        <v>2.6</v>
      </c>
      <c r="AH2084">
        <v>250</v>
      </c>
    </row>
    <row r="2085" spans="1:34" hidden="1" x14ac:dyDescent="0.25">
      <c r="A2085" t="s">
        <v>7967</v>
      </c>
      <c r="B2085" t="s">
        <v>7968</v>
      </c>
      <c r="C2085" s="1" t="str">
        <f t="shared" si="347"/>
        <v>21:0588</v>
      </c>
      <c r="D2085" s="1" t="str">
        <f t="shared" si="348"/>
        <v>21:0187</v>
      </c>
      <c r="E2085" t="s">
        <v>7969</v>
      </c>
      <c r="F2085" t="s">
        <v>7970</v>
      </c>
      <c r="H2085">
        <v>45.831710200000003</v>
      </c>
      <c r="I2085">
        <v>-64.913698100000005</v>
      </c>
      <c r="J2085" s="1" t="str">
        <f t="shared" si="349"/>
        <v>NGR bulk stream sediment</v>
      </c>
      <c r="K2085" s="1" t="str">
        <f t="shared" si="350"/>
        <v>&lt;177 micron (NGR)</v>
      </c>
      <c r="L2085">
        <v>32</v>
      </c>
      <c r="M2085" t="s">
        <v>61</v>
      </c>
      <c r="N2085">
        <v>612</v>
      </c>
      <c r="O2085">
        <v>79</v>
      </c>
      <c r="P2085">
        <v>28</v>
      </c>
      <c r="Q2085">
        <v>19</v>
      </c>
      <c r="R2085">
        <v>14</v>
      </c>
      <c r="S2085">
        <v>8</v>
      </c>
      <c r="T2085">
        <v>-0.2</v>
      </c>
      <c r="U2085">
        <v>940</v>
      </c>
      <c r="V2085">
        <v>1.9</v>
      </c>
      <c r="W2085">
        <v>0.4</v>
      </c>
      <c r="X2085">
        <v>4</v>
      </c>
      <c r="Y2085">
        <v>-2</v>
      </c>
      <c r="Z2085">
        <v>26</v>
      </c>
      <c r="AA2085">
        <v>-0.2</v>
      </c>
      <c r="AB2085">
        <v>2</v>
      </c>
      <c r="AC2085">
        <v>436</v>
      </c>
      <c r="AD2085">
        <v>100</v>
      </c>
      <c r="AE2085">
        <v>-2</v>
      </c>
      <c r="AF2085">
        <v>22.8</v>
      </c>
      <c r="AG2085">
        <v>4.5</v>
      </c>
      <c r="AH2085">
        <v>315</v>
      </c>
    </row>
    <row r="2086" spans="1:34" hidden="1" x14ac:dyDescent="0.25">
      <c r="A2086" t="s">
        <v>7971</v>
      </c>
      <c r="B2086" t="s">
        <v>7972</v>
      </c>
      <c r="C2086" s="1" t="str">
        <f t="shared" si="347"/>
        <v>21:0588</v>
      </c>
      <c r="D2086" s="1" t="str">
        <f>HYPERLINK("http://geochem.nrcan.gc.ca/cdogs/content/svy/svy_e.htm", "")</f>
        <v/>
      </c>
      <c r="G2086" s="1" t="str">
        <f>HYPERLINK("http://geochem.nrcan.gc.ca/cdogs/content/cr_/cr_00077_e.htm", "77")</f>
        <v>77</v>
      </c>
      <c r="J2086" t="s">
        <v>69</v>
      </c>
      <c r="K2086" t="s">
        <v>70</v>
      </c>
      <c r="L2086">
        <v>32</v>
      </c>
      <c r="M2086" t="s">
        <v>71</v>
      </c>
      <c r="N2086">
        <v>613</v>
      </c>
      <c r="O2086">
        <v>105</v>
      </c>
      <c r="P2086">
        <v>58</v>
      </c>
      <c r="Q2086">
        <v>31</v>
      </c>
      <c r="R2086">
        <v>287</v>
      </c>
      <c r="S2086">
        <v>27</v>
      </c>
      <c r="T2086">
        <v>0.5</v>
      </c>
      <c r="U2086">
        <v>530</v>
      </c>
      <c r="V2086">
        <v>3</v>
      </c>
      <c r="W2086">
        <v>1</v>
      </c>
      <c r="X2086">
        <v>27</v>
      </c>
      <c r="Y2086">
        <v>2</v>
      </c>
      <c r="Z2086">
        <v>53</v>
      </c>
      <c r="AA2086">
        <v>1.1000000000000001</v>
      </c>
      <c r="AB2086">
        <v>5</v>
      </c>
      <c r="AC2086">
        <v>699</v>
      </c>
      <c r="AD2086">
        <v>25</v>
      </c>
      <c r="AE2086">
        <v>20</v>
      </c>
      <c r="AF2086">
        <v>3.4</v>
      </c>
      <c r="AG2086">
        <v>18.7</v>
      </c>
      <c r="AH2086">
        <v>645</v>
      </c>
    </row>
    <row r="2087" spans="1:34" hidden="1" x14ac:dyDescent="0.25">
      <c r="A2087" t="s">
        <v>7973</v>
      </c>
      <c r="B2087" t="s">
        <v>7974</v>
      </c>
      <c r="C2087" s="1" t="str">
        <f t="shared" si="347"/>
        <v>21:0588</v>
      </c>
      <c r="D2087" s="1" t="str">
        <f t="shared" ref="D2087:D2115" si="351">HYPERLINK("http://geochem.nrcan.gc.ca/cdogs/content/svy/svy210187_e.htm", "21:0187")</f>
        <v>21:0187</v>
      </c>
      <c r="E2087" t="s">
        <v>7957</v>
      </c>
      <c r="F2087" t="s">
        <v>7975</v>
      </c>
      <c r="H2087">
        <v>45.8306228</v>
      </c>
      <c r="I2087">
        <v>-64.915205900000004</v>
      </c>
      <c r="J2087" s="1" t="str">
        <f t="shared" ref="J2087:J2115" si="352">HYPERLINK("http://geochem.nrcan.gc.ca/cdogs/content/kwd/kwd020030_e.htm", "NGR bulk stream sediment")</f>
        <v>NGR bulk stream sediment</v>
      </c>
      <c r="K2087" s="1" t="str">
        <f t="shared" ref="K2087:K2115" si="353">HYPERLINK("http://geochem.nrcan.gc.ca/cdogs/content/kwd/kwd080006_e.htm", "&lt;177 micron (NGR)")</f>
        <v>&lt;177 micron (NGR)</v>
      </c>
      <c r="L2087">
        <v>32</v>
      </c>
      <c r="M2087" t="s">
        <v>51</v>
      </c>
      <c r="N2087">
        <v>614</v>
      </c>
      <c r="O2087">
        <v>624</v>
      </c>
      <c r="P2087">
        <v>39</v>
      </c>
      <c r="Q2087">
        <v>25</v>
      </c>
      <c r="R2087">
        <v>22</v>
      </c>
      <c r="S2087">
        <v>10</v>
      </c>
      <c r="T2087">
        <v>-0.2</v>
      </c>
      <c r="U2087">
        <v>1000</v>
      </c>
      <c r="V2087">
        <v>2.4</v>
      </c>
      <c r="W2087">
        <v>4.9000000000000004</v>
      </c>
      <c r="X2087">
        <v>18</v>
      </c>
      <c r="Y2087">
        <v>2</v>
      </c>
      <c r="Z2087">
        <v>26</v>
      </c>
      <c r="AA2087">
        <v>0.5</v>
      </c>
      <c r="AB2087">
        <v>5</v>
      </c>
      <c r="AC2087">
        <v>457</v>
      </c>
      <c r="AD2087">
        <v>80</v>
      </c>
      <c r="AE2087">
        <v>-2</v>
      </c>
      <c r="AF2087">
        <v>12.6</v>
      </c>
      <c r="AG2087">
        <v>10.1</v>
      </c>
      <c r="AH2087">
        <v>600</v>
      </c>
    </row>
    <row r="2088" spans="1:34" hidden="1" x14ac:dyDescent="0.25">
      <c r="A2088" t="s">
        <v>7976</v>
      </c>
      <c r="B2088" t="s">
        <v>7977</v>
      </c>
      <c r="C2088" s="1" t="str">
        <f t="shared" si="347"/>
        <v>21:0588</v>
      </c>
      <c r="D2088" s="1" t="str">
        <f t="shared" si="351"/>
        <v>21:0187</v>
      </c>
      <c r="E2088" t="s">
        <v>7957</v>
      </c>
      <c r="F2088" t="s">
        <v>7978</v>
      </c>
      <c r="H2088">
        <v>45.8306228</v>
      </c>
      <c r="I2088">
        <v>-64.915205900000004</v>
      </c>
      <c r="J2088" s="1" t="str">
        <f t="shared" si="352"/>
        <v>NGR bulk stream sediment</v>
      </c>
      <c r="K2088" s="1" t="str">
        <f t="shared" si="353"/>
        <v>&lt;177 micron (NGR)</v>
      </c>
      <c r="L2088">
        <v>32</v>
      </c>
      <c r="M2088" t="s">
        <v>47</v>
      </c>
      <c r="N2088">
        <v>615</v>
      </c>
      <c r="O2088">
        <v>610</v>
      </c>
      <c r="P2088">
        <v>41</v>
      </c>
      <c r="Q2088">
        <v>21</v>
      </c>
      <c r="R2088">
        <v>20</v>
      </c>
      <c r="S2088">
        <v>11</v>
      </c>
      <c r="T2088">
        <v>-0.2</v>
      </c>
      <c r="U2088">
        <v>1000</v>
      </c>
      <c r="V2088">
        <v>2.2999999999999998</v>
      </c>
      <c r="W2088">
        <v>4.8</v>
      </c>
      <c r="X2088">
        <v>18</v>
      </c>
      <c r="Y2088">
        <v>2</v>
      </c>
      <c r="Z2088">
        <v>24</v>
      </c>
      <c r="AA2088">
        <v>0.7</v>
      </c>
      <c r="AB2088">
        <v>2</v>
      </c>
      <c r="AC2088">
        <v>471</v>
      </c>
      <c r="AD2088">
        <v>80</v>
      </c>
      <c r="AE2088">
        <v>-2</v>
      </c>
      <c r="AF2088">
        <v>12.8</v>
      </c>
      <c r="AG2088">
        <v>10.199999999999999</v>
      </c>
      <c r="AH2088">
        <v>645</v>
      </c>
    </row>
    <row r="2089" spans="1:34" hidden="1" x14ac:dyDescent="0.25">
      <c r="A2089" t="s">
        <v>7979</v>
      </c>
      <c r="B2089" t="s">
        <v>7980</v>
      </c>
      <c r="C2089" s="1" t="str">
        <f t="shared" si="347"/>
        <v>21:0588</v>
      </c>
      <c r="D2089" s="1" t="str">
        <f t="shared" si="351"/>
        <v>21:0187</v>
      </c>
      <c r="E2089" t="s">
        <v>7981</v>
      </c>
      <c r="F2089" t="s">
        <v>7982</v>
      </c>
      <c r="H2089">
        <v>45.813232599999999</v>
      </c>
      <c r="I2089">
        <v>-64.795019400000001</v>
      </c>
      <c r="J2089" s="1" t="str">
        <f t="shared" si="352"/>
        <v>NGR bulk stream sediment</v>
      </c>
      <c r="K2089" s="1" t="str">
        <f t="shared" si="353"/>
        <v>&lt;177 micron (NGR)</v>
      </c>
      <c r="L2089">
        <v>32</v>
      </c>
      <c r="M2089" t="s">
        <v>66</v>
      </c>
      <c r="N2089">
        <v>616</v>
      </c>
      <c r="O2089">
        <v>162</v>
      </c>
      <c r="P2089">
        <v>30</v>
      </c>
      <c r="Q2089">
        <v>46</v>
      </c>
      <c r="R2089">
        <v>14</v>
      </c>
      <c r="S2089">
        <v>7</v>
      </c>
      <c r="T2089">
        <v>0.3</v>
      </c>
      <c r="U2089">
        <v>2500</v>
      </c>
      <c r="V2089">
        <v>2.1</v>
      </c>
      <c r="W2089">
        <v>3.8</v>
      </c>
      <c r="X2089">
        <v>2</v>
      </c>
      <c r="Y2089">
        <v>-2</v>
      </c>
      <c r="Z2089">
        <v>31</v>
      </c>
      <c r="AA2089">
        <v>-0.2</v>
      </c>
      <c r="AB2089">
        <v>3</v>
      </c>
      <c r="AC2089">
        <v>305</v>
      </c>
      <c r="AD2089">
        <v>105</v>
      </c>
      <c r="AE2089">
        <v>-2</v>
      </c>
      <c r="AF2089">
        <v>30</v>
      </c>
      <c r="AG2089">
        <v>2.1</v>
      </c>
      <c r="AH2089">
        <v>185</v>
      </c>
    </row>
    <row r="2090" spans="1:34" hidden="1" x14ac:dyDescent="0.25">
      <c r="A2090" t="s">
        <v>7983</v>
      </c>
      <c r="B2090" t="s">
        <v>7984</v>
      </c>
      <c r="C2090" s="1" t="str">
        <f t="shared" si="347"/>
        <v>21:0588</v>
      </c>
      <c r="D2090" s="1" t="str">
        <f t="shared" si="351"/>
        <v>21:0187</v>
      </c>
      <c r="E2090" t="s">
        <v>7985</v>
      </c>
      <c r="F2090" t="s">
        <v>7986</v>
      </c>
      <c r="H2090">
        <v>45.815023500000002</v>
      </c>
      <c r="I2090">
        <v>-64.932897400000002</v>
      </c>
      <c r="J2090" s="1" t="str">
        <f t="shared" si="352"/>
        <v>NGR bulk stream sediment</v>
      </c>
      <c r="K2090" s="1" t="str">
        <f t="shared" si="353"/>
        <v>&lt;177 micron (NGR)</v>
      </c>
      <c r="L2090">
        <v>32</v>
      </c>
      <c r="M2090" t="s">
        <v>76</v>
      </c>
      <c r="N2090">
        <v>617</v>
      </c>
      <c r="O2090">
        <v>95</v>
      </c>
      <c r="P2090">
        <v>76</v>
      </c>
      <c r="Q2090">
        <v>18</v>
      </c>
      <c r="R2090">
        <v>13</v>
      </c>
      <c r="S2090">
        <v>10</v>
      </c>
      <c r="T2090">
        <v>-0.2</v>
      </c>
      <c r="U2090">
        <v>1400</v>
      </c>
      <c r="V2090">
        <v>1.9</v>
      </c>
      <c r="W2090">
        <v>0.6</v>
      </c>
      <c r="X2090">
        <v>4</v>
      </c>
      <c r="Y2090">
        <v>-2</v>
      </c>
      <c r="Z2090">
        <v>22</v>
      </c>
      <c r="AA2090">
        <v>-0.2</v>
      </c>
      <c r="AB2090">
        <v>5</v>
      </c>
      <c r="AC2090">
        <v>482</v>
      </c>
      <c r="AD2090">
        <v>90</v>
      </c>
      <c r="AE2090">
        <v>-2</v>
      </c>
      <c r="AF2090">
        <v>21.2</v>
      </c>
      <c r="AG2090">
        <v>2.8</v>
      </c>
      <c r="AH2090">
        <v>220</v>
      </c>
    </row>
    <row r="2091" spans="1:34" hidden="1" x14ac:dyDescent="0.25">
      <c r="A2091" t="s">
        <v>7987</v>
      </c>
      <c r="B2091" t="s">
        <v>7988</v>
      </c>
      <c r="C2091" s="1" t="str">
        <f t="shared" si="347"/>
        <v>21:0588</v>
      </c>
      <c r="D2091" s="1" t="str">
        <f t="shared" si="351"/>
        <v>21:0187</v>
      </c>
      <c r="E2091" t="s">
        <v>7989</v>
      </c>
      <c r="F2091" t="s">
        <v>7990</v>
      </c>
      <c r="H2091">
        <v>45.815205599999999</v>
      </c>
      <c r="I2091">
        <v>-64.931178799999998</v>
      </c>
      <c r="J2091" s="1" t="str">
        <f t="shared" si="352"/>
        <v>NGR bulk stream sediment</v>
      </c>
      <c r="K2091" s="1" t="str">
        <f t="shared" si="353"/>
        <v>&lt;177 micron (NGR)</v>
      </c>
      <c r="L2091">
        <v>32</v>
      </c>
      <c r="M2091" t="s">
        <v>81</v>
      </c>
      <c r="N2091">
        <v>618</v>
      </c>
      <c r="O2091">
        <v>99</v>
      </c>
      <c r="P2091">
        <v>53</v>
      </c>
      <c r="Q2091">
        <v>21</v>
      </c>
      <c r="R2091">
        <v>11</v>
      </c>
      <c r="S2091">
        <v>9</v>
      </c>
      <c r="T2091">
        <v>-0.2</v>
      </c>
      <c r="U2091">
        <v>1400</v>
      </c>
      <c r="V2091">
        <v>2</v>
      </c>
      <c r="W2091">
        <v>1.2</v>
      </c>
      <c r="X2091">
        <v>4</v>
      </c>
      <c r="Y2091">
        <v>-2</v>
      </c>
      <c r="Z2091">
        <v>26</v>
      </c>
      <c r="AA2091">
        <v>-0.2</v>
      </c>
      <c r="AB2091">
        <v>3</v>
      </c>
      <c r="AC2091">
        <v>466</v>
      </c>
      <c r="AD2091">
        <v>95</v>
      </c>
      <c r="AE2091">
        <v>-2</v>
      </c>
      <c r="AF2091">
        <v>21.2</v>
      </c>
      <c r="AG2091">
        <v>3.8</v>
      </c>
      <c r="AH2091">
        <v>220</v>
      </c>
    </row>
    <row r="2092" spans="1:34" hidden="1" x14ac:dyDescent="0.25">
      <c r="A2092" t="s">
        <v>7991</v>
      </c>
      <c r="B2092" t="s">
        <v>7992</v>
      </c>
      <c r="C2092" s="1" t="str">
        <f t="shared" si="347"/>
        <v>21:0588</v>
      </c>
      <c r="D2092" s="1" t="str">
        <f t="shared" si="351"/>
        <v>21:0187</v>
      </c>
      <c r="E2092" t="s">
        <v>7993</v>
      </c>
      <c r="F2092" t="s">
        <v>7994</v>
      </c>
      <c r="H2092">
        <v>45.8116786</v>
      </c>
      <c r="I2092">
        <v>-64.925239000000005</v>
      </c>
      <c r="J2092" s="1" t="str">
        <f t="shared" si="352"/>
        <v>NGR bulk stream sediment</v>
      </c>
      <c r="K2092" s="1" t="str">
        <f t="shared" si="353"/>
        <v>&lt;177 micron (NGR)</v>
      </c>
      <c r="L2092">
        <v>32</v>
      </c>
      <c r="M2092" t="s">
        <v>86</v>
      </c>
      <c r="N2092">
        <v>619</v>
      </c>
      <c r="O2092">
        <v>107</v>
      </c>
      <c r="P2092">
        <v>35</v>
      </c>
      <c r="Q2092">
        <v>23</v>
      </c>
      <c r="R2092">
        <v>12</v>
      </c>
      <c r="S2092">
        <v>10</v>
      </c>
      <c r="T2092">
        <v>0.4</v>
      </c>
      <c r="U2092">
        <v>2700</v>
      </c>
      <c r="V2092">
        <v>1.8</v>
      </c>
      <c r="W2092">
        <v>0.6</v>
      </c>
      <c r="X2092">
        <v>2</v>
      </c>
      <c r="Y2092">
        <v>-2</v>
      </c>
      <c r="Z2092">
        <v>31</v>
      </c>
      <c r="AA2092">
        <v>-0.2</v>
      </c>
      <c r="AB2092">
        <v>2</v>
      </c>
      <c r="AC2092">
        <v>509</v>
      </c>
      <c r="AD2092">
        <v>85</v>
      </c>
      <c r="AE2092">
        <v>-2</v>
      </c>
      <c r="AF2092">
        <v>19.8</v>
      </c>
      <c r="AG2092">
        <v>3.2</v>
      </c>
      <c r="AH2092">
        <v>175</v>
      </c>
    </row>
    <row r="2093" spans="1:34" hidden="1" x14ac:dyDescent="0.25">
      <c r="A2093" t="s">
        <v>7995</v>
      </c>
      <c r="B2093" t="s">
        <v>7996</v>
      </c>
      <c r="C2093" s="1" t="str">
        <f t="shared" si="347"/>
        <v>21:0588</v>
      </c>
      <c r="D2093" s="1" t="str">
        <f t="shared" si="351"/>
        <v>21:0187</v>
      </c>
      <c r="E2093" t="s">
        <v>7997</v>
      </c>
      <c r="F2093" t="s">
        <v>7998</v>
      </c>
      <c r="H2093">
        <v>45.811759000000002</v>
      </c>
      <c r="I2093">
        <v>-64.921534800000003</v>
      </c>
      <c r="J2093" s="1" t="str">
        <f t="shared" si="352"/>
        <v>NGR bulk stream sediment</v>
      </c>
      <c r="K2093" s="1" t="str">
        <f t="shared" si="353"/>
        <v>&lt;177 micron (NGR)</v>
      </c>
      <c r="L2093">
        <v>32</v>
      </c>
      <c r="M2093" t="s">
        <v>91</v>
      </c>
      <c r="N2093">
        <v>620</v>
      </c>
      <c r="O2093">
        <v>97</v>
      </c>
      <c r="P2093">
        <v>42</v>
      </c>
      <c r="Q2093">
        <v>28</v>
      </c>
      <c r="R2093">
        <v>10</v>
      </c>
      <c r="S2093">
        <v>7</v>
      </c>
      <c r="T2093">
        <v>-0.2</v>
      </c>
      <c r="U2093">
        <v>1400</v>
      </c>
      <c r="V2093">
        <v>1.65</v>
      </c>
      <c r="W2093">
        <v>0.9</v>
      </c>
      <c r="X2093">
        <v>4</v>
      </c>
      <c r="Y2093">
        <v>-2</v>
      </c>
      <c r="Z2093">
        <v>22</v>
      </c>
      <c r="AA2093">
        <v>0.4</v>
      </c>
      <c r="AB2093">
        <v>3</v>
      </c>
      <c r="AC2093">
        <v>448</v>
      </c>
      <c r="AD2093">
        <v>125</v>
      </c>
      <c r="AE2093">
        <v>-2</v>
      </c>
      <c r="AF2093">
        <v>27.2</v>
      </c>
      <c r="AG2093">
        <v>4.3</v>
      </c>
      <c r="AH2093">
        <v>165</v>
      </c>
    </row>
    <row r="2094" spans="1:34" hidden="1" x14ac:dyDescent="0.25">
      <c r="A2094" t="s">
        <v>7999</v>
      </c>
      <c r="B2094" t="s">
        <v>8000</v>
      </c>
      <c r="C2094" s="1" t="str">
        <f t="shared" si="347"/>
        <v>21:0588</v>
      </c>
      <c r="D2094" s="1" t="str">
        <f t="shared" si="351"/>
        <v>21:0187</v>
      </c>
      <c r="E2094" t="s">
        <v>8001</v>
      </c>
      <c r="F2094" t="s">
        <v>8002</v>
      </c>
      <c r="H2094">
        <v>45.813052999999996</v>
      </c>
      <c r="I2094">
        <v>-64.921656600000006</v>
      </c>
      <c r="J2094" s="1" t="str">
        <f t="shared" si="352"/>
        <v>NGR bulk stream sediment</v>
      </c>
      <c r="K2094" s="1" t="str">
        <f t="shared" si="353"/>
        <v>&lt;177 micron (NGR)</v>
      </c>
      <c r="L2094">
        <v>32</v>
      </c>
      <c r="M2094" t="s">
        <v>96</v>
      </c>
      <c r="N2094">
        <v>621</v>
      </c>
      <c r="O2094">
        <v>77</v>
      </c>
      <c r="P2094">
        <v>52</v>
      </c>
      <c r="Q2094">
        <v>27</v>
      </c>
      <c r="R2094">
        <v>13</v>
      </c>
      <c r="S2094">
        <v>10</v>
      </c>
      <c r="T2094">
        <v>0.4</v>
      </c>
      <c r="U2094">
        <v>1000</v>
      </c>
      <c r="V2094">
        <v>2.1</v>
      </c>
      <c r="W2094">
        <v>0.6</v>
      </c>
      <c r="X2094">
        <v>4</v>
      </c>
      <c r="Y2094">
        <v>-2</v>
      </c>
      <c r="Z2094">
        <v>29</v>
      </c>
      <c r="AA2094">
        <v>-0.2</v>
      </c>
      <c r="AB2094">
        <v>2</v>
      </c>
      <c r="AC2094">
        <v>465</v>
      </c>
      <c r="AD2094">
        <v>65</v>
      </c>
      <c r="AE2094">
        <v>-2</v>
      </c>
      <c r="AF2094">
        <v>20.6</v>
      </c>
      <c r="AG2094">
        <v>3.5</v>
      </c>
      <c r="AH2094">
        <v>175</v>
      </c>
    </row>
    <row r="2095" spans="1:34" hidden="1" x14ac:dyDescent="0.25">
      <c r="A2095" t="s">
        <v>8003</v>
      </c>
      <c r="B2095" t="s">
        <v>8004</v>
      </c>
      <c r="C2095" s="1" t="str">
        <f t="shared" si="347"/>
        <v>21:0588</v>
      </c>
      <c r="D2095" s="1" t="str">
        <f t="shared" si="351"/>
        <v>21:0187</v>
      </c>
      <c r="E2095" t="s">
        <v>8005</v>
      </c>
      <c r="F2095" t="s">
        <v>8006</v>
      </c>
      <c r="H2095">
        <v>45.783427400000001</v>
      </c>
      <c r="I2095">
        <v>-64.935753500000004</v>
      </c>
      <c r="J2095" s="1" t="str">
        <f t="shared" si="352"/>
        <v>NGR bulk stream sediment</v>
      </c>
      <c r="K2095" s="1" t="str">
        <f t="shared" si="353"/>
        <v>&lt;177 micron (NGR)</v>
      </c>
      <c r="L2095">
        <v>32</v>
      </c>
      <c r="M2095" t="s">
        <v>101</v>
      </c>
      <c r="N2095">
        <v>622</v>
      </c>
      <c r="O2095">
        <v>68</v>
      </c>
      <c r="P2095">
        <v>17</v>
      </c>
      <c r="Q2095">
        <v>54</v>
      </c>
      <c r="R2095">
        <v>6</v>
      </c>
      <c r="S2095">
        <v>8</v>
      </c>
      <c r="T2095">
        <v>0.3</v>
      </c>
      <c r="U2095">
        <v>2100</v>
      </c>
      <c r="V2095">
        <v>1.1000000000000001</v>
      </c>
      <c r="W2095">
        <v>-0.2</v>
      </c>
      <c r="X2095">
        <v>3</v>
      </c>
      <c r="Y2095">
        <v>-2</v>
      </c>
      <c r="Z2095">
        <v>20</v>
      </c>
      <c r="AA2095">
        <v>0.4</v>
      </c>
      <c r="AB2095">
        <v>2</v>
      </c>
      <c r="AC2095">
        <v>344</v>
      </c>
      <c r="AD2095">
        <v>145</v>
      </c>
      <c r="AE2095">
        <v>-2</v>
      </c>
      <c r="AF2095">
        <v>42.4</v>
      </c>
      <c r="AG2095">
        <v>2.6</v>
      </c>
      <c r="AH2095">
        <v>135</v>
      </c>
    </row>
    <row r="2096" spans="1:34" hidden="1" x14ac:dyDescent="0.25">
      <c r="A2096" t="s">
        <v>8007</v>
      </c>
      <c r="B2096" t="s">
        <v>8008</v>
      </c>
      <c r="C2096" s="1" t="str">
        <f t="shared" si="347"/>
        <v>21:0588</v>
      </c>
      <c r="D2096" s="1" t="str">
        <f t="shared" si="351"/>
        <v>21:0187</v>
      </c>
      <c r="E2096" t="s">
        <v>8009</v>
      </c>
      <c r="F2096" t="s">
        <v>8010</v>
      </c>
      <c r="H2096">
        <v>45.782047499999997</v>
      </c>
      <c r="I2096">
        <v>-64.9375067</v>
      </c>
      <c r="J2096" s="1" t="str">
        <f t="shared" si="352"/>
        <v>NGR bulk stream sediment</v>
      </c>
      <c r="K2096" s="1" t="str">
        <f t="shared" si="353"/>
        <v>&lt;177 micron (NGR)</v>
      </c>
      <c r="L2096">
        <v>32</v>
      </c>
      <c r="M2096" t="s">
        <v>106</v>
      </c>
      <c r="N2096">
        <v>623</v>
      </c>
      <c r="O2096">
        <v>67</v>
      </c>
      <c r="P2096">
        <v>17</v>
      </c>
      <c r="Q2096">
        <v>38</v>
      </c>
      <c r="R2096">
        <v>6</v>
      </c>
      <c r="S2096">
        <v>4</v>
      </c>
      <c r="T2096">
        <v>0.2</v>
      </c>
      <c r="U2096">
        <v>780</v>
      </c>
      <c r="V2096">
        <v>0.8</v>
      </c>
      <c r="W2096">
        <v>0.9</v>
      </c>
      <c r="X2096">
        <v>2</v>
      </c>
      <c r="Y2096">
        <v>-2</v>
      </c>
      <c r="Z2096">
        <v>13</v>
      </c>
      <c r="AA2096">
        <v>-0.2</v>
      </c>
      <c r="AB2096">
        <v>-1</v>
      </c>
      <c r="AC2096">
        <v>281</v>
      </c>
      <c r="AD2096">
        <v>130</v>
      </c>
      <c r="AE2096">
        <v>-2</v>
      </c>
      <c r="AF2096">
        <v>42.6</v>
      </c>
      <c r="AG2096">
        <v>5.8</v>
      </c>
      <c r="AH2096">
        <v>130</v>
      </c>
    </row>
    <row r="2097" spans="1:34" hidden="1" x14ac:dyDescent="0.25">
      <c r="A2097" t="s">
        <v>8011</v>
      </c>
      <c r="B2097" t="s">
        <v>8012</v>
      </c>
      <c r="C2097" s="1" t="str">
        <f t="shared" si="347"/>
        <v>21:0588</v>
      </c>
      <c r="D2097" s="1" t="str">
        <f t="shared" si="351"/>
        <v>21:0187</v>
      </c>
      <c r="E2097" t="s">
        <v>8013</v>
      </c>
      <c r="F2097" t="s">
        <v>8014</v>
      </c>
      <c r="H2097">
        <v>45.8133208</v>
      </c>
      <c r="I2097">
        <v>-64.7991411</v>
      </c>
      <c r="J2097" s="1" t="str">
        <f t="shared" si="352"/>
        <v>NGR bulk stream sediment</v>
      </c>
      <c r="K2097" s="1" t="str">
        <f t="shared" si="353"/>
        <v>&lt;177 micron (NGR)</v>
      </c>
      <c r="L2097">
        <v>32</v>
      </c>
      <c r="M2097" t="s">
        <v>111</v>
      </c>
      <c r="N2097">
        <v>624</v>
      </c>
      <c r="O2097">
        <v>202</v>
      </c>
      <c r="P2097">
        <v>24</v>
      </c>
      <c r="Q2097">
        <v>54</v>
      </c>
      <c r="R2097">
        <v>15</v>
      </c>
      <c r="S2097">
        <v>10</v>
      </c>
      <c r="T2097">
        <v>-0.2</v>
      </c>
      <c r="U2097">
        <v>950</v>
      </c>
      <c r="V2097">
        <v>2.2000000000000002</v>
      </c>
      <c r="W2097">
        <v>1.4</v>
      </c>
      <c r="X2097">
        <v>2</v>
      </c>
      <c r="Y2097">
        <v>-2</v>
      </c>
      <c r="Z2097">
        <v>35</v>
      </c>
      <c r="AA2097">
        <v>0.4</v>
      </c>
      <c r="AB2097">
        <v>2</v>
      </c>
      <c r="AC2097">
        <v>374</v>
      </c>
      <c r="AD2097">
        <v>70</v>
      </c>
      <c r="AE2097">
        <v>-2</v>
      </c>
      <c r="AF2097">
        <v>18.2</v>
      </c>
      <c r="AG2097">
        <v>2.2999999999999998</v>
      </c>
      <c r="AH2097">
        <v>200</v>
      </c>
    </row>
    <row r="2098" spans="1:34" hidden="1" x14ac:dyDescent="0.25">
      <c r="A2098" t="s">
        <v>8015</v>
      </c>
      <c r="B2098" t="s">
        <v>8016</v>
      </c>
      <c r="C2098" s="1" t="str">
        <f t="shared" si="347"/>
        <v>21:0588</v>
      </c>
      <c r="D2098" s="1" t="str">
        <f t="shared" si="351"/>
        <v>21:0187</v>
      </c>
      <c r="E2098" t="s">
        <v>8017</v>
      </c>
      <c r="F2098" t="s">
        <v>8018</v>
      </c>
      <c r="H2098">
        <v>45.814321</v>
      </c>
      <c r="I2098">
        <v>-64.799070400000005</v>
      </c>
      <c r="J2098" s="1" t="str">
        <f t="shared" si="352"/>
        <v>NGR bulk stream sediment</v>
      </c>
      <c r="K2098" s="1" t="str">
        <f t="shared" si="353"/>
        <v>&lt;177 micron (NGR)</v>
      </c>
      <c r="L2098">
        <v>32</v>
      </c>
      <c r="M2098" t="s">
        <v>116</v>
      </c>
      <c r="N2098">
        <v>625</v>
      </c>
      <c r="O2098">
        <v>188</v>
      </c>
      <c r="P2098">
        <v>22</v>
      </c>
      <c r="Q2098">
        <v>35</v>
      </c>
      <c r="R2098">
        <v>9</v>
      </c>
      <c r="S2098">
        <v>5</v>
      </c>
      <c r="T2098">
        <v>0.2</v>
      </c>
      <c r="U2098">
        <v>1100</v>
      </c>
      <c r="V2098">
        <v>1.3</v>
      </c>
      <c r="W2098">
        <v>3.2</v>
      </c>
      <c r="X2098">
        <v>2</v>
      </c>
      <c r="Y2098">
        <v>-2</v>
      </c>
      <c r="Z2098">
        <v>15</v>
      </c>
      <c r="AA2098">
        <v>-0.2</v>
      </c>
      <c r="AB2098">
        <v>1</v>
      </c>
      <c r="AC2098">
        <v>213</v>
      </c>
      <c r="AD2098">
        <v>150</v>
      </c>
      <c r="AE2098">
        <v>-2</v>
      </c>
      <c r="AF2098">
        <v>54.6</v>
      </c>
      <c r="AG2098">
        <v>2.2999999999999998</v>
      </c>
      <c r="AH2098">
        <v>115</v>
      </c>
    </row>
    <row r="2099" spans="1:34" hidden="1" x14ac:dyDescent="0.25">
      <c r="A2099" t="s">
        <v>8019</v>
      </c>
      <c r="B2099" t="s">
        <v>8020</v>
      </c>
      <c r="C2099" s="1" t="str">
        <f t="shared" si="347"/>
        <v>21:0588</v>
      </c>
      <c r="D2099" s="1" t="str">
        <f t="shared" si="351"/>
        <v>21:0187</v>
      </c>
      <c r="E2099" t="s">
        <v>8021</v>
      </c>
      <c r="F2099" t="s">
        <v>8022</v>
      </c>
      <c r="H2099">
        <v>45.811378599999998</v>
      </c>
      <c r="I2099">
        <v>-64.801871500000004</v>
      </c>
      <c r="J2099" s="1" t="str">
        <f t="shared" si="352"/>
        <v>NGR bulk stream sediment</v>
      </c>
      <c r="K2099" s="1" t="str">
        <f t="shared" si="353"/>
        <v>&lt;177 micron (NGR)</v>
      </c>
      <c r="L2099">
        <v>32</v>
      </c>
      <c r="M2099" t="s">
        <v>121</v>
      </c>
      <c r="N2099">
        <v>626</v>
      </c>
      <c r="O2099">
        <v>243</v>
      </c>
      <c r="P2099">
        <v>36</v>
      </c>
      <c r="Q2099">
        <v>31</v>
      </c>
      <c r="R2099">
        <v>11</v>
      </c>
      <c r="S2099">
        <v>8</v>
      </c>
      <c r="T2099">
        <v>-0.2</v>
      </c>
      <c r="U2099">
        <v>2000</v>
      </c>
      <c r="V2099">
        <v>2</v>
      </c>
      <c r="W2099">
        <v>3.2</v>
      </c>
      <c r="X2099">
        <v>5</v>
      </c>
      <c r="Y2099">
        <v>-2</v>
      </c>
      <c r="Z2099">
        <v>31</v>
      </c>
      <c r="AA2099">
        <v>-0.2</v>
      </c>
      <c r="AB2099">
        <v>2</v>
      </c>
      <c r="AC2099">
        <v>348</v>
      </c>
      <c r="AD2099">
        <v>85</v>
      </c>
      <c r="AE2099">
        <v>-2</v>
      </c>
      <c r="AF2099">
        <v>30</v>
      </c>
      <c r="AG2099">
        <v>2.6</v>
      </c>
      <c r="AH2099">
        <v>185</v>
      </c>
    </row>
    <row r="2100" spans="1:34" hidden="1" x14ac:dyDescent="0.25">
      <c r="A2100" t="s">
        <v>8023</v>
      </c>
      <c r="B2100" t="s">
        <v>8024</v>
      </c>
      <c r="C2100" s="1" t="str">
        <f t="shared" si="347"/>
        <v>21:0588</v>
      </c>
      <c r="D2100" s="1" t="str">
        <f t="shared" si="351"/>
        <v>21:0187</v>
      </c>
      <c r="E2100" t="s">
        <v>8025</v>
      </c>
      <c r="F2100" t="s">
        <v>8026</v>
      </c>
      <c r="H2100">
        <v>45.853445100000002</v>
      </c>
      <c r="I2100">
        <v>-64.763403400000001</v>
      </c>
      <c r="J2100" s="1" t="str">
        <f t="shared" si="352"/>
        <v>NGR bulk stream sediment</v>
      </c>
      <c r="K2100" s="1" t="str">
        <f t="shared" si="353"/>
        <v>&lt;177 micron (NGR)</v>
      </c>
      <c r="L2100">
        <v>32</v>
      </c>
      <c r="M2100" t="s">
        <v>126</v>
      </c>
      <c r="N2100">
        <v>627</v>
      </c>
      <c r="O2100">
        <v>85</v>
      </c>
      <c r="P2100">
        <v>11</v>
      </c>
      <c r="Q2100">
        <v>30</v>
      </c>
      <c r="R2100">
        <v>8</v>
      </c>
      <c r="S2100">
        <v>7</v>
      </c>
      <c r="T2100">
        <v>-0.2</v>
      </c>
      <c r="U2100">
        <v>1400</v>
      </c>
      <c r="V2100">
        <v>1.9</v>
      </c>
      <c r="W2100">
        <v>0.5</v>
      </c>
      <c r="X2100">
        <v>1</v>
      </c>
      <c r="Y2100">
        <v>-2</v>
      </c>
      <c r="Z2100">
        <v>22</v>
      </c>
      <c r="AA2100">
        <v>-0.2</v>
      </c>
      <c r="AB2100">
        <v>3</v>
      </c>
      <c r="AC2100">
        <v>286</v>
      </c>
      <c r="AD2100">
        <v>90</v>
      </c>
      <c r="AE2100">
        <v>-2</v>
      </c>
      <c r="AF2100">
        <v>30.4</v>
      </c>
      <c r="AG2100">
        <v>2.4</v>
      </c>
      <c r="AH2100">
        <v>270</v>
      </c>
    </row>
    <row r="2101" spans="1:34" hidden="1" x14ac:dyDescent="0.25">
      <c r="A2101" t="s">
        <v>8027</v>
      </c>
      <c r="B2101" t="s">
        <v>8028</v>
      </c>
      <c r="C2101" s="1" t="str">
        <f t="shared" si="347"/>
        <v>21:0588</v>
      </c>
      <c r="D2101" s="1" t="str">
        <f t="shared" si="351"/>
        <v>21:0187</v>
      </c>
      <c r="E2101" t="s">
        <v>8029</v>
      </c>
      <c r="F2101" t="s">
        <v>8030</v>
      </c>
      <c r="H2101">
        <v>45.853760800000003</v>
      </c>
      <c r="I2101">
        <v>-64.761610099999999</v>
      </c>
      <c r="J2101" s="1" t="str">
        <f t="shared" si="352"/>
        <v>NGR bulk stream sediment</v>
      </c>
      <c r="K2101" s="1" t="str">
        <f t="shared" si="353"/>
        <v>&lt;177 micron (NGR)</v>
      </c>
      <c r="L2101">
        <v>32</v>
      </c>
      <c r="M2101" t="s">
        <v>131</v>
      </c>
      <c r="N2101">
        <v>628</v>
      </c>
      <c r="O2101">
        <v>86</v>
      </c>
      <c r="P2101">
        <v>7</v>
      </c>
      <c r="Q2101">
        <v>18</v>
      </c>
      <c r="R2101">
        <v>7</v>
      </c>
      <c r="S2101">
        <v>6</v>
      </c>
      <c r="T2101">
        <v>-0.2</v>
      </c>
      <c r="U2101">
        <v>650</v>
      </c>
      <c r="V2101">
        <v>1.8</v>
      </c>
      <c r="W2101">
        <v>-0.2</v>
      </c>
      <c r="X2101">
        <v>1</v>
      </c>
      <c r="Y2101">
        <v>-2</v>
      </c>
      <c r="Z2101">
        <v>22</v>
      </c>
      <c r="AA2101">
        <v>-0.2</v>
      </c>
      <c r="AB2101">
        <v>4</v>
      </c>
      <c r="AC2101">
        <v>310</v>
      </c>
      <c r="AD2101">
        <v>65</v>
      </c>
      <c r="AE2101">
        <v>-2</v>
      </c>
      <c r="AF2101">
        <v>15</v>
      </c>
      <c r="AG2101">
        <v>2.4</v>
      </c>
      <c r="AH2101">
        <v>300</v>
      </c>
    </row>
    <row r="2102" spans="1:34" hidden="1" x14ac:dyDescent="0.25">
      <c r="A2102" t="s">
        <v>8031</v>
      </c>
      <c r="B2102" t="s">
        <v>8032</v>
      </c>
      <c r="C2102" s="1" t="str">
        <f t="shared" si="347"/>
        <v>21:0588</v>
      </c>
      <c r="D2102" s="1" t="str">
        <f t="shared" si="351"/>
        <v>21:0187</v>
      </c>
      <c r="E2102" t="s">
        <v>8033</v>
      </c>
      <c r="F2102" t="s">
        <v>8034</v>
      </c>
      <c r="H2102">
        <v>45.849636099999998</v>
      </c>
      <c r="I2102">
        <v>-64.755336099999994</v>
      </c>
      <c r="J2102" s="1" t="str">
        <f t="shared" si="352"/>
        <v>NGR bulk stream sediment</v>
      </c>
      <c r="K2102" s="1" t="str">
        <f t="shared" si="353"/>
        <v>&lt;177 micron (NGR)</v>
      </c>
      <c r="L2102">
        <v>33</v>
      </c>
      <c r="M2102" t="s">
        <v>38</v>
      </c>
      <c r="N2102">
        <v>629</v>
      </c>
      <c r="O2102">
        <v>52</v>
      </c>
      <c r="P2102">
        <v>4</v>
      </c>
      <c r="Q2102">
        <v>16</v>
      </c>
      <c r="R2102">
        <v>3</v>
      </c>
      <c r="S2102">
        <v>3</v>
      </c>
      <c r="T2102">
        <v>-0.2</v>
      </c>
      <c r="U2102">
        <v>380</v>
      </c>
      <c r="V2102">
        <v>1.2</v>
      </c>
      <c r="W2102">
        <v>-0.2</v>
      </c>
      <c r="X2102">
        <v>-1</v>
      </c>
      <c r="Y2102">
        <v>-2</v>
      </c>
      <c r="Z2102">
        <v>20</v>
      </c>
      <c r="AA2102">
        <v>-0.2</v>
      </c>
      <c r="AB2102">
        <v>-1</v>
      </c>
      <c r="AC2102">
        <v>317</v>
      </c>
      <c r="AD2102">
        <v>55</v>
      </c>
      <c r="AE2102">
        <v>-2</v>
      </c>
      <c r="AF2102">
        <v>14</v>
      </c>
      <c r="AG2102">
        <v>2.2999999999999998</v>
      </c>
      <c r="AH2102">
        <v>230</v>
      </c>
    </row>
    <row r="2103" spans="1:34" hidden="1" x14ac:dyDescent="0.25">
      <c r="A2103" t="s">
        <v>8035</v>
      </c>
      <c r="B2103" t="s">
        <v>8036</v>
      </c>
      <c r="C2103" s="1" t="str">
        <f t="shared" si="347"/>
        <v>21:0588</v>
      </c>
      <c r="D2103" s="1" t="str">
        <f t="shared" si="351"/>
        <v>21:0187</v>
      </c>
      <c r="E2103" t="s">
        <v>8037</v>
      </c>
      <c r="F2103" t="s">
        <v>8038</v>
      </c>
      <c r="H2103">
        <v>45.8518458</v>
      </c>
      <c r="I2103">
        <v>-64.763223999999994</v>
      </c>
      <c r="J2103" s="1" t="str">
        <f t="shared" si="352"/>
        <v>NGR bulk stream sediment</v>
      </c>
      <c r="K2103" s="1" t="str">
        <f t="shared" si="353"/>
        <v>&lt;177 micron (NGR)</v>
      </c>
      <c r="L2103">
        <v>33</v>
      </c>
      <c r="M2103" t="s">
        <v>43</v>
      </c>
      <c r="N2103">
        <v>630</v>
      </c>
      <c r="O2103">
        <v>43</v>
      </c>
      <c r="P2103">
        <v>3</v>
      </c>
      <c r="Q2103">
        <v>11</v>
      </c>
      <c r="R2103">
        <v>3</v>
      </c>
      <c r="S2103">
        <v>2</v>
      </c>
      <c r="T2103">
        <v>-0.2</v>
      </c>
      <c r="U2103">
        <v>220</v>
      </c>
      <c r="V2103">
        <v>1.8</v>
      </c>
      <c r="W2103">
        <v>-0.2</v>
      </c>
      <c r="X2103">
        <v>2</v>
      </c>
      <c r="Y2103">
        <v>-2</v>
      </c>
      <c r="Z2103">
        <v>22</v>
      </c>
      <c r="AA2103">
        <v>-0.2</v>
      </c>
      <c r="AB2103">
        <v>2</v>
      </c>
      <c r="AC2103">
        <v>315</v>
      </c>
      <c r="AD2103">
        <v>20</v>
      </c>
      <c r="AE2103">
        <v>-2</v>
      </c>
      <c r="AF2103">
        <v>9</v>
      </c>
      <c r="AG2103">
        <v>2.8</v>
      </c>
      <c r="AH2103">
        <v>185</v>
      </c>
    </row>
    <row r="2104" spans="1:34" hidden="1" x14ac:dyDescent="0.25">
      <c r="A2104" t="s">
        <v>8039</v>
      </c>
      <c r="B2104" t="s">
        <v>8040</v>
      </c>
      <c r="C2104" s="1" t="str">
        <f t="shared" si="347"/>
        <v>21:0588</v>
      </c>
      <c r="D2104" s="1" t="str">
        <f t="shared" si="351"/>
        <v>21:0187</v>
      </c>
      <c r="E2104" t="s">
        <v>8041</v>
      </c>
      <c r="F2104" t="s">
        <v>8042</v>
      </c>
      <c r="H2104">
        <v>45.850480099999999</v>
      </c>
      <c r="I2104">
        <v>-64.753714000000002</v>
      </c>
      <c r="J2104" s="1" t="str">
        <f t="shared" si="352"/>
        <v>NGR bulk stream sediment</v>
      </c>
      <c r="K2104" s="1" t="str">
        <f t="shared" si="353"/>
        <v>&lt;177 micron (NGR)</v>
      </c>
      <c r="L2104">
        <v>33</v>
      </c>
      <c r="M2104" t="s">
        <v>56</v>
      </c>
      <c r="N2104">
        <v>631</v>
      </c>
      <c r="O2104">
        <v>71</v>
      </c>
      <c r="P2104">
        <v>9</v>
      </c>
      <c r="Q2104">
        <v>14</v>
      </c>
      <c r="R2104">
        <v>7</v>
      </c>
      <c r="S2104">
        <v>11</v>
      </c>
      <c r="T2104">
        <v>-0.2</v>
      </c>
      <c r="U2104">
        <v>1700</v>
      </c>
      <c r="V2104">
        <v>2.2000000000000002</v>
      </c>
      <c r="W2104">
        <v>-0.2</v>
      </c>
      <c r="X2104">
        <v>1</v>
      </c>
      <c r="Y2104">
        <v>-2</v>
      </c>
      <c r="Z2104">
        <v>35</v>
      </c>
      <c r="AA2104">
        <v>-0.2</v>
      </c>
      <c r="AB2104">
        <v>2</v>
      </c>
      <c r="AC2104">
        <v>268</v>
      </c>
      <c r="AD2104">
        <v>65</v>
      </c>
      <c r="AE2104">
        <v>-2</v>
      </c>
      <c r="AF2104">
        <v>14.6</v>
      </c>
      <c r="AG2104">
        <v>1.9</v>
      </c>
      <c r="AH2104">
        <v>270</v>
      </c>
    </row>
    <row r="2105" spans="1:34" hidden="1" x14ac:dyDescent="0.25">
      <c r="A2105" t="s">
        <v>8043</v>
      </c>
      <c r="B2105" t="s">
        <v>8044</v>
      </c>
      <c r="C2105" s="1" t="str">
        <f t="shared" si="347"/>
        <v>21:0588</v>
      </c>
      <c r="D2105" s="1" t="str">
        <f t="shared" si="351"/>
        <v>21:0187</v>
      </c>
      <c r="E2105" t="s">
        <v>8033</v>
      </c>
      <c r="F2105" t="s">
        <v>8045</v>
      </c>
      <c r="H2105">
        <v>45.849636099999998</v>
      </c>
      <c r="I2105">
        <v>-64.755336099999994</v>
      </c>
      <c r="J2105" s="1" t="str">
        <f t="shared" si="352"/>
        <v>NGR bulk stream sediment</v>
      </c>
      <c r="K2105" s="1" t="str">
        <f t="shared" si="353"/>
        <v>&lt;177 micron (NGR)</v>
      </c>
      <c r="L2105">
        <v>33</v>
      </c>
      <c r="M2105" t="s">
        <v>47</v>
      </c>
      <c r="N2105">
        <v>632</v>
      </c>
      <c r="O2105">
        <v>49</v>
      </c>
      <c r="P2105">
        <v>4</v>
      </c>
      <c r="Q2105">
        <v>15</v>
      </c>
      <c r="R2105">
        <v>4</v>
      </c>
      <c r="S2105">
        <v>4</v>
      </c>
      <c r="T2105">
        <v>-0.2</v>
      </c>
      <c r="U2105">
        <v>380</v>
      </c>
      <c r="V2105">
        <v>1.25</v>
      </c>
      <c r="W2105">
        <v>-0.2</v>
      </c>
      <c r="X2105">
        <v>-1</v>
      </c>
      <c r="Y2105">
        <v>-2</v>
      </c>
      <c r="Z2105">
        <v>15</v>
      </c>
      <c r="AA2105">
        <v>0.4</v>
      </c>
      <c r="AB2105">
        <v>2</v>
      </c>
      <c r="AC2105">
        <v>312</v>
      </c>
      <c r="AD2105">
        <v>55</v>
      </c>
      <c r="AE2105">
        <v>-2</v>
      </c>
      <c r="AF2105">
        <v>13.6</v>
      </c>
      <c r="AG2105">
        <v>2.4</v>
      </c>
      <c r="AH2105">
        <v>230</v>
      </c>
    </row>
    <row r="2106" spans="1:34" hidden="1" x14ac:dyDescent="0.25">
      <c r="A2106" t="s">
        <v>8046</v>
      </c>
      <c r="B2106" t="s">
        <v>8047</v>
      </c>
      <c r="C2106" s="1" t="str">
        <f t="shared" si="347"/>
        <v>21:0588</v>
      </c>
      <c r="D2106" s="1" t="str">
        <f t="shared" si="351"/>
        <v>21:0187</v>
      </c>
      <c r="E2106" t="s">
        <v>8033</v>
      </c>
      <c r="F2106" t="s">
        <v>8048</v>
      </c>
      <c r="H2106">
        <v>45.849636099999998</v>
      </c>
      <c r="I2106">
        <v>-64.755336099999994</v>
      </c>
      <c r="J2106" s="1" t="str">
        <f t="shared" si="352"/>
        <v>NGR bulk stream sediment</v>
      </c>
      <c r="K2106" s="1" t="str">
        <f t="shared" si="353"/>
        <v>&lt;177 micron (NGR)</v>
      </c>
      <c r="L2106">
        <v>33</v>
      </c>
      <c r="M2106" t="s">
        <v>51</v>
      </c>
      <c r="N2106">
        <v>633</v>
      </c>
      <c r="O2106">
        <v>60</v>
      </c>
      <c r="P2106">
        <v>5</v>
      </c>
      <c r="Q2106">
        <v>17</v>
      </c>
      <c r="R2106">
        <v>5</v>
      </c>
      <c r="S2106">
        <v>4</v>
      </c>
      <c r="T2106">
        <v>-0.2</v>
      </c>
      <c r="U2106">
        <v>460</v>
      </c>
      <c r="V2106">
        <v>1.4</v>
      </c>
      <c r="W2106">
        <v>0.2</v>
      </c>
      <c r="X2106">
        <v>1</v>
      </c>
      <c r="Y2106">
        <v>-2</v>
      </c>
      <c r="Z2106">
        <v>20</v>
      </c>
      <c r="AA2106">
        <v>-0.2</v>
      </c>
      <c r="AB2106">
        <v>2</v>
      </c>
      <c r="AC2106">
        <v>305</v>
      </c>
      <c r="AD2106">
        <v>70</v>
      </c>
      <c r="AE2106">
        <v>-2</v>
      </c>
      <c r="AF2106">
        <v>19.2</v>
      </c>
      <c r="AG2106">
        <v>2.6</v>
      </c>
      <c r="AH2106">
        <v>185</v>
      </c>
    </row>
    <row r="2107" spans="1:34" hidden="1" x14ac:dyDescent="0.25">
      <c r="A2107" t="s">
        <v>8049</v>
      </c>
      <c r="B2107" t="s">
        <v>8050</v>
      </c>
      <c r="C2107" s="1" t="str">
        <f t="shared" si="347"/>
        <v>21:0588</v>
      </c>
      <c r="D2107" s="1" t="str">
        <f t="shared" si="351"/>
        <v>21:0187</v>
      </c>
      <c r="E2107" t="s">
        <v>8051</v>
      </c>
      <c r="F2107" t="s">
        <v>8052</v>
      </c>
      <c r="H2107">
        <v>45.841479100000001</v>
      </c>
      <c r="I2107">
        <v>-64.745510999999993</v>
      </c>
      <c r="J2107" s="1" t="str">
        <f t="shared" si="352"/>
        <v>NGR bulk stream sediment</v>
      </c>
      <c r="K2107" s="1" t="str">
        <f t="shared" si="353"/>
        <v>&lt;177 micron (NGR)</v>
      </c>
      <c r="L2107">
        <v>33</v>
      </c>
      <c r="M2107" t="s">
        <v>61</v>
      </c>
      <c r="N2107">
        <v>634</v>
      </c>
      <c r="O2107">
        <v>53</v>
      </c>
      <c r="P2107">
        <v>9</v>
      </c>
      <c r="Q2107">
        <v>7</v>
      </c>
      <c r="R2107">
        <v>9</v>
      </c>
      <c r="S2107">
        <v>6</v>
      </c>
      <c r="T2107">
        <v>-0.2</v>
      </c>
      <c r="U2107">
        <v>340</v>
      </c>
      <c r="V2107">
        <v>2</v>
      </c>
      <c r="W2107">
        <v>-0.2</v>
      </c>
      <c r="X2107">
        <v>-1</v>
      </c>
      <c r="Y2107">
        <v>-2</v>
      </c>
      <c r="Z2107">
        <v>44</v>
      </c>
      <c r="AA2107">
        <v>-0.2</v>
      </c>
      <c r="AB2107">
        <v>4</v>
      </c>
      <c r="AC2107">
        <v>324</v>
      </c>
      <c r="AD2107">
        <v>100</v>
      </c>
      <c r="AE2107">
        <v>-2</v>
      </c>
      <c r="AF2107">
        <v>14.8</v>
      </c>
      <c r="AG2107">
        <v>2.7</v>
      </c>
      <c r="AH2107">
        <v>200</v>
      </c>
    </row>
    <row r="2108" spans="1:34" hidden="1" x14ac:dyDescent="0.25">
      <c r="A2108" t="s">
        <v>8053</v>
      </c>
      <c r="B2108" t="s">
        <v>8054</v>
      </c>
      <c r="C2108" s="1" t="str">
        <f t="shared" si="347"/>
        <v>21:0588</v>
      </c>
      <c r="D2108" s="1" t="str">
        <f t="shared" si="351"/>
        <v>21:0187</v>
      </c>
      <c r="E2108" t="s">
        <v>8055</v>
      </c>
      <c r="F2108" t="s">
        <v>8056</v>
      </c>
      <c r="H2108">
        <v>45.842010799999997</v>
      </c>
      <c r="I2108">
        <v>-64.746647999999993</v>
      </c>
      <c r="J2108" s="1" t="str">
        <f t="shared" si="352"/>
        <v>NGR bulk stream sediment</v>
      </c>
      <c r="K2108" s="1" t="str">
        <f t="shared" si="353"/>
        <v>&lt;177 micron (NGR)</v>
      </c>
      <c r="L2108">
        <v>33</v>
      </c>
      <c r="M2108" t="s">
        <v>66</v>
      </c>
      <c r="N2108">
        <v>635</v>
      </c>
      <c r="O2108">
        <v>89</v>
      </c>
      <c r="P2108">
        <v>12</v>
      </c>
      <c r="Q2108">
        <v>23</v>
      </c>
      <c r="R2108">
        <v>10</v>
      </c>
      <c r="S2108">
        <v>8</v>
      </c>
      <c r="T2108">
        <v>-0.2</v>
      </c>
      <c r="U2108">
        <v>840</v>
      </c>
      <c r="V2108">
        <v>1.8</v>
      </c>
      <c r="W2108">
        <v>-0.2</v>
      </c>
      <c r="X2108">
        <v>2</v>
      </c>
      <c r="Y2108">
        <v>-2</v>
      </c>
      <c r="Z2108">
        <v>31</v>
      </c>
      <c r="AA2108">
        <v>-0.2</v>
      </c>
      <c r="AB2108">
        <v>2</v>
      </c>
      <c r="AC2108">
        <v>264</v>
      </c>
      <c r="AD2108">
        <v>175</v>
      </c>
      <c r="AE2108">
        <v>-2</v>
      </c>
      <c r="AF2108">
        <v>31.6</v>
      </c>
      <c r="AG2108">
        <v>2.2999999999999998</v>
      </c>
      <c r="AH2108">
        <v>180</v>
      </c>
    </row>
    <row r="2109" spans="1:34" hidden="1" x14ac:dyDescent="0.25">
      <c r="A2109" t="s">
        <v>8057</v>
      </c>
      <c r="B2109" t="s">
        <v>8058</v>
      </c>
      <c r="C2109" s="1" t="str">
        <f t="shared" si="347"/>
        <v>21:0588</v>
      </c>
      <c r="D2109" s="1" t="str">
        <f t="shared" si="351"/>
        <v>21:0187</v>
      </c>
      <c r="E2109" t="s">
        <v>8059</v>
      </c>
      <c r="F2109" t="s">
        <v>8060</v>
      </c>
      <c r="H2109">
        <v>45.840705399999997</v>
      </c>
      <c r="I2109">
        <v>-64.747843399999994</v>
      </c>
      <c r="J2109" s="1" t="str">
        <f t="shared" si="352"/>
        <v>NGR bulk stream sediment</v>
      </c>
      <c r="K2109" s="1" t="str">
        <f t="shared" si="353"/>
        <v>&lt;177 micron (NGR)</v>
      </c>
      <c r="L2109">
        <v>33</v>
      </c>
      <c r="M2109" t="s">
        <v>76</v>
      </c>
      <c r="N2109">
        <v>636</v>
      </c>
      <c r="O2109">
        <v>67</v>
      </c>
      <c r="P2109">
        <v>10</v>
      </c>
      <c r="Q2109">
        <v>11</v>
      </c>
      <c r="R2109">
        <v>8</v>
      </c>
      <c r="S2109">
        <v>9</v>
      </c>
      <c r="T2109">
        <v>-0.2</v>
      </c>
      <c r="U2109">
        <v>370</v>
      </c>
      <c r="V2109">
        <v>1.9</v>
      </c>
      <c r="W2109">
        <v>0.3</v>
      </c>
      <c r="X2109">
        <v>2</v>
      </c>
      <c r="Y2109">
        <v>-2</v>
      </c>
      <c r="Z2109">
        <v>35</v>
      </c>
      <c r="AA2109">
        <v>0.4</v>
      </c>
      <c r="AB2109">
        <v>2</v>
      </c>
      <c r="AC2109">
        <v>288</v>
      </c>
      <c r="AD2109">
        <v>40</v>
      </c>
      <c r="AE2109">
        <v>2</v>
      </c>
      <c r="AF2109">
        <v>9</v>
      </c>
      <c r="AG2109">
        <v>2.1</v>
      </c>
      <c r="AH2109">
        <v>235</v>
      </c>
    </row>
    <row r="2110" spans="1:34" hidden="1" x14ac:dyDescent="0.25">
      <c r="A2110" t="s">
        <v>8061</v>
      </c>
      <c r="B2110" t="s">
        <v>8062</v>
      </c>
      <c r="C2110" s="1" t="str">
        <f t="shared" si="347"/>
        <v>21:0588</v>
      </c>
      <c r="D2110" s="1" t="str">
        <f t="shared" si="351"/>
        <v>21:0187</v>
      </c>
      <c r="E2110" t="s">
        <v>8063</v>
      </c>
      <c r="F2110" t="s">
        <v>8064</v>
      </c>
      <c r="H2110">
        <v>45.855881699999998</v>
      </c>
      <c r="I2110">
        <v>-64.700645600000001</v>
      </c>
      <c r="J2110" s="1" t="str">
        <f t="shared" si="352"/>
        <v>NGR bulk stream sediment</v>
      </c>
      <c r="K2110" s="1" t="str">
        <f t="shared" si="353"/>
        <v>&lt;177 micron (NGR)</v>
      </c>
      <c r="L2110">
        <v>33</v>
      </c>
      <c r="M2110" t="s">
        <v>81</v>
      </c>
      <c r="N2110">
        <v>637</v>
      </c>
      <c r="O2110">
        <v>71</v>
      </c>
      <c r="P2110">
        <v>11</v>
      </c>
      <c r="Q2110">
        <v>12</v>
      </c>
      <c r="R2110">
        <v>19</v>
      </c>
      <c r="S2110">
        <v>10</v>
      </c>
      <c r="T2110">
        <v>-0.2</v>
      </c>
      <c r="U2110">
        <v>2500</v>
      </c>
      <c r="V2110">
        <v>2</v>
      </c>
      <c r="W2110">
        <v>0.2</v>
      </c>
      <c r="X2110">
        <v>3</v>
      </c>
      <c r="Y2110">
        <v>-2</v>
      </c>
      <c r="Z2110">
        <v>24</v>
      </c>
      <c r="AA2110">
        <v>0.4</v>
      </c>
      <c r="AB2110">
        <v>2</v>
      </c>
      <c r="AC2110">
        <v>317</v>
      </c>
      <c r="AD2110">
        <v>75</v>
      </c>
      <c r="AE2110">
        <v>2</v>
      </c>
      <c r="AF2110">
        <v>11.4</v>
      </c>
      <c r="AG2110">
        <v>2.2000000000000002</v>
      </c>
      <c r="AH2110">
        <v>230</v>
      </c>
    </row>
    <row r="2111" spans="1:34" hidden="1" x14ac:dyDescent="0.25">
      <c r="A2111" t="s">
        <v>8065</v>
      </c>
      <c r="B2111" t="s">
        <v>8066</v>
      </c>
      <c r="C2111" s="1" t="str">
        <f t="shared" si="347"/>
        <v>21:0588</v>
      </c>
      <c r="D2111" s="1" t="str">
        <f t="shared" si="351"/>
        <v>21:0187</v>
      </c>
      <c r="E2111" t="s">
        <v>8067</v>
      </c>
      <c r="F2111" t="s">
        <v>8068</v>
      </c>
      <c r="H2111">
        <v>45.855358600000002</v>
      </c>
      <c r="I2111">
        <v>-64.698903599999994</v>
      </c>
      <c r="J2111" s="1" t="str">
        <f t="shared" si="352"/>
        <v>NGR bulk stream sediment</v>
      </c>
      <c r="K2111" s="1" t="str">
        <f t="shared" si="353"/>
        <v>&lt;177 micron (NGR)</v>
      </c>
      <c r="L2111">
        <v>33</v>
      </c>
      <c r="M2111" t="s">
        <v>86</v>
      </c>
      <c r="N2111">
        <v>638</v>
      </c>
      <c r="O2111">
        <v>95</v>
      </c>
      <c r="P2111">
        <v>11</v>
      </c>
      <c r="Q2111">
        <v>14</v>
      </c>
      <c r="R2111">
        <v>17</v>
      </c>
      <c r="S2111">
        <v>9</v>
      </c>
      <c r="T2111">
        <v>-0.2</v>
      </c>
      <c r="U2111">
        <v>760</v>
      </c>
      <c r="V2111">
        <v>1.9</v>
      </c>
      <c r="W2111">
        <v>0.8</v>
      </c>
      <c r="X2111">
        <v>2</v>
      </c>
      <c r="Y2111">
        <v>-2</v>
      </c>
      <c r="Z2111">
        <v>26</v>
      </c>
      <c r="AA2111">
        <v>0.6</v>
      </c>
      <c r="AB2111">
        <v>1</v>
      </c>
      <c r="AC2111">
        <v>276</v>
      </c>
      <c r="AD2111">
        <v>40</v>
      </c>
      <c r="AE2111">
        <v>-2</v>
      </c>
      <c r="AF2111">
        <v>9.1999999999999993</v>
      </c>
      <c r="AG2111">
        <v>2.8</v>
      </c>
      <c r="AH2111">
        <v>270</v>
      </c>
    </row>
    <row r="2112" spans="1:34" hidden="1" x14ac:dyDescent="0.25">
      <c r="A2112" t="s">
        <v>8069</v>
      </c>
      <c r="B2112" t="s">
        <v>8070</v>
      </c>
      <c r="C2112" s="1" t="str">
        <f t="shared" si="347"/>
        <v>21:0588</v>
      </c>
      <c r="D2112" s="1" t="str">
        <f t="shared" si="351"/>
        <v>21:0187</v>
      </c>
      <c r="E2112" t="s">
        <v>8071</v>
      </c>
      <c r="F2112" t="s">
        <v>8072</v>
      </c>
      <c r="H2112">
        <v>45.853137199999999</v>
      </c>
      <c r="I2112">
        <v>-64.708444799999995</v>
      </c>
      <c r="J2112" s="1" t="str">
        <f t="shared" si="352"/>
        <v>NGR bulk stream sediment</v>
      </c>
      <c r="K2112" s="1" t="str">
        <f t="shared" si="353"/>
        <v>&lt;177 micron (NGR)</v>
      </c>
      <c r="L2112">
        <v>33</v>
      </c>
      <c r="M2112" t="s">
        <v>91</v>
      </c>
      <c r="N2112">
        <v>639</v>
      </c>
      <c r="O2112">
        <v>82</v>
      </c>
      <c r="P2112">
        <v>11</v>
      </c>
      <c r="Q2112">
        <v>11</v>
      </c>
      <c r="R2112">
        <v>13</v>
      </c>
      <c r="S2112">
        <v>10</v>
      </c>
      <c r="T2112">
        <v>-0.2</v>
      </c>
      <c r="U2112">
        <v>780</v>
      </c>
      <c r="V2112">
        <v>2</v>
      </c>
      <c r="W2112">
        <v>-0.2</v>
      </c>
      <c r="X2112">
        <v>2</v>
      </c>
      <c r="Y2112">
        <v>-2</v>
      </c>
      <c r="Z2112">
        <v>31</v>
      </c>
      <c r="AA2112">
        <v>-0.2</v>
      </c>
      <c r="AB2112">
        <v>2</v>
      </c>
      <c r="AC2112">
        <v>281</v>
      </c>
      <c r="AD2112">
        <v>30</v>
      </c>
      <c r="AE2112">
        <v>-2</v>
      </c>
      <c r="AF2112">
        <v>5.6</v>
      </c>
      <c r="AG2112">
        <v>1.9</v>
      </c>
      <c r="AH2112">
        <v>220</v>
      </c>
    </row>
    <row r="2113" spans="1:34" hidden="1" x14ac:dyDescent="0.25">
      <c r="A2113" t="s">
        <v>8073</v>
      </c>
      <c r="B2113" t="s">
        <v>8074</v>
      </c>
      <c r="C2113" s="1" t="str">
        <f t="shared" si="347"/>
        <v>21:0588</v>
      </c>
      <c r="D2113" s="1" t="str">
        <f t="shared" si="351"/>
        <v>21:0187</v>
      </c>
      <c r="E2113" t="s">
        <v>8075</v>
      </c>
      <c r="F2113" t="s">
        <v>8076</v>
      </c>
      <c r="H2113">
        <v>45.852282000000002</v>
      </c>
      <c r="I2113">
        <v>-64.707246499999997</v>
      </c>
      <c r="J2113" s="1" t="str">
        <f t="shared" si="352"/>
        <v>NGR bulk stream sediment</v>
      </c>
      <c r="K2113" s="1" t="str">
        <f t="shared" si="353"/>
        <v>&lt;177 micron (NGR)</v>
      </c>
      <c r="L2113">
        <v>33</v>
      </c>
      <c r="M2113" t="s">
        <v>96</v>
      </c>
      <c r="N2113">
        <v>640</v>
      </c>
      <c r="O2113">
        <v>160</v>
      </c>
      <c r="P2113">
        <v>23</v>
      </c>
      <c r="Q2113">
        <v>32</v>
      </c>
      <c r="R2113">
        <v>18</v>
      </c>
      <c r="S2113">
        <v>13</v>
      </c>
      <c r="T2113">
        <v>-0.2</v>
      </c>
      <c r="U2113">
        <v>2600</v>
      </c>
      <c r="V2113">
        <v>2.6</v>
      </c>
      <c r="W2113">
        <v>1.1000000000000001</v>
      </c>
      <c r="X2113">
        <v>5</v>
      </c>
      <c r="Y2113">
        <v>-2</v>
      </c>
      <c r="Z2113">
        <v>35</v>
      </c>
      <c r="AA2113">
        <v>0.4</v>
      </c>
      <c r="AB2113">
        <v>2</v>
      </c>
      <c r="AC2113">
        <v>338</v>
      </c>
      <c r="AD2113">
        <v>115</v>
      </c>
      <c r="AE2113">
        <v>-2</v>
      </c>
      <c r="AF2113">
        <v>27.8</v>
      </c>
      <c r="AG2113">
        <v>4.2</v>
      </c>
      <c r="AH2113">
        <v>185</v>
      </c>
    </row>
    <row r="2114" spans="1:34" hidden="1" x14ac:dyDescent="0.25">
      <c r="A2114" t="s">
        <v>8077</v>
      </c>
      <c r="B2114" t="s">
        <v>8078</v>
      </c>
      <c r="C2114" s="1" t="str">
        <f t="shared" ref="C2114:C2177" si="354">HYPERLINK("http://geochem.nrcan.gc.ca/cdogs/content/bdl/bdl210588_e.htm", "21:0588")</f>
        <v>21:0588</v>
      </c>
      <c r="D2114" s="1" t="str">
        <f t="shared" si="351"/>
        <v>21:0187</v>
      </c>
      <c r="E2114" t="s">
        <v>8079</v>
      </c>
      <c r="F2114" t="s">
        <v>8080</v>
      </c>
      <c r="H2114">
        <v>45.853430099999997</v>
      </c>
      <c r="I2114">
        <v>-64.713528800000006</v>
      </c>
      <c r="J2114" s="1" t="str">
        <f t="shared" si="352"/>
        <v>NGR bulk stream sediment</v>
      </c>
      <c r="K2114" s="1" t="str">
        <f t="shared" si="353"/>
        <v>&lt;177 micron (NGR)</v>
      </c>
      <c r="L2114">
        <v>33</v>
      </c>
      <c r="M2114" t="s">
        <v>101</v>
      </c>
      <c r="N2114">
        <v>641</v>
      </c>
      <c r="O2114">
        <v>87</v>
      </c>
      <c r="P2114">
        <v>12</v>
      </c>
      <c r="Q2114">
        <v>12</v>
      </c>
      <c r="R2114">
        <v>16</v>
      </c>
      <c r="S2114">
        <v>10</v>
      </c>
      <c r="T2114">
        <v>-0.2</v>
      </c>
      <c r="U2114">
        <v>1200</v>
      </c>
      <c r="V2114">
        <v>2</v>
      </c>
      <c r="W2114">
        <v>-0.2</v>
      </c>
      <c r="X2114">
        <v>3</v>
      </c>
      <c r="Y2114">
        <v>-2</v>
      </c>
      <c r="Z2114">
        <v>31</v>
      </c>
      <c r="AA2114">
        <v>0.5</v>
      </c>
      <c r="AB2114">
        <v>5</v>
      </c>
      <c r="AC2114">
        <v>321</v>
      </c>
      <c r="AD2114">
        <v>55</v>
      </c>
      <c r="AE2114">
        <v>-2</v>
      </c>
      <c r="AF2114">
        <v>4.5999999999999996</v>
      </c>
      <c r="AG2114">
        <v>2.5</v>
      </c>
      <c r="AH2114">
        <v>200</v>
      </c>
    </row>
    <row r="2115" spans="1:34" hidden="1" x14ac:dyDescent="0.25">
      <c r="A2115" t="s">
        <v>8081</v>
      </c>
      <c r="B2115" t="s">
        <v>8082</v>
      </c>
      <c r="C2115" s="1" t="str">
        <f t="shared" si="354"/>
        <v>21:0588</v>
      </c>
      <c r="D2115" s="1" t="str">
        <f t="shared" si="351"/>
        <v>21:0187</v>
      </c>
      <c r="E2115" t="s">
        <v>8083</v>
      </c>
      <c r="F2115" t="s">
        <v>8084</v>
      </c>
      <c r="H2115">
        <v>45.8511393</v>
      </c>
      <c r="I2115">
        <v>-64.7156351</v>
      </c>
      <c r="J2115" s="1" t="str">
        <f t="shared" si="352"/>
        <v>NGR bulk stream sediment</v>
      </c>
      <c r="K2115" s="1" t="str">
        <f t="shared" si="353"/>
        <v>&lt;177 micron (NGR)</v>
      </c>
      <c r="L2115">
        <v>33</v>
      </c>
      <c r="M2115" t="s">
        <v>106</v>
      </c>
      <c r="N2115">
        <v>642</v>
      </c>
      <c r="O2115">
        <v>71</v>
      </c>
      <c r="P2115">
        <v>11</v>
      </c>
      <c r="Q2115">
        <v>9</v>
      </c>
      <c r="R2115">
        <v>12</v>
      </c>
      <c r="S2115">
        <v>9</v>
      </c>
      <c r="T2115">
        <v>-0.2</v>
      </c>
      <c r="U2115">
        <v>540</v>
      </c>
      <c r="V2115">
        <v>1.9</v>
      </c>
      <c r="W2115">
        <v>-0.2</v>
      </c>
      <c r="X2115">
        <v>2</v>
      </c>
      <c r="Y2115">
        <v>-2</v>
      </c>
      <c r="Z2115">
        <v>26</v>
      </c>
      <c r="AA2115">
        <v>-0.2</v>
      </c>
      <c r="AB2115">
        <v>1</v>
      </c>
      <c r="AC2115">
        <v>264</v>
      </c>
      <c r="AD2115">
        <v>25</v>
      </c>
      <c r="AE2115">
        <v>-2</v>
      </c>
      <c r="AF2115">
        <v>10</v>
      </c>
      <c r="AG2115">
        <v>2</v>
      </c>
      <c r="AH2115">
        <v>200</v>
      </c>
    </row>
    <row r="2116" spans="1:34" hidden="1" x14ac:dyDescent="0.25">
      <c r="A2116" t="s">
        <v>8085</v>
      </c>
      <c r="B2116" t="s">
        <v>8086</v>
      </c>
      <c r="C2116" s="1" t="str">
        <f t="shared" si="354"/>
        <v>21:0588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69</v>
      </c>
      <c r="K2116" t="s">
        <v>70</v>
      </c>
      <c r="L2116">
        <v>33</v>
      </c>
      <c r="M2116" t="s">
        <v>71</v>
      </c>
      <c r="N2116">
        <v>643</v>
      </c>
      <c r="O2116">
        <v>113</v>
      </c>
      <c r="P2116">
        <v>90</v>
      </c>
      <c r="Q2116">
        <v>21</v>
      </c>
      <c r="R2116">
        <v>208</v>
      </c>
      <c r="S2116">
        <v>27</v>
      </c>
      <c r="T2116">
        <v>-0.2</v>
      </c>
      <c r="U2116">
        <v>940</v>
      </c>
      <c r="V2116">
        <v>3.6</v>
      </c>
      <c r="W2116">
        <v>1.4</v>
      </c>
      <c r="X2116">
        <v>10</v>
      </c>
      <c r="Y2116">
        <v>-2</v>
      </c>
      <c r="Z2116">
        <v>57</v>
      </c>
      <c r="AA2116">
        <v>-0.2</v>
      </c>
      <c r="AB2116">
        <v>2</v>
      </c>
      <c r="AC2116">
        <v>805</v>
      </c>
      <c r="AD2116">
        <v>40</v>
      </c>
      <c r="AE2116">
        <v>4</v>
      </c>
      <c r="AF2116">
        <v>3</v>
      </c>
      <c r="AG2116">
        <v>3</v>
      </c>
      <c r="AH2116">
        <v>400</v>
      </c>
    </row>
    <row r="2117" spans="1:34" hidden="1" x14ac:dyDescent="0.25">
      <c r="A2117" t="s">
        <v>8087</v>
      </c>
      <c r="B2117" t="s">
        <v>8088</v>
      </c>
      <c r="C2117" s="1" t="str">
        <f t="shared" si="354"/>
        <v>21:0588</v>
      </c>
      <c r="D2117" s="1" t="str">
        <f t="shared" ref="D2117:D2122" si="355">HYPERLINK("http://geochem.nrcan.gc.ca/cdogs/content/svy/svy210187_e.htm", "21:0187")</f>
        <v>21:0187</v>
      </c>
      <c r="E2117" t="s">
        <v>8089</v>
      </c>
      <c r="F2117" t="s">
        <v>8090</v>
      </c>
      <c r="H2117">
        <v>45.850573599999997</v>
      </c>
      <c r="I2117">
        <v>-64.713750099999999</v>
      </c>
      <c r="J2117" s="1" t="str">
        <f t="shared" ref="J2117:J2122" si="356">HYPERLINK("http://geochem.nrcan.gc.ca/cdogs/content/kwd/kwd020030_e.htm", "NGR bulk stream sediment")</f>
        <v>NGR bulk stream sediment</v>
      </c>
      <c r="K2117" s="1" t="str">
        <f t="shared" ref="K2117:K2122" si="357">HYPERLINK("http://geochem.nrcan.gc.ca/cdogs/content/kwd/kwd080006_e.htm", "&lt;177 micron (NGR)")</f>
        <v>&lt;177 micron (NGR)</v>
      </c>
      <c r="L2117">
        <v>33</v>
      </c>
      <c r="M2117" t="s">
        <v>111</v>
      </c>
      <c r="N2117">
        <v>644</v>
      </c>
      <c r="O2117">
        <v>133</v>
      </c>
      <c r="P2117">
        <v>14</v>
      </c>
      <c r="Q2117">
        <v>112</v>
      </c>
      <c r="R2117">
        <v>17</v>
      </c>
      <c r="S2117">
        <v>33</v>
      </c>
      <c r="T2117">
        <v>0.4</v>
      </c>
      <c r="U2117">
        <v>9800</v>
      </c>
      <c r="V2117">
        <v>2.9</v>
      </c>
      <c r="W2117">
        <v>1.5</v>
      </c>
      <c r="X2117">
        <v>5</v>
      </c>
      <c r="Y2117">
        <v>-2</v>
      </c>
      <c r="Z2117">
        <v>35</v>
      </c>
      <c r="AA2117">
        <v>-0.2</v>
      </c>
      <c r="AB2117">
        <v>1</v>
      </c>
      <c r="AC2117">
        <v>266</v>
      </c>
      <c r="AD2117">
        <v>150</v>
      </c>
      <c r="AE2117">
        <v>-2</v>
      </c>
      <c r="AF2117">
        <v>30.2</v>
      </c>
      <c r="AG2117">
        <v>1.8</v>
      </c>
      <c r="AH2117">
        <v>180</v>
      </c>
    </row>
    <row r="2118" spans="1:34" hidden="1" x14ac:dyDescent="0.25">
      <c r="A2118" t="s">
        <v>8091</v>
      </c>
      <c r="B2118" t="s">
        <v>8092</v>
      </c>
      <c r="C2118" s="1" t="str">
        <f t="shared" si="354"/>
        <v>21:0588</v>
      </c>
      <c r="D2118" s="1" t="str">
        <f t="shared" si="355"/>
        <v>21:0187</v>
      </c>
      <c r="E2118" t="s">
        <v>8093</v>
      </c>
      <c r="F2118" t="s">
        <v>8094</v>
      </c>
      <c r="H2118">
        <v>45.865066599999999</v>
      </c>
      <c r="I2118">
        <v>-64.717803099999998</v>
      </c>
      <c r="J2118" s="1" t="str">
        <f t="shared" si="356"/>
        <v>NGR bulk stream sediment</v>
      </c>
      <c r="K2118" s="1" t="str">
        <f t="shared" si="357"/>
        <v>&lt;177 micron (NGR)</v>
      </c>
      <c r="L2118">
        <v>33</v>
      </c>
      <c r="M2118" t="s">
        <v>116</v>
      </c>
      <c r="N2118">
        <v>645</v>
      </c>
      <c r="O2118">
        <v>73</v>
      </c>
      <c r="P2118">
        <v>11</v>
      </c>
      <c r="Q2118">
        <v>9</v>
      </c>
      <c r="R2118">
        <v>16</v>
      </c>
      <c r="S2118">
        <v>9</v>
      </c>
      <c r="T2118">
        <v>-0.2</v>
      </c>
      <c r="U2118">
        <v>560</v>
      </c>
      <c r="V2118">
        <v>2</v>
      </c>
      <c r="W2118">
        <v>0.4</v>
      </c>
      <c r="X2118">
        <v>4</v>
      </c>
      <c r="Y2118">
        <v>-2</v>
      </c>
      <c r="Z2118">
        <v>33</v>
      </c>
      <c r="AA2118">
        <v>0.5</v>
      </c>
      <c r="AB2118">
        <v>1</v>
      </c>
      <c r="AC2118">
        <v>280</v>
      </c>
      <c r="AD2118">
        <v>30</v>
      </c>
      <c r="AE2118">
        <v>-2</v>
      </c>
      <c r="AF2118">
        <v>6</v>
      </c>
      <c r="AG2118">
        <v>2.2999999999999998</v>
      </c>
      <c r="AH2118">
        <v>270</v>
      </c>
    </row>
    <row r="2119" spans="1:34" hidden="1" x14ac:dyDescent="0.25">
      <c r="A2119" t="s">
        <v>8095</v>
      </c>
      <c r="B2119" t="s">
        <v>8096</v>
      </c>
      <c r="C2119" s="1" t="str">
        <f t="shared" si="354"/>
        <v>21:0588</v>
      </c>
      <c r="D2119" s="1" t="str">
        <f t="shared" si="355"/>
        <v>21:0187</v>
      </c>
      <c r="E2119" t="s">
        <v>8097</v>
      </c>
      <c r="F2119" t="s">
        <v>8098</v>
      </c>
      <c r="H2119">
        <v>45.865271200000002</v>
      </c>
      <c r="I2119">
        <v>-64.719754800000004</v>
      </c>
      <c r="J2119" s="1" t="str">
        <f t="shared" si="356"/>
        <v>NGR bulk stream sediment</v>
      </c>
      <c r="K2119" s="1" t="str">
        <f t="shared" si="357"/>
        <v>&lt;177 micron (NGR)</v>
      </c>
      <c r="L2119">
        <v>33</v>
      </c>
      <c r="M2119" t="s">
        <v>121</v>
      </c>
      <c r="N2119">
        <v>646</v>
      </c>
      <c r="O2119">
        <v>53</v>
      </c>
      <c r="P2119">
        <v>8</v>
      </c>
      <c r="Q2119">
        <v>9</v>
      </c>
      <c r="R2119">
        <v>13</v>
      </c>
      <c r="S2119">
        <v>7</v>
      </c>
      <c r="T2119">
        <v>-0.2</v>
      </c>
      <c r="U2119">
        <v>510</v>
      </c>
      <c r="V2119">
        <v>1.55</v>
      </c>
      <c r="W2119">
        <v>-0.2</v>
      </c>
      <c r="X2119">
        <v>4</v>
      </c>
      <c r="Y2119">
        <v>-2</v>
      </c>
      <c r="Z2119">
        <v>21</v>
      </c>
      <c r="AA2119">
        <v>0.5</v>
      </c>
      <c r="AB2119">
        <v>-1</v>
      </c>
      <c r="AC2119">
        <v>275</v>
      </c>
      <c r="AD2119">
        <v>15</v>
      </c>
      <c r="AE2119">
        <v>-2</v>
      </c>
      <c r="AF2119">
        <v>2.8</v>
      </c>
      <c r="AG2119">
        <v>2</v>
      </c>
      <c r="AH2119">
        <v>235</v>
      </c>
    </row>
    <row r="2120" spans="1:34" hidden="1" x14ac:dyDescent="0.25">
      <c r="A2120" t="s">
        <v>8099</v>
      </c>
      <c r="B2120" t="s">
        <v>8100</v>
      </c>
      <c r="C2120" s="1" t="str">
        <f t="shared" si="354"/>
        <v>21:0588</v>
      </c>
      <c r="D2120" s="1" t="str">
        <f t="shared" si="355"/>
        <v>21:0187</v>
      </c>
      <c r="E2120" t="s">
        <v>8101</v>
      </c>
      <c r="F2120" t="s">
        <v>8102</v>
      </c>
      <c r="H2120">
        <v>45.866075000000002</v>
      </c>
      <c r="I2120">
        <v>-64.723155199999994</v>
      </c>
      <c r="J2120" s="1" t="str">
        <f t="shared" si="356"/>
        <v>NGR bulk stream sediment</v>
      </c>
      <c r="K2120" s="1" t="str">
        <f t="shared" si="357"/>
        <v>&lt;177 micron (NGR)</v>
      </c>
      <c r="L2120">
        <v>33</v>
      </c>
      <c r="M2120" t="s">
        <v>126</v>
      </c>
      <c r="N2120">
        <v>647</v>
      </c>
      <c r="O2120">
        <v>116</v>
      </c>
      <c r="P2120">
        <v>12</v>
      </c>
      <c r="Q2120">
        <v>24</v>
      </c>
      <c r="R2120">
        <v>14</v>
      </c>
      <c r="S2120">
        <v>12</v>
      </c>
      <c r="T2120">
        <v>-0.2</v>
      </c>
      <c r="U2120">
        <v>1400</v>
      </c>
      <c r="V2120">
        <v>2.4500000000000002</v>
      </c>
      <c r="W2120">
        <v>0.7</v>
      </c>
      <c r="X2120">
        <v>3</v>
      </c>
      <c r="Y2120">
        <v>-2</v>
      </c>
      <c r="Z2120">
        <v>31</v>
      </c>
      <c r="AA2120">
        <v>0.3</v>
      </c>
      <c r="AB2120">
        <v>1</v>
      </c>
      <c r="AC2120">
        <v>244</v>
      </c>
      <c r="AD2120">
        <v>125</v>
      </c>
      <c r="AE2120">
        <v>-2</v>
      </c>
      <c r="AF2120">
        <v>23.8</v>
      </c>
      <c r="AG2120">
        <v>1.9</v>
      </c>
      <c r="AH2120">
        <v>260</v>
      </c>
    </row>
    <row r="2121" spans="1:34" hidden="1" x14ac:dyDescent="0.25">
      <c r="A2121" t="s">
        <v>8103</v>
      </c>
      <c r="B2121" t="s">
        <v>8104</v>
      </c>
      <c r="C2121" s="1" t="str">
        <f t="shared" si="354"/>
        <v>21:0588</v>
      </c>
      <c r="D2121" s="1" t="str">
        <f t="shared" si="355"/>
        <v>21:0187</v>
      </c>
      <c r="E2121" t="s">
        <v>8105</v>
      </c>
      <c r="F2121" t="s">
        <v>8106</v>
      </c>
      <c r="H2121">
        <v>45.867130500000002</v>
      </c>
      <c r="I2121">
        <v>-64.724785400000002</v>
      </c>
      <c r="J2121" s="1" t="str">
        <f t="shared" si="356"/>
        <v>NGR bulk stream sediment</v>
      </c>
      <c r="K2121" s="1" t="str">
        <f t="shared" si="357"/>
        <v>&lt;177 micron (NGR)</v>
      </c>
      <c r="L2121">
        <v>33</v>
      </c>
      <c r="M2121" t="s">
        <v>131</v>
      </c>
      <c r="N2121">
        <v>648</v>
      </c>
      <c r="O2121">
        <v>89</v>
      </c>
      <c r="P2121">
        <v>6</v>
      </c>
      <c r="Q2121">
        <v>13</v>
      </c>
      <c r="R2121">
        <v>7</v>
      </c>
      <c r="S2121">
        <v>8</v>
      </c>
      <c r="T2121">
        <v>-0.2</v>
      </c>
      <c r="U2121">
        <v>720</v>
      </c>
      <c r="V2121">
        <v>1.6</v>
      </c>
      <c r="W2121">
        <v>-0.2</v>
      </c>
      <c r="X2121">
        <v>2</v>
      </c>
      <c r="Y2121">
        <v>-2</v>
      </c>
      <c r="Z2121">
        <v>31</v>
      </c>
      <c r="AA2121">
        <v>-0.2</v>
      </c>
      <c r="AB2121">
        <v>1</v>
      </c>
      <c r="AC2121">
        <v>295</v>
      </c>
      <c r="AD2121">
        <v>45</v>
      </c>
      <c r="AE2121">
        <v>-2</v>
      </c>
      <c r="AF2121">
        <v>11.4</v>
      </c>
      <c r="AG2121">
        <v>2.2999999999999998</v>
      </c>
      <c r="AH2121">
        <v>300</v>
      </c>
    </row>
    <row r="2122" spans="1:34" hidden="1" x14ac:dyDescent="0.25">
      <c r="A2122" t="s">
        <v>8107</v>
      </c>
      <c r="B2122" t="s">
        <v>8108</v>
      </c>
      <c r="C2122" s="1" t="str">
        <f t="shared" si="354"/>
        <v>21:0588</v>
      </c>
      <c r="D2122" s="1" t="str">
        <f t="shared" si="355"/>
        <v>21:0187</v>
      </c>
      <c r="E2122" t="s">
        <v>8109</v>
      </c>
      <c r="F2122" t="s">
        <v>8110</v>
      </c>
      <c r="H2122">
        <v>45.857545799999997</v>
      </c>
      <c r="I2122">
        <v>-64.724128100000001</v>
      </c>
      <c r="J2122" s="1" t="str">
        <f t="shared" si="356"/>
        <v>NGR bulk stream sediment</v>
      </c>
      <c r="K2122" s="1" t="str">
        <f t="shared" si="357"/>
        <v>&lt;177 micron (NGR)</v>
      </c>
      <c r="L2122">
        <v>34</v>
      </c>
      <c r="M2122" t="s">
        <v>38</v>
      </c>
      <c r="N2122">
        <v>649</v>
      </c>
      <c r="O2122">
        <v>78</v>
      </c>
      <c r="P2122">
        <v>11</v>
      </c>
      <c r="Q2122">
        <v>9</v>
      </c>
      <c r="R2122">
        <v>17</v>
      </c>
      <c r="S2122">
        <v>10</v>
      </c>
      <c r="T2122">
        <v>-0.2</v>
      </c>
      <c r="U2122">
        <v>600</v>
      </c>
      <c r="V2122">
        <v>2.1</v>
      </c>
      <c r="W2122">
        <v>-0.2</v>
      </c>
      <c r="X2122">
        <v>2</v>
      </c>
      <c r="Y2122">
        <v>-2</v>
      </c>
      <c r="Z2122">
        <v>26</v>
      </c>
      <c r="AA2122">
        <v>-0.2</v>
      </c>
      <c r="AB2122">
        <v>2</v>
      </c>
      <c r="AC2122">
        <v>292</v>
      </c>
      <c r="AD2122">
        <v>25</v>
      </c>
      <c r="AE2122">
        <v>-2</v>
      </c>
      <c r="AF2122">
        <v>4.8</v>
      </c>
      <c r="AG2122">
        <v>2.4</v>
      </c>
      <c r="AH2122">
        <v>265</v>
      </c>
    </row>
    <row r="2123" spans="1:34" hidden="1" x14ac:dyDescent="0.25">
      <c r="A2123" t="s">
        <v>8111</v>
      </c>
      <c r="B2123" t="s">
        <v>8112</v>
      </c>
      <c r="C2123" s="1" t="str">
        <f t="shared" si="354"/>
        <v>21:0588</v>
      </c>
      <c r="D2123" s="1" t="str">
        <f>HYPERLINK("http://geochem.nrcan.gc.ca/cdogs/content/svy/svy_e.htm", "")</f>
        <v/>
      </c>
      <c r="G2123" s="1" t="str">
        <f>HYPERLINK("http://geochem.nrcan.gc.ca/cdogs/content/cr_/cr_00077_e.htm", "77")</f>
        <v>77</v>
      </c>
      <c r="J2123" t="s">
        <v>69</v>
      </c>
      <c r="K2123" t="s">
        <v>70</v>
      </c>
      <c r="L2123">
        <v>34</v>
      </c>
      <c r="M2123" t="s">
        <v>71</v>
      </c>
      <c r="N2123">
        <v>650</v>
      </c>
      <c r="O2123">
        <v>130</v>
      </c>
      <c r="P2123">
        <v>55</v>
      </c>
      <c r="Q2123">
        <v>33</v>
      </c>
      <c r="R2123">
        <v>298</v>
      </c>
      <c r="S2123">
        <v>26</v>
      </c>
      <c r="T2123">
        <v>-0.2</v>
      </c>
      <c r="U2123">
        <v>520</v>
      </c>
      <c r="V2123">
        <v>2.9</v>
      </c>
      <c r="W2123">
        <v>0.8</v>
      </c>
      <c r="X2123">
        <v>18</v>
      </c>
      <c r="Y2123">
        <v>2</v>
      </c>
      <c r="Z2123">
        <v>44</v>
      </c>
      <c r="AA2123">
        <v>0.3</v>
      </c>
      <c r="AB2123">
        <v>5</v>
      </c>
      <c r="AC2123">
        <v>718</v>
      </c>
      <c r="AD2123">
        <v>30</v>
      </c>
      <c r="AE2123">
        <v>20</v>
      </c>
      <c r="AF2123">
        <v>3.4</v>
      </c>
      <c r="AG2123">
        <v>18.7</v>
      </c>
      <c r="AH2123">
        <v>575</v>
      </c>
    </row>
    <row r="2124" spans="1:34" hidden="1" x14ac:dyDescent="0.25">
      <c r="A2124" t="s">
        <v>8113</v>
      </c>
      <c r="B2124" t="s">
        <v>8114</v>
      </c>
      <c r="C2124" s="1" t="str">
        <f t="shared" si="354"/>
        <v>21:0588</v>
      </c>
      <c r="D2124" s="1" t="str">
        <f t="shared" ref="D2124:D2153" si="358">HYPERLINK("http://geochem.nrcan.gc.ca/cdogs/content/svy/svy210187_e.htm", "21:0187")</f>
        <v>21:0187</v>
      </c>
      <c r="E2124" t="s">
        <v>8115</v>
      </c>
      <c r="F2124" t="s">
        <v>8116</v>
      </c>
      <c r="H2124">
        <v>45.876493600000003</v>
      </c>
      <c r="I2124">
        <v>-64.722227500000002</v>
      </c>
      <c r="J2124" s="1" t="str">
        <f t="shared" ref="J2124:J2153" si="359">HYPERLINK("http://geochem.nrcan.gc.ca/cdogs/content/kwd/kwd020030_e.htm", "NGR bulk stream sediment")</f>
        <v>NGR bulk stream sediment</v>
      </c>
      <c r="K2124" s="1" t="str">
        <f t="shared" ref="K2124:K2153" si="360">HYPERLINK("http://geochem.nrcan.gc.ca/cdogs/content/kwd/kwd080006_e.htm", "&lt;177 micron (NGR)")</f>
        <v>&lt;177 micron (NGR)</v>
      </c>
      <c r="L2124">
        <v>34</v>
      </c>
      <c r="M2124" t="s">
        <v>43</v>
      </c>
      <c r="N2124">
        <v>651</v>
      </c>
      <c r="O2124">
        <v>70</v>
      </c>
      <c r="P2124">
        <v>11</v>
      </c>
      <c r="Q2124">
        <v>12</v>
      </c>
      <c r="R2124">
        <v>18</v>
      </c>
      <c r="S2124">
        <v>10</v>
      </c>
      <c r="T2124">
        <v>0.2</v>
      </c>
      <c r="U2124">
        <v>2000</v>
      </c>
      <c r="V2124">
        <v>1.8</v>
      </c>
      <c r="W2124">
        <v>0.2</v>
      </c>
      <c r="X2124">
        <v>3</v>
      </c>
      <c r="Y2124">
        <v>-2</v>
      </c>
      <c r="Z2124">
        <v>24</v>
      </c>
      <c r="AA2124">
        <v>0.4</v>
      </c>
      <c r="AB2124">
        <v>1</v>
      </c>
      <c r="AC2124">
        <v>317</v>
      </c>
      <c r="AD2124">
        <v>65</v>
      </c>
      <c r="AE2124">
        <v>-2</v>
      </c>
      <c r="AF2124">
        <v>8.1999999999999993</v>
      </c>
      <c r="AG2124">
        <v>2.2000000000000002</v>
      </c>
      <c r="AH2124">
        <v>220</v>
      </c>
    </row>
    <row r="2125" spans="1:34" hidden="1" x14ac:dyDescent="0.25">
      <c r="A2125" t="s">
        <v>8117</v>
      </c>
      <c r="B2125" t="s">
        <v>8118</v>
      </c>
      <c r="C2125" s="1" t="str">
        <f t="shared" si="354"/>
        <v>21:0588</v>
      </c>
      <c r="D2125" s="1" t="str">
        <f t="shared" si="358"/>
        <v>21:0187</v>
      </c>
      <c r="E2125" t="s">
        <v>8119</v>
      </c>
      <c r="F2125" t="s">
        <v>8120</v>
      </c>
      <c r="H2125">
        <v>45.875374800000003</v>
      </c>
      <c r="I2125">
        <v>-64.720620800000006</v>
      </c>
      <c r="J2125" s="1" t="str">
        <f t="shared" si="359"/>
        <v>NGR bulk stream sediment</v>
      </c>
      <c r="K2125" s="1" t="str">
        <f t="shared" si="360"/>
        <v>&lt;177 micron (NGR)</v>
      </c>
      <c r="L2125">
        <v>34</v>
      </c>
      <c r="M2125" t="s">
        <v>56</v>
      </c>
      <c r="N2125">
        <v>652</v>
      </c>
      <c r="O2125">
        <v>68</v>
      </c>
      <c r="P2125">
        <v>10</v>
      </c>
      <c r="Q2125">
        <v>8</v>
      </c>
      <c r="R2125">
        <v>14</v>
      </c>
      <c r="S2125">
        <v>12</v>
      </c>
      <c r="T2125">
        <v>-0.2</v>
      </c>
      <c r="U2125">
        <v>480</v>
      </c>
      <c r="V2125">
        <v>1.8</v>
      </c>
      <c r="W2125">
        <v>-0.4</v>
      </c>
      <c r="X2125">
        <v>2</v>
      </c>
      <c r="Y2125">
        <v>-4</v>
      </c>
      <c r="Z2125">
        <v>26</v>
      </c>
      <c r="AA2125">
        <v>0.5</v>
      </c>
      <c r="AB2125">
        <v>1</v>
      </c>
      <c r="AC2125">
        <v>229</v>
      </c>
      <c r="AD2125">
        <v>15</v>
      </c>
      <c r="AE2125">
        <v>-2</v>
      </c>
      <c r="AF2125">
        <v>3</v>
      </c>
      <c r="AG2125">
        <v>1.7</v>
      </c>
      <c r="AH2125">
        <v>235</v>
      </c>
    </row>
    <row r="2126" spans="1:34" hidden="1" x14ac:dyDescent="0.25">
      <c r="A2126" t="s">
        <v>8121</v>
      </c>
      <c r="B2126" t="s">
        <v>8122</v>
      </c>
      <c r="C2126" s="1" t="str">
        <f t="shared" si="354"/>
        <v>21:0588</v>
      </c>
      <c r="D2126" s="1" t="str">
        <f t="shared" si="358"/>
        <v>21:0187</v>
      </c>
      <c r="E2126" t="s">
        <v>8123</v>
      </c>
      <c r="F2126" t="s">
        <v>8124</v>
      </c>
      <c r="H2126">
        <v>45.880704600000001</v>
      </c>
      <c r="I2126">
        <v>-64.714535299999994</v>
      </c>
      <c r="J2126" s="1" t="str">
        <f t="shared" si="359"/>
        <v>NGR bulk stream sediment</v>
      </c>
      <c r="K2126" s="1" t="str">
        <f t="shared" si="360"/>
        <v>&lt;177 micron (NGR)</v>
      </c>
      <c r="L2126">
        <v>34</v>
      </c>
      <c r="M2126" t="s">
        <v>61</v>
      </c>
      <c r="N2126">
        <v>653</v>
      </c>
      <c r="O2126">
        <v>48</v>
      </c>
      <c r="P2126">
        <v>11</v>
      </c>
      <c r="Q2126">
        <v>8</v>
      </c>
      <c r="R2126">
        <v>15</v>
      </c>
      <c r="S2126">
        <v>7</v>
      </c>
      <c r="T2126">
        <v>0.2</v>
      </c>
      <c r="U2126">
        <v>570</v>
      </c>
      <c r="V2126">
        <v>1.45</v>
      </c>
      <c r="W2126">
        <v>-0.2</v>
      </c>
      <c r="X2126">
        <v>5</v>
      </c>
      <c r="Y2126">
        <v>-2</v>
      </c>
      <c r="Z2126">
        <v>22</v>
      </c>
      <c r="AA2126">
        <v>0.3</v>
      </c>
      <c r="AB2126">
        <v>3</v>
      </c>
      <c r="AC2126">
        <v>279</v>
      </c>
      <c r="AD2126">
        <v>40</v>
      </c>
      <c r="AE2126">
        <v>-2</v>
      </c>
      <c r="AF2126">
        <v>5.2</v>
      </c>
      <c r="AG2126">
        <v>2.5</v>
      </c>
      <c r="AH2126">
        <v>210</v>
      </c>
    </row>
    <row r="2127" spans="1:34" hidden="1" x14ac:dyDescent="0.25">
      <c r="A2127" t="s">
        <v>8125</v>
      </c>
      <c r="B2127" t="s">
        <v>8126</v>
      </c>
      <c r="C2127" s="1" t="str">
        <f t="shared" si="354"/>
        <v>21:0588</v>
      </c>
      <c r="D2127" s="1" t="str">
        <f t="shared" si="358"/>
        <v>21:0187</v>
      </c>
      <c r="E2127" t="s">
        <v>8127</v>
      </c>
      <c r="F2127" t="s">
        <v>8128</v>
      </c>
      <c r="H2127">
        <v>45.881546499999999</v>
      </c>
      <c r="I2127">
        <v>-64.715411799999998</v>
      </c>
      <c r="J2127" s="1" t="str">
        <f t="shared" si="359"/>
        <v>NGR bulk stream sediment</v>
      </c>
      <c r="K2127" s="1" t="str">
        <f t="shared" si="360"/>
        <v>&lt;177 micron (NGR)</v>
      </c>
      <c r="L2127">
        <v>34</v>
      </c>
      <c r="M2127" t="s">
        <v>66</v>
      </c>
      <c r="N2127">
        <v>654</v>
      </c>
      <c r="O2127">
        <v>63</v>
      </c>
      <c r="P2127">
        <v>11</v>
      </c>
      <c r="Q2127">
        <v>9</v>
      </c>
      <c r="R2127">
        <v>15</v>
      </c>
      <c r="S2127">
        <v>9</v>
      </c>
      <c r="T2127">
        <v>-0.2</v>
      </c>
      <c r="U2127">
        <v>560</v>
      </c>
      <c r="V2127">
        <v>1.9</v>
      </c>
      <c r="W2127">
        <v>-0.2</v>
      </c>
      <c r="X2127">
        <v>4</v>
      </c>
      <c r="Y2127">
        <v>-2</v>
      </c>
      <c r="Z2127">
        <v>31</v>
      </c>
      <c r="AA2127">
        <v>0.3</v>
      </c>
      <c r="AB2127">
        <v>4</v>
      </c>
      <c r="AC2127">
        <v>274</v>
      </c>
      <c r="AD2127">
        <v>20</v>
      </c>
      <c r="AE2127">
        <v>-2</v>
      </c>
      <c r="AF2127">
        <v>3.8</v>
      </c>
      <c r="AG2127">
        <v>2.2000000000000002</v>
      </c>
      <c r="AH2127">
        <v>250</v>
      </c>
    </row>
    <row r="2128" spans="1:34" hidden="1" x14ac:dyDescent="0.25">
      <c r="A2128" t="s">
        <v>8129</v>
      </c>
      <c r="B2128" t="s">
        <v>8130</v>
      </c>
      <c r="C2128" s="1" t="str">
        <f t="shared" si="354"/>
        <v>21:0588</v>
      </c>
      <c r="D2128" s="1" t="str">
        <f t="shared" si="358"/>
        <v>21:0187</v>
      </c>
      <c r="E2128" t="s">
        <v>8109</v>
      </c>
      <c r="F2128" t="s">
        <v>8131</v>
      </c>
      <c r="H2128">
        <v>45.857545799999997</v>
      </c>
      <c r="I2128">
        <v>-64.724128100000001</v>
      </c>
      <c r="J2128" s="1" t="str">
        <f t="shared" si="359"/>
        <v>NGR bulk stream sediment</v>
      </c>
      <c r="K2128" s="1" t="str">
        <f t="shared" si="360"/>
        <v>&lt;177 micron (NGR)</v>
      </c>
      <c r="L2128">
        <v>34</v>
      </c>
      <c r="M2128" t="s">
        <v>47</v>
      </c>
      <c r="N2128">
        <v>655</v>
      </c>
      <c r="O2128">
        <v>72</v>
      </c>
      <c r="P2128">
        <v>11</v>
      </c>
      <c r="Q2128">
        <v>9</v>
      </c>
      <c r="R2128">
        <v>16</v>
      </c>
      <c r="S2128">
        <v>10</v>
      </c>
      <c r="T2128">
        <v>-0.2</v>
      </c>
      <c r="U2128">
        <v>590</v>
      </c>
      <c r="V2128">
        <v>2</v>
      </c>
      <c r="W2128">
        <v>-0.2</v>
      </c>
      <c r="X2128">
        <v>4</v>
      </c>
      <c r="Y2128">
        <v>-2</v>
      </c>
      <c r="Z2128">
        <v>32</v>
      </c>
      <c r="AA2128">
        <v>0.4</v>
      </c>
      <c r="AB2128">
        <v>4</v>
      </c>
      <c r="AC2128">
        <v>307</v>
      </c>
      <c r="AD2128">
        <v>20</v>
      </c>
      <c r="AE2128">
        <v>-2</v>
      </c>
      <c r="AF2128">
        <v>4</v>
      </c>
      <c r="AG2128">
        <v>2.2999999999999998</v>
      </c>
      <c r="AH2128">
        <v>270</v>
      </c>
    </row>
    <row r="2129" spans="1:34" hidden="1" x14ac:dyDescent="0.25">
      <c r="A2129" t="s">
        <v>8132</v>
      </c>
      <c r="B2129" t="s">
        <v>8133</v>
      </c>
      <c r="C2129" s="1" t="str">
        <f t="shared" si="354"/>
        <v>21:0588</v>
      </c>
      <c r="D2129" s="1" t="str">
        <f t="shared" si="358"/>
        <v>21:0187</v>
      </c>
      <c r="E2129" t="s">
        <v>8109</v>
      </c>
      <c r="F2129" t="s">
        <v>8134</v>
      </c>
      <c r="H2129">
        <v>45.857545799999997</v>
      </c>
      <c r="I2129">
        <v>-64.724128100000001</v>
      </c>
      <c r="J2129" s="1" t="str">
        <f t="shared" si="359"/>
        <v>NGR bulk stream sediment</v>
      </c>
      <c r="K2129" s="1" t="str">
        <f t="shared" si="360"/>
        <v>&lt;177 micron (NGR)</v>
      </c>
      <c r="L2129">
        <v>34</v>
      </c>
      <c r="M2129" t="s">
        <v>51</v>
      </c>
      <c r="N2129">
        <v>656</v>
      </c>
      <c r="O2129">
        <v>75</v>
      </c>
      <c r="P2129">
        <v>11</v>
      </c>
      <c r="Q2129">
        <v>9</v>
      </c>
      <c r="R2129">
        <v>17</v>
      </c>
      <c r="S2129">
        <v>8</v>
      </c>
      <c r="T2129">
        <v>-0.2</v>
      </c>
      <c r="U2129">
        <v>560</v>
      </c>
      <c r="V2129">
        <v>1.8</v>
      </c>
      <c r="W2129">
        <v>-0.2</v>
      </c>
      <c r="X2129">
        <v>3</v>
      </c>
      <c r="Y2129">
        <v>-2</v>
      </c>
      <c r="Z2129">
        <v>31</v>
      </c>
      <c r="AA2129">
        <v>0.3</v>
      </c>
      <c r="AB2129">
        <v>3</v>
      </c>
      <c r="AC2129">
        <v>303</v>
      </c>
      <c r="AD2129">
        <v>25</v>
      </c>
      <c r="AE2129">
        <v>-2</v>
      </c>
      <c r="AF2129">
        <v>4.4000000000000004</v>
      </c>
      <c r="AG2129">
        <v>2.4</v>
      </c>
      <c r="AH2129">
        <v>300</v>
      </c>
    </row>
    <row r="2130" spans="1:34" hidden="1" x14ac:dyDescent="0.25">
      <c r="A2130" t="s">
        <v>8135</v>
      </c>
      <c r="B2130" t="s">
        <v>8136</v>
      </c>
      <c r="C2130" s="1" t="str">
        <f t="shared" si="354"/>
        <v>21:0588</v>
      </c>
      <c r="D2130" s="1" t="str">
        <f t="shared" si="358"/>
        <v>21:0187</v>
      </c>
      <c r="E2130" t="s">
        <v>8137</v>
      </c>
      <c r="F2130" t="s">
        <v>8138</v>
      </c>
      <c r="H2130">
        <v>45.858705499999999</v>
      </c>
      <c r="I2130">
        <v>-64.724821000000006</v>
      </c>
      <c r="J2130" s="1" t="str">
        <f t="shared" si="359"/>
        <v>NGR bulk stream sediment</v>
      </c>
      <c r="K2130" s="1" t="str">
        <f t="shared" si="360"/>
        <v>&lt;177 micron (NGR)</v>
      </c>
      <c r="L2130">
        <v>34</v>
      </c>
      <c r="M2130" t="s">
        <v>76</v>
      </c>
      <c r="N2130">
        <v>657</v>
      </c>
      <c r="O2130">
        <v>74</v>
      </c>
      <c r="P2130">
        <v>14</v>
      </c>
      <c r="Q2130">
        <v>11</v>
      </c>
      <c r="R2130">
        <v>12</v>
      </c>
      <c r="S2130">
        <v>12</v>
      </c>
      <c r="T2130">
        <v>-0.2</v>
      </c>
      <c r="U2130">
        <v>590</v>
      </c>
      <c r="V2130">
        <v>2.6</v>
      </c>
      <c r="W2130">
        <v>0.4</v>
      </c>
      <c r="X2130">
        <v>3</v>
      </c>
      <c r="Y2130">
        <v>-2</v>
      </c>
      <c r="Z2130">
        <v>44</v>
      </c>
      <c r="AA2130">
        <v>-0.2</v>
      </c>
      <c r="AB2130">
        <v>2</v>
      </c>
      <c r="AC2130">
        <v>291</v>
      </c>
      <c r="AD2130">
        <v>40</v>
      </c>
      <c r="AE2130">
        <v>-2</v>
      </c>
      <c r="AF2130">
        <v>9.8000000000000007</v>
      </c>
      <c r="AG2130">
        <v>1.8</v>
      </c>
      <c r="AH2130">
        <v>300</v>
      </c>
    </row>
    <row r="2131" spans="1:34" hidden="1" x14ac:dyDescent="0.25">
      <c r="A2131" t="s">
        <v>8139</v>
      </c>
      <c r="B2131" t="s">
        <v>8140</v>
      </c>
      <c r="C2131" s="1" t="str">
        <f t="shared" si="354"/>
        <v>21:0588</v>
      </c>
      <c r="D2131" s="1" t="str">
        <f t="shared" si="358"/>
        <v>21:0187</v>
      </c>
      <c r="E2131" t="s">
        <v>8141</v>
      </c>
      <c r="F2131" t="s">
        <v>8142</v>
      </c>
      <c r="H2131">
        <v>45.828679700000002</v>
      </c>
      <c r="I2131">
        <v>-64.736690300000006</v>
      </c>
      <c r="J2131" s="1" t="str">
        <f t="shared" si="359"/>
        <v>NGR bulk stream sediment</v>
      </c>
      <c r="K2131" s="1" t="str">
        <f t="shared" si="360"/>
        <v>&lt;177 micron (NGR)</v>
      </c>
      <c r="L2131">
        <v>34</v>
      </c>
      <c r="M2131" t="s">
        <v>81</v>
      </c>
      <c r="N2131">
        <v>658</v>
      </c>
      <c r="O2131">
        <v>94</v>
      </c>
      <c r="P2131">
        <v>17</v>
      </c>
      <c r="Q2131">
        <v>18</v>
      </c>
      <c r="R2131">
        <v>9</v>
      </c>
      <c r="S2131">
        <v>12</v>
      </c>
      <c r="T2131">
        <v>-0.2</v>
      </c>
      <c r="U2131">
        <v>700</v>
      </c>
      <c r="V2131">
        <v>2.2000000000000002</v>
      </c>
      <c r="W2131">
        <v>0.7</v>
      </c>
      <c r="X2131">
        <v>3</v>
      </c>
      <c r="Y2131">
        <v>-2</v>
      </c>
      <c r="Z2131">
        <v>37</v>
      </c>
      <c r="AA2131">
        <v>0.5</v>
      </c>
      <c r="AB2131">
        <v>2</v>
      </c>
      <c r="AC2131">
        <v>364</v>
      </c>
      <c r="AD2131">
        <v>80</v>
      </c>
      <c r="AE2131">
        <v>-2</v>
      </c>
      <c r="AF2131">
        <v>14.8</v>
      </c>
      <c r="AG2131">
        <v>2.2999999999999998</v>
      </c>
      <c r="AH2131">
        <v>230</v>
      </c>
    </row>
    <row r="2132" spans="1:34" hidden="1" x14ac:dyDescent="0.25">
      <c r="A2132" t="s">
        <v>8143</v>
      </c>
      <c r="B2132" t="s">
        <v>8144</v>
      </c>
      <c r="C2132" s="1" t="str">
        <f t="shared" si="354"/>
        <v>21:0588</v>
      </c>
      <c r="D2132" s="1" t="str">
        <f t="shared" si="358"/>
        <v>21:0187</v>
      </c>
      <c r="E2132" t="s">
        <v>8145</v>
      </c>
      <c r="F2132" t="s">
        <v>8146</v>
      </c>
      <c r="H2132">
        <v>45.830482500000002</v>
      </c>
      <c r="I2132">
        <v>-64.734737899999999</v>
      </c>
      <c r="J2132" s="1" t="str">
        <f t="shared" si="359"/>
        <v>NGR bulk stream sediment</v>
      </c>
      <c r="K2132" s="1" t="str">
        <f t="shared" si="360"/>
        <v>&lt;177 micron (NGR)</v>
      </c>
      <c r="L2132">
        <v>34</v>
      </c>
      <c r="M2132" t="s">
        <v>86</v>
      </c>
      <c r="N2132">
        <v>659</v>
      </c>
      <c r="O2132">
        <v>130</v>
      </c>
      <c r="P2132">
        <v>20</v>
      </c>
      <c r="Q2132">
        <v>59</v>
      </c>
      <c r="R2132">
        <v>10</v>
      </c>
      <c r="S2132">
        <v>22</v>
      </c>
      <c r="T2132">
        <v>-0.2</v>
      </c>
      <c r="U2132">
        <v>7800</v>
      </c>
      <c r="V2132">
        <v>2.2999999999999998</v>
      </c>
      <c r="W2132">
        <v>2.1</v>
      </c>
      <c r="X2132">
        <v>4</v>
      </c>
      <c r="Y2132">
        <v>-2</v>
      </c>
      <c r="Z2132">
        <v>26</v>
      </c>
      <c r="AA2132">
        <v>-0.2</v>
      </c>
      <c r="AB2132">
        <v>-1</v>
      </c>
      <c r="AC2132">
        <v>314</v>
      </c>
      <c r="AD2132">
        <v>170</v>
      </c>
      <c r="AE2132">
        <v>-2</v>
      </c>
      <c r="AF2132">
        <v>35.799999999999997</v>
      </c>
      <c r="AG2132">
        <v>2.2999999999999998</v>
      </c>
      <c r="AH2132">
        <v>165</v>
      </c>
    </row>
    <row r="2133" spans="1:34" hidden="1" x14ac:dyDescent="0.25">
      <c r="A2133" t="s">
        <v>8147</v>
      </c>
      <c r="B2133" t="s">
        <v>8148</v>
      </c>
      <c r="C2133" s="1" t="str">
        <f t="shared" si="354"/>
        <v>21:0588</v>
      </c>
      <c r="D2133" s="1" t="str">
        <f t="shared" si="358"/>
        <v>21:0187</v>
      </c>
      <c r="E2133" t="s">
        <v>8149</v>
      </c>
      <c r="F2133" t="s">
        <v>8150</v>
      </c>
      <c r="H2133">
        <v>45.820565100000003</v>
      </c>
      <c r="I2133">
        <v>-64.731674699999999</v>
      </c>
      <c r="J2133" s="1" t="str">
        <f t="shared" si="359"/>
        <v>NGR bulk stream sediment</v>
      </c>
      <c r="K2133" s="1" t="str">
        <f t="shared" si="360"/>
        <v>&lt;177 micron (NGR)</v>
      </c>
      <c r="L2133">
        <v>34</v>
      </c>
      <c r="M2133" t="s">
        <v>91</v>
      </c>
      <c r="N2133">
        <v>660</v>
      </c>
      <c r="O2133">
        <v>76</v>
      </c>
      <c r="P2133">
        <v>14</v>
      </c>
      <c r="Q2133">
        <v>12</v>
      </c>
      <c r="R2133">
        <v>11</v>
      </c>
      <c r="S2133">
        <v>10</v>
      </c>
      <c r="T2133">
        <v>-0.2</v>
      </c>
      <c r="U2133">
        <v>780</v>
      </c>
      <c r="V2133">
        <v>2</v>
      </c>
      <c r="W2133">
        <v>0.9</v>
      </c>
      <c r="X2133">
        <v>3</v>
      </c>
      <c r="Y2133">
        <v>-2</v>
      </c>
      <c r="Z2133">
        <v>35</v>
      </c>
      <c r="AA2133">
        <v>0.5</v>
      </c>
      <c r="AB2133">
        <v>2</v>
      </c>
      <c r="AC2133">
        <v>340</v>
      </c>
      <c r="AD2133">
        <v>40</v>
      </c>
      <c r="AE2133">
        <v>2</v>
      </c>
      <c r="AF2133">
        <v>8</v>
      </c>
      <c r="AG2133">
        <v>4.7</v>
      </c>
      <c r="AH2133">
        <v>290</v>
      </c>
    </row>
    <row r="2134" spans="1:34" hidden="1" x14ac:dyDescent="0.25">
      <c r="A2134" t="s">
        <v>8151</v>
      </c>
      <c r="B2134" t="s">
        <v>8152</v>
      </c>
      <c r="C2134" s="1" t="str">
        <f t="shared" si="354"/>
        <v>21:0588</v>
      </c>
      <c r="D2134" s="1" t="str">
        <f t="shared" si="358"/>
        <v>21:0187</v>
      </c>
      <c r="E2134" t="s">
        <v>8153</v>
      </c>
      <c r="F2134" t="s">
        <v>8154</v>
      </c>
      <c r="H2134">
        <v>45.819411100000004</v>
      </c>
      <c r="I2134">
        <v>-64.732398399999994</v>
      </c>
      <c r="J2134" s="1" t="str">
        <f t="shared" si="359"/>
        <v>NGR bulk stream sediment</v>
      </c>
      <c r="K2134" s="1" t="str">
        <f t="shared" si="360"/>
        <v>&lt;177 micron (NGR)</v>
      </c>
      <c r="L2134">
        <v>34</v>
      </c>
      <c r="M2134" t="s">
        <v>96</v>
      </c>
      <c r="N2134">
        <v>661</v>
      </c>
      <c r="O2134">
        <v>169</v>
      </c>
      <c r="P2134">
        <v>13</v>
      </c>
      <c r="Q2134">
        <v>43</v>
      </c>
      <c r="R2134">
        <v>6</v>
      </c>
      <c r="S2134">
        <v>6</v>
      </c>
      <c r="T2134">
        <v>0.4</v>
      </c>
      <c r="U2134">
        <v>4200</v>
      </c>
      <c r="V2134">
        <v>1.2</v>
      </c>
      <c r="W2134">
        <v>1.7</v>
      </c>
      <c r="X2134">
        <v>4</v>
      </c>
      <c r="Y2134">
        <v>-2</v>
      </c>
      <c r="Z2134">
        <v>20</v>
      </c>
      <c r="AA2134">
        <v>0.3</v>
      </c>
      <c r="AB2134">
        <v>-1</v>
      </c>
      <c r="AC2134">
        <v>338</v>
      </c>
      <c r="AD2134">
        <v>190</v>
      </c>
      <c r="AE2134">
        <v>-2</v>
      </c>
      <c r="AF2134">
        <v>45</v>
      </c>
      <c r="AG2134">
        <v>9.6</v>
      </c>
      <c r="AH2134">
        <v>145</v>
      </c>
    </row>
    <row r="2135" spans="1:34" hidden="1" x14ac:dyDescent="0.25">
      <c r="A2135" t="s">
        <v>8155</v>
      </c>
      <c r="B2135" t="s">
        <v>8156</v>
      </c>
      <c r="C2135" s="1" t="str">
        <f t="shared" si="354"/>
        <v>21:0588</v>
      </c>
      <c r="D2135" s="1" t="str">
        <f t="shared" si="358"/>
        <v>21:0187</v>
      </c>
      <c r="E2135" t="s">
        <v>8157</v>
      </c>
      <c r="F2135" t="s">
        <v>8158</v>
      </c>
      <c r="H2135">
        <v>45.721405599999997</v>
      </c>
      <c r="I2135">
        <v>-64.983313800000005</v>
      </c>
      <c r="J2135" s="1" t="str">
        <f t="shared" si="359"/>
        <v>NGR bulk stream sediment</v>
      </c>
      <c r="K2135" s="1" t="str">
        <f t="shared" si="360"/>
        <v>&lt;177 micron (NGR)</v>
      </c>
      <c r="L2135">
        <v>34</v>
      </c>
      <c r="M2135" t="s">
        <v>101</v>
      </c>
      <c r="N2135">
        <v>662</v>
      </c>
      <c r="O2135">
        <v>56</v>
      </c>
      <c r="P2135">
        <v>15</v>
      </c>
      <c r="Q2135">
        <v>16</v>
      </c>
      <c r="R2135">
        <v>8</v>
      </c>
      <c r="S2135">
        <v>6</v>
      </c>
      <c r="T2135">
        <v>-0.2</v>
      </c>
      <c r="U2135">
        <v>570</v>
      </c>
      <c r="V2135">
        <v>1.4</v>
      </c>
      <c r="W2135">
        <v>0.2</v>
      </c>
      <c r="X2135">
        <v>2</v>
      </c>
      <c r="Y2135">
        <v>-2</v>
      </c>
      <c r="Z2135">
        <v>22</v>
      </c>
      <c r="AA2135">
        <v>0.5</v>
      </c>
      <c r="AB2135">
        <v>2</v>
      </c>
      <c r="AC2135">
        <v>392</v>
      </c>
      <c r="AD2135">
        <v>40</v>
      </c>
      <c r="AE2135">
        <v>-2</v>
      </c>
      <c r="AF2135">
        <v>10</v>
      </c>
      <c r="AG2135">
        <v>1.5</v>
      </c>
      <c r="AH2135">
        <v>145</v>
      </c>
    </row>
    <row r="2136" spans="1:34" hidden="1" x14ac:dyDescent="0.25">
      <c r="A2136" t="s">
        <v>8159</v>
      </c>
      <c r="B2136" t="s">
        <v>8160</v>
      </c>
      <c r="C2136" s="1" t="str">
        <f t="shared" si="354"/>
        <v>21:0588</v>
      </c>
      <c r="D2136" s="1" t="str">
        <f t="shared" si="358"/>
        <v>21:0187</v>
      </c>
      <c r="E2136" t="s">
        <v>8161</v>
      </c>
      <c r="F2136" t="s">
        <v>8162</v>
      </c>
      <c r="H2136">
        <v>45.722054499999999</v>
      </c>
      <c r="I2136">
        <v>-64.984300599999997</v>
      </c>
      <c r="J2136" s="1" t="str">
        <f t="shared" si="359"/>
        <v>NGR bulk stream sediment</v>
      </c>
      <c r="K2136" s="1" t="str">
        <f t="shared" si="360"/>
        <v>&lt;177 micron (NGR)</v>
      </c>
      <c r="L2136">
        <v>34</v>
      </c>
      <c r="M2136" t="s">
        <v>106</v>
      </c>
      <c r="N2136">
        <v>663</v>
      </c>
      <c r="O2136">
        <v>110</v>
      </c>
      <c r="P2136">
        <v>15</v>
      </c>
      <c r="Q2136">
        <v>31</v>
      </c>
      <c r="R2136">
        <v>10</v>
      </c>
      <c r="S2136">
        <v>15</v>
      </c>
      <c r="T2136">
        <v>-0.2</v>
      </c>
      <c r="U2136">
        <v>4600</v>
      </c>
      <c r="V2136">
        <v>1.7</v>
      </c>
      <c r="W2136">
        <v>1.1000000000000001</v>
      </c>
      <c r="X2136">
        <v>2</v>
      </c>
      <c r="Y2136">
        <v>-2</v>
      </c>
      <c r="Z2136">
        <v>22</v>
      </c>
      <c r="AA2136">
        <v>0.3</v>
      </c>
      <c r="AB2136">
        <v>4</v>
      </c>
      <c r="AC2136">
        <v>458</v>
      </c>
      <c r="AD2136">
        <v>115</v>
      </c>
      <c r="AE2136">
        <v>-2</v>
      </c>
      <c r="AF2136">
        <v>24.2</v>
      </c>
      <c r="AG2136">
        <v>2.2999999999999998</v>
      </c>
      <c r="AH2136">
        <v>180</v>
      </c>
    </row>
    <row r="2137" spans="1:34" hidden="1" x14ac:dyDescent="0.25">
      <c r="A2137" t="s">
        <v>8163</v>
      </c>
      <c r="B2137" t="s">
        <v>8164</v>
      </c>
      <c r="C2137" s="1" t="str">
        <f t="shared" si="354"/>
        <v>21:0588</v>
      </c>
      <c r="D2137" s="1" t="str">
        <f t="shared" si="358"/>
        <v>21:0187</v>
      </c>
      <c r="E2137" t="s">
        <v>8165</v>
      </c>
      <c r="F2137" t="s">
        <v>8166</v>
      </c>
      <c r="H2137">
        <v>45.7508208</v>
      </c>
      <c r="I2137">
        <v>-64.780660299999994</v>
      </c>
      <c r="J2137" s="1" t="str">
        <f t="shared" si="359"/>
        <v>NGR bulk stream sediment</v>
      </c>
      <c r="K2137" s="1" t="str">
        <f t="shared" si="360"/>
        <v>&lt;177 micron (NGR)</v>
      </c>
      <c r="L2137">
        <v>34</v>
      </c>
      <c r="M2137" t="s">
        <v>111</v>
      </c>
      <c r="N2137">
        <v>664</v>
      </c>
      <c r="O2137">
        <v>97</v>
      </c>
      <c r="P2137">
        <v>51</v>
      </c>
      <c r="Q2137">
        <v>27</v>
      </c>
      <c r="R2137">
        <v>13</v>
      </c>
      <c r="S2137">
        <v>10</v>
      </c>
      <c r="T2137">
        <v>0.3</v>
      </c>
      <c r="U2137">
        <v>1100</v>
      </c>
      <c r="V2137">
        <v>2.2000000000000002</v>
      </c>
      <c r="W2137">
        <v>0.5</v>
      </c>
      <c r="X2137">
        <v>5</v>
      </c>
      <c r="Y2137">
        <v>-2</v>
      </c>
      <c r="Z2137">
        <v>48</v>
      </c>
      <c r="AA2137">
        <v>0.6</v>
      </c>
      <c r="AB2137">
        <v>2</v>
      </c>
      <c r="AC2137">
        <v>232</v>
      </c>
      <c r="AD2137">
        <v>95</v>
      </c>
      <c r="AE2137">
        <v>-2</v>
      </c>
      <c r="AF2137">
        <v>36.799999999999997</v>
      </c>
      <c r="AG2137">
        <v>2</v>
      </c>
      <c r="AH2137">
        <v>170</v>
      </c>
    </row>
    <row r="2138" spans="1:34" hidden="1" x14ac:dyDescent="0.25">
      <c r="A2138" t="s">
        <v>8167</v>
      </c>
      <c r="B2138" t="s">
        <v>8168</v>
      </c>
      <c r="C2138" s="1" t="str">
        <f t="shared" si="354"/>
        <v>21:0588</v>
      </c>
      <c r="D2138" s="1" t="str">
        <f t="shared" si="358"/>
        <v>21:0187</v>
      </c>
      <c r="E2138" t="s">
        <v>8169</v>
      </c>
      <c r="F2138" t="s">
        <v>8170</v>
      </c>
      <c r="H2138">
        <v>45.749102200000003</v>
      </c>
      <c r="I2138">
        <v>-64.781775600000003</v>
      </c>
      <c r="J2138" s="1" t="str">
        <f t="shared" si="359"/>
        <v>NGR bulk stream sediment</v>
      </c>
      <c r="K2138" s="1" t="str">
        <f t="shared" si="360"/>
        <v>&lt;177 micron (NGR)</v>
      </c>
      <c r="L2138">
        <v>34</v>
      </c>
      <c r="M2138" t="s">
        <v>116</v>
      </c>
      <c r="N2138">
        <v>665</v>
      </c>
      <c r="O2138">
        <v>104</v>
      </c>
      <c r="P2138">
        <v>54</v>
      </c>
      <c r="Q2138">
        <v>28</v>
      </c>
      <c r="R2138">
        <v>12</v>
      </c>
      <c r="S2138">
        <v>10</v>
      </c>
      <c r="T2138">
        <v>-0.2</v>
      </c>
      <c r="U2138">
        <v>1400</v>
      </c>
      <c r="V2138">
        <v>2.1</v>
      </c>
      <c r="W2138">
        <v>0.5</v>
      </c>
      <c r="X2138">
        <v>6</v>
      </c>
      <c r="Y2138">
        <v>-2</v>
      </c>
      <c r="Z2138">
        <v>44</v>
      </c>
      <c r="AA2138">
        <v>0.2</v>
      </c>
      <c r="AB2138">
        <v>2</v>
      </c>
      <c r="AC2138">
        <v>350</v>
      </c>
      <c r="AD2138">
        <v>95</v>
      </c>
      <c r="AE2138">
        <v>-2</v>
      </c>
      <c r="AF2138">
        <v>28.2</v>
      </c>
      <c r="AG2138">
        <v>3.7</v>
      </c>
      <c r="AH2138">
        <v>180</v>
      </c>
    </row>
    <row r="2139" spans="1:34" hidden="1" x14ac:dyDescent="0.25">
      <c r="A2139" t="s">
        <v>8171</v>
      </c>
      <c r="B2139" t="s">
        <v>8172</v>
      </c>
      <c r="C2139" s="1" t="str">
        <f t="shared" si="354"/>
        <v>21:0588</v>
      </c>
      <c r="D2139" s="1" t="str">
        <f t="shared" si="358"/>
        <v>21:0187</v>
      </c>
      <c r="E2139" t="s">
        <v>8173</v>
      </c>
      <c r="F2139" t="s">
        <v>8174</v>
      </c>
      <c r="H2139">
        <v>45.7428223</v>
      </c>
      <c r="I2139">
        <v>-64.778130399999995</v>
      </c>
      <c r="J2139" s="1" t="str">
        <f t="shared" si="359"/>
        <v>NGR bulk stream sediment</v>
      </c>
      <c r="K2139" s="1" t="str">
        <f t="shared" si="360"/>
        <v>&lt;177 micron (NGR)</v>
      </c>
      <c r="L2139">
        <v>34</v>
      </c>
      <c r="M2139" t="s">
        <v>121</v>
      </c>
      <c r="N2139">
        <v>666</v>
      </c>
      <c r="O2139">
        <v>92</v>
      </c>
      <c r="P2139">
        <v>43</v>
      </c>
      <c r="Q2139">
        <v>19</v>
      </c>
      <c r="R2139">
        <v>11</v>
      </c>
      <c r="S2139">
        <v>9</v>
      </c>
      <c r="T2139">
        <v>-0.2</v>
      </c>
      <c r="U2139">
        <v>960</v>
      </c>
      <c r="V2139">
        <v>1.6</v>
      </c>
      <c r="W2139">
        <v>1</v>
      </c>
      <c r="X2139">
        <v>3</v>
      </c>
      <c r="Y2139">
        <v>-2</v>
      </c>
      <c r="Z2139">
        <v>35</v>
      </c>
      <c r="AA2139">
        <v>0.2</v>
      </c>
      <c r="AB2139">
        <v>3</v>
      </c>
      <c r="AC2139">
        <v>383</v>
      </c>
      <c r="AD2139">
        <v>75</v>
      </c>
      <c r="AE2139">
        <v>-2</v>
      </c>
      <c r="AF2139">
        <v>16.8</v>
      </c>
      <c r="AG2139">
        <v>8.1999999999999993</v>
      </c>
      <c r="AH2139">
        <v>210</v>
      </c>
    </row>
    <row r="2140" spans="1:34" hidden="1" x14ac:dyDescent="0.25">
      <c r="A2140" t="s">
        <v>8175</v>
      </c>
      <c r="B2140" t="s">
        <v>8176</v>
      </c>
      <c r="C2140" s="1" t="str">
        <f t="shared" si="354"/>
        <v>21:0588</v>
      </c>
      <c r="D2140" s="1" t="str">
        <f t="shared" si="358"/>
        <v>21:0187</v>
      </c>
      <c r="E2140" t="s">
        <v>8177</v>
      </c>
      <c r="F2140" t="s">
        <v>8178</v>
      </c>
      <c r="H2140">
        <v>45.7588139</v>
      </c>
      <c r="I2140">
        <v>-64.758565899999994</v>
      </c>
      <c r="J2140" s="1" t="str">
        <f t="shared" si="359"/>
        <v>NGR bulk stream sediment</v>
      </c>
      <c r="K2140" s="1" t="str">
        <f t="shared" si="360"/>
        <v>&lt;177 micron (NGR)</v>
      </c>
      <c r="L2140">
        <v>34</v>
      </c>
      <c r="M2140" t="s">
        <v>126</v>
      </c>
      <c r="N2140">
        <v>667</v>
      </c>
      <c r="O2140">
        <v>137</v>
      </c>
      <c r="P2140">
        <v>37</v>
      </c>
      <c r="Q2140">
        <v>28</v>
      </c>
      <c r="R2140">
        <v>11</v>
      </c>
      <c r="S2140">
        <v>8</v>
      </c>
      <c r="T2140">
        <v>0.3</v>
      </c>
      <c r="U2140">
        <v>3000</v>
      </c>
      <c r="V2140">
        <v>1</v>
      </c>
      <c r="W2140">
        <v>1.4</v>
      </c>
      <c r="X2140">
        <v>4</v>
      </c>
      <c r="Y2140">
        <v>-2</v>
      </c>
      <c r="Z2140">
        <v>26</v>
      </c>
      <c r="AA2140">
        <v>-0.2</v>
      </c>
      <c r="AB2140">
        <v>3</v>
      </c>
      <c r="AC2140">
        <v>517</v>
      </c>
      <c r="AD2140">
        <v>80</v>
      </c>
      <c r="AE2140">
        <v>-2</v>
      </c>
      <c r="AF2140">
        <v>26.2</v>
      </c>
      <c r="AG2140">
        <v>3.4</v>
      </c>
      <c r="AH2140">
        <v>195</v>
      </c>
    </row>
    <row r="2141" spans="1:34" hidden="1" x14ac:dyDescent="0.25">
      <c r="A2141" t="s">
        <v>8179</v>
      </c>
      <c r="B2141" t="s">
        <v>8180</v>
      </c>
      <c r="C2141" s="1" t="str">
        <f t="shared" si="354"/>
        <v>21:0588</v>
      </c>
      <c r="D2141" s="1" t="str">
        <f t="shared" si="358"/>
        <v>21:0187</v>
      </c>
      <c r="E2141" t="s">
        <v>8181</v>
      </c>
      <c r="F2141" t="s">
        <v>8182</v>
      </c>
      <c r="H2141">
        <v>45.757911700000001</v>
      </c>
      <c r="I2141">
        <v>-64.759283300000007</v>
      </c>
      <c r="J2141" s="1" t="str">
        <f t="shared" si="359"/>
        <v>NGR bulk stream sediment</v>
      </c>
      <c r="K2141" s="1" t="str">
        <f t="shared" si="360"/>
        <v>&lt;177 micron (NGR)</v>
      </c>
      <c r="L2141">
        <v>34</v>
      </c>
      <c r="M2141" t="s">
        <v>131</v>
      </c>
      <c r="N2141">
        <v>668</v>
      </c>
      <c r="O2141">
        <v>135</v>
      </c>
      <c r="P2141">
        <v>44</v>
      </c>
      <c r="Q2141">
        <v>34</v>
      </c>
      <c r="R2141">
        <v>10</v>
      </c>
      <c r="S2141">
        <v>7</v>
      </c>
      <c r="T2141">
        <v>-0.2</v>
      </c>
      <c r="U2141">
        <v>2600</v>
      </c>
      <c r="V2141">
        <v>1.3</v>
      </c>
      <c r="W2141">
        <v>1.4</v>
      </c>
      <c r="X2141">
        <v>4</v>
      </c>
      <c r="Y2141">
        <v>-2</v>
      </c>
      <c r="Z2141">
        <v>22</v>
      </c>
      <c r="AA2141">
        <v>-0.2</v>
      </c>
      <c r="AB2141">
        <v>2</v>
      </c>
      <c r="AC2141">
        <v>418</v>
      </c>
      <c r="AD2141">
        <v>90</v>
      </c>
      <c r="AE2141">
        <v>-2</v>
      </c>
      <c r="AF2141">
        <v>38.6</v>
      </c>
      <c r="AG2141">
        <v>3</v>
      </c>
      <c r="AH2141">
        <v>105</v>
      </c>
    </row>
    <row r="2142" spans="1:34" hidden="1" x14ac:dyDescent="0.25">
      <c r="A2142" t="s">
        <v>8183</v>
      </c>
      <c r="B2142" t="s">
        <v>8184</v>
      </c>
      <c r="C2142" s="1" t="str">
        <f t="shared" si="354"/>
        <v>21:0588</v>
      </c>
      <c r="D2142" s="1" t="str">
        <f t="shared" si="358"/>
        <v>21:0187</v>
      </c>
      <c r="E2142" t="s">
        <v>8185</v>
      </c>
      <c r="F2142" t="s">
        <v>8186</v>
      </c>
      <c r="H2142">
        <v>45.751554900000002</v>
      </c>
      <c r="I2142">
        <v>-64.898250899999994</v>
      </c>
      <c r="J2142" s="1" t="str">
        <f t="shared" si="359"/>
        <v>NGR bulk stream sediment</v>
      </c>
      <c r="K2142" s="1" t="str">
        <f t="shared" si="360"/>
        <v>&lt;177 micron (NGR)</v>
      </c>
      <c r="L2142">
        <v>35</v>
      </c>
      <c r="M2142" t="s">
        <v>212</v>
      </c>
      <c r="N2142">
        <v>669</v>
      </c>
      <c r="O2142">
        <v>96</v>
      </c>
      <c r="P2142">
        <v>16</v>
      </c>
      <c r="Q2142">
        <v>11</v>
      </c>
      <c r="R2142">
        <v>9</v>
      </c>
      <c r="S2142">
        <v>7</v>
      </c>
      <c r="T2142">
        <v>-0.2</v>
      </c>
      <c r="U2142">
        <v>440</v>
      </c>
      <c r="V2142">
        <v>1.6</v>
      </c>
      <c r="W2142">
        <v>-0.2</v>
      </c>
      <c r="X2142">
        <v>-1</v>
      </c>
      <c r="Y2142">
        <v>-2</v>
      </c>
      <c r="Z2142">
        <v>21</v>
      </c>
      <c r="AA2142">
        <v>-0.2</v>
      </c>
      <c r="AB2142">
        <v>1</v>
      </c>
      <c r="AC2142">
        <v>442</v>
      </c>
      <c r="AD2142">
        <v>40</v>
      </c>
      <c r="AE2142">
        <v>-2</v>
      </c>
      <c r="AF2142">
        <v>11.4</v>
      </c>
      <c r="AG2142">
        <v>2</v>
      </c>
      <c r="AH2142">
        <v>250</v>
      </c>
    </row>
    <row r="2143" spans="1:34" hidden="1" x14ac:dyDescent="0.25">
      <c r="A2143" t="s">
        <v>8187</v>
      </c>
      <c r="B2143" t="s">
        <v>8188</v>
      </c>
      <c r="C2143" s="1" t="str">
        <f t="shared" si="354"/>
        <v>21:0588</v>
      </c>
      <c r="D2143" s="1" t="str">
        <f t="shared" si="358"/>
        <v>21:0187</v>
      </c>
      <c r="E2143" t="s">
        <v>8189</v>
      </c>
      <c r="F2143" t="s">
        <v>8190</v>
      </c>
      <c r="H2143">
        <v>45.751499299999999</v>
      </c>
      <c r="I2143">
        <v>-64.752511600000005</v>
      </c>
      <c r="J2143" s="1" t="str">
        <f t="shared" si="359"/>
        <v>NGR bulk stream sediment</v>
      </c>
      <c r="K2143" s="1" t="str">
        <f t="shared" si="360"/>
        <v>&lt;177 micron (NGR)</v>
      </c>
      <c r="L2143">
        <v>35</v>
      </c>
      <c r="M2143" t="s">
        <v>43</v>
      </c>
      <c r="N2143">
        <v>670</v>
      </c>
      <c r="O2143">
        <v>93</v>
      </c>
      <c r="P2143">
        <v>57</v>
      </c>
      <c r="Q2143">
        <v>21</v>
      </c>
      <c r="R2143">
        <v>13</v>
      </c>
      <c r="S2143">
        <v>12</v>
      </c>
      <c r="T2143">
        <v>0.5</v>
      </c>
      <c r="U2143">
        <v>1300</v>
      </c>
      <c r="V2143">
        <v>2.2000000000000002</v>
      </c>
      <c r="W2143">
        <v>0.6</v>
      </c>
      <c r="X2143">
        <v>3</v>
      </c>
      <c r="Y2143">
        <v>-2</v>
      </c>
      <c r="Z2143">
        <v>42</v>
      </c>
      <c r="AA2143">
        <v>0.5</v>
      </c>
      <c r="AB2143">
        <v>5</v>
      </c>
      <c r="AC2143">
        <v>333</v>
      </c>
      <c r="AD2143">
        <v>40</v>
      </c>
      <c r="AE2143">
        <v>-2</v>
      </c>
      <c r="AF2143">
        <v>14.4</v>
      </c>
      <c r="AG2143">
        <v>2.9</v>
      </c>
      <c r="AH2143">
        <v>270</v>
      </c>
    </row>
    <row r="2144" spans="1:34" hidden="1" x14ac:dyDescent="0.25">
      <c r="A2144" t="s">
        <v>8191</v>
      </c>
      <c r="B2144" t="s">
        <v>8192</v>
      </c>
      <c r="C2144" s="1" t="str">
        <f t="shared" si="354"/>
        <v>21:0588</v>
      </c>
      <c r="D2144" s="1" t="str">
        <f t="shared" si="358"/>
        <v>21:0187</v>
      </c>
      <c r="E2144" t="s">
        <v>8193</v>
      </c>
      <c r="F2144" t="s">
        <v>8194</v>
      </c>
      <c r="H2144">
        <v>45.836163499999998</v>
      </c>
      <c r="I2144">
        <v>-64.832056699999995</v>
      </c>
      <c r="J2144" s="1" t="str">
        <f t="shared" si="359"/>
        <v>NGR bulk stream sediment</v>
      </c>
      <c r="K2144" s="1" t="str">
        <f t="shared" si="360"/>
        <v>&lt;177 micron (NGR)</v>
      </c>
      <c r="L2144">
        <v>35</v>
      </c>
      <c r="M2144" t="s">
        <v>56</v>
      </c>
      <c r="N2144">
        <v>671</v>
      </c>
      <c r="O2144">
        <v>121</v>
      </c>
      <c r="P2144">
        <v>14</v>
      </c>
      <c r="Q2144">
        <v>37</v>
      </c>
      <c r="R2144">
        <v>6</v>
      </c>
      <c r="S2144">
        <v>6</v>
      </c>
      <c r="T2144">
        <v>-0.2</v>
      </c>
      <c r="U2144">
        <v>2000</v>
      </c>
      <c r="V2144">
        <v>1.2</v>
      </c>
      <c r="W2144">
        <v>2.7</v>
      </c>
      <c r="X2144">
        <v>1</v>
      </c>
      <c r="Y2144">
        <v>-2</v>
      </c>
      <c r="Z2144">
        <v>20</v>
      </c>
      <c r="AA2144">
        <v>-0.2</v>
      </c>
      <c r="AB2144">
        <v>3</v>
      </c>
      <c r="AC2144">
        <v>443</v>
      </c>
      <c r="AD2144">
        <v>45</v>
      </c>
      <c r="AE2144">
        <v>-2</v>
      </c>
      <c r="AF2144">
        <v>31.2</v>
      </c>
      <c r="AG2144">
        <v>10.3</v>
      </c>
      <c r="AH2144">
        <v>195</v>
      </c>
    </row>
    <row r="2145" spans="1:34" hidden="1" x14ac:dyDescent="0.25">
      <c r="A2145" t="s">
        <v>8195</v>
      </c>
      <c r="B2145" t="s">
        <v>8196</v>
      </c>
      <c r="C2145" s="1" t="str">
        <f t="shared" si="354"/>
        <v>21:0588</v>
      </c>
      <c r="D2145" s="1" t="str">
        <f t="shared" si="358"/>
        <v>21:0187</v>
      </c>
      <c r="E2145" t="s">
        <v>8197</v>
      </c>
      <c r="F2145" t="s">
        <v>8198</v>
      </c>
      <c r="H2145">
        <v>45.835733500000003</v>
      </c>
      <c r="I2145">
        <v>-64.834733799999995</v>
      </c>
      <c r="J2145" s="1" t="str">
        <f t="shared" si="359"/>
        <v>NGR bulk stream sediment</v>
      </c>
      <c r="K2145" s="1" t="str">
        <f t="shared" si="360"/>
        <v>&lt;177 micron (NGR)</v>
      </c>
      <c r="L2145">
        <v>35</v>
      </c>
      <c r="M2145" t="s">
        <v>61</v>
      </c>
      <c r="N2145">
        <v>672</v>
      </c>
      <c r="O2145">
        <v>185</v>
      </c>
      <c r="P2145">
        <v>17</v>
      </c>
      <c r="Q2145">
        <v>52</v>
      </c>
      <c r="R2145">
        <v>8</v>
      </c>
      <c r="S2145">
        <v>9</v>
      </c>
      <c r="T2145">
        <v>-0.2</v>
      </c>
      <c r="U2145">
        <v>6200</v>
      </c>
      <c r="V2145">
        <v>1.8</v>
      </c>
      <c r="W2145">
        <v>4.5999999999999996</v>
      </c>
      <c r="X2145">
        <v>2</v>
      </c>
      <c r="Y2145">
        <v>-2</v>
      </c>
      <c r="Z2145">
        <v>22</v>
      </c>
      <c r="AA2145">
        <v>0.5</v>
      </c>
      <c r="AB2145">
        <v>2</v>
      </c>
      <c r="AC2145">
        <v>471</v>
      </c>
      <c r="AD2145">
        <v>80</v>
      </c>
      <c r="AE2145">
        <v>-2</v>
      </c>
      <c r="AF2145">
        <v>31.8</v>
      </c>
      <c r="AG2145">
        <v>5.3</v>
      </c>
      <c r="AH2145">
        <v>230</v>
      </c>
    </row>
    <row r="2146" spans="1:34" hidden="1" x14ac:dyDescent="0.25">
      <c r="A2146" t="s">
        <v>8199</v>
      </c>
      <c r="B2146" t="s">
        <v>8200</v>
      </c>
      <c r="C2146" s="1" t="str">
        <f t="shared" si="354"/>
        <v>21:0588</v>
      </c>
      <c r="D2146" s="1" t="str">
        <f t="shared" si="358"/>
        <v>21:0187</v>
      </c>
      <c r="E2146" t="s">
        <v>8201</v>
      </c>
      <c r="F2146" t="s">
        <v>8202</v>
      </c>
      <c r="H2146">
        <v>45.841571799999997</v>
      </c>
      <c r="I2146">
        <v>-64.839961200000005</v>
      </c>
      <c r="J2146" s="1" t="str">
        <f t="shared" si="359"/>
        <v>NGR bulk stream sediment</v>
      </c>
      <c r="K2146" s="1" t="str">
        <f t="shared" si="360"/>
        <v>&lt;177 micron (NGR)</v>
      </c>
      <c r="L2146">
        <v>35</v>
      </c>
      <c r="M2146" t="s">
        <v>66</v>
      </c>
      <c r="N2146">
        <v>673</v>
      </c>
      <c r="O2146">
        <v>98</v>
      </c>
      <c r="P2146">
        <v>21</v>
      </c>
      <c r="Q2146">
        <v>48</v>
      </c>
      <c r="R2146">
        <v>7</v>
      </c>
      <c r="S2146">
        <v>7</v>
      </c>
      <c r="T2146">
        <v>-0.2</v>
      </c>
      <c r="U2146">
        <v>3200</v>
      </c>
      <c r="V2146">
        <v>1.6</v>
      </c>
      <c r="W2146">
        <v>1.6</v>
      </c>
      <c r="X2146">
        <v>2</v>
      </c>
      <c r="Y2146">
        <v>-2</v>
      </c>
      <c r="Z2146">
        <v>24</v>
      </c>
      <c r="AA2146">
        <v>0.4</v>
      </c>
      <c r="AB2146">
        <v>1</v>
      </c>
      <c r="AC2146">
        <v>443</v>
      </c>
      <c r="AD2146">
        <v>65</v>
      </c>
      <c r="AE2146">
        <v>-2</v>
      </c>
      <c r="AF2146">
        <v>23.2</v>
      </c>
      <c r="AG2146">
        <v>7.2</v>
      </c>
      <c r="AH2146">
        <v>235</v>
      </c>
    </row>
    <row r="2147" spans="1:34" hidden="1" x14ac:dyDescent="0.25">
      <c r="A2147" t="s">
        <v>8203</v>
      </c>
      <c r="B2147" t="s">
        <v>8204</v>
      </c>
      <c r="C2147" s="1" t="str">
        <f t="shared" si="354"/>
        <v>21:0588</v>
      </c>
      <c r="D2147" s="1" t="str">
        <f t="shared" si="358"/>
        <v>21:0187</v>
      </c>
      <c r="E2147" t="s">
        <v>8205</v>
      </c>
      <c r="F2147" t="s">
        <v>8206</v>
      </c>
      <c r="H2147">
        <v>45.841722599999997</v>
      </c>
      <c r="I2147">
        <v>-64.841769099999993</v>
      </c>
      <c r="J2147" s="1" t="str">
        <f t="shared" si="359"/>
        <v>NGR bulk stream sediment</v>
      </c>
      <c r="K2147" s="1" t="str">
        <f t="shared" si="360"/>
        <v>&lt;177 micron (NGR)</v>
      </c>
      <c r="L2147">
        <v>35</v>
      </c>
      <c r="M2147" t="s">
        <v>217</v>
      </c>
      <c r="N2147">
        <v>674</v>
      </c>
      <c r="O2147">
        <v>99</v>
      </c>
      <c r="P2147">
        <v>37</v>
      </c>
      <c r="Q2147">
        <v>33</v>
      </c>
      <c r="R2147">
        <v>6</v>
      </c>
      <c r="S2147">
        <v>4</v>
      </c>
      <c r="T2147">
        <v>-0.2</v>
      </c>
      <c r="U2147">
        <v>520</v>
      </c>
      <c r="V2147">
        <v>0.6</v>
      </c>
      <c r="W2147">
        <v>2</v>
      </c>
      <c r="X2147">
        <v>1</v>
      </c>
      <c r="Y2147">
        <v>-2</v>
      </c>
      <c r="Z2147">
        <v>22</v>
      </c>
      <c r="AA2147">
        <v>0.2</v>
      </c>
      <c r="AB2147">
        <v>-1</v>
      </c>
      <c r="AC2147">
        <v>300</v>
      </c>
      <c r="AD2147">
        <v>75</v>
      </c>
      <c r="AE2147">
        <v>-2</v>
      </c>
      <c r="AF2147">
        <v>56.6</v>
      </c>
      <c r="AG2147">
        <v>4.5999999999999996</v>
      </c>
      <c r="AH2147">
        <v>120</v>
      </c>
    </row>
    <row r="2148" spans="1:34" hidden="1" x14ac:dyDescent="0.25">
      <c r="A2148" t="s">
        <v>8207</v>
      </c>
      <c r="B2148" t="s">
        <v>8208</v>
      </c>
      <c r="C2148" s="1" t="str">
        <f t="shared" si="354"/>
        <v>21:0588</v>
      </c>
      <c r="D2148" s="1" t="str">
        <f t="shared" si="358"/>
        <v>21:0187</v>
      </c>
      <c r="E2148" t="s">
        <v>8205</v>
      </c>
      <c r="F2148" t="s">
        <v>8209</v>
      </c>
      <c r="H2148">
        <v>45.841722599999997</v>
      </c>
      <c r="I2148">
        <v>-64.841769099999993</v>
      </c>
      <c r="J2148" s="1" t="str">
        <f t="shared" si="359"/>
        <v>NGR bulk stream sediment</v>
      </c>
      <c r="K2148" s="1" t="str">
        <f t="shared" si="360"/>
        <v>&lt;177 micron (NGR)</v>
      </c>
      <c r="L2148">
        <v>35</v>
      </c>
      <c r="M2148" t="s">
        <v>221</v>
      </c>
      <c r="N2148">
        <v>675</v>
      </c>
      <c r="O2148">
        <v>105</v>
      </c>
      <c r="P2148">
        <v>40</v>
      </c>
      <c r="Q2148">
        <v>33</v>
      </c>
      <c r="R2148">
        <v>6</v>
      </c>
      <c r="S2148">
        <v>4</v>
      </c>
      <c r="T2148">
        <v>-0.2</v>
      </c>
      <c r="U2148">
        <v>530</v>
      </c>
      <c r="V2148">
        <v>0.6</v>
      </c>
      <c r="W2148">
        <v>2.2000000000000002</v>
      </c>
      <c r="X2148">
        <v>3</v>
      </c>
      <c r="Y2148">
        <v>2</v>
      </c>
      <c r="Z2148">
        <v>20</v>
      </c>
      <c r="AA2148">
        <v>-0.2</v>
      </c>
      <c r="AB2148">
        <v>-1</v>
      </c>
      <c r="AC2148">
        <v>293</v>
      </c>
      <c r="AD2148">
        <v>85</v>
      </c>
      <c r="AE2148">
        <v>-2</v>
      </c>
      <c r="AF2148">
        <v>53</v>
      </c>
      <c r="AG2148">
        <v>4.7</v>
      </c>
      <c r="AH2148">
        <v>130</v>
      </c>
    </row>
    <row r="2149" spans="1:34" hidden="1" x14ac:dyDescent="0.25">
      <c r="A2149" t="s">
        <v>8210</v>
      </c>
      <c r="B2149" t="s">
        <v>8211</v>
      </c>
      <c r="C2149" s="1" t="str">
        <f t="shared" si="354"/>
        <v>21:0588</v>
      </c>
      <c r="D2149" s="1" t="str">
        <f t="shared" si="358"/>
        <v>21:0187</v>
      </c>
      <c r="E2149" t="s">
        <v>8212</v>
      </c>
      <c r="F2149" t="s">
        <v>8213</v>
      </c>
      <c r="H2149">
        <v>45.826455299999999</v>
      </c>
      <c r="I2149">
        <v>-64.864091999999999</v>
      </c>
      <c r="J2149" s="1" t="str">
        <f t="shared" si="359"/>
        <v>NGR bulk stream sediment</v>
      </c>
      <c r="K2149" s="1" t="str">
        <f t="shared" si="360"/>
        <v>&lt;177 micron (NGR)</v>
      </c>
      <c r="L2149">
        <v>35</v>
      </c>
      <c r="M2149" t="s">
        <v>76</v>
      </c>
      <c r="N2149">
        <v>676</v>
      </c>
      <c r="O2149">
        <v>110</v>
      </c>
      <c r="P2149">
        <v>20</v>
      </c>
      <c r="Q2149">
        <v>64</v>
      </c>
      <c r="R2149">
        <v>11</v>
      </c>
      <c r="S2149">
        <v>18</v>
      </c>
      <c r="T2149">
        <v>-0.2</v>
      </c>
      <c r="U2149">
        <v>2500</v>
      </c>
      <c r="V2149">
        <v>2</v>
      </c>
      <c r="W2149">
        <v>3.6</v>
      </c>
      <c r="X2149">
        <v>2</v>
      </c>
      <c r="Y2149">
        <v>-2</v>
      </c>
      <c r="Z2149">
        <v>26</v>
      </c>
      <c r="AA2149">
        <v>0.2</v>
      </c>
      <c r="AB2149">
        <v>2</v>
      </c>
      <c r="AC2149">
        <v>415</v>
      </c>
      <c r="AD2149">
        <v>105</v>
      </c>
      <c r="AE2149">
        <v>-2</v>
      </c>
      <c r="AF2149">
        <v>32.799999999999997</v>
      </c>
      <c r="AG2149">
        <v>8</v>
      </c>
      <c r="AH2149">
        <v>165</v>
      </c>
    </row>
    <row r="2150" spans="1:34" hidden="1" x14ac:dyDescent="0.25">
      <c r="A2150" t="s">
        <v>8214</v>
      </c>
      <c r="B2150" t="s">
        <v>8215</v>
      </c>
      <c r="C2150" s="1" t="str">
        <f t="shared" si="354"/>
        <v>21:0588</v>
      </c>
      <c r="D2150" s="1" t="str">
        <f t="shared" si="358"/>
        <v>21:0187</v>
      </c>
      <c r="E2150" t="s">
        <v>8216</v>
      </c>
      <c r="F2150" t="s">
        <v>8217</v>
      </c>
      <c r="H2150">
        <v>45.827677000000001</v>
      </c>
      <c r="I2150">
        <v>-64.864789400000006</v>
      </c>
      <c r="J2150" s="1" t="str">
        <f t="shared" si="359"/>
        <v>NGR bulk stream sediment</v>
      </c>
      <c r="K2150" s="1" t="str">
        <f t="shared" si="360"/>
        <v>&lt;177 micron (NGR)</v>
      </c>
      <c r="L2150">
        <v>35</v>
      </c>
      <c r="M2150" t="s">
        <v>81</v>
      </c>
      <c r="N2150">
        <v>677</v>
      </c>
      <c r="O2150">
        <v>90</v>
      </c>
      <c r="P2150">
        <v>16</v>
      </c>
      <c r="Q2150">
        <v>87</v>
      </c>
      <c r="R2150">
        <v>6</v>
      </c>
      <c r="S2150">
        <v>4</v>
      </c>
      <c r="T2150">
        <v>-0.2</v>
      </c>
      <c r="U2150">
        <v>2400</v>
      </c>
      <c r="V2150">
        <v>1.6</v>
      </c>
      <c r="W2150">
        <v>1.3</v>
      </c>
      <c r="X2150">
        <v>2</v>
      </c>
      <c r="Y2150">
        <v>-2</v>
      </c>
      <c r="Z2150">
        <v>22</v>
      </c>
      <c r="AA2150">
        <v>-0.2</v>
      </c>
      <c r="AB2150">
        <v>2</v>
      </c>
      <c r="AC2150">
        <v>351</v>
      </c>
      <c r="AD2150">
        <v>100</v>
      </c>
      <c r="AE2150">
        <v>-2</v>
      </c>
      <c r="AF2150">
        <v>33.799999999999997</v>
      </c>
      <c r="AG2150">
        <v>2.9</v>
      </c>
      <c r="AH2150">
        <v>220</v>
      </c>
    </row>
    <row r="2151" spans="1:34" hidden="1" x14ac:dyDescent="0.25">
      <c r="A2151" t="s">
        <v>8218</v>
      </c>
      <c r="B2151" t="s">
        <v>8219</v>
      </c>
      <c r="C2151" s="1" t="str">
        <f t="shared" si="354"/>
        <v>21:0588</v>
      </c>
      <c r="D2151" s="1" t="str">
        <f t="shared" si="358"/>
        <v>21:0187</v>
      </c>
      <c r="E2151" t="s">
        <v>8220</v>
      </c>
      <c r="F2151" t="s">
        <v>8221</v>
      </c>
      <c r="H2151">
        <v>45.830866399999998</v>
      </c>
      <c r="I2151">
        <v>-64.855200600000003</v>
      </c>
      <c r="J2151" s="1" t="str">
        <f t="shared" si="359"/>
        <v>NGR bulk stream sediment</v>
      </c>
      <c r="K2151" s="1" t="str">
        <f t="shared" si="360"/>
        <v>&lt;177 micron (NGR)</v>
      </c>
      <c r="L2151">
        <v>35</v>
      </c>
      <c r="M2151" t="s">
        <v>86</v>
      </c>
      <c r="N2151">
        <v>678</v>
      </c>
      <c r="O2151">
        <v>125</v>
      </c>
      <c r="P2151">
        <v>22</v>
      </c>
      <c r="Q2151">
        <v>31</v>
      </c>
      <c r="R2151">
        <v>10</v>
      </c>
      <c r="S2151">
        <v>12</v>
      </c>
      <c r="T2151">
        <v>-0.2</v>
      </c>
      <c r="U2151">
        <v>3600</v>
      </c>
      <c r="V2151">
        <v>2.4</v>
      </c>
      <c r="W2151">
        <v>1.3</v>
      </c>
      <c r="X2151">
        <v>3</v>
      </c>
      <c r="Y2151">
        <v>-2</v>
      </c>
      <c r="Z2151">
        <v>24</v>
      </c>
      <c r="AA2151">
        <v>-0.2</v>
      </c>
      <c r="AB2151">
        <v>2</v>
      </c>
      <c r="AC2151">
        <v>335</v>
      </c>
      <c r="AD2151">
        <v>130</v>
      </c>
      <c r="AE2151">
        <v>-2</v>
      </c>
      <c r="AF2151">
        <v>42.8</v>
      </c>
      <c r="AG2151">
        <v>4.3</v>
      </c>
      <c r="AH2151">
        <v>620</v>
      </c>
    </row>
    <row r="2152" spans="1:34" hidden="1" x14ac:dyDescent="0.25">
      <c r="A2152" t="s">
        <v>8222</v>
      </c>
      <c r="B2152" t="s">
        <v>8223</v>
      </c>
      <c r="C2152" s="1" t="str">
        <f t="shared" si="354"/>
        <v>21:0588</v>
      </c>
      <c r="D2152" s="1" t="str">
        <f t="shared" si="358"/>
        <v>21:0187</v>
      </c>
      <c r="E2152" t="s">
        <v>8224</v>
      </c>
      <c r="F2152" t="s">
        <v>8225</v>
      </c>
      <c r="H2152">
        <v>45.829388000000002</v>
      </c>
      <c r="I2152">
        <v>-64.844233099999997</v>
      </c>
      <c r="J2152" s="1" t="str">
        <f t="shared" si="359"/>
        <v>NGR bulk stream sediment</v>
      </c>
      <c r="K2152" s="1" t="str">
        <f t="shared" si="360"/>
        <v>&lt;177 micron (NGR)</v>
      </c>
      <c r="L2152">
        <v>35</v>
      </c>
      <c r="M2152" t="s">
        <v>91</v>
      </c>
      <c r="N2152">
        <v>679</v>
      </c>
      <c r="O2152">
        <v>79</v>
      </c>
      <c r="P2152">
        <v>17</v>
      </c>
      <c r="Q2152">
        <v>34</v>
      </c>
      <c r="R2152">
        <v>5</v>
      </c>
      <c r="S2152">
        <v>4</v>
      </c>
      <c r="T2152">
        <v>-0.2</v>
      </c>
      <c r="U2152">
        <v>660</v>
      </c>
      <c r="V2152">
        <v>1.3</v>
      </c>
      <c r="W2152">
        <v>1.7</v>
      </c>
      <c r="X2152">
        <v>1</v>
      </c>
      <c r="Y2152">
        <v>-2</v>
      </c>
      <c r="Z2152">
        <v>18</v>
      </c>
      <c r="AA2152">
        <v>0.3</v>
      </c>
      <c r="AB2152">
        <v>-1</v>
      </c>
      <c r="AC2152">
        <v>403</v>
      </c>
      <c r="AD2152">
        <v>65</v>
      </c>
      <c r="AE2152">
        <v>-2</v>
      </c>
      <c r="AF2152">
        <v>25.4</v>
      </c>
      <c r="AG2152">
        <v>3.9</v>
      </c>
      <c r="AH2152">
        <v>250</v>
      </c>
    </row>
    <row r="2153" spans="1:34" hidden="1" x14ac:dyDescent="0.25">
      <c r="A2153" t="s">
        <v>8226</v>
      </c>
      <c r="B2153" t="s">
        <v>8227</v>
      </c>
      <c r="C2153" s="1" t="str">
        <f t="shared" si="354"/>
        <v>21:0588</v>
      </c>
      <c r="D2153" s="1" t="str">
        <f t="shared" si="358"/>
        <v>21:0187</v>
      </c>
      <c r="E2153" t="s">
        <v>8228</v>
      </c>
      <c r="F2153" t="s">
        <v>8229</v>
      </c>
      <c r="H2153">
        <v>45.758649400000003</v>
      </c>
      <c r="I2153">
        <v>-64.904625499999995</v>
      </c>
      <c r="J2153" s="1" t="str">
        <f t="shared" si="359"/>
        <v>NGR bulk stream sediment</v>
      </c>
      <c r="K2153" s="1" t="str">
        <f t="shared" si="360"/>
        <v>&lt;177 micron (NGR)</v>
      </c>
      <c r="L2153">
        <v>35</v>
      </c>
      <c r="M2153" t="s">
        <v>96</v>
      </c>
      <c r="N2153">
        <v>680</v>
      </c>
      <c r="O2153">
        <v>41</v>
      </c>
      <c r="P2153">
        <v>7</v>
      </c>
      <c r="Q2153">
        <v>20</v>
      </c>
      <c r="R2153">
        <v>2</v>
      </c>
      <c r="S2153">
        <v>4</v>
      </c>
      <c r="T2153">
        <v>-0.2</v>
      </c>
      <c r="U2153">
        <v>410</v>
      </c>
      <c r="V2153">
        <v>0.7</v>
      </c>
      <c r="W2153">
        <v>0.8</v>
      </c>
      <c r="X2153">
        <v>1</v>
      </c>
      <c r="Y2153">
        <v>-2</v>
      </c>
      <c r="Z2153">
        <v>17</v>
      </c>
      <c r="AA2153">
        <v>-0.2</v>
      </c>
      <c r="AB2153">
        <v>1</v>
      </c>
      <c r="AC2153">
        <v>430</v>
      </c>
      <c r="AD2153">
        <v>65</v>
      </c>
      <c r="AE2153">
        <v>-2</v>
      </c>
      <c r="AF2153">
        <v>23.6</v>
      </c>
      <c r="AG2153">
        <v>6.2</v>
      </c>
      <c r="AH2153">
        <v>220</v>
      </c>
    </row>
    <row r="2154" spans="1:34" hidden="1" x14ac:dyDescent="0.25">
      <c r="A2154" t="s">
        <v>8230</v>
      </c>
      <c r="B2154" t="s">
        <v>8231</v>
      </c>
      <c r="C2154" s="1" t="str">
        <f t="shared" si="354"/>
        <v>21:0588</v>
      </c>
      <c r="D2154" s="1" t="str">
        <f>HYPERLINK("http://geochem.nrcan.gc.ca/cdogs/content/svy/svy_e.htm", "")</f>
        <v/>
      </c>
      <c r="G2154" s="1" t="str">
        <f>HYPERLINK("http://geochem.nrcan.gc.ca/cdogs/content/cr_/cr_00077_e.htm", "77")</f>
        <v>77</v>
      </c>
      <c r="J2154" t="s">
        <v>69</v>
      </c>
      <c r="K2154" t="s">
        <v>70</v>
      </c>
      <c r="L2154">
        <v>35</v>
      </c>
      <c r="M2154" t="s">
        <v>71</v>
      </c>
      <c r="N2154">
        <v>681</v>
      </c>
      <c r="O2154">
        <v>119</v>
      </c>
      <c r="P2154">
        <v>56</v>
      </c>
      <c r="Q2154">
        <v>31</v>
      </c>
      <c r="R2154">
        <v>282</v>
      </c>
      <c r="S2154">
        <v>29</v>
      </c>
      <c r="T2154">
        <v>0.6</v>
      </c>
      <c r="U2154">
        <v>520</v>
      </c>
      <c r="V2154">
        <v>3.2</v>
      </c>
      <c r="W2154">
        <v>1.5</v>
      </c>
      <c r="X2154">
        <v>19</v>
      </c>
      <c r="Y2154">
        <v>2</v>
      </c>
      <c r="Z2154">
        <v>57</v>
      </c>
      <c r="AA2154">
        <v>1</v>
      </c>
      <c r="AB2154">
        <v>8</v>
      </c>
      <c r="AC2154">
        <v>721</v>
      </c>
      <c r="AD2154">
        <v>20</v>
      </c>
      <c r="AE2154">
        <v>20</v>
      </c>
      <c r="AF2154">
        <v>3.4</v>
      </c>
      <c r="AG2154">
        <v>18.7</v>
      </c>
      <c r="AH2154">
        <v>750</v>
      </c>
    </row>
    <row r="2155" spans="1:34" hidden="1" x14ac:dyDescent="0.25">
      <c r="A2155" t="s">
        <v>8232</v>
      </c>
      <c r="B2155" t="s">
        <v>8233</v>
      </c>
      <c r="C2155" s="1" t="str">
        <f t="shared" si="354"/>
        <v>21:0588</v>
      </c>
      <c r="D2155" s="1" t="str">
        <f>HYPERLINK("http://geochem.nrcan.gc.ca/cdogs/content/svy/svy210187_e.htm", "21:0187")</f>
        <v>21:0187</v>
      </c>
      <c r="E2155" t="s">
        <v>8185</v>
      </c>
      <c r="F2155" t="s">
        <v>8234</v>
      </c>
      <c r="H2155">
        <v>45.751554900000002</v>
      </c>
      <c r="I2155">
        <v>-64.898250899999994</v>
      </c>
      <c r="J2155" s="1" t="str">
        <f>HYPERLINK("http://geochem.nrcan.gc.ca/cdogs/content/kwd/kwd020030_e.htm", "NGR bulk stream sediment")</f>
        <v>NGR bulk stream sediment</v>
      </c>
      <c r="K2155" s="1" t="str">
        <f>HYPERLINK("http://geochem.nrcan.gc.ca/cdogs/content/kwd/kwd080006_e.htm", "&lt;177 micron (NGR)")</f>
        <v>&lt;177 micron (NGR)</v>
      </c>
      <c r="L2155">
        <v>35</v>
      </c>
      <c r="M2155" t="s">
        <v>261</v>
      </c>
      <c r="N2155">
        <v>682</v>
      </c>
      <c r="O2155">
        <v>91</v>
      </c>
      <c r="P2155">
        <v>16</v>
      </c>
      <c r="Q2155">
        <v>10</v>
      </c>
      <c r="R2155">
        <v>12</v>
      </c>
      <c r="S2155">
        <v>5</v>
      </c>
      <c r="T2155">
        <v>-0.2</v>
      </c>
      <c r="U2155">
        <v>440</v>
      </c>
      <c r="V2155">
        <v>0.6</v>
      </c>
      <c r="W2155">
        <v>0.4</v>
      </c>
      <c r="X2155">
        <v>1</v>
      </c>
      <c r="Y2155">
        <v>-2</v>
      </c>
      <c r="Z2155">
        <v>24</v>
      </c>
      <c r="AA2155">
        <v>0.4</v>
      </c>
      <c r="AB2155">
        <v>2</v>
      </c>
      <c r="AC2155">
        <v>428</v>
      </c>
      <c r="AD2155">
        <v>35</v>
      </c>
      <c r="AE2155">
        <v>-2</v>
      </c>
      <c r="AF2155">
        <v>12</v>
      </c>
      <c r="AG2155">
        <v>2.2000000000000002</v>
      </c>
      <c r="AH2155">
        <v>260</v>
      </c>
    </row>
    <row r="2156" spans="1:34" hidden="1" x14ac:dyDescent="0.25">
      <c r="A2156" t="s">
        <v>8235</v>
      </c>
      <c r="B2156" t="s">
        <v>8236</v>
      </c>
      <c r="C2156" s="1" t="str">
        <f t="shared" si="354"/>
        <v>21:0588</v>
      </c>
      <c r="D2156" s="1" t="str">
        <f>HYPERLINK("http://geochem.nrcan.gc.ca/cdogs/content/svy/svy210187_e.htm", "21:0187")</f>
        <v>21:0187</v>
      </c>
      <c r="E2156" t="s">
        <v>8237</v>
      </c>
      <c r="F2156" t="s">
        <v>8238</v>
      </c>
      <c r="H2156">
        <v>45.205207600000001</v>
      </c>
      <c r="I2156">
        <v>-65.877092200000007</v>
      </c>
      <c r="J2156" s="1" t="str">
        <f>HYPERLINK("http://geochem.nrcan.gc.ca/cdogs/content/kwd/kwd020030_e.htm", "NGR bulk stream sediment")</f>
        <v>NGR bulk stream sediment</v>
      </c>
      <c r="K2156" s="1" t="str">
        <f>HYPERLINK("http://geochem.nrcan.gc.ca/cdogs/content/kwd/kwd080006_e.htm", "&lt;177 micron (NGR)")</f>
        <v>&lt;177 micron (NGR)</v>
      </c>
      <c r="L2156">
        <v>35</v>
      </c>
      <c r="M2156" t="s">
        <v>101</v>
      </c>
      <c r="N2156">
        <v>683</v>
      </c>
      <c r="O2156">
        <v>19</v>
      </c>
      <c r="P2156">
        <v>6</v>
      </c>
      <c r="Q2156">
        <v>38</v>
      </c>
      <c r="R2156">
        <v>3</v>
      </c>
      <c r="S2156">
        <v>2</v>
      </c>
      <c r="T2156">
        <v>0.4</v>
      </c>
      <c r="U2156">
        <v>590</v>
      </c>
      <c r="V2156">
        <v>4.7</v>
      </c>
      <c r="W2156">
        <v>0.6</v>
      </c>
      <c r="X2156">
        <v>8</v>
      </c>
      <c r="Y2156">
        <v>-2</v>
      </c>
      <c r="Z2156">
        <v>24</v>
      </c>
      <c r="AA2156">
        <v>0.2</v>
      </c>
      <c r="AB2156">
        <v>1</v>
      </c>
      <c r="AC2156">
        <v>208</v>
      </c>
      <c r="AD2156">
        <v>115</v>
      </c>
      <c r="AE2156">
        <v>-2</v>
      </c>
      <c r="AF2156">
        <v>48</v>
      </c>
      <c r="AG2156">
        <v>1.6</v>
      </c>
      <c r="AH2156">
        <v>120</v>
      </c>
    </row>
    <row r="2157" spans="1:34" hidden="1" x14ac:dyDescent="0.25">
      <c r="A2157" t="s">
        <v>8239</v>
      </c>
      <c r="B2157" t="s">
        <v>8240</v>
      </c>
      <c r="C2157" s="1" t="str">
        <f t="shared" si="354"/>
        <v>21:0588</v>
      </c>
      <c r="D2157" s="1" t="str">
        <f>HYPERLINK("http://geochem.nrcan.gc.ca/cdogs/content/svy/svy210187_e.htm", "21:0187")</f>
        <v>21:0187</v>
      </c>
      <c r="E2157" t="s">
        <v>8241</v>
      </c>
      <c r="F2157" t="s">
        <v>8242</v>
      </c>
      <c r="H2157">
        <v>45.422748599999998</v>
      </c>
      <c r="I2157">
        <v>-65.630808099999996</v>
      </c>
      <c r="J2157" s="1" t="str">
        <f>HYPERLINK("http://geochem.nrcan.gc.ca/cdogs/content/kwd/kwd020030_e.htm", "NGR bulk stream sediment")</f>
        <v>NGR bulk stream sediment</v>
      </c>
      <c r="K2157" s="1" t="str">
        <f>HYPERLINK("http://geochem.nrcan.gc.ca/cdogs/content/kwd/kwd080006_e.htm", "&lt;177 micron (NGR)")</f>
        <v>&lt;177 micron (NGR)</v>
      </c>
      <c r="L2157">
        <v>35</v>
      </c>
      <c r="M2157" t="s">
        <v>106</v>
      </c>
      <c r="N2157">
        <v>684</v>
      </c>
      <c r="O2157">
        <v>72</v>
      </c>
      <c r="P2157">
        <v>16</v>
      </c>
      <c r="Q2157">
        <v>23</v>
      </c>
      <c r="R2157">
        <v>16</v>
      </c>
      <c r="S2157">
        <v>15</v>
      </c>
      <c r="T2157">
        <v>-0.2</v>
      </c>
      <c r="U2157">
        <v>750</v>
      </c>
      <c r="V2157">
        <v>2.7</v>
      </c>
      <c r="W2157">
        <v>1</v>
      </c>
      <c r="X2157">
        <v>3</v>
      </c>
      <c r="Y2157">
        <v>-2</v>
      </c>
      <c r="Z2157">
        <v>18</v>
      </c>
      <c r="AA2157">
        <v>0.4</v>
      </c>
      <c r="AB2157">
        <v>2</v>
      </c>
      <c r="AC2157">
        <v>382</v>
      </c>
      <c r="AD2157">
        <v>30</v>
      </c>
      <c r="AE2157">
        <v>6</v>
      </c>
      <c r="AF2157">
        <v>6.6</v>
      </c>
      <c r="AG2157">
        <v>2.2999999999999998</v>
      </c>
      <c r="AH2157">
        <v>88</v>
      </c>
    </row>
    <row r="2158" spans="1:34" hidden="1" x14ac:dyDescent="0.25">
      <c r="A2158" t="s">
        <v>8243</v>
      </c>
      <c r="B2158" t="s">
        <v>8244</v>
      </c>
      <c r="C2158" s="1" t="str">
        <f t="shared" si="354"/>
        <v>21:0588</v>
      </c>
      <c r="D2158" s="1" t="str">
        <f>HYPERLINK("http://geochem.nrcan.gc.ca/cdogs/content/svy/svy210187_e.htm", "21:0187")</f>
        <v>21:0187</v>
      </c>
      <c r="E2158" t="s">
        <v>8245</v>
      </c>
      <c r="F2158" t="s">
        <v>8246</v>
      </c>
      <c r="H2158">
        <v>45.476096099999999</v>
      </c>
      <c r="I2158">
        <v>-65.541185400000003</v>
      </c>
      <c r="J2158" s="1" t="str">
        <f>HYPERLINK("http://geochem.nrcan.gc.ca/cdogs/content/kwd/kwd020030_e.htm", "NGR bulk stream sediment")</f>
        <v>NGR bulk stream sediment</v>
      </c>
      <c r="K2158" s="1" t="str">
        <f>HYPERLINK("http://geochem.nrcan.gc.ca/cdogs/content/kwd/kwd080006_e.htm", "&lt;177 micron (NGR)")</f>
        <v>&lt;177 micron (NGR)</v>
      </c>
      <c r="L2158">
        <v>35</v>
      </c>
      <c r="M2158" t="s">
        <v>111</v>
      </c>
      <c r="N2158">
        <v>685</v>
      </c>
      <c r="O2158">
        <v>120</v>
      </c>
      <c r="P2158">
        <v>6</v>
      </c>
      <c r="Q2158">
        <v>56</v>
      </c>
      <c r="R2158">
        <v>11</v>
      </c>
      <c r="S2158">
        <v>28</v>
      </c>
      <c r="T2158">
        <v>-0.2</v>
      </c>
      <c r="U2158">
        <v>1000</v>
      </c>
      <c r="V2158">
        <v>1.9</v>
      </c>
      <c r="W2158">
        <v>2.7</v>
      </c>
      <c r="X2158">
        <v>4</v>
      </c>
      <c r="Y2158">
        <v>2</v>
      </c>
      <c r="Z2158">
        <v>16</v>
      </c>
      <c r="AA2158">
        <v>0.2</v>
      </c>
      <c r="AB2158">
        <v>3</v>
      </c>
      <c r="AC2158">
        <v>284</v>
      </c>
      <c r="AD2158">
        <v>65</v>
      </c>
      <c r="AE2158">
        <v>-2</v>
      </c>
      <c r="AF2158">
        <v>15.4</v>
      </c>
      <c r="AG2158">
        <v>1.7</v>
      </c>
      <c r="AH2158">
        <v>210</v>
      </c>
    </row>
    <row r="2159" spans="1:34" hidden="1" x14ac:dyDescent="0.25">
      <c r="A2159" t="s">
        <v>8247</v>
      </c>
      <c r="B2159" t="s">
        <v>8248</v>
      </c>
      <c r="C2159" s="1" t="str">
        <f t="shared" si="354"/>
        <v>21:0588</v>
      </c>
      <c r="D2159" s="1" t="str">
        <f>HYPERLINK("http://geochem.nrcan.gc.ca/cdogs/content/svy/svy210187_e.htm", "21:0187")</f>
        <v>21:0187</v>
      </c>
      <c r="E2159" t="s">
        <v>8249</v>
      </c>
      <c r="F2159" t="s">
        <v>8250</v>
      </c>
      <c r="H2159">
        <v>45.565083700000002</v>
      </c>
      <c r="I2159">
        <v>-65.170764700000007</v>
      </c>
      <c r="J2159" s="1" t="str">
        <f>HYPERLINK("http://geochem.nrcan.gc.ca/cdogs/content/kwd/kwd020030_e.htm", "NGR bulk stream sediment")</f>
        <v>NGR bulk stream sediment</v>
      </c>
      <c r="K2159" s="1" t="str">
        <f>HYPERLINK("http://geochem.nrcan.gc.ca/cdogs/content/kwd/kwd080006_e.htm", "&lt;177 micron (NGR)")</f>
        <v>&lt;177 micron (NGR)</v>
      </c>
      <c r="L2159">
        <v>36</v>
      </c>
      <c r="M2159" t="s">
        <v>38</v>
      </c>
      <c r="N2159">
        <v>686</v>
      </c>
      <c r="O2159">
        <v>202</v>
      </c>
      <c r="P2159">
        <v>30</v>
      </c>
      <c r="Q2159">
        <v>39</v>
      </c>
      <c r="R2159">
        <v>26</v>
      </c>
      <c r="S2159">
        <v>17</v>
      </c>
      <c r="T2159">
        <v>0.3</v>
      </c>
      <c r="U2159">
        <v>3600</v>
      </c>
      <c r="V2159">
        <v>2.5</v>
      </c>
      <c r="W2159">
        <v>1.9</v>
      </c>
      <c r="X2159">
        <v>2</v>
      </c>
      <c r="Y2159">
        <v>-2</v>
      </c>
      <c r="Z2159">
        <v>40</v>
      </c>
      <c r="AA2159">
        <v>0.5</v>
      </c>
      <c r="AB2159">
        <v>1</v>
      </c>
      <c r="AC2159">
        <v>427</v>
      </c>
      <c r="AD2159">
        <v>140</v>
      </c>
      <c r="AE2159">
        <v>-2</v>
      </c>
      <c r="AG2159">
        <v>2.1</v>
      </c>
      <c r="AH2159">
        <v>130</v>
      </c>
    </row>
    <row r="2160" spans="1:34" hidden="1" x14ac:dyDescent="0.25">
      <c r="A2160" t="s">
        <v>8251</v>
      </c>
      <c r="B2160" t="s">
        <v>8252</v>
      </c>
      <c r="C2160" s="1" t="str">
        <f t="shared" si="354"/>
        <v>21:0588</v>
      </c>
      <c r="D2160" s="1" t="str">
        <f>HYPERLINK("http://geochem.nrcan.gc.ca/cdogs/content/svy/svy_e.htm", "")</f>
        <v/>
      </c>
      <c r="G2160" s="1" t="str">
        <f>HYPERLINK("http://geochem.nrcan.gc.ca/cdogs/content/cr_/cr_00077_e.htm", "77")</f>
        <v>77</v>
      </c>
      <c r="J2160" t="s">
        <v>69</v>
      </c>
      <c r="K2160" t="s">
        <v>70</v>
      </c>
      <c r="L2160">
        <v>36</v>
      </c>
      <c r="M2160" t="s">
        <v>71</v>
      </c>
      <c r="N2160">
        <v>687</v>
      </c>
      <c r="O2160">
        <v>132</v>
      </c>
      <c r="P2160">
        <v>62</v>
      </c>
      <c r="Q2160">
        <v>32</v>
      </c>
      <c r="R2160">
        <v>302</v>
      </c>
      <c r="S2160">
        <v>24</v>
      </c>
      <c r="T2160">
        <v>0.2</v>
      </c>
      <c r="U2160">
        <v>570</v>
      </c>
      <c r="V2160">
        <v>3.2</v>
      </c>
      <c r="W2160">
        <v>0.7</v>
      </c>
      <c r="X2160">
        <v>29</v>
      </c>
      <c r="Y2160">
        <v>2</v>
      </c>
      <c r="Z2160">
        <v>50</v>
      </c>
      <c r="AA2160">
        <v>-0.2</v>
      </c>
      <c r="AB2160">
        <v>4</v>
      </c>
      <c r="AC2160">
        <v>702</v>
      </c>
      <c r="AD2160">
        <v>25</v>
      </c>
      <c r="AE2160">
        <v>14</v>
      </c>
      <c r="AF2160">
        <v>3.6</v>
      </c>
      <c r="AG2160">
        <v>18.5</v>
      </c>
      <c r="AH2160">
        <v>560</v>
      </c>
    </row>
    <row r="2161" spans="1:34" hidden="1" x14ac:dyDescent="0.25">
      <c r="A2161" t="s">
        <v>8253</v>
      </c>
      <c r="B2161" t="s">
        <v>8254</v>
      </c>
      <c r="C2161" s="1" t="str">
        <f t="shared" si="354"/>
        <v>21:0588</v>
      </c>
      <c r="D2161" s="1" t="str">
        <f t="shared" ref="D2161:D2196" si="361">HYPERLINK("http://geochem.nrcan.gc.ca/cdogs/content/svy/svy210187_e.htm", "21:0187")</f>
        <v>21:0187</v>
      </c>
      <c r="E2161" t="s">
        <v>8255</v>
      </c>
      <c r="F2161" t="s">
        <v>8256</v>
      </c>
      <c r="H2161">
        <v>45.525843299999998</v>
      </c>
      <c r="I2161">
        <v>-65.119643400000001</v>
      </c>
      <c r="J2161" s="1" t="str">
        <f t="shared" ref="J2161:J2196" si="362">HYPERLINK("http://geochem.nrcan.gc.ca/cdogs/content/kwd/kwd020030_e.htm", "NGR bulk stream sediment")</f>
        <v>NGR bulk stream sediment</v>
      </c>
      <c r="K2161" s="1" t="str">
        <f t="shared" ref="K2161:K2196" si="363">HYPERLINK("http://geochem.nrcan.gc.ca/cdogs/content/kwd/kwd080006_e.htm", "&lt;177 micron (NGR)")</f>
        <v>&lt;177 micron (NGR)</v>
      </c>
      <c r="L2161">
        <v>36</v>
      </c>
      <c r="M2161" t="s">
        <v>43</v>
      </c>
      <c r="N2161">
        <v>688</v>
      </c>
      <c r="O2161">
        <v>77</v>
      </c>
      <c r="P2161">
        <v>32</v>
      </c>
      <c r="Q2161">
        <v>9</v>
      </c>
      <c r="R2161">
        <v>16</v>
      </c>
      <c r="S2161">
        <v>11</v>
      </c>
      <c r="T2161">
        <v>0.2</v>
      </c>
      <c r="U2161">
        <v>600</v>
      </c>
      <c r="V2161">
        <v>1.75</v>
      </c>
      <c r="W2161">
        <v>-0.2</v>
      </c>
      <c r="X2161">
        <v>3</v>
      </c>
      <c r="Y2161">
        <v>-2</v>
      </c>
      <c r="Z2161">
        <v>26</v>
      </c>
      <c r="AA2161">
        <v>-0.2</v>
      </c>
      <c r="AB2161">
        <v>-1</v>
      </c>
      <c r="AC2161">
        <v>460</v>
      </c>
      <c r="AD2161">
        <v>25</v>
      </c>
      <c r="AE2161">
        <v>-2</v>
      </c>
      <c r="AF2161">
        <v>5.2</v>
      </c>
      <c r="AG2161">
        <v>3.2</v>
      </c>
      <c r="AH2161">
        <v>195</v>
      </c>
    </row>
    <row r="2162" spans="1:34" hidden="1" x14ac:dyDescent="0.25">
      <c r="A2162" t="s">
        <v>8257</v>
      </c>
      <c r="B2162" t="s">
        <v>8258</v>
      </c>
      <c r="C2162" s="1" t="str">
        <f t="shared" si="354"/>
        <v>21:0588</v>
      </c>
      <c r="D2162" s="1" t="str">
        <f t="shared" si="361"/>
        <v>21:0187</v>
      </c>
      <c r="E2162" t="s">
        <v>8259</v>
      </c>
      <c r="F2162" t="s">
        <v>8260</v>
      </c>
      <c r="H2162">
        <v>45.530864100000002</v>
      </c>
      <c r="I2162">
        <v>-65.099302399999999</v>
      </c>
      <c r="J2162" s="1" t="str">
        <f t="shared" si="362"/>
        <v>NGR bulk stream sediment</v>
      </c>
      <c r="K2162" s="1" t="str">
        <f t="shared" si="363"/>
        <v>&lt;177 micron (NGR)</v>
      </c>
      <c r="L2162">
        <v>36</v>
      </c>
      <c r="M2162" t="s">
        <v>56</v>
      </c>
      <c r="N2162">
        <v>689</v>
      </c>
      <c r="O2162">
        <v>81</v>
      </c>
      <c r="P2162">
        <v>23</v>
      </c>
      <c r="Q2162">
        <v>11</v>
      </c>
      <c r="R2162">
        <v>14</v>
      </c>
      <c r="S2162">
        <v>11</v>
      </c>
      <c r="T2162">
        <v>-0.2</v>
      </c>
      <c r="U2162">
        <v>620</v>
      </c>
      <c r="V2162">
        <v>2.4</v>
      </c>
      <c r="W2162">
        <v>0.2</v>
      </c>
      <c r="X2162">
        <v>2</v>
      </c>
      <c r="Y2162">
        <v>-2</v>
      </c>
      <c r="Z2162">
        <v>33</v>
      </c>
      <c r="AA2162">
        <v>0.2</v>
      </c>
      <c r="AB2162">
        <v>2</v>
      </c>
      <c r="AC2162">
        <v>380</v>
      </c>
      <c r="AD2162">
        <v>65</v>
      </c>
      <c r="AE2162">
        <v>-2</v>
      </c>
      <c r="AF2162">
        <v>10.199999999999999</v>
      </c>
      <c r="AG2162">
        <v>2.5</v>
      </c>
      <c r="AH2162">
        <v>165</v>
      </c>
    </row>
    <row r="2163" spans="1:34" hidden="1" x14ac:dyDescent="0.25">
      <c r="A2163" t="s">
        <v>8261</v>
      </c>
      <c r="B2163" t="s">
        <v>8262</v>
      </c>
      <c r="C2163" s="1" t="str">
        <f t="shared" si="354"/>
        <v>21:0588</v>
      </c>
      <c r="D2163" s="1" t="str">
        <f t="shared" si="361"/>
        <v>21:0187</v>
      </c>
      <c r="E2163" t="s">
        <v>8263</v>
      </c>
      <c r="F2163" t="s">
        <v>8264</v>
      </c>
      <c r="H2163">
        <v>45.533833799999996</v>
      </c>
      <c r="I2163">
        <v>-65.096415899999997</v>
      </c>
      <c r="J2163" s="1" t="str">
        <f t="shared" si="362"/>
        <v>NGR bulk stream sediment</v>
      </c>
      <c r="K2163" s="1" t="str">
        <f t="shared" si="363"/>
        <v>&lt;177 micron (NGR)</v>
      </c>
      <c r="L2163">
        <v>36</v>
      </c>
      <c r="M2163" t="s">
        <v>61</v>
      </c>
      <c r="N2163">
        <v>690</v>
      </c>
      <c r="O2163">
        <v>85</v>
      </c>
      <c r="P2163">
        <v>26</v>
      </c>
      <c r="Q2163">
        <v>17</v>
      </c>
      <c r="R2163">
        <v>15</v>
      </c>
      <c r="S2163">
        <v>14</v>
      </c>
      <c r="T2163">
        <v>-0.2</v>
      </c>
      <c r="U2163">
        <v>880</v>
      </c>
      <c r="V2163">
        <v>1.95</v>
      </c>
      <c r="W2163">
        <v>0.2</v>
      </c>
      <c r="X2163">
        <v>2</v>
      </c>
      <c r="Y2163">
        <v>-2</v>
      </c>
      <c r="Z2163">
        <v>31</v>
      </c>
      <c r="AA2163">
        <v>0.3</v>
      </c>
      <c r="AB2163">
        <v>-1</v>
      </c>
      <c r="AC2163">
        <v>440</v>
      </c>
      <c r="AD2163">
        <v>50</v>
      </c>
      <c r="AE2163">
        <v>-2</v>
      </c>
      <c r="AF2163">
        <v>9.4</v>
      </c>
      <c r="AG2163">
        <v>2.4</v>
      </c>
      <c r="AH2163">
        <v>230</v>
      </c>
    </row>
    <row r="2164" spans="1:34" hidden="1" x14ac:dyDescent="0.25">
      <c r="A2164" t="s">
        <v>8265</v>
      </c>
      <c r="B2164" t="s">
        <v>8266</v>
      </c>
      <c r="C2164" s="1" t="str">
        <f t="shared" si="354"/>
        <v>21:0588</v>
      </c>
      <c r="D2164" s="1" t="str">
        <f t="shared" si="361"/>
        <v>21:0187</v>
      </c>
      <c r="E2164" t="s">
        <v>8267</v>
      </c>
      <c r="F2164" t="s">
        <v>8268</v>
      </c>
      <c r="H2164">
        <v>45.540956199999997</v>
      </c>
      <c r="I2164">
        <v>-65.097782300000006</v>
      </c>
      <c r="J2164" s="1" t="str">
        <f t="shared" si="362"/>
        <v>NGR bulk stream sediment</v>
      </c>
      <c r="K2164" s="1" t="str">
        <f t="shared" si="363"/>
        <v>&lt;177 micron (NGR)</v>
      </c>
      <c r="L2164">
        <v>36</v>
      </c>
      <c r="M2164" t="s">
        <v>66</v>
      </c>
      <c r="N2164">
        <v>691</v>
      </c>
      <c r="O2164">
        <v>98</v>
      </c>
      <c r="P2164">
        <v>37</v>
      </c>
      <c r="Q2164">
        <v>25</v>
      </c>
      <c r="R2164">
        <v>18</v>
      </c>
      <c r="S2164">
        <v>33</v>
      </c>
      <c r="T2164">
        <v>-0.2</v>
      </c>
      <c r="U2164">
        <v>2600</v>
      </c>
      <c r="V2164">
        <v>3.1</v>
      </c>
      <c r="W2164">
        <v>0.4</v>
      </c>
      <c r="X2164">
        <v>5</v>
      </c>
      <c r="Y2164">
        <v>-2</v>
      </c>
      <c r="Z2164">
        <v>31</v>
      </c>
      <c r="AA2164">
        <v>-0.2</v>
      </c>
      <c r="AB2164">
        <v>1</v>
      </c>
      <c r="AC2164">
        <v>509</v>
      </c>
      <c r="AD2164">
        <v>85</v>
      </c>
      <c r="AE2164">
        <v>-2</v>
      </c>
      <c r="AF2164">
        <v>16</v>
      </c>
      <c r="AG2164">
        <v>2.6</v>
      </c>
      <c r="AH2164">
        <v>185</v>
      </c>
    </row>
    <row r="2165" spans="1:34" hidden="1" x14ac:dyDescent="0.25">
      <c r="A2165" t="s">
        <v>8269</v>
      </c>
      <c r="B2165" t="s">
        <v>8270</v>
      </c>
      <c r="C2165" s="1" t="str">
        <f t="shared" si="354"/>
        <v>21:0588</v>
      </c>
      <c r="D2165" s="1" t="str">
        <f t="shared" si="361"/>
        <v>21:0187</v>
      </c>
      <c r="E2165" t="s">
        <v>8271</v>
      </c>
      <c r="F2165" t="s">
        <v>8272</v>
      </c>
      <c r="H2165">
        <v>45.5568338</v>
      </c>
      <c r="I2165">
        <v>-65.104228899999995</v>
      </c>
      <c r="J2165" s="1" t="str">
        <f t="shared" si="362"/>
        <v>NGR bulk stream sediment</v>
      </c>
      <c r="K2165" s="1" t="str">
        <f t="shared" si="363"/>
        <v>&lt;177 micron (NGR)</v>
      </c>
      <c r="L2165">
        <v>36</v>
      </c>
      <c r="M2165" t="s">
        <v>76</v>
      </c>
      <c r="N2165">
        <v>692</v>
      </c>
      <c r="O2165">
        <v>181</v>
      </c>
      <c r="P2165">
        <v>77</v>
      </c>
      <c r="Q2165">
        <v>40</v>
      </c>
      <c r="R2165">
        <v>10</v>
      </c>
      <c r="S2165">
        <v>15</v>
      </c>
      <c r="T2165">
        <v>-0.2</v>
      </c>
      <c r="U2165">
        <v>3200</v>
      </c>
      <c r="V2165">
        <v>1.8</v>
      </c>
      <c r="W2165">
        <v>1.2</v>
      </c>
      <c r="X2165">
        <v>2</v>
      </c>
      <c r="Y2165">
        <v>2</v>
      </c>
      <c r="Z2165">
        <v>31</v>
      </c>
      <c r="AA2165">
        <v>-0.2</v>
      </c>
      <c r="AB2165">
        <v>-1</v>
      </c>
      <c r="AC2165">
        <v>330</v>
      </c>
      <c r="AD2165">
        <v>225</v>
      </c>
      <c r="AE2165">
        <v>-2</v>
      </c>
      <c r="AF2165">
        <v>46</v>
      </c>
      <c r="AG2165">
        <v>3.5</v>
      </c>
      <c r="AH2165">
        <v>95</v>
      </c>
    </row>
    <row r="2166" spans="1:34" hidden="1" x14ac:dyDescent="0.25">
      <c r="A2166" t="s">
        <v>8273</v>
      </c>
      <c r="B2166" t="s">
        <v>8274</v>
      </c>
      <c r="C2166" s="1" t="str">
        <f t="shared" si="354"/>
        <v>21:0588</v>
      </c>
      <c r="D2166" s="1" t="str">
        <f t="shared" si="361"/>
        <v>21:0187</v>
      </c>
      <c r="E2166" t="s">
        <v>8275</v>
      </c>
      <c r="F2166" t="s">
        <v>8276</v>
      </c>
      <c r="H2166">
        <v>45.560276600000002</v>
      </c>
      <c r="I2166">
        <v>-65.108393899999996</v>
      </c>
      <c r="J2166" s="1" t="str">
        <f t="shared" si="362"/>
        <v>NGR bulk stream sediment</v>
      </c>
      <c r="K2166" s="1" t="str">
        <f t="shared" si="363"/>
        <v>&lt;177 micron (NGR)</v>
      </c>
      <c r="L2166">
        <v>36</v>
      </c>
      <c r="M2166" t="s">
        <v>81</v>
      </c>
      <c r="N2166">
        <v>693</v>
      </c>
      <c r="O2166">
        <v>153</v>
      </c>
      <c r="P2166">
        <v>67</v>
      </c>
      <c r="Q2166">
        <v>36</v>
      </c>
      <c r="R2166">
        <v>13</v>
      </c>
      <c r="S2166">
        <v>17</v>
      </c>
      <c r="T2166">
        <v>0.5</v>
      </c>
      <c r="U2166">
        <v>3700</v>
      </c>
      <c r="V2166">
        <v>1.9</v>
      </c>
      <c r="W2166">
        <v>1</v>
      </c>
      <c r="X2166">
        <v>4</v>
      </c>
      <c r="Y2166">
        <v>3</v>
      </c>
      <c r="Z2166">
        <v>29</v>
      </c>
      <c r="AA2166">
        <v>-0.2</v>
      </c>
      <c r="AB2166">
        <v>-1</v>
      </c>
      <c r="AC2166">
        <v>387</v>
      </c>
      <c r="AD2166">
        <v>210</v>
      </c>
      <c r="AE2166">
        <v>-2</v>
      </c>
      <c r="AF2166">
        <v>43.6</v>
      </c>
      <c r="AG2166">
        <v>6.5</v>
      </c>
      <c r="AH2166">
        <v>125</v>
      </c>
    </row>
    <row r="2167" spans="1:34" hidden="1" x14ac:dyDescent="0.25">
      <c r="A2167" t="s">
        <v>8277</v>
      </c>
      <c r="B2167" t="s">
        <v>8278</v>
      </c>
      <c r="C2167" s="1" t="str">
        <f t="shared" si="354"/>
        <v>21:0588</v>
      </c>
      <c r="D2167" s="1" t="str">
        <f t="shared" si="361"/>
        <v>21:0187</v>
      </c>
      <c r="E2167" t="s">
        <v>8279</v>
      </c>
      <c r="F2167" t="s">
        <v>8280</v>
      </c>
      <c r="H2167">
        <v>45.562791400000002</v>
      </c>
      <c r="I2167">
        <v>-65.107245000000006</v>
      </c>
      <c r="J2167" s="1" t="str">
        <f t="shared" si="362"/>
        <v>NGR bulk stream sediment</v>
      </c>
      <c r="K2167" s="1" t="str">
        <f t="shared" si="363"/>
        <v>&lt;177 micron (NGR)</v>
      </c>
      <c r="L2167">
        <v>36</v>
      </c>
      <c r="M2167" t="s">
        <v>86</v>
      </c>
      <c r="N2167">
        <v>694</v>
      </c>
      <c r="O2167">
        <v>102</v>
      </c>
      <c r="P2167">
        <v>27</v>
      </c>
      <c r="Q2167">
        <v>54</v>
      </c>
      <c r="R2167">
        <v>8</v>
      </c>
      <c r="S2167">
        <v>14</v>
      </c>
      <c r="T2167">
        <v>0.3</v>
      </c>
      <c r="U2167">
        <v>2600</v>
      </c>
      <c r="V2167">
        <v>1.4</v>
      </c>
      <c r="W2167">
        <v>1.4</v>
      </c>
      <c r="X2167">
        <v>3</v>
      </c>
      <c r="Y2167">
        <v>2</v>
      </c>
      <c r="Z2167">
        <v>31</v>
      </c>
      <c r="AA2167">
        <v>-0.2</v>
      </c>
      <c r="AB2167">
        <v>-1</v>
      </c>
      <c r="AC2167">
        <v>364</v>
      </c>
      <c r="AD2167">
        <v>230</v>
      </c>
      <c r="AE2167">
        <v>-2</v>
      </c>
      <c r="AF2167">
        <v>35.4</v>
      </c>
      <c r="AG2167">
        <v>4.9000000000000004</v>
      </c>
      <c r="AH2167">
        <v>95</v>
      </c>
    </row>
    <row r="2168" spans="1:34" hidden="1" x14ac:dyDescent="0.25">
      <c r="A2168" t="s">
        <v>8281</v>
      </c>
      <c r="B2168" t="s">
        <v>8282</v>
      </c>
      <c r="C2168" s="1" t="str">
        <f t="shared" si="354"/>
        <v>21:0588</v>
      </c>
      <c r="D2168" s="1" t="str">
        <f t="shared" si="361"/>
        <v>21:0187</v>
      </c>
      <c r="E2168" t="s">
        <v>8283</v>
      </c>
      <c r="F2168" t="s">
        <v>8284</v>
      </c>
      <c r="H2168">
        <v>45.566069499999998</v>
      </c>
      <c r="I2168">
        <v>-65.167675799999998</v>
      </c>
      <c r="J2168" s="1" t="str">
        <f t="shared" si="362"/>
        <v>NGR bulk stream sediment</v>
      </c>
      <c r="K2168" s="1" t="str">
        <f t="shared" si="363"/>
        <v>&lt;177 micron (NGR)</v>
      </c>
      <c r="L2168">
        <v>36</v>
      </c>
      <c r="M2168" t="s">
        <v>91</v>
      </c>
      <c r="N2168">
        <v>695</v>
      </c>
      <c r="O2168">
        <v>111</v>
      </c>
      <c r="P2168">
        <v>20</v>
      </c>
      <c r="Q2168">
        <v>27</v>
      </c>
      <c r="R2168">
        <v>16</v>
      </c>
      <c r="S2168">
        <v>13</v>
      </c>
      <c r="T2168">
        <v>-0.2</v>
      </c>
      <c r="U2168">
        <v>930</v>
      </c>
      <c r="V2168">
        <v>1.7</v>
      </c>
      <c r="W2168">
        <v>0.7</v>
      </c>
      <c r="X2168">
        <v>2</v>
      </c>
      <c r="Y2168">
        <v>-2</v>
      </c>
      <c r="Z2168">
        <v>26</v>
      </c>
      <c r="AA2168">
        <v>-0.2</v>
      </c>
      <c r="AB2168">
        <v>1</v>
      </c>
      <c r="AC2168">
        <v>378</v>
      </c>
      <c r="AD2168">
        <v>105</v>
      </c>
      <c r="AE2168">
        <v>-2</v>
      </c>
      <c r="AF2168">
        <v>16.399999999999999</v>
      </c>
      <c r="AG2168">
        <v>2.2000000000000002</v>
      </c>
      <c r="AH2168">
        <v>160</v>
      </c>
    </row>
    <row r="2169" spans="1:34" hidden="1" x14ac:dyDescent="0.25">
      <c r="A2169" t="s">
        <v>8285</v>
      </c>
      <c r="B2169" t="s">
        <v>8286</v>
      </c>
      <c r="C2169" s="1" t="str">
        <f t="shared" si="354"/>
        <v>21:0588</v>
      </c>
      <c r="D2169" s="1" t="str">
        <f t="shared" si="361"/>
        <v>21:0187</v>
      </c>
      <c r="E2169" t="s">
        <v>8249</v>
      </c>
      <c r="F2169" t="s">
        <v>8287</v>
      </c>
      <c r="H2169">
        <v>45.565083700000002</v>
      </c>
      <c r="I2169">
        <v>-65.170764700000007</v>
      </c>
      <c r="J2169" s="1" t="str">
        <f t="shared" si="362"/>
        <v>NGR bulk stream sediment</v>
      </c>
      <c r="K2169" s="1" t="str">
        <f t="shared" si="363"/>
        <v>&lt;177 micron (NGR)</v>
      </c>
      <c r="L2169">
        <v>36</v>
      </c>
      <c r="M2169" t="s">
        <v>51</v>
      </c>
      <c r="N2169">
        <v>696</v>
      </c>
      <c r="O2169">
        <v>185</v>
      </c>
      <c r="P2169">
        <v>30</v>
      </c>
      <c r="Q2169">
        <v>37</v>
      </c>
      <c r="R2169">
        <v>23</v>
      </c>
      <c r="S2169">
        <v>16</v>
      </c>
      <c r="T2169">
        <v>-0.2</v>
      </c>
      <c r="U2169">
        <v>3400</v>
      </c>
      <c r="V2169">
        <v>2.4</v>
      </c>
      <c r="W2169">
        <v>1.8</v>
      </c>
      <c r="X2169">
        <v>2</v>
      </c>
      <c r="Y2169">
        <v>-2</v>
      </c>
      <c r="Z2169">
        <v>40</v>
      </c>
      <c r="AA2169">
        <v>-0.2</v>
      </c>
      <c r="AB2169">
        <v>-1</v>
      </c>
      <c r="AC2169">
        <v>368</v>
      </c>
      <c r="AD2169">
        <v>135</v>
      </c>
      <c r="AE2169">
        <v>-2</v>
      </c>
      <c r="AF2169">
        <v>24.2</v>
      </c>
      <c r="AG2169">
        <v>2.2000000000000002</v>
      </c>
      <c r="AH2169">
        <v>135</v>
      </c>
    </row>
    <row r="2170" spans="1:34" hidden="1" x14ac:dyDescent="0.25">
      <c r="A2170" t="s">
        <v>8288</v>
      </c>
      <c r="B2170" t="s">
        <v>8289</v>
      </c>
      <c r="C2170" s="1" t="str">
        <f t="shared" si="354"/>
        <v>21:0588</v>
      </c>
      <c r="D2170" s="1" t="str">
        <f t="shared" si="361"/>
        <v>21:0187</v>
      </c>
      <c r="E2170" t="s">
        <v>8249</v>
      </c>
      <c r="F2170" t="s">
        <v>8290</v>
      </c>
      <c r="H2170">
        <v>45.565083700000002</v>
      </c>
      <c r="I2170">
        <v>-65.170764700000007</v>
      </c>
      <c r="J2170" s="1" t="str">
        <f t="shared" si="362"/>
        <v>NGR bulk stream sediment</v>
      </c>
      <c r="K2170" s="1" t="str">
        <f t="shared" si="363"/>
        <v>&lt;177 micron (NGR)</v>
      </c>
      <c r="L2170">
        <v>36</v>
      </c>
      <c r="M2170" t="s">
        <v>47</v>
      </c>
      <c r="N2170">
        <v>697</v>
      </c>
      <c r="O2170">
        <v>190</v>
      </c>
      <c r="P2170">
        <v>30</v>
      </c>
      <c r="Q2170">
        <v>38</v>
      </c>
      <c r="R2170">
        <v>25</v>
      </c>
      <c r="S2170">
        <v>16</v>
      </c>
      <c r="T2170">
        <v>-0.2</v>
      </c>
      <c r="U2170">
        <v>3600</v>
      </c>
      <c r="V2170">
        <v>2.4</v>
      </c>
      <c r="W2170">
        <v>1.7</v>
      </c>
      <c r="X2170">
        <v>2</v>
      </c>
      <c r="Y2170">
        <v>-2</v>
      </c>
      <c r="Z2170">
        <v>35</v>
      </c>
      <c r="AA2170">
        <v>-0.2</v>
      </c>
      <c r="AB2170">
        <v>-1</v>
      </c>
      <c r="AC2170">
        <v>378</v>
      </c>
      <c r="AD2170">
        <v>125</v>
      </c>
      <c r="AE2170">
        <v>-2</v>
      </c>
      <c r="AF2170">
        <v>22.2</v>
      </c>
      <c r="AG2170">
        <v>2</v>
      </c>
      <c r="AH2170">
        <v>155</v>
      </c>
    </row>
    <row r="2171" spans="1:34" hidden="1" x14ac:dyDescent="0.25">
      <c r="A2171" t="s">
        <v>8291</v>
      </c>
      <c r="B2171" t="s">
        <v>8292</v>
      </c>
      <c r="C2171" s="1" t="str">
        <f t="shared" si="354"/>
        <v>21:0588</v>
      </c>
      <c r="D2171" s="1" t="str">
        <f t="shared" si="361"/>
        <v>21:0187</v>
      </c>
      <c r="E2171" t="s">
        <v>8293</v>
      </c>
      <c r="F2171" t="s">
        <v>8294</v>
      </c>
      <c r="H2171">
        <v>45.5764225</v>
      </c>
      <c r="I2171">
        <v>-65.181789100000003</v>
      </c>
      <c r="J2171" s="1" t="str">
        <f t="shared" si="362"/>
        <v>NGR bulk stream sediment</v>
      </c>
      <c r="K2171" s="1" t="str">
        <f t="shared" si="363"/>
        <v>&lt;177 micron (NGR)</v>
      </c>
      <c r="L2171">
        <v>36</v>
      </c>
      <c r="M2171" t="s">
        <v>96</v>
      </c>
      <c r="N2171">
        <v>698</v>
      </c>
      <c r="O2171">
        <v>324</v>
      </c>
      <c r="P2171">
        <v>29</v>
      </c>
      <c r="Q2171">
        <v>29</v>
      </c>
      <c r="R2171">
        <v>26</v>
      </c>
      <c r="S2171">
        <v>38</v>
      </c>
      <c r="T2171">
        <v>0.2</v>
      </c>
      <c r="U2171">
        <v>8400</v>
      </c>
      <c r="V2171">
        <v>3.5</v>
      </c>
      <c r="W2171">
        <v>3.1</v>
      </c>
      <c r="X2171">
        <v>4</v>
      </c>
      <c r="Y2171">
        <v>-2</v>
      </c>
      <c r="Z2171">
        <v>44</v>
      </c>
      <c r="AA2171">
        <v>-0.2</v>
      </c>
      <c r="AB2171">
        <v>2</v>
      </c>
      <c r="AC2171">
        <v>371</v>
      </c>
      <c r="AD2171">
        <v>190</v>
      </c>
      <c r="AE2171">
        <v>-2</v>
      </c>
      <c r="AF2171">
        <v>33.200000000000003</v>
      </c>
      <c r="AG2171">
        <v>2.2000000000000002</v>
      </c>
      <c r="AH2171">
        <v>95</v>
      </c>
    </row>
    <row r="2172" spans="1:34" hidden="1" x14ac:dyDescent="0.25">
      <c r="A2172" t="s">
        <v>8295</v>
      </c>
      <c r="B2172" t="s">
        <v>8296</v>
      </c>
      <c r="C2172" s="1" t="str">
        <f t="shared" si="354"/>
        <v>21:0588</v>
      </c>
      <c r="D2172" s="1" t="str">
        <f t="shared" si="361"/>
        <v>21:0187</v>
      </c>
      <c r="E2172" t="s">
        <v>8297</v>
      </c>
      <c r="F2172" t="s">
        <v>8298</v>
      </c>
      <c r="H2172">
        <v>45.579264100000003</v>
      </c>
      <c r="I2172">
        <v>-65.189936200000005</v>
      </c>
      <c r="J2172" s="1" t="str">
        <f t="shared" si="362"/>
        <v>NGR bulk stream sediment</v>
      </c>
      <c r="K2172" s="1" t="str">
        <f t="shared" si="363"/>
        <v>&lt;177 micron (NGR)</v>
      </c>
      <c r="L2172">
        <v>36</v>
      </c>
      <c r="M2172" t="s">
        <v>101</v>
      </c>
      <c r="N2172">
        <v>699</v>
      </c>
      <c r="O2172">
        <v>161</v>
      </c>
      <c r="P2172">
        <v>16</v>
      </c>
      <c r="Q2172">
        <v>93</v>
      </c>
      <c r="R2172">
        <v>26</v>
      </c>
      <c r="S2172">
        <v>17</v>
      </c>
      <c r="T2172">
        <v>0.2</v>
      </c>
      <c r="U2172">
        <v>3800</v>
      </c>
      <c r="V2172">
        <v>2.4500000000000002</v>
      </c>
      <c r="W2172">
        <v>2.7</v>
      </c>
      <c r="X2172">
        <v>2</v>
      </c>
      <c r="Y2172">
        <v>2</v>
      </c>
      <c r="Z2172">
        <v>35</v>
      </c>
      <c r="AA2172">
        <v>0.2</v>
      </c>
      <c r="AB2172">
        <v>1</v>
      </c>
      <c r="AC2172">
        <v>351</v>
      </c>
      <c r="AD2172">
        <v>200</v>
      </c>
      <c r="AE2172">
        <v>-2</v>
      </c>
      <c r="AF2172">
        <v>41.2</v>
      </c>
      <c r="AG2172">
        <v>2.4</v>
      </c>
      <c r="AH2172">
        <v>125</v>
      </c>
    </row>
    <row r="2173" spans="1:34" hidden="1" x14ac:dyDescent="0.25">
      <c r="A2173" t="s">
        <v>8299</v>
      </c>
      <c r="B2173" t="s">
        <v>8300</v>
      </c>
      <c r="C2173" s="1" t="str">
        <f t="shared" si="354"/>
        <v>21:0588</v>
      </c>
      <c r="D2173" s="1" t="str">
        <f t="shared" si="361"/>
        <v>21:0187</v>
      </c>
      <c r="E2173" t="s">
        <v>8301</v>
      </c>
      <c r="F2173" t="s">
        <v>8302</v>
      </c>
      <c r="H2173">
        <v>45.520301199999999</v>
      </c>
      <c r="I2173">
        <v>-65.139756199999994</v>
      </c>
      <c r="J2173" s="1" t="str">
        <f t="shared" si="362"/>
        <v>NGR bulk stream sediment</v>
      </c>
      <c r="K2173" s="1" t="str">
        <f t="shared" si="363"/>
        <v>&lt;177 micron (NGR)</v>
      </c>
      <c r="L2173">
        <v>36</v>
      </c>
      <c r="M2173" t="s">
        <v>106</v>
      </c>
      <c r="N2173">
        <v>700</v>
      </c>
      <c r="O2173">
        <v>178</v>
      </c>
      <c r="P2173">
        <v>47</v>
      </c>
      <c r="Q2173">
        <v>28</v>
      </c>
      <c r="R2173">
        <v>15</v>
      </c>
      <c r="S2173">
        <v>16</v>
      </c>
      <c r="T2173">
        <v>-0.2</v>
      </c>
      <c r="U2173">
        <v>2800</v>
      </c>
      <c r="V2173">
        <v>3.3</v>
      </c>
      <c r="W2173">
        <v>1.1000000000000001</v>
      </c>
      <c r="X2173">
        <v>4</v>
      </c>
      <c r="Y2173">
        <v>-2</v>
      </c>
      <c r="Z2173">
        <v>40</v>
      </c>
      <c r="AA2173">
        <v>-0.2</v>
      </c>
      <c r="AB2173">
        <v>1</v>
      </c>
      <c r="AC2173">
        <v>520</v>
      </c>
      <c r="AD2173">
        <v>150</v>
      </c>
      <c r="AE2173">
        <v>-2</v>
      </c>
      <c r="AF2173">
        <v>24.8</v>
      </c>
      <c r="AG2173">
        <v>2.4</v>
      </c>
      <c r="AH2173">
        <v>115</v>
      </c>
    </row>
    <row r="2174" spans="1:34" hidden="1" x14ac:dyDescent="0.25">
      <c r="A2174" t="s">
        <v>8303</v>
      </c>
      <c r="B2174" t="s">
        <v>8304</v>
      </c>
      <c r="C2174" s="1" t="str">
        <f t="shared" si="354"/>
        <v>21:0588</v>
      </c>
      <c r="D2174" s="1" t="str">
        <f t="shared" si="361"/>
        <v>21:0187</v>
      </c>
      <c r="E2174" t="s">
        <v>8305</v>
      </c>
      <c r="F2174" t="s">
        <v>8306</v>
      </c>
      <c r="H2174">
        <v>45.519137399999998</v>
      </c>
      <c r="I2174">
        <v>-65.161402600000002</v>
      </c>
      <c r="J2174" s="1" t="str">
        <f t="shared" si="362"/>
        <v>NGR bulk stream sediment</v>
      </c>
      <c r="K2174" s="1" t="str">
        <f t="shared" si="363"/>
        <v>&lt;177 micron (NGR)</v>
      </c>
      <c r="L2174">
        <v>36</v>
      </c>
      <c r="M2174" t="s">
        <v>111</v>
      </c>
      <c r="N2174">
        <v>701</v>
      </c>
      <c r="O2174">
        <v>133</v>
      </c>
      <c r="P2174">
        <v>29</v>
      </c>
      <c r="Q2174">
        <v>17</v>
      </c>
      <c r="R2174">
        <v>22</v>
      </c>
      <c r="S2174">
        <v>17</v>
      </c>
      <c r="T2174">
        <v>-0.2</v>
      </c>
      <c r="U2174">
        <v>1400</v>
      </c>
      <c r="V2174">
        <v>3</v>
      </c>
      <c r="W2174">
        <v>0.4</v>
      </c>
      <c r="X2174">
        <v>2</v>
      </c>
      <c r="Y2174">
        <v>-2</v>
      </c>
      <c r="Z2174">
        <v>44</v>
      </c>
      <c r="AA2174">
        <v>-0.2</v>
      </c>
      <c r="AB2174">
        <v>-1</v>
      </c>
      <c r="AC2174">
        <v>427</v>
      </c>
      <c r="AD2174">
        <v>85</v>
      </c>
      <c r="AE2174">
        <v>-2</v>
      </c>
      <c r="AF2174">
        <v>11.6</v>
      </c>
      <c r="AG2174">
        <v>2.4</v>
      </c>
      <c r="AH2174">
        <v>200</v>
      </c>
    </row>
    <row r="2175" spans="1:34" hidden="1" x14ac:dyDescent="0.25">
      <c r="A2175" t="s">
        <v>8307</v>
      </c>
      <c r="B2175" t="s">
        <v>8308</v>
      </c>
      <c r="C2175" s="1" t="str">
        <f t="shared" si="354"/>
        <v>21:0588</v>
      </c>
      <c r="D2175" s="1" t="str">
        <f t="shared" si="361"/>
        <v>21:0187</v>
      </c>
      <c r="E2175" t="s">
        <v>8309</v>
      </c>
      <c r="F2175" t="s">
        <v>8310</v>
      </c>
      <c r="H2175">
        <v>45.527225000000001</v>
      </c>
      <c r="I2175">
        <v>-65.154515500000002</v>
      </c>
      <c r="J2175" s="1" t="str">
        <f t="shared" si="362"/>
        <v>NGR bulk stream sediment</v>
      </c>
      <c r="K2175" s="1" t="str">
        <f t="shared" si="363"/>
        <v>&lt;177 micron (NGR)</v>
      </c>
      <c r="L2175">
        <v>36</v>
      </c>
      <c r="M2175" t="s">
        <v>116</v>
      </c>
      <c r="N2175">
        <v>702</v>
      </c>
      <c r="O2175">
        <v>105</v>
      </c>
      <c r="P2175">
        <v>31</v>
      </c>
      <c r="Q2175">
        <v>14</v>
      </c>
      <c r="R2175">
        <v>17</v>
      </c>
      <c r="S2175">
        <v>13</v>
      </c>
      <c r="T2175">
        <v>-0.2</v>
      </c>
      <c r="U2175">
        <v>660</v>
      </c>
      <c r="V2175">
        <v>2.7</v>
      </c>
      <c r="W2175">
        <v>0.3</v>
      </c>
      <c r="X2175">
        <v>2</v>
      </c>
      <c r="Y2175">
        <v>-2</v>
      </c>
      <c r="Z2175">
        <v>31</v>
      </c>
      <c r="AA2175">
        <v>-0.2</v>
      </c>
      <c r="AB2175">
        <v>-1</v>
      </c>
      <c r="AC2175">
        <v>378</v>
      </c>
      <c r="AD2175">
        <v>30</v>
      </c>
      <c r="AE2175">
        <v>-2</v>
      </c>
      <c r="AF2175">
        <v>5.8</v>
      </c>
      <c r="AG2175">
        <v>1.8</v>
      </c>
      <c r="AH2175">
        <v>245</v>
      </c>
    </row>
    <row r="2176" spans="1:34" hidden="1" x14ac:dyDescent="0.25">
      <c r="A2176" t="s">
        <v>8311</v>
      </c>
      <c r="B2176" t="s">
        <v>8312</v>
      </c>
      <c r="C2176" s="1" t="str">
        <f t="shared" si="354"/>
        <v>21:0588</v>
      </c>
      <c r="D2176" s="1" t="str">
        <f t="shared" si="361"/>
        <v>21:0187</v>
      </c>
      <c r="E2176" t="s">
        <v>8313</v>
      </c>
      <c r="F2176" t="s">
        <v>8314</v>
      </c>
      <c r="H2176">
        <v>45.536169800000003</v>
      </c>
      <c r="I2176">
        <v>-65.164181799999994</v>
      </c>
      <c r="J2176" s="1" t="str">
        <f t="shared" si="362"/>
        <v>NGR bulk stream sediment</v>
      </c>
      <c r="K2176" s="1" t="str">
        <f t="shared" si="363"/>
        <v>&lt;177 micron (NGR)</v>
      </c>
      <c r="L2176">
        <v>36</v>
      </c>
      <c r="M2176" t="s">
        <v>121</v>
      </c>
      <c r="N2176">
        <v>703</v>
      </c>
      <c r="O2176">
        <v>124</v>
      </c>
      <c r="P2176">
        <v>22</v>
      </c>
      <c r="Q2176">
        <v>20</v>
      </c>
      <c r="R2176">
        <v>23</v>
      </c>
      <c r="S2176">
        <v>12</v>
      </c>
      <c r="T2176">
        <v>-0.2</v>
      </c>
      <c r="U2176">
        <v>980</v>
      </c>
      <c r="V2176">
        <v>3</v>
      </c>
      <c r="W2176">
        <v>0.4</v>
      </c>
      <c r="X2176">
        <v>1</v>
      </c>
      <c r="Y2176">
        <v>-2</v>
      </c>
      <c r="Z2176">
        <v>40</v>
      </c>
      <c r="AA2176">
        <v>-0.2</v>
      </c>
      <c r="AB2176">
        <v>2</v>
      </c>
      <c r="AC2176">
        <v>335</v>
      </c>
      <c r="AD2176">
        <v>70</v>
      </c>
      <c r="AE2176">
        <v>-2</v>
      </c>
      <c r="AF2176">
        <v>12.5</v>
      </c>
      <c r="AG2176">
        <v>2.1</v>
      </c>
      <c r="AH2176">
        <v>155</v>
      </c>
    </row>
    <row r="2177" spans="1:34" hidden="1" x14ac:dyDescent="0.25">
      <c r="A2177" t="s">
        <v>8315</v>
      </c>
      <c r="B2177" t="s">
        <v>8316</v>
      </c>
      <c r="C2177" s="1" t="str">
        <f t="shared" si="354"/>
        <v>21:0588</v>
      </c>
      <c r="D2177" s="1" t="str">
        <f t="shared" si="361"/>
        <v>21:0187</v>
      </c>
      <c r="E2177" t="s">
        <v>8317</v>
      </c>
      <c r="F2177" t="s">
        <v>8318</v>
      </c>
      <c r="H2177">
        <v>45.537171100000002</v>
      </c>
      <c r="I2177">
        <v>-65.163118699999998</v>
      </c>
      <c r="J2177" s="1" t="str">
        <f t="shared" si="362"/>
        <v>NGR bulk stream sediment</v>
      </c>
      <c r="K2177" s="1" t="str">
        <f t="shared" si="363"/>
        <v>&lt;177 micron (NGR)</v>
      </c>
      <c r="L2177">
        <v>36</v>
      </c>
      <c r="M2177" t="s">
        <v>126</v>
      </c>
      <c r="N2177">
        <v>704</v>
      </c>
      <c r="O2177">
        <v>235</v>
      </c>
      <c r="P2177">
        <v>47</v>
      </c>
      <c r="Q2177">
        <v>31</v>
      </c>
      <c r="R2177">
        <v>29</v>
      </c>
      <c r="S2177">
        <v>14</v>
      </c>
      <c r="T2177">
        <v>-0.2</v>
      </c>
      <c r="U2177">
        <v>1800</v>
      </c>
      <c r="V2177">
        <v>3.8</v>
      </c>
      <c r="W2177">
        <v>1.7</v>
      </c>
      <c r="X2177">
        <v>1</v>
      </c>
      <c r="Y2177">
        <v>2</v>
      </c>
      <c r="Z2177">
        <v>55</v>
      </c>
      <c r="AA2177">
        <v>-0.2</v>
      </c>
      <c r="AB2177">
        <v>-1</v>
      </c>
      <c r="AC2177">
        <v>267</v>
      </c>
      <c r="AD2177">
        <v>150</v>
      </c>
      <c r="AE2177">
        <v>-2</v>
      </c>
      <c r="AF2177">
        <v>26.8</v>
      </c>
      <c r="AG2177">
        <v>2</v>
      </c>
      <c r="AH2177">
        <v>155</v>
      </c>
    </row>
    <row r="2178" spans="1:34" hidden="1" x14ac:dyDescent="0.25">
      <c r="A2178" t="s">
        <v>8319</v>
      </c>
      <c r="B2178" t="s">
        <v>8320</v>
      </c>
      <c r="C2178" s="1" t="str">
        <f t="shared" ref="C2178:C2241" si="364">HYPERLINK("http://geochem.nrcan.gc.ca/cdogs/content/bdl/bdl210588_e.htm", "21:0588")</f>
        <v>21:0588</v>
      </c>
      <c r="D2178" s="1" t="str">
        <f t="shared" si="361"/>
        <v>21:0187</v>
      </c>
      <c r="E2178" t="s">
        <v>8321</v>
      </c>
      <c r="F2178" t="s">
        <v>8322</v>
      </c>
      <c r="H2178">
        <v>45.536264699999997</v>
      </c>
      <c r="I2178">
        <v>-65.170090000000002</v>
      </c>
      <c r="J2178" s="1" t="str">
        <f t="shared" si="362"/>
        <v>NGR bulk stream sediment</v>
      </c>
      <c r="K2178" s="1" t="str">
        <f t="shared" si="363"/>
        <v>&lt;177 micron (NGR)</v>
      </c>
      <c r="L2178">
        <v>36</v>
      </c>
      <c r="M2178" t="s">
        <v>131</v>
      </c>
      <c r="N2178">
        <v>705</v>
      </c>
      <c r="O2178">
        <v>117</v>
      </c>
      <c r="P2178">
        <v>19</v>
      </c>
      <c r="Q2178">
        <v>20</v>
      </c>
      <c r="R2178">
        <v>24</v>
      </c>
      <c r="S2178">
        <v>10</v>
      </c>
      <c r="T2178">
        <v>-0.2</v>
      </c>
      <c r="U2178">
        <v>980</v>
      </c>
      <c r="V2178">
        <v>2.2000000000000002</v>
      </c>
      <c r="W2178">
        <v>0.5</v>
      </c>
      <c r="X2178">
        <v>1</v>
      </c>
      <c r="Y2178">
        <v>-2</v>
      </c>
      <c r="Z2178">
        <v>31</v>
      </c>
      <c r="AA2178">
        <v>0.2</v>
      </c>
      <c r="AB2178">
        <v>-1</v>
      </c>
      <c r="AC2178">
        <v>382</v>
      </c>
      <c r="AD2178">
        <v>65</v>
      </c>
      <c r="AE2178">
        <v>-2</v>
      </c>
      <c r="AF2178">
        <v>10.8</v>
      </c>
      <c r="AG2178">
        <v>1.9</v>
      </c>
      <c r="AH2178">
        <v>135</v>
      </c>
    </row>
    <row r="2179" spans="1:34" hidden="1" x14ac:dyDescent="0.25">
      <c r="A2179" t="s">
        <v>8323</v>
      </c>
      <c r="B2179" t="s">
        <v>8324</v>
      </c>
      <c r="C2179" s="1" t="str">
        <f t="shared" si="364"/>
        <v>21:0588</v>
      </c>
      <c r="D2179" s="1" t="str">
        <f t="shared" si="361"/>
        <v>21:0187</v>
      </c>
      <c r="E2179" t="s">
        <v>8325</v>
      </c>
      <c r="F2179" t="s">
        <v>8326</v>
      </c>
      <c r="H2179">
        <v>45.649377000000001</v>
      </c>
      <c r="I2179">
        <v>-65.326761399999995</v>
      </c>
      <c r="J2179" s="1" t="str">
        <f t="shared" si="362"/>
        <v>NGR bulk stream sediment</v>
      </c>
      <c r="K2179" s="1" t="str">
        <f t="shared" si="363"/>
        <v>&lt;177 micron (NGR)</v>
      </c>
      <c r="L2179">
        <v>37</v>
      </c>
      <c r="M2179" t="s">
        <v>212</v>
      </c>
      <c r="N2179">
        <v>706</v>
      </c>
      <c r="O2179">
        <v>35</v>
      </c>
      <c r="P2179">
        <v>7</v>
      </c>
      <c r="Q2179">
        <v>10</v>
      </c>
      <c r="R2179">
        <v>12</v>
      </c>
      <c r="S2179">
        <v>5</v>
      </c>
      <c r="T2179">
        <v>-0.2</v>
      </c>
      <c r="U2179">
        <v>220</v>
      </c>
      <c r="V2179">
        <v>1.3</v>
      </c>
      <c r="W2179">
        <v>-0.2</v>
      </c>
      <c r="X2179">
        <v>2</v>
      </c>
      <c r="Y2179">
        <v>-2</v>
      </c>
      <c r="Z2179">
        <v>15</v>
      </c>
      <c r="AA2179">
        <v>0.2</v>
      </c>
      <c r="AB2179">
        <v>-1</v>
      </c>
      <c r="AC2179">
        <v>280</v>
      </c>
      <c r="AD2179">
        <v>10</v>
      </c>
      <c r="AE2179">
        <v>-2</v>
      </c>
      <c r="AF2179">
        <v>1.4</v>
      </c>
      <c r="AG2179">
        <v>1.8</v>
      </c>
      <c r="AH2179">
        <v>195</v>
      </c>
    </row>
    <row r="2180" spans="1:34" hidden="1" x14ac:dyDescent="0.25">
      <c r="A2180" t="s">
        <v>8327</v>
      </c>
      <c r="B2180" t="s">
        <v>8328</v>
      </c>
      <c r="C2180" s="1" t="str">
        <f t="shared" si="364"/>
        <v>21:0588</v>
      </c>
      <c r="D2180" s="1" t="str">
        <f t="shared" si="361"/>
        <v>21:0187</v>
      </c>
      <c r="E2180" t="s">
        <v>8329</v>
      </c>
      <c r="F2180" t="s">
        <v>8330</v>
      </c>
      <c r="H2180">
        <v>45.5434214</v>
      </c>
      <c r="I2180">
        <v>-65.156287500000005</v>
      </c>
      <c r="J2180" s="1" t="str">
        <f t="shared" si="362"/>
        <v>NGR bulk stream sediment</v>
      </c>
      <c r="K2180" s="1" t="str">
        <f t="shared" si="363"/>
        <v>&lt;177 micron (NGR)</v>
      </c>
      <c r="L2180">
        <v>37</v>
      </c>
      <c r="M2180" t="s">
        <v>43</v>
      </c>
      <c r="N2180">
        <v>707</v>
      </c>
      <c r="O2180">
        <v>147</v>
      </c>
      <c r="P2180">
        <v>28</v>
      </c>
      <c r="Q2180">
        <v>22</v>
      </c>
      <c r="R2180">
        <v>21</v>
      </c>
      <c r="S2180">
        <v>12</v>
      </c>
      <c r="T2180">
        <v>-0.2</v>
      </c>
      <c r="U2180">
        <v>1600</v>
      </c>
      <c r="V2180">
        <v>3</v>
      </c>
      <c r="W2180">
        <v>0.7</v>
      </c>
      <c r="X2180">
        <v>2</v>
      </c>
      <c r="Y2180">
        <v>-2</v>
      </c>
      <c r="Z2180">
        <v>33</v>
      </c>
      <c r="AA2180">
        <v>-0.2</v>
      </c>
      <c r="AB2180">
        <v>-1</v>
      </c>
      <c r="AC2180">
        <v>362</v>
      </c>
      <c r="AD2180">
        <v>75</v>
      </c>
      <c r="AE2180">
        <v>-2</v>
      </c>
      <c r="AF2180">
        <v>14</v>
      </c>
      <c r="AG2180">
        <v>1.9</v>
      </c>
      <c r="AH2180">
        <v>200</v>
      </c>
    </row>
    <row r="2181" spans="1:34" hidden="1" x14ac:dyDescent="0.25">
      <c r="A2181" t="s">
        <v>8331</v>
      </c>
      <c r="B2181" t="s">
        <v>8332</v>
      </c>
      <c r="C2181" s="1" t="str">
        <f t="shared" si="364"/>
        <v>21:0588</v>
      </c>
      <c r="D2181" s="1" t="str">
        <f t="shared" si="361"/>
        <v>21:0187</v>
      </c>
      <c r="E2181" t="s">
        <v>8333</v>
      </c>
      <c r="F2181" t="s">
        <v>8334</v>
      </c>
      <c r="H2181">
        <v>45.544111000000001</v>
      </c>
      <c r="I2181">
        <v>-65.149793500000001</v>
      </c>
      <c r="J2181" s="1" t="str">
        <f t="shared" si="362"/>
        <v>NGR bulk stream sediment</v>
      </c>
      <c r="K2181" s="1" t="str">
        <f t="shared" si="363"/>
        <v>&lt;177 micron (NGR)</v>
      </c>
      <c r="L2181">
        <v>37</v>
      </c>
      <c r="M2181" t="s">
        <v>56</v>
      </c>
      <c r="N2181">
        <v>708</v>
      </c>
      <c r="O2181">
        <v>230</v>
      </c>
      <c r="P2181">
        <v>29</v>
      </c>
      <c r="Q2181">
        <v>45</v>
      </c>
      <c r="R2181">
        <v>23</v>
      </c>
      <c r="S2181">
        <v>15</v>
      </c>
      <c r="T2181">
        <v>-0.2</v>
      </c>
      <c r="U2181">
        <v>840</v>
      </c>
      <c r="V2181">
        <v>3.3</v>
      </c>
      <c r="W2181">
        <v>2.1</v>
      </c>
      <c r="X2181">
        <v>8</v>
      </c>
      <c r="Y2181">
        <v>-2</v>
      </c>
      <c r="Z2181">
        <v>40</v>
      </c>
      <c r="AA2181">
        <v>-0.2</v>
      </c>
      <c r="AB2181">
        <v>1</v>
      </c>
      <c r="AC2181">
        <v>403</v>
      </c>
      <c r="AD2181">
        <v>45</v>
      </c>
      <c r="AE2181">
        <v>-2</v>
      </c>
      <c r="AF2181">
        <v>9</v>
      </c>
      <c r="AG2181">
        <v>1.9</v>
      </c>
      <c r="AH2181">
        <v>220</v>
      </c>
    </row>
    <row r="2182" spans="1:34" hidden="1" x14ac:dyDescent="0.25">
      <c r="A2182" t="s">
        <v>8335</v>
      </c>
      <c r="B2182" t="s">
        <v>8336</v>
      </c>
      <c r="C2182" s="1" t="str">
        <f t="shared" si="364"/>
        <v>21:0588</v>
      </c>
      <c r="D2182" s="1" t="str">
        <f t="shared" si="361"/>
        <v>21:0187</v>
      </c>
      <c r="E2182" t="s">
        <v>8337</v>
      </c>
      <c r="F2182" t="s">
        <v>8338</v>
      </c>
      <c r="H2182">
        <v>45.5429393</v>
      </c>
      <c r="I2182">
        <v>-65.148916200000002</v>
      </c>
      <c r="J2182" s="1" t="str">
        <f t="shared" si="362"/>
        <v>NGR bulk stream sediment</v>
      </c>
      <c r="K2182" s="1" t="str">
        <f t="shared" si="363"/>
        <v>&lt;177 micron (NGR)</v>
      </c>
      <c r="L2182">
        <v>37</v>
      </c>
      <c r="M2182" t="s">
        <v>61</v>
      </c>
      <c r="N2182">
        <v>709</v>
      </c>
      <c r="O2182">
        <v>145</v>
      </c>
      <c r="P2182">
        <v>31</v>
      </c>
      <c r="Q2182">
        <v>21</v>
      </c>
      <c r="R2182">
        <v>20</v>
      </c>
      <c r="S2182">
        <v>15</v>
      </c>
      <c r="T2182">
        <v>-0.2</v>
      </c>
      <c r="U2182">
        <v>960</v>
      </c>
      <c r="V2182">
        <v>2.6</v>
      </c>
      <c r="W2182">
        <v>1.4</v>
      </c>
      <c r="X2182">
        <v>3</v>
      </c>
      <c r="Y2182">
        <v>-2</v>
      </c>
      <c r="Z2182">
        <v>29</v>
      </c>
      <c r="AA2182">
        <v>-0.2</v>
      </c>
      <c r="AB2182">
        <v>1</v>
      </c>
      <c r="AC2182">
        <v>406</v>
      </c>
      <c r="AD2182">
        <v>40</v>
      </c>
      <c r="AE2182">
        <v>-2</v>
      </c>
      <c r="AF2182">
        <v>8.4</v>
      </c>
      <c r="AG2182">
        <v>1.9</v>
      </c>
      <c r="AH2182">
        <v>220</v>
      </c>
    </row>
    <row r="2183" spans="1:34" hidden="1" x14ac:dyDescent="0.25">
      <c r="A2183" t="s">
        <v>8339</v>
      </c>
      <c r="B2183" t="s">
        <v>8340</v>
      </c>
      <c r="C2183" s="1" t="str">
        <f t="shared" si="364"/>
        <v>21:0588</v>
      </c>
      <c r="D2183" s="1" t="str">
        <f t="shared" si="361"/>
        <v>21:0187</v>
      </c>
      <c r="E2183" t="s">
        <v>8325</v>
      </c>
      <c r="F2183" t="s">
        <v>8341</v>
      </c>
      <c r="H2183">
        <v>45.649377000000001</v>
      </c>
      <c r="I2183">
        <v>-65.326761399999995</v>
      </c>
      <c r="J2183" s="1" t="str">
        <f t="shared" si="362"/>
        <v>NGR bulk stream sediment</v>
      </c>
      <c r="K2183" s="1" t="str">
        <f t="shared" si="363"/>
        <v>&lt;177 micron (NGR)</v>
      </c>
      <c r="L2183">
        <v>37</v>
      </c>
      <c r="M2183" t="s">
        <v>261</v>
      </c>
      <c r="N2183">
        <v>710</v>
      </c>
      <c r="O2183">
        <v>37</v>
      </c>
      <c r="P2183">
        <v>7</v>
      </c>
      <c r="Q2183">
        <v>12</v>
      </c>
      <c r="R2183">
        <v>11</v>
      </c>
      <c r="S2183">
        <v>4</v>
      </c>
      <c r="T2183">
        <v>-0.2</v>
      </c>
      <c r="U2183">
        <v>220</v>
      </c>
      <c r="V2183">
        <v>1.3</v>
      </c>
      <c r="W2183">
        <v>-0.2</v>
      </c>
      <c r="X2183">
        <v>3</v>
      </c>
      <c r="Y2183">
        <v>-2</v>
      </c>
      <c r="Z2183">
        <v>15</v>
      </c>
      <c r="AA2183">
        <v>0.3</v>
      </c>
      <c r="AB2183">
        <v>-1</v>
      </c>
      <c r="AC2183">
        <v>301</v>
      </c>
      <c r="AD2183">
        <v>-10</v>
      </c>
      <c r="AE2183">
        <v>-2</v>
      </c>
      <c r="AF2183">
        <v>-1</v>
      </c>
      <c r="AG2183">
        <v>1.8</v>
      </c>
      <c r="AH2183">
        <v>160</v>
      </c>
    </row>
    <row r="2184" spans="1:34" hidden="1" x14ac:dyDescent="0.25">
      <c r="A2184" t="s">
        <v>8342</v>
      </c>
      <c r="B2184" t="s">
        <v>8343</v>
      </c>
      <c r="C2184" s="1" t="str">
        <f t="shared" si="364"/>
        <v>21:0588</v>
      </c>
      <c r="D2184" s="1" t="str">
        <f t="shared" si="361"/>
        <v>21:0187</v>
      </c>
      <c r="E2184" t="s">
        <v>8344</v>
      </c>
      <c r="F2184" t="s">
        <v>8345</v>
      </c>
      <c r="H2184">
        <v>45.633811700000003</v>
      </c>
      <c r="I2184">
        <v>-65.328207800000001</v>
      </c>
      <c r="J2184" s="1" t="str">
        <f t="shared" si="362"/>
        <v>NGR bulk stream sediment</v>
      </c>
      <c r="K2184" s="1" t="str">
        <f t="shared" si="363"/>
        <v>&lt;177 micron (NGR)</v>
      </c>
      <c r="L2184">
        <v>37</v>
      </c>
      <c r="M2184" t="s">
        <v>66</v>
      </c>
      <c r="N2184">
        <v>711</v>
      </c>
      <c r="O2184">
        <v>56</v>
      </c>
      <c r="P2184">
        <v>6</v>
      </c>
      <c r="Q2184">
        <v>18</v>
      </c>
      <c r="R2184">
        <v>11</v>
      </c>
      <c r="S2184">
        <v>5</v>
      </c>
      <c r="T2184">
        <v>-0.2</v>
      </c>
      <c r="U2184">
        <v>180</v>
      </c>
      <c r="V2184">
        <v>1</v>
      </c>
      <c r="W2184">
        <v>0.2</v>
      </c>
      <c r="X2184">
        <v>-1</v>
      </c>
      <c r="Y2184">
        <v>-2</v>
      </c>
      <c r="Z2184">
        <v>18</v>
      </c>
      <c r="AA2184">
        <v>-0.2</v>
      </c>
      <c r="AB2184">
        <v>-1</v>
      </c>
      <c r="AC2184">
        <v>352</v>
      </c>
      <c r="AD2184">
        <v>40</v>
      </c>
      <c r="AE2184">
        <v>-2</v>
      </c>
      <c r="AF2184">
        <v>9</v>
      </c>
      <c r="AG2184">
        <v>2</v>
      </c>
      <c r="AH2184">
        <v>165</v>
      </c>
    </row>
    <row r="2185" spans="1:34" hidden="1" x14ac:dyDescent="0.25">
      <c r="A2185" t="s">
        <v>8346</v>
      </c>
      <c r="B2185" t="s">
        <v>8347</v>
      </c>
      <c r="C2185" s="1" t="str">
        <f t="shared" si="364"/>
        <v>21:0588</v>
      </c>
      <c r="D2185" s="1" t="str">
        <f t="shared" si="361"/>
        <v>21:0187</v>
      </c>
      <c r="E2185" t="s">
        <v>8348</v>
      </c>
      <c r="F2185" t="s">
        <v>8349</v>
      </c>
      <c r="H2185">
        <v>45.634862900000002</v>
      </c>
      <c r="I2185">
        <v>-65.333152799999993</v>
      </c>
      <c r="J2185" s="1" t="str">
        <f t="shared" si="362"/>
        <v>NGR bulk stream sediment</v>
      </c>
      <c r="K2185" s="1" t="str">
        <f t="shared" si="363"/>
        <v>&lt;177 micron (NGR)</v>
      </c>
      <c r="L2185">
        <v>37</v>
      </c>
      <c r="M2185" t="s">
        <v>76</v>
      </c>
      <c r="N2185">
        <v>712</v>
      </c>
      <c r="O2185">
        <v>92</v>
      </c>
      <c r="P2185">
        <v>14</v>
      </c>
      <c r="Q2185">
        <v>45</v>
      </c>
      <c r="R2185">
        <v>13</v>
      </c>
      <c r="S2185">
        <v>9</v>
      </c>
      <c r="T2185">
        <v>-0.2</v>
      </c>
      <c r="U2185">
        <v>930</v>
      </c>
      <c r="V2185">
        <v>2.4</v>
      </c>
      <c r="W2185">
        <v>1</v>
      </c>
      <c r="X2185">
        <v>7</v>
      </c>
      <c r="Y2185">
        <v>-2</v>
      </c>
      <c r="Z2185">
        <v>35</v>
      </c>
      <c r="AA2185">
        <v>0.3</v>
      </c>
      <c r="AB2185">
        <v>-1</v>
      </c>
      <c r="AC2185">
        <v>366</v>
      </c>
      <c r="AD2185">
        <v>80</v>
      </c>
      <c r="AE2185">
        <v>-2</v>
      </c>
      <c r="AF2185">
        <v>13.4</v>
      </c>
      <c r="AG2185">
        <v>1.7</v>
      </c>
      <c r="AH2185">
        <v>210</v>
      </c>
    </row>
    <row r="2186" spans="1:34" hidden="1" x14ac:dyDescent="0.25">
      <c r="A2186" t="s">
        <v>8350</v>
      </c>
      <c r="B2186" t="s">
        <v>8351</v>
      </c>
      <c r="C2186" s="1" t="str">
        <f t="shared" si="364"/>
        <v>21:0588</v>
      </c>
      <c r="D2186" s="1" t="str">
        <f t="shared" si="361"/>
        <v>21:0187</v>
      </c>
      <c r="E2186" t="s">
        <v>8352</v>
      </c>
      <c r="F2186" t="s">
        <v>8353</v>
      </c>
      <c r="H2186">
        <v>45.6225612</v>
      </c>
      <c r="I2186">
        <v>-65.331256400000001</v>
      </c>
      <c r="J2186" s="1" t="str">
        <f t="shared" si="362"/>
        <v>NGR bulk stream sediment</v>
      </c>
      <c r="K2186" s="1" t="str">
        <f t="shared" si="363"/>
        <v>&lt;177 micron (NGR)</v>
      </c>
      <c r="L2186">
        <v>37</v>
      </c>
      <c r="M2186" t="s">
        <v>81</v>
      </c>
      <c r="N2186">
        <v>713</v>
      </c>
      <c r="O2186">
        <v>134</v>
      </c>
      <c r="P2186">
        <v>13</v>
      </c>
      <c r="Q2186">
        <v>35</v>
      </c>
      <c r="R2186">
        <v>18</v>
      </c>
      <c r="S2186">
        <v>9</v>
      </c>
      <c r="T2186">
        <v>-0.2</v>
      </c>
      <c r="U2186">
        <v>1100</v>
      </c>
      <c r="V2186">
        <v>2.8</v>
      </c>
      <c r="W2186">
        <v>0.3</v>
      </c>
      <c r="X2186">
        <v>3</v>
      </c>
      <c r="Y2186">
        <v>-2</v>
      </c>
      <c r="Z2186">
        <v>35</v>
      </c>
      <c r="AA2186">
        <v>0.3</v>
      </c>
      <c r="AB2186">
        <v>2</v>
      </c>
      <c r="AC2186">
        <v>543</v>
      </c>
      <c r="AD2186">
        <v>65</v>
      </c>
      <c r="AE2186">
        <v>-2</v>
      </c>
      <c r="AF2186">
        <v>14.8</v>
      </c>
      <c r="AG2186">
        <v>3</v>
      </c>
      <c r="AH2186">
        <v>265</v>
      </c>
    </row>
    <row r="2187" spans="1:34" hidden="1" x14ac:dyDescent="0.25">
      <c r="A2187" t="s">
        <v>8354</v>
      </c>
      <c r="B2187" t="s">
        <v>8355</v>
      </c>
      <c r="C2187" s="1" t="str">
        <f t="shared" si="364"/>
        <v>21:0588</v>
      </c>
      <c r="D2187" s="1" t="str">
        <f t="shared" si="361"/>
        <v>21:0187</v>
      </c>
      <c r="E2187" t="s">
        <v>8356</v>
      </c>
      <c r="F2187" t="s">
        <v>8357</v>
      </c>
      <c r="H2187">
        <v>45.6269852</v>
      </c>
      <c r="I2187">
        <v>-65.331478500000003</v>
      </c>
      <c r="J2187" s="1" t="str">
        <f t="shared" si="362"/>
        <v>NGR bulk stream sediment</v>
      </c>
      <c r="K2187" s="1" t="str">
        <f t="shared" si="363"/>
        <v>&lt;177 micron (NGR)</v>
      </c>
      <c r="L2187">
        <v>37</v>
      </c>
      <c r="M2187" t="s">
        <v>86</v>
      </c>
      <c r="N2187">
        <v>714</v>
      </c>
      <c r="O2187">
        <v>63</v>
      </c>
      <c r="P2187">
        <v>13</v>
      </c>
      <c r="Q2187">
        <v>19</v>
      </c>
      <c r="R2187">
        <v>14</v>
      </c>
      <c r="S2187">
        <v>7</v>
      </c>
      <c r="T2187">
        <v>-0.2</v>
      </c>
      <c r="U2187">
        <v>600</v>
      </c>
      <c r="V2187">
        <v>1.7</v>
      </c>
      <c r="W2187">
        <v>-0.2</v>
      </c>
      <c r="X2187">
        <v>3</v>
      </c>
      <c r="Y2187">
        <v>-2</v>
      </c>
      <c r="Z2187">
        <v>24</v>
      </c>
      <c r="AA2187">
        <v>0.3</v>
      </c>
      <c r="AB2187">
        <v>-1</v>
      </c>
      <c r="AC2187">
        <v>359</v>
      </c>
      <c r="AD2187">
        <v>40</v>
      </c>
      <c r="AE2187">
        <v>-2</v>
      </c>
      <c r="AF2187">
        <v>6.8</v>
      </c>
      <c r="AG2187">
        <v>2.2999999999999998</v>
      </c>
      <c r="AH2187">
        <v>245</v>
      </c>
    </row>
    <row r="2188" spans="1:34" hidden="1" x14ac:dyDescent="0.25">
      <c r="A2188" t="s">
        <v>8358</v>
      </c>
      <c r="B2188" t="s">
        <v>8359</v>
      </c>
      <c r="C2188" s="1" t="str">
        <f t="shared" si="364"/>
        <v>21:0588</v>
      </c>
      <c r="D2188" s="1" t="str">
        <f t="shared" si="361"/>
        <v>21:0187</v>
      </c>
      <c r="E2188" t="s">
        <v>8360</v>
      </c>
      <c r="F2188" t="s">
        <v>8361</v>
      </c>
      <c r="H2188">
        <v>45.623439300000001</v>
      </c>
      <c r="I2188">
        <v>-65.321735700000005</v>
      </c>
      <c r="J2188" s="1" t="str">
        <f t="shared" si="362"/>
        <v>NGR bulk stream sediment</v>
      </c>
      <c r="K2188" s="1" t="str">
        <f t="shared" si="363"/>
        <v>&lt;177 micron (NGR)</v>
      </c>
      <c r="L2188">
        <v>37</v>
      </c>
      <c r="M2188" t="s">
        <v>91</v>
      </c>
      <c r="N2188">
        <v>715</v>
      </c>
      <c r="O2188">
        <v>91</v>
      </c>
      <c r="P2188">
        <v>15</v>
      </c>
      <c r="Q2188">
        <v>28</v>
      </c>
      <c r="R2188">
        <v>13</v>
      </c>
      <c r="S2188">
        <v>6</v>
      </c>
      <c r="T2188">
        <v>-0.2</v>
      </c>
      <c r="U2188">
        <v>720</v>
      </c>
      <c r="V2188">
        <v>1.6</v>
      </c>
      <c r="W2188">
        <v>0.4</v>
      </c>
      <c r="X2188">
        <v>3</v>
      </c>
      <c r="Y2188">
        <v>2</v>
      </c>
      <c r="Z2188">
        <v>26</v>
      </c>
      <c r="AA2188">
        <v>0.3</v>
      </c>
      <c r="AB2188">
        <v>1</v>
      </c>
      <c r="AC2188">
        <v>501</v>
      </c>
      <c r="AD2188">
        <v>70</v>
      </c>
      <c r="AE2188">
        <v>-2</v>
      </c>
      <c r="AF2188">
        <v>18.399999999999999</v>
      </c>
      <c r="AG2188">
        <v>2.8</v>
      </c>
      <c r="AH2188">
        <v>160</v>
      </c>
    </row>
    <row r="2189" spans="1:34" hidden="1" x14ac:dyDescent="0.25">
      <c r="A2189" t="s">
        <v>8362</v>
      </c>
      <c r="B2189" t="s">
        <v>8363</v>
      </c>
      <c r="C2189" s="1" t="str">
        <f t="shared" si="364"/>
        <v>21:0588</v>
      </c>
      <c r="D2189" s="1" t="str">
        <f t="shared" si="361"/>
        <v>21:0187</v>
      </c>
      <c r="E2189" t="s">
        <v>8364</v>
      </c>
      <c r="F2189" t="s">
        <v>8365</v>
      </c>
      <c r="H2189">
        <v>45.610877600000002</v>
      </c>
      <c r="I2189">
        <v>-65.325974900000006</v>
      </c>
      <c r="J2189" s="1" t="str">
        <f t="shared" si="362"/>
        <v>NGR bulk stream sediment</v>
      </c>
      <c r="K2189" s="1" t="str">
        <f t="shared" si="363"/>
        <v>&lt;177 micron (NGR)</v>
      </c>
      <c r="L2189">
        <v>37</v>
      </c>
      <c r="M2189" t="s">
        <v>96</v>
      </c>
      <c r="N2189">
        <v>716</v>
      </c>
      <c r="O2189">
        <v>93</v>
      </c>
      <c r="P2189">
        <v>16</v>
      </c>
      <c r="Q2189">
        <v>41</v>
      </c>
      <c r="R2189">
        <v>9</v>
      </c>
      <c r="S2189">
        <v>5</v>
      </c>
      <c r="T2189">
        <v>0.3</v>
      </c>
      <c r="U2189">
        <v>640</v>
      </c>
      <c r="V2189">
        <v>1.5</v>
      </c>
      <c r="W2189">
        <v>0.8</v>
      </c>
      <c r="X2189">
        <v>1</v>
      </c>
      <c r="Y2189">
        <v>-2</v>
      </c>
      <c r="Z2189">
        <v>24</v>
      </c>
      <c r="AA2189">
        <v>0.3</v>
      </c>
      <c r="AB2189">
        <v>-1</v>
      </c>
      <c r="AC2189">
        <v>536</v>
      </c>
      <c r="AD2189">
        <v>105</v>
      </c>
      <c r="AE2189">
        <v>-2</v>
      </c>
      <c r="AF2189">
        <v>22</v>
      </c>
      <c r="AG2189">
        <v>3.9</v>
      </c>
      <c r="AH2189">
        <v>235</v>
      </c>
    </row>
    <row r="2190" spans="1:34" hidden="1" x14ac:dyDescent="0.25">
      <c r="A2190" t="s">
        <v>8366</v>
      </c>
      <c r="B2190" t="s">
        <v>8367</v>
      </c>
      <c r="C2190" s="1" t="str">
        <f t="shared" si="364"/>
        <v>21:0588</v>
      </c>
      <c r="D2190" s="1" t="str">
        <f t="shared" si="361"/>
        <v>21:0187</v>
      </c>
      <c r="E2190" t="s">
        <v>8368</v>
      </c>
      <c r="F2190" t="s">
        <v>8369</v>
      </c>
      <c r="H2190">
        <v>45.604161900000001</v>
      </c>
      <c r="I2190">
        <v>-65.331313899999998</v>
      </c>
      <c r="J2190" s="1" t="str">
        <f t="shared" si="362"/>
        <v>NGR bulk stream sediment</v>
      </c>
      <c r="K2190" s="1" t="str">
        <f t="shared" si="363"/>
        <v>&lt;177 micron (NGR)</v>
      </c>
      <c r="L2190">
        <v>37</v>
      </c>
      <c r="M2190" t="s">
        <v>101</v>
      </c>
      <c r="N2190">
        <v>717</v>
      </c>
      <c r="O2190">
        <v>101</v>
      </c>
      <c r="P2190">
        <v>12</v>
      </c>
      <c r="Q2190">
        <v>66</v>
      </c>
      <c r="R2190">
        <v>9</v>
      </c>
      <c r="S2190">
        <v>5</v>
      </c>
      <c r="T2190">
        <v>0.3</v>
      </c>
      <c r="U2190">
        <v>910</v>
      </c>
      <c r="V2190">
        <v>1.3</v>
      </c>
      <c r="W2190">
        <v>1</v>
      </c>
      <c r="X2190">
        <v>1</v>
      </c>
      <c r="Y2190">
        <v>-2</v>
      </c>
      <c r="Z2190">
        <v>20</v>
      </c>
      <c r="AA2190">
        <v>-0.2</v>
      </c>
      <c r="AB2190">
        <v>1</v>
      </c>
      <c r="AC2190">
        <v>862</v>
      </c>
      <c r="AD2190">
        <v>105</v>
      </c>
      <c r="AE2190">
        <v>-2</v>
      </c>
      <c r="AF2190">
        <v>26.2</v>
      </c>
      <c r="AG2190">
        <v>2.8</v>
      </c>
      <c r="AH2190">
        <v>180</v>
      </c>
    </row>
    <row r="2191" spans="1:34" hidden="1" x14ac:dyDescent="0.25">
      <c r="A2191" t="s">
        <v>8370</v>
      </c>
      <c r="B2191" t="s">
        <v>8371</v>
      </c>
      <c r="C2191" s="1" t="str">
        <f t="shared" si="364"/>
        <v>21:0588</v>
      </c>
      <c r="D2191" s="1" t="str">
        <f t="shared" si="361"/>
        <v>21:0187</v>
      </c>
      <c r="E2191" t="s">
        <v>8372</v>
      </c>
      <c r="F2191" t="s">
        <v>8373</v>
      </c>
      <c r="H2191">
        <v>45.599490400000001</v>
      </c>
      <c r="I2191">
        <v>-65.315386599999997</v>
      </c>
      <c r="J2191" s="1" t="str">
        <f t="shared" si="362"/>
        <v>NGR bulk stream sediment</v>
      </c>
      <c r="K2191" s="1" t="str">
        <f t="shared" si="363"/>
        <v>&lt;177 micron (NGR)</v>
      </c>
      <c r="L2191">
        <v>37</v>
      </c>
      <c r="M2191" t="s">
        <v>217</v>
      </c>
      <c r="N2191">
        <v>718</v>
      </c>
      <c r="O2191">
        <v>130</v>
      </c>
      <c r="P2191">
        <v>21</v>
      </c>
      <c r="Q2191">
        <v>38</v>
      </c>
      <c r="R2191">
        <v>17</v>
      </c>
      <c r="S2191">
        <v>13</v>
      </c>
      <c r="T2191">
        <v>0.3</v>
      </c>
      <c r="U2191">
        <v>2200</v>
      </c>
      <c r="V2191">
        <v>2.2000000000000002</v>
      </c>
      <c r="W2191">
        <v>1.2</v>
      </c>
      <c r="X2191">
        <v>4</v>
      </c>
      <c r="Y2191">
        <v>-2</v>
      </c>
      <c r="Z2191">
        <v>33</v>
      </c>
      <c r="AA2191">
        <v>-0.2</v>
      </c>
      <c r="AB2191">
        <v>-1</v>
      </c>
      <c r="AC2191">
        <v>449</v>
      </c>
      <c r="AD2191">
        <v>105</v>
      </c>
      <c r="AE2191">
        <v>-2</v>
      </c>
      <c r="AF2191">
        <v>24.6</v>
      </c>
      <c r="AG2191">
        <v>4.7</v>
      </c>
      <c r="AH2191">
        <v>165</v>
      </c>
    </row>
    <row r="2192" spans="1:34" hidden="1" x14ac:dyDescent="0.25">
      <c r="A2192" t="s">
        <v>8374</v>
      </c>
      <c r="B2192" t="s">
        <v>8375</v>
      </c>
      <c r="C2192" s="1" t="str">
        <f t="shared" si="364"/>
        <v>21:0588</v>
      </c>
      <c r="D2192" s="1" t="str">
        <f t="shared" si="361"/>
        <v>21:0187</v>
      </c>
      <c r="E2192" t="s">
        <v>8372</v>
      </c>
      <c r="F2192" t="s">
        <v>8376</v>
      </c>
      <c r="H2192">
        <v>45.599490400000001</v>
      </c>
      <c r="I2192">
        <v>-65.315386599999997</v>
      </c>
      <c r="J2192" s="1" t="str">
        <f t="shared" si="362"/>
        <v>NGR bulk stream sediment</v>
      </c>
      <c r="K2192" s="1" t="str">
        <f t="shared" si="363"/>
        <v>&lt;177 micron (NGR)</v>
      </c>
      <c r="L2192">
        <v>37</v>
      </c>
      <c r="M2192" t="s">
        <v>221</v>
      </c>
      <c r="N2192">
        <v>719</v>
      </c>
      <c r="O2192">
        <v>128</v>
      </c>
      <c r="P2192">
        <v>20</v>
      </c>
      <c r="Q2192">
        <v>38</v>
      </c>
      <c r="R2192">
        <v>17</v>
      </c>
      <c r="S2192">
        <v>12</v>
      </c>
      <c r="T2192">
        <v>-0.2</v>
      </c>
      <c r="U2192">
        <v>2100</v>
      </c>
      <c r="V2192">
        <v>2.2000000000000002</v>
      </c>
      <c r="W2192">
        <v>1</v>
      </c>
      <c r="X2192">
        <v>3</v>
      </c>
      <c r="Y2192">
        <v>-2</v>
      </c>
      <c r="Z2192">
        <v>31</v>
      </c>
      <c r="AA2192">
        <v>-0.2</v>
      </c>
      <c r="AB2192">
        <v>-1</v>
      </c>
      <c r="AC2192">
        <v>449</v>
      </c>
      <c r="AD2192">
        <v>105</v>
      </c>
      <c r="AE2192">
        <v>-2</v>
      </c>
      <c r="AF2192">
        <v>23.8</v>
      </c>
      <c r="AG2192">
        <v>4.7</v>
      </c>
      <c r="AH2192">
        <v>170</v>
      </c>
    </row>
    <row r="2193" spans="1:34" hidden="1" x14ac:dyDescent="0.25">
      <c r="A2193" t="s">
        <v>8377</v>
      </c>
      <c r="B2193" t="s">
        <v>8378</v>
      </c>
      <c r="C2193" s="1" t="str">
        <f t="shared" si="364"/>
        <v>21:0588</v>
      </c>
      <c r="D2193" s="1" t="str">
        <f t="shared" si="361"/>
        <v>21:0187</v>
      </c>
      <c r="E2193" t="s">
        <v>8379</v>
      </c>
      <c r="F2193" t="s">
        <v>8380</v>
      </c>
      <c r="H2193">
        <v>45.590040399999999</v>
      </c>
      <c r="I2193">
        <v>-65.318882200000004</v>
      </c>
      <c r="J2193" s="1" t="str">
        <f t="shared" si="362"/>
        <v>NGR bulk stream sediment</v>
      </c>
      <c r="K2193" s="1" t="str">
        <f t="shared" si="363"/>
        <v>&lt;177 micron (NGR)</v>
      </c>
      <c r="L2193">
        <v>37</v>
      </c>
      <c r="M2193" t="s">
        <v>106</v>
      </c>
      <c r="N2193">
        <v>720</v>
      </c>
      <c r="O2193">
        <v>75</v>
      </c>
      <c r="P2193">
        <v>13</v>
      </c>
      <c r="Q2193">
        <v>27</v>
      </c>
      <c r="R2193">
        <v>11</v>
      </c>
      <c r="S2193">
        <v>6</v>
      </c>
      <c r="T2193">
        <v>-0.2</v>
      </c>
      <c r="U2193">
        <v>340</v>
      </c>
      <c r="V2193">
        <v>0.95</v>
      </c>
      <c r="W2193">
        <v>1</v>
      </c>
      <c r="X2193">
        <v>1</v>
      </c>
      <c r="Y2193">
        <v>-2</v>
      </c>
      <c r="Z2193">
        <v>22</v>
      </c>
      <c r="AA2193">
        <v>0.5</v>
      </c>
      <c r="AB2193">
        <v>-1</v>
      </c>
      <c r="AC2193">
        <v>398</v>
      </c>
      <c r="AD2193">
        <v>95</v>
      </c>
      <c r="AE2193">
        <v>-2</v>
      </c>
      <c r="AF2193">
        <v>27.2</v>
      </c>
      <c r="AG2193">
        <v>5.0999999999999996</v>
      </c>
      <c r="AH2193">
        <v>170</v>
      </c>
    </row>
    <row r="2194" spans="1:34" hidden="1" x14ac:dyDescent="0.25">
      <c r="A2194" t="s">
        <v>8381</v>
      </c>
      <c r="B2194" t="s">
        <v>8382</v>
      </c>
      <c r="C2194" s="1" t="str">
        <f t="shared" si="364"/>
        <v>21:0588</v>
      </c>
      <c r="D2194" s="1" t="str">
        <f t="shared" si="361"/>
        <v>21:0187</v>
      </c>
      <c r="E2194" t="s">
        <v>8383</v>
      </c>
      <c r="F2194" t="s">
        <v>8384</v>
      </c>
      <c r="H2194">
        <v>45.588634900000002</v>
      </c>
      <c r="I2194">
        <v>-65.317170399999995</v>
      </c>
      <c r="J2194" s="1" t="str">
        <f t="shared" si="362"/>
        <v>NGR bulk stream sediment</v>
      </c>
      <c r="K2194" s="1" t="str">
        <f t="shared" si="363"/>
        <v>&lt;177 micron (NGR)</v>
      </c>
      <c r="L2194">
        <v>37</v>
      </c>
      <c r="M2194" t="s">
        <v>111</v>
      </c>
      <c r="N2194">
        <v>721</v>
      </c>
      <c r="O2194">
        <v>93</v>
      </c>
      <c r="P2194">
        <v>11</v>
      </c>
      <c r="Q2194">
        <v>34</v>
      </c>
      <c r="R2194">
        <v>9</v>
      </c>
      <c r="S2194">
        <v>5</v>
      </c>
      <c r="T2194">
        <v>0.2</v>
      </c>
      <c r="U2194">
        <v>820</v>
      </c>
      <c r="V2194">
        <v>1.25</v>
      </c>
      <c r="W2194">
        <v>1.3</v>
      </c>
      <c r="X2194">
        <v>2</v>
      </c>
      <c r="Y2194">
        <v>-2</v>
      </c>
      <c r="Z2194">
        <v>22</v>
      </c>
      <c r="AA2194">
        <v>0.5</v>
      </c>
      <c r="AB2194">
        <v>-1</v>
      </c>
      <c r="AC2194">
        <v>388</v>
      </c>
      <c r="AD2194">
        <v>120</v>
      </c>
      <c r="AE2194">
        <v>-2</v>
      </c>
      <c r="AF2194">
        <v>28</v>
      </c>
      <c r="AG2194">
        <v>1.7</v>
      </c>
      <c r="AH2194">
        <v>120</v>
      </c>
    </row>
    <row r="2195" spans="1:34" hidden="1" x14ac:dyDescent="0.25">
      <c r="A2195" t="s">
        <v>8385</v>
      </c>
      <c r="B2195" t="s">
        <v>8386</v>
      </c>
      <c r="C2195" s="1" t="str">
        <f t="shared" si="364"/>
        <v>21:0588</v>
      </c>
      <c r="D2195" s="1" t="str">
        <f t="shared" si="361"/>
        <v>21:0187</v>
      </c>
      <c r="E2195" t="s">
        <v>8387</v>
      </c>
      <c r="F2195" t="s">
        <v>8388</v>
      </c>
      <c r="H2195">
        <v>45.591260300000002</v>
      </c>
      <c r="I2195">
        <v>-65.304419199999998</v>
      </c>
      <c r="J2195" s="1" t="str">
        <f t="shared" si="362"/>
        <v>NGR bulk stream sediment</v>
      </c>
      <c r="K2195" s="1" t="str">
        <f t="shared" si="363"/>
        <v>&lt;177 micron (NGR)</v>
      </c>
      <c r="L2195">
        <v>37</v>
      </c>
      <c r="M2195" t="s">
        <v>116</v>
      </c>
      <c r="N2195">
        <v>722</v>
      </c>
      <c r="O2195">
        <v>120</v>
      </c>
      <c r="P2195">
        <v>16</v>
      </c>
      <c r="Q2195">
        <v>28</v>
      </c>
      <c r="R2195">
        <v>20</v>
      </c>
      <c r="S2195">
        <v>10</v>
      </c>
      <c r="T2195">
        <v>0.2</v>
      </c>
      <c r="U2195">
        <v>560</v>
      </c>
      <c r="V2195">
        <v>1.6</v>
      </c>
      <c r="W2195">
        <v>-0.4</v>
      </c>
      <c r="X2195">
        <v>1</v>
      </c>
      <c r="Y2195">
        <v>-4</v>
      </c>
      <c r="Z2195">
        <v>26</v>
      </c>
      <c r="AB2195">
        <v>-2</v>
      </c>
      <c r="AC2195">
        <v>370</v>
      </c>
      <c r="AE2195">
        <v>-2</v>
      </c>
      <c r="AG2195">
        <v>1.6</v>
      </c>
      <c r="AH2195">
        <v>160</v>
      </c>
    </row>
    <row r="2196" spans="1:34" hidden="1" x14ac:dyDescent="0.25">
      <c r="A2196" t="s">
        <v>8389</v>
      </c>
      <c r="B2196" t="s">
        <v>8390</v>
      </c>
      <c r="C2196" s="1" t="str">
        <f t="shared" si="364"/>
        <v>21:0588</v>
      </c>
      <c r="D2196" s="1" t="str">
        <f t="shared" si="361"/>
        <v>21:0187</v>
      </c>
      <c r="E2196" t="s">
        <v>8391</v>
      </c>
      <c r="F2196" t="s">
        <v>8392</v>
      </c>
      <c r="H2196">
        <v>45.590411400000001</v>
      </c>
      <c r="I2196">
        <v>-65.303217700000005</v>
      </c>
      <c r="J2196" s="1" t="str">
        <f t="shared" si="362"/>
        <v>NGR bulk stream sediment</v>
      </c>
      <c r="K2196" s="1" t="str">
        <f t="shared" si="363"/>
        <v>&lt;177 micron (NGR)</v>
      </c>
      <c r="L2196">
        <v>37</v>
      </c>
      <c r="M2196" t="s">
        <v>121</v>
      </c>
      <c r="N2196">
        <v>723</v>
      </c>
      <c r="O2196">
        <v>92</v>
      </c>
      <c r="P2196">
        <v>15</v>
      </c>
      <c r="Q2196">
        <v>37</v>
      </c>
      <c r="R2196">
        <v>15</v>
      </c>
      <c r="S2196">
        <v>12</v>
      </c>
      <c r="T2196">
        <v>-0.2</v>
      </c>
      <c r="U2196">
        <v>1200</v>
      </c>
      <c r="V2196">
        <v>1.8</v>
      </c>
      <c r="W2196">
        <v>0.3</v>
      </c>
      <c r="X2196">
        <v>-1</v>
      </c>
      <c r="Y2196">
        <v>2</v>
      </c>
      <c r="Z2196">
        <v>26</v>
      </c>
      <c r="AA2196">
        <v>-0.2</v>
      </c>
      <c r="AB2196">
        <v>1</v>
      </c>
      <c r="AC2196">
        <v>384</v>
      </c>
      <c r="AD2196">
        <v>110</v>
      </c>
      <c r="AE2196">
        <v>-2</v>
      </c>
      <c r="AF2196">
        <v>21.6</v>
      </c>
      <c r="AG2196">
        <v>4.8</v>
      </c>
      <c r="AH2196">
        <v>115</v>
      </c>
    </row>
    <row r="2197" spans="1:34" hidden="1" x14ac:dyDescent="0.25">
      <c r="A2197" t="s">
        <v>8393</v>
      </c>
      <c r="B2197" t="s">
        <v>8394</v>
      </c>
      <c r="C2197" s="1" t="str">
        <f t="shared" si="364"/>
        <v>21:0588</v>
      </c>
      <c r="D2197" s="1" t="str">
        <f>HYPERLINK("http://geochem.nrcan.gc.ca/cdogs/content/svy/svy_e.htm", "")</f>
        <v/>
      </c>
      <c r="G2197" s="1" t="str">
        <f>HYPERLINK("http://geochem.nrcan.gc.ca/cdogs/content/cr_/cr_00078_e.htm", "78")</f>
        <v>78</v>
      </c>
      <c r="J2197" t="s">
        <v>69</v>
      </c>
      <c r="K2197" t="s">
        <v>70</v>
      </c>
      <c r="L2197">
        <v>37</v>
      </c>
      <c r="M2197" t="s">
        <v>71</v>
      </c>
      <c r="N2197">
        <v>724</v>
      </c>
      <c r="O2197">
        <v>93</v>
      </c>
      <c r="P2197">
        <v>35</v>
      </c>
      <c r="Q2197">
        <v>17</v>
      </c>
      <c r="R2197">
        <v>249</v>
      </c>
      <c r="S2197">
        <v>19</v>
      </c>
      <c r="T2197">
        <v>-0.2</v>
      </c>
      <c r="U2197">
        <v>460</v>
      </c>
      <c r="V2197">
        <v>2.8</v>
      </c>
      <c r="W2197">
        <v>0.2</v>
      </c>
      <c r="X2197">
        <v>22</v>
      </c>
      <c r="Y2197">
        <v>3</v>
      </c>
      <c r="Z2197">
        <v>44</v>
      </c>
      <c r="AA2197">
        <v>1.1000000000000001</v>
      </c>
      <c r="AB2197">
        <v>7</v>
      </c>
      <c r="AC2197">
        <v>644</v>
      </c>
      <c r="AD2197">
        <v>20</v>
      </c>
      <c r="AE2197">
        <v>20</v>
      </c>
      <c r="AF2197">
        <v>3.4</v>
      </c>
      <c r="AG2197">
        <v>11.5</v>
      </c>
      <c r="AH2197">
        <v>630</v>
      </c>
    </row>
    <row r="2198" spans="1:34" hidden="1" x14ac:dyDescent="0.25">
      <c r="A2198" t="s">
        <v>8395</v>
      </c>
      <c r="B2198" t="s">
        <v>8396</v>
      </c>
      <c r="C2198" s="1" t="str">
        <f t="shared" si="364"/>
        <v>21:0588</v>
      </c>
      <c r="D2198" s="1" t="str">
        <f t="shared" ref="D2198:D2209" si="365">HYPERLINK("http://geochem.nrcan.gc.ca/cdogs/content/svy/svy210187_e.htm", "21:0187")</f>
        <v>21:0187</v>
      </c>
      <c r="E2198" t="s">
        <v>8397</v>
      </c>
      <c r="F2198" t="s">
        <v>8398</v>
      </c>
      <c r="H2198">
        <v>45.5776124</v>
      </c>
      <c r="I2198">
        <v>-65.293349500000005</v>
      </c>
      <c r="J2198" s="1" t="str">
        <f t="shared" ref="J2198:J2209" si="366">HYPERLINK("http://geochem.nrcan.gc.ca/cdogs/content/kwd/kwd020030_e.htm", "NGR bulk stream sediment")</f>
        <v>NGR bulk stream sediment</v>
      </c>
      <c r="K2198" s="1" t="str">
        <f t="shared" ref="K2198:K2209" si="367">HYPERLINK("http://geochem.nrcan.gc.ca/cdogs/content/kwd/kwd080006_e.htm", "&lt;177 micron (NGR)")</f>
        <v>&lt;177 micron (NGR)</v>
      </c>
      <c r="L2198">
        <v>37</v>
      </c>
      <c r="M2198" t="s">
        <v>126</v>
      </c>
      <c r="N2198">
        <v>725</v>
      </c>
      <c r="O2198">
        <v>110</v>
      </c>
      <c r="P2198">
        <v>13</v>
      </c>
      <c r="Q2198">
        <v>42</v>
      </c>
      <c r="R2198">
        <v>13</v>
      </c>
      <c r="S2198">
        <v>12</v>
      </c>
      <c r="T2198">
        <v>-0.2</v>
      </c>
      <c r="U2198">
        <v>5000</v>
      </c>
      <c r="V2198">
        <v>2.2999999999999998</v>
      </c>
      <c r="W2198">
        <v>1</v>
      </c>
      <c r="X2198">
        <v>2</v>
      </c>
      <c r="Y2198">
        <v>2</v>
      </c>
      <c r="Z2198">
        <v>29</v>
      </c>
      <c r="AA2198">
        <v>0.5</v>
      </c>
      <c r="AB2198">
        <v>2</v>
      </c>
      <c r="AC2198">
        <v>426</v>
      </c>
      <c r="AD2198">
        <v>120</v>
      </c>
      <c r="AE2198">
        <v>-2</v>
      </c>
      <c r="AF2198">
        <v>22.6</v>
      </c>
      <c r="AG2198">
        <v>3.4</v>
      </c>
      <c r="AH2198">
        <v>195</v>
      </c>
    </row>
    <row r="2199" spans="1:34" hidden="1" x14ac:dyDescent="0.25">
      <c r="A2199" t="s">
        <v>8399</v>
      </c>
      <c r="B2199" t="s">
        <v>8400</v>
      </c>
      <c r="C2199" s="1" t="str">
        <f t="shared" si="364"/>
        <v>21:0588</v>
      </c>
      <c r="D2199" s="1" t="str">
        <f t="shared" si="365"/>
        <v>21:0187</v>
      </c>
      <c r="E2199" t="s">
        <v>8401</v>
      </c>
      <c r="F2199" t="s">
        <v>8402</v>
      </c>
      <c r="H2199">
        <v>45.5671708</v>
      </c>
      <c r="I2199">
        <v>-65.232473799999994</v>
      </c>
      <c r="J2199" s="1" t="str">
        <f t="shared" si="366"/>
        <v>NGR bulk stream sediment</v>
      </c>
      <c r="K2199" s="1" t="str">
        <f t="shared" si="367"/>
        <v>&lt;177 micron (NGR)</v>
      </c>
      <c r="L2199">
        <v>38</v>
      </c>
      <c r="M2199" t="s">
        <v>38</v>
      </c>
      <c r="N2199">
        <v>726</v>
      </c>
      <c r="O2199">
        <v>48</v>
      </c>
      <c r="P2199">
        <v>6</v>
      </c>
      <c r="Q2199">
        <v>20</v>
      </c>
      <c r="R2199">
        <v>8</v>
      </c>
      <c r="S2199">
        <v>5</v>
      </c>
      <c r="T2199">
        <v>-0.2</v>
      </c>
      <c r="U2199">
        <v>260</v>
      </c>
      <c r="V2199">
        <v>2.4</v>
      </c>
      <c r="W2199">
        <v>-0.2</v>
      </c>
      <c r="X2199">
        <v>2</v>
      </c>
      <c r="Y2199">
        <v>-2</v>
      </c>
      <c r="Z2199">
        <v>26</v>
      </c>
      <c r="AA2199">
        <v>0.3</v>
      </c>
      <c r="AB2199">
        <v>-1</v>
      </c>
      <c r="AC2199">
        <v>405</v>
      </c>
      <c r="AD2199">
        <v>80</v>
      </c>
      <c r="AE2199">
        <v>-2</v>
      </c>
      <c r="AF2199">
        <v>12.8</v>
      </c>
      <c r="AG2199">
        <v>4.5999999999999996</v>
      </c>
      <c r="AH2199">
        <v>125</v>
      </c>
    </row>
    <row r="2200" spans="1:34" hidden="1" x14ac:dyDescent="0.25">
      <c r="A2200" t="s">
        <v>8403</v>
      </c>
      <c r="B2200" t="s">
        <v>8404</v>
      </c>
      <c r="C2200" s="1" t="str">
        <f t="shared" si="364"/>
        <v>21:0588</v>
      </c>
      <c r="D2200" s="1" t="str">
        <f t="shared" si="365"/>
        <v>21:0187</v>
      </c>
      <c r="E2200" t="s">
        <v>8405</v>
      </c>
      <c r="F2200" t="s">
        <v>8406</v>
      </c>
      <c r="H2200">
        <v>45.483007000000001</v>
      </c>
      <c r="I2200">
        <v>-65.242566800000006</v>
      </c>
      <c r="J2200" s="1" t="str">
        <f t="shared" si="366"/>
        <v>NGR bulk stream sediment</v>
      </c>
      <c r="K2200" s="1" t="str">
        <f t="shared" si="367"/>
        <v>&lt;177 micron (NGR)</v>
      </c>
      <c r="L2200">
        <v>38</v>
      </c>
      <c r="M2200" t="s">
        <v>43</v>
      </c>
      <c r="N2200">
        <v>727</v>
      </c>
      <c r="O2200">
        <v>113</v>
      </c>
      <c r="P2200">
        <v>22</v>
      </c>
      <c r="Q2200">
        <v>23</v>
      </c>
      <c r="R2200">
        <v>25</v>
      </c>
      <c r="S2200">
        <v>12</v>
      </c>
      <c r="T2200">
        <v>-0.2</v>
      </c>
      <c r="U2200">
        <v>880</v>
      </c>
      <c r="V2200">
        <v>3.1</v>
      </c>
      <c r="W2200">
        <v>-0.2</v>
      </c>
      <c r="X2200">
        <v>2</v>
      </c>
      <c r="Y2200">
        <v>-2</v>
      </c>
      <c r="Z2200">
        <v>50</v>
      </c>
      <c r="AA2200">
        <v>0.3</v>
      </c>
      <c r="AB2200">
        <v>-1</v>
      </c>
      <c r="AC2200">
        <v>457</v>
      </c>
      <c r="AD2200">
        <v>65</v>
      </c>
      <c r="AE2200">
        <v>-2</v>
      </c>
      <c r="AF2200">
        <v>7.8</v>
      </c>
      <c r="AG2200">
        <v>1.9</v>
      </c>
      <c r="AH2200">
        <v>180</v>
      </c>
    </row>
    <row r="2201" spans="1:34" hidden="1" x14ac:dyDescent="0.25">
      <c r="A2201" t="s">
        <v>8407</v>
      </c>
      <c r="B2201" t="s">
        <v>8408</v>
      </c>
      <c r="C2201" s="1" t="str">
        <f t="shared" si="364"/>
        <v>21:0588</v>
      </c>
      <c r="D2201" s="1" t="str">
        <f t="shared" si="365"/>
        <v>21:0187</v>
      </c>
      <c r="E2201" t="s">
        <v>8409</v>
      </c>
      <c r="F2201" t="s">
        <v>8410</v>
      </c>
      <c r="H2201">
        <v>45.4864386</v>
      </c>
      <c r="I2201">
        <v>-65.243381299999996</v>
      </c>
      <c r="J2201" s="1" t="str">
        <f t="shared" si="366"/>
        <v>NGR bulk stream sediment</v>
      </c>
      <c r="K2201" s="1" t="str">
        <f t="shared" si="367"/>
        <v>&lt;177 micron (NGR)</v>
      </c>
      <c r="L2201">
        <v>38</v>
      </c>
      <c r="M2201" t="s">
        <v>56</v>
      </c>
      <c r="N2201">
        <v>728</v>
      </c>
      <c r="O2201">
        <v>203</v>
      </c>
      <c r="P2201">
        <v>27</v>
      </c>
      <c r="Q2201">
        <v>34</v>
      </c>
      <c r="R2201">
        <v>44</v>
      </c>
      <c r="S2201">
        <v>14</v>
      </c>
      <c r="T2201">
        <v>0.2</v>
      </c>
      <c r="U2201">
        <v>1600</v>
      </c>
      <c r="V2201">
        <v>2.8</v>
      </c>
      <c r="W2201">
        <v>0.6</v>
      </c>
      <c r="X2201">
        <v>3</v>
      </c>
      <c r="Y2201">
        <v>-2</v>
      </c>
      <c r="Z2201">
        <v>35</v>
      </c>
      <c r="AA2201">
        <v>0.3</v>
      </c>
      <c r="AB2201">
        <v>-1</v>
      </c>
      <c r="AC2201">
        <v>561</v>
      </c>
      <c r="AD2201">
        <v>105</v>
      </c>
      <c r="AE2201">
        <v>-2</v>
      </c>
      <c r="AF2201">
        <v>15</v>
      </c>
      <c r="AG2201">
        <v>3.9</v>
      </c>
      <c r="AH2201">
        <v>255</v>
      </c>
    </row>
    <row r="2202" spans="1:34" hidden="1" x14ac:dyDescent="0.25">
      <c r="A2202" t="s">
        <v>8411</v>
      </c>
      <c r="B2202" t="s">
        <v>8412</v>
      </c>
      <c r="C2202" s="1" t="str">
        <f t="shared" si="364"/>
        <v>21:0588</v>
      </c>
      <c r="D2202" s="1" t="str">
        <f t="shared" si="365"/>
        <v>21:0187</v>
      </c>
      <c r="E2202" t="s">
        <v>8413</v>
      </c>
      <c r="F2202" t="s">
        <v>8414</v>
      </c>
      <c r="H2202">
        <v>45.494567199999999</v>
      </c>
      <c r="I2202">
        <v>-65.236485799999997</v>
      </c>
      <c r="J2202" s="1" t="str">
        <f t="shared" si="366"/>
        <v>NGR bulk stream sediment</v>
      </c>
      <c r="K2202" s="1" t="str">
        <f t="shared" si="367"/>
        <v>&lt;177 micron (NGR)</v>
      </c>
      <c r="L2202">
        <v>38</v>
      </c>
      <c r="M2202" t="s">
        <v>61</v>
      </c>
      <c r="N2202">
        <v>729</v>
      </c>
      <c r="O2202">
        <v>175</v>
      </c>
      <c r="P2202">
        <v>51</v>
      </c>
      <c r="Q2202">
        <v>50</v>
      </c>
      <c r="R2202">
        <v>48</v>
      </c>
      <c r="S2202">
        <v>29</v>
      </c>
      <c r="T2202">
        <v>-0.2</v>
      </c>
      <c r="U2202">
        <v>2300</v>
      </c>
      <c r="V2202">
        <v>3.8</v>
      </c>
      <c r="W2202">
        <v>0.7</v>
      </c>
      <c r="X2202">
        <v>4</v>
      </c>
      <c r="Y2202">
        <v>-2</v>
      </c>
      <c r="Z2202">
        <v>77</v>
      </c>
      <c r="AA2202">
        <v>0.5</v>
      </c>
      <c r="AB2202">
        <v>1</v>
      </c>
      <c r="AC2202">
        <v>429</v>
      </c>
      <c r="AD2202">
        <v>90</v>
      </c>
      <c r="AE2202">
        <v>-2</v>
      </c>
      <c r="AF2202">
        <v>13.6</v>
      </c>
      <c r="AG2202">
        <v>1.9</v>
      </c>
      <c r="AH2202">
        <v>140</v>
      </c>
    </row>
    <row r="2203" spans="1:34" hidden="1" x14ac:dyDescent="0.25">
      <c r="A2203" t="s">
        <v>8415</v>
      </c>
      <c r="B2203" t="s">
        <v>8416</v>
      </c>
      <c r="C2203" s="1" t="str">
        <f t="shared" si="364"/>
        <v>21:0588</v>
      </c>
      <c r="D2203" s="1" t="str">
        <f t="shared" si="365"/>
        <v>21:0187</v>
      </c>
      <c r="E2203" t="s">
        <v>8417</v>
      </c>
      <c r="F2203" t="s">
        <v>8418</v>
      </c>
      <c r="H2203">
        <v>45.5044951</v>
      </c>
      <c r="I2203">
        <v>-65.231464500000001</v>
      </c>
      <c r="J2203" s="1" t="str">
        <f t="shared" si="366"/>
        <v>NGR bulk stream sediment</v>
      </c>
      <c r="K2203" s="1" t="str">
        <f t="shared" si="367"/>
        <v>&lt;177 micron (NGR)</v>
      </c>
      <c r="L2203">
        <v>38</v>
      </c>
      <c r="M2203" t="s">
        <v>66</v>
      </c>
      <c r="N2203">
        <v>730</v>
      </c>
      <c r="O2203">
        <v>114</v>
      </c>
      <c r="P2203">
        <v>23</v>
      </c>
      <c r="Q2203">
        <v>58</v>
      </c>
      <c r="R2203">
        <v>16</v>
      </c>
      <c r="S2203">
        <v>21</v>
      </c>
      <c r="T2203">
        <v>0.5</v>
      </c>
      <c r="U2203">
        <v>5300</v>
      </c>
      <c r="V2203">
        <v>3</v>
      </c>
      <c r="W2203">
        <v>0.4</v>
      </c>
      <c r="X2203">
        <v>3</v>
      </c>
      <c r="Y2203">
        <v>-2</v>
      </c>
      <c r="Z2203">
        <v>40</v>
      </c>
      <c r="AA2203">
        <v>-0.2</v>
      </c>
      <c r="AB2203">
        <v>2</v>
      </c>
      <c r="AC2203">
        <v>425</v>
      </c>
      <c r="AD2203">
        <v>150</v>
      </c>
      <c r="AE2203">
        <v>-2</v>
      </c>
      <c r="AF2203">
        <v>27.4</v>
      </c>
      <c r="AG2203">
        <v>3.3</v>
      </c>
      <c r="AH2203">
        <v>120</v>
      </c>
    </row>
    <row r="2204" spans="1:34" hidden="1" x14ac:dyDescent="0.25">
      <c r="A2204" t="s">
        <v>8419</v>
      </c>
      <c r="B2204" t="s">
        <v>8420</v>
      </c>
      <c r="C2204" s="1" t="str">
        <f t="shared" si="364"/>
        <v>21:0588</v>
      </c>
      <c r="D2204" s="1" t="str">
        <f t="shared" si="365"/>
        <v>21:0187</v>
      </c>
      <c r="E2204" t="s">
        <v>8421</v>
      </c>
      <c r="F2204" t="s">
        <v>8422</v>
      </c>
      <c r="H2204">
        <v>45.503455899999999</v>
      </c>
      <c r="I2204">
        <v>-65.230744900000005</v>
      </c>
      <c r="J2204" s="1" t="str">
        <f t="shared" si="366"/>
        <v>NGR bulk stream sediment</v>
      </c>
      <c r="K2204" s="1" t="str">
        <f t="shared" si="367"/>
        <v>&lt;177 micron (NGR)</v>
      </c>
      <c r="L2204">
        <v>38</v>
      </c>
      <c r="M2204" t="s">
        <v>76</v>
      </c>
      <c r="N2204">
        <v>731</v>
      </c>
      <c r="O2204">
        <v>143</v>
      </c>
      <c r="P2204">
        <v>19</v>
      </c>
      <c r="Q2204">
        <v>28</v>
      </c>
      <c r="R2204">
        <v>15</v>
      </c>
      <c r="S2204">
        <v>12</v>
      </c>
      <c r="T2204">
        <v>-0.2</v>
      </c>
      <c r="U2204">
        <v>2000</v>
      </c>
      <c r="V2204">
        <v>2.25</v>
      </c>
      <c r="W2204">
        <v>0.4</v>
      </c>
      <c r="X2204">
        <v>2</v>
      </c>
      <c r="Y2204">
        <v>-2</v>
      </c>
      <c r="Z2204">
        <v>35</v>
      </c>
      <c r="AA2204">
        <v>-0.2</v>
      </c>
      <c r="AB2204">
        <v>1</v>
      </c>
      <c r="AC2204">
        <v>459</v>
      </c>
      <c r="AD2204">
        <v>125</v>
      </c>
      <c r="AE2204">
        <v>-2</v>
      </c>
      <c r="AF2204">
        <v>22.6</v>
      </c>
      <c r="AG2204">
        <v>2.2999999999999998</v>
      </c>
      <c r="AH2204">
        <v>145</v>
      </c>
    </row>
    <row r="2205" spans="1:34" hidden="1" x14ac:dyDescent="0.25">
      <c r="A2205" t="s">
        <v>8423</v>
      </c>
      <c r="B2205" t="s">
        <v>8424</v>
      </c>
      <c r="C2205" s="1" t="str">
        <f t="shared" si="364"/>
        <v>21:0588</v>
      </c>
      <c r="D2205" s="1" t="str">
        <f t="shared" si="365"/>
        <v>21:0187</v>
      </c>
      <c r="E2205" t="s">
        <v>8425</v>
      </c>
      <c r="F2205" t="s">
        <v>8426</v>
      </c>
      <c r="H2205">
        <v>45.521791100000002</v>
      </c>
      <c r="I2205">
        <v>-65.235401300000007</v>
      </c>
      <c r="J2205" s="1" t="str">
        <f t="shared" si="366"/>
        <v>NGR bulk stream sediment</v>
      </c>
      <c r="K2205" s="1" t="str">
        <f t="shared" si="367"/>
        <v>&lt;177 micron (NGR)</v>
      </c>
      <c r="L2205">
        <v>38</v>
      </c>
      <c r="M2205" t="s">
        <v>81</v>
      </c>
      <c r="N2205">
        <v>732</v>
      </c>
      <c r="O2205">
        <v>68</v>
      </c>
      <c r="P2205">
        <v>7</v>
      </c>
      <c r="Q2205">
        <v>53</v>
      </c>
      <c r="R2205">
        <v>5</v>
      </c>
      <c r="S2205">
        <v>9</v>
      </c>
      <c r="T2205">
        <v>0.4</v>
      </c>
      <c r="U2205">
        <v>2800</v>
      </c>
      <c r="V2205">
        <v>2.15</v>
      </c>
      <c r="W2205">
        <v>-0.2</v>
      </c>
      <c r="X2205">
        <v>4</v>
      </c>
      <c r="Y2205">
        <v>-2</v>
      </c>
      <c r="Z2205">
        <v>22</v>
      </c>
      <c r="AA2205">
        <v>0.4</v>
      </c>
      <c r="AB2205">
        <v>-1</v>
      </c>
      <c r="AC2205">
        <v>408</v>
      </c>
      <c r="AD2205">
        <v>130</v>
      </c>
      <c r="AE2205">
        <v>-2</v>
      </c>
      <c r="AF2205">
        <v>33.6</v>
      </c>
      <c r="AG2205">
        <v>2.5</v>
      </c>
      <c r="AH2205">
        <v>95</v>
      </c>
    </row>
    <row r="2206" spans="1:34" hidden="1" x14ac:dyDescent="0.25">
      <c r="A2206" t="s">
        <v>8427</v>
      </c>
      <c r="B2206" t="s">
        <v>8428</v>
      </c>
      <c r="C2206" s="1" t="str">
        <f t="shared" si="364"/>
        <v>21:0588</v>
      </c>
      <c r="D2206" s="1" t="str">
        <f t="shared" si="365"/>
        <v>21:0187</v>
      </c>
      <c r="E2206" t="s">
        <v>8429</v>
      </c>
      <c r="F2206" t="s">
        <v>8430</v>
      </c>
      <c r="H2206">
        <v>45.539257999999997</v>
      </c>
      <c r="I2206">
        <v>-65.210681300000005</v>
      </c>
      <c r="J2206" s="1" t="str">
        <f t="shared" si="366"/>
        <v>NGR bulk stream sediment</v>
      </c>
      <c r="K2206" s="1" t="str">
        <f t="shared" si="367"/>
        <v>&lt;177 micron (NGR)</v>
      </c>
      <c r="L2206">
        <v>38</v>
      </c>
      <c r="M2206" t="s">
        <v>86</v>
      </c>
      <c r="N2206">
        <v>733</v>
      </c>
      <c r="O2206">
        <v>233</v>
      </c>
      <c r="P2206">
        <v>28</v>
      </c>
      <c r="Q2206">
        <v>40</v>
      </c>
      <c r="R2206">
        <v>26</v>
      </c>
      <c r="S2206">
        <v>17</v>
      </c>
      <c r="T2206">
        <v>0.3</v>
      </c>
      <c r="U2206">
        <v>3400</v>
      </c>
      <c r="V2206">
        <v>3.3</v>
      </c>
      <c r="W2206">
        <v>1</v>
      </c>
      <c r="X2206">
        <v>4</v>
      </c>
      <c r="Y2206">
        <v>-2</v>
      </c>
      <c r="Z2206">
        <v>35</v>
      </c>
      <c r="AA2206">
        <v>0.5</v>
      </c>
      <c r="AB2206">
        <v>1</v>
      </c>
      <c r="AC2206">
        <v>472</v>
      </c>
      <c r="AD2206">
        <v>95</v>
      </c>
      <c r="AE2206">
        <v>-2</v>
      </c>
      <c r="AF2206">
        <v>14.8</v>
      </c>
      <c r="AG2206">
        <v>2.7</v>
      </c>
      <c r="AH2206">
        <v>150</v>
      </c>
    </row>
    <row r="2207" spans="1:34" hidden="1" x14ac:dyDescent="0.25">
      <c r="A2207" t="s">
        <v>8431</v>
      </c>
      <c r="B2207" t="s">
        <v>8432</v>
      </c>
      <c r="C2207" s="1" t="str">
        <f t="shared" si="364"/>
        <v>21:0588</v>
      </c>
      <c r="D2207" s="1" t="str">
        <f t="shared" si="365"/>
        <v>21:0187</v>
      </c>
      <c r="E2207" t="s">
        <v>8433</v>
      </c>
      <c r="F2207" t="s">
        <v>8434</v>
      </c>
      <c r="H2207">
        <v>45.540870499999997</v>
      </c>
      <c r="I2207">
        <v>-65.212012700000002</v>
      </c>
      <c r="J2207" s="1" t="str">
        <f t="shared" si="366"/>
        <v>NGR bulk stream sediment</v>
      </c>
      <c r="K2207" s="1" t="str">
        <f t="shared" si="367"/>
        <v>&lt;177 micron (NGR)</v>
      </c>
      <c r="L2207">
        <v>38</v>
      </c>
      <c r="M2207" t="s">
        <v>91</v>
      </c>
      <c r="N2207">
        <v>734</v>
      </c>
      <c r="O2207">
        <v>104</v>
      </c>
      <c r="P2207">
        <v>31</v>
      </c>
      <c r="Q2207">
        <v>24</v>
      </c>
      <c r="R2207">
        <v>21</v>
      </c>
      <c r="S2207">
        <v>13</v>
      </c>
      <c r="T2207">
        <v>-0.2</v>
      </c>
      <c r="U2207">
        <v>1200</v>
      </c>
      <c r="V2207">
        <v>2.4</v>
      </c>
      <c r="W2207">
        <v>-0.2</v>
      </c>
      <c r="X2207">
        <v>2</v>
      </c>
      <c r="Y2207">
        <v>-2</v>
      </c>
      <c r="Z2207">
        <v>40</v>
      </c>
      <c r="AA2207">
        <v>-0.2</v>
      </c>
      <c r="AB2207">
        <v>1</v>
      </c>
      <c r="AC2207">
        <v>513</v>
      </c>
      <c r="AD2207">
        <v>75</v>
      </c>
      <c r="AE2207">
        <v>-2</v>
      </c>
      <c r="AF2207">
        <v>10.4</v>
      </c>
      <c r="AG2207">
        <v>2.9</v>
      </c>
      <c r="AH2207">
        <v>230</v>
      </c>
    </row>
    <row r="2208" spans="1:34" hidden="1" x14ac:dyDescent="0.25">
      <c r="A2208" t="s">
        <v>8435</v>
      </c>
      <c r="B2208" t="s">
        <v>8436</v>
      </c>
      <c r="C2208" s="1" t="str">
        <f t="shared" si="364"/>
        <v>21:0588</v>
      </c>
      <c r="D2208" s="1" t="str">
        <f t="shared" si="365"/>
        <v>21:0187</v>
      </c>
      <c r="E2208" t="s">
        <v>8437</v>
      </c>
      <c r="F2208" t="s">
        <v>8438</v>
      </c>
      <c r="H2208">
        <v>45.540944000000003</v>
      </c>
      <c r="I2208">
        <v>-65.214257200000006</v>
      </c>
      <c r="J2208" s="1" t="str">
        <f t="shared" si="366"/>
        <v>NGR bulk stream sediment</v>
      </c>
      <c r="K2208" s="1" t="str">
        <f t="shared" si="367"/>
        <v>&lt;177 micron (NGR)</v>
      </c>
      <c r="L2208">
        <v>38</v>
      </c>
      <c r="M2208" t="s">
        <v>96</v>
      </c>
      <c r="N2208">
        <v>735</v>
      </c>
      <c r="O2208">
        <v>222</v>
      </c>
      <c r="P2208">
        <v>28</v>
      </c>
      <c r="Q2208">
        <v>68</v>
      </c>
      <c r="R2208">
        <v>19</v>
      </c>
      <c r="S2208">
        <v>30</v>
      </c>
      <c r="T2208">
        <v>-0.2</v>
      </c>
      <c r="U2208">
        <v>8800</v>
      </c>
      <c r="V2208">
        <v>3.25</v>
      </c>
      <c r="W2208">
        <v>1.1000000000000001</v>
      </c>
      <c r="X2208">
        <v>3</v>
      </c>
      <c r="Y2208">
        <v>-2</v>
      </c>
      <c r="Z2208">
        <v>44</v>
      </c>
      <c r="AA2208">
        <v>-0.2</v>
      </c>
      <c r="AB2208">
        <v>-1</v>
      </c>
      <c r="AC2208">
        <v>405</v>
      </c>
      <c r="AD2208">
        <v>155</v>
      </c>
      <c r="AE2208">
        <v>-2</v>
      </c>
      <c r="AF2208">
        <v>25.2</v>
      </c>
      <c r="AG2208">
        <v>2.6</v>
      </c>
      <c r="AH2208">
        <v>170</v>
      </c>
    </row>
    <row r="2209" spans="1:34" hidden="1" x14ac:dyDescent="0.25">
      <c r="A2209" t="s">
        <v>8439</v>
      </c>
      <c r="B2209" t="s">
        <v>8440</v>
      </c>
      <c r="C2209" s="1" t="str">
        <f t="shared" si="364"/>
        <v>21:0588</v>
      </c>
      <c r="D2209" s="1" t="str">
        <f t="shared" si="365"/>
        <v>21:0187</v>
      </c>
      <c r="E2209" t="s">
        <v>8441</v>
      </c>
      <c r="F2209" t="s">
        <v>8442</v>
      </c>
      <c r="H2209">
        <v>45.4889492</v>
      </c>
      <c r="I2209">
        <v>-65.221316000000002</v>
      </c>
      <c r="J2209" s="1" t="str">
        <f t="shared" si="366"/>
        <v>NGR bulk stream sediment</v>
      </c>
      <c r="K2209" s="1" t="str">
        <f t="shared" si="367"/>
        <v>&lt;177 micron (NGR)</v>
      </c>
      <c r="L2209">
        <v>38</v>
      </c>
      <c r="M2209" t="s">
        <v>101</v>
      </c>
      <c r="N2209">
        <v>736</v>
      </c>
      <c r="O2209">
        <v>161</v>
      </c>
      <c r="P2209">
        <v>21</v>
      </c>
      <c r="Q2209">
        <v>29</v>
      </c>
      <c r="R2209">
        <v>16</v>
      </c>
      <c r="S2209">
        <v>16</v>
      </c>
      <c r="T2209">
        <v>0.2</v>
      </c>
      <c r="U2209">
        <v>1600</v>
      </c>
      <c r="V2209">
        <v>3</v>
      </c>
      <c r="W2209">
        <v>0.6</v>
      </c>
      <c r="X2209">
        <v>14</v>
      </c>
      <c r="Y2209">
        <v>-2</v>
      </c>
      <c r="Z2209">
        <v>35</v>
      </c>
      <c r="AA2209">
        <v>-0.2</v>
      </c>
      <c r="AB2209">
        <v>-1</v>
      </c>
      <c r="AC2209">
        <v>449</v>
      </c>
      <c r="AD2209">
        <v>85</v>
      </c>
      <c r="AE2209">
        <v>-2</v>
      </c>
      <c r="AF2209">
        <v>9.8000000000000007</v>
      </c>
      <c r="AG2209">
        <v>2.7</v>
      </c>
      <c r="AH2209">
        <v>240</v>
      </c>
    </row>
    <row r="2210" spans="1:34" hidden="1" x14ac:dyDescent="0.25">
      <c r="A2210" t="s">
        <v>8443</v>
      </c>
      <c r="B2210" t="s">
        <v>8444</v>
      </c>
      <c r="C2210" s="1" t="str">
        <f t="shared" si="364"/>
        <v>21:0588</v>
      </c>
      <c r="D2210" s="1" t="str">
        <f>HYPERLINK("http://geochem.nrcan.gc.ca/cdogs/content/svy/svy_e.htm", "")</f>
        <v/>
      </c>
      <c r="G2210" s="1" t="str">
        <f>HYPERLINK("http://geochem.nrcan.gc.ca/cdogs/content/cr_/cr_00079_e.htm", "79")</f>
        <v>79</v>
      </c>
      <c r="J2210" t="s">
        <v>69</v>
      </c>
      <c r="K2210" t="s">
        <v>70</v>
      </c>
      <c r="L2210">
        <v>38</v>
      </c>
      <c r="M2210" t="s">
        <v>71</v>
      </c>
      <c r="N2210">
        <v>737</v>
      </c>
      <c r="O2210">
        <v>125</v>
      </c>
      <c r="P2210">
        <v>90</v>
      </c>
      <c r="Q2210">
        <v>18</v>
      </c>
      <c r="R2210">
        <v>249</v>
      </c>
      <c r="S2210">
        <v>28</v>
      </c>
      <c r="T2210">
        <v>0.3</v>
      </c>
      <c r="U2210">
        <v>1000</v>
      </c>
      <c r="V2210">
        <v>3.7</v>
      </c>
      <c r="W2210">
        <v>1.2</v>
      </c>
      <c r="X2210">
        <v>10</v>
      </c>
      <c r="Y2210">
        <v>-2</v>
      </c>
      <c r="Z2210">
        <v>72</v>
      </c>
      <c r="AA2210">
        <v>0.5</v>
      </c>
      <c r="AB2210">
        <v>1</v>
      </c>
      <c r="AC2210">
        <v>800</v>
      </c>
      <c r="AD2210">
        <v>45</v>
      </c>
      <c r="AE2210">
        <v>4</v>
      </c>
      <c r="AF2210">
        <v>3.6</v>
      </c>
      <c r="AG2210">
        <v>2.7</v>
      </c>
      <c r="AH2210">
        <v>480</v>
      </c>
    </row>
    <row r="2211" spans="1:34" hidden="1" x14ac:dyDescent="0.25">
      <c r="A2211" t="s">
        <v>8445</v>
      </c>
      <c r="B2211" t="s">
        <v>8446</v>
      </c>
      <c r="C2211" s="1" t="str">
        <f t="shared" si="364"/>
        <v>21:0588</v>
      </c>
      <c r="D2211" s="1" t="str">
        <f t="shared" ref="D2211:D2228" si="368">HYPERLINK("http://geochem.nrcan.gc.ca/cdogs/content/svy/svy210187_e.htm", "21:0187")</f>
        <v>21:0187</v>
      </c>
      <c r="E2211" t="s">
        <v>8447</v>
      </c>
      <c r="F2211" t="s">
        <v>8448</v>
      </c>
      <c r="H2211">
        <v>45.490351199999999</v>
      </c>
      <c r="I2211">
        <v>-65.217723800000002</v>
      </c>
      <c r="J2211" s="1" t="str">
        <f t="shared" ref="J2211:J2228" si="369">HYPERLINK("http://geochem.nrcan.gc.ca/cdogs/content/kwd/kwd020030_e.htm", "NGR bulk stream sediment")</f>
        <v>NGR bulk stream sediment</v>
      </c>
      <c r="K2211" s="1" t="str">
        <f t="shared" ref="K2211:K2228" si="370">HYPERLINK("http://geochem.nrcan.gc.ca/cdogs/content/kwd/kwd080006_e.htm", "&lt;177 micron (NGR)")</f>
        <v>&lt;177 micron (NGR)</v>
      </c>
      <c r="L2211">
        <v>38</v>
      </c>
      <c r="M2211" t="s">
        <v>106</v>
      </c>
      <c r="N2211">
        <v>738</v>
      </c>
      <c r="O2211">
        <v>142</v>
      </c>
      <c r="P2211">
        <v>26</v>
      </c>
      <c r="Q2211">
        <v>21</v>
      </c>
      <c r="R2211">
        <v>30</v>
      </c>
      <c r="S2211">
        <v>14</v>
      </c>
      <c r="T2211">
        <v>-0.2</v>
      </c>
      <c r="U2211">
        <v>1300</v>
      </c>
      <c r="V2211">
        <v>3.15</v>
      </c>
      <c r="W2211">
        <v>0.4</v>
      </c>
      <c r="X2211">
        <v>3</v>
      </c>
      <c r="Y2211">
        <v>-2</v>
      </c>
      <c r="Z2211">
        <v>55</v>
      </c>
      <c r="AA2211">
        <v>-0.2</v>
      </c>
      <c r="AB2211">
        <v>1</v>
      </c>
      <c r="AC2211">
        <v>382</v>
      </c>
      <c r="AD2211">
        <v>70</v>
      </c>
      <c r="AE2211">
        <v>-2</v>
      </c>
      <c r="AF2211">
        <v>13</v>
      </c>
      <c r="AG2211">
        <v>1.5</v>
      </c>
      <c r="AH2211">
        <v>230</v>
      </c>
    </row>
    <row r="2212" spans="1:34" hidden="1" x14ac:dyDescent="0.25">
      <c r="A2212" t="s">
        <v>8449</v>
      </c>
      <c r="B2212" t="s">
        <v>8450</v>
      </c>
      <c r="C2212" s="1" t="str">
        <f t="shared" si="364"/>
        <v>21:0588</v>
      </c>
      <c r="D2212" s="1" t="str">
        <f t="shared" si="368"/>
        <v>21:0187</v>
      </c>
      <c r="E2212" t="s">
        <v>8401</v>
      </c>
      <c r="F2212" t="s">
        <v>8451</v>
      </c>
      <c r="H2212">
        <v>45.5671708</v>
      </c>
      <c r="I2212">
        <v>-65.232473799999994</v>
      </c>
      <c r="J2212" s="1" t="str">
        <f t="shared" si="369"/>
        <v>NGR bulk stream sediment</v>
      </c>
      <c r="K2212" s="1" t="str">
        <f t="shared" si="370"/>
        <v>&lt;177 micron (NGR)</v>
      </c>
      <c r="L2212">
        <v>38</v>
      </c>
      <c r="M2212" t="s">
        <v>47</v>
      </c>
      <c r="N2212">
        <v>739</v>
      </c>
      <c r="O2212">
        <v>45</v>
      </c>
      <c r="P2212">
        <v>6</v>
      </c>
      <c r="Q2212">
        <v>16</v>
      </c>
      <c r="R2212">
        <v>9</v>
      </c>
      <c r="S2212">
        <v>6</v>
      </c>
      <c r="T2212">
        <v>-0.2</v>
      </c>
      <c r="U2212">
        <v>260</v>
      </c>
      <c r="V2212">
        <v>2.5</v>
      </c>
      <c r="W2212">
        <v>-0.2</v>
      </c>
      <c r="X2212">
        <v>2</v>
      </c>
      <c r="Y2212">
        <v>-2</v>
      </c>
      <c r="Z2212">
        <v>26</v>
      </c>
      <c r="AA2212">
        <v>-0.2</v>
      </c>
      <c r="AB2212">
        <v>-1</v>
      </c>
      <c r="AC2212">
        <v>423</v>
      </c>
      <c r="AD2212">
        <v>65</v>
      </c>
      <c r="AE2212">
        <v>-2</v>
      </c>
      <c r="AF2212">
        <v>12.8</v>
      </c>
      <c r="AG2212">
        <v>4.7</v>
      </c>
      <c r="AH2212">
        <v>140</v>
      </c>
    </row>
    <row r="2213" spans="1:34" hidden="1" x14ac:dyDescent="0.25">
      <c r="A2213" t="s">
        <v>8452</v>
      </c>
      <c r="B2213" t="s">
        <v>8453</v>
      </c>
      <c r="C2213" s="1" t="str">
        <f t="shared" si="364"/>
        <v>21:0588</v>
      </c>
      <c r="D2213" s="1" t="str">
        <f t="shared" si="368"/>
        <v>21:0187</v>
      </c>
      <c r="E2213" t="s">
        <v>8401</v>
      </c>
      <c r="F2213" t="s">
        <v>8454</v>
      </c>
      <c r="H2213">
        <v>45.5671708</v>
      </c>
      <c r="I2213">
        <v>-65.232473799999994</v>
      </c>
      <c r="J2213" s="1" t="str">
        <f t="shared" si="369"/>
        <v>NGR bulk stream sediment</v>
      </c>
      <c r="K2213" s="1" t="str">
        <f t="shared" si="370"/>
        <v>&lt;177 micron (NGR)</v>
      </c>
      <c r="L2213">
        <v>38</v>
      </c>
      <c r="M2213" t="s">
        <v>51</v>
      </c>
      <c r="N2213">
        <v>740</v>
      </c>
      <c r="O2213">
        <v>81</v>
      </c>
      <c r="P2213">
        <v>9</v>
      </c>
      <c r="Q2213">
        <v>29</v>
      </c>
      <c r="R2213">
        <v>11</v>
      </c>
      <c r="S2213">
        <v>13</v>
      </c>
      <c r="T2213">
        <v>0.4</v>
      </c>
      <c r="U2213">
        <v>1800</v>
      </c>
      <c r="V2213">
        <v>1.8</v>
      </c>
      <c r="W2213">
        <v>-0.2</v>
      </c>
      <c r="X2213">
        <v>2</v>
      </c>
      <c r="Y2213">
        <v>2</v>
      </c>
      <c r="Z2213">
        <v>26</v>
      </c>
      <c r="AA2213">
        <v>-0.2</v>
      </c>
      <c r="AB2213">
        <v>-1</v>
      </c>
      <c r="AC2213">
        <v>345</v>
      </c>
      <c r="AD2213">
        <v>100</v>
      </c>
      <c r="AE2213">
        <v>-2</v>
      </c>
      <c r="AF2213">
        <v>20</v>
      </c>
      <c r="AG2213">
        <v>3.2</v>
      </c>
      <c r="AH2213">
        <v>110</v>
      </c>
    </row>
    <row r="2214" spans="1:34" hidden="1" x14ac:dyDescent="0.25">
      <c r="A2214" t="s">
        <v>8455</v>
      </c>
      <c r="B2214" t="s">
        <v>8456</v>
      </c>
      <c r="C2214" s="1" t="str">
        <f t="shared" si="364"/>
        <v>21:0588</v>
      </c>
      <c r="D2214" s="1" t="str">
        <f t="shared" si="368"/>
        <v>21:0187</v>
      </c>
      <c r="E2214" t="s">
        <v>8457</v>
      </c>
      <c r="F2214" t="s">
        <v>8458</v>
      </c>
      <c r="H2214">
        <v>45.548931199999998</v>
      </c>
      <c r="I2214">
        <v>-65.225229999999996</v>
      </c>
      <c r="J2214" s="1" t="str">
        <f t="shared" si="369"/>
        <v>NGR bulk stream sediment</v>
      </c>
      <c r="K2214" s="1" t="str">
        <f t="shared" si="370"/>
        <v>&lt;177 micron (NGR)</v>
      </c>
      <c r="L2214">
        <v>38</v>
      </c>
      <c r="M2214" t="s">
        <v>111</v>
      </c>
      <c r="N2214">
        <v>741</v>
      </c>
      <c r="O2214">
        <v>80</v>
      </c>
      <c r="P2214">
        <v>10</v>
      </c>
      <c r="Q2214">
        <v>54</v>
      </c>
      <c r="R2214">
        <v>10</v>
      </c>
      <c r="S2214">
        <v>32</v>
      </c>
      <c r="T2214">
        <v>-0.2</v>
      </c>
      <c r="U2214">
        <v>5100</v>
      </c>
      <c r="V2214">
        <v>1.9</v>
      </c>
      <c r="W2214">
        <v>0.3</v>
      </c>
      <c r="X2214">
        <v>2</v>
      </c>
      <c r="Y2214">
        <v>2</v>
      </c>
      <c r="Z2214">
        <v>35</v>
      </c>
      <c r="AA2214">
        <v>-0.2</v>
      </c>
      <c r="AB2214">
        <v>-1</v>
      </c>
      <c r="AC2214">
        <v>419</v>
      </c>
      <c r="AD2214">
        <v>90</v>
      </c>
      <c r="AE2214">
        <v>-2</v>
      </c>
      <c r="AF2214">
        <v>16.399999999999999</v>
      </c>
      <c r="AG2214">
        <v>2.1</v>
      </c>
      <c r="AH2214">
        <v>150</v>
      </c>
    </row>
    <row r="2215" spans="1:34" hidden="1" x14ac:dyDescent="0.25">
      <c r="A2215" t="s">
        <v>8459</v>
      </c>
      <c r="B2215" t="s">
        <v>8460</v>
      </c>
      <c r="C2215" s="1" t="str">
        <f t="shared" si="364"/>
        <v>21:0588</v>
      </c>
      <c r="D2215" s="1" t="str">
        <f t="shared" si="368"/>
        <v>21:0187</v>
      </c>
      <c r="E2215" t="s">
        <v>8461</v>
      </c>
      <c r="F2215" t="s">
        <v>8462</v>
      </c>
      <c r="H2215">
        <v>45.549071400000003</v>
      </c>
      <c r="I2215">
        <v>-65.227272499999998</v>
      </c>
      <c r="J2215" s="1" t="str">
        <f t="shared" si="369"/>
        <v>NGR bulk stream sediment</v>
      </c>
      <c r="K2215" s="1" t="str">
        <f t="shared" si="370"/>
        <v>&lt;177 micron (NGR)</v>
      </c>
      <c r="L2215">
        <v>38</v>
      </c>
      <c r="M2215" t="s">
        <v>116</v>
      </c>
      <c r="N2215">
        <v>742</v>
      </c>
      <c r="O2215">
        <v>149</v>
      </c>
      <c r="P2215">
        <v>39</v>
      </c>
      <c r="Q2215">
        <v>65</v>
      </c>
      <c r="R2215">
        <v>16</v>
      </c>
      <c r="S2215">
        <v>30</v>
      </c>
      <c r="T2215">
        <v>0.2</v>
      </c>
      <c r="U2215">
        <v>9000</v>
      </c>
      <c r="V2215">
        <v>2.9</v>
      </c>
      <c r="W2215">
        <v>1.2</v>
      </c>
      <c r="X2215">
        <v>3</v>
      </c>
      <c r="Y2215">
        <v>2</v>
      </c>
      <c r="Z2215">
        <v>40</v>
      </c>
      <c r="AA2215">
        <v>-0.2</v>
      </c>
      <c r="AB2215">
        <v>-1</v>
      </c>
      <c r="AC2215">
        <v>372</v>
      </c>
      <c r="AD2215">
        <v>180</v>
      </c>
      <c r="AE2215">
        <v>-2</v>
      </c>
      <c r="AF2215">
        <v>28.6</v>
      </c>
      <c r="AG2215">
        <v>2.6</v>
      </c>
      <c r="AH2215">
        <v>160</v>
      </c>
    </row>
    <row r="2216" spans="1:34" hidden="1" x14ac:dyDescent="0.25">
      <c r="A2216" t="s">
        <v>8463</v>
      </c>
      <c r="B2216" t="s">
        <v>8464</v>
      </c>
      <c r="C2216" s="1" t="str">
        <f t="shared" si="364"/>
        <v>21:0588</v>
      </c>
      <c r="D2216" s="1" t="str">
        <f t="shared" si="368"/>
        <v>21:0187</v>
      </c>
      <c r="E2216" t="s">
        <v>8465</v>
      </c>
      <c r="F2216" t="s">
        <v>8466</v>
      </c>
      <c r="H2216">
        <v>45.519482400000001</v>
      </c>
      <c r="I2216">
        <v>-65.200853300000006</v>
      </c>
      <c r="J2216" s="1" t="str">
        <f t="shared" si="369"/>
        <v>NGR bulk stream sediment</v>
      </c>
      <c r="K2216" s="1" t="str">
        <f t="shared" si="370"/>
        <v>&lt;177 micron (NGR)</v>
      </c>
      <c r="L2216">
        <v>38</v>
      </c>
      <c r="M2216" t="s">
        <v>121</v>
      </c>
      <c r="N2216">
        <v>743</v>
      </c>
      <c r="O2216">
        <v>134</v>
      </c>
      <c r="P2216">
        <v>41</v>
      </c>
      <c r="Q2216">
        <v>20</v>
      </c>
      <c r="R2216">
        <v>24</v>
      </c>
      <c r="S2216">
        <v>16</v>
      </c>
      <c r="T2216">
        <v>-0.2</v>
      </c>
      <c r="U2216">
        <v>940</v>
      </c>
      <c r="V2216">
        <v>2.8</v>
      </c>
      <c r="W2216">
        <v>-0.2</v>
      </c>
      <c r="X2216">
        <v>2</v>
      </c>
      <c r="Y2216">
        <v>-2</v>
      </c>
      <c r="Z2216">
        <v>40</v>
      </c>
      <c r="AA2216">
        <v>-0.2</v>
      </c>
      <c r="AB2216">
        <v>1</v>
      </c>
      <c r="AC2216">
        <v>372</v>
      </c>
      <c r="AD2216">
        <v>45</v>
      </c>
      <c r="AE2216">
        <v>-2</v>
      </c>
      <c r="AF2216">
        <v>5.4</v>
      </c>
      <c r="AG2216">
        <v>2.1</v>
      </c>
      <c r="AH2216">
        <v>220</v>
      </c>
    </row>
    <row r="2217" spans="1:34" hidden="1" x14ac:dyDescent="0.25">
      <c r="A2217" t="s">
        <v>8467</v>
      </c>
      <c r="B2217" t="s">
        <v>8468</v>
      </c>
      <c r="C2217" s="1" t="str">
        <f t="shared" si="364"/>
        <v>21:0588</v>
      </c>
      <c r="D2217" s="1" t="str">
        <f t="shared" si="368"/>
        <v>21:0187</v>
      </c>
      <c r="E2217" t="s">
        <v>8469</v>
      </c>
      <c r="F2217" t="s">
        <v>8470</v>
      </c>
      <c r="H2217">
        <v>45.520065299999999</v>
      </c>
      <c r="I2217">
        <v>-65.1990962</v>
      </c>
      <c r="J2217" s="1" t="str">
        <f t="shared" si="369"/>
        <v>NGR bulk stream sediment</v>
      </c>
      <c r="K2217" s="1" t="str">
        <f t="shared" si="370"/>
        <v>&lt;177 micron (NGR)</v>
      </c>
      <c r="L2217">
        <v>38</v>
      </c>
      <c r="M2217" t="s">
        <v>126</v>
      </c>
      <c r="N2217">
        <v>744</v>
      </c>
      <c r="O2217">
        <v>373</v>
      </c>
      <c r="P2217">
        <v>67</v>
      </c>
      <c r="Q2217">
        <v>37</v>
      </c>
      <c r="R2217">
        <v>30</v>
      </c>
      <c r="S2217">
        <v>21</v>
      </c>
      <c r="T2217">
        <v>0.2</v>
      </c>
      <c r="U2217">
        <v>3000</v>
      </c>
      <c r="V2217">
        <v>3.6</v>
      </c>
      <c r="W2217">
        <v>2.5</v>
      </c>
      <c r="X2217">
        <v>2</v>
      </c>
      <c r="Y2217">
        <v>2</v>
      </c>
      <c r="Z2217">
        <v>61</v>
      </c>
      <c r="AA2217">
        <v>-0.2</v>
      </c>
      <c r="AB2217">
        <v>3</v>
      </c>
      <c r="AC2217">
        <v>270</v>
      </c>
      <c r="AD2217">
        <v>190</v>
      </c>
      <c r="AE2217">
        <v>-2</v>
      </c>
      <c r="AF2217">
        <v>30.4</v>
      </c>
      <c r="AG2217">
        <v>1.4</v>
      </c>
      <c r="AH2217">
        <v>160</v>
      </c>
    </row>
    <row r="2218" spans="1:34" hidden="1" x14ac:dyDescent="0.25">
      <c r="A2218" t="s">
        <v>8471</v>
      </c>
      <c r="B2218" t="s">
        <v>8472</v>
      </c>
      <c r="C2218" s="1" t="str">
        <f t="shared" si="364"/>
        <v>21:0588</v>
      </c>
      <c r="D2218" s="1" t="str">
        <f t="shared" si="368"/>
        <v>21:0187</v>
      </c>
      <c r="E2218" t="s">
        <v>8473</v>
      </c>
      <c r="F2218" t="s">
        <v>8474</v>
      </c>
      <c r="H2218">
        <v>45.507133699999997</v>
      </c>
      <c r="I2218">
        <v>-65.193292299999996</v>
      </c>
      <c r="J2218" s="1" t="str">
        <f t="shared" si="369"/>
        <v>NGR bulk stream sediment</v>
      </c>
      <c r="K2218" s="1" t="str">
        <f t="shared" si="370"/>
        <v>&lt;177 micron (NGR)</v>
      </c>
      <c r="L2218">
        <v>38</v>
      </c>
      <c r="M2218" t="s">
        <v>131</v>
      </c>
      <c r="N2218">
        <v>745</v>
      </c>
      <c r="O2218">
        <v>62</v>
      </c>
      <c r="P2218">
        <v>41</v>
      </c>
      <c r="Q2218">
        <v>11</v>
      </c>
      <c r="R2218">
        <v>18</v>
      </c>
      <c r="S2218">
        <v>10</v>
      </c>
      <c r="T2218">
        <v>-0.2</v>
      </c>
      <c r="U2218">
        <v>380</v>
      </c>
      <c r="V2218">
        <v>2.0499999999999998</v>
      </c>
      <c r="W2218">
        <v>-0.2</v>
      </c>
      <c r="X2218">
        <v>1</v>
      </c>
      <c r="Y2218">
        <v>-2</v>
      </c>
      <c r="Z2218">
        <v>31</v>
      </c>
      <c r="AA2218">
        <v>-0.2</v>
      </c>
      <c r="AB2218">
        <v>-1</v>
      </c>
      <c r="AC2218">
        <v>416</v>
      </c>
      <c r="AD2218">
        <v>110</v>
      </c>
      <c r="AE2218">
        <v>-2</v>
      </c>
      <c r="AF2218">
        <v>2.8</v>
      </c>
      <c r="AG2218">
        <v>1.7</v>
      </c>
      <c r="AH2218">
        <v>210</v>
      </c>
    </row>
    <row r="2219" spans="1:34" hidden="1" x14ac:dyDescent="0.25">
      <c r="A2219" t="s">
        <v>8475</v>
      </c>
      <c r="B2219" t="s">
        <v>8476</v>
      </c>
      <c r="C2219" s="1" t="str">
        <f t="shared" si="364"/>
        <v>21:0588</v>
      </c>
      <c r="D2219" s="1" t="str">
        <f t="shared" si="368"/>
        <v>21:0187</v>
      </c>
      <c r="E2219" t="s">
        <v>8477</v>
      </c>
      <c r="F2219" t="s">
        <v>8478</v>
      </c>
      <c r="H2219">
        <v>45.476654600000003</v>
      </c>
      <c r="I2219">
        <v>-65.262530100000006</v>
      </c>
      <c r="J2219" s="1" t="str">
        <f t="shared" si="369"/>
        <v>NGR bulk stream sediment</v>
      </c>
      <c r="K2219" s="1" t="str">
        <f t="shared" si="370"/>
        <v>&lt;177 micron (NGR)</v>
      </c>
      <c r="L2219">
        <v>39</v>
      </c>
      <c r="M2219" t="s">
        <v>212</v>
      </c>
      <c r="N2219">
        <v>746</v>
      </c>
      <c r="O2219">
        <v>173</v>
      </c>
      <c r="P2219">
        <v>33</v>
      </c>
      <c r="Q2219">
        <v>45</v>
      </c>
      <c r="R2219">
        <v>20</v>
      </c>
      <c r="S2219">
        <v>17</v>
      </c>
      <c r="T2219">
        <v>-0.2</v>
      </c>
      <c r="U2219">
        <v>3000</v>
      </c>
      <c r="V2219">
        <v>3.9</v>
      </c>
      <c r="W2219">
        <v>0.6</v>
      </c>
      <c r="X2219">
        <v>2</v>
      </c>
      <c r="Y2219">
        <v>-2</v>
      </c>
      <c r="Z2219">
        <v>55</v>
      </c>
      <c r="AA2219">
        <v>-0.2</v>
      </c>
      <c r="AB2219">
        <v>1</v>
      </c>
      <c r="AC2219">
        <v>436</v>
      </c>
      <c r="AD2219">
        <v>120</v>
      </c>
      <c r="AE2219">
        <v>-2</v>
      </c>
      <c r="AG2219">
        <v>1.9</v>
      </c>
      <c r="AH2219">
        <v>240</v>
      </c>
    </row>
    <row r="2220" spans="1:34" hidden="1" x14ac:dyDescent="0.25">
      <c r="A2220" t="s">
        <v>8479</v>
      </c>
      <c r="B2220" t="s">
        <v>8480</v>
      </c>
      <c r="C2220" s="1" t="str">
        <f t="shared" si="364"/>
        <v>21:0588</v>
      </c>
      <c r="D2220" s="1" t="str">
        <f t="shared" si="368"/>
        <v>21:0187</v>
      </c>
      <c r="E2220" t="s">
        <v>8481</v>
      </c>
      <c r="F2220" t="s">
        <v>8482</v>
      </c>
      <c r="H2220">
        <v>45.506433299999998</v>
      </c>
      <c r="I2220">
        <v>-65.176725700000006</v>
      </c>
      <c r="J2220" s="1" t="str">
        <f t="shared" si="369"/>
        <v>NGR bulk stream sediment</v>
      </c>
      <c r="K2220" s="1" t="str">
        <f t="shared" si="370"/>
        <v>&lt;177 micron (NGR)</v>
      </c>
      <c r="L2220">
        <v>39</v>
      </c>
      <c r="M2220" t="s">
        <v>43</v>
      </c>
      <c r="N2220">
        <v>747</v>
      </c>
      <c r="O2220">
        <v>170</v>
      </c>
      <c r="P2220">
        <v>22</v>
      </c>
      <c r="Q2220">
        <v>20</v>
      </c>
      <c r="R2220">
        <v>28</v>
      </c>
      <c r="S2220">
        <v>12</v>
      </c>
      <c r="T2220">
        <v>-0.4</v>
      </c>
      <c r="U2220">
        <v>1240</v>
      </c>
      <c r="V2220">
        <v>2.6</v>
      </c>
      <c r="W2220">
        <v>-0.4</v>
      </c>
      <c r="X2220">
        <v>2</v>
      </c>
      <c r="Y2220">
        <v>-4</v>
      </c>
      <c r="Z2220">
        <v>52</v>
      </c>
      <c r="AB2220">
        <v>-2</v>
      </c>
      <c r="AC2220">
        <v>399</v>
      </c>
      <c r="AD2220">
        <v>65</v>
      </c>
      <c r="AE2220">
        <v>-2</v>
      </c>
      <c r="AG2220">
        <v>2.7</v>
      </c>
      <c r="AH2220">
        <v>195</v>
      </c>
    </row>
    <row r="2221" spans="1:34" hidden="1" x14ac:dyDescent="0.25">
      <c r="A2221" t="s">
        <v>8483</v>
      </c>
      <c r="B2221" t="s">
        <v>8484</v>
      </c>
      <c r="C2221" s="1" t="str">
        <f t="shared" si="364"/>
        <v>21:0588</v>
      </c>
      <c r="D2221" s="1" t="str">
        <f t="shared" si="368"/>
        <v>21:0187</v>
      </c>
      <c r="E2221" t="s">
        <v>8485</v>
      </c>
      <c r="F2221" t="s">
        <v>8486</v>
      </c>
      <c r="H2221">
        <v>45.492789100000003</v>
      </c>
      <c r="I2221">
        <v>-65.199646000000001</v>
      </c>
      <c r="J2221" s="1" t="str">
        <f t="shared" si="369"/>
        <v>NGR bulk stream sediment</v>
      </c>
      <c r="K2221" s="1" t="str">
        <f t="shared" si="370"/>
        <v>&lt;177 micron (NGR)</v>
      </c>
      <c r="L2221">
        <v>39</v>
      </c>
      <c r="M2221" t="s">
        <v>56</v>
      </c>
      <c r="N2221">
        <v>748</v>
      </c>
      <c r="O2221">
        <v>63</v>
      </c>
      <c r="P2221">
        <v>12</v>
      </c>
      <c r="Q2221">
        <v>12</v>
      </c>
      <c r="R2221">
        <v>13</v>
      </c>
      <c r="S2221">
        <v>10</v>
      </c>
      <c r="T2221">
        <v>-0.2</v>
      </c>
      <c r="U2221">
        <v>320</v>
      </c>
      <c r="V2221">
        <v>1.5</v>
      </c>
      <c r="W2221">
        <v>-0.2</v>
      </c>
      <c r="X2221">
        <v>2</v>
      </c>
      <c r="Y2221">
        <v>-2</v>
      </c>
      <c r="Z2221">
        <v>29</v>
      </c>
      <c r="AA2221">
        <v>0.5</v>
      </c>
      <c r="AB2221">
        <v>-1</v>
      </c>
      <c r="AC2221">
        <v>280</v>
      </c>
      <c r="AD2221">
        <v>30</v>
      </c>
      <c r="AE2221">
        <v>-2</v>
      </c>
      <c r="AF2221">
        <v>5.6</v>
      </c>
      <c r="AG2221">
        <v>2.4</v>
      </c>
      <c r="AH2221">
        <v>240</v>
      </c>
    </row>
    <row r="2222" spans="1:34" hidden="1" x14ac:dyDescent="0.25">
      <c r="A2222" t="s">
        <v>8487</v>
      </c>
      <c r="B2222" t="s">
        <v>8488</v>
      </c>
      <c r="C2222" s="1" t="str">
        <f t="shared" si="364"/>
        <v>21:0588</v>
      </c>
      <c r="D2222" s="1" t="str">
        <f t="shared" si="368"/>
        <v>21:0187</v>
      </c>
      <c r="E2222" t="s">
        <v>8477</v>
      </c>
      <c r="F2222" t="s">
        <v>8489</v>
      </c>
      <c r="H2222">
        <v>45.476654600000003</v>
      </c>
      <c r="I2222">
        <v>-65.262530100000006</v>
      </c>
      <c r="J2222" s="1" t="str">
        <f t="shared" si="369"/>
        <v>NGR bulk stream sediment</v>
      </c>
      <c r="K2222" s="1" t="str">
        <f t="shared" si="370"/>
        <v>&lt;177 micron (NGR)</v>
      </c>
      <c r="L2222">
        <v>39</v>
      </c>
      <c r="M2222" t="s">
        <v>261</v>
      </c>
      <c r="N2222">
        <v>749</v>
      </c>
      <c r="O2222">
        <v>182</v>
      </c>
      <c r="P2222">
        <v>32</v>
      </c>
      <c r="Q2222">
        <v>45</v>
      </c>
      <c r="R2222">
        <v>19</v>
      </c>
      <c r="S2222">
        <v>18</v>
      </c>
      <c r="T2222">
        <v>0.4</v>
      </c>
      <c r="U2222">
        <v>3000</v>
      </c>
      <c r="V2222">
        <v>4</v>
      </c>
      <c r="W2222">
        <v>0.7</v>
      </c>
      <c r="X2222">
        <v>2</v>
      </c>
      <c r="Y2222">
        <v>2</v>
      </c>
      <c r="Z2222">
        <v>66</v>
      </c>
      <c r="AA2222">
        <v>-0.2</v>
      </c>
      <c r="AB2222">
        <v>1</v>
      </c>
      <c r="AC2222">
        <v>392</v>
      </c>
      <c r="AD2222">
        <v>120</v>
      </c>
      <c r="AE2222">
        <v>-2</v>
      </c>
      <c r="AF2222">
        <v>18</v>
      </c>
      <c r="AG2222">
        <v>1.7</v>
      </c>
      <c r="AH2222">
        <v>200</v>
      </c>
    </row>
    <row r="2223" spans="1:34" hidden="1" x14ac:dyDescent="0.25">
      <c r="A2223" t="s">
        <v>8490</v>
      </c>
      <c r="B2223" t="s">
        <v>8491</v>
      </c>
      <c r="C2223" s="1" t="str">
        <f t="shared" si="364"/>
        <v>21:0588</v>
      </c>
      <c r="D2223" s="1" t="str">
        <f t="shared" si="368"/>
        <v>21:0187</v>
      </c>
      <c r="E2223" t="s">
        <v>8492</v>
      </c>
      <c r="F2223" t="s">
        <v>8493</v>
      </c>
      <c r="H2223">
        <v>45.501109399999997</v>
      </c>
      <c r="I2223">
        <v>-65.263100600000001</v>
      </c>
      <c r="J2223" s="1" t="str">
        <f t="shared" si="369"/>
        <v>NGR bulk stream sediment</v>
      </c>
      <c r="K2223" s="1" t="str">
        <f t="shared" si="370"/>
        <v>&lt;177 micron (NGR)</v>
      </c>
      <c r="L2223">
        <v>39</v>
      </c>
      <c r="M2223" t="s">
        <v>61</v>
      </c>
      <c r="N2223">
        <v>750</v>
      </c>
      <c r="O2223">
        <v>109</v>
      </c>
      <c r="P2223">
        <v>16</v>
      </c>
      <c r="Q2223">
        <v>73</v>
      </c>
      <c r="R2223">
        <v>8</v>
      </c>
      <c r="S2223">
        <v>55</v>
      </c>
      <c r="T2223">
        <v>0.3</v>
      </c>
      <c r="U2223">
        <v>2000</v>
      </c>
      <c r="V2223">
        <v>3.5</v>
      </c>
      <c r="W2223">
        <v>0.6</v>
      </c>
      <c r="X2223">
        <v>3</v>
      </c>
      <c r="Y2223">
        <v>2</v>
      </c>
      <c r="Z2223">
        <v>40</v>
      </c>
      <c r="AA2223">
        <v>-0.2</v>
      </c>
      <c r="AB2223">
        <v>-1</v>
      </c>
      <c r="AC2223">
        <v>365</v>
      </c>
      <c r="AD2223">
        <v>195</v>
      </c>
      <c r="AE2223">
        <v>-2</v>
      </c>
      <c r="AF2223">
        <v>36.6</v>
      </c>
      <c r="AG2223">
        <v>2.5</v>
      </c>
      <c r="AH2223">
        <v>180</v>
      </c>
    </row>
    <row r="2224" spans="1:34" hidden="1" x14ac:dyDescent="0.25">
      <c r="A2224" t="s">
        <v>8494</v>
      </c>
      <c r="B2224" t="s">
        <v>8495</v>
      </c>
      <c r="C2224" s="1" t="str">
        <f t="shared" si="364"/>
        <v>21:0588</v>
      </c>
      <c r="D2224" s="1" t="str">
        <f t="shared" si="368"/>
        <v>21:0187</v>
      </c>
      <c r="E2224" t="s">
        <v>8496</v>
      </c>
      <c r="F2224" t="s">
        <v>8497</v>
      </c>
      <c r="H2224">
        <v>45.557020100000003</v>
      </c>
      <c r="I2224">
        <v>-65.257056700000007</v>
      </c>
      <c r="J2224" s="1" t="str">
        <f t="shared" si="369"/>
        <v>NGR bulk stream sediment</v>
      </c>
      <c r="K2224" s="1" t="str">
        <f t="shared" si="370"/>
        <v>&lt;177 micron (NGR)</v>
      </c>
      <c r="L2224">
        <v>39</v>
      </c>
      <c r="M2224" t="s">
        <v>217</v>
      </c>
      <c r="N2224">
        <v>751</v>
      </c>
      <c r="O2224">
        <v>122</v>
      </c>
      <c r="P2224">
        <v>13</v>
      </c>
      <c r="Q2224">
        <v>37</v>
      </c>
      <c r="R2224">
        <v>12</v>
      </c>
      <c r="S2224">
        <v>7</v>
      </c>
      <c r="T2224">
        <v>-0.2</v>
      </c>
      <c r="U2224">
        <v>450</v>
      </c>
      <c r="V2224">
        <v>1.2</v>
      </c>
      <c r="W2224">
        <v>0.4</v>
      </c>
      <c r="X2224">
        <v>1</v>
      </c>
      <c r="Y2224">
        <v>2</v>
      </c>
      <c r="Z2224">
        <v>22</v>
      </c>
      <c r="AA2224">
        <v>-0.2</v>
      </c>
      <c r="AB2224">
        <v>-1</v>
      </c>
      <c r="AC2224">
        <v>405</v>
      </c>
      <c r="AD2224">
        <v>80</v>
      </c>
      <c r="AE2224">
        <v>-2</v>
      </c>
      <c r="AF2224">
        <v>17.600000000000001</v>
      </c>
      <c r="AG2224">
        <v>1.8</v>
      </c>
      <c r="AH2224">
        <v>160</v>
      </c>
    </row>
    <row r="2225" spans="1:34" hidden="1" x14ac:dyDescent="0.25">
      <c r="A2225" t="s">
        <v>8498</v>
      </c>
      <c r="B2225" t="s">
        <v>8499</v>
      </c>
      <c r="C2225" s="1" t="str">
        <f t="shared" si="364"/>
        <v>21:0588</v>
      </c>
      <c r="D2225" s="1" t="str">
        <f t="shared" si="368"/>
        <v>21:0187</v>
      </c>
      <c r="E2225" t="s">
        <v>8496</v>
      </c>
      <c r="F2225" t="s">
        <v>8500</v>
      </c>
      <c r="H2225">
        <v>45.557020100000003</v>
      </c>
      <c r="I2225">
        <v>-65.257056700000007</v>
      </c>
      <c r="J2225" s="1" t="str">
        <f t="shared" si="369"/>
        <v>NGR bulk stream sediment</v>
      </c>
      <c r="K2225" s="1" t="str">
        <f t="shared" si="370"/>
        <v>&lt;177 micron (NGR)</v>
      </c>
      <c r="L2225">
        <v>39</v>
      </c>
      <c r="M2225" t="s">
        <v>221</v>
      </c>
      <c r="N2225">
        <v>752</v>
      </c>
      <c r="O2225">
        <v>201</v>
      </c>
      <c r="P2225">
        <v>14</v>
      </c>
      <c r="Q2225">
        <v>40</v>
      </c>
      <c r="R2225">
        <v>13</v>
      </c>
      <c r="S2225">
        <v>6</v>
      </c>
      <c r="T2225">
        <v>0.2</v>
      </c>
      <c r="U2225">
        <v>490</v>
      </c>
      <c r="V2225">
        <v>1.3</v>
      </c>
      <c r="W2225">
        <v>0.5</v>
      </c>
      <c r="X2225">
        <v>1</v>
      </c>
      <c r="Y2225">
        <v>2</v>
      </c>
      <c r="Z2225">
        <v>22</v>
      </c>
      <c r="AA2225">
        <v>-0.2</v>
      </c>
      <c r="AB2225">
        <v>-1</v>
      </c>
      <c r="AC2225">
        <v>382</v>
      </c>
      <c r="AD2225">
        <v>90</v>
      </c>
      <c r="AE2225">
        <v>-2</v>
      </c>
      <c r="AF2225">
        <v>20.8</v>
      </c>
      <c r="AG2225">
        <v>1.7</v>
      </c>
      <c r="AH2225">
        <v>180</v>
      </c>
    </row>
    <row r="2226" spans="1:34" hidden="1" x14ac:dyDescent="0.25">
      <c r="A2226" t="s">
        <v>8501</v>
      </c>
      <c r="B2226" t="s">
        <v>8502</v>
      </c>
      <c r="C2226" s="1" t="str">
        <f t="shared" si="364"/>
        <v>21:0588</v>
      </c>
      <c r="D2226" s="1" t="str">
        <f t="shared" si="368"/>
        <v>21:0187</v>
      </c>
      <c r="E2226" t="s">
        <v>8503</v>
      </c>
      <c r="F2226" t="s">
        <v>8504</v>
      </c>
      <c r="H2226">
        <v>45.4800586</v>
      </c>
      <c r="I2226">
        <v>-65.284188299999997</v>
      </c>
      <c r="J2226" s="1" t="str">
        <f t="shared" si="369"/>
        <v>NGR bulk stream sediment</v>
      </c>
      <c r="K2226" s="1" t="str">
        <f t="shared" si="370"/>
        <v>&lt;177 micron (NGR)</v>
      </c>
      <c r="L2226">
        <v>39</v>
      </c>
      <c r="M2226" t="s">
        <v>66</v>
      </c>
      <c r="N2226">
        <v>753</v>
      </c>
      <c r="O2226">
        <v>98</v>
      </c>
      <c r="P2226">
        <v>24</v>
      </c>
      <c r="Q2226">
        <v>17</v>
      </c>
      <c r="R2226">
        <v>17</v>
      </c>
      <c r="S2226">
        <v>9</v>
      </c>
      <c r="T2226">
        <v>-0.2</v>
      </c>
      <c r="U2226">
        <v>580</v>
      </c>
      <c r="V2226">
        <v>1.6</v>
      </c>
      <c r="W2226">
        <v>-0.2</v>
      </c>
      <c r="X2226">
        <v>1</v>
      </c>
      <c r="Y2226">
        <v>-2</v>
      </c>
      <c r="Z2226">
        <v>32</v>
      </c>
      <c r="AA2226">
        <v>-0.2</v>
      </c>
      <c r="AB2226">
        <v>-1</v>
      </c>
      <c r="AC2226">
        <v>501</v>
      </c>
      <c r="AD2226">
        <v>40</v>
      </c>
      <c r="AE2226">
        <v>-2</v>
      </c>
      <c r="AF2226">
        <v>8.6</v>
      </c>
      <c r="AG2226">
        <v>3.1</v>
      </c>
      <c r="AH2226">
        <v>210</v>
      </c>
    </row>
    <row r="2227" spans="1:34" hidden="1" x14ac:dyDescent="0.25">
      <c r="A2227" t="s">
        <v>8505</v>
      </c>
      <c r="B2227" t="s">
        <v>8506</v>
      </c>
      <c r="C2227" s="1" t="str">
        <f t="shared" si="364"/>
        <v>21:0588</v>
      </c>
      <c r="D2227" s="1" t="str">
        <f t="shared" si="368"/>
        <v>21:0187</v>
      </c>
      <c r="E2227" t="s">
        <v>8507</v>
      </c>
      <c r="F2227" t="s">
        <v>8508</v>
      </c>
      <c r="H2227">
        <v>45.480226700000003</v>
      </c>
      <c r="I2227">
        <v>-65.282531700000007</v>
      </c>
      <c r="J2227" s="1" t="str">
        <f t="shared" si="369"/>
        <v>NGR bulk stream sediment</v>
      </c>
      <c r="K2227" s="1" t="str">
        <f t="shared" si="370"/>
        <v>&lt;177 micron (NGR)</v>
      </c>
      <c r="L2227">
        <v>39</v>
      </c>
      <c r="M2227" t="s">
        <v>76</v>
      </c>
      <c r="N2227">
        <v>754</v>
      </c>
      <c r="O2227">
        <v>284</v>
      </c>
      <c r="P2227">
        <v>55</v>
      </c>
      <c r="Q2227">
        <v>50</v>
      </c>
      <c r="R2227">
        <v>63</v>
      </c>
      <c r="S2227">
        <v>26</v>
      </c>
      <c r="T2227">
        <v>0.2</v>
      </c>
      <c r="U2227">
        <v>1200</v>
      </c>
      <c r="V2227">
        <v>4.1500000000000004</v>
      </c>
      <c r="W2227">
        <v>0.2</v>
      </c>
      <c r="X2227">
        <v>4</v>
      </c>
      <c r="Y2227">
        <v>-2</v>
      </c>
      <c r="Z2227">
        <v>86</v>
      </c>
      <c r="AA2227">
        <v>0.3</v>
      </c>
      <c r="AB2227">
        <v>5</v>
      </c>
      <c r="AC2227">
        <v>363</v>
      </c>
      <c r="AD2227">
        <v>45</v>
      </c>
      <c r="AE2227">
        <v>-2</v>
      </c>
      <c r="AF2227">
        <v>8.4</v>
      </c>
      <c r="AG2227">
        <v>1.5</v>
      </c>
      <c r="AH2227">
        <v>180</v>
      </c>
    </row>
    <row r="2228" spans="1:34" hidden="1" x14ac:dyDescent="0.25">
      <c r="A2228" t="s">
        <v>8509</v>
      </c>
      <c r="B2228" t="s">
        <v>8510</v>
      </c>
      <c r="C2228" s="1" t="str">
        <f t="shared" si="364"/>
        <v>21:0588</v>
      </c>
      <c r="D2228" s="1" t="str">
        <f t="shared" si="368"/>
        <v>21:0187</v>
      </c>
      <c r="E2228" t="s">
        <v>8511</v>
      </c>
      <c r="F2228" t="s">
        <v>8512</v>
      </c>
      <c r="H2228">
        <v>45.532986899999997</v>
      </c>
      <c r="I2228">
        <v>-65.276534799999993</v>
      </c>
      <c r="J2228" s="1" t="str">
        <f t="shared" si="369"/>
        <v>NGR bulk stream sediment</v>
      </c>
      <c r="K2228" s="1" t="str">
        <f t="shared" si="370"/>
        <v>&lt;177 micron (NGR)</v>
      </c>
      <c r="L2228">
        <v>39</v>
      </c>
      <c r="M2228" t="s">
        <v>81</v>
      </c>
      <c r="N2228">
        <v>755</v>
      </c>
      <c r="O2228">
        <v>247</v>
      </c>
      <c r="P2228">
        <v>19</v>
      </c>
      <c r="Q2228">
        <v>47</v>
      </c>
      <c r="R2228">
        <v>9</v>
      </c>
      <c r="S2228">
        <v>13</v>
      </c>
      <c r="T2228">
        <v>-0.2</v>
      </c>
      <c r="U2228">
        <v>9500</v>
      </c>
      <c r="V2228">
        <v>1.7</v>
      </c>
      <c r="W2228">
        <v>3.4</v>
      </c>
      <c r="X2228">
        <v>3</v>
      </c>
      <c r="Y2228">
        <v>-2</v>
      </c>
      <c r="Z2228">
        <v>22</v>
      </c>
      <c r="AA2228">
        <v>-0.2</v>
      </c>
      <c r="AB2228">
        <v>2</v>
      </c>
      <c r="AC2228">
        <v>447</v>
      </c>
      <c r="AD2228">
        <v>165</v>
      </c>
      <c r="AE2228">
        <v>-2</v>
      </c>
      <c r="AF2228">
        <v>34.4</v>
      </c>
      <c r="AG2228">
        <v>3.2</v>
      </c>
      <c r="AH2228">
        <v>160</v>
      </c>
    </row>
    <row r="2229" spans="1:34" hidden="1" x14ac:dyDescent="0.25">
      <c r="A2229" t="s">
        <v>8513</v>
      </c>
      <c r="B2229" t="s">
        <v>8514</v>
      </c>
      <c r="C2229" s="1" t="str">
        <f t="shared" si="364"/>
        <v>21:0588</v>
      </c>
      <c r="D2229" s="1" t="str">
        <f>HYPERLINK("http://geochem.nrcan.gc.ca/cdogs/content/svy/svy_e.htm", "")</f>
        <v/>
      </c>
      <c r="G2229" s="1" t="str">
        <f>HYPERLINK("http://geochem.nrcan.gc.ca/cdogs/content/cr_/cr_00077_e.htm", "77")</f>
        <v>77</v>
      </c>
      <c r="J2229" t="s">
        <v>69</v>
      </c>
      <c r="K2229" t="s">
        <v>70</v>
      </c>
      <c r="L2229">
        <v>39</v>
      </c>
      <c r="M2229" t="s">
        <v>71</v>
      </c>
      <c r="N2229">
        <v>756</v>
      </c>
      <c r="O2229">
        <v>134</v>
      </c>
      <c r="P2229">
        <v>59</v>
      </c>
      <c r="Q2229">
        <v>31</v>
      </c>
      <c r="R2229">
        <v>315</v>
      </c>
      <c r="S2229">
        <v>23</v>
      </c>
      <c r="T2229">
        <v>0.3</v>
      </c>
      <c r="U2229">
        <v>550</v>
      </c>
      <c r="V2229">
        <v>3.4</v>
      </c>
      <c r="W2229">
        <v>0.9</v>
      </c>
      <c r="X2229">
        <v>23</v>
      </c>
      <c r="Y2229">
        <v>2</v>
      </c>
      <c r="Z2229">
        <v>61</v>
      </c>
      <c r="AA2229">
        <v>1.2</v>
      </c>
      <c r="AB2229">
        <v>5</v>
      </c>
      <c r="AC2229">
        <v>679</v>
      </c>
      <c r="AD2229">
        <v>30</v>
      </c>
      <c r="AE2229">
        <v>16</v>
      </c>
      <c r="AF2229">
        <v>3.8</v>
      </c>
      <c r="AG2229">
        <v>19.2</v>
      </c>
      <c r="AH2229">
        <v>520</v>
      </c>
    </row>
    <row r="2230" spans="1:34" hidden="1" x14ac:dyDescent="0.25">
      <c r="A2230" t="s">
        <v>8515</v>
      </c>
      <c r="B2230" t="s">
        <v>8516</v>
      </c>
      <c r="C2230" s="1" t="str">
        <f t="shared" si="364"/>
        <v>21:0588</v>
      </c>
      <c r="D2230" s="1" t="str">
        <f t="shared" ref="D2230:D2241" si="371">HYPERLINK("http://geochem.nrcan.gc.ca/cdogs/content/svy/svy210187_e.htm", "21:0187")</f>
        <v>21:0187</v>
      </c>
      <c r="E2230" t="s">
        <v>8517</v>
      </c>
      <c r="F2230" t="s">
        <v>8518</v>
      </c>
      <c r="H2230">
        <v>45.538361399999999</v>
      </c>
      <c r="I2230">
        <v>-65.284168199999996</v>
      </c>
      <c r="J2230" s="1" t="str">
        <f t="shared" ref="J2230:J2241" si="372">HYPERLINK("http://geochem.nrcan.gc.ca/cdogs/content/kwd/kwd020030_e.htm", "NGR bulk stream sediment")</f>
        <v>NGR bulk stream sediment</v>
      </c>
      <c r="K2230" s="1" t="str">
        <f t="shared" ref="K2230:K2241" si="373">HYPERLINK("http://geochem.nrcan.gc.ca/cdogs/content/kwd/kwd080006_e.htm", "&lt;177 micron (NGR)")</f>
        <v>&lt;177 micron (NGR)</v>
      </c>
      <c r="L2230">
        <v>39</v>
      </c>
      <c r="M2230" t="s">
        <v>86</v>
      </c>
      <c r="N2230">
        <v>757</v>
      </c>
      <c r="O2230">
        <v>119</v>
      </c>
      <c r="P2230">
        <v>20</v>
      </c>
      <c r="Q2230">
        <v>38</v>
      </c>
      <c r="R2230">
        <v>14</v>
      </c>
      <c r="S2230">
        <v>9</v>
      </c>
      <c r="T2230">
        <v>-0.2</v>
      </c>
      <c r="U2230">
        <v>2200</v>
      </c>
      <c r="V2230">
        <v>1.9</v>
      </c>
      <c r="W2230">
        <v>1.1000000000000001</v>
      </c>
      <c r="X2230">
        <v>2</v>
      </c>
      <c r="Y2230">
        <v>-2</v>
      </c>
      <c r="Z2230">
        <v>31</v>
      </c>
      <c r="AA2230">
        <v>-0.2</v>
      </c>
      <c r="AB2230">
        <v>-1</v>
      </c>
      <c r="AC2230">
        <v>380</v>
      </c>
      <c r="AD2230">
        <v>100</v>
      </c>
      <c r="AE2230">
        <v>-2</v>
      </c>
      <c r="AF2230">
        <v>20.2</v>
      </c>
      <c r="AG2230">
        <v>2.2000000000000002</v>
      </c>
      <c r="AH2230">
        <v>160</v>
      </c>
    </row>
    <row r="2231" spans="1:34" hidden="1" x14ac:dyDescent="0.25">
      <c r="A2231" t="s">
        <v>8519</v>
      </c>
      <c r="B2231" t="s">
        <v>8520</v>
      </c>
      <c r="C2231" s="1" t="str">
        <f t="shared" si="364"/>
        <v>21:0588</v>
      </c>
      <c r="D2231" s="1" t="str">
        <f t="shared" si="371"/>
        <v>21:0187</v>
      </c>
      <c r="E2231" t="s">
        <v>8521</v>
      </c>
      <c r="F2231" t="s">
        <v>8522</v>
      </c>
      <c r="H2231">
        <v>45.548374699999997</v>
      </c>
      <c r="I2231">
        <v>-65.282627000000005</v>
      </c>
      <c r="J2231" s="1" t="str">
        <f t="shared" si="372"/>
        <v>NGR bulk stream sediment</v>
      </c>
      <c r="K2231" s="1" t="str">
        <f t="shared" si="373"/>
        <v>&lt;177 micron (NGR)</v>
      </c>
      <c r="L2231">
        <v>39</v>
      </c>
      <c r="M2231" t="s">
        <v>91</v>
      </c>
      <c r="N2231">
        <v>758</v>
      </c>
      <c r="O2231">
        <v>161</v>
      </c>
      <c r="P2231">
        <v>22</v>
      </c>
      <c r="Q2231">
        <v>58</v>
      </c>
      <c r="R2231">
        <v>13</v>
      </c>
      <c r="S2231">
        <v>13</v>
      </c>
      <c r="T2231">
        <v>0.3</v>
      </c>
      <c r="U2231">
        <v>5800</v>
      </c>
      <c r="V2231">
        <v>2.2000000000000002</v>
      </c>
      <c r="W2231">
        <v>1.8</v>
      </c>
      <c r="X2231">
        <v>3</v>
      </c>
      <c r="Y2231">
        <v>4</v>
      </c>
      <c r="Z2231">
        <v>31</v>
      </c>
      <c r="AA2231">
        <v>-0.2</v>
      </c>
      <c r="AB2231">
        <v>-1</v>
      </c>
      <c r="AC2231">
        <v>413</v>
      </c>
      <c r="AD2231">
        <v>165</v>
      </c>
      <c r="AE2231">
        <v>-2</v>
      </c>
      <c r="AF2231">
        <v>33.6</v>
      </c>
      <c r="AG2231">
        <v>5</v>
      </c>
      <c r="AH2231">
        <v>210</v>
      </c>
    </row>
    <row r="2232" spans="1:34" hidden="1" x14ac:dyDescent="0.25">
      <c r="A2232" t="s">
        <v>8523</v>
      </c>
      <c r="B2232" t="s">
        <v>8524</v>
      </c>
      <c r="C2232" s="1" t="str">
        <f t="shared" si="364"/>
        <v>21:0588</v>
      </c>
      <c r="D2232" s="1" t="str">
        <f t="shared" si="371"/>
        <v>21:0187</v>
      </c>
      <c r="E2232" t="s">
        <v>8525</v>
      </c>
      <c r="F2232" t="s">
        <v>8526</v>
      </c>
      <c r="H2232">
        <v>45.548620999999997</v>
      </c>
      <c r="I2232">
        <v>-65.280664099999996</v>
      </c>
      <c r="J2232" s="1" t="str">
        <f t="shared" si="372"/>
        <v>NGR bulk stream sediment</v>
      </c>
      <c r="K2232" s="1" t="str">
        <f t="shared" si="373"/>
        <v>&lt;177 micron (NGR)</v>
      </c>
      <c r="L2232">
        <v>39</v>
      </c>
      <c r="M2232" t="s">
        <v>96</v>
      </c>
      <c r="N2232">
        <v>759</v>
      </c>
      <c r="O2232">
        <v>152</v>
      </c>
      <c r="P2232">
        <v>19</v>
      </c>
      <c r="Q2232">
        <v>67</v>
      </c>
      <c r="R2232">
        <v>13</v>
      </c>
      <c r="S2232">
        <v>19</v>
      </c>
      <c r="T2232">
        <v>0.3</v>
      </c>
      <c r="U2232">
        <v>4700</v>
      </c>
      <c r="V2232">
        <v>2</v>
      </c>
      <c r="W2232">
        <v>1.4</v>
      </c>
      <c r="X2232">
        <v>3</v>
      </c>
      <c r="Y2232">
        <v>2</v>
      </c>
      <c r="Z2232">
        <v>29</v>
      </c>
      <c r="AA2232">
        <v>0.3</v>
      </c>
      <c r="AB2232">
        <v>2</v>
      </c>
      <c r="AC2232">
        <v>460</v>
      </c>
      <c r="AD2232">
        <v>135</v>
      </c>
      <c r="AE2232">
        <v>-2</v>
      </c>
      <c r="AF2232">
        <v>20.8</v>
      </c>
      <c r="AG2232">
        <v>2.5</v>
      </c>
      <c r="AH2232">
        <v>200</v>
      </c>
    </row>
    <row r="2233" spans="1:34" hidden="1" x14ac:dyDescent="0.25">
      <c r="A2233" t="s">
        <v>8527</v>
      </c>
      <c r="B2233" t="s">
        <v>8528</v>
      </c>
      <c r="C2233" s="1" t="str">
        <f t="shared" si="364"/>
        <v>21:0588</v>
      </c>
      <c r="D2233" s="1" t="str">
        <f t="shared" si="371"/>
        <v>21:0187</v>
      </c>
      <c r="E2233" t="s">
        <v>8529</v>
      </c>
      <c r="F2233" t="s">
        <v>8530</v>
      </c>
      <c r="H2233">
        <v>45.578506699999998</v>
      </c>
      <c r="I2233">
        <v>-65.267044900000002</v>
      </c>
      <c r="J2233" s="1" t="str">
        <f t="shared" si="372"/>
        <v>NGR bulk stream sediment</v>
      </c>
      <c r="K2233" s="1" t="str">
        <f t="shared" si="373"/>
        <v>&lt;177 micron (NGR)</v>
      </c>
      <c r="L2233">
        <v>39</v>
      </c>
      <c r="M2233" t="s">
        <v>101</v>
      </c>
      <c r="N2233">
        <v>760</v>
      </c>
      <c r="O2233">
        <v>104</v>
      </c>
      <c r="P2233">
        <v>20</v>
      </c>
      <c r="Q2233">
        <v>41</v>
      </c>
      <c r="R2233">
        <v>12</v>
      </c>
      <c r="S2233">
        <v>11</v>
      </c>
      <c r="T2233">
        <v>-0.2</v>
      </c>
      <c r="U2233">
        <v>2150</v>
      </c>
      <c r="V2233">
        <v>1.8</v>
      </c>
      <c r="W2233">
        <v>0.4</v>
      </c>
      <c r="X2233">
        <v>1</v>
      </c>
      <c r="Y2233">
        <v>-2</v>
      </c>
      <c r="Z2233">
        <v>31</v>
      </c>
      <c r="AA2233">
        <v>-0.2</v>
      </c>
      <c r="AB2233">
        <v>3</v>
      </c>
      <c r="AC2233">
        <v>343</v>
      </c>
      <c r="AD2233">
        <v>120</v>
      </c>
      <c r="AE2233">
        <v>-2</v>
      </c>
      <c r="AF2233">
        <v>20.399999999999999</v>
      </c>
      <c r="AG2233">
        <v>4.3</v>
      </c>
      <c r="AH2233">
        <v>170</v>
      </c>
    </row>
    <row r="2234" spans="1:34" hidden="1" x14ac:dyDescent="0.25">
      <c r="A2234" t="s">
        <v>8531</v>
      </c>
      <c r="B2234" t="s">
        <v>8532</v>
      </c>
      <c r="C2234" s="1" t="str">
        <f t="shared" si="364"/>
        <v>21:0588</v>
      </c>
      <c r="D2234" s="1" t="str">
        <f t="shared" si="371"/>
        <v>21:0187</v>
      </c>
      <c r="E2234" t="s">
        <v>8533</v>
      </c>
      <c r="F2234" t="s">
        <v>8534</v>
      </c>
      <c r="H2234">
        <v>45.578440499999999</v>
      </c>
      <c r="I2234">
        <v>-65.268567500000003</v>
      </c>
      <c r="J2234" s="1" t="str">
        <f t="shared" si="372"/>
        <v>NGR bulk stream sediment</v>
      </c>
      <c r="K2234" s="1" t="str">
        <f t="shared" si="373"/>
        <v>&lt;177 micron (NGR)</v>
      </c>
      <c r="L2234">
        <v>39</v>
      </c>
      <c r="M2234" t="s">
        <v>106</v>
      </c>
      <c r="N2234">
        <v>761</v>
      </c>
      <c r="O2234">
        <v>99</v>
      </c>
      <c r="P2234">
        <v>9</v>
      </c>
      <c r="Q2234">
        <v>54</v>
      </c>
      <c r="R2234">
        <v>9</v>
      </c>
      <c r="S2234">
        <v>6</v>
      </c>
      <c r="T2234">
        <v>0.3</v>
      </c>
      <c r="U2234">
        <v>2400</v>
      </c>
      <c r="V2234">
        <v>1.2</v>
      </c>
      <c r="W2234">
        <v>0.7</v>
      </c>
      <c r="X2234">
        <v>1</v>
      </c>
      <c r="Y2234">
        <v>2</v>
      </c>
      <c r="Z2234">
        <v>26</v>
      </c>
      <c r="AA2234">
        <v>-0.2</v>
      </c>
      <c r="AB2234">
        <v>1</v>
      </c>
      <c r="AC2234">
        <v>370</v>
      </c>
      <c r="AD2234">
        <v>165</v>
      </c>
      <c r="AE2234">
        <v>-2</v>
      </c>
      <c r="AF2234">
        <v>29.4</v>
      </c>
      <c r="AG2234">
        <v>14.7</v>
      </c>
      <c r="AH2234">
        <v>165</v>
      </c>
    </row>
    <row r="2235" spans="1:34" hidden="1" x14ac:dyDescent="0.25">
      <c r="A2235" t="s">
        <v>8535</v>
      </c>
      <c r="B2235" t="s">
        <v>8536</v>
      </c>
      <c r="C2235" s="1" t="str">
        <f t="shared" si="364"/>
        <v>21:0588</v>
      </c>
      <c r="D2235" s="1" t="str">
        <f t="shared" si="371"/>
        <v>21:0187</v>
      </c>
      <c r="E2235" t="s">
        <v>8537</v>
      </c>
      <c r="F2235" t="s">
        <v>8538</v>
      </c>
      <c r="H2235">
        <v>45.591445700000001</v>
      </c>
      <c r="I2235">
        <v>-65.256835199999998</v>
      </c>
      <c r="J2235" s="1" t="str">
        <f t="shared" si="372"/>
        <v>NGR bulk stream sediment</v>
      </c>
      <c r="K2235" s="1" t="str">
        <f t="shared" si="373"/>
        <v>&lt;177 micron (NGR)</v>
      </c>
      <c r="L2235">
        <v>39</v>
      </c>
      <c r="M2235" t="s">
        <v>111</v>
      </c>
      <c r="N2235">
        <v>762</v>
      </c>
      <c r="O2235">
        <v>102</v>
      </c>
      <c r="P2235">
        <v>15</v>
      </c>
      <c r="Q2235">
        <v>43</v>
      </c>
      <c r="R2235">
        <v>13</v>
      </c>
      <c r="S2235">
        <v>9</v>
      </c>
      <c r="T2235">
        <v>0.2</v>
      </c>
      <c r="U2235">
        <v>880</v>
      </c>
      <c r="V2235">
        <v>1.65</v>
      </c>
      <c r="W2235">
        <v>0.5</v>
      </c>
      <c r="X2235">
        <v>1</v>
      </c>
      <c r="Y2235">
        <v>-2</v>
      </c>
      <c r="Z2235">
        <v>31</v>
      </c>
      <c r="AA2235">
        <v>-0.2</v>
      </c>
      <c r="AB2235">
        <v>5</v>
      </c>
      <c r="AC2235">
        <v>407</v>
      </c>
      <c r="AD2235">
        <v>110</v>
      </c>
      <c r="AE2235">
        <v>-2</v>
      </c>
      <c r="AF2235">
        <v>18.399999999999999</v>
      </c>
      <c r="AG2235">
        <v>4.5</v>
      </c>
      <c r="AH2235">
        <v>180</v>
      </c>
    </row>
    <row r="2236" spans="1:34" hidden="1" x14ac:dyDescent="0.25">
      <c r="A2236" t="s">
        <v>8539</v>
      </c>
      <c r="B2236" t="s">
        <v>8540</v>
      </c>
      <c r="C2236" s="1" t="str">
        <f t="shared" si="364"/>
        <v>21:0588</v>
      </c>
      <c r="D2236" s="1" t="str">
        <f t="shared" si="371"/>
        <v>21:0187</v>
      </c>
      <c r="E2236" t="s">
        <v>8541</v>
      </c>
      <c r="F2236" t="s">
        <v>8542</v>
      </c>
      <c r="H2236">
        <v>45.604396199999996</v>
      </c>
      <c r="I2236">
        <v>-65.246903599999996</v>
      </c>
      <c r="J2236" s="1" t="str">
        <f t="shared" si="372"/>
        <v>NGR bulk stream sediment</v>
      </c>
      <c r="K2236" s="1" t="str">
        <f t="shared" si="373"/>
        <v>&lt;177 micron (NGR)</v>
      </c>
      <c r="L2236">
        <v>39</v>
      </c>
      <c r="M2236" t="s">
        <v>116</v>
      </c>
      <c r="N2236">
        <v>763</v>
      </c>
      <c r="O2236">
        <v>144</v>
      </c>
      <c r="P2236">
        <v>28</v>
      </c>
      <c r="Q2236">
        <v>58</v>
      </c>
      <c r="R2236">
        <v>14</v>
      </c>
      <c r="S2236">
        <v>10</v>
      </c>
      <c r="T2236">
        <v>0.4</v>
      </c>
      <c r="U2236">
        <v>840</v>
      </c>
      <c r="V2236">
        <v>2</v>
      </c>
      <c r="W2236">
        <v>0.7</v>
      </c>
      <c r="X2236">
        <v>1</v>
      </c>
      <c r="Y2236">
        <v>4</v>
      </c>
      <c r="Z2236">
        <v>40</v>
      </c>
      <c r="AA2236">
        <v>-0.2</v>
      </c>
      <c r="AB2236">
        <v>2</v>
      </c>
      <c r="AC2236">
        <v>408</v>
      </c>
      <c r="AD2236">
        <v>120</v>
      </c>
      <c r="AE2236">
        <v>-2</v>
      </c>
      <c r="AF2236">
        <v>26.6</v>
      </c>
      <c r="AG2236">
        <v>12.1</v>
      </c>
      <c r="AH2236">
        <v>185</v>
      </c>
    </row>
    <row r="2237" spans="1:34" hidden="1" x14ac:dyDescent="0.25">
      <c r="A2237" t="s">
        <v>8543</v>
      </c>
      <c r="B2237" t="s">
        <v>8544</v>
      </c>
      <c r="C2237" s="1" t="str">
        <f t="shared" si="364"/>
        <v>21:0588</v>
      </c>
      <c r="D2237" s="1" t="str">
        <f t="shared" si="371"/>
        <v>21:0187</v>
      </c>
      <c r="E2237" t="s">
        <v>8545</v>
      </c>
      <c r="F2237" t="s">
        <v>8546</v>
      </c>
      <c r="H2237">
        <v>45.604645099999999</v>
      </c>
      <c r="I2237">
        <v>-65.2452337</v>
      </c>
      <c r="J2237" s="1" t="str">
        <f t="shared" si="372"/>
        <v>NGR bulk stream sediment</v>
      </c>
      <c r="K2237" s="1" t="str">
        <f t="shared" si="373"/>
        <v>&lt;177 micron (NGR)</v>
      </c>
      <c r="L2237">
        <v>39</v>
      </c>
      <c r="M2237" t="s">
        <v>121</v>
      </c>
      <c r="N2237">
        <v>764</v>
      </c>
      <c r="O2237">
        <v>89</v>
      </c>
      <c r="P2237">
        <v>10</v>
      </c>
      <c r="Q2237">
        <v>30</v>
      </c>
      <c r="R2237">
        <v>7</v>
      </c>
      <c r="S2237">
        <v>4</v>
      </c>
      <c r="T2237">
        <v>0.2</v>
      </c>
      <c r="U2237">
        <v>290</v>
      </c>
      <c r="V2237">
        <v>1.1000000000000001</v>
      </c>
      <c r="W2237">
        <v>0.7</v>
      </c>
      <c r="X2237">
        <v>-1</v>
      </c>
      <c r="Y2237">
        <v>-2</v>
      </c>
      <c r="Z2237">
        <v>22</v>
      </c>
      <c r="AA2237">
        <v>1.2</v>
      </c>
      <c r="AB2237">
        <v>2</v>
      </c>
      <c r="AC2237">
        <v>382</v>
      </c>
      <c r="AD2237">
        <v>90</v>
      </c>
      <c r="AE2237">
        <v>-2</v>
      </c>
      <c r="AF2237">
        <v>26</v>
      </c>
      <c r="AG2237">
        <v>3.3</v>
      </c>
      <c r="AH2237">
        <v>120</v>
      </c>
    </row>
    <row r="2238" spans="1:34" hidden="1" x14ac:dyDescent="0.25">
      <c r="A2238" t="s">
        <v>8547</v>
      </c>
      <c r="B2238" t="s">
        <v>8548</v>
      </c>
      <c r="C2238" s="1" t="str">
        <f t="shared" si="364"/>
        <v>21:0588</v>
      </c>
      <c r="D2238" s="1" t="str">
        <f t="shared" si="371"/>
        <v>21:0187</v>
      </c>
      <c r="E2238" t="s">
        <v>8549</v>
      </c>
      <c r="F2238" t="s">
        <v>8550</v>
      </c>
      <c r="H2238">
        <v>45.590097700000001</v>
      </c>
      <c r="I2238">
        <v>-65.220447699999994</v>
      </c>
      <c r="J2238" s="1" t="str">
        <f t="shared" si="372"/>
        <v>NGR bulk stream sediment</v>
      </c>
      <c r="K2238" s="1" t="str">
        <f t="shared" si="373"/>
        <v>&lt;177 micron (NGR)</v>
      </c>
      <c r="L2238">
        <v>39</v>
      </c>
      <c r="M2238" t="s">
        <v>126</v>
      </c>
      <c r="N2238">
        <v>765</v>
      </c>
      <c r="O2238">
        <v>84</v>
      </c>
      <c r="P2238">
        <v>11</v>
      </c>
      <c r="Q2238">
        <v>36</v>
      </c>
      <c r="R2238">
        <v>12</v>
      </c>
      <c r="S2238">
        <v>5</v>
      </c>
      <c r="T2238">
        <v>0.3</v>
      </c>
      <c r="U2238">
        <v>440</v>
      </c>
      <c r="V2238">
        <v>1.4</v>
      </c>
      <c r="W2238">
        <v>0.7</v>
      </c>
      <c r="X2238">
        <v>-1</v>
      </c>
      <c r="Y2238">
        <v>-2</v>
      </c>
      <c r="Z2238">
        <v>26</v>
      </c>
      <c r="AA2238">
        <v>-0.2</v>
      </c>
      <c r="AB2238">
        <v>1</v>
      </c>
      <c r="AC2238">
        <v>319</v>
      </c>
      <c r="AD2238">
        <v>140</v>
      </c>
      <c r="AE2238">
        <v>-2</v>
      </c>
      <c r="AF2238">
        <v>31.6</v>
      </c>
      <c r="AG2238">
        <v>4.9000000000000004</v>
      </c>
      <c r="AH2238">
        <v>110</v>
      </c>
    </row>
    <row r="2239" spans="1:34" hidden="1" x14ac:dyDescent="0.25">
      <c r="A2239" t="s">
        <v>8551</v>
      </c>
      <c r="B2239" t="s">
        <v>8552</v>
      </c>
      <c r="C2239" s="1" t="str">
        <f t="shared" si="364"/>
        <v>21:0588</v>
      </c>
      <c r="D2239" s="1" t="str">
        <f t="shared" si="371"/>
        <v>21:0187</v>
      </c>
      <c r="E2239" t="s">
        <v>8553</v>
      </c>
      <c r="F2239" t="s">
        <v>8554</v>
      </c>
      <c r="H2239">
        <v>45.650655499999999</v>
      </c>
      <c r="I2239">
        <v>-65.290248899999995</v>
      </c>
      <c r="J2239" s="1" t="str">
        <f t="shared" si="372"/>
        <v>NGR bulk stream sediment</v>
      </c>
      <c r="K2239" s="1" t="str">
        <f t="shared" si="373"/>
        <v>&lt;177 micron (NGR)</v>
      </c>
      <c r="L2239">
        <v>40</v>
      </c>
      <c r="M2239" t="s">
        <v>212</v>
      </c>
      <c r="N2239">
        <v>766</v>
      </c>
      <c r="O2239">
        <v>106</v>
      </c>
      <c r="P2239">
        <v>52</v>
      </c>
      <c r="Q2239">
        <v>37</v>
      </c>
      <c r="R2239">
        <v>19</v>
      </c>
      <c r="S2239">
        <v>13</v>
      </c>
      <c r="T2239">
        <v>-0.2</v>
      </c>
      <c r="U2239">
        <v>1200</v>
      </c>
      <c r="V2239">
        <v>2.9</v>
      </c>
      <c r="W2239">
        <v>0.5</v>
      </c>
      <c r="X2239">
        <v>4</v>
      </c>
      <c r="Y2239">
        <v>-2</v>
      </c>
      <c r="Z2239">
        <v>50</v>
      </c>
      <c r="AA2239">
        <v>-0.2</v>
      </c>
      <c r="AB2239">
        <v>3</v>
      </c>
      <c r="AC2239">
        <v>495</v>
      </c>
      <c r="AD2239">
        <v>80</v>
      </c>
      <c r="AE2239">
        <v>-2</v>
      </c>
      <c r="AF2239">
        <v>12.6</v>
      </c>
      <c r="AG2239">
        <v>2.8</v>
      </c>
      <c r="AH2239">
        <v>215</v>
      </c>
    </row>
    <row r="2240" spans="1:34" hidden="1" x14ac:dyDescent="0.25">
      <c r="A2240" t="s">
        <v>8555</v>
      </c>
      <c r="B2240" t="s">
        <v>8556</v>
      </c>
      <c r="C2240" s="1" t="str">
        <f t="shared" si="364"/>
        <v>21:0588</v>
      </c>
      <c r="D2240" s="1" t="str">
        <f t="shared" si="371"/>
        <v>21:0187</v>
      </c>
      <c r="E2240" t="s">
        <v>8557</v>
      </c>
      <c r="F2240" t="s">
        <v>8558</v>
      </c>
      <c r="H2240">
        <v>45.636881799999998</v>
      </c>
      <c r="I2240">
        <v>-65.231266099999999</v>
      </c>
      <c r="J2240" s="1" t="str">
        <f t="shared" si="372"/>
        <v>NGR bulk stream sediment</v>
      </c>
      <c r="K2240" s="1" t="str">
        <f t="shared" si="373"/>
        <v>&lt;177 micron (NGR)</v>
      </c>
      <c r="L2240">
        <v>40</v>
      </c>
      <c r="M2240" t="s">
        <v>43</v>
      </c>
      <c r="N2240">
        <v>767</v>
      </c>
      <c r="O2240">
        <v>145</v>
      </c>
      <c r="P2240">
        <v>12</v>
      </c>
      <c r="Q2240">
        <v>57</v>
      </c>
      <c r="R2240">
        <v>8</v>
      </c>
      <c r="S2240">
        <v>19</v>
      </c>
      <c r="T2240">
        <v>-0.2</v>
      </c>
      <c r="U2240">
        <v>3900</v>
      </c>
      <c r="V2240">
        <v>3</v>
      </c>
      <c r="W2240">
        <v>1.9</v>
      </c>
      <c r="X2240">
        <v>2</v>
      </c>
      <c r="Y2240">
        <v>3</v>
      </c>
      <c r="Z2240">
        <v>44</v>
      </c>
      <c r="AA2240">
        <v>-0.2</v>
      </c>
      <c r="AB2240">
        <v>1</v>
      </c>
      <c r="AC2240">
        <v>338</v>
      </c>
      <c r="AD2240">
        <v>180</v>
      </c>
      <c r="AE2240">
        <v>-2</v>
      </c>
      <c r="AF2240">
        <v>31.2</v>
      </c>
      <c r="AG2240">
        <v>5.7</v>
      </c>
      <c r="AH2240">
        <v>135</v>
      </c>
    </row>
    <row r="2241" spans="1:34" hidden="1" x14ac:dyDescent="0.25">
      <c r="A2241" t="s">
        <v>8559</v>
      </c>
      <c r="B2241" t="s">
        <v>8560</v>
      </c>
      <c r="C2241" s="1" t="str">
        <f t="shared" si="364"/>
        <v>21:0588</v>
      </c>
      <c r="D2241" s="1" t="str">
        <f t="shared" si="371"/>
        <v>21:0187</v>
      </c>
      <c r="E2241" t="s">
        <v>8561</v>
      </c>
      <c r="F2241" t="s">
        <v>8562</v>
      </c>
      <c r="H2241">
        <v>45.635070499999998</v>
      </c>
      <c r="I2241">
        <v>-65.231835700000005</v>
      </c>
      <c r="J2241" s="1" t="str">
        <f t="shared" si="372"/>
        <v>NGR bulk stream sediment</v>
      </c>
      <c r="K2241" s="1" t="str">
        <f t="shared" si="373"/>
        <v>&lt;177 micron (NGR)</v>
      </c>
      <c r="L2241">
        <v>40</v>
      </c>
      <c r="M2241" t="s">
        <v>217</v>
      </c>
      <c r="N2241">
        <v>768</v>
      </c>
      <c r="O2241">
        <v>36</v>
      </c>
      <c r="P2241">
        <v>5</v>
      </c>
      <c r="Q2241">
        <v>19</v>
      </c>
      <c r="R2241">
        <v>2</v>
      </c>
      <c r="S2241">
        <v>-2</v>
      </c>
      <c r="T2241">
        <v>0.3</v>
      </c>
      <c r="U2241">
        <v>70</v>
      </c>
      <c r="V2241">
        <v>0.3</v>
      </c>
      <c r="W2241">
        <v>0.4</v>
      </c>
      <c r="X2241">
        <v>-1</v>
      </c>
      <c r="Y2241">
        <v>-2</v>
      </c>
      <c r="Z2241">
        <v>9</v>
      </c>
      <c r="AA2241">
        <v>-0.2</v>
      </c>
      <c r="AB2241">
        <v>-1</v>
      </c>
      <c r="AC2241">
        <v>129</v>
      </c>
      <c r="AD2241">
        <v>120</v>
      </c>
      <c r="AE2241">
        <v>-2</v>
      </c>
      <c r="AF2241">
        <v>28.4</v>
      </c>
      <c r="AG2241">
        <v>4.2</v>
      </c>
      <c r="AH2241">
        <v>50</v>
      </c>
    </row>
    <row r="2242" spans="1:34" hidden="1" x14ac:dyDescent="0.25">
      <c r="A2242" t="s">
        <v>8563</v>
      </c>
      <c r="B2242" t="s">
        <v>8564</v>
      </c>
      <c r="C2242" s="1" t="str">
        <f t="shared" ref="C2242:C2305" si="374">HYPERLINK("http://geochem.nrcan.gc.ca/cdogs/content/bdl/bdl210588_e.htm", "21:0588")</f>
        <v>21:0588</v>
      </c>
      <c r="D2242" s="1" t="str">
        <f>HYPERLINK("http://geochem.nrcan.gc.ca/cdogs/content/svy/svy_e.htm", "")</f>
        <v/>
      </c>
      <c r="G2242" s="1" t="str">
        <f>HYPERLINK("http://geochem.nrcan.gc.ca/cdogs/content/cr_/cr_00078_e.htm", "78")</f>
        <v>78</v>
      </c>
      <c r="J2242" t="s">
        <v>69</v>
      </c>
      <c r="K2242" t="s">
        <v>70</v>
      </c>
      <c r="L2242">
        <v>40</v>
      </c>
      <c r="M2242" t="s">
        <v>71</v>
      </c>
      <c r="N2242">
        <v>769</v>
      </c>
      <c r="O2242">
        <v>93</v>
      </c>
      <c r="P2242">
        <v>36</v>
      </c>
      <c r="Q2242">
        <v>17</v>
      </c>
      <c r="R2242">
        <v>255</v>
      </c>
      <c r="S2242">
        <v>20</v>
      </c>
      <c r="T2242">
        <v>0.3</v>
      </c>
      <c r="U2242">
        <v>430</v>
      </c>
      <c r="V2242">
        <v>2.8</v>
      </c>
      <c r="W2242">
        <v>0.5</v>
      </c>
      <c r="X2242">
        <v>21</v>
      </c>
      <c r="Y2242">
        <v>2</v>
      </c>
      <c r="Z2242">
        <v>44</v>
      </c>
      <c r="AA2242">
        <v>1</v>
      </c>
      <c r="AB2242">
        <v>5</v>
      </c>
      <c r="AC2242">
        <v>661</v>
      </c>
      <c r="AD2242">
        <v>20</v>
      </c>
      <c r="AE2242">
        <v>16</v>
      </c>
      <c r="AF2242">
        <v>3.4</v>
      </c>
      <c r="AG2242">
        <v>11.7</v>
      </c>
      <c r="AH2242">
        <v>595</v>
      </c>
    </row>
    <row r="2243" spans="1:34" hidden="1" x14ac:dyDescent="0.25">
      <c r="A2243" t="s">
        <v>8565</v>
      </c>
      <c r="B2243" t="s">
        <v>8566</v>
      </c>
      <c r="C2243" s="1" t="str">
        <f t="shared" si="374"/>
        <v>21:0588</v>
      </c>
      <c r="D2243" s="1" t="str">
        <f t="shared" ref="D2243:D2261" si="375">HYPERLINK("http://geochem.nrcan.gc.ca/cdogs/content/svy/svy210187_e.htm", "21:0187")</f>
        <v>21:0187</v>
      </c>
      <c r="E2243" t="s">
        <v>8561</v>
      </c>
      <c r="F2243" t="s">
        <v>8567</v>
      </c>
      <c r="H2243">
        <v>45.635070499999998</v>
      </c>
      <c r="I2243">
        <v>-65.231835700000005</v>
      </c>
      <c r="J2243" s="1" t="str">
        <f t="shared" ref="J2243:J2261" si="376">HYPERLINK("http://geochem.nrcan.gc.ca/cdogs/content/kwd/kwd020030_e.htm", "NGR bulk stream sediment")</f>
        <v>NGR bulk stream sediment</v>
      </c>
      <c r="K2243" s="1" t="str">
        <f t="shared" ref="K2243:K2261" si="377">HYPERLINK("http://geochem.nrcan.gc.ca/cdogs/content/kwd/kwd080006_e.htm", "&lt;177 micron (NGR)")</f>
        <v>&lt;177 micron (NGR)</v>
      </c>
      <c r="L2243">
        <v>40</v>
      </c>
      <c r="M2243" t="s">
        <v>221</v>
      </c>
      <c r="N2243">
        <v>770</v>
      </c>
      <c r="O2243">
        <v>49</v>
      </c>
      <c r="P2243">
        <v>7</v>
      </c>
      <c r="Q2243">
        <v>18</v>
      </c>
      <c r="R2243">
        <v>6</v>
      </c>
      <c r="S2243">
        <v>2</v>
      </c>
      <c r="T2243">
        <v>0.3</v>
      </c>
      <c r="U2243">
        <v>90</v>
      </c>
      <c r="V2243">
        <v>0.3</v>
      </c>
      <c r="W2243">
        <v>0.5</v>
      </c>
      <c r="X2243">
        <v>-1</v>
      </c>
      <c r="Y2243">
        <v>-2</v>
      </c>
      <c r="Z2243">
        <v>9</v>
      </c>
      <c r="AA2243">
        <v>-0.2</v>
      </c>
      <c r="AB2243">
        <v>1</v>
      </c>
      <c r="AC2243">
        <v>136</v>
      </c>
      <c r="AD2243">
        <v>145</v>
      </c>
      <c r="AE2243">
        <v>-2</v>
      </c>
      <c r="AF2243">
        <v>30.4</v>
      </c>
      <c r="AG2243">
        <v>2.9</v>
      </c>
      <c r="AH2243">
        <v>40</v>
      </c>
    </row>
    <row r="2244" spans="1:34" hidden="1" x14ac:dyDescent="0.25">
      <c r="A2244" t="s">
        <v>8568</v>
      </c>
      <c r="B2244" t="s">
        <v>8569</v>
      </c>
      <c r="C2244" s="1" t="str">
        <f t="shared" si="374"/>
        <v>21:0588</v>
      </c>
      <c r="D2244" s="1" t="str">
        <f t="shared" si="375"/>
        <v>21:0187</v>
      </c>
      <c r="E2244" t="s">
        <v>8570</v>
      </c>
      <c r="F2244" t="s">
        <v>8571</v>
      </c>
      <c r="H2244">
        <v>45.634945299999998</v>
      </c>
      <c r="I2244">
        <v>-65.215150800000004</v>
      </c>
      <c r="J2244" s="1" t="str">
        <f t="shared" si="376"/>
        <v>NGR bulk stream sediment</v>
      </c>
      <c r="K2244" s="1" t="str">
        <f t="shared" si="377"/>
        <v>&lt;177 micron (NGR)</v>
      </c>
      <c r="L2244">
        <v>40</v>
      </c>
      <c r="M2244" t="s">
        <v>56</v>
      </c>
      <c r="N2244">
        <v>771</v>
      </c>
      <c r="O2244">
        <v>107</v>
      </c>
      <c r="P2244">
        <v>21</v>
      </c>
      <c r="Q2244">
        <v>39</v>
      </c>
      <c r="R2244">
        <v>33</v>
      </c>
      <c r="S2244">
        <v>9</v>
      </c>
      <c r="T2244">
        <v>0.3</v>
      </c>
      <c r="U2244">
        <v>350</v>
      </c>
      <c r="V2244">
        <v>1.6</v>
      </c>
      <c r="W2244">
        <v>1</v>
      </c>
      <c r="X2244">
        <v>1</v>
      </c>
      <c r="Y2244">
        <v>2</v>
      </c>
      <c r="Z2244">
        <v>31</v>
      </c>
      <c r="AA2244">
        <v>0.3</v>
      </c>
      <c r="AB2244">
        <v>-1</v>
      </c>
      <c r="AC2244">
        <v>351</v>
      </c>
      <c r="AD2244">
        <v>140</v>
      </c>
      <c r="AE2244">
        <v>-2</v>
      </c>
      <c r="AF2244">
        <v>37.799999999999997</v>
      </c>
      <c r="AG2244">
        <v>6.5</v>
      </c>
      <c r="AH2244">
        <v>85</v>
      </c>
    </row>
    <row r="2245" spans="1:34" hidden="1" x14ac:dyDescent="0.25">
      <c r="A2245" t="s">
        <v>8572</v>
      </c>
      <c r="B2245" t="s">
        <v>8573</v>
      </c>
      <c r="C2245" s="1" t="str">
        <f t="shared" si="374"/>
        <v>21:0588</v>
      </c>
      <c r="D2245" s="1" t="str">
        <f t="shared" si="375"/>
        <v>21:0187</v>
      </c>
      <c r="E2245" t="s">
        <v>8574</v>
      </c>
      <c r="F2245" t="s">
        <v>8575</v>
      </c>
      <c r="H2245">
        <v>45.6335713</v>
      </c>
      <c r="I2245">
        <v>-65.216379599999996</v>
      </c>
      <c r="J2245" s="1" t="str">
        <f t="shared" si="376"/>
        <v>NGR bulk stream sediment</v>
      </c>
      <c r="K2245" s="1" t="str">
        <f t="shared" si="377"/>
        <v>&lt;177 micron (NGR)</v>
      </c>
      <c r="L2245">
        <v>40</v>
      </c>
      <c r="M2245" t="s">
        <v>61</v>
      </c>
      <c r="N2245">
        <v>772</v>
      </c>
      <c r="O2245">
        <v>206</v>
      </c>
      <c r="P2245">
        <v>15</v>
      </c>
      <c r="Q2245">
        <v>57</v>
      </c>
      <c r="R2245">
        <v>17</v>
      </c>
      <c r="S2245">
        <v>15</v>
      </c>
      <c r="T2245">
        <v>0.4</v>
      </c>
      <c r="U2245">
        <v>8000</v>
      </c>
      <c r="V2245">
        <v>3.2</v>
      </c>
      <c r="W2245">
        <v>2.4</v>
      </c>
      <c r="X2245">
        <v>2</v>
      </c>
      <c r="Y2245">
        <v>3</v>
      </c>
      <c r="Z2245">
        <v>50</v>
      </c>
      <c r="AA2245">
        <v>-0.2</v>
      </c>
      <c r="AB2245">
        <v>2</v>
      </c>
      <c r="AC2245">
        <v>452</v>
      </c>
      <c r="AD2245">
        <v>185</v>
      </c>
      <c r="AE2245">
        <v>-2</v>
      </c>
      <c r="AF2245">
        <v>38</v>
      </c>
      <c r="AG2245">
        <v>5.5</v>
      </c>
      <c r="AH2245">
        <v>125</v>
      </c>
    </row>
    <row r="2246" spans="1:34" hidden="1" x14ac:dyDescent="0.25">
      <c r="A2246" t="s">
        <v>8576</v>
      </c>
      <c r="B2246" t="s">
        <v>8577</v>
      </c>
      <c r="C2246" s="1" t="str">
        <f t="shared" si="374"/>
        <v>21:0588</v>
      </c>
      <c r="D2246" s="1" t="str">
        <f t="shared" si="375"/>
        <v>21:0187</v>
      </c>
      <c r="E2246" t="s">
        <v>8578</v>
      </c>
      <c r="F2246" t="s">
        <v>8579</v>
      </c>
      <c r="H2246">
        <v>45.6298709</v>
      </c>
      <c r="I2246">
        <v>-65.198272200000005</v>
      </c>
      <c r="J2246" s="1" t="str">
        <f t="shared" si="376"/>
        <v>NGR bulk stream sediment</v>
      </c>
      <c r="K2246" s="1" t="str">
        <f t="shared" si="377"/>
        <v>&lt;177 micron (NGR)</v>
      </c>
      <c r="L2246">
        <v>40</v>
      </c>
      <c r="M2246" t="s">
        <v>66</v>
      </c>
      <c r="N2246">
        <v>773</v>
      </c>
      <c r="O2246">
        <v>154</v>
      </c>
      <c r="P2246">
        <v>17</v>
      </c>
      <c r="Q2246">
        <v>50</v>
      </c>
      <c r="R2246">
        <v>20</v>
      </c>
      <c r="S2246">
        <v>27</v>
      </c>
      <c r="T2246">
        <v>0.6</v>
      </c>
      <c r="U2246">
        <v>6000</v>
      </c>
      <c r="V2246">
        <v>2.6</v>
      </c>
      <c r="W2246">
        <v>0.7</v>
      </c>
      <c r="X2246">
        <v>3</v>
      </c>
      <c r="Y2246">
        <v>7</v>
      </c>
      <c r="Z2246">
        <v>40</v>
      </c>
      <c r="AA2246">
        <v>-0.2</v>
      </c>
      <c r="AB2246">
        <v>-1</v>
      </c>
      <c r="AC2246">
        <v>622</v>
      </c>
      <c r="AD2246">
        <v>235</v>
      </c>
      <c r="AE2246">
        <v>-2</v>
      </c>
      <c r="AF2246">
        <v>32.4</v>
      </c>
      <c r="AG2246">
        <v>7.2</v>
      </c>
      <c r="AH2246">
        <v>185</v>
      </c>
    </row>
    <row r="2247" spans="1:34" hidden="1" x14ac:dyDescent="0.25">
      <c r="A2247" t="s">
        <v>8580</v>
      </c>
      <c r="B2247" t="s">
        <v>8581</v>
      </c>
      <c r="C2247" s="1" t="str">
        <f t="shared" si="374"/>
        <v>21:0588</v>
      </c>
      <c r="D2247" s="1" t="str">
        <f t="shared" si="375"/>
        <v>21:0187</v>
      </c>
      <c r="E2247" t="s">
        <v>8582</v>
      </c>
      <c r="F2247" t="s">
        <v>8583</v>
      </c>
      <c r="H2247">
        <v>45.628996100000002</v>
      </c>
      <c r="I2247">
        <v>-65.196955000000003</v>
      </c>
      <c r="J2247" s="1" t="str">
        <f t="shared" si="376"/>
        <v>NGR bulk stream sediment</v>
      </c>
      <c r="K2247" s="1" t="str">
        <f t="shared" si="377"/>
        <v>&lt;177 micron (NGR)</v>
      </c>
      <c r="L2247">
        <v>40</v>
      </c>
      <c r="M2247" t="s">
        <v>76</v>
      </c>
      <c r="N2247">
        <v>774</v>
      </c>
      <c r="O2247">
        <v>108</v>
      </c>
      <c r="P2247">
        <v>15</v>
      </c>
      <c r="Q2247">
        <v>34</v>
      </c>
      <c r="R2247">
        <v>24</v>
      </c>
      <c r="S2247">
        <v>15</v>
      </c>
      <c r="T2247">
        <v>0.2</v>
      </c>
      <c r="U2247">
        <v>950</v>
      </c>
      <c r="V2247">
        <v>5</v>
      </c>
      <c r="W2247">
        <v>0.2</v>
      </c>
      <c r="X2247">
        <v>1</v>
      </c>
      <c r="Y2247">
        <v>2</v>
      </c>
      <c r="Z2247">
        <v>55</v>
      </c>
      <c r="AA2247">
        <v>-0.2</v>
      </c>
      <c r="AB2247">
        <v>3</v>
      </c>
      <c r="AC2247">
        <v>554</v>
      </c>
      <c r="AD2247">
        <v>140</v>
      </c>
      <c r="AE2247">
        <v>-2</v>
      </c>
      <c r="AF2247">
        <v>26.4</v>
      </c>
      <c r="AG2247">
        <v>7.8</v>
      </c>
      <c r="AH2247">
        <v>165</v>
      </c>
    </row>
    <row r="2248" spans="1:34" hidden="1" x14ac:dyDescent="0.25">
      <c r="A2248" t="s">
        <v>8584</v>
      </c>
      <c r="B2248" t="s">
        <v>8585</v>
      </c>
      <c r="C2248" s="1" t="str">
        <f t="shared" si="374"/>
        <v>21:0588</v>
      </c>
      <c r="D2248" s="1" t="str">
        <f t="shared" si="375"/>
        <v>21:0187</v>
      </c>
      <c r="E2248" t="s">
        <v>8586</v>
      </c>
      <c r="F2248" t="s">
        <v>8587</v>
      </c>
      <c r="H2248">
        <v>45.617916800000003</v>
      </c>
      <c r="I2248">
        <v>-65.270968999999994</v>
      </c>
      <c r="J2248" s="1" t="str">
        <f t="shared" si="376"/>
        <v>NGR bulk stream sediment</v>
      </c>
      <c r="K2248" s="1" t="str">
        <f t="shared" si="377"/>
        <v>&lt;177 micron (NGR)</v>
      </c>
      <c r="L2248">
        <v>40</v>
      </c>
      <c r="M2248" t="s">
        <v>81</v>
      </c>
      <c r="N2248">
        <v>775</v>
      </c>
      <c r="O2248">
        <v>126</v>
      </c>
      <c r="P2248">
        <v>17</v>
      </c>
      <c r="Q2248">
        <v>49</v>
      </c>
      <c r="R2248">
        <v>10</v>
      </c>
      <c r="S2248">
        <v>7</v>
      </c>
      <c r="T2248">
        <v>0.3</v>
      </c>
      <c r="U2248">
        <v>1000</v>
      </c>
      <c r="V2248">
        <v>0.9</v>
      </c>
      <c r="W2248">
        <v>2.1</v>
      </c>
      <c r="X2248">
        <v>2</v>
      </c>
      <c r="Y2248">
        <v>2</v>
      </c>
      <c r="Z2248">
        <v>18</v>
      </c>
      <c r="AA2248">
        <v>-0.2</v>
      </c>
      <c r="AB2248">
        <v>-1</v>
      </c>
      <c r="AC2248">
        <v>292</v>
      </c>
      <c r="AD2248">
        <v>245</v>
      </c>
      <c r="AE2248">
        <v>-2</v>
      </c>
      <c r="AF2248">
        <v>61.4</v>
      </c>
      <c r="AG2248">
        <v>28.2</v>
      </c>
      <c r="AH2248">
        <v>80</v>
      </c>
    </row>
    <row r="2249" spans="1:34" hidden="1" x14ac:dyDescent="0.25">
      <c r="A2249" t="s">
        <v>8588</v>
      </c>
      <c r="B2249" t="s">
        <v>8589</v>
      </c>
      <c r="C2249" s="1" t="str">
        <f t="shared" si="374"/>
        <v>21:0588</v>
      </c>
      <c r="D2249" s="1" t="str">
        <f t="shared" si="375"/>
        <v>21:0187</v>
      </c>
      <c r="E2249" t="s">
        <v>8590</v>
      </c>
      <c r="F2249" t="s">
        <v>8591</v>
      </c>
      <c r="H2249">
        <v>45.616750699999997</v>
      </c>
      <c r="I2249">
        <v>-65.269857200000004</v>
      </c>
      <c r="J2249" s="1" t="str">
        <f t="shared" si="376"/>
        <v>NGR bulk stream sediment</v>
      </c>
      <c r="K2249" s="1" t="str">
        <f t="shared" si="377"/>
        <v>&lt;177 micron (NGR)</v>
      </c>
      <c r="L2249">
        <v>40</v>
      </c>
      <c r="M2249" t="s">
        <v>86</v>
      </c>
      <c r="N2249">
        <v>776</v>
      </c>
      <c r="O2249">
        <v>90</v>
      </c>
      <c r="P2249">
        <v>12</v>
      </c>
      <c r="Q2249">
        <v>28</v>
      </c>
      <c r="R2249">
        <v>12</v>
      </c>
      <c r="S2249">
        <v>7</v>
      </c>
      <c r="T2249">
        <v>0.5</v>
      </c>
      <c r="U2249">
        <v>380</v>
      </c>
      <c r="V2249">
        <v>0.9</v>
      </c>
      <c r="W2249">
        <v>1</v>
      </c>
      <c r="X2249">
        <v>-1</v>
      </c>
      <c r="Y2249">
        <v>-2</v>
      </c>
      <c r="Z2249">
        <v>18</v>
      </c>
      <c r="AA2249">
        <v>-0.2</v>
      </c>
      <c r="AB2249">
        <v>2</v>
      </c>
      <c r="AC2249">
        <v>309</v>
      </c>
      <c r="AD2249">
        <v>100</v>
      </c>
      <c r="AE2249">
        <v>-2</v>
      </c>
      <c r="AF2249">
        <v>34.6</v>
      </c>
      <c r="AG2249">
        <v>9.6</v>
      </c>
      <c r="AH2249">
        <v>110</v>
      </c>
    </row>
    <row r="2250" spans="1:34" hidden="1" x14ac:dyDescent="0.25">
      <c r="A2250" t="s">
        <v>8592</v>
      </c>
      <c r="B2250" t="s">
        <v>8593</v>
      </c>
      <c r="C2250" s="1" t="str">
        <f t="shared" si="374"/>
        <v>21:0588</v>
      </c>
      <c r="D2250" s="1" t="str">
        <f t="shared" si="375"/>
        <v>21:0187</v>
      </c>
      <c r="E2250" t="s">
        <v>8594</v>
      </c>
      <c r="F2250" t="s">
        <v>8595</v>
      </c>
      <c r="H2250">
        <v>45.608579300000002</v>
      </c>
      <c r="I2250">
        <v>-65.300358299999999</v>
      </c>
      <c r="J2250" s="1" t="str">
        <f t="shared" si="376"/>
        <v>NGR bulk stream sediment</v>
      </c>
      <c r="K2250" s="1" t="str">
        <f t="shared" si="377"/>
        <v>&lt;177 micron (NGR)</v>
      </c>
      <c r="L2250">
        <v>40</v>
      </c>
      <c r="M2250" t="s">
        <v>91</v>
      </c>
      <c r="N2250">
        <v>777</v>
      </c>
      <c r="O2250">
        <v>110</v>
      </c>
      <c r="P2250">
        <v>17</v>
      </c>
      <c r="Q2250">
        <v>34</v>
      </c>
      <c r="R2250">
        <v>16</v>
      </c>
      <c r="S2250">
        <v>14</v>
      </c>
      <c r="T2250">
        <v>-0.2</v>
      </c>
      <c r="U2250">
        <v>920</v>
      </c>
      <c r="V2250">
        <v>1.7</v>
      </c>
      <c r="W2250">
        <v>1</v>
      </c>
      <c r="X2250">
        <v>2</v>
      </c>
      <c r="Y2250">
        <v>-2</v>
      </c>
      <c r="Z2250">
        <v>26</v>
      </c>
      <c r="AA2250">
        <v>-0.2</v>
      </c>
      <c r="AB2250">
        <v>2</v>
      </c>
      <c r="AC2250">
        <v>416</v>
      </c>
      <c r="AD2250">
        <v>100</v>
      </c>
      <c r="AE2250">
        <v>-2</v>
      </c>
      <c r="AF2250">
        <v>21.4</v>
      </c>
      <c r="AG2250">
        <v>2.6</v>
      </c>
      <c r="AH2250">
        <v>200</v>
      </c>
    </row>
    <row r="2251" spans="1:34" hidden="1" x14ac:dyDescent="0.25">
      <c r="A2251" t="s">
        <v>8596</v>
      </c>
      <c r="B2251" t="s">
        <v>8597</v>
      </c>
      <c r="C2251" s="1" t="str">
        <f t="shared" si="374"/>
        <v>21:0588</v>
      </c>
      <c r="D2251" s="1" t="str">
        <f t="shared" si="375"/>
        <v>21:0187</v>
      </c>
      <c r="E2251" t="s">
        <v>8598</v>
      </c>
      <c r="F2251" t="s">
        <v>8599</v>
      </c>
      <c r="H2251">
        <v>45.607391300000003</v>
      </c>
      <c r="I2251">
        <v>-65.300797000000003</v>
      </c>
      <c r="J2251" s="1" t="str">
        <f t="shared" si="376"/>
        <v>NGR bulk stream sediment</v>
      </c>
      <c r="K2251" s="1" t="str">
        <f t="shared" si="377"/>
        <v>&lt;177 micron (NGR)</v>
      </c>
      <c r="L2251">
        <v>40</v>
      </c>
      <c r="M2251" t="s">
        <v>96</v>
      </c>
      <c r="N2251">
        <v>778</v>
      </c>
      <c r="O2251">
        <v>133</v>
      </c>
      <c r="P2251">
        <v>22</v>
      </c>
      <c r="Q2251">
        <v>46</v>
      </c>
      <c r="R2251">
        <v>13</v>
      </c>
      <c r="S2251">
        <v>12</v>
      </c>
      <c r="T2251">
        <v>-0.2</v>
      </c>
      <c r="U2251">
        <v>3400</v>
      </c>
      <c r="V2251">
        <v>2.25</v>
      </c>
      <c r="W2251">
        <v>1.4</v>
      </c>
      <c r="X2251">
        <v>2</v>
      </c>
      <c r="Y2251">
        <v>2</v>
      </c>
      <c r="Z2251">
        <v>31</v>
      </c>
      <c r="AA2251">
        <v>-0.2</v>
      </c>
      <c r="AB2251">
        <v>4</v>
      </c>
      <c r="AC2251">
        <v>446</v>
      </c>
      <c r="AD2251">
        <v>145</v>
      </c>
      <c r="AE2251">
        <v>-2</v>
      </c>
      <c r="AF2251">
        <v>32</v>
      </c>
      <c r="AG2251">
        <v>7.2</v>
      </c>
      <c r="AH2251">
        <v>135</v>
      </c>
    </row>
    <row r="2252" spans="1:34" hidden="1" x14ac:dyDescent="0.25">
      <c r="A2252" t="s">
        <v>8600</v>
      </c>
      <c r="B2252" t="s">
        <v>8601</v>
      </c>
      <c r="C2252" s="1" t="str">
        <f t="shared" si="374"/>
        <v>21:0588</v>
      </c>
      <c r="D2252" s="1" t="str">
        <f t="shared" si="375"/>
        <v>21:0187</v>
      </c>
      <c r="E2252" t="s">
        <v>8602</v>
      </c>
      <c r="F2252" t="s">
        <v>8603</v>
      </c>
      <c r="H2252">
        <v>45.620605300000001</v>
      </c>
      <c r="I2252">
        <v>-65.295411700000002</v>
      </c>
      <c r="J2252" s="1" t="str">
        <f t="shared" si="376"/>
        <v>NGR bulk stream sediment</v>
      </c>
      <c r="K2252" s="1" t="str">
        <f t="shared" si="377"/>
        <v>&lt;177 micron (NGR)</v>
      </c>
      <c r="L2252">
        <v>40</v>
      </c>
      <c r="M2252" t="s">
        <v>101</v>
      </c>
      <c r="N2252">
        <v>779</v>
      </c>
      <c r="O2252">
        <v>89</v>
      </c>
      <c r="P2252">
        <v>31</v>
      </c>
      <c r="Q2252">
        <v>69</v>
      </c>
      <c r="R2252">
        <v>8</v>
      </c>
      <c r="S2252">
        <v>6</v>
      </c>
      <c r="T2252">
        <v>0.2</v>
      </c>
      <c r="U2252">
        <v>750</v>
      </c>
      <c r="V2252">
        <v>0.85</v>
      </c>
      <c r="W2252">
        <v>2.1</v>
      </c>
      <c r="X2252">
        <v>4</v>
      </c>
      <c r="Y2252">
        <v>-2</v>
      </c>
      <c r="Z2252">
        <v>15</v>
      </c>
      <c r="AA2252">
        <v>-0.2</v>
      </c>
      <c r="AB2252">
        <v>3</v>
      </c>
      <c r="AC2252">
        <v>302</v>
      </c>
      <c r="AD2252">
        <v>190</v>
      </c>
      <c r="AE2252">
        <v>-2</v>
      </c>
      <c r="AF2252">
        <v>41.2</v>
      </c>
      <c r="AG2252">
        <v>2.5</v>
      </c>
      <c r="AH2252">
        <v>909</v>
      </c>
    </row>
    <row r="2253" spans="1:34" hidden="1" x14ac:dyDescent="0.25">
      <c r="A2253" t="s">
        <v>8604</v>
      </c>
      <c r="B2253" t="s">
        <v>8605</v>
      </c>
      <c r="C2253" s="1" t="str">
        <f t="shared" si="374"/>
        <v>21:0588</v>
      </c>
      <c r="D2253" s="1" t="str">
        <f t="shared" si="375"/>
        <v>21:0187</v>
      </c>
      <c r="E2253" t="s">
        <v>8606</v>
      </c>
      <c r="F2253" t="s">
        <v>8607</v>
      </c>
      <c r="H2253">
        <v>45.6201285</v>
      </c>
      <c r="I2253">
        <v>-65.293609200000006</v>
      </c>
      <c r="J2253" s="1" t="str">
        <f t="shared" si="376"/>
        <v>NGR bulk stream sediment</v>
      </c>
      <c r="K2253" s="1" t="str">
        <f t="shared" si="377"/>
        <v>&lt;177 micron (NGR)</v>
      </c>
      <c r="L2253">
        <v>40</v>
      </c>
      <c r="M2253" t="s">
        <v>106</v>
      </c>
      <c r="N2253">
        <v>780</v>
      </c>
      <c r="O2253">
        <v>106</v>
      </c>
      <c r="P2253">
        <v>17</v>
      </c>
      <c r="Q2253">
        <v>26</v>
      </c>
      <c r="R2253">
        <v>16</v>
      </c>
      <c r="S2253">
        <v>15</v>
      </c>
      <c r="T2253">
        <v>0.2</v>
      </c>
      <c r="U2253">
        <v>1800</v>
      </c>
      <c r="V2253">
        <v>2.5</v>
      </c>
      <c r="W2253">
        <v>0.5</v>
      </c>
      <c r="X2253">
        <v>3</v>
      </c>
      <c r="Y2253">
        <v>-2</v>
      </c>
      <c r="Z2253">
        <v>33</v>
      </c>
      <c r="AA2253">
        <v>-0.2</v>
      </c>
      <c r="AB2253">
        <v>-1</v>
      </c>
      <c r="AC2253">
        <v>452</v>
      </c>
      <c r="AD2253">
        <v>110</v>
      </c>
      <c r="AE2253">
        <v>-2</v>
      </c>
      <c r="AF2253">
        <v>19.399999999999999</v>
      </c>
      <c r="AG2253">
        <v>3.4</v>
      </c>
      <c r="AH2253">
        <v>170</v>
      </c>
    </row>
    <row r="2254" spans="1:34" hidden="1" x14ac:dyDescent="0.25">
      <c r="A2254" t="s">
        <v>8608</v>
      </c>
      <c r="B2254" t="s">
        <v>8609</v>
      </c>
      <c r="C2254" s="1" t="str">
        <f t="shared" si="374"/>
        <v>21:0588</v>
      </c>
      <c r="D2254" s="1" t="str">
        <f t="shared" si="375"/>
        <v>21:0187</v>
      </c>
      <c r="E2254" t="s">
        <v>8610</v>
      </c>
      <c r="F2254" t="s">
        <v>8611</v>
      </c>
      <c r="H2254">
        <v>45.6181391</v>
      </c>
      <c r="I2254">
        <v>-65.288230400000003</v>
      </c>
      <c r="J2254" s="1" t="str">
        <f t="shared" si="376"/>
        <v>NGR bulk stream sediment</v>
      </c>
      <c r="K2254" s="1" t="str">
        <f t="shared" si="377"/>
        <v>&lt;177 micron (NGR)</v>
      </c>
      <c r="L2254">
        <v>40</v>
      </c>
      <c r="M2254" t="s">
        <v>111</v>
      </c>
      <c r="N2254">
        <v>781</v>
      </c>
      <c r="O2254">
        <v>112</v>
      </c>
      <c r="P2254">
        <v>16</v>
      </c>
      <c r="Q2254">
        <v>29</v>
      </c>
      <c r="R2254">
        <v>13</v>
      </c>
      <c r="S2254">
        <v>18</v>
      </c>
      <c r="T2254">
        <v>0.7</v>
      </c>
      <c r="U2254">
        <v>520</v>
      </c>
      <c r="V2254">
        <v>2.4</v>
      </c>
      <c r="W2254">
        <v>0.4</v>
      </c>
      <c r="X2254">
        <v>3</v>
      </c>
      <c r="Y2254">
        <v>3</v>
      </c>
      <c r="Z2254">
        <v>26</v>
      </c>
      <c r="AA2254">
        <v>-0.2</v>
      </c>
      <c r="AB2254">
        <v>1</v>
      </c>
      <c r="AC2254">
        <v>459</v>
      </c>
      <c r="AD2254">
        <v>120</v>
      </c>
      <c r="AE2254">
        <v>-2</v>
      </c>
      <c r="AF2254">
        <v>22.4</v>
      </c>
      <c r="AG2254">
        <v>3.6</v>
      </c>
      <c r="AH2254">
        <v>350</v>
      </c>
    </row>
    <row r="2255" spans="1:34" hidden="1" x14ac:dyDescent="0.25">
      <c r="A2255" t="s">
        <v>8612</v>
      </c>
      <c r="B2255" t="s">
        <v>8613</v>
      </c>
      <c r="C2255" s="1" t="str">
        <f t="shared" si="374"/>
        <v>21:0588</v>
      </c>
      <c r="D2255" s="1" t="str">
        <f t="shared" si="375"/>
        <v>21:0187</v>
      </c>
      <c r="E2255" t="s">
        <v>8614</v>
      </c>
      <c r="F2255" t="s">
        <v>8615</v>
      </c>
      <c r="H2255">
        <v>45.640095299999999</v>
      </c>
      <c r="I2255">
        <v>-65.275946500000003</v>
      </c>
      <c r="J2255" s="1" t="str">
        <f t="shared" si="376"/>
        <v>NGR bulk stream sediment</v>
      </c>
      <c r="K2255" s="1" t="str">
        <f t="shared" si="377"/>
        <v>&lt;177 micron (NGR)</v>
      </c>
      <c r="L2255">
        <v>40</v>
      </c>
      <c r="M2255" t="s">
        <v>116</v>
      </c>
      <c r="N2255">
        <v>782</v>
      </c>
      <c r="O2255">
        <v>114</v>
      </c>
      <c r="P2255">
        <v>15</v>
      </c>
      <c r="Q2255">
        <v>11</v>
      </c>
      <c r="R2255">
        <v>15</v>
      </c>
      <c r="S2255">
        <v>19</v>
      </c>
      <c r="T2255">
        <v>0.2</v>
      </c>
      <c r="U2255">
        <v>3600</v>
      </c>
      <c r="V2255">
        <v>3.1</v>
      </c>
      <c r="W2255">
        <v>1.7</v>
      </c>
      <c r="X2255">
        <v>3</v>
      </c>
      <c r="Y2255">
        <v>2</v>
      </c>
      <c r="Z2255">
        <v>44</v>
      </c>
      <c r="AA2255">
        <v>0.6</v>
      </c>
      <c r="AB2255">
        <v>-1</v>
      </c>
      <c r="AC2255">
        <v>400</v>
      </c>
      <c r="AD2255">
        <v>160</v>
      </c>
      <c r="AE2255">
        <v>-2</v>
      </c>
      <c r="AF2255">
        <v>31.2</v>
      </c>
      <c r="AG2255">
        <v>3.8</v>
      </c>
      <c r="AH2255">
        <v>165</v>
      </c>
    </row>
    <row r="2256" spans="1:34" hidden="1" x14ac:dyDescent="0.25">
      <c r="A2256" t="s">
        <v>8616</v>
      </c>
      <c r="B2256" t="s">
        <v>8617</v>
      </c>
      <c r="C2256" s="1" t="str">
        <f t="shared" si="374"/>
        <v>21:0588</v>
      </c>
      <c r="D2256" s="1" t="str">
        <f t="shared" si="375"/>
        <v>21:0187</v>
      </c>
      <c r="E2256" t="s">
        <v>8618</v>
      </c>
      <c r="F2256" t="s">
        <v>8619</v>
      </c>
      <c r="H2256">
        <v>45.654681500000002</v>
      </c>
      <c r="I2256">
        <v>-65.282480899999996</v>
      </c>
      <c r="J2256" s="1" t="str">
        <f t="shared" si="376"/>
        <v>NGR bulk stream sediment</v>
      </c>
      <c r="K2256" s="1" t="str">
        <f t="shared" si="377"/>
        <v>&lt;177 micron (NGR)</v>
      </c>
      <c r="L2256">
        <v>40</v>
      </c>
      <c r="M2256" t="s">
        <v>121</v>
      </c>
      <c r="N2256">
        <v>783</v>
      </c>
      <c r="O2256">
        <v>115</v>
      </c>
      <c r="P2256">
        <v>63</v>
      </c>
      <c r="Q2256">
        <v>41</v>
      </c>
      <c r="R2256">
        <v>21</v>
      </c>
      <c r="S2256">
        <v>20</v>
      </c>
      <c r="T2256">
        <v>-0.2</v>
      </c>
      <c r="U2256">
        <v>2300</v>
      </c>
      <c r="V2256">
        <v>3.8</v>
      </c>
      <c r="W2256">
        <v>0.8</v>
      </c>
      <c r="X2256">
        <v>3</v>
      </c>
      <c r="Y2256">
        <v>4</v>
      </c>
      <c r="Z2256">
        <v>66</v>
      </c>
      <c r="AA2256">
        <v>-0.2</v>
      </c>
      <c r="AB2256">
        <v>-1</v>
      </c>
      <c r="AC2256">
        <v>410</v>
      </c>
      <c r="AD2256">
        <v>80</v>
      </c>
      <c r="AE2256">
        <v>-2</v>
      </c>
      <c r="AF2256">
        <v>16.399999999999999</v>
      </c>
      <c r="AG2256">
        <v>2.2000000000000002</v>
      </c>
      <c r="AH2256">
        <v>350</v>
      </c>
    </row>
    <row r="2257" spans="1:34" hidden="1" x14ac:dyDescent="0.25">
      <c r="A2257" t="s">
        <v>8620</v>
      </c>
      <c r="B2257" t="s">
        <v>8621</v>
      </c>
      <c r="C2257" s="1" t="str">
        <f t="shared" si="374"/>
        <v>21:0588</v>
      </c>
      <c r="D2257" s="1" t="str">
        <f t="shared" si="375"/>
        <v>21:0187</v>
      </c>
      <c r="E2257" t="s">
        <v>8622</v>
      </c>
      <c r="F2257" t="s">
        <v>8623</v>
      </c>
      <c r="H2257">
        <v>45.653654699999997</v>
      </c>
      <c r="I2257">
        <v>-65.282516099999995</v>
      </c>
      <c r="J2257" s="1" t="str">
        <f t="shared" si="376"/>
        <v>NGR bulk stream sediment</v>
      </c>
      <c r="K2257" s="1" t="str">
        <f t="shared" si="377"/>
        <v>&lt;177 micron (NGR)</v>
      </c>
      <c r="L2257">
        <v>40</v>
      </c>
      <c r="M2257" t="s">
        <v>126</v>
      </c>
      <c r="N2257">
        <v>784</v>
      </c>
      <c r="O2257">
        <v>178</v>
      </c>
      <c r="P2257">
        <v>28</v>
      </c>
      <c r="Q2257">
        <v>41</v>
      </c>
      <c r="R2257">
        <v>19</v>
      </c>
      <c r="S2257">
        <v>17</v>
      </c>
      <c r="T2257">
        <v>-0.2</v>
      </c>
      <c r="U2257">
        <v>3200</v>
      </c>
      <c r="V2257">
        <v>2.8</v>
      </c>
      <c r="W2257">
        <v>1.7</v>
      </c>
      <c r="X2257">
        <v>3</v>
      </c>
      <c r="Y2257">
        <v>-2</v>
      </c>
      <c r="Z2257">
        <v>40</v>
      </c>
      <c r="AA2257">
        <v>-0.2</v>
      </c>
      <c r="AB2257">
        <v>2</v>
      </c>
      <c r="AC2257">
        <v>420</v>
      </c>
      <c r="AD2257">
        <v>110</v>
      </c>
      <c r="AE2257">
        <v>-2</v>
      </c>
      <c r="AF2257">
        <v>30</v>
      </c>
      <c r="AG2257">
        <v>3</v>
      </c>
      <c r="AH2257">
        <v>230</v>
      </c>
    </row>
    <row r="2258" spans="1:34" hidden="1" x14ac:dyDescent="0.25">
      <c r="A2258" t="s">
        <v>8624</v>
      </c>
      <c r="B2258" t="s">
        <v>8625</v>
      </c>
      <c r="C2258" s="1" t="str">
        <f t="shared" si="374"/>
        <v>21:0588</v>
      </c>
      <c r="D2258" s="1" t="str">
        <f t="shared" si="375"/>
        <v>21:0187</v>
      </c>
      <c r="E2258" t="s">
        <v>8553</v>
      </c>
      <c r="F2258" t="s">
        <v>8626</v>
      </c>
      <c r="H2258">
        <v>45.650655499999999</v>
      </c>
      <c r="I2258">
        <v>-65.290248899999995</v>
      </c>
      <c r="J2258" s="1" t="str">
        <f t="shared" si="376"/>
        <v>NGR bulk stream sediment</v>
      </c>
      <c r="K2258" s="1" t="str">
        <f t="shared" si="377"/>
        <v>&lt;177 micron (NGR)</v>
      </c>
      <c r="L2258">
        <v>40</v>
      </c>
      <c r="M2258" t="s">
        <v>261</v>
      </c>
      <c r="N2258">
        <v>785</v>
      </c>
      <c r="O2258">
        <v>106</v>
      </c>
      <c r="P2258">
        <v>54</v>
      </c>
      <c r="Q2258">
        <v>37</v>
      </c>
      <c r="R2258">
        <v>20</v>
      </c>
      <c r="S2258">
        <v>14</v>
      </c>
      <c r="T2258">
        <v>-0.2</v>
      </c>
      <c r="U2258">
        <v>1200</v>
      </c>
      <c r="V2258">
        <v>3</v>
      </c>
      <c r="W2258">
        <v>0.7</v>
      </c>
      <c r="X2258">
        <v>5</v>
      </c>
      <c r="Y2258">
        <v>-2</v>
      </c>
      <c r="Z2258">
        <v>50</v>
      </c>
      <c r="AA2258">
        <v>-0.2</v>
      </c>
      <c r="AB2258">
        <v>-1</v>
      </c>
      <c r="AC2258">
        <v>511</v>
      </c>
      <c r="AD2258">
        <v>80</v>
      </c>
      <c r="AE2258">
        <v>-2</v>
      </c>
      <c r="AF2258">
        <v>12.8</v>
      </c>
      <c r="AG2258">
        <v>2.6</v>
      </c>
      <c r="AH2258">
        <v>275</v>
      </c>
    </row>
    <row r="2259" spans="1:34" hidden="1" x14ac:dyDescent="0.25">
      <c r="A2259" t="s">
        <v>8627</v>
      </c>
      <c r="B2259" t="s">
        <v>8628</v>
      </c>
      <c r="C2259" s="1" t="str">
        <f t="shared" si="374"/>
        <v>21:0588</v>
      </c>
      <c r="D2259" s="1" t="str">
        <f t="shared" si="375"/>
        <v>21:0187</v>
      </c>
      <c r="E2259" t="s">
        <v>8629</v>
      </c>
      <c r="F2259" t="s">
        <v>8630</v>
      </c>
      <c r="H2259">
        <v>45.6017309</v>
      </c>
      <c r="I2259">
        <v>-65.173935900000004</v>
      </c>
      <c r="J2259" s="1" t="str">
        <f t="shared" si="376"/>
        <v>NGR bulk stream sediment</v>
      </c>
      <c r="K2259" s="1" t="str">
        <f t="shared" si="377"/>
        <v>&lt;177 micron (NGR)</v>
      </c>
      <c r="L2259">
        <v>41</v>
      </c>
      <c r="M2259" t="s">
        <v>212</v>
      </c>
      <c r="N2259">
        <v>786</v>
      </c>
      <c r="O2259">
        <v>98</v>
      </c>
      <c r="P2259">
        <v>17</v>
      </c>
      <c r="Q2259">
        <v>34</v>
      </c>
      <c r="R2259">
        <v>22</v>
      </c>
      <c r="S2259">
        <v>7</v>
      </c>
      <c r="T2259">
        <v>-0.2</v>
      </c>
      <c r="U2259">
        <v>420</v>
      </c>
      <c r="V2259">
        <v>1.9</v>
      </c>
      <c r="W2259">
        <v>0.3</v>
      </c>
      <c r="X2259">
        <v>4</v>
      </c>
      <c r="Y2259">
        <v>2</v>
      </c>
      <c r="Z2259">
        <v>29</v>
      </c>
      <c r="AA2259">
        <v>-0.2</v>
      </c>
      <c r="AB2259">
        <v>2</v>
      </c>
      <c r="AC2259">
        <v>468</v>
      </c>
      <c r="AD2259">
        <v>85</v>
      </c>
      <c r="AE2259">
        <v>-2</v>
      </c>
      <c r="AF2259">
        <v>14.6</v>
      </c>
      <c r="AG2259">
        <v>6.2</v>
      </c>
      <c r="AH2259">
        <v>210</v>
      </c>
    </row>
    <row r="2260" spans="1:34" hidden="1" x14ac:dyDescent="0.25">
      <c r="A2260" t="s">
        <v>8631</v>
      </c>
      <c r="B2260" t="s">
        <v>8632</v>
      </c>
      <c r="C2260" s="1" t="str">
        <f t="shared" si="374"/>
        <v>21:0588</v>
      </c>
      <c r="D2260" s="1" t="str">
        <f t="shared" si="375"/>
        <v>21:0187</v>
      </c>
      <c r="E2260" t="s">
        <v>8633</v>
      </c>
      <c r="F2260" t="s">
        <v>8634</v>
      </c>
      <c r="H2260">
        <v>45.588151799999999</v>
      </c>
      <c r="I2260">
        <v>-65.112450699999997</v>
      </c>
      <c r="J2260" s="1" t="str">
        <f t="shared" si="376"/>
        <v>NGR bulk stream sediment</v>
      </c>
      <c r="K2260" s="1" t="str">
        <f t="shared" si="377"/>
        <v>&lt;177 micron (NGR)</v>
      </c>
      <c r="L2260">
        <v>41</v>
      </c>
      <c r="M2260" t="s">
        <v>43</v>
      </c>
      <c r="N2260">
        <v>787</v>
      </c>
      <c r="O2260">
        <v>84</v>
      </c>
      <c r="P2260">
        <v>30</v>
      </c>
      <c r="Q2260">
        <v>30</v>
      </c>
      <c r="R2260">
        <v>14</v>
      </c>
      <c r="S2260">
        <v>14</v>
      </c>
      <c r="T2260">
        <v>0.3</v>
      </c>
      <c r="U2260">
        <v>1000</v>
      </c>
      <c r="V2260">
        <v>2.4</v>
      </c>
      <c r="W2260">
        <v>0.3</v>
      </c>
      <c r="X2260">
        <v>3</v>
      </c>
      <c r="Y2260">
        <v>-2</v>
      </c>
      <c r="Z2260">
        <v>31</v>
      </c>
      <c r="AA2260">
        <v>-0.2</v>
      </c>
      <c r="AB2260">
        <v>3</v>
      </c>
      <c r="AC2260">
        <v>397</v>
      </c>
      <c r="AD2260">
        <v>120</v>
      </c>
      <c r="AE2260">
        <v>-2</v>
      </c>
      <c r="AF2260">
        <v>21.4</v>
      </c>
      <c r="AG2260">
        <v>2.9</v>
      </c>
      <c r="AH2260">
        <v>165</v>
      </c>
    </row>
    <row r="2261" spans="1:34" hidden="1" x14ac:dyDescent="0.25">
      <c r="A2261" t="s">
        <v>8635</v>
      </c>
      <c r="B2261" t="s">
        <v>8636</v>
      </c>
      <c r="C2261" s="1" t="str">
        <f t="shared" si="374"/>
        <v>21:0588</v>
      </c>
      <c r="D2261" s="1" t="str">
        <f t="shared" si="375"/>
        <v>21:0187</v>
      </c>
      <c r="E2261" t="s">
        <v>8637</v>
      </c>
      <c r="F2261" t="s">
        <v>8638</v>
      </c>
      <c r="H2261">
        <v>45.592605900000002</v>
      </c>
      <c r="I2261">
        <v>-65.117862000000002</v>
      </c>
      <c r="J2261" s="1" t="str">
        <f t="shared" si="376"/>
        <v>NGR bulk stream sediment</v>
      </c>
      <c r="K2261" s="1" t="str">
        <f t="shared" si="377"/>
        <v>&lt;177 micron (NGR)</v>
      </c>
      <c r="L2261">
        <v>41</v>
      </c>
      <c r="M2261" t="s">
        <v>56</v>
      </c>
      <c r="N2261">
        <v>788</v>
      </c>
      <c r="O2261">
        <v>141</v>
      </c>
      <c r="P2261">
        <v>43</v>
      </c>
      <c r="Q2261">
        <v>29</v>
      </c>
      <c r="R2261">
        <v>23</v>
      </c>
      <c r="S2261">
        <v>25</v>
      </c>
      <c r="T2261">
        <v>-0.2</v>
      </c>
      <c r="U2261">
        <v>1600</v>
      </c>
      <c r="V2261">
        <v>3.8</v>
      </c>
      <c r="W2261">
        <v>0.4</v>
      </c>
      <c r="X2261">
        <v>3</v>
      </c>
      <c r="Y2261">
        <v>-2</v>
      </c>
      <c r="Z2261">
        <v>66</v>
      </c>
      <c r="AA2261">
        <v>0.2</v>
      </c>
      <c r="AB2261">
        <v>2</v>
      </c>
      <c r="AC2261">
        <v>237</v>
      </c>
      <c r="AD2261">
        <v>75</v>
      </c>
      <c r="AE2261">
        <v>-2</v>
      </c>
      <c r="AF2261">
        <v>11.3</v>
      </c>
      <c r="AG2261">
        <v>3.2</v>
      </c>
      <c r="AH2261">
        <v>190</v>
      </c>
    </row>
    <row r="2262" spans="1:34" hidden="1" x14ac:dyDescent="0.25">
      <c r="A2262" t="s">
        <v>8639</v>
      </c>
      <c r="B2262" t="s">
        <v>8640</v>
      </c>
      <c r="C2262" s="1" t="str">
        <f t="shared" si="374"/>
        <v>21:0588</v>
      </c>
      <c r="D2262" s="1" t="str">
        <f>HYPERLINK("http://geochem.nrcan.gc.ca/cdogs/content/svy/svy_e.htm", "")</f>
        <v/>
      </c>
      <c r="G2262" s="1" t="str">
        <f>HYPERLINK("http://geochem.nrcan.gc.ca/cdogs/content/cr_/cr_00079_e.htm", "79")</f>
        <v>79</v>
      </c>
      <c r="J2262" t="s">
        <v>69</v>
      </c>
      <c r="K2262" t="s">
        <v>70</v>
      </c>
      <c r="L2262">
        <v>41</v>
      </c>
      <c r="M2262" t="s">
        <v>71</v>
      </c>
      <c r="N2262">
        <v>789</v>
      </c>
      <c r="O2262">
        <v>117</v>
      </c>
      <c r="P2262">
        <v>84</v>
      </c>
      <c r="Q2262">
        <v>20</v>
      </c>
      <c r="R2262">
        <v>234</v>
      </c>
      <c r="S2262">
        <v>26</v>
      </c>
      <c r="T2262">
        <v>-0.2</v>
      </c>
      <c r="U2262">
        <v>950</v>
      </c>
      <c r="V2262">
        <v>3.6</v>
      </c>
      <c r="W2262">
        <v>0.9</v>
      </c>
      <c r="X2262">
        <v>11</v>
      </c>
      <c r="Y2262">
        <v>-2</v>
      </c>
      <c r="Z2262">
        <v>70</v>
      </c>
      <c r="AA2262">
        <v>0.6</v>
      </c>
      <c r="AB2262">
        <v>1</v>
      </c>
      <c r="AC2262">
        <v>721</v>
      </c>
      <c r="AD2262">
        <v>45</v>
      </c>
      <c r="AE2262">
        <v>4</v>
      </c>
      <c r="AF2262">
        <v>2.8</v>
      </c>
      <c r="AG2262">
        <v>3</v>
      </c>
      <c r="AH2262">
        <v>480</v>
      </c>
    </row>
    <row r="2263" spans="1:34" hidden="1" x14ac:dyDescent="0.25">
      <c r="A2263" t="s">
        <v>8641</v>
      </c>
      <c r="B2263" t="s">
        <v>8642</v>
      </c>
      <c r="C2263" s="1" t="str">
        <f t="shared" si="374"/>
        <v>21:0588</v>
      </c>
      <c r="D2263" s="1" t="str">
        <f t="shared" ref="D2263:D2292" si="378">HYPERLINK("http://geochem.nrcan.gc.ca/cdogs/content/svy/svy210187_e.htm", "21:0187")</f>
        <v>21:0187</v>
      </c>
      <c r="E2263" t="s">
        <v>8643</v>
      </c>
      <c r="F2263" t="s">
        <v>8644</v>
      </c>
      <c r="H2263">
        <v>45.590111200000003</v>
      </c>
      <c r="I2263">
        <v>-65.1222937</v>
      </c>
      <c r="J2263" s="1" t="str">
        <f t="shared" ref="J2263:J2292" si="379">HYPERLINK("http://geochem.nrcan.gc.ca/cdogs/content/kwd/kwd020030_e.htm", "NGR bulk stream sediment")</f>
        <v>NGR bulk stream sediment</v>
      </c>
      <c r="K2263" s="1" t="str">
        <f t="shared" ref="K2263:K2292" si="380">HYPERLINK("http://geochem.nrcan.gc.ca/cdogs/content/kwd/kwd080006_e.htm", "&lt;177 micron (NGR)")</f>
        <v>&lt;177 micron (NGR)</v>
      </c>
      <c r="L2263">
        <v>41</v>
      </c>
      <c r="M2263" t="s">
        <v>61</v>
      </c>
      <c r="N2263">
        <v>790</v>
      </c>
      <c r="O2263">
        <v>170</v>
      </c>
      <c r="P2263">
        <v>37</v>
      </c>
      <c r="Q2263">
        <v>33</v>
      </c>
      <c r="R2263">
        <v>14</v>
      </c>
      <c r="S2263">
        <v>15</v>
      </c>
      <c r="T2263">
        <v>0.3</v>
      </c>
      <c r="U2263">
        <v>2000</v>
      </c>
      <c r="V2263">
        <v>3.1</v>
      </c>
      <c r="W2263">
        <v>0.7</v>
      </c>
      <c r="X2263">
        <v>2</v>
      </c>
      <c r="Y2263">
        <v>-2</v>
      </c>
      <c r="Z2263">
        <v>40</v>
      </c>
      <c r="AA2263">
        <v>-0.2</v>
      </c>
      <c r="AB2263">
        <v>-1</v>
      </c>
      <c r="AC2263">
        <v>327</v>
      </c>
      <c r="AD2263">
        <v>125</v>
      </c>
      <c r="AE2263">
        <v>-2</v>
      </c>
      <c r="AF2263">
        <v>23.6</v>
      </c>
      <c r="AG2263">
        <v>2.1</v>
      </c>
      <c r="AH2263">
        <v>205</v>
      </c>
    </row>
    <row r="2264" spans="1:34" hidden="1" x14ac:dyDescent="0.25">
      <c r="A2264" t="s">
        <v>8645</v>
      </c>
      <c r="B2264" t="s">
        <v>8646</v>
      </c>
      <c r="C2264" s="1" t="str">
        <f t="shared" si="374"/>
        <v>21:0588</v>
      </c>
      <c r="D2264" s="1" t="str">
        <f t="shared" si="378"/>
        <v>21:0187</v>
      </c>
      <c r="E2264" t="s">
        <v>8647</v>
      </c>
      <c r="F2264" t="s">
        <v>8648</v>
      </c>
      <c r="H2264">
        <v>45.5904004</v>
      </c>
      <c r="I2264">
        <v>-65.128022700000002</v>
      </c>
      <c r="J2264" s="1" t="str">
        <f t="shared" si="379"/>
        <v>NGR bulk stream sediment</v>
      </c>
      <c r="K2264" s="1" t="str">
        <f t="shared" si="380"/>
        <v>&lt;177 micron (NGR)</v>
      </c>
      <c r="L2264">
        <v>41</v>
      </c>
      <c r="M2264" t="s">
        <v>66</v>
      </c>
      <c r="N2264">
        <v>791</v>
      </c>
      <c r="O2264">
        <v>114</v>
      </c>
      <c r="P2264">
        <v>20</v>
      </c>
      <c r="Q2264">
        <v>21</v>
      </c>
      <c r="R2264">
        <v>15</v>
      </c>
      <c r="S2264">
        <v>12</v>
      </c>
      <c r="T2264">
        <v>-0.2</v>
      </c>
      <c r="U2264">
        <v>1400</v>
      </c>
      <c r="V2264">
        <v>2.4</v>
      </c>
      <c r="W2264">
        <v>0.2</v>
      </c>
      <c r="X2264">
        <v>2</v>
      </c>
      <c r="Y2264">
        <v>-2</v>
      </c>
      <c r="Z2264">
        <v>35</v>
      </c>
      <c r="AA2264">
        <v>-0.2</v>
      </c>
      <c r="AB2264">
        <v>-1</v>
      </c>
      <c r="AC2264">
        <v>336</v>
      </c>
      <c r="AD2264">
        <v>90</v>
      </c>
      <c r="AE2264">
        <v>-2</v>
      </c>
      <c r="AF2264">
        <v>16.8</v>
      </c>
      <c r="AG2264">
        <v>2.1</v>
      </c>
      <c r="AH2264">
        <v>155</v>
      </c>
    </row>
    <row r="2265" spans="1:34" hidden="1" x14ac:dyDescent="0.25">
      <c r="A2265" t="s">
        <v>8649</v>
      </c>
      <c r="B2265" t="s">
        <v>8650</v>
      </c>
      <c r="C2265" s="1" t="str">
        <f t="shared" si="374"/>
        <v>21:0588</v>
      </c>
      <c r="D2265" s="1" t="str">
        <f t="shared" si="378"/>
        <v>21:0187</v>
      </c>
      <c r="E2265" t="s">
        <v>8651</v>
      </c>
      <c r="F2265" t="s">
        <v>8652</v>
      </c>
      <c r="H2265">
        <v>45.6180989</v>
      </c>
      <c r="I2265">
        <v>-65.125980400000003</v>
      </c>
      <c r="J2265" s="1" t="str">
        <f t="shared" si="379"/>
        <v>NGR bulk stream sediment</v>
      </c>
      <c r="K2265" s="1" t="str">
        <f t="shared" si="380"/>
        <v>&lt;177 micron (NGR)</v>
      </c>
      <c r="L2265">
        <v>41</v>
      </c>
      <c r="M2265" t="s">
        <v>76</v>
      </c>
      <c r="N2265">
        <v>792</v>
      </c>
      <c r="O2265">
        <v>140</v>
      </c>
      <c r="P2265">
        <v>50</v>
      </c>
      <c r="Q2265">
        <v>49</v>
      </c>
      <c r="R2265">
        <v>18</v>
      </c>
      <c r="S2265">
        <v>25</v>
      </c>
      <c r="T2265">
        <v>-0.2</v>
      </c>
      <c r="U2265">
        <v>4800</v>
      </c>
      <c r="V2265">
        <v>3</v>
      </c>
      <c r="W2265">
        <v>1.1000000000000001</v>
      </c>
      <c r="X2265">
        <v>6</v>
      </c>
      <c r="Y2265">
        <v>-2</v>
      </c>
      <c r="Z2265">
        <v>44</v>
      </c>
      <c r="AA2265">
        <v>-0.2</v>
      </c>
      <c r="AB2265">
        <v>-1</v>
      </c>
      <c r="AC2265">
        <v>352</v>
      </c>
      <c r="AD2265">
        <v>205</v>
      </c>
      <c r="AE2265">
        <v>-2</v>
      </c>
      <c r="AF2265">
        <v>30.2</v>
      </c>
      <c r="AG2265">
        <v>2.4</v>
      </c>
      <c r="AH2265">
        <v>170</v>
      </c>
    </row>
    <row r="2266" spans="1:34" hidden="1" x14ac:dyDescent="0.25">
      <c r="A2266" t="s">
        <v>8653</v>
      </c>
      <c r="B2266" t="s">
        <v>8654</v>
      </c>
      <c r="C2266" s="1" t="str">
        <f t="shared" si="374"/>
        <v>21:0588</v>
      </c>
      <c r="D2266" s="1" t="str">
        <f t="shared" si="378"/>
        <v>21:0187</v>
      </c>
      <c r="E2266" t="s">
        <v>8655</v>
      </c>
      <c r="F2266" t="s">
        <v>8656</v>
      </c>
      <c r="H2266">
        <v>45.594734899999999</v>
      </c>
      <c r="I2266">
        <v>-65.136418300000003</v>
      </c>
      <c r="J2266" s="1" t="str">
        <f t="shared" si="379"/>
        <v>NGR bulk stream sediment</v>
      </c>
      <c r="K2266" s="1" t="str">
        <f t="shared" si="380"/>
        <v>&lt;177 micron (NGR)</v>
      </c>
      <c r="L2266">
        <v>41</v>
      </c>
      <c r="M2266" t="s">
        <v>81</v>
      </c>
      <c r="N2266">
        <v>793</v>
      </c>
      <c r="O2266">
        <v>137</v>
      </c>
      <c r="P2266">
        <v>50</v>
      </c>
      <c r="Q2266">
        <v>30</v>
      </c>
      <c r="R2266">
        <v>21</v>
      </c>
      <c r="S2266">
        <v>18</v>
      </c>
      <c r="T2266">
        <v>-0.2</v>
      </c>
      <c r="U2266">
        <v>3000</v>
      </c>
      <c r="V2266">
        <v>3</v>
      </c>
      <c r="W2266">
        <v>0.4</v>
      </c>
      <c r="X2266">
        <v>3</v>
      </c>
      <c r="Y2266">
        <v>-2</v>
      </c>
      <c r="Z2266">
        <v>40</v>
      </c>
      <c r="AA2266">
        <v>-0.2</v>
      </c>
      <c r="AB2266">
        <v>2</v>
      </c>
      <c r="AC2266">
        <v>387</v>
      </c>
      <c r="AD2266">
        <v>115</v>
      </c>
      <c r="AE2266">
        <v>-2</v>
      </c>
      <c r="AF2266">
        <v>16.2</v>
      </c>
      <c r="AG2266">
        <v>2.5</v>
      </c>
      <c r="AH2266">
        <v>205</v>
      </c>
    </row>
    <row r="2267" spans="1:34" hidden="1" x14ac:dyDescent="0.25">
      <c r="A2267" t="s">
        <v>8657</v>
      </c>
      <c r="B2267" t="s">
        <v>8658</v>
      </c>
      <c r="C2267" s="1" t="str">
        <f t="shared" si="374"/>
        <v>21:0588</v>
      </c>
      <c r="D2267" s="1" t="str">
        <f t="shared" si="378"/>
        <v>21:0187</v>
      </c>
      <c r="E2267" t="s">
        <v>8659</v>
      </c>
      <c r="F2267" t="s">
        <v>8660</v>
      </c>
      <c r="H2267">
        <v>45.594352999999998</v>
      </c>
      <c r="I2267">
        <v>-65.149071599999999</v>
      </c>
      <c r="J2267" s="1" t="str">
        <f t="shared" si="379"/>
        <v>NGR bulk stream sediment</v>
      </c>
      <c r="K2267" s="1" t="str">
        <f t="shared" si="380"/>
        <v>&lt;177 micron (NGR)</v>
      </c>
      <c r="L2267">
        <v>41</v>
      </c>
      <c r="M2267" t="s">
        <v>86</v>
      </c>
      <c r="N2267">
        <v>794</v>
      </c>
      <c r="O2267">
        <v>137</v>
      </c>
      <c r="P2267">
        <v>18</v>
      </c>
      <c r="Q2267">
        <v>29</v>
      </c>
      <c r="R2267">
        <v>13</v>
      </c>
      <c r="S2267">
        <v>12</v>
      </c>
      <c r="T2267">
        <v>-0.2</v>
      </c>
      <c r="U2267">
        <v>2300</v>
      </c>
      <c r="V2267">
        <v>1.9</v>
      </c>
      <c r="W2267">
        <v>1</v>
      </c>
      <c r="X2267">
        <v>2</v>
      </c>
      <c r="Y2267">
        <v>-2</v>
      </c>
      <c r="Z2267">
        <v>29</v>
      </c>
      <c r="AA2267">
        <v>-0.2</v>
      </c>
      <c r="AB2267">
        <v>-1</v>
      </c>
      <c r="AC2267">
        <v>407</v>
      </c>
      <c r="AD2267">
        <v>100</v>
      </c>
      <c r="AE2267">
        <v>-2</v>
      </c>
      <c r="AF2267">
        <v>18.399999999999999</v>
      </c>
      <c r="AG2267">
        <v>2.2000000000000002</v>
      </c>
      <c r="AH2267">
        <v>170</v>
      </c>
    </row>
    <row r="2268" spans="1:34" hidden="1" x14ac:dyDescent="0.25">
      <c r="A2268" t="s">
        <v>8661</v>
      </c>
      <c r="B2268" t="s">
        <v>8662</v>
      </c>
      <c r="C2268" s="1" t="str">
        <f t="shared" si="374"/>
        <v>21:0588</v>
      </c>
      <c r="D2268" s="1" t="str">
        <f t="shared" si="378"/>
        <v>21:0187</v>
      </c>
      <c r="E2268" t="s">
        <v>8663</v>
      </c>
      <c r="F2268" t="s">
        <v>8664</v>
      </c>
      <c r="H2268">
        <v>45.5978882</v>
      </c>
      <c r="I2268">
        <v>-65.159195499999996</v>
      </c>
      <c r="J2268" s="1" t="str">
        <f t="shared" si="379"/>
        <v>NGR bulk stream sediment</v>
      </c>
      <c r="K2268" s="1" t="str">
        <f t="shared" si="380"/>
        <v>&lt;177 micron (NGR)</v>
      </c>
      <c r="L2268">
        <v>41</v>
      </c>
      <c r="M2268" t="s">
        <v>91</v>
      </c>
      <c r="N2268">
        <v>795</v>
      </c>
      <c r="O2268">
        <v>54</v>
      </c>
      <c r="P2268">
        <v>14</v>
      </c>
      <c r="Q2268">
        <v>11</v>
      </c>
      <c r="R2268">
        <v>14</v>
      </c>
      <c r="S2268">
        <v>11</v>
      </c>
      <c r="T2268">
        <v>-0.2</v>
      </c>
      <c r="U2268">
        <v>530</v>
      </c>
      <c r="V2268">
        <v>1.5</v>
      </c>
      <c r="W2268">
        <v>-0.2</v>
      </c>
      <c r="X2268">
        <v>1</v>
      </c>
      <c r="Y2268">
        <v>-2</v>
      </c>
      <c r="Z2268">
        <v>22</v>
      </c>
      <c r="AA2268">
        <v>-0.2</v>
      </c>
      <c r="AB2268">
        <v>-1</v>
      </c>
      <c r="AC2268">
        <v>423</v>
      </c>
      <c r="AD2268">
        <v>20</v>
      </c>
      <c r="AE2268">
        <v>-2</v>
      </c>
      <c r="AF2268">
        <v>3.6</v>
      </c>
      <c r="AG2268">
        <v>2.5</v>
      </c>
      <c r="AH2268">
        <v>210</v>
      </c>
    </row>
    <row r="2269" spans="1:34" hidden="1" x14ac:dyDescent="0.25">
      <c r="A2269" t="s">
        <v>8665</v>
      </c>
      <c r="B2269" t="s">
        <v>8666</v>
      </c>
      <c r="C2269" s="1" t="str">
        <f t="shared" si="374"/>
        <v>21:0588</v>
      </c>
      <c r="D2269" s="1" t="str">
        <f t="shared" si="378"/>
        <v>21:0187</v>
      </c>
      <c r="E2269" t="s">
        <v>8667</v>
      </c>
      <c r="F2269" t="s">
        <v>8668</v>
      </c>
      <c r="H2269">
        <v>45.6048975</v>
      </c>
      <c r="I2269">
        <v>-65.159336499999995</v>
      </c>
      <c r="J2269" s="1" t="str">
        <f t="shared" si="379"/>
        <v>NGR bulk stream sediment</v>
      </c>
      <c r="K2269" s="1" t="str">
        <f t="shared" si="380"/>
        <v>&lt;177 micron (NGR)</v>
      </c>
      <c r="L2269">
        <v>41</v>
      </c>
      <c r="M2269" t="s">
        <v>96</v>
      </c>
      <c r="N2269">
        <v>796</v>
      </c>
      <c r="O2269">
        <v>109</v>
      </c>
      <c r="P2269">
        <v>18</v>
      </c>
      <c r="Q2269">
        <v>49</v>
      </c>
      <c r="R2269">
        <v>14</v>
      </c>
      <c r="S2269">
        <v>34</v>
      </c>
      <c r="T2269">
        <v>-0.2</v>
      </c>
      <c r="U2269">
        <v>7800</v>
      </c>
      <c r="V2269">
        <v>2.4</v>
      </c>
      <c r="W2269">
        <v>0.8</v>
      </c>
      <c r="X2269">
        <v>3</v>
      </c>
      <c r="Y2269">
        <v>-2</v>
      </c>
      <c r="Z2269">
        <v>44</v>
      </c>
      <c r="AA2269">
        <v>-0.2</v>
      </c>
      <c r="AB2269">
        <v>-1</v>
      </c>
      <c r="AC2269">
        <v>532</v>
      </c>
      <c r="AD2269">
        <v>155</v>
      </c>
      <c r="AE2269">
        <v>-2</v>
      </c>
      <c r="AF2269">
        <v>20</v>
      </c>
      <c r="AG2269">
        <v>2.8</v>
      </c>
      <c r="AH2269">
        <v>170</v>
      </c>
    </row>
    <row r="2270" spans="1:34" hidden="1" x14ac:dyDescent="0.25">
      <c r="A2270" t="s">
        <v>8669</v>
      </c>
      <c r="B2270" t="s">
        <v>8670</v>
      </c>
      <c r="C2270" s="1" t="str">
        <f t="shared" si="374"/>
        <v>21:0588</v>
      </c>
      <c r="D2270" s="1" t="str">
        <f t="shared" si="378"/>
        <v>21:0187</v>
      </c>
      <c r="E2270" t="s">
        <v>8671</v>
      </c>
      <c r="F2270" t="s">
        <v>8672</v>
      </c>
      <c r="H2270">
        <v>45.649801099999998</v>
      </c>
      <c r="I2270">
        <v>-65.215878200000006</v>
      </c>
      <c r="J2270" s="1" t="str">
        <f t="shared" si="379"/>
        <v>NGR bulk stream sediment</v>
      </c>
      <c r="K2270" s="1" t="str">
        <f t="shared" si="380"/>
        <v>&lt;177 micron (NGR)</v>
      </c>
      <c r="L2270">
        <v>41</v>
      </c>
      <c r="M2270" t="s">
        <v>101</v>
      </c>
      <c r="N2270">
        <v>797</v>
      </c>
      <c r="O2270">
        <v>84</v>
      </c>
      <c r="P2270">
        <v>11</v>
      </c>
      <c r="Q2270">
        <v>60</v>
      </c>
      <c r="R2270">
        <v>15</v>
      </c>
      <c r="S2270">
        <v>7</v>
      </c>
      <c r="T2270">
        <v>0.6</v>
      </c>
      <c r="U2270">
        <v>670</v>
      </c>
      <c r="V2270">
        <v>1.4</v>
      </c>
      <c r="W2270">
        <v>-0.2</v>
      </c>
      <c r="X2270">
        <v>1</v>
      </c>
      <c r="Y2270">
        <v>-2</v>
      </c>
      <c r="Z2270">
        <v>26</v>
      </c>
      <c r="AA2270">
        <v>0.2</v>
      </c>
      <c r="AB2270">
        <v>2</v>
      </c>
      <c r="AC2270">
        <v>395</v>
      </c>
      <c r="AD2270">
        <v>210</v>
      </c>
      <c r="AE2270">
        <v>-2</v>
      </c>
      <c r="AF2270">
        <v>29</v>
      </c>
      <c r="AG2270">
        <v>6</v>
      </c>
      <c r="AH2270">
        <v>120</v>
      </c>
    </row>
    <row r="2271" spans="1:34" hidden="1" x14ac:dyDescent="0.25">
      <c r="A2271" t="s">
        <v>8673</v>
      </c>
      <c r="B2271" t="s">
        <v>8674</v>
      </c>
      <c r="C2271" s="1" t="str">
        <f t="shared" si="374"/>
        <v>21:0588</v>
      </c>
      <c r="D2271" s="1" t="str">
        <f t="shared" si="378"/>
        <v>21:0187</v>
      </c>
      <c r="E2271" t="s">
        <v>8675</v>
      </c>
      <c r="F2271" t="s">
        <v>8676</v>
      </c>
      <c r="H2271">
        <v>45.651694399999997</v>
      </c>
      <c r="I2271">
        <v>-65.217108100000004</v>
      </c>
      <c r="J2271" s="1" t="str">
        <f t="shared" si="379"/>
        <v>NGR bulk stream sediment</v>
      </c>
      <c r="K2271" s="1" t="str">
        <f t="shared" si="380"/>
        <v>&lt;177 micron (NGR)</v>
      </c>
      <c r="L2271">
        <v>41</v>
      </c>
      <c r="M2271" t="s">
        <v>217</v>
      </c>
      <c r="N2271">
        <v>798</v>
      </c>
      <c r="O2271">
        <v>105</v>
      </c>
      <c r="P2271">
        <v>16</v>
      </c>
      <c r="Q2271">
        <v>68</v>
      </c>
      <c r="R2271">
        <v>16</v>
      </c>
      <c r="S2271">
        <v>14</v>
      </c>
      <c r="T2271">
        <v>0.6</v>
      </c>
      <c r="U2271">
        <v>1600</v>
      </c>
      <c r="V2271">
        <v>1.5</v>
      </c>
      <c r="W2271">
        <v>0.3</v>
      </c>
      <c r="X2271">
        <v>1</v>
      </c>
      <c r="Y2271">
        <v>4</v>
      </c>
      <c r="Z2271">
        <v>31</v>
      </c>
      <c r="AA2271">
        <v>-0.2</v>
      </c>
      <c r="AB2271">
        <v>1</v>
      </c>
      <c r="AC2271">
        <v>307</v>
      </c>
      <c r="AD2271">
        <v>210</v>
      </c>
      <c r="AE2271">
        <v>-2</v>
      </c>
      <c r="AF2271">
        <v>34.200000000000003</v>
      </c>
      <c r="AG2271">
        <v>8.5</v>
      </c>
      <c r="AH2271">
        <v>145</v>
      </c>
    </row>
    <row r="2272" spans="1:34" hidden="1" x14ac:dyDescent="0.25">
      <c r="A2272" t="s">
        <v>8677</v>
      </c>
      <c r="B2272" t="s">
        <v>8678</v>
      </c>
      <c r="C2272" s="1" t="str">
        <f t="shared" si="374"/>
        <v>21:0588</v>
      </c>
      <c r="D2272" s="1" t="str">
        <f t="shared" si="378"/>
        <v>21:0187</v>
      </c>
      <c r="E2272" t="s">
        <v>8675</v>
      </c>
      <c r="F2272" t="s">
        <v>8679</v>
      </c>
      <c r="H2272">
        <v>45.651694399999997</v>
      </c>
      <c r="I2272">
        <v>-65.217108100000004</v>
      </c>
      <c r="J2272" s="1" t="str">
        <f t="shared" si="379"/>
        <v>NGR bulk stream sediment</v>
      </c>
      <c r="K2272" s="1" t="str">
        <f t="shared" si="380"/>
        <v>&lt;177 micron (NGR)</v>
      </c>
      <c r="L2272">
        <v>41</v>
      </c>
      <c r="M2272" t="s">
        <v>221</v>
      </c>
      <c r="N2272">
        <v>799</v>
      </c>
      <c r="O2272">
        <v>109</v>
      </c>
      <c r="P2272">
        <v>15</v>
      </c>
      <c r="Q2272">
        <v>69</v>
      </c>
      <c r="R2272">
        <v>18</v>
      </c>
      <c r="S2272">
        <v>16</v>
      </c>
      <c r="T2272">
        <v>-0.2</v>
      </c>
      <c r="U2272">
        <v>1500</v>
      </c>
      <c r="V2272">
        <v>2</v>
      </c>
      <c r="W2272">
        <v>0.6</v>
      </c>
      <c r="X2272">
        <v>1</v>
      </c>
      <c r="Y2272">
        <v>4</v>
      </c>
      <c r="Z2272">
        <v>35</v>
      </c>
      <c r="AA2272">
        <v>-0.2</v>
      </c>
      <c r="AB2272">
        <v>1</v>
      </c>
      <c r="AC2272">
        <v>326</v>
      </c>
      <c r="AD2272">
        <v>185</v>
      </c>
      <c r="AE2272">
        <v>-2</v>
      </c>
      <c r="AF2272">
        <v>31.6</v>
      </c>
      <c r="AG2272">
        <v>8.1999999999999993</v>
      </c>
      <c r="AH2272">
        <v>130</v>
      </c>
    </row>
    <row r="2273" spans="1:34" hidden="1" x14ac:dyDescent="0.25">
      <c r="A2273" t="s">
        <v>8680</v>
      </c>
      <c r="B2273" t="s">
        <v>8681</v>
      </c>
      <c r="C2273" s="1" t="str">
        <f t="shared" si="374"/>
        <v>21:0588</v>
      </c>
      <c r="D2273" s="1" t="str">
        <f t="shared" si="378"/>
        <v>21:0187</v>
      </c>
      <c r="E2273" t="s">
        <v>8682</v>
      </c>
      <c r="F2273" t="s">
        <v>8683</v>
      </c>
      <c r="H2273">
        <v>45.651845199999997</v>
      </c>
      <c r="I2273">
        <v>-65.2190777</v>
      </c>
      <c r="J2273" s="1" t="str">
        <f t="shared" si="379"/>
        <v>NGR bulk stream sediment</v>
      </c>
      <c r="K2273" s="1" t="str">
        <f t="shared" si="380"/>
        <v>&lt;177 micron (NGR)</v>
      </c>
      <c r="L2273">
        <v>41</v>
      </c>
      <c r="M2273" t="s">
        <v>106</v>
      </c>
      <c r="N2273">
        <v>800</v>
      </c>
      <c r="O2273">
        <v>124</v>
      </c>
      <c r="P2273">
        <v>14</v>
      </c>
      <c r="Q2273">
        <v>52</v>
      </c>
      <c r="R2273">
        <v>27</v>
      </c>
      <c r="S2273">
        <v>21</v>
      </c>
      <c r="T2273">
        <v>0.3</v>
      </c>
      <c r="U2273">
        <v>3600</v>
      </c>
      <c r="V2273">
        <v>2.2000000000000002</v>
      </c>
      <c r="W2273">
        <v>1.8</v>
      </c>
      <c r="X2273">
        <v>2</v>
      </c>
      <c r="Y2273">
        <v>4</v>
      </c>
      <c r="Z2273">
        <v>31</v>
      </c>
      <c r="AA2273">
        <v>-0.2</v>
      </c>
      <c r="AB2273">
        <v>-1</v>
      </c>
      <c r="AC2273">
        <v>343</v>
      </c>
      <c r="AD2273">
        <v>185</v>
      </c>
      <c r="AE2273">
        <v>-2</v>
      </c>
      <c r="AF2273">
        <v>39</v>
      </c>
      <c r="AG2273">
        <v>8.9</v>
      </c>
      <c r="AH2273">
        <v>125</v>
      </c>
    </row>
    <row r="2274" spans="1:34" hidden="1" x14ac:dyDescent="0.25">
      <c r="A2274" t="s">
        <v>8684</v>
      </c>
      <c r="B2274" t="s">
        <v>8685</v>
      </c>
      <c r="C2274" s="1" t="str">
        <f t="shared" si="374"/>
        <v>21:0588</v>
      </c>
      <c r="D2274" s="1" t="str">
        <f t="shared" si="378"/>
        <v>21:0187</v>
      </c>
      <c r="E2274" t="s">
        <v>8686</v>
      </c>
      <c r="F2274" t="s">
        <v>8687</v>
      </c>
      <c r="H2274">
        <v>45.662430100000002</v>
      </c>
      <c r="I2274">
        <v>-65.231563199999997</v>
      </c>
      <c r="J2274" s="1" t="str">
        <f t="shared" si="379"/>
        <v>NGR bulk stream sediment</v>
      </c>
      <c r="K2274" s="1" t="str">
        <f t="shared" si="380"/>
        <v>&lt;177 micron (NGR)</v>
      </c>
      <c r="L2274">
        <v>41</v>
      </c>
      <c r="M2274" t="s">
        <v>111</v>
      </c>
      <c r="N2274">
        <v>801</v>
      </c>
      <c r="O2274">
        <v>96</v>
      </c>
      <c r="P2274">
        <v>10</v>
      </c>
      <c r="Q2274">
        <v>25</v>
      </c>
      <c r="R2274">
        <v>16</v>
      </c>
      <c r="S2274">
        <v>12</v>
      </c>
      <c r="T2274">
        <v>-0.2</v>
      </c>
      <c r="U2274">
        <v>2600</v>
      </c>
      <c r="V2274">
        <v>1.3</v>
      </c>
      <c r="W2274">
        <v>0.3</v>
      </c>
      <c r="X2274">
        <v>1</v>
      </c>
      <c r="Y2274">
        <v>2</v>
      </c>
      <c r="Z2274">
        <v>18</v>
      </c>
      <c r="AA2274">
        <v>-0.2</v>
      </c>
      <c r="AB2274">
        <v>1</v>
      </c>
      <c r="AC2274">
        <v>133</v>
      </c>
      <c r="AD2274">
        <v>225</v>
      </c>
      <c r="AE2274">
        <v>2</v>
      </c>
      <c r="AF2274">
        <v>38.799999999999997</v>
      </c>
      <c r="AG2274">
        <v>6.2</v>
      </c>
      <c r="AH2274">
        <v>110</v>
      </c>
    </row>
    <row r="2275" spans="1:34" hidden="1" x14ac:dyDescent="0.25">
      <c r="A2275" t="s">
        <v>8688</v>
      </c>
      <c r="B2275" t="s">
        <v>8689</v>
      </c>
      <c r="C2275" s="1" t="str">
        <f t="shared" si="374"/>
        <v>21:0588</v>
      </c>
      <c r="D2275" s="1" t="str">
        <f t="shared" si="378"/>
        <v>21:0187</v>
      </c>
      <c r="E2275" t="s">
        <v>8690</v>
      </c>
      <c r="F2275" t="s">
        <v>8691</v>
      </c>
      <c r="H2275">
        <v>45.662374999999997</v>
      </c>
      <c r="I2275">
        <v>-65.229314500000001</v>
      </c>
      <c r="J2275" s="1" t="str">
        <f t="shared" si="379"/>
        <v>NGR bulk stream sediment</v>
      </c>
      <c r="K2275" s="1" t="str">
        <f t="shared" si="380"/>
        <v>&lt;177 micron (NGR)</v>
      </c>
      <c r="L2275">
        <v>41</v>
      </c>
      <c r="M2275" t="s">
        <v>116</v>
      </c>
      <c r="N2275">
        <v>802</v>
      </c>
      <c r="O2275">
        <v>147</v>
      </c>
      <c r="P2275">
        <v>27</v>
      </c>
      <c r="Q2275">
        <v>66</v>
      </c>
      <c r="R2275">
        <v>57</v>
      </c>
      <c r="S2275">
        <v>22</v>
      </c>
      <c r="T2275">
        <v>0.5</v>
      </c>
      <c r="U2275">
        <v>2000</v>
      </c>
      <c r="V2275">
        <v>1.6</v>
      </c>
      <c r="W2275">
        <v>0.7</v>
      </c>
      <c r="X2275">
        <v>2</v>
      </c>
      <c r="Y2275">
        <v>4</v>
      </c>
      <c r="Z2275">
        <v>26</v>
      </c>
      <c r="AA2275">
        <v>-0.2</v>
      </c>
      <c r="AB2275">
        <v>2</v>
      </c>
      <c r="AC2275">
        <v>202</v>
      </c>
      <c r="AD2275">
        <v>235</v>
      </c>
      <c r="AE2275">
        <v>-2</v>
      </c>
      <c r="AF2275">
        <v>46.6</v>
      </c>
      <c r="AG2275">
        <v>15</v>
      </c>
      <c r="AH2275">
        <v>140</v>
      </c>
    </row>
    <row r="2276" spans="1:34" hidden="1" x14ac:dyDescent="0.25">
      <c r="A2276" t="s">
        <v>8692</v>
      </c>
      <c r="B2276" t="s">
        <v>8693</v>
      </c>
      <c r="C2276" s="1" t="str">
        <f t="shared" si="374"/>
        <v>21:0588</v>
      </c>
      <c r="D2276" s="1" t="str">
        <f t="shared" si="378"/>
        <v>21:0187</v>
      </c>
      <c r="E2276" t="s">
        <v>8694</v>
      </c>
      <c r="F2276" t="s">
        <v>8695</v>
      </c>
      <c r="H2276">
        <v>45.604965200000002</v>
      </c>
      <c r="I2276">
        <v>-65.171893800000007</v>
      </c>
      <c r="J2276" s="1" t="str">
        <f t="shared" si="379"/>
        <v>NGR bulk stream sediment</v>
      </c>
      <c r="K2276" s="1" t="str">
        <f t="shared" si="380"/>
        <v>&lt;177 micron (NGR)</v>
      </c>
      <c r="L2276">
        <v>41</v>
      </c>
      <c r="M2276" t="s">
        <v>121</v>
      </c>
      <c r="N2276">
        <v>803</v>
      </c>
      <c r="O2276">
        <v>72</v>
      </c>
      <c r="P2276">
        <v>11</v>
      </c>
      <c r="Q2276">
        <v>20</v>
      </c>
      <c r="R2276">
        <v>12</v>
      </c>
      <c r="S2276">
        <v>11</v>
      </c>
      <c r="T2276">
        <v>-0.2</v>
      </c>
      <c r="U2276">
        <v>950</v>
      </c>
      <c r="V2276">
        <v>1.65</v>
      </c>
      <c r="W2276">
        <v>0.4</v>
      </c>
      <c r="X2276">
        <v>-1</v>
      </c>
      <c r="Y2276">
        <v>-2</v>
      </c>
      <c r="Z2276">
        <v>26</v>
      </c>
      <c r="AA2276">
        <v>-0.2</v>
      </c>
      <c r="AB2276">
        <v>-1</v>
      </c>
      <c r="AC2276">
        <v>494</v>
      </c>
      <c r="AD2276">
        <v>80</v>
      </c>
      <c r="AE2276">
        <v>-2</v>
      </c>
      <c r="AF2276">
        <v>11.4</v>
      </c>
      <c r="AG2276">
        <v>3</v>
      </c>
      <c r="AH2276">
        <v>155</v>
      </c>
    </row>
    <row r="2277" spans="1:34" hidden="1" x14ac:dyDescent="0.25">
      <c r="A2277" t="s">
        <v>8696</v>
      </c>
      <c r="B2277" t="s">
        <v>8697</v>
      </c>
      <c r="C2277" s="1" t="str">
        <f t="shared" si="374"/>
        <v>21:0588</v>
      </c>
      <c r="D2277" s="1" t="str">
        <f t="shared" si="378"/>
        <v>21:0187</v>
      </c>
      <c r="E2277" t="s">
        <v>8629</v>
      </c>
      <c r="F2277" t="s">
        <v>8698</v>
      </c>
      <c r="H2277">
        <v>45.6017309</v>
      </c>
      <c r="I2277">
        <v>-65.173935900000004</v>
      </c>
      <c r="J2277" s="1" t="str">
        <f t="shared" si="379"/>
        <v>NGR bulk stream sediment</v>
      </c>
      <c r="K2277" s="1" t="str">
        <f t="shared" si="380"/>
        <v>&lt;177 micron (NGR)</v>
      </c>
      <c r="L2277">
        <v>41</v>
      </c>
      <c r="M2277" t="s">
        <v>261</v>
      </c>
      <c r="N2277">
        <v>804</v>
      </c>
      <c r="O2277">
        <v>90</v>
      </c>
      <c r="P2277">
        <v>15</v>
      </c>
      <c r="Q2277">
        <v>37</v>
      </c>
      <c r="R2277">
        <v>20</v>
      </c>
      <c r="S2277">
        <v>9</v>
      </c>
      <c r="T2277">
        <v>0.3</v>
      </c>
      <c r="U2277">
        <v>420</v>
      </c>
      <c r="V2277">
        <v>2</v>
      </c>
      <c r="W2277">
        <v>0.2</v>
      </c>
      <c r="X2277">
        <v>3</v>
      </c>
      <c r="Y2277">
        <v>-2</v>
      </c>
      <c r="Z2277">
        <v>26</v>
      </c>
      <c r="AA2277">
        <v>-0.2</v>
      </c>
      <c r="AB2277">
        <v>-1</v>
      </c>
      <c r="AC2277">
        <v>471</v>
      </c>
      <c r="AD2277">
        <v>85</v>
      </c>
      <c r="AE2277">
        <v>-2</v>
      </c>
      <c r="AF2277">
        <v>14</v>
      </c>
      <c r="AG2277">
        <v>6.5</v>
      </c>
      <c r="AH2277">
        <v>170</v>
      </c>
    </row>
    <row r="2278" spans="1:34" hidden="1" x14ac:dyDescent="0.25">
      <c r="A2278" t="s">
        <v>8699</v>
      </c>
      <c r="B2278" t="s">
        <v>8700</v>
      </c>
      <c r="C2278" s="1" t="str">
        <f t="shared" si="374"/>
        <v>21:0588</v>
      </c>
      <c r="D2278" s="1" t="str">
        <f t="shared" si="378"/>
        <v>21:0187</v>
      </c>
      <c r="E2278" t="s">
        <v>8701</v>
      </c>
      <c r="F2278" t="s">
        <v>8702</v>
      </c>
      <c r="H2278">
        <v>45.609292000000003</v>
      </c>
      <c r="I2278">
        <v>-65.182897999999994</v>
      </c>
      <c r="J2278" s="1" t="str">
        <f t="shared" si="379"/>
        <v>NGR bulk stream sediment</v>
      </c>
      <c r="K2278" s="1" t="str">
        <f t="shared" si="380"/>
        <v>&lt;177 micron (NGR)</v>
      </c>
      <c r="L2278">
        <v>41</v>
      </c>
      <c r="M2278" t="s">
        <v>126</v>
      </c>
      <c r="N2278">
        <v>805</v>
      </c>
      <c r="O2278">
        <v>127</v>
      </c>
      <c r="P2278">
        <v>17</v>
      </c>
      <c r="Q2278">
        <v>50</v>
      </c>
      <c r="R2278">
        <v>17</v>
      </c>
      <c r="S2278">
        <v>16</v>
      </c>
      <c r="T2278">
        <v>0.5</v>
      </c>
      <c r="U2278">
        <v>3200</v>
      </c>
      <c r="V2278">
        <v>1.7</v>
      </c>
      <c r="W2278">
        <v>1.1000000000000001</v>
      </c>
      <c r="X2278">
        <v>1</v>
      </c>
      <c r="Y2278">
        <v>-2</v>
      </c>
      <c r="Z2278">
        <v>22</v>
      </c>
      <c r="AA2278">
        <v>-0.2</v>
      </c>
      <c r="AB2278">
        <v>2</v>
      </c>
      <c r="AC2278">
        <v>700</v>
      </c>
      <c r="AD2278">
        <v>205</v>
      </c>
      <c r="AE2278">
        <v>-2</v>
      </c>
      <c r="AF2278">
        <v>42.6</v>
      </c>
      <c r="AG2278">
        <v>9.5</v>
      </c>
      <c r="AH2278">
        <v>135</v>
      </c>
    </row>
    <row r="2279" spans="1:34" hidden="1" x14ac:dyDescent="0.25">
      <c r="A2279" t="s">
        <v>8703</v>
      </c>
      <c r="B2279" t="s">
        <v>8704</v>
      </c>
      <c r="C2279" s="1" t="str">
        <f t="shared" si="374"/>
        <v>21:0588</v>
      </c>
      <c r="D2279" s="1" t="str">
        <f t="shared" si="378"/>
        <v>21:0187</v>
      </c>
      <c r="E2279" t="s">
        <v>8705</v>
      </c>
      <c r="F2279" t="s">
        <v>8706</v>
      </c>
      <c r="H2279">
        <v>45.711820000000003</v>
      </c>
      <c r="I2279">
        <v>-65.219474399999996</v>
      </c>
      <c r="J2279" s="1" t="str">
        <f t="shared" si="379"/>
        <v>NGR bulk stream sediment</v>
      </c>
      <c r="K2279" s="1" t="str">
        <f t="shared" si="380"/>
        <v>&lt;177 micron (NGR)</v>
      </c>
      <c r="L2279">
        <v>42</v>
      </c>
      <c r="M2279" t="s">
        <v>38</v>
      </c>
      <c r="N2279">
        <v>806</v>
      </c>
      <c r="O2279">
        <v>116</v>
      </c>
      <c r="P2279">
        <v>16</v>
      </c>
      <c r="Q2279">
        <v>25</v>
      </c>
      <c r="R2279">
        <v>65</v>
      </c>
      <c r="S2279">
        <v>25</v>
      </c>
      <c r="T2279">
        <v>-0.2</v>
      </c>
      <c r="U2279">
        <v>1600</v>
      </c>
      <c r="V2279">
        <v>3</v>
      </c>
      <c r="W2279">
        <v>0.6</v>
      </c>
      <c r="X2279">
        <v>1</v>
      </c>
      <c r="Y2279">
        <v>-2</v>
      </c>
      <c r="Z2279">
        <v>44</v>
      </c>
      <c r="AA2279">
        <v>-0.2</v>
      </c>
      <c r="AB2279">
        <v>1</v>
      </c>
      <c r="AC2279">
        <v>293</v>
      </c>
      <c r="AD2279">
        <v>70</v>
      </c>
      <c r="AE2279">
        <v>-2</v>
      </c>
      <c r="AF2279">
        <v>15.6</v>
      </c>
      <c r="AG2279">
        <v>2</v>
      </c>
      <c r="AH2279">
        <v>260</v>
      </c>
    </row>
    <row r="2280" spans="1:34" hidden="1" x14ac:dyDescent="0.25">
      <c r="A2280" t="s">
        <v>8707</v>
      </c>
      <c r="B2280" t="s">
        <v>8708</v>
      </c>
      <c r="C2280" s="1" t="str">
        <f t="shared" si="374"/>
        <v>21:0588</v>
      </c>
      <c r="D2280" s="1" t="str">
        <f t="shared" si="378"/>
        <v>21:0187</v>
      </c>
      <c r="E2280" t="s">
        <v>8709</v>
      </c>
      <c r="F2280" t="s">
        <v>8710</v>
      </c>
      <c r="H2280">
        <v>45.6102992</v>
      </c>
      <c r="I2280">
        <v>-65.191876199999996</v>
      </c>
      <c r="J2280" s="1" t="str">
        <f t="shared" si="379"/>
        <v>NGR bulk stream sediment</v>
      </c>
      <c r="K2280" s="1" t="str">
        <f t="shared" si="380"/>
        <v>&lt;177 micron (NGR)</v>
      </c>
      <c r="L2280">
        <v>42</v>
      </c>
      <c r="M2280" t="s">
        <v>43</v>
      </c>
      <c r="N2280">
        <v>807</v>
      </c>
      <c r="O2280">
        <v>83</v>
      </c>
      <c r="P2280">
        <v>12</v>
      </c>
      <c r="Q2280">
        <v>57</v>
      </c>
      <c r="R2280">
        <v>13</v>
      </c>
      <c r="S2280">
        <v>10</v>
      </c>
      <c r="T2280">
        <v>-0.2</v>
      </c>
      <c r="U2280">
        <v>2800</v>
      </c>
      <c r="V2280">
        <v>1.4</v>
      </c>
      <c r="W2280">
        <v>1.1000000000000001</v>
      </c>
      <c r="X2280">
        <v>2</v>
      </c>
      <c r="Y2280">
        <v>-2</v>
      </c>
      <c r="Z2280">
        <v>26</v>
      </c>
      <c r="AA2280">
        <v>-0.2</v>
      </c>
      <c r="AB2280">
        <v>2</v>
      </c>
      <c r="AC2280">
        <v>431</v>
      </c>
      <c r="AD2280">
        <v>210</v>
      </c>
      <c r="AE2280">
        <v>-2</v>
      </c>
      <c r="AF2280">
        <v>33.4</v>
      </c>
      <c r="AG2280">
        <v>7.6</v>
      </c>
      <c r="AH2280">
        <v>155</v>
      </c>
    </row>
    <row r="2281" spans="1:34" hidden="1" x14ac:dyDescent="0.25">
      <c r="A2281" t="s">
        <v>8711</v>
      </c>
      <c r="B2281" t="s">
        <v>8712</v>
      </c>
      <c r="C2281" s="1" t="str">
        <f t="shared" si="374"/>
        <v>21:0588</v>
      </c>
      <c r="D2281" s="1" t="str">
        <f t="shared" si="378"/>
        <v>21:0187</v>
      </c>
      <c r="E2281" t="s">
        <v>8705</v>
      </c>
      <c r="F2281" t="s">
        <v>8713</v>
      </c>
      <c r="H2281">
        <v>45.711820000000003</v>
      </c>
      <c r="I2281">
        <v>-65.219474399999996</v>
      </c>
      <c r="J2281" s="1" t="str">
        <f t="shared" si="379"/>
        <v>NGR bulk stream sediment</v>
      </c>
      <c r="K2281" s="1" t="str">
        <f t="shared" si="380"/>
        <v>&lt;177 micron (NGR)</v>
      </c>
      <c r="L2281">
        <v>42</v>
      </c>
      <c r="M2281" t="s">
        <v>51</v>
      </c>
      <c r="N2281">
        <v>808</v>
      </c>
      <c r="O2281">
        <v>117</v>
      </c>
      <c r="P2281">
        <v>16</v>
      </c>
      <c r="Q2281">
        <v>25</v>
      </c>
      <c r="R2281">
        <v>59</v>
      </c>
      <c r="S2281">
        <v>23</v>
      </c>
      <c r="T2281">
        <v>-0.2</v>
      </c>
      <c r="U2281">
        <v>1600</v>
      </c>
      <c r="V2281">
        <v>3</v>
      </c>
      <c r="W2281">
        <v>0.3</v>
      </c>
      <c r="X2281">
        <v>1</v>
      </c>
      <c r="Y2281">
        <v>-2</v>
      </c>
      <c r="Z2281">
        <v>44</v>
      </c>
      <c r="AA2281">
        <v>-0.2</v>
      </c>
      <c r="AB2281">
        <v>-1</v>
      </c>
      <c r="AC2281">
        <v>313</v>
      </c>
      <c r="AD2281">
        <v>65</v>
      </c>
      <c r="AE2281">
        <v>-2</v>
      </c>
      <c r="AF2281">
        <v>13.8</v>
      </c>
      <c r="AG2281">
        <v>1.6</v>
      </c>
      <c r="AH2281">
        <v>270</v>
      </c>
    </row>
    <row r="2282" spans="1:34" hidden="1" x14ac:dyDescent="0.25">
      <c r="A2282" t="s">
        <v>8714</v>
      </c>
      <c r="B2282" t="s">
        <v>8715</v>
      </c>
      <c r="C2282" s="1" t="str">
        <f t="shared" si="374"/>
        <v>21:0588</v>
      </c>
      <c r="D2282" s="1" t="str">
        <f t="shared" si="378"/>
        <v>21:0187</v>
      </c>
      <c r="E2282" t="s">
        <v>8705</v>
      </c>
      <c r="F2282" t="s">
        <v>8716</v>
      </c>
      <c r="H2282">
        <v>45.711820000000003</v>
      </c>
      <c r="I2282">
        <v>-65.219474399999996</v>
      </c>
      <c r="J2282" s="1" t="str">
        <f t="shared" si="379"/>
        <v>NGR bulk stream sediment</v>
      </c>
      <c r="K2282" s="1" t="str">
        <f t="shared" si="380"/>
        <v>&lt;177 micron (NGR)</v>
      </c>
      <c r="L2282">
        <v>42</v>
      </c>
      <c r="M2282" t="s">
        <v>47</v>
      </c>
      <c r="N2282">
        <v>809</v>
      </c>
      <c r="O2282">
        <v>120</v>
      </c>
      <c r="P2282">
        <v>16</v>
      </c>
      <c r="Q2282">
        <v>25</v>
      </c>
      <c r="R2282">
        <v>68</v>
      </c>
      <c r="S2282">
        <v>24</v>
      </c>
      <c r="T2282">
        <v>-0.2</v>
      </c>
      <c r="U2282">
        <v>1500</v>
      </c>
      <c r="V2282">
        <v>3</v>
      </c>
      <c r="W2282">
        <v>0.5</v>
      </c>
      <c r="X2282">
        <v>1</v>
      </c>
      <c r="Y2282">
        <v>-2</v>
      </c>
      <c r="Z2282">
        <v>44</v>
      </c>
      <c r="AA2282">
        <v>-0.2</v>
      </c>
      <c r="AB2282">
        <v>2</v>
      </c>
      <c r="AC2282">
        <v>297</v>
      </c>
      <c r="AD2282">
        <v>70</v>
      </c>
      <c r="AE2282">
        <v>-2</v>
      </c>
      <c r="AF2282">
        <v>17.399999999999999</v>
      </c>
      <c r="AG2282">
        <v>1.8</v>
      </c>
      <c r="AH2282">
        <v>205</v>
      </c>
    </row>
    <row r="2283" spans="1:34" hidden="1" x14ac:dyDescent="0.25">
      <c r="A2283" t="s">
        <v>8717</v>
      </c>
      <c r="B2283" t="s">
        <v>8718</v>
      </c>
      <c r="C2283" s="1" t="str">
        <f t="shared" si="374"/>
        <v>21:0588</v>
      </c>
      <c r="D2283" s="1" t="str">
        <f t="shared" si="378"/>
        <v>21:0187</v>
      </c>
      <c r="E2283" t="s">
        <v>8719</v>
      </c>
      <c r="F2283" t="s">
        <v>8720</v>
      </c>
      <c r="H2283">
        <v>45.691712199999998</v>
      </c>
      <c r="I2283">
        <v>-65.233306900000002</v>
      </c>
      <c r="J2283" s="1" t="str">
        <f t="shared" si="379"/>
        <v>NGR bulk stream sediment</v>
      </c>
      <c r="K2283" s="1" t="str">
        <f t="shared" si="380"/>
        <v>&lt;177 micron (NGR)</v>
      </c>
      <c r="L2283">
        <v>42</v>
      </c>
      <c r="M2283" t="s">
        <v>56</v>
      </c>
      <c r="N2283">
        <v>810</v>
      </c>
      <c r="O2283">
        <v>76</v>
      </c>
      <c r="P2283">
        <v>10</v>
      </c>
      <c r="Q2283">
        <v>16</v>
      </c>
      <c r="R2283">
        <v>34</v>
      </c>
      <c r="S2283">
        <v>14</v>
      </c>
      <c r="T2283">
        <v>-0.2</v>
      </c>
      <c r="U2283">
        <v>590</v>
      </c>
      <c r="V2283">
        <v>1.75</v>
      </c>
      <c r="W2283">
        <v>-0.2</v>
      </c>
      <c r="X2283">
        <v>-1</v>
      </c>
      <c r="Y2283">
        <v>-2</v>
      </c>
      <c r="Z2283">
        <v>33</v>
      </c>
      <c r="AA2283">
        <v>-0.2</v>
      </c>
      <c r="AB2283">
        <v>1</v>
      </c>
      <c r="AC2283">
        <v>284</v>
      </c>
      <c r="AD2283">
        <v>40</v>
      </c>
      <c r="AE2283">
        <v>-2</v>
      </c>
      <c r="AF2283">
        <v>8</v>
      </c>
      <c r="AG2283">
        <v>2</v>
      </c>
      <c r="AH2283">
        <v>155</v>
      </c>
    </row>
    <row r="2284" spans="1:34" hidden="1" x14ac:dyDescent="0.25">
      <c r="A2284" t="s">
        <v>8721</v>
      </c>
      <c r="B2284" t="s">
        <v>8722</v>
      </c>
      <c r="C2284" s="1" t="str">
        <f t="shared" si="374"/>
        <v>21:0588</v>
      </c>
      <c r="D2284" s="1" t="str">
        <f t="shared" si="378"/>
        <v>21:0187</v>
      </c>
      <c r="E2284" t="s">
        <v>8723</v>
      </c>
      <c r="F2284" t="s">
        <v>8724</v>
      </c>
      <c r="H2284">
        <v>45.692650299999997</v>
      </c>
      <c r="I2284">
        <v>-65.235501999999997</v>
      </c>
      <c r="J2284" s="1" t="str">
        <f t="shared" si="379"/>
        <v>NGR bulk stream sediment</v>
      </c>
      <c r="K2284" s="1" t="str">
        <f t="shared" si="380"/>
        <v>&lt;177 micron (NGR)</v>
      </c>
      <c r="L2284">
        <v>42</v>
      </c>
      <c r="M2284" t="s">
        <v>61</v>
      </c>
      <c r="N2284">
        <v>811</v>
      </c>
      <c r="O2284">
        <v>92</v>
      </c>
      <c r="P2284">
        <v>10</v>
      </c>
      <c r="Q2284">
        <v>18</v>
      </c>
      <c r="R2284">
        <v>37</v>
      </c>
      <c r="S2284">
        <v>13</v>
      </c>
      <c r="T2284">
        <v>-0.2</v>
      </c>
      <c r="U2284">
        <v>750</v>
      </c>
      <c r="V2284">
        <v>1.6</v>
      </c>
      <c r="W2284">
        <v>-0.2</v>
      </c>
      <c r="X2284">
        <v>1</v>
      </c>
      <c r="Y2284">
        <v>-2</v>
      </c>
      <c r="Z2284">
        <v>31</v>
      </c>
      <c r="AA2284">
        <v>-0.2</v>
      </c>
      <c r="AB2284">
        <v>-1</v>
      </c>
      <c r="AC2284">
        <v>297</v>
      </c>
      <c r="AD2284">
        <v>60</v>
      </c>
      <c r="AE2284">
        <v>-2</v>
      </c>
      <c r="AF2284">
        <v>14.2</v>
      </c>
      <c r="AG2284">
        <v>1.4</v>
      </c>
      <c r="AH2284">
        <v>145</v>
      </c>
    </row>
    <row r="2285" spans="1:34" hidden="1" x14ac:dyDescent="0.25">
      <c r="A2285" t="s">
        <v>8725</v>
      </c>
      <c r="B2285" t="s">
        <v>8726</v>
      </c>
      <c r="C2285" s="1" t="str">
        <f t="shared" si="374"/>
        <v>21:0588</v>
      </c>
      <c r="D2285" s="1" t="str">
        <f t="shared" si="378"/>
        <v>21:0187</v>
      </c>
      <c r="E2285" t="s">
        <v>8727</v>
      </c>
      <c r="F2285" t="s">
        <v>8728</v>
      </c>
      <c r="H2285">
        <v>45.681010499999999</v>
      </c>
      <c r="I2285">
        <v>-65.252065400000006</v>
      </c>
      <c r="J2285" s="1" t="str">
        <f t="shared" si="379"/>
        <v>NGR bulk stream sediment</v>
      </c>
      <c r="K2285" s="1" t="str">
        <f t="shared" si="380"/>
        <v>&lt;177 micron (NGR)</v>
      </c>
      <c r="L2285">
        <v>42</v>
      </c>
      <c r="M2285" t="s">
        <v>66</v>
      </c>
      <c r="N2285">
        <v>812</v>
      </c>
      <c r="O2285">
        <v>78</v>
      </c>
      <c r="P2285">
        <v>27</v>
      </c>
      <c r="Q2285">
        <v>25</v>
      </c>
      <c r="R2285">
        <v>16</v>
      </c>
      <c r="S2285">
        <v>11</v>
      </c>
      <c r="T2285">
        <v>-0.2</v>
      </c>
      <c r="U2285">
        <v>680</v>
      </c>
      <c r="V2285">
        <v>1.4</v>
      </c>
      <c r="W2285">
        <v>0.5</v>
      </c>
      <c r="X2285">
        <v>2</v>
      </c>
      <c r="Y2285">
        <v>-2</v>
      </c>
      <c r="Z2285">
        <v>44</v>
      </c>
      <c r="AA2285">
        <v>-0.2</v>
      </c>
      <c r="AB2285">
        <v>-1</v>
      </c>
      <c r="AC2285">
        <v>320</v>
      </c>
      <c r="AD2285">
        <v>85</v>
      </c>
      <c r="AE2285">
        <v>-2</v>
      </c>
      <c r="AF2285">
        <v>22.6</v>
      </c>
      <c r="AG2285">
        <v>1.8</v>
      </c>
      <c r="AH2285">
        <v>185</v>
      </c>
    </row>
    <row r="2286" spans="1:34" hidden="1" x14ac:dyDescent="0.25">
      <c r="A2286" t="s">
        <v>8729</v>
      </c>
      <c r="B2286" t="s">
        <v>8730</v>
      </c>
      <c r="C2286" s="1" t="str">
        <f t="shared" si="374"/>
        <v>21:0588</v>
      </c>
      <c r="D2286" s="1" t="str">
        <f t="shared" si="378"/>
        <v>21:0187</v>
      </c>
      <c r="E2286" t="s">
        <v>8731</v>
      </c>
      <c r="F2286" t="s">
        <v>8732</v>
      </c>
      <c r="H2286">
        <v>45.670933400000003</v>
      </c>
      <c r="I2286">
        <v>-65.260519599999995</v>
      </c>
      <c r="J2286" s="1" t="str">
        <f t="shared" si="379"/>
        <v>NGR bulk stream sediment</v>
      </c>
      <c r="K2286" s="1" t="str">
        <f t="shared" si="380"/>
        <v>&lt;177 micron (NGR)</v>
      </c>
      <c r="L2286">
        <v>42</v>
      </c>
      <c r="M2286" t="s">
        <v>76</v>
      </c>
      <c r="N2286">
        <v>813</v>
      </c>
      <c r="O2286">
        <v>162</v>
      </c>
      <c r="P2286">
        <v>37</v>
      </c>
      <c r="Q2286">
        <v>39</v>
      </c>
      <c r="R2286">
        <v>20</v>
      </c>
      <c r="S2286">
        <v>23</v>
      </c>
      <c r="T2286">
        <v>-0.2</v>
      </c>
      <c r="U2286">
        <v>3300</v>
      </c>
      <c r="V2286">
        <v>3.9</v>
      </c>
      <c r="W2286">
        <v>1.6</v>
      </c>
      <c r="X2286">
        <v>5</v>
      </c>
      <c r="Y2286">
        <v>3</v>
      </c>
      <c r="Z2286">
        <v>70</v>
      </c>
      <c r="AA2286">
        <v>-0.2</v>
      </c>
      <c r="AB2286">
        <v>-1</v>
      </c>
      <c r="AC2286">
        <v>287</v>
      </c>
      <c r="AD2286">
        <v>205</v>
      </c>
      <c r="AE2286">
        <v>-2</v>
      </c>
      <c r="AF2286">
        <v>37.200000000000003</v>
      </c>
      <c r="AG2286">
        <v>1.9</v>
      </c>
      <c r="AH2286">
        <v>230</v>
      </c>
    </row>
    <row r="2287" spans="1:34" hidden="1" x14ac:dyDescent="0.25">
      <c r="A2287" t="s">
        <v>8733</v>
      </c>
      <c r="B2287" t="s">
        <v>8734</v>
      </c>
      <c r="C2287" s="1" t="str">
        <f t="shared" si="374"/>
        <v>21:0588</v>
      </c>
      <c r="D2287" s="1" t="str">
        <f t="shared" si="378"/>
        <v>21:0187</v>
      </c>
      <c r="E2287" t="s">
        <v>8735</v>
      </c>
      <c r="F2287" t="s">
        <v>8736</v>
      </c>
      <c r="H2287">
        <v>45.669246999999999</v>
      </c>
      <c r="I2287">
        <v>-65.261132099999998</v>
      </c>
      <c r="J2287" s="1" t="str">
        <f t="shared" si="379"/>
        <v>NGR bulk stream sediment</v>
      </c>
      <c r="K2287" s="1" t="str">
        <f t="shared" si="380"/>
        <v>&lt;177 micron (NGR)</v>
      </c>
      <c r="L2287">
        <v>42</v>
      </c>
      <c r="M2287" t="s">
        <v>81</v>
      </c>
      <c r="N2287">
        <v>814</v>
      </c>
      <c r="O2287">
        <v>75</v>
      </c>
      <c r="P2287">
        <v>33</v>
      </c>
      <c r="Q2287">
        <v>35</v>
      </c>
      <c r="R2287">
        <v>13</v>
      </c>
      <c r="S2287">
        <v>13</v>
      </c>
      <c r="T2287">
        <v>-0.2</v>
      </c>
      <c r="U2287">
        <v>2200</v>
      </c>
      <c r="V2287">
        <v>2</v>
      </c>
      <c r="W2287">
        <v>0.3</v>
      </c>
      <c r="X2287">
        <v>1</v>
      </c>
      <c r="Y2287">
        <v>2</v>
      </c>
      <c r="Z2287">
        <v>35</v>
      </c>
      <c r="AA2287">
        <v>-0.2</v>
      </c>
      <c r="AB2287">
        <v>-1</v>
      </c>
      <c r="AC2287">
        <v>351</v>
      </c>
      <c r="AD2287">
        <v>110</v>
      </c>
      <c r="AE2287">
        <v>-2</v>
      </c>
      <c r="AF2287">
        <v>24.6</v>
      </c>
      <c r="AG2287">
        <v>3.2</v>
      </c>
      <c r="AH2287">
        <v>170</v>
      </c>
    </row>
    <row r="2288" spans="1:34" hidden="1" x14ac:dyDescent="0.25">
      <c r="A2288" t="s">
        <v>8737</v>
      </c>
      <c r="B2288" t="s">
        <v>8738</v>
      </c>
      <c r="C2288" s="1" t="str">
        <f t="shared" si="374"/>
        <v>21:0588</v>
      </c>
      <c r="D2288" s="1" t="str">
        <f t="shared" si="378"/>
        <v>21:0187</v>
      </c>
      <c r="E2288" t="s">
        <v>8739</v>
      </c>
      <c r="F2288" t="s">
        <v>8740</v>
      </c>
      <c r="H2288">
        <v>45.718042199999999</v>
      </c>
      <c r="I2288">
        <v>-65.273317199999994</v>
      </c>
      <c r="J2288" s="1" t="str">
        <f t="shared" si="379"/>
        <v>NGR bulk stream sediment</v>
      </c>
      <c r="K2288" s="1" t="str">
        <f t="shared" si="380"/>
        <v>&lt;177 micron (NGR)</v>
      </c>
      <c r="L2288">
        <v>42</v>
      </c>
      <c r="M2288" t="s">
        <v>86</v>
      </c>
      <c r="N2288">
        <v>815</v>
      </c>
      <c r="O2288">
        <v>111</v>
      </c>
      <c r="P2288">
        <v>16</v>
      </c>
      <c r="Q2288">
        <v>25</v>
      </c>
      <c r="R2288">
        <v>36</v>
      </c>
      <c r="S2288">
        <v>12</v>
      </c>
      <c r="T2288">
        <v>0.2</v>
      </c>
      <c r="U2288">
        <v>600</v>
      </c>
      <c r="V2288">
        <v>2.1</v>
      </c>
      <c r="W2288">
        <v>0.2</v>
      </c>
      <c r="X2288">
        <v>1</v>
      </c>
      <c r="Y2288">
        <v>-2</v>
      </c>
      <c r="Z2288">
        <v>37</v>
      </c>
      <c r="AA2288">
        <v>0.2</v>
      </c>
      <c r="AB2288">
        <v>-1</v>
      </c>
      <c r="AC2288">
        <v>386</v>
      </c>
      <c r="AD2288">
        <v>45</v>
      </c>
      <c r="AE2288">
        <v>-2</v>
      </c>
      <c r="AF2288">
        <v>12</v>
      </c>
      <c r="AG2288">
        <v>2.7</v>
      </c>
      <c r="AH2288">
        <v>280</v>
      </c>
    </row>
    <row r="2289" spans="1:34" hidden="1" x14ac:dyDescent="0.25">
      <c r="A2289" t="s">
        <v>8741</v>
      </c>
      <c r="B2289" t="s">
        <v>8742</v>
      </c>
      <c r="C2289" s="1" t="str">
        <f t="shared" si="374"/>
        <v>21:0588</v>
      </c>
      <c r="D2289" s="1" t="str">
        <f t="shared" si="378"/>
        <v>21:0187</v>
      </c>
      <c r="E2289" t="s">
        <v>8743</v>
      </c>
      <c r="F2289" t="s">
        <v>8744</v>
      </c>
      <c r="H2289">
        <v>45.718813400000002</v>
      </c>
      <c r="I2289">
        <v>-65.271202500000001</v>
      </c>
      <c r="J2289" s="1" t="str">
        <f t="shared" si="379"/>
        <v>NGR bulk stream sediment</v>
      </c>
      <c r="K2289" s="1" t="str">
        <f t="shared" si="380"/>
        <v>&lt;177 micron (NGR)</v>
      </c>
      <c r="L2289">
        <v>42</v>
      </c>
      <c r="M2289" t="s">
        <v>91</v>
      </c>
      <c r="N2289">
        <v>816</v>
      </c>
      <c r="O2289">
        <v>95</v>
      </c>
      <c r="P2289">
        <v>26</v>
      </c>
      <c r="Q2289">
        <v>15</v>
      </c>
      <c r="R2289">
        <v>117</v>
      </c>
      <c r="S2289">
        <v>24</v>
      </c>
      <c r="T2289">
        <v>-0.2</v>
      </c>
      <c r="U2289">
        <v>800</v>
      </c>
      <c r="V2289">
        <v>3.1</v>
      </c>
      <c r="W2289">
        <v>-0.2</v>
      </c>
      <c r="X2289">
        <v>2</v>
      </c>
      <c r="Y2289">
        <v>-2</v>
      </c>
      <c r="Z2289">
        <v>53</v>
      </c>
      <c r="AA2289">
        <v>-0.2</v>
      </c>
      <c r="AB2289">
        <v>1</v>
      </c>
      <c r="AC2289">
        <v>303</v>
      </c>
      <c r="AD2289">
        <v>60</v>
      </c>
      <c r="AE2289">
        <v>-2</v>
      </c>
      <c r="AF2289">
        <v>13.8</v>
      </c>
      <c r="AG2289">
        <v>1.6</v>
      </c>
      <c r="AH2289">
        <v>205</v>
      </c>
    </row>
    <row r="2290" spans="1:34" hidden="1" x14ac:dyDescent="0.25">
      <c r="A2290" t="s">
        <v>8745</v>
      </c>
      <c r="B2290" t="s">
        <v>8746</v>
      </c>
      <c r="C2290" s="1" t="str">
        <f t="shared" si="374"/>
        <v>21:0588</v>
      </c>
      <c r="D2290" s="1" t="str">
        <f t="shared" si="378"/>
        <v>21:0187</v>
      </c>
      <c r="E2290" t="s">
        <v>8747</v>
      </c>
      <c r="F2290" t="s">
        <v>8748</v>
      </c>
      <c r="H2290">
        <v>45.718914599999998</v>
      </c>
      <c r="I2290">
        <v>-65.244697400000007</v>
      </c>
      <c r="J2290" s="1" t="str">
        <f t="shared" si="379"/>
        <v>NGR bulk stream sediment</v>
      </c>
      <c r="K2290" s="1" t="str">
        <f t="shared" si="380"/>
        <v>&lt;177 micron (NGR)</v>
      </c>
      <c r="L2290">
        <v>42</v>
      </c>
      <c r="M2290" t="s">
        <v>96</v>
      </c>
      <c r="N2290">
        <v>817</v>
      </c>
      <c r="O2290">
        <v>183</v>
      </c>
      <c r="P2290">
        <v>42</v>
      </c>
      <c r="Q2290">
        <v>37</v>
      </c>
      <c r="R2290">
        <v>268</v>
      </c>
      <c r="S2290">
        <v>67</v>
      </c>
      <c r="T2290">
        <v>-0.2</v>
      </c>
      <c r="U2290">
        <v>3400</v>
      </c>
      <c r="V2290">
        <v>4.5999999999999996</v>
      </c>
      <c r="W2290">
        <v>1.4</v>
      </c>
      <c r="X2290">
        <v>3</v>
      </c>
      <c r="Y2290">
        <v>-2</v>
      </c>
      <c r="Z2290">
        <v>48</v>
      </c>
      <c r="AA2290">
        <v>-0.2</v>
      </c>
      <c r="AB2290">
        <v>3</v>
      </c>
      <c r="AC2290">
        <v>200</v>
      </c>
      <c r="AD2290">
        <v>120</v>
      </c>
      <c r="AE2290">
        <v>-2</v>
      </c>
      <c r="AF2290">
        <v>27.2</v>
      </c>
      <c r="AG2290">
        <v>1.4</v>
      </c>
      <c r="AH2290">
        <v>160</v>
      </c>
    </row>
    <row r="2291" spans="1:34" hidden="1" x14ac:dyDescent="0.25">
      <c r="A2291" t="s">
        <v>8749</v>
      </c>
      <c r="B2291" t="s">
        <v>8750</v>
      </c>
      <c r="C2291" s="1" t="str">
        <f t="shared" si="374"/>
        <v>21:0588</v>
      </c>
      <c r="D2291" s="1" t="str">
        <f t="shared" si="378"/>
        <v>21:0187</v>
      </c>
      <c r="E2291" t="s">
        <v>8751</v>
      </c>
      <c r="F2291" t="s">
        <v>8752</v>
      </c>
      <c r="H2291">
        <v>45.726219399999998</v>
      </c>
      <c r="I2291">
        <v>-65.235724300000001</v>
      </c>
      <c r="J2291" s="1" t="str">
        <f t="shared" si="379"/>
        <v>NGR bulk stream sediment</v>
      </c>
      <c r="K2291" s="1" t="str">
        <f t="shared" si="380"/>
        <v>&lt;177 micron (NGR)</v>
      </c>
      <c r="L2291">
        <v>42</v>
      </c>
      <c r="M2291" t="s">
        <v>101</v>
      </c>
      <c r="N2291">
        <v>818</v>
      </c>
      <c r="O2291">
        <v>313</v>
      </c>
      <c r="P2291">
        <v>90</v>
      </c>
      <c r="Q2291">
        <v>41</v>
      </c>
      <c r="R2291">
        <v>146</v>
      </c>
      <c r="S2291">
        <v>30</v>
      </c>
      <c r="T2291">
        <v>-0.2</v>
      </c>
      <c r="U2291">
        <v>4800</v>
      </c>
      <c r="V2291">
        <v>3.9</v>
      </c>
      <c r="W2291">
        <v>1.5</v>
      </c>
      <c r="X2291">
        <v>2</v>
      </c>
      <c r="Y2291">
        <v>-2</v>
      </c>
      <c r="Z2291">
        <v>62</v>
      </c>
      <c r="AA2291">
        <v>-0.2</v>
      </c>
      <c r="AB2291">
        <v>1</v>
      </c>
      <c r="AC2291">
        <v>267</v>
      </c>
      <c r="AD2291">
        <v>110</v>
      </c>
      <c r="AE2291">
        <v>-2</v>
      </c>
      <c r="AF2291">
        <v>20.6</v>
      </c>
      <c r="AG2291">
        <v>2</v>
      </c>
      <c r="AH2291">
        <v>190</v>
      </c>
    </row>
    <row r="2292" spans="1:34" hidden="1" x14ac:dyDescent="0.25">
      <c r="A2292" t="s">
        <v>8753</v>
      </c>
      <c r="B2292" t="s">
        <v>8754</v>
      </c>
      <c r="C2292" s="1" t="str">
        <f t="shared" si="374"/>
        <v>21:0588</v>
      </c>
      <c r="D2292" s="1" t="str">
        <f t="shared" si="378"/>
        <v>21:0187</v>
      </c>
      <c r="E2292" t="s">
        <v>8755</v>
      </c>
      <c r="F2292" t="s">
        <v>8756</v>
      </c>
      <c r="H2292">
        <v>45.681527099999997</v>
      </c>
      <c r="I2292">
        <v>-65.083131399999999</v>
      </c>
      <c r="J2292" s="1" t="str">
        <f t="shared" si="379"/>
        <v>NGR bulk stream sediment</v>
      </c>
      <c r="K2292" s="1" t="str">
        <f t="shared" si="380"/>
        <v>&lt;177 micron (NGR)</v>
      </c>
      <c r="L2292">
        <v>42</v>
      </c>
      <c r="M2292" t="s">
        <v>106</v>
      </c>
      <c r="N2292">
        <v>819</v>
      </c>
      <c r="O2292">
        <v>79</v>
      </c>
      <c r="P2292">
        <v>46</v>
      </c>
      <c r="Q2292">
        <v>37</v>
      </c>
      <c r="R2292">
        <v>14</v>
      </c>
      <c r="S2292">
        <v>10</v>
      </c>
      <c r="T2292">
        <v>-0.2</v>
      </c>
      <c r="U2292">
        <v>500</v>
      </c>
      <c r="V2292">
        <v>1.55</v>
      </c>
      <c r="W2292">
        <v>-0.2</v>
      </c>
      <c r="X2292">
        <v>2</v>
      </c>
      <c r="Y2292">
        <v>-2</v>
      </c>
      <c r="Z2292">
        <v>31</v>
      </c>
      <c r="AA2292">
        <v>-0.2</v>
      </c>
      <c r="AB2292">
        <v>-1</v>
      </c>
      <c r="AC2292">
        <v>580</v>
      </c>
      <c r="AD2292">
        <v>80</v>
      </c>
      <c r="AE2292">
        <v>-2</v>
      </c>
      <c r="AF2292">
        <v>16</v>
      </c>
      <c r="AG2292">
        <v>3.5</v>
      </c>
      <c r="AH2292">
        <v>140</v>
      </c>
    </row>
    <row r="2293" spans="1:34" hidden="1" x14ac:dyDescent="0.25">
      <c r="A2293" t="s">
        <v>8757</v>
      </c>
      <c r="B2293" t="s">
        <v>8758</v>
      </c>
      <c r="C2293" s="1" t="str">
        <f t="shared" si="374"/>
        <v>21:0588</v>
      </c>
      <c r="D2293" s="1" t="str">
        <f>HYPERLINK("http://geochem.nrcan.gc.ca/cdogs/content/svy/svy_e.htm", "")</f>
        <v/>
      </c>
      <c r="G2293" s="1" t="str">
        <f>HYPERLINK("http://geochem.nrcan.gc.ca/cdogs/content/cr_/cr_00077_e.htm", "77")</f>
        <v>77</v>
      </c>
      <c r="J2293" t="s">
        <v>69</v>
      </c>
      <c r="K2293" t="s">
        <v>70</v>
      </c>
      <c r="L2293">
        <v>42</v>
      </c>
      <c r="M2293" t="s">
        <v>71</v>
      </c>
      <c r="N2293">
        <v>820</v>
      </c>
      <c r="O2293">
        <v>143</v>
      </c>
      <c r="P2293">
        <v>60</v>
      </c>
      <c r="Q2293">
        <v>34</v>
      </c>
      <c r="R2293">
        <v>320</v>
      </c>
      <c r="S2293">
        <v>30</v>
      </c>
      <c r="T2293">
        <v>-0.2</v>
      </c>
      <c r="U2293">
        <v>580</v>
      </c>
      <c r="V2293">
        <v>3.3</v>
      </c>
      <c r="W2293">
        <v>0.6</v>
      </c>
      <c r="X2293">
        <v>30</v>
      </c>
      <c r="Y2293">
        <v>2</v>
      </c>
      <c r="Z2293">
        <v>62</v>
      </c>
      <c r="AA2293">
        <v>0.9</v>
      </c>
      <c r="AB2293">
        <v>4</v>
      </c>
      <c r="AC2293">
        <v>641</v>
      </c>
      <c r="AD2293">
        <v>30</v>
      </c>
      <c r="AE2293">
        <v>14</v>
      </c>
      <c r="AF2293">
        <v>4.5999999999999996</v>
      </c>
      <c r="AG2293">
        <v>18.600000000000001</v>
      </c>
      <c r="AH2293">
        <v>540</v>
      </c>
    </row>
    <row r="2294" spans="1:34" hidden="1" x14ac:dyDescent="0.25">
      <c r="A2294" t="s">
        <v>8759</v>
      </c>
      <c r="B2294" t="s">
        <v>8760</v>
      </c>
      <c r="C2294" s="1" t="str">
        <f t="shared" si="374"/>
        <v>21:0588</v>
      </c>
      <c r="D2294" s="1" t="str">
        <f t="shared" ref="D2294:D2310" si="381">HYPERLINK("http://geochem.nrcan.gc.ca/cdogs/content/svy/svy210187_e.htm", "21:0187")</f>
        <v>21:0187</v>
      </c>
      <c r="E2294" t="s">
        <v>8761</v>
      </c>
      <c r="F2294" t="s">
        <v>8762</v>
      </c>
      <c r="H2294">
        <v>45.6807716</v>
      </c>
      <c r="I2294">
        <v>-65.081125799999995</v>
      </c>
      <c r="J2294" s="1" t="str">
        <f t="shared" ref="J2294:J2310" si="382">HYPERLINK("http://geochem.nrcan.gc.ca/cdogs/content/kwd/kwd020030_e.htm", "NGR bulk stream sediment")</f>
        <v>NGR bulk stream sediment</v>
      </c>
      <c r="K2294" s="1" t="str">
        <f t="shared" ref="K2294:K2310" si="383">HYPERLINK("http://geochem.nrcan.gc.ca/cdogs/content/kwd/kwd080006_e.htm", "&lt;177 micron (NGR)")</f>
        <v>&lt;177 micron (NGR)</v>
      </c>
      <c r="L2294">
        <v>42</v>
      </c>
      <c r="M2294" t="s">
        <v>111</v>
      </c>
      <c r="N2294">
        <v>821</v>
      </c>
      <c r="O2294">
        <v>97</v>
      </c>
      <c r="P2294">
        <v>48</v>
      </c>
      <c r="Q2294">
        <v>50</v>
      </c>
      <c r="R2294">
        <v>14</v>
      </c>
      <c r="S2294">
        <v>11</v>
      </c>
      <c r="T2294">
        <v>-0.2</v>
      </c>
      <c r="U2294">
        <v>940</v>
      </c>
      <c r="V2294">
        <v>1.65</v>
      </c>
      <c r="W2294">
        <v>-0.2</v>
      </c>
      <c r="X2294">
        <v>3</v>
      </c>
      <c r="Y2294">
        <v>-2</v>
      </c>
      <c r="Z2294">
        <v>29</v>
      </c>
      <c r="AA2294">
        <v>-0.2</v>
      </c>
      <c r="AB2294">
        <v>-1</v>
      </c>
      <c r="AC2294">
        <v>538</v>
      </c>
      <c r="AD2294">
        <v>80</v>
      </c>
      <c r="AE2294">
        <v>-2</v>
      </c>
      <c r="AF2294">
        <v>14.4</v>
      </c>
      <c r="AG2294">
        <v>3.7</v>
      </c>
      <c r="AH2294">
        <v>230</v>
      </c>
    </row>
    <row r="2295" spans="1:34" hidden="1" x14ac:dyDescent="0.25">
      <c r="A2295" t="s">
        <v>8763</v>
      </c>
      <c r="B2295" t="s">
        <v>8764</v>
      </c>
      <c r="C2295" s="1" t="str">
        <f t="shared" si="374"/>
        <v>21:0588</v>
      </c>
      <c r="D2295" s="1" t="str">
        <f t="shared" si="381"/>
        <v>21:0187</v>
      </c>
      <c r="E2295" t="s">
        <v>8765</v>
      </c>
      <c r="F2295" t="s">
        <v>8766</v>
      </c>
      <c r="H2295">
        <v>45.685025400000001</v>
      </c>
      <c r="I2295">
        <v>-65.075890000000001</v>
      </c>
      <c r="J2295" s="1" t="str">
        <f t="shared" si="382"/>
        <v>NGR bulk stream sediment</v>
      </c>
      <c r="K2295" s="1" t="str">
        <f t="shared" si="383"/>
        <v>&lt;177 micron (NGR)</v>
      </c>
      <c r="L2295">
        <v>42</v>
      </c>
      <c r="M2295" t="s">
        <v>116</v>
      </c>
      <c r="N2295">
        <v>822</v>
      </c>
      <c r="O2295">
        <v>68</v>
      </c>
      <c r="P2295">
        <v>24</v>
      </c>
      <c r="Q2295">
        <v>18</v>
      </c>
      <c r="R2295">
        <v>11</v>
      </c>
      <c r="S2295">
        <v>12</v>
      </c>
      <c r="T2295">
        <v>0.2</v>
      </c>
      <c r="U2295">
        <v>2300</v>
      </c>
      <c r="V2295">
        <v>1.85</v>
      </c>
      <c r="W2295">
        <v>0.2</v>
      </c>
      <c r="X2295">
        <v>3</v>
      </c>
      <c r="Y2295">
        <v>-2</v>
      </c>
      <c r="Z2295">
        <v>31</v>
      </c>
      <c r="AA2295">
        <v>-0.2</v>
      </c>
      <c r="AB2295">
        <v>3</v>
      </c>
      <c r="AC2295">
        <v>452</v>
      </c>
      <c r="AD2295">
        <v>70</v>
      </c>
      <c r="AE2295">
        <v>-2</v>
      </c>
      <c r="AF2295">
        <v>12.8</v>
      </c>
      <c r="AG2295">
        <v>2.4</v>
      </c>
      <c r="AH2295">
        <v>135</v>
      </c>
    </row>
    <row r="2296" spans="1:34" hidden="1" x14ac:dyDescent="0.25">
      <c r="A2296" t="s">
        <v>8767</v>
      </c>
      <c r="B2296" t="s">
        <v>8768</v>
      </c>
      <c r="C2296" s="1" t="str">
        <f t="shared" si="374"/>
        <v>21:0588</v>
      </c>
      <c r="D2296" s="1" t="str">
        <f t="shared" si="381"/>
        <v>21:0187</v>
      </c>
      <c r="E2296" t="s">
        <v>8769</v>
      </c>
      <c r="F2296" t="s">
        <v>8770</v>
      </c>
      <c r="H2296">
        <v>45.692732200000002</v>
      </c>
      <c r="I2296">
        <v>-65.080722199999997</v>
      </c>
      <c r="J2296" s="1" t="str">
        <f t="shared" si="382"/>
        <v>NGR bulk stream sediment</v>
      </c>
      <c r="K2296" s="1" t="str">
        <f t="shared" si="383"/>
        <v>&lt;177 micron (NGR)</v>
      </c>
      <c r="L2296">
        <v>42</v>
      </c>
      <c r="M2296" t="s">
        <v>121</v>
      </c>
      <c r="N2296">
        <v>823</v>
      </c>
      <c r="O2296">
        <v>61</v>
      </c>
      <c r="P2296">
        <v>16</v>
      </c>
      <c r="Q2296">
        <v>19</v>
      </c>
      <c r="R2296">
        <v>16</v>
      </c>
      <c r="S2296">
        <v>9</v>
      </c>
      <c r="T2296">
        <v>-0.2</v>
      </c>
      <c r="U2296">
        <v>600</v>
      </c>
      <c r="V2296">
        <v>1.3</v>
      </c>
      <c r="W2296">
        <v>0.4</v>
      </c>
      <c r="X2296">
        <v>1</v>
      </c>
      <c r="Y2296">
        <v>-2</v>
      </c>
      <c r="Z2296">
        <v>26</v>
      </c>
      <c r="AA2296">
        <v>-0.2</v>
      </c>
      <c r="AB2296">
        <v>1</v>
      </c>
      <c r="AC2296">
        <v>449</v>
      </c>
      <c r="AD2296">
        <v>100</v>
      </c>
      <c r="AE2296">
        <v>-2</v>
      </c>
      <c r="AF2296">
        <v>19.399999999999999</v>
      </c>
      <c r="AG2296">
        <v>1.9</v>
      </c>
      <c r="AH2296">
        <v>110</v>
      </c>
    </row>
    <row r="2297" spans="1:34" hidden="1" x14ac:dyDescent="0.25">
      <c r="A2297" t="s">
        <v>8771</v>
      </c>
      <c r="B2297" t="s">
        <v>8772</v>
      </c>
      <c r="C2297" s="1" t="str">
        <f t="shared" si="374"/>
        <v>21:0588</v>
      </c>
      <c r="D2297" s="1" t="str">
        <f t="shared" si="381"/>
        <v>21:0187</v>
      </c>
      <c r="E2297" t="s">
        <v>8773</v>
      </c>
      <c r="F2297" t="s">
        <v>8774</v>
      </c>
      <c r="H2297">
        <v>45.674290800000001</v>
      </c>
      <c r="I2297">
        <v>-65.131859399999996</v>
      </c>
      <c r="J2297" s="1" t="str">
        <f t="shared" si="382"/>
        <v>NGR bulk stream sediment</v>
      </c>
      <c r="K2297" s="1" t="str">
        <f t="shared" si="383"/>
        <v>&lt;177 micron (NGR)</v>
      </c>
      <c r="L2297">
        <v>42</v>
      </c>
      <c r="M2297" t="s">
        <v>126</v>
      </c>
      <c r="N2297">
        <v>824</v>
      </c>
      <c r="O2297">
        <v>88</v>
      </c>
      <c r="P2297">
        <v>11</v>
      </c>
      <c r="Q2297">
        <v>23</v>
      </c>
      <c r="R2297">
        <v>11</v>
      </c>
      <c r="S2297">
        <v>12</v>
      </c>
      <c r="T2297">
        <v>-0.2</v>
      </c>
      <c r="U2297">
        <v>2300</v>
      </c>
      <c r="V2297">
        <v>1.6</v>
      </c>
      <c r="W2297">
        <v>0.5</v>
      </c>
      <c r="X2297">
        <v>1</v>
      </c>
      <c r="Y2297">
        <v>-2</v>
      </c>
      <c r="Z2297">
        <v>22</v>
      </c>
      <c r="AA2297">
        <v>-0.2</v>
      </c>
      <c r="AB2297">
        <v>-1</v>
      </c>
      <c r="AC2297">
        <v>466</v>
      </c>
      <c r="AD2297">
        <v>70</v>
      </c>
      <c r="AE2297">
        <v>-2</v>
      </c>
      <c r="AF2297">
        <v>11.2</v>
      </c>
      <c r="AG2297">
        <v>3</v>
      </c>
      <c r="AH2297">
        <v>125</v>
      </c>
    </row>
    <row r="2298" spans="1:34" hidden="1" x14ac:dyDescent="0.25">
      <c r="A2298" t="s">
        <v>8775</v>
      </c>
      <c r="B2298" t="s">
        <v>8776</v>
      </c>
      <c r="C2298" s="1" t="str">
        <f t="shared" si="374"/>
        <v>21:0588</v>
      </c>
      <c r="D2298" s="1" t="str">
        <f t="shared" si="381"/>
        <v>21:0187</v>
      </c>
      <c r="E2298" t="s">
        <v>8777</v>
      </c>
      <c r="F2298" t="s">
        <v>8778</v>
      </c>
      <c r="H2298">
        <v>45.673960700000002</v>
      </c>
      <c r="I2298">
        <v>-65.133631600000001</v>
      </c>
      <c r="J2298" s="1" t="str">
        <f t="shared" si="382"/>
        <v>NGR bulk stream sediment</v>
      </c>
      <c r="K2298" s="1" t="str">
        <f t="shared" si="383"/>
        <v>&lt;177 micron (NGR)</v>
      </c>
      <c r="L2298">
        <v>42</v>
      </c>
      <c r="M2298" t="s">
        <v>131</v>
      </c>
      <c r="N2298">
        <v>825</v>
      </c>
      <c r="O2298">
        <v>89</v>
      </c>
      <c r="P2298">
        <v>18</v>
      </c>
      <c r="Q2298">
        <v>27</v>
      </c>
      <c r="R2298">
        <v>17</v>
      </c>
      <c r="S2298">
        <v>13</v>
      </c>
      <c r="T2298">
        <v>-0.2</v>
      </c>
      <c r="U2298">
        <v>1000</v>
      </c>
      <c r="V2298">
        <v>1.7</v>
      </c>
      <c r="W2298">
        <v>0.3</v>
      </c>
      <c r="X2298">
        <v>-1</v>
      </c>
      <c r="Y2298">
        <v>-2</v>
      </c>
      <c r="Z2298">
        <v>26</v>
      </c>
      <c r="AA2298">
        <v>-0.2</v>
      </c>
      <c r="AB2298">
        <v>1</v>
      </c>
      <c r="AC2298">
        <v>406</v>
      </c>
      <c r="AD2298">
        <v>85</v>
      </c>
      <c r="AE2298">
        <v>-2</v>
      </c>
      <c r="AF2298">
        <v>19.8</v>
      </c>
      <c r="AG2298">
        <v>2.2999999999999998</v>
      </c>
      <c r="AH2298">
        <v>140</v>
      </c>
    </row>
    <row r="2299" spans="1:34" hidden="1" x14ac:dyDescent="0.25">
      <c r="A2299" t="s">
        <v>8779</v>
      </c>
      <c r="B2299" t="s">
        <v>8780</v>
      </c>
      <c r="C2299" s="1" t="str">
        <f t="shared" si="374"/>
        <v>21:0588</v>
      </c>
      <c r="D2299" s="1" t="str">
        <f t="shared" si="381"/>
        <v>21:0187</v>
      </c>
      <c r="E2299" t="s">
        <v>8781</v>
      </c>
      <c r="F2299" t="s">
        <v>8782</v>
      </c>
      <c r="H2299">
        <v>45.690381000000002</v>
      </c>
      <c r="I2299">
        <v>-65.1238405</v>
      </c>
      <c r="J2299" s="1" t="str">
        <f t="shared" si="382"/>
        <v>NGR bulk stream sediment</v>
      </c>
      <c r="K2299" s="1" t="str">
        <f t="shared" si="383"/>
        <v>&lt;177 micron (NGR)</v>
      </c>
      <c r="L2299">
        <v>43</v>
      </c>
      <c r="M2299" t="s">
        <v>38</v>
      </c>
      <c r="N2299">
        <v>826</v>
      </c>
      <c r="O2299">
        <v>67</v>
      </c>
      <c r="P2299">
        <v>9</v>
      </c>
      <c r="Q2299">
        <v>20</v>
      </c>
      <c r="R2299">
        <v>12</v>
      </c>
      <c r="S2299">
        <v>7</v>
      </c>
      <c r="T2299">
        <v>-0.2</v>
      </c>
      <c r="U2299">
        <v>640</v>
      </c>
      <c r="V2299">
        <v>1.2</v>
      </c>
      <c r="W2299">
        <v>0.2</v>
      </c>
      <c r="X2299">
        <v>-1</v>
      </c>
      <c r="Y2299">
        <v>-2</v>
      </c>
      <c r="Z2299">
        <v>20</v>
      </c>
      <c r="AA2299">
        <v>-0.2</v>
      </c>
      <c r="AB2299">
        <v>-1</v>
      </c>
      <c r="AC2299">
        <v>396</v>
      </c>
      <c r="AD2299">
        <v>65</v>
      </c>
      <c r="AE2299">
        <v>-2</v>
      </c>
      <c r="AF2299">
        <v>13.6</v>
      </c>
      <c r="AG2299">
        <v>4.5999999999999996</v>
      </c>
      <c r="AH2299">
        <v>155</v>
      </c>
    </row>
    <row r="2300" spans="1:34" hidden="1" x14ac:dyDescent="0.25">
      <c r="A2300" t="s">
        <v>8783</v>
      </c>
      <c r="B2300" t="s">
        <v>8784</v>
      </c>
      <c r="C2300" s="1" t="str">
        <f t="shared" si="374"/>
        <v>21:0588</v>
      </c>
      <c r="D2300" s="1" t="str">
        <f t="shared" si="381"/>
        <v>21:0187</v>
      </c>
      <c r="E2300" t="s">
        <v>8785</v>
      </c>
      <c r="F2300" t="s">
        <v>8786</v>
      </c>
      <c r="H2300">
        <v>45.671433800000003</v>
      </c>
      <c r="I2300">
        <v>-65.134947800000006</v>
      </c>
      <c r="J2300" s="1" t="str">
        <f t="shared" si="382"/>
        <v>NGR bulk stream sediment</v>
      </c>
      <c r="K2300" s="1" t="str">
        <f t="shared" si="383"/>
        <v>&lt;177 micron (NGR)</v>
      </c>
      <c r="L2300">
        <v>43</v>
      </c>
      <c r="M2300" t="s">
        <v>43</v>
      </c>
      <c r="N2300">
        <v>827</v>
      </c>
      <c r="O2300">
        <v>78</v>
      </c>
      <c r="P2300">
        <v>11</v>
      </c>
      <c r="Q2300">
        <v>28</v>
      </c>
      <c r="R2300">
        <v>12</v>
      </c>
      <c r="S2300">
        <v>9</v>
      </c>
      <c r="T2300">
        <v>-0.2</v>
      </c>
      <c r="U2300">
        <v>630</v>
      </c>
      <c r="V2300">
        <v>1.2</v>
      </c>
      <c r="W2300">
        <v>0.4</v>
      </c>
      <c r="X2300">
        <v>-1</v>
      </c>
      <c r="Y2300">
        <v>-2</v>
      </c>
      <c r="Z2300">
        <v>20</v>
      </c>
      <c r="AA2300">
        <v>-0.2</v>
      </c>
      <c r="AB2300">
        <v>-1</v>
      </c>
      <c r="AC2300">
        <v>456</v>
      </c>
      <c r="AD2300">
        <v>65</v>
      </c>
      <c r="AE2300">
        <v>-2</v>
      </c>
      <c r="AF2300">
        <v>13.6</v>
      </c>
      <c r="AG2300">
        <v>1.7</v>
      </c>
      <c r="AH2300">
        <v>110</v>
      </c>
    </row>
    <row r="2301" spans="1:34" hidden="1" x14ac:dyDescent="0.25">
      <c r="A2301" t="s">
        <v>8787</v>
      </c>
      <c r="B2301" t="s">
        <v>8788</v>
      </c>
      <c r="C2301" s="1" t="str">
        <f t="shared" si="374"/>
        <v>21:0588</v>
      </c>
      <c r="D2301" s="1" t="str">
        <f t="shared" si="381"/>
        <v>21:0187</v>
      </c>
      <c r="E2301" t="s">
        <v>8781</v>
      </c>
      <c r="F2301" t="s">
        <v>8789</v>
      </c>
      <c r="H2301">
        <v>45.690381000000002</v>
      </c>
      <c r="I2301">
        <v>-65.1238405</v>
      </c>
      <c r="J2301" s="1" t="str">
        <f t="shared" si="382"/>
        <v>NGR bulk stream sediment</v>
      </c>
      <c r="K2301" s="1" t="str">
        <f t="shared" si="383"/>
        <v>&lt;177 micron (NGR)</v>
      </c>
      <c r="L2301">
        <v>43</v>
      </c>
      <c r="M2301" t="s">
        <v>47</v>
      </c>
      <c r="N2301">
        <v>828</v>
      </c>
      <c r="O2301">
        <v>68</v>
      </c>
      <c r="P2301">
        <v>9</v>
      </c>
      <c r="Q2301">
        <v>22</v>
      </c>
      <c r="R2301">
        <v>13</v>
      </c>
      <c r="S2301">
        <v>9</v>
      </c>
      <c r="T2301">
        <v>-0.2</v>
      </c>
      <c r="U2301">
        <v>700</v>
      </c>
      <c r="V2301">
        <v>1.2</v>
      </c>
      <c r="W2301">
        <v>0.3</v>
      </c>
      <c r="X2301">
        <v>-1</v>
      </c>
      <c r="Y2301">
        <v>-2</v>
      </c>
      <c r="Z2301">
        <v>18</v>
      </c>
      <c r="AA2301">
        <v>-0.2</v>
      </c>
      <c r="AB2301">
        <v>-1</v>
      </c>
      <c r="AC2301">
        <v>406</v>
      </c>
      <c r="AD2301">
        <v>65</v>
      </c>
      <c r="AE2301">
        <v>-2</v>
      </c>
      <c r="AF2301">
        <v>13.8</v>
      </c>
      <c r="AG2301">
        <v>4.8</v>
      </c>
      <c r="AH2301">
        <v>175</v>
      </c>
    </row>
    <row r="2302" spans="1:34" hidden="1" x14ac:dyDescent="0.25">
      <c r="A2302" t="s">
        <v>8790</v>
      </c>
      <c r="B2302" t="s">
        <v>8791</v>
      </c>
      <c r="C2302" s="1" t="str">
        <f t="shared" si="374"/>
        <v>21:0588</v>
      </c>
      <c r="D2302" s="1" t="str">
        <f t="shared" si="381"/>
        <v>21:0187</v>
      </c>
      <c r="E2302" t="s">
        <v>8781</v>
      </c>
      <c r="F2302" t="s">
        <v>8792</v>
      </c>
      <c r="H2302">
        <v>45.690381000000002</v>
      </c>
      <c r="I2302">
        <v>-65.1238405</v>
      </c>
      <c r="J2302" s="1" t="str">
        <f t="shared" si="382"/>
        <v>NGR bulk stream sediment</v>
      </c>
      <c r="K2302" s="1" t="str">
        <f t="shared" si="383"/>
        <v>&lt;177 micron (NGR)</v>
      </c>
      <c r="L2302">
        <v>43</v>
      </c>
      <c r="M2302" t="s">
        <v>51</v>
      </c>
      <c r="N2302">
        <v>829</v>
      </c>
      <c r="O2302">
        <v>61</v>
      </c>
      <c r="P2302">
        <v>8</v>
      </c>
      <c r="Q2302">
        <v>19</v>
      </c>
      <c r="R2302">
        <v>11</v>
      </c>
      <c r="S2302">
        <v>8</v>
      </c>
      <c r="T2302">
        <v>-0.2</v>
      </c>
      <c r="U2302">
        <v>420</v>
      </c>
      <c r="V2302">
        <v>1.2</v>
      </c>
      <c r="W2302">
        <v>0.2</v>
      </c>
      <c r="X2302">
        <v>1</v>
      </c>
      <c r="Y2302">
        <v>-2</v>
      </c>
      <c r="Z2302">
        <v>22</v>
      </c>
      <c r="AA2302">
        <v>-0.2</v>
      </c>
      <c r="AB2302">
        <v>-1</v>
      </c>
      <c r="AC2302">
        <v>389</v>
      </c>
      <c r="AD2302">
        <v>60</v>
      </c>
      <c r="AE2302">
        <v>-2</v>
      </c>
      <c r="AF2302">
        <v>11</v>
      </c>
      <c r="AG2302">
        <v>4.2</v>
      </c>
      <c r="AH2302">
        <v>140</v>
      </c>
    </row>
    <row r="2303" spans="1:34" hidden="1" x14ac:dyDescent="0.25">
      <c r="A2303" t="s">
        <v>8793</v>
      </c>
      <c r="B2303" t="s">
        <v>8794</v>
      </c>
      <c r="C2303" s="1" t="str">
        <f t="shared" si="374"/>
        <v>21:0588</v>
      </c>
      <c r="D2303" s="1" t="str">
        <f t="shared" si="381"/>
        <v>21:0187</v>
      </c>
      <c r="E2303" t="s">
        <v>8795</v>
      </c>
      <c r="F2303" t="s">
        <v>8796</v>
      </c>
      <c r="H2303">
        <v>45.689897299999998</v>
      </c>
      <c r="I2303">
        <v>-65.125646000000003</v>
      </c>
      <c r="J2303" s="1" t="str">
        <f t="shared" si="382"/>
        <v>NGR bulk stream sediment</v>
      </c>
      <c r="K2303" s="1" t="str">
        <f t="shared" si="383"/>
        <v>&lt;177 micron (NGR)</v>
      </c>
      <c r="L2303">
        <v>43</v>
      </c>
      <c r="M2303" t="s">
        <v>56</v>
      </c>
      <c r="N2303">
        <v>830</v>
      </c>
      <c r="O2303">
        <v>69</v>
      </c>
      <c r="P2303">
        <v>15</v>
      </c>
      <c r="Q2303">
        <v>20</v>
      </c>
      <c r="R2303">
        <v>14</v>
      </c>
      <c r="S2303">
        <v>9</v>
      </c>
      <c r="T2303">
        <v>-0.2</v>
      </c>
      <c r="U2303">
        <v>480</v>
      </c>
      <c r="V2303">
        <v>1.4</v>
      </c>
      <c r="W2303">
        <v>0.2</v>
      </c>
      <c r="X2303">
        <v>-1</v>
      </c>
      <c r="Y2303">
        <v>-2</v>
      </c>
      <c r="Z2303">
        <v>22</v>
      </c>
      <c r="AA2303">
        <v>-0.2</v>
      </c>
      <c r="AB2303">
        <v>-1</v>
      </c>
      <c r="AC2303">
        <v>413</v>
      </c>
      <c r="AD2303">
        <v>60</v>
      </c>
      <c r="AE2303">
        <v>-2</v>
      </c>
      <c r="AF2303">
        <v>13.4</v>
      </c>
      <c r="AG2303">
        <v>2.5</v>
      </c>
      <c r="AH2303">
        <v>170</v>
      </c>
    </row>
    <row r="2304" spans="1:34" hidden="1" x14ac:dyDescent="0.25">
      <c r="A2304" t="s">
        <v>8797</v>
      </c>
      <c r="B2304" t="s">
        <v>8798</v>
      </c>
      <c r="C2304" s="1" t="str">
        <f t="shared" si="374"/>
        <v>21:0588</v>
      </c>
      <c r="D2304" s="1" t="str">
        <f t="shared" si="381"/>
        <v>21:0187</v>
      </c>
      <c r="E2304" t="s">
        <v>8799</v>
      </c>
      <c r="F2304" t="s">
        <v>8800</v>
      </c>
      <c r="H2304">
        <v>45.701365000000003</v>
      </c>
      <c r="I2304">
        <v>-65.106195400000004</v>
      </c>
      <c r="J2304" s="1" t="str">
        <f t="shared" si="382"/>
        <v>NGR bulk stream sediment</v>
      </c>
      <c r="K2304" s="1" t="str">
        <f t="shared" si="383"/>
        <v>&lt;177 micron (NGR)</v>
      </c>
      <c r="L2304">
        <v>43</v>
      </c>
      <c r="M2304" t="s">
        <v>61</v>
      </c>
      <c r="N2304">
        <v>831</v>
      </c>
      <c r="O2304">
        <v>94</v>
      </c>
      <c r="P2304">
        <v>29</v>
      </c>
      <c r="Q2304">
        <v>28</v>
      </c>
      <c r="R2304">
        <v>17</v>
      </c>
      <c r="S2304">
        <v>16</v>
      </c>
      <c r="T2304">
        <v>-0.2</v>
      </c>
      <c r="U2304">
        <v>2200</v>
      </c>
      <c r="V2304">
        <v>2</v>
      </c>
      <c r="W2304">
        <v>0.7</v>
      </c>
      <c r="X2304">
        <v>1</v>
      </c>
      <c r="Y2304">
        <v>-2</v>
      </c>
      <c r="Z2304">
        <v>40</v>
      </c>
      <c r="AA2304">
        <v>-0.2</v>
      </c>
      <c r="AB2304">
        <v>2</v>
      </c>
      <c r="AC2304">
        <v>400</v>
      </c>
      <c r="AD2304">
        <v>125</v>
      </c>
      <c r="AE2304">
        <v>-2</v>
      </c>
      <c r="AF2304">
        <v>19.600000000000001</v>
      </c>
      <c r="AG2304">
        <v>5.0999999999999996</v>
      </c>
      <c r="AH2304">
        <v>185</v>
      </c>
    </row>
    <row r="2305" spans="1:34" hidden="1" x14ac:dyDescent="0.25">
      <c r="A2305" t="s">
        <v>8801</v>
      </c>
      <c r="B2305" t="s">
        <v>8802</v>
      </c>
      <c r="C2305" s="1" t="str">
        <f t="shared" si="374"/>
        <v>21:0588</v>
      </c>
      <c r="D2305" s="1" t="str">
        <f t="shared" si="381"/>
        <v>21:0187</v>
      </c>
      <c r="E2305" t="s">
        <v>8803</v>
      </c>
      <c r="F2305" t="s">
        <v>8804</v>
      </c>
      <c r="H2305">
        <v>45.6994957</v>
      </c>
      <c r="I2305">
        <v>-65.094294300000001</v>
      </c>
      <c r="J2305" s="1" t="str">
        <f t="shared" si="382"/>
        <v>NGR bulk stream sediment</v>
      </c>
      <c r="K2305" s="1" t="str">
        <f t="shared" si="383"/>
        <v>&lt;177 micron (NGR)</v>
      </c>
      <c r="L2305">
        <v>43</v>
      </c>
      <c r="M2305" t="s">
        <v>66</v>
      </c>
      <c r="N2305">
        <v>832</v>
      </c>
      <c r="O2305">
        <v>147</v>
      </c>
      <c r="P2305">
        <v>26</v>
      </c>
      <c r="Q2305">
        <v>38</v>
      </c>
      <c r="R2305">
        <v>16</v>
      </c>
      <c r="S2305">
        <v>23</v>
      </c>
      <c r="T2305">
        <v>0.2</v>
      </c>
      <c r="U2305">
        <v>5200</v>
      </c>
      <c r="V2305">
        <v>1.95</v>
      </c>
      <c r="W2305">
        <v>1.7</v>
      </c>
      <c r="X2305">
        <v>1</v>
      </c>
      <c r="Y2305">
        <v>2</v>
      </c>
      <c r="Z2305">
        <v>33</v>
      </c>
      <c r="AA2305">
        <v>-0.2</v>
      </c>
      <c r="AB2305">
        <v>-1</v>
      </c>
      <c r="AC2305">
        <v>397</v>
      </c>
      <c r="AD2305">
        <v>185</v>
      </c>
      <c r="AE2305">
        <v>-2</v>
      </c>
      <c r="AF2305">
        <v>36.200000000000003</v>
      </c>
      <c r="AG2305">
        <v>9.6</v>
      </c>
      <c r="AH2305">
        <v>145</v>
      </c>
    </row>
    <row r="2306" spans="1:34" hidden="1" x14ac:dyDescent="0.25">
      <c r="A2306" t="s">
        <v>8805</v>
      </c>
      <c r="B2306" t="s">
        <v>8806</v>
      </c>
      <c r="C2306" s="1" t="str">
        <f t="shared" ref="C2306:C2358" si="384">HYPERLINK("http://geochem.nrcan.gc.ca/cdogs/content/bdl/bdl210588_e.htm", "21:0588")</f>
        <v>21:0588</v>
      </c>
      <c r="D2306" s="1" t="str">
        <f t="shared" si="381"/>
        <v>21:0187</v>
      </c>
      <c r="E2306" t="s">
        <v>8807</v>
      </c>
      <c r="F2306" t="s">
        <v>8808</v>
      </c>
      <c r="H2306">
        <v>45.702663200000003</v>
      </c>
      <c r="I2306">
        <v>-65.090905699999993</v>
      </c>
      <c r="J2306" s="1" t="str">
        <f t="shared" si="382"/>
        <v>NGR bulk stream sediment</v>
      </c>
      <c r="K2306" s="1" t="str">
        <f t="shared" si="383"/>
        <v>&lt;177 micron (NGR)</v>
      </c>
      <c r="L2306">
        <v>43</v>
      </c>
      <c r="M2306" t="s">
        <v>76</v>
      </c>
      <c r="N2306">
        <v>833</v>
      </c>
      <c r="O2306">
        <v>137</v>
      </c>
      <c r="P2306">
        <v>18</v>
      </c>
      <c r="Q2306">
        <v>34</v>
      </c>
      <c r="R2306">
        <v>15</v>
      </c>
      <c r="S2306">
        <v>15</v>
      </c>
      <c r="T2306">
        <v>-0.2</v>
      </c>
      <c r="U2306">
        <v>3600</v>
      </c>
      <c r="V2306">
        <v>1.9</v>
      </c>
      <c r="W2306">
        <v>1.1000000000000001</v>
      </c>
      <c r="X2306">
        <v>2</v>
      </c>
      <c r="Y2306">
        <v>2</v>
      </c>
      <c r="Z2306">
        <v>40</v>
      </c>
      <c r="AA2306">
        <v>-0.2</v>
      </c>
      <c r="AB2306">
        <v>1</v>
      </c>
      <c r="AC2306">
        <v>332</v>
      </c>
      <c r="AD2306">
        <v>185</v>
      </c>
      <c r="AE2306">
        <v>-2</v>
      </c>
      <c r="AF2306">
        <v>31.8</v>
      </c>
      <c r="AG2306">
        <v>4.9000000000000004</v>
      </c>
      <c r="AH2306">
        <v>130</v>
      </c>
    </row>
    <row r="2307" spans="1:34" hidden="1" x14ac:dyDescent="0.25">
      <c r="A2307" t="s">
        <v>8809</v>
      </c>
      <c r="B2307" t="s">
        <v>8810</v>
      </c>
      <c r="C2307" s="1" t="str">
        <f t="shared" si="384"/>
        <v>21:0588</v>
      </c>
      <c r="D2307" s="1" t="str">
        <f t="shared" si="381"/>
        <v>21:0187</v>
      </c>
      <c r="E2307" t="s">
        <v>8811</v>
      </c>
      <c r="F2307" t="s">
        <v>8812</v>
      </c>
      <c r="H2307">
        <v>45.702691399999999</v>
      </c>
      <c r="I2307">
        <v>-65.0864105</v>
      </c>
      <c r="J2307" s="1" t="str">
        <f t="shared" si="382"/>
        <v>NGR bulk stream sediment</v>
      </c>
      <c r="K2307" s="1" t="str">
        <f t="shared" si="383"/>
        <v>&lt;177 micron (NGR)</v>
      </c>
      <c r="L2307">
        <v>43</v>
      </c>
      <c r="M2307" t="s">
        <v>81</v>
      </c>
      <c r="N2307">
        <v>834</v>
      </c>
      <c r="O2307">
        <v>66</v>
      </c>
      <c r="P2307">
        <v>12</v>
      </c>
      <c r="Q2307">
        <v>18</v>
      </c>
      <c r="R2307">
        <v>12</v>
      </c>
      <c r="S2307">
        <v>7</v>
      </c>
      <c r="T2307">
        <v>-0.2</v>
      </c>
      <c r="U2307">
        <v>370</v>
      </c>
      <c r="V2307">
        <v>1.3</v>
      </c>
      <c r="W2307">
        <v>0.2</v>
      </c>
      <c r="X2307">
        <v>1</v>
      </c>
      <c r="Y2307">
        <v>-2</v>
      </c>
      <c r="Z2307">
        <v>24</v>
      </c>
      <c r="AA2307">
        <v>-0.2</v>
      </c>
      <c r="AB2307">
        <v>-1</v>
      </c>
      <c r="AC2307">
        <v>322</v>
      </c>
      <c r="AD2307">
        <v>100</v>
      </c>
      <c r="AE2307">
        <v>-2</v>
      </c>
      <c r="AF2307">
        <v>22.2</v>
      </c>
      <c r="AG2307">
        <v>5.4</v>
      </c>
      <c r="AH2307">
        <v>140</v>
      </c>
    </row>
    <row r="2308" spans="1:34" hidden="1" x14ac:dyDescent="0.25">
      <c r="A2308" t="s">
        <v>8813</v>
      </c>
      <c r="B2308" t="s">
        <v>8814</v>
      </c>
      <c r="C2308" s="1" t="str">
        <f t="shared" si="384"/>
        <v>21:0588</v>
      </c>
      <c r="D2308" s="1" t="str">
        <f t="shared" si="381"/>
        <v>21:0187</v>
      </c>
      <c r="E2308" t="s">
        <v>8815</v>
      </c>
      <c r="F2308" t="s">
        <v>8816</v>
      </c>
      <c r="H2308">
        <v>45.697648100000002</v>
      </c>
      <c r="I2308">
        <v>-65.075702500000006</v>
      </c>
      <c r="J2308" s="1" t="str">
        <f t="shared" si="382"/>
        <v>NGR bulk stream sediment</v>
      </c>
      <c r="K2308" s="1" t="str">
        <f t="shared" si="383"/>
        <v>&lt;177 micron (NGR)</v>
      </c>
      <c r="L2308">
        <v>43</v>
      </c>
      <c r="M2308" t="s">
        <v>86</v>
      </c>
      <c r="N2308">
        <v>835</v>
      </c>
      <c r="O2308">
        <v>89</v>
      </c>
      <c r="P2308">
        <v>24</v>
      </c>
      <c r="Q2308">
        <v>23</v>
      </c>
      <c r="R2308">
        <v>12</v>
      </c>
      <c r="S2308">
        <v>9</v>
      </c>
      <c r="T2308">
        <v>-0.2</v>
      </c>
      <c r="U2308">
        <v>2200</v>
      </c>
      <c r="V2308">
        <v>1.5</v>
      </c>
      <c r="W2308">
        <v>0.7</v>
      </c>
      <c r="X2308">
        <v>2</v>
      </c>
      <c r="Y2308">
        <v>-2</v>
      </c>
      <c r="Z2308">
        <v>26</v>
      </c>
      <c r="AA2308">
        <v>-0.2</v>
      </c>
      <c r="AB2308">
        <v>-1</v>
      </c>
      <c r="AC2308">
        <v>462</v>
      </c>
      <c r="AD2308">
        <v>95</v>
      </c>
      <c r="AE2308">
        <v>-2</v>
      </c>
      <c r="AF2308">
        <v>19.2</v>
      </c>
      <c r="AG2308">
        <v>3.3</v>
      </c>
      <c r="AH2308">
        <v>140</v>
      </c>
    </row>
    <row r="2309" spans="1:34" hidden="1" x14ac:dyDescent="0.25">
      <c r="A2309" t="s">
        <v>8817</v>
      </c>
      <c r="B2309" t="s">
        <v>8818</v>
      </c>
      <c r="C2309" s="1" t="str">
        <f t="shared" si="384"/>
        <v>21:0588</v>
      </c>
      <c r="D2309" s="1" t="str">
        <f t="shared" si="381"/>
        <v>21:0187</v>
      </c>
      <c r="E2309" t="s">
        <v>8819</v>
      </c>
      <c r="F2309" t="s">
        <v>8820</v>
      </c>
      <c r="H2309">
        <v>45.703754699999998</v>
      </c>
      <c r="I2309">
        <v>-65.064559599999995</v>
      </c>
      <c r="J2309" s="1" t="str">
        <f t="shared" si="382"/>
        <v>NGR bulk stream sediment</v>
      </c>
      <c r="K2309" s="1" t="str">
        <f t="shared" si="383"/>
        <v>&lt;177 micron (NGR)</v>
      </c>
      <c r="L2309">
        <v>43</v>
      </c>
      <c r="M2309" t="s">
        <v>91</v>
      </c>
      <c r="N2309">
        <v>836</v>
      </c>
      <c r="O2309">
        <v>19</v>
      </c>
      <c r="P2309">
        <v>4</v>
      </c>
      <c r="Q2309">
        <v>13</v>
      </c>
      <c r="R2309">
        <v>3</v>
      </c>
      <c r="S2309">
        <v>3</v>
      </c>
      <c r="T2309">
        <v>-0.2</v>
      </c>
      <c r="U2309">
        <v>150</v>
      </c>
      <c r="V2309">
        <v>0.7</v>
      </c>
      <c r="W2309">
        <v>-0.2</v>
      </c>
      <c r="X2309">
        <v>1</v>
      </c>
      <c r="Y2309">
        <v>-2</v>
      </c>
      <c r="Z2309">
        <v>13</v>
      </c>
      <c r="AA2309">
        <v>-0.2</v>
      </c>
      <c r="AB2309">
        <v>-1</v>
      </c>
      <c r="AC2309">
        <v>423</v>
      </c>
      <c r="AD2309">
        <v>60</v>
      </c>
      <c r="AE2309">
        <v>-2</v>
      </c>
      <c r="AF2309">
        <v>12.2</v>
      </c>
      <c r="AG2309">
        <v>2.2999999999999998</v>
      </c>
      <c r="AH2309">
        <v>80</v>
      </c>
    </row>
    <row r="2310" spans="1:34" hidden="1" x14ac:dyDescent="0.25">
      <c r="A2310" t="s">
        <v>8821</v>
      </c>
      <c r="B2310" t="s">
        <v>8822</v>
      </c>
      <c r="C2310" s="1" t="str">
        <f t="shared" si="384"/>
        <v>21:0588</v>
      </c>
      <c r="D2310" s="1" t="str">
        <f t="shared" si="381"/>
        <v>21:0187</v>
      </c>
      <c r="E2310" t="s">
        <v>8823</v>
      </c>
      <c r="F2310" t="s">
        <v>8824</v>
      </c>
      <c r="H2310">
        <v>45.7082841</v>
      </c>
      <c r="I2310">
        <v>-65.055977400000003</v>
      </c>
      <c r="J2310" s="1" t="str">
        <f t="shared" si="382"/>
        <v>NGR bulk stream sediment</v>
      </c>
      <c r="K2310" s="1" t="str">
        <f t="shared" si="383"/>
        <v>&lt;177 micron (NGR)</v>
      </c>
      <c r="L2310">
        <v>43</v>
      </c>
      <c r="M2310" t="s">
        <v>96</v>
      </c>
      <c r="N2310">
        <v>837</v>
      </c>
      <c r="O2310">
        <v>41</v>
      </c>
      <c r="P2310">
        <v>8</v>
      </c>
      <c r="Q2310">
        <v>12</v>
      </c>
      <c r="R2310">
        <v>11</v>
      </c>
      <c r="S2310">
        <v>8</v>
      </c>
      <c r="T2310">
        <v>-0.2</v>
      </c>
      <c r="U2310">
        <v>210</v>
      </c>
      <c r="V2310">
        <v>1.1000000000000001</v>
      </c>
      <c r="W2310">
        <v>-0.2</v>
      </c>
      <c r="X2310">
        <v>1</v>
      </c>
      <c r="Y2310">
        <v>-2</v>
      </c>
      <c r="Z2310">
        <v>18</v>
      </c>
      <c r="AA2310">
        <v>-0.2</v>
      </c>
      <c r="AB2310">
        <v>-1</v>
      </c>
      <c r="AC2310">
        <v>400</v>
      </c>
      <c r="AD2310">
        <v>20</v>
      </c>
      <c r="AE2310">
        <v>2</v>
      </c>
      <c r="AF2310">
        <v>4.5999999999999996</v>
      </c>
      <c r="AG2310">
        <v>1.7</v>
      </c>
      <c r="AH2310">
        <v>145</v>
      </c>
    </row>
    <row r="2311" spans="1:34" hidden="1" x14ac:dyDescent="0.25">
      <c r="A2311" t="s">
        <v>8825</v>
      </c>
      <c r="B2311" t="s">
        <v>8826</v>
      </c>
      <c r="C2311" s="1" t="str">
        <f t="shared" si="384"/>
        <v>21:0588</v>
      </c>
      <c r="D2311" s="1" t="str">
        <f>HYPERLINK("http://geochem.nrcan.gc.ca/cdogs/content/svy/svy_e.htm", "")</f>
        <v/>
      </c>
      <c r="G2311" s="1" t="str">
        <f>HYPERLINK("http://geochem.nrcan.gc.ca/cdogs/content/cr_/cr_00079_e.htm", "79")</f>
        <v>79</v>
      </c>
      <c r="J2311" t="s">
        <v>69</v>
      </c>
      <c r="K2311" t="s">
        <v>70</v>
      </c>
      <c r="L2311">
        <v>43</v>
      </c>
      <c r="M2311" t="s">
        <v>71</v>
      </c>
      <c r="N2311">
        <v>838</v>
      </c>
      <c r="O2311">
        <v>114</v>
      </c>
      <c r="P2311">
        <v>82</v>
      </c>
      <c r="Q2311">
        <v>20</v>
      </c>
      <c r="R2311">
        <v>228</v>
      </c>
      <c r="S2311">
        <v>26</v>
      </c>
      <c r="T2311">
        <v>-0.2</v>
      </c>
      <c r="U2311">
        <v>880</v>
      </c>
      <c r="V2311">
        <v>3.4</v>
      </c>
      <c r="W2311">
        <v>1</v>
      </c>
      <c r="X2311">
        <v>11</v>
      </c>
      <c r="Y2311">
        <v>-2</v>
      </c>
      <c r="Z2311">
        <v>62</v>
      </c>
      <c r="AA2311">
        <v>0.6</v>
      </c>
      <c r="AB2311">
        <v>1</v>
      </c>
      <c r="AC2311">
        <v>809</v>
      </c>
      <c r="AD2311">
        <v>40</v>
      </c>
      <c r="AE2311">
        <v>4</v>
      </c>
      <c r="AF2311">
        <v>2.2000000000000002</v>
      </c>
      <c r="AG2311">
        <v>2.9</v>
      </c>
      <c r="AH2311">
        <v>415</v>
      </c>
    </row>
    <row r="2312" spans="1:34" hidden="1" x14ac:dyDescent="0.25">
      <c r="A2312" t="s">
        <v>8827</v>
      </c>
      <c r="B2312" t="s">
        <v>8828</v>
      </c>
      <c r="C2312" s="1" t="str">
        <f t="shared" si="384"/>
        <v>21:0588</v>
      </c>
      <c r="D2312" s="1" t="str">
        <f t="shared" ref="D2312:D2319" si="385">HYPERLINK("http://geochem.nrcan.gc.ca/cdogs/content/svy/svy210187_e.htm", "21:0187")</f>
        <v>21:0187</v>
      </c>
      <c r="E2312" t="s">
        <v>8829</v>
      </c>
      <c r="F2312" t="s">
        <v>8830</v>
      </c>
      <c r="H2312">
        <v>45.7174142</v>
      </c>
      <c r="I2312">
        <v>-65.071732299999994</v>
      </c>
      <c r="J2312" s="1" t="str">
        <f t="shared" ref="J2312:J2319" si="386">HYPERLINK("http://geochem.nrcan.gc.ca/cdogs/content/kwd/kwd020030_e.htm", "NGR bulk stream sediment")</f>
        <v>NGR bulk stream sediment</v>
      </c>
      <c r="K2312" s="1" t="str">
        <f t="shared" ref="K2312:K2319" si="387">HYPERLINK("http://geochem.nrcan.gc.ca/cdogs/content/kwd/kwd080006_e.htm", "&lt;177 micron (NGR)")</f>
        <v>&lt;177 micron (NGR)</v>
      </c>
      <c r="L2312">
        <v>43</v>
      </c>
      <c r="M2312" t="s">
        <v>101</v>
      </c>
      <c r="N2312">
        <v>839</v>
      </c>
      <c r="O2312">
        <v>241</v>
      </c>
      <c r="P2312">
        <v>68</v>
      </c>
      <c r="Q2312">
        <v>23</v>
      </c>
      <c r="R2312">
        <v>26</v>
      </c>
      <c r="S2312">
        <v>16</v>
      </c>
      <c r="T2312">
        <v>-0.2</v>
      </c>
      <c r="U2312">
        <v>900</v>
      </c>
      <c r="V2312">
        <v>3.1</v>
      </c>
      <c r="W2312">
        <v>0.5</v>
      </c>
      <c r="X2312">
        <v>2</v>
      </c>
      <c r="Y2312">
        <v>2</v>
      </c>
      <c r="Z2312">
        <v>44</v>
      </c>
      <c r="AA2312">
        <v>-0.2</v>
      </c>
      <c r="AB2312">
        <v>2</v>
      </c>
      <c r="AC2312">
        <v>353</v>
      </c>
      <c r="AD2312">
        <v>80</v>
      </c>
      <c r="AE2312">
        <v>-2</v>
      </c>
      <c r="AF2312">
        <v>15.6</v>
      </c>
      <c r="AG2312">
        <v>3.2</v>
      </c>
      <c r="AH2312">
        <v>190</v>
      </c>
    </row>
    <row r="2313" spans="1:34" hidden="1" x14ac:dyDescent="0.25">
      <c r="A2313" t="s">
        <v>8831</v>
      </c>
      <c r="B2313" t="s">
        <v>8832</v>
      </c>
      <c r="C2313" s="1" t="str">
        <f t="shared" si="384"/>
        <v>21:0588</v>
      </c>
      <c r="D2313" s="1" t="str">
        <f t="shared" si="385"/>
        <v>21:0187</v>
      </c>
      <c r="E2313" t="s">
        <v>8833</v>
      </c>
      <c r="F2313" t="s">
        <v>8834</v>
      </c>
      <c r="H2313">
        <v>45.765017700000001</v>
      </c>
      <c r="I2313">
        <v>-65.010929000000004</v>
      </c>
      <c r="J2313" s="1" t="str">
        <f t="shared" si="386"/>
        <v>NGR bulk stream sediment</v>
      </c>
      <c r="K2313" s="1" t="str">
        <f t="shared" si="387"/>
        <v>&lt;177 micron (NGR)</v>
      </c>
      <c r="L2313">
        <v>43</v>
      </c>
      <c r="M2313" t="s">
        <v>106</v>
      </c>
      <c r="N2313">
        <v>840</v>
      </c>
      <c r="O2313">
        <v>83</v>
      </c>
      <c r="P2313">
        <v>21</v>
      </c>
      <c r="Q2313">
        <v>17</v>
      </c>
      <c r="R2313">
        <v>18</v>
      </c>
      <c r="S2313">
        <v>11</v>
      </c>
      <c r="T2313">
        <v>-0.2</v>
      </c>
      <c r="U2313">
        <v>440</v>
      </c>
      <c r="V2313">
        <v>1.8</v>
      </c>
      <c r="W2313">
        <v>-0.2</v>
      </c>
      <c r="X2313">
        <v>2</v>
      </c>
      <c r="Y2313">
        <v>-2</v>
      </c>
      <c r="Z2313">
        <v>31</v>
      </c>
      <c r="AA2313">
        <v>-0.2</v>
      </c>
      <c r="AB2313">
        <v>1</v>
      </c>
      <c r="AC2313">
        <v>382</v>
      </c>
      <c r="AD2313">
        <v>60</v>
      </c>
      <c r="AE2313">
        <v>-2</v>
      </c>
      <c r="AF2313">
        <v>10.199999999999999</v>
      </c>
      <c r="AG2313">
        <v>3.4</v>
      </c>
      <c r="AH2313">
        <v>145</v>
      </c>
    </row>
    <row r="2314" spans="1:34" hidden="1" x14ac:dyDescent="0.25">
      <c r="A2314" t="s">
        <v>8835</v>
      </c>
      <c r="B2314" t="s">
        <v>8836</v>
      </c>
      <c r="C2314" s="1" t="str">
        <f t="shared" si="384"/>
        <v>21:0588</v>
      </c>
      <c r="D2314" s="1" t="str">
        <f t="shared" si="385"/>
        <v>21:0187</v>
      </c>
      <c r="E2314" t="s">
        <v>8837</v>
      </c>
      <c r="F2314" t="s">
        <v>8838</v>
      </c>
      <c r="H2314">
        <v>45.7668702</v>
      </c>
      <c r="I2314">
        <v>-65.006417099999993</v>
      </c>
      <c r="J2314" s="1" t="str">
        <f t="shared" si="386"/>
        <v>NGR bulk stream sediment</v>
      </c>
      <c r="K2314" s="1" t="str">
        <f t="shared" si="387"/>
        <v>&lt;177 micron (NGR)</v>
      </c>
      <c r="L2314">
        <v>43</v>
      </c>
      <c r="M2314" t="s">
        <v>111</v>
      </c>
      <c r="N2314">
        <v>841</v>
      </c>
      <c r="O2314">
        <v>68</v>
      </c>
      <c r="P2314">
        <v>8</v>
      </c>
      <c r="Q2314">
        <v>18</v>
      </c>
      <c r="R2314">
        <v>13</v>
      </c>
      <c r="S2314">
        <v>10</v>
      </c>
      <c r="T2314">
        <v>-0.2</v>
      </c>
      <c r="U2314">
        <v>740</v>
      </c>
      <c r="V2314">
        <v>1.55</v>
      </c>
      <c r="W2314">
        <v>-0.2</v>
      </c>
      <c r="X2314">
        <v>3</v>
      </c>
      <c r="Y2314">
        <v>-2</v>
      </c>
      <c r="Z2314">
        <v>22</v>
      </c>
      <c r="AA2314">
        <v>-0.2</v>
      </c>
      <c r="AB2314">
        <v>-1</v>
      </c>
      <c r="AC2314">
        <v>341</v>
      </c>
      <c r="AD2314">
        <v>40</v>
      </c>
      <c r="AE2314">
        <v>-2</v>
      </c>
      <c r="AF2314">
        <v>8.8000000000000007</v>
      </c>
      <c r="AG2314">
        <v>2.9</v>
      </c>
      <c r="AH2314">
        <v>160</v>
      </c>
    </row>
    <row r="2315" spans="1:34" hidden="1" x14ac:dyDescent="0.25">
      <c r="A2315" t="s">
        <v>8839</v>
      </c>
      <c r="B2315" t="s">
        <v>8840</v>
      </c>
      <c r="C2315" s="1" t="str">
        <f t="shared" si="384"/>
        <v>21:0588</v>
      </c>
      <c r="D2315" s="1" t="str">
        <f t="shared" si="385"/>
        <v>21:0187</v>
      </c>
      <c r="E2315" t="s">
        <v>8841</v>
      </c>
      <c r="F2315" t="s">
        <v>8842</v>
      </c>
      <c r="H2315">
        <v>45.743296200000003</v>
      </c>
      <c r="I2315">
        <v>-65.035447899999994</v>
      </c>
      <c r="J2315" s="1" t="str">
        <f t="shared" si="386"/>
        <v>NGR bulk stream sediment</v>
      </c>
      <c r="K2315" s="1" t="str">
        <f t="shared" si="387"/>
        <v>&lt;177 micron (NGR)</v>
      </c>
      <c r="L2315">
        <v>43</v>
      </c>
      <c r="M2315" t="s">
        <v>116</v>
      </c>
      <c r="N2315">
        <v>842</v>
      </c>
      <c r="O2315">
        <v>70</v>
      </c>
      <c r="P2315">
        <v>12</v>
      </c>
      <c r="Q2315">
        <v>31</v>
      </c>
      <c r="R2315">
        <v>14</v>
      </c>
      <c r="S2315">
        <v>11</v>
      </c>
      <c r="T2315">
        <v>-0.2</v>
      </c>
      <c r="U2315">
        <v>780</v>
      </c>
      <c r="V2315">
        <v>1.5</v>
      </c>
      <c r="W2315">
        <v>0.6</v>
      </c>
      <c r="X2315">
        <v>1</v>
      </c>
      <c r="Y2315">
        <v>-2</v>
      </c>
      <c r="Z2315">
        <v>26</v>
      </c>
      <c r="AA2315">
        <v>-0.2</v>
      </c>
      <c r="AB2315">
        <v>-1</v>
      </c>
      <c r="AC2315">
        <v>391</v>
      </c>
      <c r="AD2315">
        <v>70</v>
      </c>
      <c r="AE2315">
        <v>-2</v>
      </c>
      <c r="AF2315">
        <v>11.8</v>
      </c>
      <c r="AG2315">
        <v>3.8</v>
      </c>
      <c r="AH2315">
        <v>170</v>
      </c>
    </row>
    <row r="2316" spans="1:34" hidden="1" x14ac:dyDescent="0.25">
      <c r="A2316" t="s">
        <v>8843</v>
      </c>
      <c r="B2316" t="s">
        <v>8844</v>
      </c>
      <c r="C2316" s="1" t="str">
        <f t="shared" si="384"/>
        <v>21:0588</v>
      </c>
      <c r="D2316" s="1" t="str">
        <f t="shared" si="385"/>
        <v>21:0187</v>
      </c>
      <c r="E2316" t="s">
        <v>8845</v>
      </c>
      <c r="F2316" t="s">
        <v>8846</v>
      </c>
      <c r="H2316">
        <v>45.746871499999997</v>
      </c>
      <c r="I2316">
        <v>-65.222150499999998</v>
      </c>
      <c r="J2316" s="1" t="str">
        <f t="shared" si="386"/>
        <v>NGR bulk stream sediment</v>
      </c>
      <c r="K2316" s="1" t="str">
        <f t="shared" si="387"/>
        <v>&lt;177 micron (NGR)</v>
      </c>
      <c r="L2316">
        <v>43</v>
      </c>
      <c r="M2316" t="s">
        <v>121</v>
      </c>
      <c r="N2316">
        <v>843</v>
      </c>
      <c r="O2316">
        <v>78</v>
      </c>
      <c r="P2316">
        <v>14</v>
      </c>
      <c r="Q2316">
        <v>15</v>
      </c>
      <c r="R2316">
        <v>25</v>
      </c>
      <c r="S2316">
        <v>12</v>
      </c>
      <c r="T2316">
        <v>-0.2</v>
      </c>
      <c r="U2316">
        <v>530</v>
      </c>
      <c r="V2316">
        <v>2</v>
      </c>
      <c r="W2316">
        <v>-0.2</v>
      </c>
      <c r="X2316">
        <v>1</v>
      </c>
      <c r="Y2316">
        <v>-2</v>
      </c>
      <c r="Z2316">
        <v>31</v>
      </c>
      <c r="AA2316">
        <v>-0.2</v>
      </c>
      <c r="AB2316">
        <v>2</v>
      </c>
      <c r="AC2316">
        <v>332</v>
      </c>
      <c r="AD2316">
        <v>45</v>
      </c>
      <c r="AE2316">
        <v>-2</v>
      </c>
      <c r="AF2316">
        <v>11</v>
      </c>
      <c r="AG2316">
        <v>1.9</v>
      </c>
      <c r="AH2316">
        <v>185</v>
      </c>
    </row>
    <row r="2317" spans="1:34" hidden="1" x14ac:dyDescent="0.25">
      <c r="A2317" t="s">
        <v>8847</v>
      </c>
      <c r="B2317" t="s">
        <v>8848</v>
      </c>
      <c r="C2317" s="1" t="str">
        <f t="shared" si="384"/>
        <v>21:0588</v>
      </c>
      <c r="D2317" s="1" t="str">
        <f t="shared" si="385"/>
        <v>21:0187</v>
      </c>
      <c r="E2317" t="s">
        <v>8849</v>
      </c>
      <c r="F2317" t="s">
        <v>8850</v>
      </c>
      <c r="H2317">
        <v>45.744372900000002</v>
      </c>
      <c r="I2317">
        <v>-65.211766600000004</v>
      </c>
      <c r="J2317" s="1" t="str">
        <f t="shared" si="386"/>
        <v>NGR bulk stream sediment</v>
      </c>
      <c r="K2317" s="1" t="str">
        <f t="shared" si="387"/>
        <v>&lt;177 micron (NGR)</v>
      </c>
      <c r="L2317">
        <v>43</v>
      </c>
      <c r="M2317" t="s">
        <v>126</v>
      </c>
      <c r="N2317">
        <v>844</v>
      </c>
      <c r="O2317">
        <v>102</v>
      </c>
      <c r="P2317">
        <v>23</v>
      </c>
      <c r="Q2317">
        <v>27</v>
      </c>
      <c r="R2317">
        <v>98</v>
      </c>
      <c r="S2317">
        <v>25</v>
      </c>
      <c r="T2317">
        <v>-0.2</v>
      </c>
      <c r="U2317">
        <v>900</v>
      </c>
      <c r="V2317">
        <v>3</v>
      </c>
      <c r="W2317">
        <v>0.5</v>
      </c>
      <c r="X2317">
        <v>2</v>
      </c>
      <c r="Y2317">
        <v>-2</v>
      </c>
      <c r="Z2317">
        <v>35</v>
      </c>
      <c r="AA2317">
        <v>-0.2</v>
      </c>
      <c r="AB2317">
        <v>2</v>
      </c>
      <c r="AC2317">
        <v>294</v>
      </c>
      <c r="AD2317">
        <v>50</v>
      </c>
      <c r="AE2317">
        <v>-2</v>
      </c>
      <c r="AF2317">
        <v>11.2</v>
      </c>
      <c r="AG2317">
        <v>1.7</v>
      </c>
      <c r="AH2317">
        <v>170</v>
      </c>
    </row>
    <row r="2318" spans="1:34" hidden="1" x14ac:dyDescent="0.25">
      <c r="A2318" t="s">
        <v>8851</v>
      </c>
      <c r="B2318" t="s">
        <v>8852</v>
      </c>
      <c r="C2318" s="1" t="str">
        <f t="shared" si="384"/>
        <v>21:0588</v>
      </c>
      <c r="D2318" s="1" t="str">
        <f t="shared" si="385"/>
        <v>21:0187</v>
      </c>
      <c r="E2318" t="s">
        <v>8853</v>
      </c>
      <c r="F2318" t="s">
        <v>8854</v>
      </c>
      <c r="H2318">
        <v>45.745346900000001</v>
      </c>
      <c r="I2318">
        <v>-65.207948200000004</v>
      </c>
      <c r="J2318" s="1" t="str">
        <f t="shared" si="386"/>
        <v>NGR bulk stream sediment</v>
      </c>
      <c r="K2318" s="1" t="str">
        <f t="shared" si="387"/>
        <v>&lt;177 micron (NGR)</v>
      </c>
      <c r="L2318">
        <v>43</v>
      </c>
      <c r="M2318" t="s">
        <v>131</v>
      </c>
      <c r="N2318">
        <v>845</v>
      </c>
      <c r="O2318">
        <v>106</v>
      </c>
      <c r="P2318">
        <v>34</v>
      </c>
      <c r="Q2318">
        <v>26</v>
      </c>
      <c r="R2318">
        <v>33</v>
      </c>
      <c r="S2318">
        <v>16</v>
      </c>
      <c r="T2318">
        <v>-0.2</v>
      </c>
      <c r="U2318">
        <v>950</v>
      </c>
      <c r="V2318">
        <v>1.9</v>
      </c>
      <c r="W2318">
        <v>0.4</v>
      </c>
      <c r="X2318">
        <v>3</v>
      </c>
      <c r="Y2318">
        <v>-2</v>
      </c>
      <c r="Z2318">
        <v>44</v>
      </c>
      <c r="AA2318">
        <v>-0.2</v>
      </c>
      <c r="AB2318">
        <v>2</v>
      </c>
      <c r="AC2318">
        <v>282</v>
      </c>
      <c r="AD2318">
        <v>65</v>
      </c>
      <c r="AE2318">
        <v>-2</v>
      </c>
      <c r="AF2318">
        <v>14.4</v>
      </c>
      <c r="AG2318">
        <v>1.8</v>
      </c>
      <c r="AH2318">
        <v>185</v>
      </c>
    </row>
    <row r="2319" spans="1:34" hidden="1" x14ac:dyDescent="0.25">
      <c r="A2319" t="s">
        <v>8855</v>
      </c>
      <c r="B2319" t="s">
        <v>8856</v>
      </c>
      <c r="C2319" s="1" t="str">
        <f t="shared" si="384"/>
        <v>21:0588</v>
      </c>
      <c r="D2319" s="1" t="str">
        <f t="shared" si="385"/>
        <v>21:0187</v>
      </c>
      <c r="E2319" t="s">
        <v>8857</v>
      </c>
      <c r="F2319" t="s">
        <v>8858</v>
      </c>
      <c r="H2319">
        <v>45.7017077</v>
      </c>
      <c r="I2319">
        <v>-65.036209999999997</v>
      </c>
      <c r="J2319" s="1" t="str">
        <f t="shared" si="386"/>
        <v>NGR bulk stream sediment</v>
      </c>
      <c r="K2319" s="1" t="str">
        <f t="shared" si="387"/>
        <v>&lt;177 micron (NGR)</v>
      </c>
      <c r="L2319">
        <v>44</v>
      </c>
      <c r="M2319" t="s">
        <v>38</v>
      </c>
      <c r="N2319">
        <v>846</v>
      </c>
      <c r="O2319">
        <v>50</v>
      </c>
      <c r="P2319">
        <v>16</v>
      </c>
      <c r="Q2319">
        <v>14</v>
      </c>
      <c r="R2319">
        <v>11</v>
      </c>
      <c r="S2319">
        <v>9</v>
      </c>
      <c r="T2319">
        <v>-0.2</v>
      </c>
      <c r="U2319">
        <v>1000</v>
      </c>
      <c r="V2319">
        <v>1.25</v>
      </c>
      <c r="W2319">
        <v>0.2</v>
      </c>
      <c r="X2319">
        <v>1</v>
      </c>
      <c r="Y2319">
        <v>-2</v>
      </c>
      <c r="Z2319">
        <v>22</v>
      </c>
      <c r="AA2319">
        <v>-0.2</v>
      </c>
      <c r="AB2319">
        <v>-1</v>
      </c>
      <c r="AC2319">
        <v>300</v>
      </c>
      <c r="AD2319">
        <v>100</v>
      </c>
      <c r="AE2319">
        <v>-2</v>
      </c>
      <c r="AF2319">
        <v>13.4</v>
      </c>
      <c r="AG2319">
        <v>2</v>
      </c>
      <c r="AH2319">
        <v>145</v>
      </c>
    </row>
    <row r="2320" spans="1:34" hidden="1" x14ac:dyDescent="0.25">
      <c r="A2320" t="s">
        <v>8859</v>
      </c>
      <c r="B2320" t="s">
        <v>8860</v>
      </c>
      <c r="C2320" s="1" t="str">
        <f t="shared" si="384"/>
        <v>21:0588</v>
      </c>
      <c r="D2320" s="1" t="str">
        <f>HYPERLINK("http://geochem.nrcan.gc.ca/cdogs/content/svy/svy_e.htm", "")</f>
        <v/>
      </c>
      <c r="G2320" s="1" t="str">
        <f>HYPERLINK("http://geochem.nrcan.gc.ca/cdogs/content/cr_/cr_00078_e.htm", "78")</f>
        <v>78</v>
      </c>
      <c r="J2320" t="s">
        <v>69</v>
      </c>
      <c r="K2320" t="s">
        <v>70</v>
      </c>
      <c r="L2320">
        <v>44</v>
      </c>
      <c r="M2320" t="s">
        <v>71</v>
      </c>
      <c r="N2320">
        <v>847</v>
      </c>
      <c r="O2320">
        <v>91</v>
      </c>
      <c r="P2320">
        <v>34</v>
      </c>
      <c r="Q2320">
        <v>18</v>
      </c>
      <c r="R2320">
        <v>244</v>
      </c>
      <c r="S2320">
        <v>23</v>
      </c>
      <c r="T2320">
        <v>-0.2</v>
      </c>
      <c r="U2320">
        <v>420</v>
      </c>
      <c r="V2320">
        <v>2.6</v>
      </c>
      <c r="W2320">
        <v>0.4</v>
      </c>
      <c r="X2320">
        <v>22</v>
      </c>
      <c r="Y2320">
        <v>2</v>
      </c>
      <c r="Z2320">
        <v>40</v>
      </c>
      <c r="AA2320">
        <v>0.7</v>
      </c>
      <c r="AB2320">
        <v>4</v>
      </c>
      <c r="AC2320">
        <v>656</v>
      </c>
      <c r="AD2320">
        <v>20</v>
      </c>
      <c r="AE2320">
        <v>10</v>
      </c>
      <c r="AF2320">
        <v>3.4</v>
      </c>
      <c r="AG2320">
        <v>13</v>
      </c>
      <c r="AH2320">
        <v>540</v>
      </c>
    </row>
    <row r="2321" spans="1:34" hidden="1" x14ac:dyDescent="0.25">
      <c r="A2321" t="s">
        <v>8861</v>
      </c>
      <c r="B2321" t="s">
        <v>8862</v>
      </c>
      <c r="C2321" s="1" t="str">
        <f t="shared" si="384"/>
        <v>21:0588</v>
      </c>
      <c r="D2321" s="1" t="str">
        <f t="shared" ref="D2321:D2340" si="388">HYPERLINK("http://geochem.nrcan.gc.ca/cdogs/content/svy/svy210187_e.htm", "21:0187")</f>
        <v>21:0187</v>
      </c>
      <c r="E2321" t="s">
        <v>8863</v>
      </c>
      <c r="F2321" t="s">
        <v>8864</v>
      </c>
      <c r="H2321">
        <v>45.723046500000002</v>
      </c>
      <c r="I2321">
        <v>-65.051918900000004</v>
      </c>
      <c r="J2321" s="1" t="str">
        <f t="shared" ref="J2321:J2340" si="389">HYPERLINK("http://geochem.nrcan.gc.ca/cdogs/content/kwd/kwd020030_e.htm", "NGR bulk stream sediment")</f>
        <v>NGR bulk stream sediment</v>
      </c>
      <c r="K2321" s="1" t="str">
        <f t="shared" ref="K2321:K2340" si="390">HYPERLINK("http://geochem.nrcan.gc.ca/cdogs/content/kwd/kwd080006_e.htm", "&lt;177 micron (NGR)")</f>
        <v>&lt;177 micron (NGR)</v>
      </c>
      <c r="L2321">
        <v>44</v>
      </c>
      <c r="M2321" t="s">
        <v>43</v>
      </c>
      <c r="N2321">
        <v>848</v>
      </c>
      <c r="O2321">
        <v>49</v>
      </c>
      <c r="P2321">
        <v>17</v>
      </c>
      <c r="Q2321">
        <v>11</v>
      </c>
      <c r="R2321">
        <v>15</v>
      </c>
      <c r="S2321">
        <v>8</v>
      </c>
      <c r="T2321">
        <v>-0.2</v>
      </c>
      <c r="U2321">
        <v>330</v>
      </c>
      <c r="V2321">
        <v>1.4</v>
      </c>
      <c r="W2321">
        <v>-0.2</v>
      </c>
      <c r="X2321">
        <v>2</v>
      </c>
      <c r="Y2321">
        <v>-2</v>
      </c>
      <c r="Z2321">
        <v>26</v>
      </c>
      <c r="AA2321">
        <v>-0.2</v>
      </c>
      <c r="AB2321">
        <v>1</v>
      </c>
      <c r="AC2321">
        <v>389</v>
      </c>
      <c r="AD2321">
        <v>30</v>
      </c>
      <c r="AE2321">
        <v>-2</v>
      </c>
      <c r="AF2321">
        <v>3.4</v>
      </c>
      <c r="AG2321">
        <v>2.4</v>
      </c>
      <c r="AH2321">
        <v>200</v>
      </c>
    </row>
    <row r="2322" spans="1:34" hidden="1" x14ac:dyDescent="0.25">
      <c r="A2322" t="s">
        <v>8865</v>
      </c>
      <c r="B2322" t="s">
        <v>8866</v>
      </c>
      <c r="C2322" s="1" t="str">
        <f t="shared" si="384"/>
        <v>21:0588</v>
      </c>
      <c r="D2322" s="1" t="str">
        <f t="shared" si="388"/>
        <v>21:0187</v>
      </c>
      <c r="E2322" t="s">
        <v>8867</v>
      </c>
      <c r="F2322" t="s">
        <v>8868</v>
      </c>
      <c r="H2322">
        <v>45.732323700000002</v>
      </c>
      <c r="I2322">
        <v>-65.058068700000007</v>
      </c>
      <c r="J2322" s="1" t="str">
        <f t="shared" si="389"/>
        <v>NGR bulk stream sediment</v>
      </c>
      <c r="K2322" s="1" t="str">
        <f t="shared" si="390"/>
        <v>&lt;177 micron (NGR)</v>
      </c>
      <c r="L2322">
        <v>44</v>
      </c>
      <c r="M2322" t="s">
        <v>56</v>
      </c>
      <c r="N2322">
        <v>849</v>
      </c>
      <c r="O2322">
        <v>62</v>
      </c>
      <c r="P2322">
        <v>9</v>
      </c>
      <c r="Q2322">
        <v>15</v>
      </c>
      <c r="R2322">
        <v>13</v>
      </c>
      <c r="S2322">
        <v>9</v>
      </c>
      <c r="T2322">
        <v>-0.2</v>
      </c>
      <c r="U2322">
        <v>550</v>
      </c>
      <c r="V2322">
        <v>1.4</v>
      </c>
      <c r="W2322">
        <v>-0.2</v>
      </c>
      <c r="X2322">
        <v>2</v>
      </c>
      <c r="Y2322">
        <v>-2</v>
      </c>
      <c r="Z2322">
        <v>22</v>
      </c>
      <c r="AA2322">
        <v>-0.2</v>
      </c>
      <c r="AB2322">
        <v>2</v>
      </c>
      <c r="AC2322">
        <v>326</v>
      </c>
      <c r="AD2322">
        <v>45</v>
      </c>
      <c r="AE2322">
        <v>-2</v>
      </c>
      <c r="AF2322">
        <v>6.6</v>
      </c>
      <c r="AG2322">
        <v>2.8</v>
      </c>
      <c r="AH2322">
        <v>170</v>
      </c>
    </row>
    <row r="2323" spans="1:34" hidden="1" x14ac:dyDescent="0.25">
      <c r="A2323" t="s">
        <v>8869</v>
      </c>
      <c r="B2323" t="s">
        <v>8870</v>
      </c>
      <c r="C2323" s="1" t="str">
        <f t="shared" si="384"/>
        <v>21:0588</v>
      </c>
      <c r="D2323" s="1" t="str">
        <f t="shared" si="388"/>
        <v>21:0187</v>
      </c>
      <c r="E2323" t="s">
        <v>8871</v>
      </c>
      <c r="F2323" t="s">
        <v>8872</v>
      </c>
      <c r="H2323">
        <v>45.731286900000001</v>
      </c>
      <c r="I2323">
        <v>-65.062156299999998</v>
      </c>
      <c r="J2323" s="1" t="str">
        <f t="shared" si="389"/>
        <v>NGR bulk stream sediment</v>
      </c>
      <c r="K2323" s="1" t="str">
        <f t="shared" si="390"/>
        <v>&lt;177 micron (NGR)</v>
      </c>
      <c r="L2323">
        <v>44</v>
      </c>
      <c r="M2323" t="s">
        <v>61</v>
      </c>
      <c r="N2323">
        <v>850</v>
      </c>
      <c r="O2323">
        <v>63</v>
      </c>
      <c r="P2323">
        <v>23</v>
      </c>
      <c r="Q2323">
        <v>14</v>
      </c>
      <c r="R2323">
        <v>16</v>
      </c>
      <c r="S2323">
        <v>10</v>
      </c>
      <c r="T2323">
        <v>-0.2</v>
      </c>
      <c r="U2323">
        <v>1400</v>
      </c>
      <c r="V2323">
        <v>1.75</v>
      </c>
      <c r="W2323">
        <v>-0.2</v>
      </c>
      <c r="X2323">
        <v>2</v>
      </c>
      <c r="Y2323">
        <v>-2</v>
      </c>
      <c r="Z2323">
        <v>29</v>
      </c>
      <c r="AA2323">
        <v>-0.2</v>
      </c>
      <c r="AB2323">
        <v>-1</v>
      </c>
      <c r="AC2323">
        <v>310</v>
      </c>
      <c r="AD2323">
        <v>60</v>
      </c>
      <c r="AE2323">
        <v>-2</v>
      </c>
      <c r="AF2323">
        <v>7.8</v>
      </c>
      <c r="AG2323">
        <v>3.3</v>
      </c>
      <c r="AH2323">
        <v>190</v>
      </c>
    </row>
    <row r="2324" spans="1:34" hidden="1" x14ac:dyDescent="0.25">
      <c r="A2324" t="s">
        <v>8873</v>
      </c>
      <c r="B2324" t="s">
        <v>8874</v>
      </c>
      <c r="C2324" s="1" t="str">
        <f t="shared" si="384"/>
        <v>21:0588</v>
      </c>
      <c r="D2324" s="1" t="str">
        <f t="shared" si="388"/>
        <v>21:0187</v>
      </c>
      <c r="E2324" t="s">
        <v>8875</v>
      </c>
      <c r="F2324" t="s">
        <v>8876</v>
      </c>
      <c r="H2324">
        <v>45.730591500000003</v>
      </c>
      <c r="I2324">
        <v>-65.059791500000003</v>
      </c>
      <c r="J2324" s="1" t="str">
        <f t="shared" si="389"/>
        <v>NGR bulk stream sediment</v>
      </c>
      <c r="K2324" s="1" t="str">
        <f t="shared" si="390"/>
        <v>&lt;177 micron (NGR)</v>
      </c>
      <c r="L2324">
        <v>44</v>
      </c>
      <c r="M2324" t="s">
        <v>66</v>
      </c>
      <c r="N2324">
        <v>851</v>
      </c>
      <c r="O2324">
        <v>73</v>
      </c>
      <c r="P2324">
        <v>32</v>
      </c>
      <c r="Q2324">
        <v>13</v>
      </c>
      <c r="R2324">
        <v>26</v>
      </c>
      <c r="S2324">
        <v>19</v>
      </c>
      <c r="T2324">
        <v>-0.2</v>
      </c>
      <c r="U2324">
        <v>700</v>
      </c>
      <c r="V2324">
        <v>2.8</v>
      </c>
      <c r="W2324">
        <v>-0.2</v>
      </c>
      <c r="X2324">
        <v>2</v>
      </c>
      <c r="Y2324">
        <v>-2</v>
      </c>
      <c r="Z2324">
        <v>44</v>
      </c>
      <c r="AA2324">
        <v>-0.2</v>
      </c>
      <c r="AB2324">
        <v>-1</v>
      </c>
      <c r="AC2324">
        <v>323</v>
      </c>
      <c r="AD2324">
        <v>80</v>
      </c>
      <c r="AE2324">
        <v>-2</v>
      </c>
      <c r="AF2324">
        <v>16.8</v>
      </c>
      <c r="AG2324">
        <v>2.2999999999999998</v>
      </c>
      <c r="AH2324">
        <v>130</v>
      </c>
    </row>
    <row r="2325" spans="1:34" hidden="1" x14ac:dyDescent="0.25">
      <c r="A2325" t="s">
        <v>8877</v>
      </c>
      <c r="B2325" t="s">
        <v>8878</v>
      </c>
      <c r="C2325" s="1" t="str">
        <f t="shared" si="384"/>
        <v>21:0588</v>
      </c>
      <c r="D2325" s="1" t="str">
        <f t="shared" si="388"/>
        <v>21:0187</v>
      </c>
      <c r="E2325" t="s">
        <v>8857</v>
      </c>
      <c r="F2325" t="s">
        <v>8879</v>
      </c>
      <c r="H2325">
        <v>45.7017077</v>
      </c>
      <c r="I2325">
        <v>-65.036209999999997</v>
      </c>
      <c r="J2325" s="1" t="str">
        <f t="shared" si="389"/>
        <v>NGR bulk stream sediment</v>
      </c>
      <c r="K2325" s="1" t="str">
        <f t="shared" si="390"/>
        <v>&lt;177 micron (NGR)</v>
      </c>
      <c r="L2325">
        <v>44</v>
      </c>
      <c r="M2325" t="s">
        <v>51</v>
      </c>
      <c r="N2325">
        <v>852</v>
      </c>
      <c r="O2325">
        <v>61</v>
      </c>
      <c r="P2325">
        <v>16</v>
      </c>
      <c r="Q2325">
        <v>14</v>
      </c>
      <c r="R2325">
        <v>11</v>
      </c>
      <c r="S2325">
        <v>11</v>
      </c>
      <c r="T2325">
        <v>-0.2</v>
      </c>
      <c r="U2325">
        <v>1800</v>
      </c>
      <c r="V2325">
        <v>1.4</v>
      </c>
      <c r="W2325">
        <v>0.3</v>
      </c>
      <c r="X2325">
        <v>2</v>
      </c>
      <c r="Y2325">
        <v>-2</v>
      </c>
      <c r="Z2325">
        <v>22</v>
      </c>
      <c r="AA2325">
        <v>-0.2</v>
      </c>
      <c r="AB2325">
        <v>-1</v>
      </c>
      <c r="AC2325">
        <v>304</v>
      </c>
      <c r="AD2325">
        <v>85</v>
      </c>
      <c r="AE2325">
        <v>-2</v>
      </c>
      <c r="AF2325">
        <v>12</v>
      </c>
      <c r="AG2325">
        <v>1.6</v>
      </c>
      <c r="AH2325">
        <v>130</v>
      </c>
    </row>
    <row r="2326" spans="1:34" hidden="1" x14ac:dyDescent="0.25">
      <c r="A2326" t="s">
        <v>8880</v>
      </c>
      <c r="B2326" t="s">
        <v>8881</v>
      </c>
      <c r="C2326" s="1" t="str">
        <f t="shared" si="384"/>
        <v>21:0588</v>
      </c>
      <c r="D2326" s="1" t="str">
        <f t="shared" si="388"/>
        <v>21:0187</v>
      </c>
      <c r="E2326" t="s">
        <v>8857</v>
      </c>
      <c r="F2326" t="s">
        <v>8882</v>
      </c>
      <c r="H2326">
        <v>45.7017077</v>
      </c>
      <c r="I2326">
        <v>-65.036209999999997</v>
      </c>
      <c r="J2326" s="1" t="str">
        <f t="shared" si="389"/>
        <v>NGR bulk stream sediment</v>
      </c>
      <c r="K2326" s="1" t="str">
        <f t="shared" si="390"/>
        <v>&lt;177 micron (NGR)</v>
      </c>
      <c r="L2326">
        <v>44</v>
      </c>
      <c r="M2326" t="s">
        <v>47</v>
      </c>
      <c r="N2326">
        <v>853</v>
      </c>
      <c r="O2326">
        <v>50</v>
      </c>
      <c r="P2326">
        <v>17</v>
      </c>
      <c r="Q2326">
        <v>15</v>
      </c>
      <c r="R2326">
        <v>10</v>
      </c>
      <c r="S2326">
        <v>9</v>
      </c>
      <c r="T2326">
        <v>-0.2</v>
      </c>
      <c r="U2326">
        <v>950</v>
      </c>
      <c r="V2326">
        <v>1.3</v>
      </c>
      <c r="W2326">
        <v>0.3</v>
      </c>
      <c r="X2326">
        <v>1</v>
      </c>
      <c r="Y2326">
        <v>-2</v>
      </c>
      <c r="Z2326">
        <v>22</v>
      </c>
      <c r="AA2326">
        <v>-0.2</v>
      </c>
      <c r="AB2326">
        <v>-1</v>
      </c>
      <c r="AC2326">
        <v>310</v>
      </c>
      <c r="AD2326">
        <v>85</v>
      </c>
      <c r="AE2326">
        <v>-2</v>
      </c>
      <c r="AF2326">
        <v>12.6</v>
      </c>
      <c r="AG2326">
        <v>1.7</v>
      </c>
      <c r="AH2326">
        <v>130</v>
      </c>
    </row>
    <row r="2327" spans="1:34" hidden="1" x14ac:dyDescent="0.25">
      <c r="A2327" t="s">
        <v>8883</v>
      </c>
      <c r="B2327" t="s">
        <v>8884</v>
      </c>
      <c r="C2327" s="1" t="str">
        <f t="shared" si="384"/>
        <v>21:0588</v>
      </c>
      <c r="D2327" s="1" t="str">
        <f t="shared" si="388"/>
        <v>21:0187</v>
      </c>
      <c r="E2327" t="s">
        <v>8885</v>
      </c>
      <c r="F2327" t="s">
        <v>8886</v>
      </c>
      <c r="H2327">
        <v>45.795276999999999</v>
      </c>
      <c r="I2327">
        <v>-64.845783100000006</v>
      </c>
      <c r="J2327" s="1" t="str">
        <f t="shared" si="389"/>
        <v>NGR bulk stream sediment</v>
      </c>
      <c r="K2327" s="1" t="str">
        <f t="shared" si="390"/>
        <v>&lt;177 micron (NGR)</v>
      </c>
      <c r="L2327">
        <v>44</v>
      </c>
      <c r="M2327" t="s">
        <v>76</v>
      </c>
      <c r="N2327">
        <v>854</v>
      </c>
      <c r="O2327">
        <v>349</v>
      </c>
      <c r="P2327">
        <v>58</v>
      </c>
      <c r="Q2327">
        <v>113</v>
      </c>
      <c r="R2327">
        <v>14</v>
      </c>
      <c r="S2327">
        <v>8</v>
      </c>
      <c r="T2327">
        <v>0.2</v>
      </c>
      <c r="U2327">
        <v>720</v>
      </c>
      <c r="V2327">
        <v>1.7</v>
      </c>
      <c r="W2327">
        <v>1.8</v>
      </c>
      <c r="X2327">
        <v>3</v>
      </c>
      <c r="Y2327">
        <v>-2</v>
      </c>
      <c r="Z2327">
        <v>26</v>
      </c>
      <c r="AA2327">
        <v>-0.2</v>
      </c>
      <c r="AB2327">
        <v>3</v>
      </c>
      <c r="AC2327">
        <v>317</v>
      </c>
      <c r="AD2327">
        <v>100</v>
      </c>
      <c r="AE2327">
        <v>-2</v>
      </c>
      <c r="AF2327">
        <v>20.8</v>
      </c>
      <c r="AG2327">
        <v>2.2000000000000002</v>
      </c>
      <c r="AH2327">
        <v>170</v>
      </c>
    </row>
    <row r="2328" spans="1:34" hidden="1" x14ac:dyDescent="0.25">
      <c r="A2328" t="s">
        <v>8887</v>
      </c>
      <c r="B2328" t="s">
        <v>8888</v>
      </c>
      <c r="C2328" s="1" t="str">
        <f t="shared" si="384"/>
        <v>21:0588</v>
      </c>
      <c r="D2328" s="1" t="str">
        <f t="shared" si="388"/>
        <v>21:0187</v>
      </c>
      <c r="E2328" t="s">
        <v>8889</v>
      </c>
      <c r="F2328" t="s">
        <v>8890</v>
      </c>
      <c r="H2328">
        <v>45.795293000000001</v>
      </c>
      <c r="I2328">
        <v>-64.8436734</v>
      </c>
      <c r="J2328" s="1" t="str">
        <f t="shared" si="389"/>
        <v>NGR bulk stream sediment</v>
      </c>
      <c r="K2328" s="1" t="str">
        <f t="shared" si="390"/>
        <v>&lt;177 micron (NGR)</v>
      </c>
      <c r="L2328">
        <v>44</v>
      </c>
      <c r="M2328" t="s">
        <v>81</v>
      </c>
      <c r="N2328">
        <v>855</v>
      </c>
      <c r="O2328">
        <v>210</v>
      </c>
      <c r="P2328">
        <v>26</v>
      </c>
      <c r="Q2328">
        <v>25</v>
      </c>
      <c r="R2328">
        <v>12</v>
      </c>
      <c r="S2328">
        <v>11</v>
      </c>
      <c r="T2328">
        <v>-0.2</v>
      </c>
      <c r="U2328">
        <v>880</v>
      </c>
      <c r="V2328">
        <v>2</v>
      </c>
      <c r="W2328">
        <v>1</v>
      </c>
      <c r="X2328">
        <v>2</v>
      </c>
      <c r="Y2328">
        <v>-2</v>
      </c>
      <c r="Z2328">
        <v>33</v>
      </c>
      <c r="AA2328">
        <v>-0.2</v>
      </c>
      <c r="AB2328">
        <v>2</v>
      </c>
      <c r="AC2328">
        <v>301</v>
      </c>
      <c r="AD2328">
        <v>100</v>
      </c>
      <c r="AE2328">
        <v>-2</v>
      </c>
      <c r="AF2328">
        <v>21.8</v>
      </c>
      <c r="AG2328">
        <v>2.2999999999999998</v>
      </c>
      <c r="AH2328">
        <v>170</v>
      </c>
    </row>
    <row r="2329" spans="1:34" hidden="1" x14ac:dyDescent="0.25">
      <c r="A2329" t="s">
        <v>8891</v>
      </c>
      <c r="B2329" t="s">
        <v>8892</v>
      </c>
      <c r="C2329" s="1" t="str">
        <f t="shared" si="384"/>
        <v>21:0588</v>
      </c>
      <c r="D2329" s="1" t="str">
        <f t="shared" si="388"/>
        <v>21:0187</v>
      </c>
      <c r="E2329" t="s">
        <v>8893</v>
      </c>
      <c r="F2329" t="s">
        <v>8894</v>
      </c>
      <c r="H2329">
        <v>45.785024300000003</v>
      </c>
      <c r="I2329">
        <v>-64.851941299999993</v>
      </c>
      <c r="J2329" s="1" t="str">
        <f t="shared" si="389"/>
        <v>NGR bulk stream sediment</v>
      </c>
      <c r="K2329" s="1" t="str">
        <f t="shared" si="390"/>
        <v>&lt;177 micron (NGR)</v>
      </c>
      <c r="L2329">
        <v>44</v>
      </c>
      <c r="M2329" t="s">
        <v>86</v>
      </c>
      <c r="N2329">
        <v>856</v>
      </c>
      <c r="O2329">
        <v>120</v>
      </c>
      <c r="P2329">
        <v>32</v>
      </c>
      <c r="Q2329">
        <v>21</v>
      </c>
      <c r="R2329">
        <v>11</v>
      </c>
      <c r="S2329">
        <v>11</v>
      </c>
      <c r="T2329">
        <v>-0.2</v>
      </c>
      <c r="U2329">
        <v>760</v>
      </c>
      <c r="V2329">
        <v>1.7</v>
      </c>
      <c r="W2329">
        <v>0.4</v>
      </c>
      <c r="X2329">
        <v>2</v>
      </c>
      <c r="Y2329">
        <v>-2</v>
      </c>
      <c r="Z2329">
        <v>31</v>
      </c>
      <c r="AA2329">
        <v>0.6</v>
      </c>
      <c r="AB2329">
        <v>1</v>
      </c>
      <c r="AC2329">
        <v>392</v>
      </c>
      <c r="AD2329">
        <v>75</v>
      </c>
      <c r="AE2329">
        <v>-2</v>
      </c>
      <c r="AF2329">
        <v>18</v>
      </c>
      <c r="AG2329">
        <v>2.7</v>
      </c>
      <c r="AH2329">
        <v>160</v>
      </c>
    </row>
    <row r="2330" spans="1:34" hidden="1" x14ac:dyDescent="0.25">
      <c r="A2330" t="s">
        <v>8895</v>
      </c>
      <c r="B2330" t="s">
        <v>8896</v>
      </c>
      <c r="C2330" s="1" t="str">
        <f t="shared" si="384"/>
        <v>21:0588</v>
      </c>
      <c r="D2330" s="1" t="str">
        <f t="shared" si="388"/>
        <v>21:0187</v>
      </c>
      <c r="E2330" t="s">
        <v>8897</v>
      </c>
      <c r="F2330" t="s">
        <v>8898</v>
      </c>
      <c r="H2330">
        <v>45.783667199999996</v>
      </c>
      <c r="I2330">
        <v>-64.851819199999994</v>
      </c>
      <c r="J2330" s="1" t="str">
        <f t="shared" si="389"/>
        <v>NGR bulk stream sediment</v>
      </c>
      <c r="K2330" s="1" t="str">
        <f t="shared" si="390"/>
        <v>&lt;177 micron (NGR)</v>
      </c>
      <c r="L2330">
        <v>44</v>
      </c>
      <c r="M2330" t="s">
        <v>91</v>
      </c>
      <c r="N2330">
        <v>857</v>
      </c>
      <c r="O2330">
        <v>70</v>
      </c>
      <c r="P2330">
        <v>31</v>
      </c>
      <c r="Q2330">
        <v>9</v>
      </c>
      <c r="R2330">
        <v>17</v>
      </c>
      <c r="S2330">
        <v>13</v>
      </c>
      <c r="T2330">
        <v>-0.2</v>
      </c>
      <c r="U2330">
        <v>350</v>
      </c>
      <c r="V2330">
        <v>2.6</v>
      </c>
      <c r="W2330">
        <v>-0.2</v>
      </c>
      <c r="X2330">
        <v>2</v>
      </c>
      <c r="Y2330">
        <v>-2</v>
      </c>
      <c r="Z2330">
        <v>35</v>
      </c>
      <c r="AA2330">
        <v>-0.2</v>
      </c>
      <c r="AB2330">
        <v>1</v>
      </c>
      <c r="AC2330">
        <v>417</v>
      </c>
      <c r="AD2330">
        <v>20</v>
      </c>
      <c r="AE2330">
        <v>-2</v>
      </c>
      <c r="AF2330">
        <v>3</v>
      </c>
      <c r="AG2330">
        <v>2.7</v>
      </c>
      <c r="AH2330">
        <v>250</v>
      </c>
    </row>
    <row r="2331" spans="1:34" hidden="1" x14ac:dyDescent="0.25">
      <c r="A2331" t="s">
        <v>8899</v>
      </c>
      <c r="B2331" t="s">
        <v>8900</v>
      </c>
      <c r="C2331" s="1" t="str">
        <f t="shared" si="384"/>
        <v>21:0588</v>
      </c>
      <c r="D2331" s="1" t="str">
        <f t="shared" si="388"/>
        <v>21:0187</v>
      </c>
      <c r="E2331" t="s">
        <v>8901</v>
      </c>
      <c r="F2331" t="s">
        <v>8902</v>
      </c>
      <c r="H2331">
        <v>45.783715399999998</v>
      </c>
      <c r="I2331">
        <v>-64.832652300000007</v>
      </c>
      <c r="J2331" s="1" t="str">
        <f t="shared" si="389"/>
        <v>NGR bulk stream sediment</v>
      </c>
      <c r="K2331" s="1" t="str">
        <f t="shared" si="390"/>
        <v>&lt;177 micron (NGR)</v>
      </c>
      <c r="L2331">
        <v>44</v>
      </c>
      <c r="M2331" t="s">
        <v>96</v>
      </c>
      <c r="N2331">
        <v>858</v>
      </c>
      <c r="O2331">
        <v>94</v>
      </c>
      <c r="P2331">
        <v>23</v>
      </c>
      <c r="Q2331">
        <v>17</v>
      </c>
      <c r="R2331">
        <v>13</v>
      </c>
      <c r="S2331">
        <v>12</v>
      </c>
      <c r="T2331">
        <v>-0.2</v>
      </c>
      <c r="U2331">
        <v>660</v>
      </c>
      <c r="V2331">
        <v>2.4</v>
      </c>
      <c r="W2331">
        <v>0.3</v>
      </c>
      <c r="X2331">
        <v>2</v>
      </c>
      <c r="Y2331">
        <v>-2</v>
      </c>
      <c r="Z2331">
        <v>44</v>
      </c>
      <c r="AA2331">
        <v>-0.2</v>
      </c>
      <c r="AB2331">
        <v>1</v>
      </c>
      <c r="AC2331">
        <v>335</v>
      </c>
      <c r="AD2331">
        <v>45</v>
      </c>
      <c r="AE2331">
        <v>-2</v>
      </c>
      <c r="AF2331">
        <v>11.6</v>
      </c>
      <c r="AG2331">
        <v>2.1</v>
      </c>
      <c r="AH2331">
        <v>175</v>
      </c>
    </row>
    <row r="2332" spans="1:34" hidden="1" x14ac:dyDescent="0.25">
      <c r="A2332" t="s">
        <v>8903</v>
      </c>
      <c r="B2332" t="s">
        <v>8904</v>
      </c>
      <c r="C2332" s="1" t="str">
        <f t="shared" si="384"/>
        <v>21:0588</v>
      </c>
      <c r="D2332" s="1" t="str">
        <f t="shared" si="388"/>
        <v>21:0187</v>
      </c>
      <c r="E2332" t="s">
        <v>8905</v>
      </c>
      <c r="F2332" t="s">
        <v>8906</v>
      </c>
      <c r="H2332">
        <v>45.785383799999998</v>
      </c>
      <c r="I2332">
        <v>-64.832449699999998</v>
      </c>
      <c r="J2332" s="1" t="str">
        <f t="shared" si="389"/>
        <v>NGR bulk stream sediment</v>
      </c>
      <c r="K2332" s="1" t="str">
        <f t="shared" si="390"/>
        <v>&lt;177 micron (NGR)</v>
      </c>
      <c r="L2332">
        <v>44</v>
      </c>
      <c r="M2332" t="s">
        <v>101</v>
      </c>
      <c r="N2332">
        <v>859</v>
      </c>
      <c r="O2332">
        <v>93</v>
      </c>
      <c r="P2332">
        <v>28</v>
      </c>
      <c r="Q2332">
        <v>14</v>
      </c>
      <c r="R2332">
        <v>14</v>
      </c>
      <c r="S2332">
        <v>10</v>
      </c>
      <c r="T2332">
        <v>-0.2</v>
      </c>
      <c r="U2332">
        <v>250</v>
      </c>
      <c r="V2332">
        <v>1.8</v>
      </c>
      <c r="W2332">
        <v>-0.2</v>
      </c>
      <c r="X2332">
        <v>-1</v>
      </c>
      <c r="Y2332">
        <v>-2</v>
      </c>
      <c r="Z2332">
        <v>42</v>
      </c>
      <c r="AA2332">
        <v>-0.2</v>
      </c>
      <c r="AB2332">
        <v>2</v>
      </c>
      <c r="AC2332">
        <v>404</v>
      </c>
      <c r="AD2332">
        <v>30</v>
      </c>
      <c r="AE2332">
        <v>-2</v>
      </c>
      <c r="AF2332">
        <v>6.2</v>
      </c>
      <c r="AG2332">
        <v>2.9</v>
      </c>
      <c r="AH2332">
        <v>210</v>
      </c>
    </row>
    <row r="2333" spans="1:34" hidden="1" x14ac:dyDescent="0.25">
      <c r="A2333" t="s">
        <v>8907</v>
      </c>
      <c r="B2333" t="s">
        <v>8908</v>
      </c>
      <c r="C2333" s="1" t="str">
        <f t="shared" si="384"/>
        <v>21:0588</v>
      </c>
      <c r="D2333" s="1" t="str">
        <f t="shared" si="388"/>
        <v>21:0187</v>
      </c>
      <c r="E2333" t="s">
        <v>8909</v>
      </c>
      <c r="F2333" t="s">
        <v>8910</v>
      </c>
      <c r="H2333">
        <v>45.811993100000002</v>
      </c>
      <c r="I2333">
        <v>-64.828895099999997</v>
      </c>
      <c r="J2333" s="1" t="str">
        <f t="shared" si="389"/>
        <v>NGR bulk stream sediment</v>
      </c>
      <c r="K2333" s="1" t="str">
        <f t="shared" si="390"/>
        <v>&lt;177 micron (NGR)</v>
      </c>
      <c r="L2333">
        <v>44</v>
      </c>
      <c r="M2333" t="s">
        <v>106</v>
      </c>
      <c r="N2333">
        <v>860</v>
      </c>
      <c r="O2333">
        <v>182</v>
      </c>
      <c r="P2333">
        <v>18</v>
      </c>
      <c r="Q2333">
        <v>32</v>
      </c>
      <c r="R2333">
        <v>11</v>
      </c>
      <c r="S2333">
        <v>10</v>
      </c>
      <c r="T2333">
        <v>0.3</v>
      </c>
      <c r="U2333">
        <v>1200</v>
      </c>
      <c r="V2333">
        <v>1.8</v>
      </c>
      <c r="W2333">
        <v>1.4</v>
      </c>
      <c r="X2333">
        <v>1</v>
      </c>
      <c r="Y2333">
        <v>-2</v>
      </c>
      <c r="Z2333">
        <v>31</v>
      </c>
      <c r="AA2333">
        <v>-0.2</v>
      </c>
      <c r="AB2333">
        <v>2</v>
      </c>
      <c r="AC2333">
        <v>338</v>
      </c>
      <c r="AD2333">
        <v>95</v>
      </c>
      <c r="AE2333">
        <v>-2</v>
      </c>
      <c r="AF2333">
        <v>25.4</v>
      </c>
      <c r="AG2333">
        <v>1.8</v>
      </c>
      <c r="AH2333">
        <v>190</v>
      </c>
    </row>
    <row r="2334" spans="1:34" hidden="1" x14ac:dyDescent="0.25">
      <c r="A2334" t="s">
        <v>8911</v>
      </c>
      <c r="B2334" t="s">
        <v>8912</v>
      </c>
      <c r="C2334" s="1" t="str">
        <f t="shared" si="384"/>
        <v>21:0588</v>
      </c>
      <c r="D2334" s="1" t="str">
        <f t="shared" si="388"/>
        <v>21:0187</v>
      </c>
      <c r="E2334" t="s">
        <v>8913</v>
      </c>
      <c r="F2334" t="s">
        <v>8914</v>
      </c>
      <c r="H2334">
        <v>45.813192100000002</v>
      </c>
      <c r="I2334">
        <v>-64.828779900000001</v>
      </c>
      <c r="J2334" s="1" t="str">
        <f t="shared" si="389"/>
        <v>NGR bulk stream sediment</v>
      </c>
      <c r="K2334" s="1" t="str">
        <f t="shared" si="390"/>
        <v>&lt;177 micron (NGR)</v>
      </c>
      <c r="L2334">
        <v>44</v>
      </c>
      <c r="M2334" t="s">
        <v>111</v>
      </c>
      <c r="N2334">
        <v>861</v>
      </c>
      <c r="O2334">
        <v>113</v>
      </c>
      <c r="P2334">
        <v>21</v>
      </c>
      <c r="Q2334">
        <v>34</v>
      </c>
      <c r="R2334">
        <v>7</v>
      </c>
      <c r="S2334">
        <v>7</v>
      </c>
      <c r="T2334">
        <v>-0.2</v>
      </c>
      <c r="U2334">
        <v>580</v>
      </c>
      <c r="V2334">
        <v>1.3</v>
      </c>
      <c r="W2334">
        <v>0.8</v>
      </c>
      <c r="X2334">
        <v>1</v>
      </c>
      <c r="Y2334">
        <v>-2</v>
      </c>
      <c r="Z2334">
        <v>22</v>
      </c>
      <c r="AA2334">
        <v>0.9</v>
      </c>
      <c r="AB2334">
        <v>1</v>
      </c>
      <c r="AC2334">
        <v>306</v>
      </c>
      <c r="AD2334">
        <v>100</v>
      </c>
      <c r="AE2334">
        <v>-2</v>
      </c>
      <c r="AF2334">
        <v>32</v>
      </c>
      <c r="AG2334">
        <v>2.6</v>
      </c>
      <c r="AH2334">
        <v>155</v>
      </c>
    </row>
    <row r="2335" spans="1:34" hidden="1" x14ac:dyDescent="0.25">
      <c r="A2335" t="s">
        <v>8915</v>
      </c>
      <c r="B2335" t="s">
        <v>8916</v>
      </c>
      <c r="C2335" s="1" t="str">
        <f t="shared" si="384"/>
        <v>21:0588</v>
      </c>
      <c r="D2335" s="1" t="str">
        <f t="shared" si="388"/>
        <v>21:0187</v>
      </c>
      <c r="E2335" t="s">
        <v>8917</v>
      </c>
      <c r="F2335" t="s">
        <v>8918</v>
      </c>
      <c r="H2335">
        <v>45.813458400000002</v>
      </c>
      <c r="I2335">
        <v>-64.812068499999995</v>
      </c>
      <c r="J2335" s="1" t="str">
        <f t="shared" si="389"/>
        <v>NGR bulk stream sediment</v>
      </c>
      <c r="K2335" s="1" t="str">
        <f t="shared" si="390"/>
        <v>&lt;177 micron (NGR)</v>
      </c>
      <c r="L2335">
        <v>44</v>
      </c>
      <c r="M2335" t="s">
        <v>116</v>
      </c>
      <c r="N2335">
        <v>862</v>
      </c>
      <c r="O2335">
        <v>440</v>
      </c>
      <c r="P2335">
        <v>35</v>
      </c>
      <c r="Q2335">
        <v>200</v>
      </c>
      <c r="R2335">
        <v>19</v>
      </c>
      <c r="S2335">
        <v>13</v>
      </c>
      <c r="T2335">
        <v>-0.2</v>
      </c>
      <c r="U2335">
        <v>2000</v>
      </c>
      <c r="V2335">
        <v>2.6</v>
      </c>
      <c r="W2335">
        <v>4.8</v>
      </c>
      <c r="X2335">
        <v>6</v>
      </c>
      <c r="Y2335">
        <v>-2</v>
      </c>
      <c r="Z2335">
        <v>48</v>
      </c>
      <c r="AA2335">
        <v>-0.2</v>
      </c>
      <c r="AB2335">
        <v>2</v>
      </c>
      <c r="AC2335">
        <v>427</v>
      </c>
      <c r="AD2335">
        <v>100</v>
      </c>
      <c r="AE2335">
        <v>-2</v>
      </c>
      <c r="AF2335">
        <v>23.2</v>
      </c>
      <c r="AG2335">
        <v>3.6</v>
      </c>
      <c r="AH2335">
        <v>205</v>
      </c>
    </row>
    <row r="2336" spans="1:34" hidden="1" x14ac:dyDescent="0.25">
      <c r="A2336" t="s">
        <v>8919</v>
      </c>
      <c r="B2336" t="s">
        <v>8920</v>
      </c>
      <c r="C2336" s="1" t="str">
        <f t="shared" si="384"/>
        <v>21:0588</v>
      </c>
      <c r="D2336" s="1" t="str">
        <f t="shared" si="388"/>
        <v>21:0187</v>
      </c>
      <c r="E2336" t="s">
        <v>8921</v>
      </c>
      <c r="F2336" t="s">
        <v>8922</v>
      </c>
      <c r="H2336">
        <v>45.821751399999997</v>
      </c>
      <c r="I2336">
        <v>-64.806750699999995</v>
      </c>
      <c r="J2336" s="1" t="str">
        <f t="shared" si="389"/>
        <v>NGR bulk stream sediment</v>
      </c>
      <c r="K2336" s="1" t="str">
        <f t="shared" si="390"/>
        <v>&lt;177 micron (NGR)</v>
      </c>
      <c r="L2336">
        <v>44</v>
      </c>
      <c r="M2336" t="s">
        <v>121</v>
      </c>
      <c r="N2336">
        <v>863</v>
      </c>
      <c r="O2336">
        <v>140</v>
      </c>
      <c r="P2336">
        <v>20</v>
      </c>
      <c r="Q2336">
        <v>36</v>
      </c>
      <c r="R2336">
        <v>8</v>
      </c>
      <c r="S2336">
        <v>10</v>
      </c>
      <c r="T2336">
        <v>-0.2</v>
      </c>
      <c r="U2336">
        <v>700</v>
      </c>
      <c r="V2336">
        <v>1.8</v>
      </c>
      <c r="W2336">
        <v>1.1000000000000001</v>
      </c>
      <c r="X2336">
        <v>2</v>
      </c>
      <c r="Y2336">
        <v>-2</v>
      </c>
      <c r="Z2336">
        <v>33</v>
      </c>
      <c r="AA2336">
        <v>-0.2</v>
      </c>
      <c r="AB2336">
        <v>1</v>
      </c>
      <c r="AC2336">
        <v>287</v>
      </c>
      <c r="AD2336">
        <v>115</v>
      </c>
      <c r="AE2336">
        <v>-2</v>
      </c>
      <c r="AF2336">
        <v>25</v>
      </c>
      <c r="AG2336">
        <v>2.7</v>
      </c>
      <c r="AH2336">
        <v>170</v>
      </c>
    </row>
    <row r="2337" spans="1:34" hidden="1" x14ac:dyDescent="0.25">
      <c r="A2337" t="s">
        <v>8923</v>
      </c>
      <c r="B2337" t="s">
        <v>8924</v>
      </c>
      <c r="C2337" s="1" t="str">
        <f t="shared" si="384"/>
        <v>21:0588</v>
      </c>
      <c r="D2337" s="1" t="str">
        <f t="shared" si="388"/>
        <v>21:0187</v>
      </c>
      <c r="E2337" t="s">
        <v>8925</v>
      </c>
      <c r="F2337" t="s">
        <v>8926</v>
      </c>
      <c r="H2337">
        <v>45.821717599999999</v>
      </c>
      <c r="I2337">
        <v>-64.805475099999995</v>
      </c>
      <c r="J2337" s="1" t="str">
        <f t="shared" si="389"/>
        <v>NGR bulk stream sediment</v>
      </c>
      <c r="K2337" s="1" t="str">
        <f t="shared" si="390"/>
        <v>&lt;177 micron (NGR)</v>
      </c>
      <c r="L2337">
        <v>44</v>
      </c>
      <c r="M2337" t="s">
        <v>126</v>
      </c>
      <c r="N2337">
        <v>864</v>
      </c>
      <c r="O2337">
        <v>445</v>
      </c>
      <c r="P2337">
        <v>24</v>
      </c>
      <c r="Q2337">
        <v>81</v>
      </c>
      <c r="R2337">
        <v>12</v>
      </c>
      <c r="S2337">
        <v>15</v>
      </c>
      <c r="T2337">
        <v>0.2</v>
      </c>
      <c r="U2337">
        <v>1200</v>
      </c>
      <c r="V2337">
        <v>1.8</v>
      </c>
      <c r="W2337">
        <v>6.1</v>
      </c>
      <c r="X2337">
        <v>8</v>
      </c>
      <c r="Y2337">
        <v>-2</v>
      </c>
      <c r="Z2337">
        <v>26</v>
      </c>
      <c r="AA2337">
        <v>-0.2</v>
      </c>
      <c r="AB2337">
        <v>-1</v>
      </c>
      <c r="AC2337">
        <v>274</v>
      </c>
      <c r="AD2337">
        <v>135</v>
      </c>
      <c r="AE2337">
        <v>-2</v>
      </c>
      <c r="AF2337">
        <v>31</v>
      </c>
      <c r="AG2337">
        <v>1.5</v>
      </c>
      <c r="AH2337">
        <v>160</v>
      </c>
    </row>
    <row r="2338" spans="1:34" hidden="1" x14ac:dyDescent="0.25">
      <c r="A2338" t="s">
        <v>8927</v>
      </c>
      <c r="B2338" t="s">
        <v>8928</v>
      </c>
      <c r="C2338" s="1" t="str">
        <f t="shared" si="384"/>
        <v>21:0588</v>
      </c>
      <c r="D2338" s="1" t="str">
        <f t="shared" si="388"/>
        <v>21:0187</v>
      </c>
      <c r="E2338" t="s">
        <v>8929</v>
      </c>
      <c r="F2338" t="s">
        <v>8930</v>
      </c>
      <c r="H2338">
        <v>45.7605626</v>
      </c>
      <c r="I2338">
        <v>-64.870561699999996</v>
      </c>
      <c r="J2338" s="1" t="str">
        <f t="shared" si="389"/>
        <v>NGR bulk stream sediment</v>
      </c>
      <c r="K2338" s="1" t="str">
        <f t="shared" si="390"/>
        <v>&lt;177 micron (NGR)</v>
      </c>
      <c r="L2338">
        <v>44</v>
      </c>
      <c r="M2338" t="s">
        <v>131</v>
      </c>
      <c r="N2338">
        <v>865</v>
      </c>
      <c r="O2338">
        <v>80</v>
      </c>
      <c r="P2338">
        <v>30</v>
      </c>
      <c r="Q2338">
        <v>19</v>
      </c>
      <c r="R2338">
        <v>11</v>
      </c>
      <c r="S2338">
        <v>15</v>
      </c>
      <c r="T2338">
        <v>0.2</v>
      </c>
      <c r="U2338">
        <v>2300</v>
      </c>
      <c r="V2338">
        <v>1.9</v>
      </c>
      <c r="W2338">
        <v>0.5</v>
      </c>
      <c r="X2338">
        <v>1</v>
      </c>
      <c r="Y2338">
        <v>-2</v>
      </c>
      <c r="Z2338">
        <v>35</v>
      </c>
      <c r="AA2338">
        <v>-0.2</v>
      </c>
      <c r="AB2338">
        <v>1</v>
      </c>
      <c r="AC2338">
        <v>406</v>
      </c>
      <c r="AD2338">
        <v>70</v>
      </c>
      <c r="AE2338">
        <v>-2</v>
      </c>
      <c r="AF2338">
        <v>12.8</v>
      </c>
      <c r="AG2338">
        <v>3.1</v>
      </c>
      <c r="AH2338">
        <v>200</v>
      </c>
    </row>
    <row r="2339" spans="1:34" hidden="1" x14ac:dyDescent="0.25">
      <c r="A2339" t="s">
        <v>8931</v>
      </c>
      <c r="B2339" t="s">
        <v>8932</v>
      </c>
      <c r="C2339" s="1" t="str">
        <f t="shared" si="384"/>
        <v>21:0588</v>
      </c>
      <c r="D2339" s="1" t="str">
        <f t="shared" si="388"/>
        <v>21:0187</v>
      </c>
      <c r="E2339" t="s">
        <v>8933</v>
      </c>
      <c r="F2339" t="s">
        <v>8934</v>
      </c>
      <c r="H2339">
        <v>45.755014799999998</v>
      </c>
      <c r="I2339">
        <v>-64.850317599999997</v>
      </c>
      <c r="J2339" s="1" t="str">
        <f t="shared" si="389"/>
        <v>NGR bulk stream sediment</v>
      </c>
      <c r="K2339" s="1" t="str">
        <f t="shared" si="390"/>
        <v>&lt;177 micron (NGR)</v>
      </c>
      <c r="L2339">
        <v>45</v>
      </c>
      <c r="M2339" t="s">
        <v>38</v>
      </c>
      <c r="N2339">
        <v>866</v>
      </c>
      <c r="O2339">
        <v>115</v>
      </c>
      <c r="P2339">
        <v>12</v>
      </c>
      <c r="Q2339">
        <v>19</v>
      </c>
      <c r="R2339">
        <v>12</v>
      </c>
      <c r="S2339">
        <v>9</v>
      </c>
      <c r="T2339">
        <v>-0.2</v>
      </c>
      <c r="U2339">
        <v>1100</v>
      </c>
      <c r="V2339">
        <v>1.9</v>
      </c>
      <c r="W2339">
        <v>0.8</v>
      </c>
      <c r="X2339">
        <v>1</v>
      </c>
      <c r="Y2339">
        <v>-2</v>
      </c>
      <c r="Z2339">
        <v>35</v>
      </c>
      <c r="AA2339">
        <v>0.5</v>
      </c>
      <c r="AB2339">
        <v>2</v>
      </c>
      <c r="AC2339">
        <v>295</v>
      </c>
      <c r="AD2339">
        <v>65</v>
      </c>
      <c r="AE2339">
        <v>-2</v>
      </c>
      <c r="AF2339">
        <v>15</v>
      </c>
      <c r="AG2339">
        <v>1.4</v>
      </c>
      <c r="AH2339">
        <v>160</v>
      </c>
    </row>
    <row r="2340" spans="1:34" hidden="1" x14ac:dyDescent="0.25">
      <c r="A2340" t="s">
        <v>8935</v>
      </c>
      <c r="B2340" t="s">
        <v>8936</v>
      </c>
      <c r="C2340" s="1" t="str">
        <f t="shared" si="384"/>
        <v>21:0588</v>
      </c>
      <c r="D2340" s="1" t="str">
        <f t="shared" si="388"/>
        <v>21:0187</v>
      </c>
      <c r="E2340" t="s">
        <v>8937</v>
      </c>
      <c r="F2340" t="s">
        <v>8938</v>
      </c>
      <c r="H2340">
        <v>45.7611195</v>
      </c>
      <c r="I2340">
        <v>-64.878309000000002</v>
      </c>
      <c r="J2340" s="1" t="str">
        <f t="shared" si="389"/>
        <v>NGR bulk stream sediment</v>
      </c>
      <c r="K2340" s="1" t="str">
        <f t="shared" si="390"/>
        <v>&lt;177 micron (NGR)</v>
      </c>
      <c r="L2340">
        <v>45</v>
      </c>
      <c r="M2340" t="s">
        <v>43</v>
      </c>
      <c r="N2340">
        <v>867</v>
      </c>
      <c r="O2340">
        <v>48</v>
      </c>
      <c r="P2340">
        <v>9</v>
      </c>
      <c r="Q2340">
        <v>15</v>
      </c>
      <c r="R2340">
        <v>7</v>
      </c>
      <c r="S2340">
        <v>5</v>
      </c>
      <c r="T2340">
        <v>-0.2</v>
      </c>
      <c r="U2340">
        <v>260</v>
      </c>
      <c r="V2340">
        <v>1.1000000000000001</v>
      </c>
      <c r="W2340">
        <v>0.3</v>
      </c>
      <c r="X2340">
        <v>1</v>
      </c>
      <c r="Y2340">
        <v>-2</v>
      </c>
      <c r="Z2340">
        <v>22</v>
      </c>
      <c r="AA2340">
        <v>-0.2</v>
      </c>
      <c r="AB2340">
        <v>2</v>
      </c>
      <c r="AC2340">
        <v>374</v>
      </c>
      <c r="AD2340">
        <v>50</v>
      </c>
      <c r="AE2340">
        <v>-2</v>
      </c>
      <c r="AF2340">
        <v>12.4</v>
      </c>
      <c r="AG2340">
        <v>2.6</v>
      </c>
      <c r="AH2340">
        <v>185</v>
      </c>
    </row>
    <row r="2341" spans="1:34" hidden="1" x14ac:dyDescent="0.25">
      <c r="A2341" t="s">
        <v>8939</v>
      </c>
      <c r="B2341" t="s">
        <v>8940</v>
      </c>
      <c r="C2341" s="1" t="str">
        <f t="shared" si="384"/>
        <v>21:0588</v>
      </c>
      <c r="D2341" s="1" t="str">
        <f>HYPERLINK("http://geochem.nrcan.gc.ca/cdogs/content/svy/svy_e.htm", "")</f>
        <v/>
      </c>
      <c r="G2341" s="1" t="str">
        <f>HYPERLINK("http://geochem.nrcan.gc.ca/cdogs/content/cr_/cr_00078_e.htm", "78")</f>
        <v>78</v>
      </c>
      <c r="J2341" t="s">
        <v>69</v>
      </c>
      <c r="K2341" t="s">
        <v>70</v>
      </c>
      <c r="L2341">
        <v>45</v>
      </c>
      <c r="M2341" t="s">
        <v>71</v>
      </c>
      <c r="N2341">
        <v>868</v>
      </c>
      <c r="O2341">
        <v>96</v>
      </c>
      <c r="P2341">
        <v>37</v>
      </c>
      <c r="Q2341">
        <v>17</v>
      </c>
      <c r="R2341">
        <v>244</v>
      </c>
      <c r="S2341">
        <v>23</v>
      </c>
      <c r="T2341">
        <v>-0.2</v>
      </c>
      <c r="U2341">
        <v>400</v>
      </c>
      <c r="V2341">
        <v>2.8</v>
      </c>
      <c r="W2341">
        <v>0.6</v>
      </c>
      <c r="X2341">
        <v>30</v>
      </c>
      <c r="Y2341">
        <v>2</v>
      </c>
      <c r="Z2341">
        <v>48</v>
      </c>
      <c r="AA2341">
        <v>0.9</v>
      </c>
      <c r="AB2341">
        <v>2</v>
      </c>
      <c r="AC2341">
        <v>678</v>
      </c>
      <c r="AD2341">
        <v>20</v>
      </c>
      <c r="AE2341">
        <v>16</v>
      </c>
      <c r="AF2341">
        <v>2.2000000000000002</v>
      </c>
      <c r="AG2341">
        <v>11.9</v>
      </c>
      <c r="AH2341">
        <v>570</v>
      </c>
    </row>
    <row r="2342" spans="1:34" hidden="1" x14ac:dyDescent="0.25">
      <c r="A2342" t="s">
        <v>8941</v>
      </c>
      <c r="B2342" t="s">
        <v>8942</v>
      </c>
      <c r="C2342" s="1" t="str">
        <f t="shared" si="384"/>
        <v>21:0588</v>
      </c>
      <c r="D2342" s="1" t="str">
        <f t="shared" ref="D2342:D2358" si="391">HYPERLINK("http://geochem.nrcan.gc.ca/cdogs/content/svy/svy210187_e.htm", "21:0187")</f>
        <v>21:0187</v>
      </c>
      <c r="E2342" t="s">
        <v>8943</v>
      </c>
      <c r="F2342" t="s">
        <v>8944</v>
      </c>
      <c r="H2342">
        <v>45.759647399999999</v>
      </c>
      <c r="I2342">
        <v>-64.878066599999997</v>
      </c>
      <c r="J2342" s="1" t="str">
        <f t="shared" ref="J2342:J2361" si="392">HYPERLINK("http://geochem.nrcan.gc.ca/cdogs/content/kwd/kwd020030_e.htm", "NGR bulk stream sediment")</f>
        <v>NGR bulk stream sediment</v>
      </c>
      <c r="K2342" s="1" t="str">
        <f t="shared" ref="K2342:K2361" si="393">HYPERLINK("http://geochem.nrcan.gc.ca/cdogs/content/kwd/kwd080006_e.htm", "&lt;177 micron (NGR)")</f>
        <v>&lt;177 micron (NGR)</v>
      </c>
      <c r="L2342">
        <v>45</v>
      </c>
      <c r="M2342" t="s">
        <v>56</v>
      </c>
      <c r="N2342">
        <v>869</v>
      </c>
      <c r="O2342">
        <v>56</v>
      </c>
      <c r="P2342">
        <v>12</v>
      </c>
      <c r="Q2342">
        <v>18</v>
      </c>
      <c r="R2342">
        <v>9</v>
      </c>
      <c r="S2342">
        <v>9</v>
      </c>
      <c r="T2342">
        <v>-0.2</v>
      </c>
      <c r="U2342">
        <v>800</v>
      </c>
      <c r="V2342">
        <v>1.3</v>
      </c>
      <c r="W2342">
        <v>0.3</v>
      </c>
      <c r="X2342">
        <v>1</v>
      </c>
      <c r="Y2342">
        <v>-2</v>
      </c>
      <c r="Z2342">
        <v>31</v>
      </c>
      <c r="AA2342">
        <v>-0.2</v>
      </c>
      <c r="AB2342">
        <v>-1</v>
      </c>
      <c r="AC2342">
        <v>431</v>
      </c>
      <c r="AD2342">
        <v>80</v>
      </c>
      <c r="AE2342">
        <v>-2</v>
      </c>
      <c r="AF2342">
        <v>14.6</v>
      </c>
      <c r="AG2342">
        <v>3.1</v>
      </c>
      <c r="AH2342">
        <v>230</v>
      </c>
    </row>
    <row r="2343" spans="1:34" hidden="1" x14ac:dyDescent="0.25">
      <c r="A2343" t="s">
        <v>8945</v>
      </c>
      <c r="B2343" t="s">
        <v>8946</v>
      </c>
      <c r="C2343" s="1" t="str">
        <f t="shared" si="384"/>
        <v>21:0588</v>
      </c>
      <c r="D2343" s="1" t="str">
        <f t="shared" si="391"/>
        <v>21:0187</v>
      </c>
      <c r="E2343" t="s">
        <v>8947</v>
      </c>
      <c r="F2343" t="s">
        <v>8948</v>
      </c>
      <c r="H2343">
        <v>45.756725400000001</v>
      </c>
      <c r="I2343">
        <v>-64.882237500000002</v>
      </c>
      <c r="J2343" s="1" t="str">
        <f t="shared" si="392"/>
        <v>NGR bulk stream sediment</v>
      </c>
      <c r="K2343" s="1" t="str">
        <f t="shared" si="393"/>
        <v>&lt;177 micron (NGR)</v>
      </c>
      <c r="L2343">
        <v>45</v>
      </c>
      <c r="M2343" t="s">
        <v>61</v>
      </c>
      <c r="N2343">
        <v>870</v>
      </c>
      <c r="O2343">
        <v>83</v>
      </c>
      <c r="P2343">
        <v>10</v>
      </c>
      <c r="Q2343">
        <v>36</v>
      </c>
      <c r="R2343">
        <v>8</v>
      </c>
      <c r="S2343">
        <v>14</v>
      </c>
      <c r="T2343">
        <v>-0.2</v>
      </c>
      <c r="U2343">
        <v>3800</v>
      </c>
      <c r="V2343">
        <v>1.8</v>
      </c>
      <c r="W2343">
        <v>1</v>
      </c>
      <c r="X2343">
        <v>1</v>
      </c>
      <c r="Y2343">
        <v>-2</v>
      </c>
      <c r="Z2343">
        <v>31</v>
      </c>
      <c r="AA2343">
        <v>0.6</v>
      </c>
      <c r="AB2343">
        <v>-1</v>
      </c>
      <c r="AC2343">
        <v>431</v>
      </c>
      <c r="AD2343">
        <v>80</v>
      </c>
      <c r="AE2343">
        <v>-2</v>
      </c>
      <c r="AF2343">
        <v>18.2</v>
      </c>
      <c r="AG2343">
        <v>2.4</v>
      </c>
      <c r="AH2343">
        <v>150</v>
      </c>
    </row>
    <row r="2344" spans="1:34" hidden="1" x14ac:dyDescent="0.25">
      <c r="A2344" t="s">
        <v>8949</v>
      </c>
      <c r="B2344" t="s">
        <v>8950</v>
      </c>
      <c r="C2344" s="1" t="str">
        <f t="shared" si="384"/>
        <v>21:0588</v>
      </c>
      <c r="D2344" s="1" t="str">
        <f t="shared" si="391"/>
        <v>21:0187</v>
      </c>
      <c r="E2344" t="s">
        <v>8933</v>
      </c>
      <c r="F2344" t="s">
        <v>8951</v>
      </c>
      <c r="H2344">
        <v>45.755014799999998</v>
      </c>
      <c r="I2344">
        <v>-64.850317599999997</v>
      </c>
      <c r="J2344" s="1" t="str">
        <f t="shared" si="392"/>
        <v>NGR bulk stream sediment</v>
      </c>
      <c r="K2344" s="1" t="str">
        <f t="shared" si="393"/>
        <v>&lt;177 micron (NGR)</v>
      </c>
      <c r="L2344">
        <v>45</v>
      </c>
      <c r="M2344" t="s">
        <v>47</v>
      </c>
      <c r="N2344">
        <v>871</v>
      </c>
      <c r="O2344">
        <v>128</v>
      </c>
      <c r="P2344">
        <v>12</v>
      </c>
      <c r="Q2344">
        <v>20</v>
      </c>
      <c r="R2344">
        <v>11</v>
      </c>
      <c r="S2344">
        <v>8</v>
      </c>
      <c r="T2344">
        <v>-0.2</v>
      </c>
      <c r="U2344">
        <v>1000</v>
      </c>
      <c r="V2344">
        <v>1.8</v>
      </c>
      <c r="W2344">
        <v>0.8</v>
      </c>
      <c r="X2344">
        <v>2</v>
      </c>
      <c r="Y2344">
        <v>-2</v>
      </c>
      <c r="Z2344">
        <v>35</v>
      </c>
      <c r="AA2344">
        <v>-0.2</v>
      </c>
      <c r="AB2344">
        <v>1</v>
      </c>
      <c r="AC2344">
        <v>311</v>
      </c>
      <c r="AD2344">
        <v>70</v>
      </c>
      <c r="AE2344">
        <v>-2</v>
      </c>
      <c r="AF2344">
        <v>14.8</v>
      </c>
      <c r="AG2344">
        <v>1.8</v>
      </c>
      <c r="AH2344">
        <v>205</v>
      </c>
    </row>
    <row r="2345" spans="1:34" hidden="1" x14ac:dyDescent="0.25">
      <c r="A2345" t="s">
        <v>8952</v>
      </c>
      <c r="B2345" t="s">
        <v>8953</v>
      </c>
      <c r="C2345" s="1" t="str">
        <f t="shared" si="384"/>
        <v>21:0588</v>
      </c>
      <c r="D2345" s="1" t="str">
        <f t="shared" si="391"/>
        <v>21:0187</v>
      </c>
      <c r="E2345" t="s">
        <v>8933</v>
      </c>
      <c r="F2345" t="s">
        <v>8954</v>
      </c>
      <c r="H2345">
        <v>45.755014799999998</v>
      </c>
      <c r="I2345">
        <v>-64.850317599999997</v>
      </c>
      <c r="J2345" s="1" t="str">
        <f t="shared" si="392"/>
        <v>NGR bulk stream sediment</v>
      </c>
      <c r="K2345" s="1" t="str">
        <f t="shared" si="393"/>
        <v>&lt;177 micron (NGR)</v>
      </c>
      <c r="L2345">
        <v>45</v>
      </c>
      <c r="M2345" t="s">
        <v>51</v>
      </c>
      <c r="N2345">
        <v>872</v>
      </c>
      <c r="O2345">
        <v>98</v>
      </c>
      <c r="P2345">
        <v>11</v>
      </c>
      <c r="Q2345">
        <v>17</v>
      </c>
      <c r="R2345">
        <v>12</v>
      </c>
      <c r="S2345">
        <v>8</v>
      </c>
      <c r="T2345">
        <v>-0.2</v>
      </c>
      <c r="U2345">
        <v>520</v>
      </c>
      <c r="V2345">
        <v>1.7</v>
      </c>
      <c r="W2345">
        <v>0.6</v>
      </c>
      <c r="X2345">
        <v>1</v>
      </c>
      <c r="Y2345">
        <v>-2</v>
      </c>
      <c r="Z2345">
        <v>31</v>
      </c>
      <c r="AA2345">
        <v>-0.2</v>
      </c>
      <c r="AB2345">
        <v>1</v>
      </c>
      <c r="AC2345">
        <v>305</v>
      </c>
      <c r="AD2345">
        <v>60</v>
      </c>
      <c r="AE2345">
        <v>-2</v>
      </c>
      <c r="AF2345">
        <v>11.2</v>
      </c>
      <c r="AG2345">
        <v>1.5</v>
      </c>
      <c r="AH2345">
        <v>155</v>
      </c>
    </row>
    <row r="2346" spans="1:34" hidden="1" x14ac:dyDescent="0.25">
      <c r="A2346" t="s">
        <v>8955</v>
      </c>
      <c r="B2346" t="s">
        <v>8956</v>
      </c>
      <c r="C2346" s="1" t="str">
        <f t="shared" si="384"/>
        <v>21:0588</v>
      </c>
      <c r="D2346" s="1" t="str">
        <f t="shared" si="391"/>
        <v>21:0187</v>
      </c>
      <c r="E2346" t="s">
        <v>8957</v>
      </c>
      <c r="F2346" t="s">
        <v>8958</v>
      </c>
      <c r="H2346">
        <v>45.753888199999999</v>
      </c>
      <c r="I2346">
        <v>-64.8493031</v>
      </c>
      <c r="J2346" s="1" t="str">
        <f t="shared" si="392"/>
        <v>NGR bulk stream sediment</v>
      </c>
      <c r="K2346" s="1" t="str">
        <f t="shared" si="393"/>
        <v>&lt;177 micron (NGR)</v>
      </c>
      <c r="L2346">
        <v>45</v>
      </c>
      <c r="M2346" t="s">
        <v>66</v>
      </c>
      <c r="N2346">
        <v>873</v>
      </c>
      <c r="O2346">
        <v>93</v>
      </c>
      <c r="P2346">
        <v>16</v>
      </c>
      <c r="Q2346">
        <v>25</v>
      </c>
      <c r="R2346">
        <v>16</v>
      </c>
      <c r="S2346">
        <v>14</v>
      </c>
      <c r="T2346">
        <v>-0.2</v>
      </c>
      <c r="U2346">
        <v>1300</v>
      </c>
      <c r="V2346">
        <v>2.6</v>
      </c>
      <c r="W2346">
        <v>1</v>
      </c>
      <c r="X2346">
        <v>3</v>
      </c>
      <c r="Y2346">
        <v>-2</v>
      </c>
      <c r="Z2346">
        <v>37</v>
      </c>
      <c r="AA2346">
        <v>0.5</v>
      </c>
      <c r="AB2346">
        <v>1</v>
      </c>
      <c r="AC2346">
        <v>327</v>
      </c>
      <c r="AD2346">
        <v>75</v>
      </c>
      <c r="AE2346">
        <v>-2</v>
      </c>
      <c r="AF2346">
        <v>13.7</v>
      </c>
      <c r="AG2346">
        <v>2</v>
      </c>
      <c r="AH2346">
        <v>150</v>
      </c>
    </row>
    <row r="2347" spans="1:34" hidden="1" x14ac:dyDescent="0.25">
      <c r="A2347" t="s">
        <v>8959</v>
      </c>
      <c r="B2347" t="s">
        <v>8960</v>
      </c>
      <c r="C2347" s="1" t="str">
        <f t="shared" si="384"/>
        <v>21:0588</v>
      </c>
      <c r="D2347" s="1" t="str">
        <f t="shared" si="391"/>
        <v>21:0187</v>
      </c>
      <c r="E2347" t="s">
        <v>8961</v>
      </c>
      <c r="F2347" t="s">
        <v>8962</v>
      </c>
      <c r="H2347">
        <v>45.753064500000001</v>
      </c>
      <c r="I2347">
        <v>-64.841792699999999</v>
      </c>
      <c r="J2347" s="1" t="str">
        <f t="shared" si="392"/>
        <v>NGR bulk stream sediment</v>
      </c>
      <c r="K2347" s="1" t="str">
        <f t="shared" si="393"/>
        <v>&lt;177 micron (NGR)</v>
      </c>
      <c r="L2347">
        <v>45</v>
      </c>
      <c r="M2347" t="s">
        <v>76</v>
      </c>
      <c r="N2347">
        <v>874</v>
      </c>
      <c r="O2347">
        <v>85</v>
      </c>
      <c r="P2347">
        <v>16</v>
      </c>
      <c r="Q2347">
        <v>19</v>
      </c>
      <c r="R2347">
        <v>9</v>
      </c>
      <c r="S2347">
        <v>6</v>
      </c>
      <c r="T2347">
        <v>-0.2</v>
      </c>
      <c r="U2347">
        <v>460</v>
      </c>
      <c r="V2347">
        <v>1.4</v>
      </c>
      <c r="W2347">
        <v>0.8</v>
      </c>
      <c r="X2347">
        <v>1</v>
      </c>
      <c r="Y2347">
        <v>-2</v>
      </c>
      <c r="Z2347">
        <v>35</v>
      </c>
      <c r="AA2347">
        <v>-0.2</v>
      </c>
      <c r="AB2347">
        <v>-1</v>
      </c>
      <c r="AC2347">
        <v>248</v>
      </c>
      <c r="AD2347">
        <v>90</v>
      </c>
      <c r="AE2347">
        <v>-2</v>
      </c>
      <c r="AF2347">
        <v>33.6</v>
      </c>
      <c r="AG2347">
        <v>1.3</v>
      </c>
      <c r="AH2347">
        <v>125</v>
      </c>
    </row>
    <row r="2348" spans="1:34" hidden="1" x14ac:dyDescent="0.25">
      <c r="A2348" t="s">
        <v>8963</v>
      </c>
      <c r="B2348" t="s">
        <v>8964</v>
      </c>
      <c r="C2348" s="1" t="str">
        <f t="shared" si="384"/>
        <v>21:0588</v>
      </c>
      <c r="D2348" s="1" t="str">
        <f t="shared" si="391"/>
        <v>21:0187</v>
      </c>
      <c r="E2348" t="s">
        <v>8965</v>
      </c>
      <c r="F2348" t="s">
        <v>8966</v>
      </c>
      <c r="H2348">
        <v>45.765784500000002</v>
      </c>
      <c r="I2348">
        <v>-64.838327699999994</v>
      </c>
      <c r="J2348" s="1" t="str">
        <f t="shared" si="392"/>
        <v>NGR bulk stream sediment</v>
      </c>
      <c r="K2348" s="1" t="str">
        <f t="shared" si="393"/>
        <v>&lt;177 micron (NGR)</v>
      </c>
      <c r="L2348">
        <v>45</v>
      </c>
      <c r="M2348" t="s">
        <v>81</v>
      </c>
      <c r="N2348">
        <v>875</v>
      </c>
      <c r="O2348">
        <v>94</v>
      </c>
      <c r="P2348">
        <v>23</v>
      </c>
      <c r="Q2348">
        <v>27</v>
      </c>
      <c r="R2348">
        <v>11</v>
      </c>
      <c r="S2348">
        <v>11</v>
      </c>
      <c r="T2348">
        <v>-0.2</v>
      </c>
      <c r="U2348">
        <v>1400</v>
      </c>
      <c r="V2348">
        <v>2.2999999999999998</v>
      </c>
      <c r="W2348">
        <v>1.2</v>
      </c>
      <c r="X2348">
        <v>1</v>
      </c>
      <c r="Y2348">
        <v>-2</v>
      </c>
      <c r="Z2348">
        <v>35</v>
      </c>
      <c r="AA2348">
        <v>0.6</v>
      </c>
      <c r="AB2348">
        <v>3</v>
      </c>
      <c r="AC2348">
        <v>321</v>
      </c>
      <c r="AD2348">
        <v>95</v>
      </c>
      <c r="AE2348">
        <v>-2</v>
      </c>
      <c r="AF2348">
        <v>16.399999999999999</v>
      </c>
      <c r="AG2348">
        <v>1.8</v>
      </c>
      <c r="AH2348">
        <v>125</v>
      </c>
    </row>
    <row r="2349" spans="1:34" hidden="1" x14ac:dyDescent="0.25">
      <c r="A2349" t="s">
        <v>8967</v>
      </c>
      <c r="B2349" t="s">
        <v>8968</v>
      </c>
      <c r="C2349" s="1" t="str">
        <f t="shared" si="384"/>
        <v>21:0588</v>
      </c>
      <c r="D2349" s="1" t="str">
        <f t="shared" si="391"/>
        <v>21:0187</v>
      </c>
      <c r="E2349" t="s">
        <v>8969</v>
      </c>
      <c r="F2349" t="s">
        <v>8970</v>
      </c>
      <c r="H2349">
        <v>45.772584899999998</v>
      </c>
      <c r="I2349">
        <v>-64.8352328</v>
      </c>
      <c r="J2349" s="1" t="str">
        <f t="shared" si="392"/>
        <v>NGR bulk stream sediment</v>
      </c>
      <c r="K2349" s="1" t="str">
        <f t="shared" si="393"/>
        <v>&lt;177 micron (NGR)</v>
      </c>
      <c r="L2349">
        <v>45</v>
      </c>
      <c r="M2349" t="s">
        <v>86</v>
      </c>
      <c r="N2349">
        <v>876</v>
      </c>
      <c r="O2349">
        <v>85</v>
      </c>
      <c r="P2349">
        <v>20</v>
      </c>
      <c r="Q2349">
        <v>19</v>
      </c>
      <c r="R2349">
        <v>13</v>
      </c>
      <c r="S2349">
        <v>13</v>
      </c>
      <c r="T2349">
        <v>-0.2</v>
      </c>
      <c r="U2349">
        <v>900</v>
      </c>
      <c r="V2349">
        <v>2</v>
      </c>
      <c r="W2349">
        <v>0.5</v>
      </c>
      <c r="X2349">
        <v>1</v>
      </c>
      <c r="Y2349">
        <v>-2</v>
      </c>
      <c r="Z2349">
        <v>40</v>
      </c>
      <c r="AA2349">
        <v>0.5</v>
      </c>
      <c r="AB2349">
        <v>1</v>
      </c>
      <c r="AC2349">
        <v>311</v>
      </c>
      <c r="AD2349">
        <v>80</v>
      </c>
      <c r="AE2349">
        <v>-2</v>
      </c>
      <c r="AF2349">
        <v>18.399999999999999</v>
      </c>
      <c r="AG2349">
        <v>1.9</v>
      </c>
      <c r="AH2349">
        <v>175</v>
      </c>
    </row>
    <row r="2350" spans="1:34" hidden="1" x14ac:dyDescent="0.25">
      <c r="A2350" t="s">
        <v>8971</v>
      </c>
      <c r="B2350" t="s">
        <v>8972</v>
      </c>
      <c r="C2350" s="1" t="str">
        <f t="shared" si="384"/>
        <v>21:0588</v>
      </c>
      <c r="D2350" s="1" t="str">
        <f t="shared" si="391"/>
        <v>21:0187</v>
      </c>
      <c r="E2350" t="s">
        <v>8973</v>
      </c>
      <c r="F2350" t="s">
        <v>8974</v>
      </c>
      <c r="H2350">
        <v>45.788449399999998</v>
      </c>
      <c r="I2350">
        <v>-64.814075000000003</v>
      </c>
      <c r="J2350" s="1" t="str">
        <f t="shared" si="392"/>
        <v>NGR bulk stream sediment</v>
      </c>
      <c r="K2350" s="1" t="str">
        <f t="shared" si="393"/>
        <v>&lt;177 micron (NGR)</v>
      </c>
      <c r="L2350">
        <v>45</v>
      </c>
      <c r="M2350" t="s">
        <v>91</v>
      </c>
      <c r="N2350">
        <v>877</v>
      </c>
      <c r="O2350">
        <v>125</v>
      </c>
      <c r="P2350">
        <v>29</v>
      </c>
      <c r="Q2350">
        <v>21</v>
      </c>
      <c r="R2350">
        <v>15</v>
      </c>
      <c r="S2350">
        <v>12</v>
      </c>
      <c r="T2350">
        <v>-0.2</v>
      </c>
      <c r="U2350">
        <v>2900</v>
      </c>
      <c r="V2350">
        <v>2</v>
      </c>
      <c r="W2350">
        <v>1.4</v>
      </c>
      <c r="X2350">
        <v>3</v>
      </c>
      <c r="Y2350">
        <v>-2</v>
      </c>
      <c r="Z2350">
        <v>29</v>
      </c>
      <c r="AA2350">
        <v>-0.2</v>
      </c>
      <c r="AB2350">
        <v>2</v>
      </c>
      <c r="AC2350">
        <v>274</v>
      </c>
      <c r="AD2350">
        <v>130</v>
      </c>
      <c r="AE2350">
        <v>-2</v>
      </c>
      <c r="AF2350">
        <v>31</v>
      </c>
      <c r="AG2350">
        <v>2.4</v>
      </c>
      <c r="AH2350">
        <v>125</v>
      </c>
    </row>
    <row r="2351" spans="1:34" hidden="1" x14ac:dyDescent="0.25">
      <c r="A2351" t="s">
        <v>8975</v>
      </c>
      <c r="B2351" t="s">
        <v>8976</v>
      </c>
      <c r="C2351" s="1" t="str">
        <f t="shared" si="384"/>
        <v>21:0588</v>
      </c>
      <c r="D2351" s="1" t="str">
        <f t="shared" si="391"/>
        <v>21:0187</v>
      </c>
      <c r="E2351" t="s">
        <v>8977</v>
      </c>
      <c r="F2351" t="s">
        <v>8978</v>
      </c>
      <c r="H2351">
        <v>45.785786899999998</v>
      </c>
      <c r="I2351">
        <v>-64.813396699999998</v>
      </c>
      <c r="J2351" s="1" t="str">
        <f t="shared" si="392"/>
        <v>NGR bulk stream sediment</v>
      </c>
      <c r="K2351" s="1" t="str">
        <f t="shared" si="393"/>
        <v>&lt;177 micron (NGR)</v>
      </c>
      <c r="L2351">
        <v>45</v>
      </c>
      <c r="M2351" t="s">
        <v>96</v>
      </c>
      <c r="N2351">
        <v>878</v>
      </c>
      <c r="O2351">
        <v>153</v>
      </c>
      <c r="P2351">
        <v>25</v>
      </c>
      <c r="Q2351">
        <v>31</v>
      </c>
      <c r="R2351">
        <v>17</v>
      </c>
      <c r="S2351">
        <v>12</v>
      </c>
      <c r="T2351">
        <v>-0.2</v>
      </c>
      <c r="U2351">
        <v>1400</v>
      </c>
      <c r="V2351">
        <v>2.4</v>
      </c>
      <c r="W2351">
        <v>1.9</v>
      </c>
      <c r="X2351">
        <v>5</v>
      </c>
      <c r="Y2351">
        <v>-2</v>
      </c>
      <c r="Z2351">
        <v>37</v>
      </c>
      <c r="AA2351">
        <v>-0.2</v>
      </c>
      <c r="AB2351">
        <v>1</v>
      </c>
      <c r="AC2351">
        <v>311</v>
      </c>
      <c r="AD2351">
        <v>80</v>
      </c>
      <c r="AE2351">
        <v>-2</v>
      </c>
      <c r="AF2351">
        <v>19.8</v>
      </c>
      <c r="AG2351">
        <v>1.6</v>
      </c>
      <c r="AH2351">
        <v>170</v>
      </c>
    </row>
    <row r="2352" spans="1:34" hidden="1" x14ac:dyDescent="0.25">
      <c r="A2352" t="s">
        <v>8979</v>
      </c>
      <c r="B2352" t="s">
        <v>8980</v>
      </c>
      <c r="C2352" s="1" t="str">
        <f t="shared" si="384"/>
        <v>21:0588</v>
      </c>
      <c r="D2352" s="1" t="str">
        <f t="shared" si="391"/>
        <v>21:0187</v>
      </c>
      <c r="E2352" t="s">
        <v>8981</v>
      </c>
      <c r="F2352" t="s">
        <v>8982</v>
      </c>
      <c r="H2352">
        <v>45.7940896</v>
      </c>
      <c r="I2352">
        <v>-64.802343199999996</v>
      </c>
      <c r="J2352" s="1" t="str">
        <f t="shared" si="392"/>
        <v>NGR bulk stream sediment</v>
      </c>
      <c r="K2352" s="1" t="str">
        <f t="shared" si="393"/>
        <v>&lt;177 micron (NGR)</v>
      </c>
      <c r="L2352">
        <v>45</v>
      </c>
      <c r="M2352" t="s">
        <v>101</v>
      </c>
      <c r="N2352">
        <v>879</v>
      </c>
      <c r="O2352">
        <v>525</v>
      </c>
      <c r="P2352">
        <v>93</v>
      </c>
      <c r="Q2352">
        <v>36</v>
      </c>
      <c r="R2352">
        <v>17</v>
      </c>
      <c r="S2352">
        <v>12</v>
      </c>
      <c r="T2352">
        <v>-0.2</v>
      </c>
      <c r="U2352">
        <v>2400</v>
      </c>
      <c r="V2352">
        <v>1.5</v>
      </c>
      <c r="W2352">
        <v>4.4000000000000004</v>
      </c>
      <c r="X2352">
        <v>12</v>
      </c>
      <c r="Y2352">
        <v>-2</v>
      </c>
      <c r="Z2352">
        <v>20</v>
      </c>
      <c r="AA2352">
        <v>-0.2</v>
      </c>
      <c r="AB2352">
        <v>1</v>
      </c>
      <c r="AC2352">
        <v>305</v>
      </c>
      <c r="AD2352">
        <v>145</v>
      </c>
      <c r="AE2352">
        <v>-2</v>
      </c>
      <c r="AF2352">
        <v>44.8</v>
      </c>
      <c r="AG2352">
        <v>3.9</v>
      </c>
      <c r="AH2352">
        <v>130</v>
      </c>
    </row>
    <row r="2353" spans="1:34" hidden="1" x14ac:dyDescent="0.25">
      <c r="A2353" t="s">
        <v>8983</v>
      </c>
      <c r="B2353" t="s">
        <v>8984</v>
      </c>
      <c r="C2353" s="1" t="str">
        <f t="shared" si="384"/>
        <v>21:0588</v>
      </c>
      <c r="D2353" s="1" t="str">
        <f t="shared" si="391"/>
        <v>21:0187</v>
      </c>
      <c r="E2353" t="s">
        <v>8985</v>
      </c>
      <c r="F2353" t="s">
        <v>8986</v>
      </c>
      <c r="H2353">
        <v>45.790366800000001</v>
      </c>
      <c r="I2353">
        <v>-64.802120200000005</v>
      </c>
      <c r="J2353" s="1" t="str">
        <f t="shared" si="392"/>
        <v>NGR bulk stream sediment</v>
      </c>
      <c r="K2353" s="1" t="str">
        <f t="shared" si="393"/>
        <v>&lt;177 micron (NGR)</v>
      </c>
      <c r="L2353">
        <v>45</v>
      </c>
      <c r="M2353" t="s">
        <v>106</v>
      </c>
      <c r="N2353">
        <v>880</v>
      </c>
      <c r="O2353">
        <v>99</v>
      </c>
      <c r="P2353">
        <v>28</v>
      </c>
      <c r="Q2353">
        <v>14</v>
      </c>
      <c r="R2353">
        <v>18</v>
      </c>
      <c r="S2353">
        <v>14</v>
      </c>
      <c r="T2353">
        <v>-0.2</v>
      </c>
      <c r="U2353">
        <v>450</v>
      </c>
      <c r="V2353">
        <v>2.4</v>
      </c>
      <c r="W2353">
        <v>-0.2</v>
      </c>
      <c r="X2353">
        <v>2</v>
      </c>
      <c r="Y2353">
        <v>-2</v>
      </c>
      <c r="Z2353">
        <v>40</v>
      </c>
      <c r="AA2353">
        <v>-0.2</v>
      </c>
      <c r="AB2353">
        <v>3</v>
      </c>
      <c r="AC2353">
        <v>364</v>
      </c>
      <c r="AD2353">
        <v>50</v>
      </c>
      <c r="AE2353">
        <v>-2</v>
      </c>
      <c r="AF2353">
        <v>12</v>
      </c>
      <c r="AG2353">
        <v>4.4000000000000004</v>
      </c>
      <c r="AH2353">
        <v>160</v>
      </c>
    </row>
    <row r="2354" spans="1:34" hidden="1" x14ac:dyDescent="0.25">
      <c r="A2354" t="s">
        <v>8987</v>
      </c>
      <c r="B2354" t="s">
        <v>8988</v>
      </c>
      <c r="C2354" s="1" t="str">
        <f t="shared" si="384"/>
        <v>21:0588</v>
      </c>
      <c r="D2354" s="1" t="str">
        <f t="shared" si="391"/>
        <v>21:0187</v>
      </c>
      <c r="E2354" t="s">
        <v>8989</v>
      </c>
      <c r="F2354" t="s">
        <v>8990</v>
      </c>
      <c r="H2354">
        <v>45.780394200000003</v>
      </c>
      <c r="I2354">
        <v>-64.800962400000003</v>
      </c>
      <c r="J2354" s="1" t="str">
        <f t="shared" si="392"/>
        <v>NGR bulk stream sediment</v>
      </c>
      <c r="K2354" s="1" t="str">
        <f t="shared" si="393"/>
        <v>&lt;177 micron (NGR)</v>
      </c>
      <c r="L2354">
        <v>45</v>
      </c>
      <c r="M2354" t="s">
        <v>111</v>
      </c>
      <c r="N2354">
        <v>881</v>
      </c>
      <c r="O2354">
        <v>102</v>
      </c>
      <c r="P2354">
        <v>37</v>
      </c>
      <c r="Q2354">
        <v>17</v>
      </c>
      <c r="R2354">
        <v>18</v>
      </c>
      <c r="S2354">
        <v>16</v>
      </c>
      <c r="T2354">
        <v>-0.2</v>
      </c>
      <c r="U2354">
        <v>1000</v>
      </c>
      <c r="V2354">
        <v>3.2</v>
      </c>
      <c r="W2354">
        <v>0.5</v>
      </c>
      <c r="X2354">
        <v>4</v>
      </c>
      <c r="Y2354">
        <v>-2</v>
      </c>
      <c r="Z2354">
        <v>44</v>
      </c>
      <c r="AA2354">
        <v>0.6</v>
      </c>
      <c r="AB2354">
        <v>2</v>
      </c>
      <c r="AC2354">
        <v>311</v>
      </c>
      <c r="AD2354">
        <v>60</v>
      </c>
      <c r="AE2354">
        <v>-2</v>
      </c>
      <c r="AF2354">
        <v>14.2</v>
      </c>
      <c r="AG2354">
        <v>2.7</v>
      </c>
      <c r="AH2354">
        <v>210</v>
      </c>
    </row>
    <row r="2355" spans="1:34" hidden="1" x14ac:dyDescent="0.25">
      <c r="A2355" t="s">
        <v>8991</v>
      </c>
      <c r="B2355" t="s">
        <v>8992</v>
      </c>
      <c r="C2355" s="1" t="str">
        <f t="shared" si="384"/>
        <v>21:0588</v>
      </c>
      <c r="D2355" s="1" t="str">
        <f t="shared" si="391"/>
        <v>21:0187</v>
      </c>
      <c r="E2355" t="s">
        <v>8993</v>
      </c>
      <c r="F2355" t="s">
        <v>8994</v>
      </c>
      <c r="H2355">
        <v>45.780597200000003</v>
      </c>
      <c r="I2355">
        <v>-64.798357600000003</v>
      </c>
      <c r="J2355" s="1" t="str">
        <f t="shared" si="392"/>
        <v>NGR bulk stream sediment</v>
      </c>
      <c r="K2355" s="1" t="str">
        <f t="shared" si="393"/>
        <v>&lt;177 micron (NGR)</v>
      </c>
      <c r="L2355">
        <v>45</v>
      </c>
      <c r="M2355" t="s">
        <v>116</v>
      </c>
      <c r="N2355">
        <v>882</v>
      </c>
      <c r="O2355">
        <v>126</v>
      </c>
      <c r="P2355">
        <v>28</v>
      </c>
      <c r="Q2355">
        <v>31</v>
      </c>
      <c r="R2355">
        <v>17</v>
      </c>
      <c r="S2355">
        <v>11</v>
      </c>
      <c r="T2355">
        <v>-0.2</v>
      </c>
      <c r="U2355">
        <v>2000</v>
      </c>
      <c r="V2355">
        <v>1.95</v>
      </c>
      <c r="W2355">
        <v>0.6</v>
      </c>
      <c r="X2355">
        <v>2</v>
      </c>
      <c r="Y2355">
        <v>-2</v>
      </c>
      <c r="Z2355">
        <v>40</v>
      </c>
      <c r="AA2355">
        <v>-0.2</v>
      </c>
      <c r="AB2355">
        <v>1</v>
      </c>
      <c r="AC2355">
        <v>568</v>
      </c>
      <c r="AD2355">
        <v>100</v>
      </c>
      <c r="AE2355">
        <v>-2</v>
      </c>
      <c r="AF2355">
        <v>27</v>
      </c>
      <c r="AG2355">
        <v>12.1</v>
      </c>
      <c r="AH2355">
        <v>155</v>
      </c>
    </row>
    <row r="2356" spans="1:34" hidden="1" x14ac:dyDescent="0.25">
      <c r="A2356" t="s">
        <v>8995</v>
      </c>
      <c r="B2356" t="s">
        <v>8996</v>
      </c>
      <c r="C2356" s="1" t="str">
        <f t="shared" si="384"/>
        <v>21:0588</v>
      </c>
      <c r="D2356" s="1" t="str">
        <f t="shared" si="391"/>
        <v>21:0187</v>
      </c>
      <c r="E2356" t="s">
        <v>8997</v>
      </c>
      <c r="F2356" t="s">
        <v>8998</v>
      </c>
      <c r="H2356">
        <v>45.792497900000001</v>
      </c>
      <c r="I2356">
        <v>-64.791959899999995</v>
      </c>
      <c r="J2356" s="1" t="str">
        <f t="shared" si="392"/>
        <v>NGR bulk stream sediment</v>
      </c>
      <c r="K2356" s="1" t="str">
        <f t="shared" si="393"/>
        <v>&lt;177 micron (NGR)</v>
      </c>
      <c r="L2356">
        <v>45</v>
      </c>
      <c r="M2356" t="s">
        <v>121</v>
      </c>
      <c r="N2356">
        <v>883</v>
      </c>
      <c r="O2356">
        <v>120</v>
      </c>
      <c r="P2356">
        <v>38</v>
      </c>
      <c r="Q2356">
        <v>22</v>
      </c>
      <c r="R2356">
        <v>14</v>
      </c>
      <c r="S2356">
        <v>12</v>
      </c>
      <c r="T2356">
        <v>-0.2</v>
      </c>
      <c r="U2356">
        <v>1700</v>
      </c>
      <c r="V2356">
        <v>2.2999999999999998</v>
      </c>
      <c r="W2356">
        <v>0.4</v>
      </c>
      <c r="X2356">
        <v>4</v>
      </c>
      <c r="Y2356">
        <v>-2</v>
      </c>
      <c r="Z2356">
        <v>40</v>
      </c>
      <c r="AA2356">
        <v>-0.2</v>
      </c>
      <c r="AB2356">
        <v>-1</v>
      </c>
      <c r="AC2356">
        <v>367</v>
      </c>
      <c r="AD2356">
        <v>130</v>
      </c>
      <c r="AE2356">
        <v>-2</v>
      </c>
      <c r="AF2356">
        <v>30.6</v>
      </c>
      <c r="AG2356">
        <v>5.5</v>
      </c>
      <c r="AH2356">
        <v>145</v>
      </c>
    </row>
    <row r="2357" spans="1:34" hidden="1" x14ac:dyDescent="0.25">
      <c r="A2357" t="s">
        <v>8999</v>
      </c>
      <c r="B2357" t="s">
        <v>9000</v>
      </c>
      <c r="C2357" s="1" t="str">
        <f t="shared" si="384"/>
        <v>21:0588</v>
      </c>
      <c r="D2357" s="1" t="str">
        <f t="shared" si="391"/>
        <v>21:0187</v>
      </c>
      <c r="E2357" t="s">
        <v>9001</v>
      </c>
      <c r="F2357" t="s">
        <v>9002</v>
      </c>
      <c r="H2357">
        <v>45.798915299999997</v>
      </c>
      <c r="I2357">
        <v>-64.788524100000004</v>
      </c>
      <c r="J2357" s="1" t="str">
        <f t="shared" si="392"/>
        <v>NGR bulk stream sediment</v>
      </c>
      <c r="K2357" s="1" t="str">
        <f t="shared" si="393"/>
        <v>&lt;177 micron (NGR)</v>
      </c>
      <c r="L2357">
        <v>45</v>
      </c>
      <c r="M2357" t="s">
        <v>126</v>
      </c>
      <c r="N2357">
        <v>884</v>
      </c>
      <c r="O2357">
        <v>202</v>
      </c>
      <c r="P2357">
        <v>30</v>
      </c>
      <c r="Q2357">
        <v>35</v>
      </c>
      <c r="R2357">
        <v>14</v>
      </c>
      <c r="S2357">
        <v>12</v>
      </c>
      <c r="T2357">
        <v>-0.2</v>
      </c>
      <c r="U2357">
        <v>900</v>
      </c>
      <c r="V2357">
        <v>2.5</v>
      </c>
      <c r="W2357">
        <v>1.8</v>
      </c>
      <c r="X2357">
        <v>4</v>
      </c>
      <c r="Y2357">
        <v>-2</v>
      </c>
      <c r="Z2357">
        <v>35</v>
      </c>
      <c r="AA2357">
        <v>-0.2</v>
      </c>
      <c r="AB2357">
        <v>1</v>
      </c>
      <c r="AC2357">
        <v>327</v>
      </c>
      <c r="AD2357">
        <v>95</v>
      </c>
      <c r="AE2357">
        <v>-2</v>
      </c>
      <c r="AF2357">
        <v>25.6</v>
      </c>
      <c r="AG2357">
        <v>2.7</v>
      </c>
      <c r="AH2357">
        <v>160</v>
      </c>
    </row>
    <row r="2358" spans="1:34" hidden="1" x14ac:dyDescent="0.25">
      <c r="A2358" t="s">
        <v>9003</v>
      </c>
      <c r="B2358" t="s">
        <v>9004</v>
      </c>
      <c r="C2358" s="1" t="str">
        <f t="shared" si="384"/>
        <v>21:0588</v>
      </c>
      <c r="D2358" s="1" t="str">
        <f t="shared" si="391"/>
        <v>21:0187</v>
      </c>
      <c r="E2358" t="s">
        <v>9005</v>
      </c>
      <c r="F2358" t="s">
        <v>9006</v>
      </c>
      <c r="H2358">
        <v>45.7977755</v>
      </c>
      <c r="I2358">
        <v>-64.788886500000004</v>
      </c>
      <c r="J2358" s="1" t="str">
        <f t="shared" si="392"/>
        <v>NGR bulk stream sediment</v>
      </c>
      <c r="K2358" s="1" t="str">
        <f t="shared" si="393"/>
        <v>&lt;177 micron (NGR)</v>
      </c>
      <c r="L2358">
        <v>45</v>
      </c>
      <c r="M2358" t="s">
        <v>131</v>
      </c>
      <c r="N2358">
        <v>885</v>
      </c>
      <c r="O2358">
        <v>89</v>
      </c>
      <c r="P2358">
        <v>24</v>
      </c>
      <c r="Q2358">
        <v>9</v>
      </c>
      <c r="R2358">
        <v>16</v>
      </c>
      <c r="S2358">
        <v>10</v>
      </c>
      <c r="T2358">
        <v>-0.2</v>
      </c>
      <c r="U2358">
        <v>240</v>
      </c>
      <c r="V2358">
        <v>1.8</v>
      </c>
      <c r="W2358">
        <v>0.2</v>
      </c>
      <c r="X2358">
        <v>1</v>
      </c>
      <c r="Y2358">
        <v>-2</v>
      </c>
      <c r="Z2358">
        <v>35</v>
      </c>
      <c r="AA2358">
        <v>0.5</v>
      </c>
      <c r="AB2358">
        <v>1</v>
      </c>
      <c r="AC2358">
        <v>371</v>
      </c>
      <c r="AD2358">
        <v>45</v>
      </c>
      <c r="AE2358">
        <v>-2</v>
      </c>
      <c r="AF2358">
        <v>5.2</v>
      </c>
      <c r="AG2358">
        <v>2</v>
      </c>
      <c r="AH2358">
        <v>210</v>
      </c>
    </row>
    <row r="2359" spans="1:34" x14ac:dyDescent="0.25">
      <c r="A2359" t="s">
        <v>9007</v>
      </c>
      <c r="B2359" t="s">
        <v>9008</v>
      </c>
      <c r="C2359" s="1" t="str">
        <f t="shared" ref="C2359:C2422" si="394">HYPERLINK("http://geochem.nrcan.gc.ca/cdogs/content/bdl/bdl210613_e.htm", "21:0613")</f>
        <v>21:0613</v>
      </c>
      <c r="D2359" s="1" t="str">
        <f>HYPERLINK("http://geochem.nrcan.gc.ca/cdogs/content/svy/svy210193_e.htm", "21:0193")</f>
        <v>21:0193</v>
      </c>
      <c r="E2359" t="s">
        <v>9009</v>
      </c>
      <c r="F2359" t="s">
        <v>9010</v>
      </c>
      <c r="H2359">
        <v>54.984468700000001</v>
      </c>
      <c r="I2359">
        <v>-126.3883718</v>
      </c>
      <c r="J2359" s="1" t="str">
        <f t="shared" si="392"/>
        <v>NGR bulk stream sediment</v>
      </c>
      <c r="K2359" s="1" t="str">
        <f t="shared" si="393"/>
        <v>&lt;177 micron (NGR)</v>
      </c>
      <c r="L2359">
        <v>1</v>
      </c>
      <c r="M2359" t="s">
        <v>38</v>
      </c>
      <c r="N2359">
        <v>1</v>
      </c>
      <c r="O2359">
        <v>108</v>
      </c>
      <c r="P2359">
        <v>27</v>
      </c>
      <c r="Q2359">
        <v>11</v>
      </c>
      <c r="R2359">
        <v>24</v>
      </c>
      <c r="S2359">
        <v>9</v>
      </c>
      <c r="T2359">
        <v>0.3</v>
      </c>
      <c r="U2359">
        <v>640</v>
      </c>
      <c r="V2359">
        <v>3.51</v>
      </c>
      <c r="W2359">
        <v>0.7</v>
      </c>
      <c r="X2359">
        <v>4</v>
      </c>
      <c r="Y2359">
        <v>-2</v>
      </c>
      <c r="Z2359">
        <v>41</v>
      </c>
      <c r="AA2359">
        <v>-0.2</v>
      </c>
      <c r="AB2359">
        <v>5</v>
      </c>
      <c r="AC2359">
        <v>776</v>
      </c>
      <c r="AD2359">
        <v>105</v>
      </c>
      <c r="AE2359">
        <v>2</v>
      </c>
      <c r="AF2359">
        <v>17</v>
      </c>
      <c r="AG2359">
        <v>1.9</v>
      </c>
      <c r="AH2359">
        <v>115</v>
      </c>
    </row>
    <row r="2360" spans="1:34" x14ac:dyDescent="0.25">
      <c r="A2360" t="s">
        <v>9011</v>
      </c>
      <c r="B2360" t="s">
        <v>9012</v>
      </c>
      <c r="C2360" s="1" t="str">
        <f t="shared" si="394"/>
        <v>21:0613</v>
      </c>
      <c r="D2360" s="1" t="str">
        <f>HYPERLINK("http://geochem.nrcan.gc.ca/cdogs/content/svy/svy210193_e.htm", "21:0193")</f>
        <v>21:0193</v>
      </c>
      <c r="E2360" t="s">
        <v>9013</v>
      </c>
      <c r="F2360" t="s">
        <v>9014</v>
      </c>
      <c r="H2360">
        <v>54.733349599999997</v>
      </c>
      <c r="I2360">
        <v>-126.1880115</v>
      </c>
      <c r="J2360" s="1" t="str">
        <f t="shared" si="392"/>
        <v>NGR bulk stream sediment</v>
      </c>
      <c r="K2360" s="1" t="str">
        <f t="shared" si="393"/>
        <v>&lt;177 micron (NGR)</v>
      </c>
      <c r="L2360">
        <v>1</v>
      </c>
      <c r="M2360" t="s">
        <v>43</v>
      </c>
      <c r="N2360">
        <v>2</v>
      </c>
      <c r="O2360">
        <v>81</v>
      </c>
      <c r="P2360">
        <v>32</v>
      </c>
      <c r="Q2360">
        <v>10</v>
      </c>
      <c r="R2360">
        <v>12</v>
      </c>
      <c r="S2360">
        <v>9</v>
      </c>
      <c r="T2360">
        <v>-0.2</v>
      </c>
      <c r="U2360">
        <v>2000</v>
      </c>
      <c r="V2360">
        <v>3.41</v>
      </c>
      <c r="W2360">
        <v>0.2</v>
      </c>
      <c r="X2360">
        <v>7</v>
      </c>
      <c r="Y2360">
        <v>3</v>
      </c>
      <c r="Z2360">
        <v>44</v>
      </c>
      <c r="AA2360">
        <v>0.7</v>
      </c>
      <c r="AB2360">
        <v>7</v>
      </c>
      <c r="AC2360">
        <v>751</v>
      </c>
      <c r="AD2360">
        <v>60</v>
      </c>
      <c r="AE2360">
        <v>2</v>
      </c>
      <c r="AF2360">
        <v>8.6</v>
      </c>
      <c r="AG2360">
        <v>1.9</v>
      </c>
      <c r="AH2360">
        <v>165</v>
      </c>
    </row>
    <row r="2361" spans="1:34" x14ac:dyDescent="0.25">
      <c r="A2361" t="s">
        <v>9015</v>
      </c>
      <c r="B2361" t="s">
        <v>9016</v>
      </c>
      <c r="C2361" s="1" t="str">
        <f t="shared" si="394"/>
        <v>21:0613</v>
      </c>
      <c r="D2361" s="1" t="str">
        <f>HYPERLINK("http://geochem.nrcan.gc.ca/cdogs/content/svy/svy210193_e.htm", "21:0193")</f>
        <v>21:0193</v>
      </c>
      <c r="E2361" t="s">
        <v>9017</v>
      </c>
      <c r="F2361" t="s">
        <v>9018</v>
      </c>
      <c r="H2361">
        <v>54.729466600000002</v>
      </c>
      <c r="I2361">
        <v>-126.2168794</v>
      </c>
      <c r="J2361" s="1" t="str">
        <f t="shared" si="392"/>
        <v>NGR bulk stream sediment</v>
      </c>
      <c r="K2361" s="1" t="str">
        <f t="shared" si="393"/>
        <v>&lt;177 micron (NGR)</v>
      </c>
      <c r="L2361">
        <v>1</v>
      </c>
      <c r="M2361" t="s">
        <v>56</v>
      </c>
      <c r="N2361">
        <v>3</v>
      </c>
      <c r="O2361">
        <v>66</v>
      </c>
      <c r="P2361">
        <v>137</v>
      </c>
      <c r="Q2361">
        <v>8</v>
      </c>
      <c r="R2361">
        <v>14</v>
      </c>
      <c r="S2361">
        <v>6</v>
      </c>
      <c r="T2361">
        <v>0.3</v>
      </c>
      <c r="U2361">
        <v>350</v>
      </c>
      <c r="V2361">
        <v>2.5099999999999998</v>
      </c>
      <c r="W2361">
        <v>-0.2</v>
      </c>
      <c r="X2361">
        <v>4</v>
      </c>
      <c r="Y2361">
        <v>-2</v>
      </c>
      <c r="Z2361">
        <v>36</v>
      </c>
      <c r="AA2361">
        <v>0.7</v>
      </c>
      <c r="AB2361">
        <v>8</v>
      </c>
      <c r="AC2361">
        <v>744</v>
      </c>
      <c r="AD2361">
        <v>35</v>
      </c>
      <c r="AE2361">
        <v>2</v>
      </c>
      <c r="AF2361">
        <v>2</v>
      </c>
      <c r="AG2361">
        <v>1.3</v>
      </c>
      <c r="AH2361">
        <v>160</v>
      </c>
    </row>
    <row r="2362" spans="1:34" x14ac:dyDescent="0.25">
      <c r="A2362" t="s">
        <v>9019</v>
      </c>
      <c r="B2362" t="s">
        <v>9020</v>
      </c>
      <c r="C2362" s="1" t="str">
        <f t="shared" si="394"/>
        <v>21:0613</v>
      </c>
      <c r="D2362" s="1" t="str">
        <f>HYPERLINK("http://geochem.nrcan.gc.ca/cdogs/content/svy/svy_e.htm", "")</f>
        <v/>
      </c>
      <c r="G2362" s="1" t="str">
        <f>HYPERLINK("http://geochem.nrcan.gc.ca/cdogs/content/cr_/cr_00078_e.htm", "78")</f>
        <v>78</v>
      </c>
      <c r="J2362" t="s">
        <v>69</v>
      </c>
      <c r="K2362" t="s">
        <v>70</v>
      </c>
      <c r="L2362">
        <v>1</v>
      </c>
      <c r="M2362" t="s">
        <v>71</v>
      </c>
      <c r="N2362">
        <v>4</v>
      </c>
      <c r="O2362">
        <v>89</v>
      </c>
      <c r="P2362">
        <v>36</v>
      </c>
      <c r="Q2362">
        <v>18</v>
      </c>
      <c r="R2362">
        <v>244</v>
      </c>
      <c r="S2362">
        <v>17</v>
      </c>
      <c r="T2362">
        <v>0.5</v>
      </c>
      <c r="U2362">
        <v>420</v>
      </c>
      <c r="V2362">
        <v>3.12</v>
      </c>
      <c r="W2362">
        <v>0.5</v>
      </c>
      <c r="X2362">
        <v>13</v>
      </c>
      <c r="Y2362">
        <v>3</v>
      </c>
      <c r="Z2362">
        <v>44</v>
      </c>
      <c r="AA2362">
        <v>0.7</v>
      </c>
      <c r="AB2362">
        <v>10</v>
      </c>
      <c r="AC2362">
        <v>769</v>
      </c>
      <c r="AD2362">
        <v>60</v>
      </c>
      <c r="AE2362">
        <v>16</v>
      </c>
      <c r="AF2362">
        <v>1.2</v>
      </c>
      <c r="AG2362">
        <v>11.7</v>
      </c>
      <c r="AH2362">
        <v>455</v>
      </c>
    </row>
    <row r="2363" spans="1:34" x14ac:dyDescent="0.25">
      <c r="A2363" t="s">
        <v>9021</v>
      </c>
      <c r="B2363" t="s">
        <v>9022</v>
      </c>
      <c r="C2363" s="1" t="str">
        <f t="shared" si="394"/>
        <v>21:0613</v>
      </c>
      <c r="D2363" s="1" t="str">
        <f t="shared" ref="D2363:D2385" si="395">HYPERLINK("http://geochem.nrcan.gc.ca/cdogs/content/svy/svy210193_e.htm", "21:0193")</f>
        <v>21:0193</v>
      </c>
      <c r="E2363" t="s">
        <v>9023</v>
      </c>
      <c r="F2363" t="s">
        <v>9024</v>
      </c>
      <c r="H2363">
        <v>54.667917799999998</v>
      </c>
      <c r="I2363">
        <v>-126.2512919</v>
      </c>
      <c r="J2363" s="1" t="str">
        <f t="shared" ref="J2363:J2385" si="396">HYPERLINK("http://geochem.nrcan.gc.ca/cdogs/content/kwd/kwd020030_e.htm", "NGR bulk stream sediment")</f>
        <v>NGR bulk stream sediment</v>
      </c>
      <c r="K2363" s="1" t="str">
        <f t="shared" ref="K2363:K2385" si="397">HYPERLINK("http://geochem.nrcan.gc.ca/cdogs/content/kwd/kwd080006_e.htm", "&lt;177 micron (NGR)")</f>
        <v>&lt;177 micron (NGR)</v>
      </c>
      <c r="L2363">
        <v>1</v>
      </c>
      <c r="M2363" t="s">
        <v>61</v>
      </c>
      <c r="N2363">
        <v>5</v>
      </c>
      <c r="O2363">
        <v>84</v>
      </c>
      <c r="P2363">
        <v>19</v>
      </c>
      <c r="Q2363">
        <v>8</v>
      </c>
      <c r="R2363">
        <v>18</v>
      </c>
      <c r="S2363">
        <v>4</v>
      </c>
      <c r="T2363">
        <v>-0.2</v>
      </c>
      <c r="U2363">
        <v>230</v>
      </c>
      <c r="V2363">
        <v>2.27</v>
      </c>
      <c r="W2363">
        <v>0.2</v>
      </c>
      <c r="X2363">
        <v>5</v>
      </c>
      <c r="Y2363">
        <v>-2</v>
      </c>
      <c r="Z2363">
        <v>40</v>
      </c>
      <c r="AA2363">
        <v>0.5</v>
      </c>
      <c r="AB2363">
        <v>5</v>
      </c>
      <c r="AC2363">
        <v>823</v>
      </c>
      <c r="AD2363">
        <v>70</v>
      </c>
      <c r="AE2363">
        <v>2</v>
      </c>
      <c r="AF2363">
        <v>5</v>
      </c>
      <c r="AG2363">
        <v>2.5</v>
      </c>
      <c r="AH2363">
        <v>165</v>
      </c>
    </row>
    <row r="2364" spans="1:34" x14ac:dyDescent="0.25">
      <c r="A2364" t="s">
        <v>9025</v>
      </c>
      <c r="B2364" t="s">
        <v>9026</v>
      </c>
      <c r="C2364" s="1" t="str">
        <f t="shared" si="394"/>
        <v>21:0613</v>
      </c>
      <c r="D2364" s="1" t="str">
        <f t="shared" si="395"/>
        <v>21:0193</v>
      </c>
      <c r="E2364" t="s">
        <v>9027</v>
      </c>
      <c r="F2364" t="s">
        <v>9028</v>
      </c>
      <c r="H2364">
        <v>54.642524799999997</v>
      </c>
      <c r="I2364">
        <v>-126.2929675</v>
      </c>
      <c r="J2364" s="1" t="str">
        <f t="shared" si="396"/>
        <v>NGR bulk stream sediment</v>
      </c>
      <c r="K2364" s="1" t="str">
        <f t="shared" si="397"/>
        <v>&lt;177 micron (NGR)</v>
      </c>
      <c r="L2364">
        <v>1</v>
      </c>
      <c r="M2364" t="s">
        <v>66</v>
      </c>
      <c r="N2364">
        <v>6</v>
      </c>
      <c r="O2364">
        <v>109</v>
      </c>
      <c r="P2364">
        <v>48</v>
      </c>
      <c r="Q2364">
        <v>9</v>
      </c>
      <c r="R2364">
        <v>18</v>
      </c>
      <c r="S2364">
        <v>8</v>
      </c>
      <c r="T2364">
        <v>-0.2</v>
      </c>
      <c r="U2364">
        <v>2500</v>
      </c>
      <c r="V2364">
        <v>3.25</v>
      </c>
      <c r="W2364">
        <v>-0.2</v>
      </c>
      <c r="X2364">
        <v>10</v>
      </c>
      <c r="Y2364">
        <v>-2</v>
      </c>
      <c r="Z2364">
        <v>40</v>
      </c>
      <c r="AA2364">
        <v>0.4</v>
      </c>
      <c r="AB2364">
        <v>4</v>
      </c>
      <c r="AC2364">
        <v>852</v>
      </c>
      <c r="AD2364">
        <v>80</v>
      </c>
      <c r="AE2364">
        <v>2</v>
      </c>
      <c r="AF2364">
        <v>9.4</v>
      </c>
      <c r="AG2364">
        <v>2</v>
      </c>
      <c r="AH2364">
        <v>165</v>
      </c>
    </row>
    <row r="2365" spans="1:34" x14ac:dyDescent="0.25">
      <c r="A2365" t="s">
        <v>9029</v>
      </c>
      <c r="B2365" t="s">
        <v>9030</v>
      </c>
      <c r="C2365" s="1" t="str">
        <f t="shared" si="394"/>
        <v>21:0613</v>
      </c>
      <c r="D2365" s="1" t="str">
        <f t="shared" si="395"/>
        <v>21:0193</v>
      </c>
      <c r="E2365" t="s">
        <v>9031</v>
      </c>
      <c r="F2365" t="s">
        <v>9032</v>
      </c>
      <c r="H2365">
        <v>54.606676999999998</v>
      </c>
      <c r="I2365">
        <v>-126.2923756</v>
      </c>
      <c r="J2365" s="1" t="str">
        <f t="shared" si="396"/>
        <v>NGR bulk stream sediment</v>
      </c>
      <c r="K2365" s="1" t="str">
        <f t="shared" si="397"/>
        <v>&lt;177 micron (NGR)</v>
      </c>
      <c r="L2365">
        <v>1</v>
      </c>
      <c r="M2365" t="s">
        <v>76</v>
      </c>
      <c r="N2365">
        <v>7</v>
      </c>
      <c r="O2365">
        <v>122</v>
      </c>
      <c r="P2365">
        <v>58</v>
      </c>
      <c r="Q2365">
        <v>9</v>
      </c>
      <c r="R2365">
        <v>22</v>
      </c>
      <c r="S2365">
        <v>7</v>
      </c>
      <c r="T2365">
        <v>0.2</v>
      </c>
      <c r="U2365">
        <v>1800</v>
      </c>
      <c r="V2365">
        <v>3.8</v>
      </c>
      <c r="W2365">
        <v>0.2</v>
      </c>
      <c r="X2365">
        <v>7</v>
      </c>
      <c r="Y2365">
        <v>-2</v>
      </c>
      <c r="Z2365">
        <v>44</v>
      </c>
      <c r="AA2365">
        <v>0.4</v>
      </c>
      <c r="AB2365">
        <v>4</v>
      </c>
      <c r="AC2365">
        <v>934</v>
      </c>
      <c r="AD2365">
        <v>90</v>
      </c>
      <c r="AE2365">
        <v>2</v>
      </c>
      <c r="AF2365">
        <v>13.8</v>
      </c>
      <c r="AG2365">
        <v>1.8</v>
      </c>
      <c r="AH2365">
        <v>110</v>
      </c>
    </row>
    <row r="2366" spans="1:34" x14ac:dyDescent="0.25">
      <c r="A2366" t="s">
        <v>9033</v>
      </c>
      <c r="B2366" t="s">
        <v>9034</v>
      </c>
      <c r="C2366" s="1" t="str">
        <f t="shared" si="394"/>
        <v>21:0613</v>
      </c>
      <c r="D2366" s="1" t="str">
        <f t="shared" si="395"/>
        <v>21:0193</v>
      </c>
      <c r="E2366" t="s">
        <v>9035</v>
      </c>
      <c r="F2366" t="s">
        <v>9036</v>
      </c>
      <c r="H2366">
        <v>54.568392699999997</v>
      </c>
      <c r="I2366">
        <v>-126.30266829999999</v>
      </c>
      <c r="J2366" s="1" t="str">
        <f t="shared" si="396"/>
        <v>NGR bulk stream sediment</v>
      </c>
      <c r="K2366" s="1" t="str">
        <f t="shared" si="397"/>
        <v>&lt;177 micron (NGR)</v>
      </c>
      <c r="L2366">
        <v>1</v>
      </c>
      <c r="M2366" t="s">
        <v>81</v>
      </c>
      <c r="N2366">
        <v>8</v>
      </c>
      <c r="O2366">
        <v>82</v>
      </c>
      <c r="P2366">
        <v>21</v>
      </c>
      <c r="Q2366">
        <v>7</v>
      </c>
      <c r="R2366">
        <v>25</v>
      </c>
      <c r="S2366">
        <v>7</v>
      </c>
      <c r="T2366">
        <v>0.3</v>
      </c>
      <c r="U2366">
        <v>180</v>
      </c>
      <c r="V2366">
        <v>3.04</v>
      </c>
      <c r="W2366">
        <v>-0.2</v>
      </c>
      <c r="X2366">
        <v>5</v>
      </c>
      <c r="Y2366">
        <v>-2</v>
      </c>
      <c r="Z2366">
        <v>40</v>
      </c>
      <c r="AA2366">
        <v>0.4</v>
      </c>
      <c r="AB2366">
        <v>3</v>
      </c>
      <c r="AC2366">
        <v>938</v>
      </c>
      <c r="AD2366">
        <v>45</v>
      </c>
      <c r="AE2366">
        <v>2</v>
      </c>
      <c r="AF2366">
        <v>4.8</v>
      </c>
      <c r="AG2366">
        <v>1.4</v>
      </c>
      <c r="AH2366">
        <v>165</v>
      </c>
    </row>
    <row r="2367" spans="1:34" x14ac:dyDescent="0.25">
      <c r="A2367" t="s">
        <v>9037</v>
      </c>
      <c r="B2367" t="s">
        <v>9038</v>
      </c>
      <c r="C2367" s="1" t="str">
        <f t="shared" si="394"/>
        <v>21:0613</v>
      </c>
      <c r="D2367" s="1" t="str">
        <f t="shared" si="395"/>
        <v>21:0193</v>
      </c>
      <c r="E2367" t="s">
        <v>9039</v>
      </c>
      <c r="F2367" t="s">
        <v>9040</v>
      </c>
      <c r="H2367">
        <v>54.567460400000002</v>
      </c>
      <c r="I2367">
        <v>-126.2887118</v>
      </c>
      <c r="J2367" s="1" t="str">
        <f t="shared" si="396"/>
        <v>NGR bulk stream sediment</v>
      </c>
      <c r="K2367" s="1" t="str">
        <f t="shared" si="397"/>
        <v>&lt;177 micron (NGR)</v>
      </c>
      <c r="L2367">
        <v>1</v>
      </c>
      <c r="M2367" t="s">
        <v>86</v>
      </c>
      <c r="N2367">
        <v>9</v>
      </c>
      <c r="O2367">
        <v>72</v>
      </c>
      <c r="P2367">
        <v>22</v>
      </c>
      <c r="Q2367">
        <v>12</v>
      </c>
      <c r="R2367">
        <v>20</v>
      </c>
      <c r="S2367">
        <v>5</v>
      </c>
      <c r="T2367">
        <v>-0.2</v>
      </c>
      <c r="U2367">
        <v>680</v>
      </c>
      <c r="V2367">
        <v>2.8</v>
      </c>
      <c r="W2367">
        <v>-0.2</v>
      </c>
      <c r="X2367">
        <v>6</v>
      </c>
      <c r="Y2367">
        <v>-2</v>
      </c>
      <c r="Z2367">
        <v>40</v>
      </c>
      <c r="AA2367">
        <v>0.5</v>
      </c>
      <c r="AB2367">
        <v>4</v>
      </c>
      <c r="AC2367">
        <v>848</v>
      </c>
      <c r="AD2367">
        <v>40</v>
      </c>
      <c r="AE2367">
        <v>2</v>
      </c>
      <c r="AF2367">
        <v>2.8</v>
      </c>
      <c r="AG2367">
        <v>1.3</v>
      </c>
      <c r="AH2367">
        <v>220</v>
      </c>
    </row>
    <row r="2368" spans="1:34" x14ac:dyDescent="0.25">
      <c r="A2368" t="s">
        <v>9041</v>
      </c>
      <c r="B2368" t="s">
        <v>9042</v>
      </c>
      <c r="C2368" s="1" t="str">
        <f t="shared" si="394"/>
        <v>21:0613</v>
      </c>
      <c r="D2368" s="1" t="str">
        <f t="shared" si="395"/>
        <v>21:0193</v>
      </c>
      <c r="E2368" t="s">
        <v>9043</v>
      </c>
      <c r="F2368" t="s">
        <v>9044</v>
      </c>
      <c r="H2368">
        <v>54.5155064</v>
      </c>
      <c r="I2368">
        <v>-126.2903965</v>
      </c>
      <c r="J2368" s="1" t="str">
        <f t="shared" si="396"/>
        <v>NGR bulk stream sediment</v>
      </c>
      <c r="K2368" s="1" t="str">
        <f t="shared" si="397"/>
        <v>&lt;177 micron (NGR)</v>
      </c>
      <c r="L2368">
        <v>1</v>
      </c>
      <c r="M2368" t="s">
        <v>91</v>
      </c>
      <c r="N2368">
        <v>10</v>
      </c>
      <c r="O2368">
        <v>68</v>
      </c>
      <c r="P2368">
        <v>34</v>
      </c>
      <c r="Q2368">
        <v>9</v>
      </c>
      <c r="R2368">
        <v>24</v>
      </c>
      <c r="S2368">
        <v>9</v>
      </c>
      <c r="T2368">
        <v>-0.2</v>
      </c>
      <c r="U2368">
        <v>570</v>
      </c>
      <c r="V2368">
        <v>3.06</v>
      </c>
      <c r="W2368">
        <v>-0.2</v>
      </c>
      <c r="X2368">
        <v>4</v>
      </c>
      <c r="Y2368">
        <v>-2</v>
      </c>
      <c r="Z2368">
        <v>48</v>
      </c>
      <c r="AA2368">
        <v>0.4</v>
      </c>
      <c r="AB2368">
        <v>2</v>
      </c>
      <c r="AC2368">
        <v>950</v>
      </c>
      <c r="AD2368">
        <v>40</v>
      </c>
      <c r="AE2368">
        <v>2</v>
      </c>
      <c r="AF2368">
        <v>5.6</v>
      </c>
      <c r="AG2368">
        <v>1.6</v>
      </c>
      <c r="AH2368">
        <v>190</v>
      </c>
    </row>
    <row r="2369" spans="1:34" x14ac:dyDescent="0.25">
      <c r="A2369" t="s">
        <v>9045</v>
      </c>
      <c r="B2369" t="s">
        <v>9046</v>
      </c>
      <c r="C2369" s="1" t="str">
        <f t="shared" si="394"/>
        <v>21:0613</v>
      </c>
      <c r="D2369" s="1" t="str">
        <f t="shared" si="395"/>
        <v>21:0193</v>
      </c>
      <c r="E2369" t="s">
        <v>9047</v>
      </c>
      <c r="F2369" t="s">
        <v>9048</v>
      </c>
      <c r="H2369">
        <v>54.523563199999998</v>
      </c>
      <c r="I2369">
        <v>-126.2868485</v>
      </c>
      <c r="J2369" s="1" t="str">
        <f t="shared" si="396"/>
        <v>NGR bulk stream sediment</v>
      </c>
      <c r="K2369" s="1" t="str">
        <f t="shared" si="397"/>
        <v>&lt;177 micron (NGR)</v>
      </c>
      <c r="L2369">
        <v>1</v>
      </c>
      <c r="M2369" t="s">
        <v>96</v>
      </c>
      <c r="N2369">
        <v>11</v>
      </c>
      <c r="O2369">
        <v>75</v>
      </c>
      <c r="P2369">
        <v>26</v>
      </c>
      <c r="Q2369">
        <v>9</v>
      </c>
      <c r="R2369">
        <v>21</v>
      </c>
      <c r="S2369">
        <v>5</v>
      </c>
      <c r="T2369">
        <v>-0.2</v>
      </c>
      <c r="U2369">
        <v>880</v>
      </c>
      <c r="V2369">
        <v>3.07</v>
      </c>
      <c r="W2369">
        <v>-0.2</v>
      </c>
      <c r="X2369">
        <v>5</v>
      </c>
      <c r="Y2369">
        <v>-2</v>
      </c>
      <c r="Z2369">
        <v>48</v>
      </c>
      <c r="AA2369">
        <v>0.5</v>
      </c>
      <c r="AB2369">
        <v>2</v>
      </c>
      <c r="AC2369">
        <v>901</v>
      </c>
      <c r="AD2369">
        <v>45</v>
      </c>
      <c r="AE2369">
        <v>2</v>
      </c>
      <c r="AF2369">
        <v>9.4</v>
      </c>
      <c r="AG2369">
        <v>1.6</v>
      </c>
      <c r="AH2369">
        <v>160</v>
      </c>
    </row>
    <row r="2370" spans="1:34" x14ac:dyDescent="0.25">
      <c r="A2370" t="s">
        <v>9049</v>
      </c>
      <c r="B2370" t="s">
        <v>9050</v>
      </c>
      <c r="C2370" s="1" t="str">
        <f t="shared" si="394"/>
        <v>21:0613</v>
      </c>
      <c r="D2370" s="1" t="str">
        <f t="shared" si="395"/>
        <v>21:0193</v>
      </c>
      <c r="E2370" t="s">
        <v>9051</v>
      </c>
      <c r="F2370" t="s">
        <v>9052</v>
      </c>
      <c r="H2370">
        <v>54.796252299999999</v>
      </c>
      <c r="I2370">
        <v>-126.1198677</v>
      </c>
      <c r="J2370" s="1" t="str">
        <f t="shared" si="396"/>
        <v>NGR bulk stream sediment</v>
      </c>
      <c r="K2370" s="1" t="str">
        <f t="shared" si="397"/>
        <v>&lt;177 micron (NGR)</v>
      </c>
      <c r="L2370">
        <v>1</v>
      </c>
      <c r="M2370" t="s">
        <v>101</v>
      </c>
      <c r="N2370">
        <v>12</v>
      </c>
      <c r="O2370">
        <v>65</v>
      </c>
      <c r="P2370">
        <v>23</v>
      </c>
      <c r="Q2370">
        <v>8</v>
      </c>
      <c r="R2370">
        <v>15</v>
      </c>
      <c r="S2370">
        <v>6</v>
      </c>
      <c r="T2370">
        <v>-0.2</v>
      </c>
      <c r="U2370">
        <v>400</v>
      </c>
      <c r="V2370">
        <v>2.87</v>
      </c>
      <c r="W2370">
        <v>-0.2</v>
      </c>
      <c r="X2370">
        <v>5</v>
      </c>
      <c r="Y2370">
        <v>-2</v>
      </c>
      <c r="Z2370">
        <v>40</v>
      </c>
      <c r="AA2370">
        <v>0.7</v>
      </c>
      <c r="AB2370">
        <v>3</v>
      </c>
      <c r="AC2370">
        <v>699</v>
      </c>
      <c r="AD2370">
        <v>30</v>
      </c>
      <c r="AE2370">
        <v>2</v>
      </c>
      <c r="AF2370">
        <v>3</v>
      </c>
      <c r="AG2370">
        <v>1.8</v>
      </c>
      <c r="AH2370">
        <v>175</v>
      </c>
    </row>
    <row r="2371" spans="1:34" x14ac:dyDescent="0.25">
      <c r="A2371" t="s">
        <v>9053</v>
      </c>
      <c r="B2371" t="s">
        <v>9054</v>
      </c>
      <c r="C2371" s="1" t="str">
        <f t="shared" si="394"/>
        <v>21:0613</v>
      </c>
      <c r="D2371" s="1" t="str">
        <f t="shared" si="395"/>
        <v>21:0193</v>
      </c>
      <c r="E2371" t="s">
        <v>9055</v>
      </c>
      <c r="F2371" t="s">
        <v>9056</v>
      </c>
      <c r="H2371">
        <v>54.768991900000003</v>
      </c>
      <c r="I2371">
        <v>-126.0935139</v>
      </c>
      <c r="J2371" s="1" t="str">
        <f t="shared" si="396"/>
        <v>NGR bulk stream sediment</v>
      </c>
      <c r="K2371" s="1" t="str">
        <f t="shared" si="397"/>
        <v>&lt;177 micron (NGR)</v>
      </c>
      <c r="L2371">
        <v>1</v>
      </c>
      <c r="M2371" t="s">
        <v>106</v>
      </c>
      <c r="N2371">
        <v>13</v>
      </c>
      <c r="O2371">
        <v>80</v>
      </c>
      <c r="P2371">
        <v>23</v>
      </c>
      <c r="Q2371">
        <v>9</v>
      </c>
      <c r="R2371">
        <v>14</v>
      </c>
      <c r="S2371">
        <v>9</v>
      </c>
      <c r="T2371">
        <v>0.2</v>
      </c>
      <c r="U2371">
        <v>1400</v>
      </c>
      <c r="V2371">
        <v>2.97</v>
      </c>
      <c r="W2371">
        <v>0.3</v>
      </c>
      <c r="X2371">
        <v>5</v>
      </c>
      <c r="Y2371">
        <v>-2</v>
      </c>
      <c r="Z2371">
        <v>34</v>
      </c>
      <c r="AA2371">
        <v>0.5</v>
      </c>
      <c r="AB2371">
        <v>5</v>
      </c>
      <c r="AC2371">
        <v>960</v>
      </c>
      <c r="AD2371">
        <v>70</v>
      </c>
      <c r="AE2371">
        <v>2</v>
      </c>
      <c r="AF2371">
        <v>12.2</v>
      </c>
      <c r="AG2371">
        <v>2.4</v>
      </c>
      <c r="AH2371">
        <v>160</v>
      </c>
    </row>
    <row r="2372" spans="1:34" x14ac:dyDescent="0.25">
      <c r="A2372" t="s">
        <v>9057</v>
      </c>
      <c r="B2372" t="s">
        <v>9058</v>
      </c>
      <c r="C2372" s="1" t="str">
        <f t="shared" si="394"/>
        <v>21:0613</v>
      </c>
      <c r="D2372" s="1" t="str">
        <f t="shared" si="395"/>
        <v>21:0193</v>
      </c>
      <c r="E2372" t="s">
        <v>9059</v>
      </c>
      <c r="F2372" t="s">
        <v>9060</v>
      </c>
      <c r="H2372">
        <v>54.7316018</v>
      </c>
      <c r="I2372">
        <v>-126.01880730000001</v>
      </c>
      <c r="J2372" s="1" t="str">
        <f t="shared" si="396"/>
        <v>NGR bulk stream sediment</v>
      </c>
      <c r="K2372" s="1" t="str">
        <f t="shared" si="397"/>
        <v>&lt;177 micron (NGR)</v>
      </c>
      <c r="L2372">
        <v>1</v>
      </c>
      <c r="M2372" t="s">
        <v>111</v>
      </c>
      <c r="N2372">
        <v>14</v>
      </c>
      <c r="O2372">
        <v>72</v>
      </c>
      <c r="P2372">
        <v>17</v>
      </c>
      <c r="Q2372">
        <v>10</v>
      </c>
      <c r="R2372">
        <v>15</v>
      </c>
      <c r="S2372">
        <v>4</v>
      </c>
      <c r="T2372">
        <v>-0.2</v>
      </c>
      <c r="U2372">
        <v>500</v>
      </c>
      <c r="V2372">
        <v>2.88</v>
      </c>
      <c r="W2372">
        <v>-0.2</v>
      </c>
      <c r="X2372">
        <v>6</v>
      </c>
      <c r="Y2372">
        <v>-2</v>
      </c>
      <c r="Z2372">
        <v>44</v>
      </c>
      <c r="AA2372">
        <v>0.4</v>
      </c>
      <c r="AB2372">
        <v>5</v>
      </c>
      <c r="AC2372">
        <v>940</v>
      </c>
      <c r="AD2372">
        <v>30</v>
      </c>
      <c r="AE2372">
        <v>2</v>
      </c>
      <c r="AF2372">
        <v>4</v>
      </c>
      <c r="AG2372">
        <v>1.7</v>
      </c>
      <c r="AH2372">
        <v>235</v>
      </c>
    </row>
    <row r="2373" spans="1:34" x14ac:dyDescent="0.25">
      <c r="A2373" t="s">
        <v>9061</v>
      </c>
      <c r="B2373" t="s">
        <v>9062</v>
      </c>
      <c r="C2373" s="1" t="str">
        <f t="shared" si="394"/>
        <v>21:0613</v>
      </c>
      <c r="D2373" s="1" t="str">
        <f t="shared" si="395"/>
        <v>21:0193</v>
      </c>
      <c r="E2373" t="s">
        <v>9063</v>
      </c>
      <c r="F2373" t="s">
        <v>9064</v>
      </c>
      <c r="H2373">
        <v>54.738329299999997</v>
      </c>
      <c r="I2373">
        <v>-126.03946000000001</v>
      </c>
      <c r="J2373" s="1" t="str">
        <f t="shared" si="396"/>
        <v>NGR bulk stream sediment</v>
      </c>
      <c r="K2373" s="1" t="str">
        <f t="shared" si="397"/>
        <v>&lt;177 micron (NGR)</v>
      </c>
      <c r="L2373">
        <v>1</v>
      </c>
      <c r="M2373" t="s">
        <v>116</v>
      </c>
      <c r="N2373">
        <v>15</v>
      </c>
      <c r="O2373">
        <v>61</v>
      </c>
      <c r="P2373">
        <v>18</v>
      </c>
      <c r="Q2373">
        <v>7</v>
      </c>
      <c r="R2373">
        <v>14</v>
      </c>
      <c r="S2373">
        <v>5</v>
      </c>
      <c r="T2373">
        <v>0.5</v>
      </c>
      <c r="U2373">
        <v>720</v>
      </c>
      <c r="V2373">
        <v>2.4900000000000002</v>
      </c>
      <c r="W2373">
        <v>-0.2</v>
      </c>
      <c r="X2373">
        <v>6</v>
      </c>
      <c r="Y2373">
        <v>-2</v>
      </c>
      <c r="Z2373">
        <v>34</v>
      </c>
      <c r="AA2373">
        <v>0.4</v>
      </c>
      <c r="AB2373">
        <v>3</v>
      </c>
      <c r="AC2373">
        <v>742</v>
      </c>
      <c r="AD2373">
        <v>65</v>
      </c>
      <c r="AE2373">
        <v>2</v>
      </c>
      <c r="AF2373">
        <v>9</v>
      </c>
      <c r="AG2373">
        <v>2.2000000000000002</v>
      </c>
      <c r="AH2373">
        <v>160</v>
      </c>
    </row>
    <row r="2374" spans="1:34" x14ac:dyDescent="0.25">
      <c r="A2374" t="s">
        <v>9065</v>
      </c>
      <c r="B2374" t="s">
        <v>9066</v>
      </c>
      <c r="C2374" s="1" t="str">
        <f t="shared" si="394"/>
        <v>21:0613</v>
      </c>
      <c r="D2374" s="1" t="str">
        <f t="shared" si="395"/>
        <v>21:0193</v>
      </c>
      <c r="E2374" t="s">
        <v>9067</v>
      </c>
      <c r="F2374" t="s">
        <v>9068</v>
      </c>
      <c r="H2374">
        <v>54.984416099999997</v>
      </c>
      <c r="I2374">
        <v>-126.3705076</v>
      </c>
      <c r="J2374" s="1" t="str">
        <f t="shared" si="396"/>
        <v>NGR bulk stream sediment</v>
      </c>
      <c r="K2374" s="1" t="str">
        <f t="shared" si="397"/>
        <v>&lt;177 micron (NGR)</v>
      </c>
      <c r="L2374">
        <v>1</v>
      </c>
      <c r="M2374" t="s">
        <v>121</v>
      </c>
      <c r="N2374">
        <v>16</v>
      </c>
      <c r="O2374">
        <v>95</v>
      </c>
      <c r="P2374">
        <v>23</v>
      </c>
      <c r="Q2374">
        <v>10</v>
      </c>
      <c r="R2374">
        <v>20</v>
      </c>
      <c r="S2374">
        <v>2</v>
      </c>
      <c r="T2374">
        <v>-0.2</v>
      </c>
      <c r="U2374">
        <v>540</v>
      </c>
      <c r="V2374">
        <v>3.17</v>
      </c>
      <c r="W2374">
        <v>0.2</v>
      </c>
      <c r="X2374">
        <v>5</v>
      </c>
      <c r="Y2374">
        <v>-2</v>
      </c>
      <c r="Z2374">
        <v>32</v>
      </c>
      <c r="AA2374">
        <v>0.4</v>
      </c>
      <c r="AB2374">
        <v>3</v>
      </c>
      <c r="AC2374">
        <v>742</v>
      </c>
      <c r="AD2374">
        <v>60</v>
      </c>
      <c r="AE2374">
        <v>2</v>
      </c>
      <c r="AF2374">
        <v>13</v>
      </c>
      <c r="AG2374">
        <v>1.9</v>
      </c>
      <c r="AH2374">
        <v>130</v>
      </c>
    </row>
    <row r="2375" spans="1:34" x14ac:dyDescent="0.25">
      <c r="A2375" t="s">
        <v>9069</v>
      </c>
      <c r="B2375" t="s">
        <v>9070</v>
      </c>
      <c r="C2375" s="1" t="str">
        <f t="shared" si="394"/>
        <v>21:0613</v>
      </c>
      <c r="D2375" s="1" t="str">
        <f t="shared" si="395"/>
        <v>21:0193</v>
      </c>
      <c r="E2375" t="s">
        <v>9071</v>
      </c>
      <c r="F2375" t="s">
        <v>9072</v>
      </c>
      <c r="H2375">
        <v>54.951255600000003</v>
      </c>
      <c r="I2375">
        <v>-126.0980905</v>
      </c>
      <c r="J2375" s="1" t="str">
        <f t="shared" si="396"/>
        <v>NGR bulk stream sediment</v>
      </c>
      <c r="K2375" s="1" t="str">
        <f t="shared" si="397"/>
        <v>&lt;177 micron (NGR)</v>
      </c>
      <c r="L2375">
        <v>1</v>
      </c>
      <c r="M2375" t="s">
        <v>126</v>
      </c>
      <c r="N2375">
        <v>17</v>
      </c>
      <c r="O2375">
        <v>106</v>
      </c>
      <c r="P2375">
        <v>33</v>
      </c>
      <c r="Q2375">
        <v>16</v>
      </c>
      <c r="R2375">
        <v>15</v>
      </c>
      <c r="S2375">
        <v>8</v>
      </c>
      <c r="T2375">
        <v>0.6</v>
      </c>
      <c r="U2375">
        <v>600</v>
      </c>
      <c r="V2375">
        <v>3.13</v>
      </c>
      <c r="W2375">
        <v>0.3</v>
      </c>
      <c r="X2375">
        <v>7</v>
      </c>
      <c r="Y2375">
        <v>-2</v>
      </c>
      <c r="Z2375">
        <v>48</v>
      </c>
      <c r="AA2375">
        <v>0.4</v>
      </c>
      <c r="AB2375">
        <v>2</v>
      </c>
      <c r="AC2375">
        <v>650</v>
      </c>
      <c r="AD2375">
        <v>80</v>
      </c>
      <c r="AE2375">
        <v>2</v>
      </c>
      <c r="AF2375">
        <v>9</v>
      </c>
      <c r="AG2375">
        <v>1.6</v>
      </c>
      <c r="AH2375">
        <v>140</v>
      </c>
    </row>
    <row r="2376" spans="1:34" x14ac:dyDescent="0.25">
      <c r="A2376" t="s">
        <v>9073</v>
      </c>
      <c r="B2376" t="s">
        <v>9074</v>
      </c>
      <c r="C2376" s="1" t="str">
        <f t="shared" si="394"/>
        <v>21:0613</v>
      </c>
      <c r="D2376" s="1" t="str">
        <f t="shared" si="395"/>
        <v>21:0193</v>
      </c>
      <c r="E2376" t="s">
        <v>9009</v>
      </c>
      <c r="F2376" t="s">
        <v>9075</v>
      </c>
      <c r="H2376">
        <v>54.984468700000001</v>
      </c>
      <c r="I2376">
        <v>-126.3883718</v>
      </c>
      <c r="J2376" s="1" t="str">
        <f t="shared" si="396"/>
        <v>NGR bulk stream sediment</v>
      </c>
      <c r="K2376" s="1" t="str">
        <f t="shared" si="397"/>
        <v>&lt;177 micron (NGR)</v>
      </c>
      <c r="L2376">
        <v>1</v>
      </c>
      <c r="M2376" t="s">
        <v>47</v>
      </c>
      <c r="N2376">
        <v>18</v>
      </c>
      <c r="O2376">
        <v>111</v>
      </c>
      <c r="P2376">
        <v>27</v>
      </c>
      <c r="Q2376">
        <v>10</v>
      </c>
      <c r="R2376">
        <v>26</v>
      </c>
      <c r="S2376">
        <v>9</v>
      </c>
      <c r="T2376">
        <v>0.2</v>
      </c>
      <c r="U2376">
        <v>700</v>
      </c>
      <c r="V2376">
        <v>3.52</v>
      </c>
      <c r="W2376">
        <v>0.5</v>
      </c>
      <c r="X2376">
        <v>4</v>
      </c>
      <c r="Y2376">
        <v>-2</v>
      </c>
      <c r="Z2376">
        <v>38</v>
      </c>
      <c r="AA2376">
        <v>0.2</v>
      </c>
      <c r="AB2376">
        <v>3</v>
      </c>
      <c r="AC2376">
        <v>786</v>
      </c>
      <c r="AD2376">
        <v>110</v>
      </c>
      <c r="AE2376">
        <v>2</v>
      </c>
      <c r="AF2376">
        <v>17</v>
      </c>
      <c r="AG2376">
        <v>2.1</v>
      </c>
      <c r="AH2376">
        <v>170</v>
      </c>
    </row>
    <row r="2377" spans="1:34" x14ac:dyDescent="0.25">
      <c r="A2377" t="s">
        <v>9076</v>
      </c>
      <c r="B2377" t="s">
        <v>9077</v>
      </c>
      <c r="C2377" s="1" t="str">
        <f t="shared" si="394"/>
        <v>21:0613</v>
      </c>
      <c r="D2377" s="1" t="str">
        <f t="shared" si="395"/>
        <v>21:0193</v>
      </c>
      <c r="E2377" t="s">
        <v>9009</v>
      </c>
      <c r="F2377" t="s">
        <v>9078</v>
      </c>
      <c r="H2377">
        <v>54.984468700000001</v>
      </c>
      <c r="I2377">
        <v>-126.3883718</v>
      </c>
      <c r="J2377" s="1" t="str">
        <f t="shared" si="396"/>
        <v>NGR bulk stream sediment</v>
      </c>
      <c r="K2377" s="1" t="str">
        <f t="shared" si="397"/>
        <v>&lt;177 micron (NGR)</v>
      </c>
      <c r="L2377">
        <v>1</v>
      </c>
      <c r="M2377" t="s">
        <v>51</v>
      </c>
      <c r="N2377">
        <v>19</v>
      </c>
      <c r="O2377">
        <v>105</v>
      </c>
      <c r="P2377">
        <v>25</v>
      </c>
      <c r="Q2377">
        <v>10</v>
      </c>
      <c r="R2377">
        <v>22</v>
      </c>
      <c r="S2377">
        <v>6</v>
      </c>
      <c r="T2377">
        <v>0.3</v>
      </c>
      <c r="U2377">
        <v>630</v>
      </c>
      <c r="V2377">
        <v>3.39</v>
      </c>
      <c r="W2377">
        <v>0.4</v>
      </c>
      <c r="X2377">
        <v>4</v>
      </c>
      <c r="Y2377">
        <v>-2</v>
      </c>
      <c r="Z2377">
        <v>36</v>
      </c>
      <c r="AA2377">
        <v>0.4</v>
      </c>
      <c r="AB2377">
        <v>4</v>
      </c>
      <c r="AC2377">
        <v>789</v>
      </c>
      <c r="AD2377">
        <v>105</v>
      </c>
      <c r="AE2377">
        <v>2</v>
      </c>
      <c r="AF2377">
        <v>15.4</v>
      </c>
      <c r="AG2377">
        <v>1.5</v>
      </c>
      <c r="AH2377">
        <v>155</v>
      </c>
    </row>
    <row r="2378" spans="1:34" x14ac:dyDescent="0.25">
      <c r="A2378" t="s">
        <v>9079</v>
      </c>
      <c r="B2378" t="s">
        <v>9080</v>
      </c>
      <c r="C2378" s="1" t="str">
        <f t="shared" si="394"/>
        <v>21:0613</v>
      </c>
      <c r="D2378" s="1" t="str">
        <f t="shared" si="395"/>
        <v>21:0193</v>
      </c>
      <c r="E2378" t="s">
        <v>9081</v>
      </c>
      <c r="F2378" t="s">
        <v>9082</v>
      </c>
      <c r="H2378">
        <v>54.994451099999999</v>
      </c>
      <c r="I2378">
        <v>-126.4392594</v>
      </c>
      <c r="J2378" s="1" t="str">
        <f t="shared" si="396"/>
        <v>NGR bulk stream sediment</v>
      </c>
      <c r="K2378" s="1" t="str">
        <f t="shared" si="397"/>
        <v>&lt;177 micron (NGR)</v>
      </c>
      <c r="L2378">
        <v>1</v>
      </c>
      <c r="M2378" t="s">
        <v>131</v>
      </c>
      <c r="N2378">
        <v>20</v>
      </c>
      <c r="O2378">
        <v>170</v>
      </c>
      <c r="P2378">
        <v>62</v>
      </c>
      <c r="Q2378">
        <v>16</v>
      </c>
      <c r="R2378">
        <v>32</v>
      </c>
      <c r="S2378">
        <v>13</v>
      </c>
      <c r="T2378">
        <v>0.4</v>
      </c>
      <c r="U2378">
        <v>1400</v>
      </c>
      <c r="V2378">
        <v>4.2699999999999996</v>
      </c>
      <c r="W2378">
        <v>0.9</v>
      </c>
      <c r="X2378">
        <v>11</v>
      </c>
      <c r="Y2378">
        <v>-2</v>
      </c>
      <c r="Z2378">
        <v>60</v>
      </c>
      <c r="AA2378">
        <v>0.9</v>
      </c>
      <c r="AB2378">
        <v>3</v>
      </c>
      <c r="AC2378">
        <v>846</v>
      </c>
      <c r="AD2378">
        <v>85</v>
      </c>
      <c r="AE2378">
        <v>2</v>
      </c>
      <c r="AF2378">
        <v>8.8000000000000007</v>
      </c>
      <c r="AG2378">
        <v>2</v>
      </c>
      <c r="AH2378">
        <v>245</v>
      </c>
    </row>
    <row r="2379" spans="1:34" x14ac:dyDescent="0.25">
      <c r="A2379" t="s">
        <v>9083</v>
      </c>
      <c r="B2379" t="s">
        <v>9084</v>
      </c>
      <c r="C2379" s="1" t="str">
        <f t="shared" si="394"/>
        <v>21:0613</v>
      </c>
      <c r="D2379" s="1" t="str">
        <f t="shared" si="395"/>
        <v>21:0193</v>
      </c>
      <c r="E2379" t="s">
        <v>9085</v>
      </c>
      <c r="F2379" t="s">
        <v>9086</v>
      </c>
      <c r="H2379">
        <v>54.529794899999999</v>
      </c>
      <c r="I2379">
        <v>-126.42425660000001</v>
      </c>
      <c r="J2379" s="1" t="str">
        <f t="shared" si="396"/>
        <v>NGR bulk stream sediment</v>
      </c>
      <c r="K2379" s="1" t="str">
        <f t="shared" si="397"/>
        <v>&lt;177 micron (NGR)</v>
      </c>
      <c r="L2379">
        <v>2</v>
      </c>
      <c r="M2379" t="s">
        <v>38</v>
      </c>
      <c r="N2379">
        <v>21</v>
      </c>
      <c r="O2379">
        <v>78</v>
      </c>
      <c r="P2379">
        <v>25</v>
      </c>
      <c r="Q2379">
        <v>9</v>
      </c>
      <c r="R2379">
        <v>21</v>
      </c>
      <c r="S2379">
        <v>11</v>
      </c>
      <c r="T2379">
        <v>-0.2</v>
      </c>
      <c r="U2379">
        <v>740</v>
      </c>
      <c r="V2379">
        <v>3.17</v>
      </c>
      <c r="W2379">
        <v>-0.2</v>
      </c>
      <c r="X2379">
        <v>7</v>
      </c>
      <c r="Y2379">
        <v>-2</v>
      </c>
      <c r="Z2379">
        <v>48</v>
      </c>
      <c r="AA2379">
        <v>-0.2</v>
      </c>
      <c r="AB2379">
        <v>3</v>
      </c>
      <c r="AC2379">
        <v>895</v>
      </c>
      <c r="AD2379">
        <v>35</v>
      </c>
      <c r="AE2379">
        <v>2</v>
      </c>
      <c r="AF2379">
        <v>-1</v>
      </c>
      <c r="AG2379">
        <v>1.7</v>
      </c>
      <c r="AH2379">
        <v>260</v>
      </c>
    </row>
    <row r="2380" spans="1:34" x14ac:dyDescent="0.25">
      <c r="A2380" t="s">
        <v>9087</v>
      </c>
      <c r="B2380" t="s">
        <v>9088</v>
      </c>
      <c r="C2380" s="1" t="str">
        <f t="shared" si="394"/>
        <v>21:0613</v>
      </c>
      <c r="D2380" s="1" t="str">
        <f t="shared" si="395"/>
        <v>21:0193</v>
      </c>
      <c r="E2380" t="s">
        <v>9089</v>
      </c>
      <c r="F2380" t="s">
        <v>9090</v>
      </c>
      <c r="H2380">
        <v>54.828410699999999</v>
      </c>
      <c r="I2380">
        <v>-126.0284257</v>
      </c>
      <c r="J2380" s="1" t="str">
        <f t="shared" si="396"/>
        <v>NGR bulk stream sediment</v>
      </c>
      <c r="K2380" s="1" t="str">
        <f t="shared" si="397"/>
        <v>&lt;177 micron (NGR)</v>
      </c>
      <c r="L2380">
        <v>2</v>
      </c>
      <c r="M2380" t="s">
        <v>43</v>
      </c>
      <c r="N2380">
        <v>22</v>
      </c>
      <c r="O2380">
        <v>55</v>
      </c>
      <c r="P2380">
        <v>26</v>
      </c>
      <c r="Q2380">
        <v>9</v>
      </c>
      <c r="R2380">
        <v>14</v>
      </c>
      <c r="S2380">
        <v>2</v>
      </c>
      <c r="T2380">
        <v>0.2</v>
      </c>
      <c r="U2380">
        <v>1100</v>
      </c>
      <c r="V2380">
        <v>2.5099999999999998</v>
      </c>
      <c r="W2380">
        <v>-0.2</v>
      </c>
      <c r="X2380">
        <v>5</v>
      </c>
      <c r="Y2380">
        <v>-2</v>
      </c>
      <c r="Z2380">
        <v>32</v>
      </c>
      <c r="AA2380">
        <v>-0.2</v>
      </c>
      <c r="AB2380">
        <v>2</v>
      </c>
      <c r="AC2380">
        <v>828</v>
      </c>
      <c r="AD2380">
        <v>80</v>
      </c>
      <c r="AE2380">
        <v>2</v>
      </c>
      <c r="AF2380">
        <v>12.6</v>
      </c>
      <c r="AG2380">
        <v>2.1</v>
      </c>
      <c r="AH2380">
        <v>135</v>
      </c>
    </row>
    <row r="2381" spans="1:34" x14ac:dyDescent="0.25">
      <c r="A2381" t="s">
        <v>9091</v>
      </c>
      <c r="B2381" t="s">
        <v>9092</v>
      </c>
      <c r="C2381" s="1" t="str">
        <f t="shared" si="394"/>
        <v>21:0613</v>
      </c>
      <c r="D2381" s="1" t="str">
        <f t="shared" si="395"/>
        <v>21:0193</v>
      </c>
      <c r="E2381" t="s">
        <v>9093</v>
      </c>
      <c r="F2381" t="s">
        <v>9094</v>
      </c>
      <c r="H2381">
        <v>54.869812500000002</v>
      </c>
      <c r="I2381">
        <v>-126.5363613</v>
      </c>
      <c r="J2381" s="1" t="str">
        <f t="shared" si="396"/>
        <v>NGR bulk stream sediment</v>
      </c>
      <c r="K2381" s="1" t="str">
        <f t="shared" si="397"/>
        <v>&lt;177 micron (NGR)</v>
      </c>
      <c r="L2381">
        <v>2</v>
      </c>
      <c r="M2381" t="s">
        <v>56</v>
      </c>
      <c r="N2381">
        <v>23</v>
      </c>
      <c r="O2381">
        <v>127</v>
      </c>
      <c r="P2381">
        <v>23</v>
      </c>
      <c r="Q2381">
        <v>17</v>
      </c>
      <c r="R2381">
        <v>14</v>
      </c>
      <c r="S2381">
        <v>9</v>
      </c>
      <c r="T2381">
        <v>0.4</v>
      </c>
      <c r="U2381">
        <v>1600</v>
      </c>
      <c r="V2381">
        <v>4.1399999999999997</v>
      </c>
      <c r="W2381">
        <v>-0.2</v>
      </c>
      <c r="X2381">
        <v>8</v>
      </c>
      <c r="Y2381">
        <v>-2</v>
      </c>
      <c r="Z2381">
        <v>44</v>
      </c>
      <c r="AA2381">
        <v>0.7</v>
      </c>
      <c r="AB2381">
        <v>1</v>
      </c>
      <c r="AC2381">
        <v>824</v>
      </c>
      <c r="AD2381">
        <v>60</v>
      </c>
      <c r="AE2381">
        <v>2</v>
      </c>
      <c r="AF2381">
        <v>18.600000000000001</v>
      </c>
      <c r="AG2381">
        <v>1.5</v>
      </c>
      <c r="AH2381">
        <v>160</v>
      </c>
    </row>
    <row r="2382" spans="1:34" x14ac:dyDescent="0.25">
      <c r="A2382" t="s">
        <v>9095</v>
      </c>
      <c r="B2382" t="s">
        <v>9096</v>
      </c>
      <c r="C2382" s="1" t="str">
        <f t="shared" si="394"/>
        <v>21:0613</v>
      </c>
      <c r="D2382" s="1" t="str">
        <f t="shared" si="395"/>
        <v>21:0193</v>
      </c>
      <c r="E2382" t="s">
        <v>9097</v>
      </c>
      <c r="F2382" t="s">
        <v>9098</v>
      </c>
      <c r="H2382">
        <v>54.8523809</v>
      </c>
      <c r="I2382">
        <v>-126.033582</v>
      </c>
      <c r="J2382" s="1" t="str">
        <f t="shared" si="396"/>
        <v>NGR bulk stream sediment</v>
      </c>
      <c r="K2382" s="1" t="str">
        <f t="shared" si="397"/>
        <v>&lt;177 micron (NGR)</v>
      </c>
      <c r="L2382">
        <v>2</v>
      </c>
      <c r="M2382" t="s">
        <v>61</v>
      </c>
      <c r="N2382">
        <v>24</v>
      </c>
      <c r="O2382">
        <v>93</v>
      </c>
      <c r="P2382">
        <v>21</v>
      </c>
      <c r="Q2382">
        <v>9</v>
      </c>
      <c r="R2382">
        <v>14</v>
      </c>
      <c r="S2382">
        <v>9</v>
      </c>
      <c r="T2382">
        <v>-0.2</v>
      </c>
      <c r="U2382">
        <v>540</v>
      </c>
      <c r="V2382">
        <v>3.3</v>
      </c>
      <c r="W2382">
        <v>-0.2</v>
      </c>
      <c r="X2382">
        <v>4</v>
      </c>
      <c r="Y2382">
        <v>-2</v>
      </c>
      <c r="Z2382">
        <v>44</v>
      </c>
      <c r="AA2382">
        <v>-0.2</v>
      </c>
      <c r="AB2382">
        <v>5</v>
      </c>
      <c r="AC2382">
        <v>712</v>
      </c>
      <c r="AD2382">
        <v>80</v>
      </c>
      <c r="AE2382">
        <v>2</v>
      </c>
      <c r="AF2382">
        <v>8</v>
      </c>
      <c r="AG2382">
        <v>2.4</v>
      </c>
      <c r="AH2382">
        <v>235</v>
      </c>
    </row>
    <row r="2383" spans="1:34" x14ac:dyDescent="0.25">
      <c r="A2383" t="s">
        <v>9099</v>
      </c>
      <c r="B2383" t="s">
        <v>9100</v>
      </c>
      <c r="C2383" s="1" t="str">
        <f t="shared" si="394"/>
        <v>21:0613</v>
      </c>
      <c r="D2383" s="1" t="str">
        <f t="shared" si="395"/>
        <v>21:0193</v>
      </c>
      <c r="E2383" t="s">
        <v>9101</v>
      </c>
      <c r="F2383" t="s">
        <v>9102</v>
      </c>
      <c r="H2383">
        <v>54.888489</v>
      </c>
      <c r="I2383">
        <v>-126.4417787</v>
      </c>
      <c r="J2383" s="1" t="str">
        <f t="shared" si="396"/>
        <v>NGR bulk stream sediment</v>
      </c>
      <c r="K2383" s="1" t="str">
        <f t="shared" si="397"/>
        <v>&lt;177 micron (NGR)</v>
      </c>
      <c r="L2383">
        <v>2</v>
      </c>
      <c r="M2383" t="s">
        <v>66</v>
      </c>
      <c r="N2383">
        <v>25</v>
      </c>
      <c r="O2383">
        <v>61</v>
      </c>
      <c r="P2383">
        <v>11</v>
      </c>
      <c r="Q2383">
        <v>4</v>
      </c>
      <c r="R2383">
        <v>10</v>
      </c>
      <c r="S2383">
        <v>4</v>
      </c>
      <c r="T2383">
        <v>-0.2</v>
      </c>
      <c r="U2383">
        <v>430</v>
      </c>
      <c r="V2383">
        <v>2.54</v>
      </c>
      <c r="W2383">
        <v>-0.2</v>
      </c>
      <c r="X2383">
        <v>2</v>
      </c>
      <c r="Y2383">
        <v>-2</v>
      </c>
      <c r="Z2383">
        <v>40</v>
      </c>
      <c r="AA2383">
        <v>-0.2</v>
      </c>
      <c r="AB2383">
        <v>2</v>
      </c>
      <c r="AC2383">
        <v>751</v>
      </c>
      <c r="AD2383">
        <v>40</v>
      </c>
      <c r="AE2383">
        <v>2</v>
      </c>
      <c r="AF2383">
        <v>3.4</v>
      </c>
      <c r="AG2383">
        <v>1.6</v>
      </c>
      <c r="AH2383">
        <v>245</v>
      </c>
    </row>
    <row r="2384" spans="1:34" x14ac:dyDescent="0.25">
      <c r="A2384" t="s">
        <v>9103</v>
      </c>
      <c r="B2384" t="s">
        <v>9104</v>
      </c>
      <c r="C2384" s="1" t="str">
        <f t="shared" si="394"/>
        <v>21:0613</v>
      </c>
      <c r="D2384" s="1" t="str">
        <f t="shared" si="395"/>
        <v>21:0193</v>
      </c>
      <c r="E2384" t="s">
        <v>9105</v>
      </c>
      <c r="F2384" t="s">
        <v>9106</v>
      </c>
      <c r="H2384">
        <v>54.8884471</v>
      </c>
      <c r="I2384">
        <v>-126.4521831</v>
      </c>
      <c r="J2384" s="1" t="str">
        <f t="shared" si="396"/>
        <v>NGR bulk stream sediment</v>
      </c>
      <c r="K2384" s="1" t="str">
        <f t="shared" si="397"/>
        <v>&lt;177 micron (NGR)</v>
      </c>
      <c r="L2384">
        <v>2</v>
      </c>
      <c r="M2384" t="s">
        <v>76</v>
      </c>
      <c r="N2384">
        <v>26</v>
      </c>
      <c r="O2384">
        <v>83</v>
      </c>
      <c r="P2384">
        <v>19</v>
      </c>
      <c r="Q2384">
        <v>6</v>
      </c>
      <c r="R2384">
        <v>12</v>
      </c>
      <c r="S2384">
        <v>5</v>
      </c>
      <c r="T2384">
        <v>-0.2</v>
      </c>
      <c r="U2384">
        <v>660</v>
      </c>
      <c r="V2384">
        <v>3.8</v>
      </c>
      <c r="W2384">
        <v>-0.2</v>
      </c>
      <c r="X2384">
        <v>3</v>
      </c>
      <c r="Y2384">
        <v>-2</v>
      </c>
      <c r="Z2384">
        <v>68</v>
      </c>
      <c r="AA2384">
        <v>-0.2</v>
      </c>
      <c r="AB2384">
        <v>3</v>
      </c>
      <c r="AC2384">
        <v>645</v>
      </c>
      <c r="AD2384">
        <v>60</v>
      </c>
      <c r="AE2384">
        <v>2</v>
      </c>
      <c r="AF2384">
        <v>15.4</v>
      </c>
      <c r="AG2384">
        <v>1.3</v>
      </c>
      <c r="AH2384">
        <v>160</v>
      </c>
    </row>
    <row r="2385" spans="1:34" x14ac:dyDescent="0.25">
      <c r="A2385" t="s">
        <v>9107</v>
      </c>
      <c r="B2385" t="s">
        <v>9108</v>
      </c>
      <c r="C2385" s="1" t="str">
        <f t="shared" si="394"/>
        <v>21:0613</v>
      </c>
      <c r="D2385" s="1" t="str">
        <f t="shared" si="395"/>
        <v>21:0193</v>
      </c>
      <c r="E2385" t="s">
        <v>9109</v>
      </c>
      <c r="F2385" t="s">
        <v>9110</v>
      </c>
      <c r="H2385">
        <v>54.890459100000001</v>
      </c>
      <c r="I2385">
        <v>-126.0454436</v>
      </c>
      <c r="J2385" s="1" t="str">
        <f t="shared" si="396"/>
        <v>NGR bulk stream sediment</v>
      </c>
      <c r="K2385" s="1" t="str">
        <f t="shared" si="397"/>
        <v>&lt;177 micron (NGR)</v>
      </c>
      <c r="L2385">
        <v>2</v>
      </c>
      <c r="M2385" t="s">
        <v>81</v>
      </c>
      <c r="N2385">
        <v>27</v>
      </c>
      <c r="O2385">
        <v>60</v>
      </c>
      <c r="P2385">
        <v>19</v>
      </c>
      <c r="Q2385">
        <v>9</v>
      </c>
      <c r="R2385">
        <v>14</v>
      </c>
      <c r="S2385">
        <v>6</v>
      </c>
      <c r="T2385">
        <v>0.3</v>
      </c>
      <c r="U2385">
        <v>560</v>
      </c>
      <c r="V2385">
        <v>2.91</v>
      </c>
      <c r="W2385">
        <v>-0.2</v>
      </c>
      <c r="X2385">
        <v>3</v>
      </c>
      <c r="Y2385">
        <v>-2</v>
      </c>
      <c r="Z2385">
        <v>46</v>
      </c>
      <c r="AA2385">
        <v>0.5</v>
      </c>
      <c r="AB2385">
        <v>2</v>
      </c>
      <c r="AC2385">
        <v>670</v>
      </c>
      <c r="AD2385">
        <v>70</v>
      </c>
      <c r="AE2385">
        <v>2</v>
      </c>
      <c r="AF2385">
        <v>5.6</v>
      </c>
      <c r="AG2385">
        <v>1.9</v>
      </c>
      <c r="AH2385">
        <v>165</v>
      </c>
    </row>
    <row r="2386" spans="1:34" x14ac:dyDescent="0.25">
      <c r="A2386" t="s">
        <v>9111</v>
      </c>
      <c r="B2386" t="s">
        <v>9112</v>
      </c>
      <c r="C2386" s="1" t="str">
        <f t="shared" si="394"/>
        <v>21:0613</v>
      </c>
      <c r="D2386" s="1" t="str">
        <f>HYPERLINK("http://geochem.nrcan.gc.ca/cdogs/content/svy/svy_e.htm", "")</f>
        <v/>
      </c>
      <c r="G2386" s="1" t="str">
        <f>HYPERLINK("http://geochem.nrcan.gc.ca/cdogs/content/cr_/cr_00079_e.htm", "79")</f>
        <v>79</v>
      </c>
      <c r="J2386" t="s">
        <v>69</v>
      </c>
      <c r="K2386" t="s">
        <v>70</v>
      </c>
      <c r="L2386">
        <v>2</v>
      </c>
      <c r="M2386" t="s">
        <v>71</v>
      </c>
      <c r="N2386">
        <v>28</v>
      </c>
      <c r="O2386">
        <v>104</v>
      </c>
      <c r="P2386">
        <v>88</v>
      </c>
      <c r="Q2386">
        <v>18</v>
      </c>
      <c r="R2386">
        <v>175</v>
      </c>
      <c r="S2386">
        <v>26</v>
      </c>
      <c r="T2386">
        <v>-0.2</v>
      </c>
      <c r="U2386">
        <v>940</v>
      </c>
      <c r="V2386">
        <v>3.84</v>
      </c>
      <c r="W2386">
        <v>1</v>
      </c>
      <c r="X2386">
        <v>9</v>
      </c>
      <c r="Y2386">
        <v>-2</v>
      </c>
      <c r="Z2386">
        <v>78</v>
      </c>
      <c r="AA2386">
        <v>0.5</v>
      </c>
      <c r="AB2386">
        <v>4</v>
      </c>
      <c r="AC2386">
        <v>922</v>
      </c>
      <c r="AD2386">
        <v>45</v>
      </c>
      <c r="AE2386">
        <v>2</v>
      </c>
      <c r="AF2386">
        <v>2.2000000000000002</v>
      </c>
      <c r="AG2386">
        <v>3.2</v>
      </c>
      <c r="AH2386">
        <v>525</v>
      </c>
    </row>
    <row r="2387" spans="1:34" x14ac:dyDescent="0.25">
      <c r="A2387" t="s">
        <v>9113</v>
      </c>
      <c r="B2387" t="s">
        <v>9114</v>
      </c>
      <c r="C2387" s="1" t="str">
        <f t="shared" si="394"/>
        <v>21:0613</v>
      </c>
      <c r="D2387" s="1" t="str">
        <f t="shared" ref="D2387:D2412" si="398">HYPERLINK("http://geochem.nrcan.gc.ca/cdogs/content/svy/svy210193_e.htm", "21:0193")</f>
        <v>21:0193</v>
      </c>
      <c r="E2387" t="s">
        <v>9115</v>
      </c>
      <c r="F2387" t="s">
        <v>9116</v>
      </c>
      <c r="H2387">
        <v>54.8800892</v>
      </c>
      <c r="I2387">
        <v>-126.0880555</v>
      </c>
      <c r="J2387" s="1" t="str">
        <f t="shared" ref="J2387:J2412" si="399">HYPERLINK("http://geochem.nrcan.gc.ca/cdogs/content/kwd/kwd020030_e.htm", "NGR bulk stream sediment")</f>
        <v>NGR bulk stream sediment</v>
      </c>
      <c r="K2387" s="1" t="str">
        <f t="shared" ref="K2387:K2412" si="400">HYPERLINK("http://geochem.nrcan.gc.ca/cdogs/content/kwd/kwd080006_e.htm", "&lt;177 micron (NGR)")</f>
        <v>&lt;177 micron (NGR)</v>
      </c>
      <c r="L2387">
        <v>2</v>
      </c>
      <c r="M2387" t="s">
        <v>86</v>
      </c>
      <c r="N2387">
        <v>29</v>
      </c>
      <c r="O2387">
        <v>96</v>
      </c>
      <c r="P2387">
        <v>25</v>
      </c>
      <c r="Q2387">
        <v>10</v>
      </c>
      <c r="R2387">
        <v>21</v>
      </c>
      <c r="S2387">
        <v>9</v>
      </c>
      <c r="T2387">
        <v>-0.2</v>
      </c>
      <c r="U2387">
        <v>900</v>
      </c>
      <c r="V2387">
        <v>2.99</v>
      </c>
      <c r="W2387">
        <v>0.4</v>
      </c>
      <c r="X2387">
        <v>5</v>
      </c>
      <c r="Y2387">
        <v>-2</v>
      </c>
      <c r="Z2387">
        <v>52</v>
      </c>
      <c r="AA2387">
        <v>0.4</v>
      </c>
      <c r="AB2387">
        <v>2</v>
      </c>
      <c r="AC2387">
        <v>864</v>
      </c>
      <c r="AD2387">
        <v>70</v>
      </c>
      <c r="AE2387">
        <v>2</v>
      </c>
      <c r="AF2387">
        <v>6.2</v>
      </c>
      <c r="AG2387">
        <v>2.5</v>
      </c>
      <c r="AH2387">
        <v>180</v>
      </c>
    </row>
    <row r="2388" spans="1:34" x14ac:dyDescent="0.25">
      <c r="A2388" t="s">
        <v>9117</v>
      </c>
      <c r="B2388" t="s">
        <v>9118</v>
      </c>
      <c r="C2388" s="1" t="str">
        <f t="shared" si="394"/>
        <v>21:0613</v>
      </c>
      <c r="D2388" s="1" t="str">
        <f t="shared" si="398"/>
        <v>21:0193</v>
      </c>
      <c r="E2388" t="s">
        <v>9119</v>
      </c>
      <c r="F2388" t="s">
        <v>9120</v>
      </c>
      <c r="H2388">
        <v>54.9099431</v>
      </c>
      <c r="I2388">
        <v>-126.0882393</v>
      </c>
      <c r="J2388" s="1" t="str">
        <f t="shared" si="399"/>
        <v>NGR bulk stream sediment</v>
      </c>
      <c r="K2388" s="1" t="str">
        <f t="shared" si="400"/>
        <v>&lt;177 micron (NGR)</v>
      </c>
      <c r="L2388">
        <v>2</v>
      </c>
      <c r="M2388" t="s">
        <v>91</v>
      </c>
      <c r="N2388">
        <v>30</v>
      </c>
      <c r="O2388">
        <v>68</v>
      </c>
      <c r="P2388">
        <v>25</v>
      </c>
      <c r="Q2388">
        <v>9</v>
      </c>
      <c r="R2388">
        <v>14</v>
      </c>
      <c r="S2388">
        <v>8</v>
      </c>
      <c r="T2388">
        <v>0.4</v>
      </c>
      <c r="U2388">
        <v>700</v>
      </c>
      <c r="V2388">
        <v>2.78</v>
      </c>
      <c r="W2388">
        <v>-0.2</v>
      </c>
      <c r="X2388">
        <v>4</v>
      </c>
      <c r="Y2388">
        <v>-2</v>
      </c>
      <c r="Z2388">
        <v>42</v>
      </c>
      <c r="AA2388">
        <v>0.5</v>
      </c>
      <c r="AB2388">
        <v>2</v>
      </c>
      <c r="AC2388">
        <v>721</v>
      </c>
      <c r="AD2388">
        <v>50</v>
      </c>
      <c r="AE2388">
        <v>2</v>
      </c>
      <c r="AF2388">
        <v>4.2</v>
      </c>
      <c r="AG2388">
        <v>2.4</v>
      </c>
      <c r="AH2388">
        <v>190</v>
      </c>
    </row>
    <row r="2389" spans="1:34" x14ac:dyDescent="0.25">
      <c r="A2389" t="s">
        <v>9121</v>
      </c>
      <c r="B2389" t="s">
        <v>9122</v>
      </c>
      <c r="C2389" s="1" t="str">
        <f t="shared" si="394"/>
        <v>21:0613</v>
      </c>
      <c r="D2389" s="1" t="str">
        <f t="shared" si="398"/>
        <v>21:0193</v>
      </c>
      <c r="E2389" t="s">
        <v>9123</v>
      </c>
      <c r="F2389" t="s">
        <v>9124</v>
      </c>
      <c r="H2389">
        <v>54.934424700000001</v>
      </c>
      <c r="I2389">
        <v>-126.0935265</v>
      </c>
      <c r="J2389" s="1" t="str">
        <f t="shared" si="399"/>
        <v>NGR bulk stream sediment</v>
      </c>
      <c r="K2389" s="1" t="str">
        <f t="shared" si="400"/>
        <v>&lt;177 micron (NGR)</v>
      </c>
      <c r="L2389">
        <v>2</v>
      </c>
      <c r="M2389" t="s">
        <v>96</v>
      </c>
      <c r="N2389">
        <v>31</v>
      </c>
      <c r="O2389">
        <v>71</v>
      </c>
      <c r="P2389">
        <v>30</v>
      </c>
      <c r="Q2389">
        <v>10</v>
      </c>
      <c r="R2389">
        <v>19</v>
      </c>
      <c r="S2389">
        <v>6</v>
      </c>
      <c r="T2389">
        <v>-0.2</v>
      </c>
      <c r="U2389">
        <v>580</v>
      </c>
      <c r="V2389">
        <v>2.99</v>
      </c>
      <c r="W2389">
        <v>-0.2</v>
      </c>
      <c r="X2389">
        <v>5</v>
      </c>
      <c r="Y2389">
        <v>-2</v>
      </c>
      <c r="Z2389">
        <v>52</v>
      </c>
      <c r="AA2389">
        <v>0.4</v>
      </c>
      <c r="AB2389">
        <v>2</v>
      </c>
      <c r="AC2389">
        <v>642</v>
      </c>
      <c r="AD2389">
        <v>60</v>
      </c>
      <c r="AE2389">
        <v>2</v>
      </c>
      <c r="AF2389">
        <v>8.1999999999999993</v>
      </c>
      <c r="AG2389">
        <v>2.1</v>
      </c>
      <c r="AH2389">
        <v>145</v>
      </c>
    </row>
    <row r="2390" spans="1:34" x14ac:dyDescent="0.25">
      <c r="A2390" t="s">
        <v>9125</v>
      </c>
      <c r="B2390" t="s">
        <v>9126</v>
      </c>
      <c r="C2390" s="1" t="str">
        <f t="shared" si="394"/>
        <v>21:0613</v>
      </c>
      <c r="D2390" s="1" t="str">
        <f t="shared" si="398"/>
        <v>21:0193</v>
      </c>
      <c r="E2390" t="s">
        <v>9127</v>
      </c>
      <c r="F2390" t="s">
        <v>9128</v>
      </c>
      <c r="H2390">
        <v>54.752783200000003</v>
      </c>
      <c r="I2390">
        <v>-126.37740909999999</v>
      </c>
      <c r="J2390" s="1" t="str">
        <f t="shared" si="399"/>
        <v>NGR bulk stream sediment</v>
      </c>
      <c r="K2390" s="1" t="str">
        <f t="shared" si="400"/>
        <v>&lt;177 micron (NGR)</v>
      </c>
      <c r="L2390">
        <v>2</v>
      </c>
      <c r="M2390" t="s">
        <v>101</v>
      </c>
      <c r="N2390">
        <v>32</v>
      </c>
      <c r="O2390">
        <v>111</v>
      </c>
      <c r="P2390">
        <v>12</v>
      </c>
      <c r="Q2390">
        <v>8</v>
      </c>
      <c r="R2390">
        <v>15</v>
      </c>
      <c r="S2390">
        <v>7</v>
      </c>
      <c r="T2390">
        <v>-0.2</v>
      </c>
      <c r="U2390">
        <v>300</v>
      </c>
      <c r="V2390">
        <v>2.3199999999999998</v>
      </c>
      <c r="W2390">
        <v>-0.2</v>
      </c>
      <c r="X2390">
        <v>2</v>
      </c>
      <c r="Y2390">
        <v>-2</v>
      </c>
      <c r="Z2390">
        <v>40</v>
      </c>
      <c r="AA2390">
        <v>0.4</v>
      </c>
      <c r="AB2390">
        <v>5</v>
      </c>
      <c r="AC2390">
        <v>636</v>
      </c>
      <c r="AD2390">
        <v>55</v>
      </c>
      <c r="AE2390">
        <v>2</v>
      </c>
      <c r="AF2390">
        <v>9.8000000000000007</v>
      </c>
      <c r="AG2390">
        <v>1.3</v>
      </c>
      <c r="AH2390">
        <v>185</v>
      </c>
    </row>
    <row r="2391" spans="1:34" x14ac:dyDescent="0.25">
      <c r="A2391" t="s">
        <v>9129</v>
      </c>
      <c r="B2391" t="s">
        <v>9130</v>
      </c>
      <c r="C2391" s="1" t="str">
        <f t="shared" si="394"/>
        <v>21:0613</v>
      </c>
      <c r="D2391" s="1" t="str">
        <f t="shared" si="398"/>
        <v>21:0193</v>
      </c>
      <c r="E2391" t="s">
        <v>9131</v>
      </c>
      <c r="F2391" t="s">
        <v>9132</v>
      </c>
      <c r="H2391">
        <v>54.980266</v>
      </c>
      <c r="I2391">
        <v>-126.1401564</v>
      </c>
      <c r="J2391" s="1" t="str">
        <f t="shared" si="399"/>
        <v>NGR bulk stream sediment</v>
      </c>
      <c r="K2391" s="1" t="str">
        <f t="shared" si="400"/>
        <v>&lt;177 micron (NGR)</v>
      </c>
      <c r="L2391">
        <v>2</v>
      </c>
      <c r="M2391" t="s">
        <v>106</v>
      </c>
      <c r="N2391">
        <v>33</v>
      </c>
      <c r="O2391">
        <v>81</v>
      </c>
      <c r="P2391">
        <v>21</v>
      </c>
      <c r="Q2391">
        <v>10</v>
      </c>
      <c r="R2391">
        <v>14</v>
      </c>
      <c r="S2391">
        <v>9</v>
      </c>
      <c r="T2391">
        <v>-0.2</v>
      </c>
      <c r="U2391">
        <v>730</v>
      </c>
      <c r="V2391">
        <v>3.35</v>
      </c>
      <c r="W2391">
        <v>0.4</v>
      </c>
      <c r="X2391">
        <v>5</v>
      </c>
      <c r="Y2391">
        <v>-2</v>
      </c>
      <c r="Z2391">
        <v>65</v>
      </c>
      <c r="AA2391">
        <v>-0.2</v>
      </c>
      <c r="AB2391">
        <v>2</v>
      </c>
      <c r="AC2391">
        <v>601</v>
      </c>
      <c r="AD2391">
        <v>30</v>
      </c>
      <c r="AE2391">
        <v>2</v>
      </c>
      <c r="AF2391">
        <v>8</v>
      </c>
      <c r="AG2391">
        <v>1.4</v>
      </c>
      <c r="AH2391">
        <v>100</v>
      </c>
    </row>
    <row r="2392" spans="1:34" x14ac:dyDescent="0.25">
      <c r="A2392" t="s">
        <v>9133</v>
      </c>
      <c r="B2392" t="s">
        <v>9134</v>
      </c>
      <c r="C2392" s="1" t="str">
        <f t="shared" si="394"/>
        <v>21:0613</v>
      </c>
      <c r="D2392" s="1" t="str">
        <f t="shared" si="398"/>
        <v>21:0193</v>
      </c>
      <c r="E2392" t="s">
        <v>9135</v>
      </c>
      <c r="F2392" t="s">
        <v>9136</v>
      </c>
      <c r="H2392">
        <v>54.966695399999999</v>
      </c>
      <c r="I2392">
        <v>-126.1235885</v>
      </c>
      <c r="J2392" s="1" t="str">
        <f t="shared" si="399"/>
        <v>NGR bulk stream sediment</v>
      </c>
      <c r="K2392" s="1" t="str">
        <f t="shared" si="400"/>
        <v>&lt;177 micron (NGR)</v>
      </c>
      <c r="L2392">
        <v>2</v>
      </c>
      <c r="M2392" t="s">
        <v>111</v>
      </c>
      <c r="N2392">
        <v>34</v>
      </c>
      <c r="O2392">
        <v>92</v>
      </c>
      <c r="P2392">
        <v>28</v>
      </c>
      <c r="Q2392">
        <v>9</v>
      </c>
      <c r="R2392">
        <v>20</v>
      </c>
      <c r="S2392">
        <v>6</v>
      </c>
      <c r="T2392">
        <v>0.3</v>
      </c>
      <c r="U2392">
        <v>1600</v>
      </c>
      <c r="V2392">
        <v>3.26</v>
      </c>
      <c r="W2392">
        <v>0.3</v>
      </c>
      <c r="X2392">
        <v>5</v>
      </c>
      <c r="Y2392">
        <v>-2</v>
      </c>
      <c r="Z2392">
        <v>37</v>
      </c>
      <c r="AA2392">
        <v>-0.2</v>
      </c>
      <c r="AB2392">
        <v>4</v>
      </c>
      <c r="AC2392">
        <v>690</v>
      </c>
      <c r="AD2392">
        <v>80</v>
      </c>
      <c r="AE2392">
        <v>2</v>
      </c>
      <c r="AF2392">
        <v>8.1999999999999993</v>
      </c>
      <c r="AG2392">
        <v>1.8</v>
      </c>
      <c r="AH2392">
        <v>165</v>
      </c>
    </row>
    <row r="2393" spans="1:34" x14ac:dyDescent="0.25">
      <c r="A2393" t="s">
        <v>9137</v>
      </c>
      <c r="B2393" t="s">
        <v>9138</v>
      </c>
      <c r="C2393" s="1" t="str">
        <f t="shared" si="394"/>
        <v>21:0613</v>
      </c>
      <c r="D2393" s="1" t="str">
        <f t="shared" si="398"/>
        <v>21:0193</v>
      </c>
      <c r="E2393" t="s">
        <v>9139</v>
      </c>
      <c r="F2393" t="s">
        <v>9140</v>
      </c>
      <c r="H2393">
        <v>54.967934300000003</v>
      </c>
      <c r="I2393">
        <v>-126.515185</v>
      </c>
      <c r="J2393" s="1" t="str">
        <f t="shared" si="399"/>
        <v>NGR bulk stream sediment</v>
      </c>
      <c r="K2393" s="1" t="str">
        <f t="shared" si="400"/>
        <v>&lt;177 micron (NGR)</v>
      </c>
      <c r="L2393">
        <v>2</v>
      </c>
      <c r="M2393" t="s">
        <v>116</v>
      </c>
      <c r="N2393">
        <v>35</v>
      </c>
      <c r="O2393">
        <v>66</v>
      </c>
      <c r="P2393">
        <v>16</v>
      </c>
      <c r="Q2393">
        <v>10</v>
      </c>
      <c r="R2393">
        <v>18</v>
      </c>
      <c r="S2393">
        <v>7</v>
      </c>
      <c r="T2393">
        <v>-0.2</v>
      </c>
      <c r="U2393">
        <v>390</v>
      </c>
      <c r="V2393">
        <v>3.15</v>
      </c>
      <c r="W2393">
        <v>-0.2</v>
      </c>
      <c r="X2393">
        <v>5</v>
      </c>
      <c r="Y2393">
        <v>-2</v>
      </c>
      <c r="Z2393">
        <v>40</v>
      </c>
      <c r="AA2393">
        <v>0.3</v>
      </c>
      <c r="AB2393">
        <v>4</v>
      </c>
      <c r="AC2393">
        <v>664</v>
      </c>
      <c r="AD2393">
        <v>40</v>
      </c>
      <c r="AE2393">
        <v>2</v>
      </c>
      <c r="AF2393">
        <v>2.2000000000000002</v>
      </c>
      <c r="AG2393">
        <v>1.7</v>
      </c>
      <c r="AH2393">
        <v>150</v>
      </c>
    </row>
    <row r="2394" spans="1:34" x14ac:dyDescent="0.25">
      <c r="A2394" t="s">
        <v>9141</v>
      </c>
      <c r="B2394" t="s">
        <v>9142</v>
      </c>
      <c r="C2394" s="1" t="str">
        <f t="shared" si="394"/>
        <v>21:0613</v>
      </c>
      <c r="D2394" s="1" t="str">
        <f t="shared" si="398"/>
        <v>21:0193</v>
      </c>
      <c r="E2394" t="s">
        <v>9143</v>
      </c>
      <c r="F2394" t="s">
        <v>9144</v>
      </c>
      <c r="H2394">
        <v>54.964291799999998</v>
      </c>
      <c r="I2394">
        <v>-126.512457</v>
      </c>
      <c r="J2394" s="1" t="str">
        <f t="shared" si="399"/>
        <v>NGR bulk stream sediment</v>
      </c>
      <c r="K2394" s="1" t="str">
        <f t="shared" si="400"/>
        <v>&lt;177 micron (NGR)</v>
      </c>
      <c r="L2394">
        <v>2</v>
      </c>
      <c r="M2394" t="s">
        <v>121</v>
      </c>
      <c r="N2394">
        <v>36</v>
      </c>
      <c r="O2394">
        <v>76</v>
      </c>
      <c r="P2394">
        <v>20</v>
      </c>
      <c r="Q2394">
        <v>9</v>
      </c>
      <c r="R2394">
        <v>18</v>
      </c>
      <c r="S2394">
        <v>7</v>
      </c>
      <c r="T2394">
        <v>0.2</v>
      </c>
      <c r="U2394">
        <v>560</v>
      </c>
      <c r="V2394">
        <v>3.09</v>
      </c>
      <c r="W2394">
        <v>-0.2</v>
      </c>
      <c r="X2394">
        <v>5</v>
      </c>
      <c r="Y2394">
        <v>-2</v>
      </c>
      <c r="Z2394">
        <v>42</v>
      </c>
      <c r="AA2394">
        <v>-0.2</v>
      </c>
      <c r="AB2394">
        <v>2</v>
      </c>
      <c r="AC2394">
        <v>699</v>
      </c>
      <c r="AD2394">
        <v>60</v>
      </c>
      <c r="AE2394">
        <v>2</v>
      </c>
      <c r="AF2394">
        <v>3.8</v>
      </c>
      <c r="AG2394">
        <v>1.5</v>
      </c>
      <c r="AH2394">
        <v>175</v>
      </c>
    </row>
    <row r="2395" spans="1:34" x14ac:dyDescent="0.25">
      <c r="A2395" t="s">
        <v>9145</v>
      </c>
      <c r="B2395" t="s">
        <v>9146</v>
      </c>
      <c r="C2395" s="1" t="str">
        <f t="shared" si="394"/>
        <v>21:0613</v>
      </c>
      <c r="D2395" s="1" t="str">
        <f t="shared" si="398"/>
        <v>21:0193</v>
      </c>
      <c r="E2395" t="s">
        <v>9147</v>
      </c>
      <c r="F2395" t="s">
        <v>9148</v>
      </c>
      <c r="H2395">
        <v>54.584859700000003</v>
      </c>
      <c r="I2395">
        <v>-126.2253908</v>
      </c>
      <c r="J2395" s="1" t="str">
        <f t="shared" si="399"/>
        <v>NGR bulk stream sediment</v>
      </c>
      <c r="K2395" s="1" t="str">
        <f t="shared" si="400"/>
        <v>&lt;177 micron (NGR)</v>
      </c>
      <c r="L2395">
        <v>2</v>
      </c>
      <c r="M2395" t="s">
        <v>126</v>
      </c>
      <c r="N2395">
        <v>37</v>
      </c>
      <c r="O2395">
        <v>105</v>
      </c>
      <c r="P2395">
        <v>20</v>
      </c>
      <c r="Q2395">
        <v>28</v>
      </c>
      <c r="R2395">
        <v>18</v>
      </c>
      <c r="S2395">
        <v>10</v>
      </c>
      <c r="T2395">
        <v>-0.2</v>
      </c>
      <c r="U2395">
        <v>860</v>
      </c>
      <c r="V2395">
        <v>3.19</v>
      </c>
      <c r="W2395">
        <v>-0.2</v>
      </c>
      <c r="X2395">
        <v>7</v>
      </c>
      <c r="Y2395">
        <v>-2</v>
      </c>
      <c r="Z2395">
        <v>52</v>
      </c>
      <c r="AA2395">
        <v>0.8</v>
      </c>
      <c r="AB2395">
        <v>4</v>
      </c>
      <c r="AC2395">
        <v>900</v>
      </c>
      <c r="AD2395">
        <v>60</v>
      </c>
      <c r="AE2395">
        <v>2</v>
      </c>
      <c r="AF2395">
        <v>7</v>
      </c>
      <c r="AG2395">
        <v>1.9</v>
      </c>
      <c r="AH2395">
        <v>160</v>
      </c>
    </row>
    <row r="2396" spans="1:34" x14ac:dyDescent="0.25">
      <c r="A2396" t="s">
        <v>9149</v>
      </c>
      <c r="B2396" t="s">
        <v>9150</v>
      </c>
      <c r="C2396" s="1" t="str">
        <f t="shared" si="394"/>
        <v>21:0613</v>
      </c>
      <c r="D2396" s="1" t="str">
        <f t="shared" si="398"/>
        <v>21:0193</v>
      </c>
      <c r="E2396" t="s">
        <v>9151</v>
      </c>
      <c r="F2396" t="s">
        <v>9152</v>
      </c>
      <c r="H2396">
        <v>54.525646600000002</v>
      </c>
      <c r="I2396">
        <v>-126.3730652</v>
      </c>
      <c r="J2396" s="1" t="str">
        <f t="shared" si="399"/>
        <v>NGR bulk stream sediment</v>
      </c>
      <c r="K2396" s="1" t="str">
        <f t="shared" si="400"/>
        <v>&lt;177 micron (NGR)</v>
      </c>
      <c r="L2396">
        <v>2</v>
      </c>
      <c r="M2396" t="s">
        <v>131</v>
      </c>
      <c r="N2396">
        <v>38</v>
      </c>
      <c r="O2396">
        <v>76</v>
      </c>
      <c r="P2396">
        <v>26</v>
      </c>
      <c r="Q2396">
        <v>9</v>
      </c>
      <c r="R2396">
        <v>20</v>
      </c>
      <c r="S2396">
        <v>11</v>
      </c>
      <c r="T2396">
        <v>-0.2</v>
      </c>
      <c r="U2396">
        <v>960</v>
      </c>
      <c r="V2396">
        <v>3.01</v>
      </c>
      <c r="W2396">
        <v>-0.2</v>
      </c>
      <c r="X2396">
        <v>5</v>
      </c>
      <c r="Y2396">
        <v>-2</v>
      </c>
      <c r="Z2396">
        <v>56</v>
      </c>
      <c r="AA2396">
        <v>0.3</v>
      </c>
      <c r="AB2396">
        <v>3</v>
      </c>
      <c r="AC2396">
        <v>837</v>
      </c>
      <c r="AD2396">
        <v>60</v>
      </c>
      <c r="AE2396">
        <v>2</v>
      </c>
      <c r="AF2396">
        <v>4.5999999999999996</v>
      </c>
      <c r="AG2396">
        <v>1.6</v>
      </c>
      <c r="AH2396">
        <v>210</v>
      </c>
    </row>
    <row r="2397" spans="1:34" x14ac:dyDescent="0.25">
      <c r="A2397" t="s">
        <v>9153</v>
      </c>
      <c r="B2397" t="s">
        <v>9154</v>
      </c>
      <c r="C2397" s="1" t="str">
        <f t="shared" si="394"/>
        <v>21:0613</v>
      </c>
      <c r="D2397" s="1" t="str">
        <f t="shared" si="398"/>
        <v>21:0193</v>
      </c>
      <c r="E2397" t="s">
        <v>9085</v>
      </c>
      <c r="F2397" t="s">
        <v>9155</v>
      </c>
      <c r="H2397">
        <v>54.529794899999999</v>
      </c>
      <c r="I2397">
        <v>-126.42425660000001</v>
      </c>
      <c r="J2397" s="1" t="str">
        <f t="shared" si="399"/>
        <v>NGR bulk stream sediment</v>
      </c>
      <c r="K2397" s="1" t="str">
        <f t="shared" si="400"/>
        <v>&lt;177 micron (NGR)</v>
      </c>
      <c r="L2397">
        <v>2</v>
      </c>
      <c r="M2397" t="s">
        <v>47</v>
      </c>
      <c r="N2397">
        <v>39</v>
      </c>
      <c r="O2397">
        <v>75</v>
      </c>
      <c r="P2397">
        <v>24</v>
      </c>
      <c r="Q2397">
        <v>7</v>
      </c>
      <c r="R2397">
        <v>23</v>
      </c>
      <c r="S2397">
        <v>12</v>
      </c>
      <c r="T2397">
        <v>0.3</v>
      </c>
      <c r="U2397">
        <v>740</v>
      </c>
      <c r="V2397">
        <v>3.09</v>
      </c>
      <c r="W2397">
        <v>-0.2</v>
      </c>
      <c r="X2397">
        <v>5</v>
      </c>
      <c r="Y2397">
        <v>-2</v>
      </c>
      <c r="Z2397">
        <v>46</v>
      </c>
      <c r="AA2397">
        <v>0.6</v>
      </c>
      <c r="AB2397">
        <v>3</v>
      </c>
      <c r="AC2397">
        <v>844</v>
      </c>
      <c r="AD2397">
        <v>30</v>
      </c>
      <c r="AE2397">
        <v>2</v>
      </c>
      <c r="AF2397">
        <v>-1</v>
      </c>
      <c r="AG2397">
        <v>1.5</v>
      </c>
      <c r="AH2397">
        <v>225</v>
      </c>
    </row>
    <row r="2398" spans="1:34" x14ac:dyDescent="0.25">
      <c r="A2398" t="s">
        <v>9156</v>
      </c>
      <c r="B2398" t="s">
        <v>9157</v>
      </c>
      <c r="C2398" s="1" t="str">
        <f t="shared" si="394"/>
        <v>21:0613</v>
      </c>
      <c r="D2398" s="1" t="str">
        <f t="shared" si="398"/>
        <v>21:0193</v>
      </c>
      <c r="E2398" t="s">
        <v>9085</v>
      </c>
      <c r="F2398" t="s">
        <v>9158</v>
      </c>
      <c r="H2398">
        <v>54.529794899999999</v>
      </c>
      <c r="I2398">
        <v>-126.42425660000001</v>
      </c>
      <c r="J2398" s="1" t="str">
        <f t="shared" si="399"/>
        <v>NGR bulk stream sediment</v>
      </c>
      <c r="K2398" s="1" t="str">
        <f t="shared" si="400"/>
        <v>&lt;177 micron (NGR)</v>
      </c>
      <c r="L2398">
        <v>2</v>
      </c>
      <c r="M2398" t="s">
        <v>51</v>
      </c>
      <c r="N2398">
        <v>40</v>
      </c>
      <c r="O2398">
        <v>75</v>
      </c>
      <c r="P2398">
        <v>24</v>
      </c>
      <c r="Q2398">
        <v>7</v>
      </c>
      <c r="R2398">
        <v>24</v>
      </c>
      <c r="S2398">
        <v>10</v>
      </c>
      <c r="T2398">
        <v>-0.2</v>
      </c>
      <c r="U2398">
        <v>760</v>
      </c>
      <c r="V2398">
        <v>3.23</v>
      </c>
      <c r="W2398">
        <v>-0.2</v>
      </c>
      <c r="X2398">
        <v>6</v>
      </c>
      <c r="Y2398">
        <v>-2</v>
      </c>
      <c r="Z2398">
        <v>50</v>
      </c>
      <c r="AA2398">
        <v>0.3</v>
      </c>
      <c r="AB2398">
        <v>2</v>
      </c>
      <c r="AC2398">
        <v>900</v>
      </c>
      <c r="AD2398">
        <v>40</v>
      </c>
      <c r="AE2398">
        <v>2</v>
      </c>
      <c r="AF2398">
        <v>2.2000000000000002</v>
      </c>
      <c r="AG2398">
        <v>1.6</v>
      </c>
      <c r="AH2398">
        <v>270</v>
      </c>
    </row>
    <row r="2399" spans="1:34" x14ac:dyDescent="0.25">
      <c r="A2399" t="s">
        <v>9159</v>
      </c>
      <c r="B2399" t="s">
        <v>9160</v>
      </c>
      <c r="C2399" s="1" t="str">
        <f t="shared" si="394"/>
        <v>21:0613</v>
      </c>
      <c r="D2399" s="1" t="str">
        <f t="shared" si="398"/>
        <v>21:0193</v>
      </c>
      <c r="E2399" t="s">
        <v>9161</v>
      </c>
      <c r="F2399" t="s">
        <v>9162</v>
      </c>
      <c r="H2399">
        <v>54.1907529</v>
      </c>
      <c r="I2399">
        <v>-127.0154642</v>
      </c>
      <c r="J2399" s="1" t="str">
        <f t="shared" si="399"/>
        <v>NGR bulk stream sediment</v>
      </c>
      <c r="K2399" s="1" t="str">
        <f t="shared" si="400"/>
        <v>&lt;177 micron (NGR)</v>
      </c>
      <c r="L2399">
        <v>3</v>
      </c>
      <c r="M2399" t="s">
        <v>38</v>
      </c>
      <c r="N2399">
        <v>41</v>
      </c>
      <c r="O2399">
        <v>60</v>
      </c>
      <c r="P2399">
        <v>13</v>
      </c>
      <c r="Q2399">
        <v>8</v>
      </c>
      <c r="R2399">
        <v>12</v>
      </c>
      <c r="S2399">
        <v>6</v>
      </c>
      <c r="T2399">
        <v>0.3</v>
      </c>
      <c r="U2399">
        <v>560</v>
      </c>
      <c r="V2399">
        <v>2.52</v>
      </c>
      <c r="W2399">
        <v>-0.2</v>
      </c>
      <c r="X2399">
        <v>4</v>
      </c>
      <c r="Y2399">
        <v>-2</v>
      </c>
      <c r="Z2399">
        <v>32</v>
      </c>
      <c r="AA2399">
        <v>-0.2</v>
      </c>
      <c r="AB2399">
        <v>-1</v>
      </c>
      <c r="AC2399">
        <v>726</v>
      </c>
      <c r="AD2399">
        <v>35</v>
      </c>
      <c r="AE2399">
        <v>-2</v>
      </c>
      <c r="AF2399">
        <v>6.8</v>
      </c>
      <c r="AG2399">
        <v>2</v>
      </c>
      <c r="AH2399">
        <v>245</v>
      </c>
    </row>
    <row r="2400" spans="1:34" x14ac:dyDescent="0.25">
      <c r="A2400" t="s">
        <v>9163</v>
      </c>
      <c r="B2400" t="s">
        <v>9164</v>
      </c>
      <c r="C2400" s="1" t="str">
        <f t="shared" si="394"/>
        <v>21:0613</v>
      </c>
      <c r="D2400" s="1" t="str">
        <f t="shared" si="398"/>
        <v>21:0193</v>
      </c>
      <c r="E2400" t="s">
        <v>9165</v>
      </c>
      <c r="F2400" t="s">
        <v>9166</v>
      </c>
      <c r="H2400">
        <v>54.524215499999997</v>
      </c>
      <c r="I2400">
        <v>-126.4502956</v>
      </c>
      <c r="J2400" s="1" t="str">
        <f t="shared" si="399"/>
        <v>NGR bulk stream sediment</v>
      </c>
      <c r="K2400" s="1" t="str">
        <f t="shared" si="400"/>
        <v>&lt;177 micron (NGR)</v>
      </c>
      <c r="L2400">
        <v>3</v>
      </c>
      <c r="M2400" t="s">
        <v>43</v>
      </c>
      <c r="N2400">
        <v>42</v>
      </c>
      <c r="O2400">
        <v>72</v>
      </c>
      <c r="P2400">
        <v>23</v>
      </c>
      <c r="Q2400">
        <v>10</v>
      </c>
      <c r="R2400">
        <v>19</v>
      </c>
      <c r="S2400">
        <v>10</v>
      </c>
      <c r="T2400">
        <v>0.2</v>
      </c>
      <c r="U2400">
        <v>840</v>
      </c>
      <c r="V2400">
        <v>2.9</v>
      </c>
      <c r="W2400">
        <v>-0.2</v>
      </c>
      <c r="X2400">
        <v>5</v>
      </c>
      <c r="Y2400">
        <v>-2</v>
      </c>
      <c r="Z2400">
        <v>40</v>
      </c>
      <c r="AA2400">
        <v>0.5</v>
      </c>
      <c r="AB2400">
        <v>-1</v>
      </c>
      <c r="AC2400">
        <v>862</v>
      </c>
      <c r="AD2400">
        <v>80</v>
      </c>
      <c r="AE2400">
        <v>-2</v>
      </c>
      <c r="AF2400">
        <v>3</v>
      </c>
      <c r="AG2400">
        <v>1.7</v>
      </c>
      <c r="AH2400">
        <v>195</v>
      </c>
    </row>
    <row r="2401" spans="1:34" x14ac:dyDescent="0.25">
      <c r="A2401" t="s">
        <v>9167</v>
      </c>
      <c r="B2401" t="s">
        <v>9168</v>
      </c>
      <c r="C2401" s="1" t="str">
        <f t="shared" si="394"/>
        <v>21:0613</v>
      </c>
      <c r="D2401" s="1" t="str">
        <f t="shared" si="398"/>
        <v>21:0193</v>
      </c>
      <c r="E2401" t="s">
        <v>9169</v>
      </c>
      <c r="F2401" t="s">
        <v>9170</v>
      </c>
      <c r="H2401">
        <v>54.520823399999998</v>
      </c>
      <c r="I2401">
        <v>-126.4689905</v>
      </c>
      <c r="J2401" s="1" t="str">
        <f t="shared" si="399"/>
        <v>NGR bulk stream sediment</v>
      </c>
      <c r="K2401" s="1" t="str">
        <f t="shared" si="400"/>
        <v>&lt;177 micron (NGR)</v>
      </c>
      <c r="L2401">
        <v>3</v>
      </c>
      <c r="M2401" t="s">
        <v>56</v>
      </c>
      <c r="N2401">
        <v>43</v>
      </c>
      <c r="O2401">
        <v>83</v>
      </c>
      <c r="P2401">
        <v>23</v>
      </c>
      <c r="Q2401">
        <v>10</v>
      </c>
      <c r="R2401">
        <v>19</v>
      </c>
      <c r="S2401">
        <v>11</v>
      </c>
      <c r="T2401">
        <v>-0.2</v>
      </c>
      <c r="U2401">
        <v>680</v>
      </c>
      <c r="V2401">
        <v>3.54</v>
      </c>
      <c r="W2401">
        <v>-0.2</v>
      </c>
      <c r="X2401">
        <v>5</v>
      </c>
      <c r="Y2401">
        <v>-2</v>
      </c>
      <c r="Z2401">
        <v>48</v>
      </c>
      <c r="AA2401">
        <v>0.5</v>
      </c>
      <c r="AB2401">
        <v>1</v>
      </c>
      <c r="AC2401">
        <v>740</v>
      </c>
      <c r="AD2401">
        <v>35</v>
      </c>
      <c r="AE2401">
        <v>2</v>
      </c>
      <c r="AF2401">
        <v>2.6</v>
      </c>
      <c r="AG2401">
        <v>1.6</v>
      </c>
      <c r="AH2401">
        <v>200</v>
      </c>
    </row>
    <row r="2402" spans="1:34" x14ac:dyDescent="0.25">
      <c r="A2402" t="s">
        <v>9171</v>
      </c>
      <c r="B2402" t="s">
        <v>9172</v>
      </c>
      <c r="C2402" s="1" t="str">
        <f t="shared" si="394"/>
        <v>21:0613</v>
      </c>
      <c r="D2402" s="1" t="str">
        <f t="shared" si="398"/>
        <v>21:0193</v>
      </c>
      <c r="E2402" t="s">
        <v>9173</v>
      </c>
      <c r="F2402" t="s">
        <v>9174</v>
      </c>
      <c r="H2402">
        <v>54.135513099999997</v>
      </c>
      <c r="I2402">
        <v>-126.22530399999999</v>
      </c>
      <c r="J2402" s="1" t="str">
        <f t="shared" si="399"/>
        <v>NGR bulk stream sediment</v>
      </c>
      <c r="K2402" s="1" t="str">
        <f t="shared" si="400"/>
        <v>&lt;177 micron (NGR)</v>
      </c>
      <c r="L2402">
        <v>3</v>
      </c>
      <c r="M2402" t="s">
        <v>61</v>
      </c>
      <c r="N2402">
        <v>44</v>
      </c>
      <c r="O2402">
        <v>77</v>
      </c>
      <c r="P2402">
        <v>24</v>
      </c>
      <c r="Q2402">
        <v>13</v>
      </c>
      <c r="R2402">
        <v>21</v>
      </c>
      <c r="S2402">
        <v>9</v>
      </c>
      <c r="T2402">
        <v>-0.2</v>
      </c>
      <c r="U2402">
        <v>540</v>
      </c>
      <c r="V2402">
        <v>2.5099999999999998</v>
      </c>
      <c r="W2402">
        <v>-0.2</v>
      </c>
      <c r="X2402">
        <v>6</v>
      </c>
      <c r="Y2402">
        <v>-2</v>
      </c>
      <c r="Z2402">
        <v>41</v>
      </c>
      <c r="AA2402">
        <v>1.7</v>
      </c>
      <c r="AB2402">
        <v>2</v>
      </c>
      <c r="AC2402">
        <v>1050</v>
      </c>
      <c r="AD2402">
        <v>100</v>
      </c>
      <c r="AE2402">
        <v>2</v>
      </c>
      <c r="AF2402">
        <v>7.6</v>
      </c>
      <c r="AG2402">
        <v>3.1</v>
      </c>
      <c r="AH2402">
        <v>315</v>
      </c>
    </row>
    <row r="2403" spans="1:34" x14ac:dyDescent="0.25">
      <c r="A2403" t="s">
        <v>9175</v>
      </c>
      <c r="B2403" t="s">
        <v>9176</v>
      </c>
      <c r="C2403" s="1" t="str">
        <f t="shared" si="394"/>
        <v>21:0613</v>
      </c>
      <c r="D2403" s="1" t="str">
        <f t="shared" si="398"/>
        <v>21:0193</v>
      </c>
      <c r="E2403" t="s">
        <v>9177</v>
      </c>
      <c r="F2403" t="s">
        <v>9178</v>
      </c>
      <c r="H2403">
        <v>54.127417100000002</v>
      </c>
      <c r="I2403">
        <v>-126.2212378</v>
      </c>
      <c r="J2403" s="1" t="str">
        <f t="shared" si="399"/>
        <v>NGR bulk stream sediment</v>
      </c>
      <c r="K2403" s="1" t="str">
        <f t="shared" si="400"/>
        <v>&lt;177 micron (NGR)</v>
      </c>
      <c r="L2403">
        <v>3</v>
      </c>
      <c r="M2403" t="s">
        <v>66</v>
      </c>
      <c r="N2403">
        <v>45</v>
      </c>
      <c r="O2403">
        <v>47</v>
      </c>
      <c r="P2403">
        <v>9</v>
      </c>
      <c r="Q2403">
        <v>5</v>
      </c>
      <c r="R2403">
        <v>10</v>
      </c>
      <c r="S2403">
        <v>6</v>
      </c>
      <c r="T2403">
        <v>-0.2</v>
      </c>
      <c r="U2403">
        <v>270</v>
      </c>
      <c r="V2403">
        <v>1.47</v>
      </c>
      <c r="W2403">
        <v>-0.2</v>
      </c>
      <c r="X2403">
        <v>2</v>
      </c>
      <c r="Y2403">
        <v>-2</v>
      </c>
      <c r="Z2403">
        <v>22</v>
      </c>
      <c r="AA2403">
        <v>-0.2</v>
      </c>
      <c r="AB2403">
        <v>-1</v>
      </c>
      <c r="AC2403">
        <v>1050</v>
      </c>
      <c r="AD2403">
        <v>50</v>
      </c>
      <c r="AE2403">
        <v>-2</v>
      </c>
      <c r="AF2403">
        <v>6.8</v>
      </c>
      <c r="AG2403">
        <v>1.3</v>
      </c>
      <c r="AH2403">
        <v>205</v>
      </c>
    </row>
    <row r="2404" spans="1:34" x14ac:dyDescent="0.25">
      <c r="A2404" t="s">
        <v>9179</v>
      </c>
      <c r="B2404" t="s">
        <v>9180</v>
      </c>
      <c r="C2404" s="1" t="str">
        <f t="shared" si="394"/>
        <v>21:0613</v>
      </c>
      <c r="D2404" s="1" t="str">
        <f t="shared" si="398"/>
        <v>21:0193</v>
      </c>
      <c r="E2404" t="s">
        <v>9181</v>
      </c>
      <c r="F2404" t="s">
        <v>9182</v>
      </c>
      <c r="H2404">
        <v>54.137112299999998</v>
      </c>
      <c r="I2404">
        <v>-126.269662</v>
      </c>
      <c r="J2404" s="1" t="str">
        <f t="shared" si="399"/>
        <v>NGR bulk stream sediment</v>
      </c>
      <c r="K2404" s="1" t="str">
        <f t="shared" si="400"/>
        <v>&lt;177 micron (NGR)</v>
      </c>
      <c r="L2404">
        <v>3</v>
      </c>
      <c r="M2404" t="s">
        <v>76</v>
      </c>
      <c r="N2404">
        <v>46</v>
      </c>
      <c r="O2404">
        <v>66</v>
      </c>
      <c r="P2404">
        <v>22</v>
      </c>
      <c r="Q2404">
        <v>8</v>
      </c>
      <c r="R2404">
        <v>26</v>
      </c>
      <c r="S2404">
        <v>11</v>
      </c>
      <c r="T2404">
        <v>-0.2</v>
      </c>
      <c r="U2404">
        <v>640</v>
      </c>
      <c r="V2404">
        <v>2.84</v>
      </c>
      <c r="W2404">
        <v>-0.2</v>
      </c>
      <c r="X2404">
        <v>9</v>
      </c>
      <c r="Y2404">
        <v>-2</v>
      </c>
      <c r="Z2404">
        <v>60</v>
      </c>
      <c r="AA2404">
        <v>1.6</v>
      </c>
      <c r="AB2404">
        <v>2</v>
      </c>
      <c r="AC2404">
        <v>1160</v>
      </c>
      <c r="AD2404">
        <v>240</v>
      </c>
      <c r="AE2404">
        <v>-2</v>
      </c>
      <c r="AF2404">
        <v>4.5999999999999996</v>
      </c>
      <c r="AG2404">
        <v>2.2999999999999998</v>
      </c>
      <c r="AH2404">
        <v>295</v>
      </c>
    </row>
    <row r="2405" spans="1:34" x14ac:dyDescent="0.25">
      <c r="A2405" t="s">
        <v>9183</v>
      </c>
      <c r="B2405" t="s">
        <v>9184</v>
      </c>
      <c r="C2405" s="1" t="str">
        <f t="shared" si="394"/>
        <v>21:0613</v>
      </c>
      <c r="D2405" s="1" t="str">
        <f t="shared" si="398"/>
        <v>21:0193</v>
      </c>
      <c r="E2405" t="s">
        <v>9185</v>
      </c>
      <c r="F2405" t="s">
        <v>9186</v>
      </c>
      <c r="H2405">
        <v>54.147345600000001</v>
      </c>
      <c r="I2405">
        <v>-126.26577159999999</v>
      </c>
      <c r="J2405" s="1" t="str">
        <f t="shared" si="399"/>
        <v>NGR bulk stream sediment</v>
      </c>
      <c r="K2405" s="1" t="str">
        <f t="shared" si="400"/>
        <v>&lt;177 micron (NGR)</v>
      </c>
      <c r="L2405">
        <v>3</v>
      </c>
      <c r="M2405" t="s">
        <v>81</v>
      </c>
      <c r="N2405">
        <v>47</v>
      </c>
      <c r="O2405">
        <v>84</v>
      </c>
      <c r="P2405">
        <v>30</v>
      </c>
      <c r="Q2405">
        <v>16</v>
      </c>
      <c r="R2405">
        <v>19</v>
      </c>
      <c r="S2405">
        <v>10</v>
      </c>
      <c r="T2405">
        <v>-0.2</v>
      </c>
      <c r="U2405">
        <v>500</v>
      </c>
      <c r="V2405">
        <v>2.81</v>
      </c>
      <c r="W2405">
        <v>-0.2</v>
      </c>
      <c r="X2405">
        <v>9</v>
      </c>
      <c r="Y2405">
        <v>-2</v>
      </c>
      <c r="Z2405">
        <v>44</v>
      </c>
      <c r="AA2405">
        <v>3.5</v>
      </c>
      <c r="AB2405">
        <v>4</v>
      </c>
      <c r="AC2405">
        <v>1020</v>
      </c>
      <c r="AD2405">
        <v>60</v>
      </c>
      <c r="AE2405">
        <v>2</v>
      </c>
      <c r="AF2405">
        <v>5.6</v>
      </c>
      <c r="AG2405">
        <v>2.4</v>
      </c>
      <c r="AH2405">
        <v>325</v>
      </c>
    </row>
    <row r="2406" spans="1:34" x14ac:dyDescent="0.25">
      <c r="A2406" t="s">
        <v>9187</v>
      </c>
      <c r="B2406" t="s">
        <v>9188</v>
      </c>
      <c r="C2406" s="1" t="str">
        <f t="shared" si="394"/>
        <v>21:0613</v>
      </c>
      <c r="D2406" s="1" t="str">
        <f t="shared" si="398"/>
        <v>21:0193</v>
      </c>
      <c r="E2406" t="s">
        <v>9189</v>
      </c>
      <c r="F2406" t="s">
        <v>9190</v>
      </c>
      <c r="H2406">
        <v>54.519438100000002</v>
      </c>
      <c r="I2406">
        <v>-126.13086</v>
      </c>
      <c r="J2406" s="1" t="str">
        <f t="shared" si="399"/>
        <v>NGR bulk stream sediment</v>
      </c>
      <c r="K2406" s="1" t="str">
        <f t="shared" si="400"/>
        <v>&lt;177 micron (NGR)</v>
      </c>
      <c r="L2406">
        <v>3</v>
      </c>
      <c r="M2406" t="s">
        <v>86</v>
      </c>
      <c r="N2406">
        <v>48</v>
      </c>
      <c r="O2406">
        <v>80</v>
      </c>
      <c r="P2406">
        <v>26</v>
      </c>
      <c r="Q2406">
        <v>14</v>
      </c>
      <c r="R2406">
        <v>16</v>
      </c>
      <c r="S2406">
        <v>10</v>
      </c>
      <c r="T2406">
        <v>-0.2</v>
      </c>
      <c r="U2406">
        <v>560</v>
      </c>
      <c r="V2406">
        <v>2.91</v>
      </c>
      <c r="W2406">
        <v>-0.2</v>
      </c>
      <c r="X2406">
        <v>6</v>
      </c>
      <c r="Y2406">
        <v>-2</v>
      </c>
      <c r="Z2406">
        <v>48</v>
      </c>
      <c r="AA2406">
        <v>3</v>
      </c>
      <c r="AB2406">
        <v>3</v>
      </c>
      <c r="AC2406">
        <v>960</v>
      </c>
      <c r="AD2406">
        <v>45</v>
      </c>
      <c r="AE2406">
        <v>2</v>
      </c>
      <c r="AF2406">
        <v>5.6</v>
      </c>
      <c r="AG2406">
        <v>2.7</v>
      </c>
      <c r="AH2406">
        <v>315</v>
      </c>
    </row>
    <row r="2407" spans="1:34" x14ac:dyDescent="0.25">
      <c r="A2407" t="s">
        <v>9191</v>
      </c>
      <c r="B2407" t="s">
        <v>9192</v>
      </c>
      <c r="C2407" s="1" t="str">
        <f t="shared" si="394"/>
        <v>21:0613</v>
      </c>
      <c r="D2407" s="1" t="str">
        <f t="shared" si="398"/>
        <v>21:0193</v>
      </c>
      <c r="E2407" t="s">
        <v>9193</v>
      </c>
      <c r="F2407" t="s">
        <v>9194</v>
      </c>
      <c r="H2407">
        <v>54.521418199999999</v>
      </c>
      <c r="I2407">
        <v>-126.1389125</v>
      </c>
      <c r="J2407" s="1" t="str">
        <f t="shared" si="399"/>
        <v>NGR bulk stream sediment</v>
      </c>
      <c r="K2407" s="1" t="str">
        <f t="shared" si="400"/>
        <v>&lt;177 micron (NGR)</v>
      </c>
      <c r="L2407">
        <v>3</v>
      </c>
      <c r="M2407" t="s">
        <v>91</v>
      </c>
      <c r="N2407">
        <v>49</v>
      </c>
      <c r="O2407">
        <v>69</v>
      </c>
      <c r="P2407">
        <v>21</v>
      </c>
      <c r="Q2407">
        <v>11</v>
      </c>
      <c r="R2407">
        <v>11</v>
      </c>
      <c r="S2407">
        <v>9</v>
      </c>
      <c r="T2407">
        <v>0.2</v>
      </c>
      <c r="U2407">
        <v>760</v>
      </c>
      <c r="V2407">
        <v>2.92</v>
      </c>
      <c r="W2407">
        <v>-0.2</v>
      </c>
      <c r="X2407">
        <v>4</v>
      </c>
      <c r="Y2407">
        <v>-2</v>
      </c>
      <c r="Z2407">
        <v>48</v>
      </c>
      <c r="AA2407">
        <v>1.9</v>
      </c>
      <c r="AB2407">
        <v>3</v>
      </c>
      <c r="AC2407">
        <v>1190</v>
      </c>
      <c r="AD2407">
        <v>40</v>
      </c>
      <c r="AE2407">
        <v>-2</v>
      </c>
      <c r="AF2407">
        <v>4.2</v>
      </c>
      <c r="AG2407">
        <v>2.5</v>
      </c>
      <c r="AH2407">
        <v>215</v>
      </c>
    </row>
    <row r="2408" spans="1:34" x14ac:dyDescent="0.25">
      <c r="A2408" t="s">
        <v>9195</v>
      </c>
      <c r="B2408" t="s">
        <v>9196</v>
      </c>
      <c r="C2408" s="1" t="str">
        <f t="shared" si="394"/>
        <v>21:0613</v>
      </c>
      <c r="D2408" s="1" t="str">
        <f t="shared" si="398"/>
        <v>21:0193</v>
      </c>
      <c r="E2408" t="s">
        <v>9197</v>
      </c>
      <c r="F2408" t="s">
        <v>9198</v>
      </c>
      <c r="H2408">
        <v>54.490576300000001</v>
      </c>
      <c r="I2408">
        <v>-126.11309989999999</v>
      </c>
      <c r="J2408" s="1" t="str">
        <f t="shared" si="399"/>
        <v>NGR bulk stream sediment</v>
      </c>
      <c r="K2408" s="1" t="str">
        <f t="shared" si="400"/>
        <v>&lt;177 micron (NGR)</v>
      </c>
      <c r="L2408">
        <v>3</v>
      </c>
      <c r="M2408" t="s">
        <v>96</v>
      </c>
      <c r="N2408">
        <v>50</v>
      </c>
      <c r="O2408">
        <v>59</v>
      </c>
      <c r="P2408">
        <v>21</v>
      </c>
      <c r="Q2408">
        <v>9</v>
      </c>
      <c r="R2408">
        <v>15</v>
      </c>
      <c r="S2408">
        <v>7</v>
      </c>
      <c r="T2408">
        <v>-0.2</v>
      </c>
      <c r="U2408">
        <v>570</v>
      </c>
      <c r="V2408">
        <v>3.1</v>
      </c>
      <c r="W2408">
        <v>-0.2</v>
      </c>
      <c r="X2408">
        <v>4</v>
      </c>
      <c r="Y2408">
        <v>-2</v>
      </c>
      <c r="Z2408">
        <v>44</v>
      </c>
      <c r="AA2408">
        <v>0.8</v>
      </c>
      <c r="AB2408">
        <v>2</v>
      </c>
      <c r="AC2408">
        <v>859</v>
      </c>
      <c r="AD2408">
        <v>30</v>
      </c>
      <c r="AE2408">
        <v>2</v>
      </c>
      <c r="AF2408">
        <v>2.6</v>
      </c>
      <c r="AG2408">
        <v>1.7</v>
      </c>
      <c r="AH2408">
        <v>195</v>
      </c>
    </row>
    <row r="2409" spans="1:34" x14ac:dyDescent="0.25">
      <c r="A2409" t="s">
        <v>9199</v>
      </c>
      <c r="B2409" t="s">
        <v>9200</v>
      </c>
      <c r="C2409" s="1" t="str">
        <f t="shared" si="394"/>
        <v>21:0613</v>
      </c>
      <c r="D2409" s="1" t="str">
        <f t="shared" si="398"/>
        <v>21:0193</v>
      </c>
      <c r="E2409" t="s">
        <v>9201</v>
      </c>
      <c r="F2409" t="s">
        <v>9202</v>
      </c>
      <c r="H2409">
        <v>54.4869664</v>
      </c>
      <c r="I2409">
        <v>-126.1591572</v>
      </c>
      <c r="J2409" s="1" t="str">
        <f t="shared" si="399"/>
        <v>NGR bulk stream sediment</v>
      </c>
      <c r="K2409" s="1" t="str">
        <f t="shared" si="400"/>
        <v>&lt;177 micron (NGR)</v>
      </c>
      <c r="L2409">
        <v>3</v>
      </c>
      <c r="M2409" t="s">
        <v>101</v>
      </c>
      <c r="N2409">
        <v>51</v>
      </c>
      <c r="O2409">
        <v>61</v>
      </c>
      <c r="P2409">
        <v>24</v>
      </c>
      <c r="Q2409">
        <v>10</v>
      </c>
      <c r="R2409">
        <v>16</v>
      </c>
      <c r="S2409">
        <v>8</v>
      </c>
      <c r="T2409">
        <v>-0.2</v>
      </c>
      <c r="U2409">
        <v>690</v>
      </c>
      <c r="V2409">
        <v>3.23</v>
      </c>
      <c r="W2409">
        <v>-0.2</v>
      </c>
      <c r="X2409">
        <v>5</v>
      </c>
      <c r="Y2409">
        <v>-2</v>
      </c>
      <c r="Z2409">
        <v>46</v>
      </c>
      <c r="AA2409">
        <v>0.9</v>
      </c>
      <c r="AB2409">
        <v>2</v>
      </c>
      <c r="AC2409">
        <v>777</v>
      </c>
      <c r="AD2409">
        <v>35</v>
      </c>
      <c r="AE2409">
        <v>-2</v>
      </c>
      <c r="AF2409">
        <v>2.4</v>
      </c>
      <c r="AG2409">
        <v>1.9</v>
      </c>
      <c r="AH2409">
        <v>290</v>
      </c>
    </row>
    <row r="2410" spans="1:34" x14ac:dyDescent="0.25">
      <c r="A2410" t="s">
        <v>9203</v>
      </c>
      <c r="B2410" t="s">
        <v>9204</v>
      </c>
      <c r="C2410" s="1" t="str">
        <f t="shared" si="394"/>
        <v>21:0613</v>
      </c>
      <c r="D2410" s="1" t="str">
        <f t="shared" si="398"/>
        <v>21:0193</v>
      </c>
      <c r="E2410" t="s">
        <v>9205</v>
      </c>
      <c r="F2410" t="s">
        <v>9206</v>
      </c>
      <c r="H2410">
        <v>54.481718499999999</v>
      </c>
      <c r="I2410">
        <v>-126.1577458</v>
      </c>
      <c r="J2410" s="1" t="str">
        <f t="shared" si="399"/>
        <v>NGR bulk stream sediment</v>
      </c>
      <c r="K2410" s="1" t="str">
        <f t="shared" si="400"/>
        <v>&lt;177 micron (NGR)</v>
      </c>
      <c r="L2410">
        <v>3</v>
      </c>
      <c r="M2410" t="s">
        <v>106</v>
      </c>
      <c r="N2410">
        <v>52</v>
      </c>
      <c r="O2410">
        <v>66</v>
      </c>
      <c r="P2410">
        <v>23</v>
      </c>
      <c r="Q2410">
        <v>10</v>
      </c>
      <c r="R2410">
        <v>17</v>
      </c>
      <c r="S2410">
        <v>10</v>
      </c>
      <c r="T2410">
        <v>0.2</v>
      </c>
      <c r="U2410">
        <v>640</v>
      </c>
      <c r="V2410">
        <v>3.23</v>
      </c>
      <c r="W2410">
        <v>-0.2</v>
      </c>
      <c r="X2410">
        <v>4</v>
      </c>
      <c r="Y2410">
        <v>-2</v>
      </c>
      <c r="Z2410">
        <v>52</v>
      </c>
      <c r="AA2410">
        <v>1</v>
      </c>
      <c r="AB2410">
        <v>1</v>
      </c>
      <c r="AC2410">
        <v>798</v>
      </c>
      <c r="AD2410">
        <v>35</v>
      </c>
      <c r="AE2410">
        <v>2</v>
      </c>
      <c r="AF2410">
        <v>2.4</v>
      </c>
      <c r="AG2410">
        <v>1.7</v>
      </c>
      <c r="AH2410">
        <v>240</v>
      </c>
    </row>
    <row r="2411" spans="1:34" x14ac:dyDescent="0.25">
      <c r="A2411" t="s">
        <v>9207</v>
      </c>
      <c r="B2411" t="s">
        <v>9208</v>
      </c>
      <c r="C2411" s="1" t="str">
        <f t="shared" si="394"/>
        <v>21:0613</v>
      </c>
      <c r="D2411" s="1" t="str">
        <f t="shared" si="398"/>
        <v>21:0193</v>
      </c>
      <c r="E2411" t="s">
        <v>9209</v>
      </c>
      <c r="F2411" t="s">
        <v>9210</v>
      </c>
      <c r="H2411">
        <v>54.493703799999999</v>
      </c>
      <c r="I2411">
        <v>-126.1919735</v>
      </c>
      <c r="J2411" s="1" t="str">
        <f t="shared" si="399"/>
        <v>NGR bulk stream sediment</v>
      </c>
      <c r="K2411" s="1" t="str">
        <f t="shared" si="400"/>
        <v>&lt;177 micron (NGR)</v>
      </c>
      <c r="L2411">
        <v>3</v>
      </c>
      <c r="M2411" t="s">
        <v>111</v>
      </c>
      <c r="N2411">
        <v>53</v>
      </c>
      <c r="O2411">
        <v>69</v>
      </c>
      <c r="P2411">
        <v>26</v>
      </c>
      <c r="Q2411">
        <v>9</v>
      </c>
      <c r="R2411">
        <v>19</v>
      </c>
      <c r="S2411">
        <v>9</v>
      </c>
      <c r="T2411">
        <v>0.4</v>
      </c>
      <c r="U2411">
        <v>760</v>
      </c>
      <c r="V2411">
        <v>2.92</v>
      </c>
      <c r="W2411">
        <v>-0.2</v>
      </c>
      <c r="X2411">
        <v>3</v>
      </c>
      <c r="Y2411">
        <v>-2</v>
      </c>
      <c r="Z2411">
        <v>44</v>
      </c>
      <c r="AA2411">
        <v>0.6</v>
      </c>
      <c r="AB2411">
        <v>1</v>
      </c>
      <c r="AC2411">
        <v>863</v>
      </c>
      <c r="AD2411">
        <v>50</v>
      </c>
      <c r="AE2411">
        <v>-2</v>
      </c>
      <c r="AF2411">
        <v>6.4</v>
      </c>
      <c r="AG2411">
        <v>1.6</v>
      </c>
      <c r="AH2411">
        <v>175</v>
      </c>
    </row>
    <row r="2412" spans="1:34" x14ac:dyDescent="0.25">
      <c r="A2412" t="s">
        <v>9211</v>
      </c>
      <c r="B2412" t="s">
        <v>9212</v>
      </c>
      <c r="C2412" s="1" t="str">
        <f t="shared" si="394"/>
        <v>21:0613</v>
      </c>
      <c r="D2412" s="1" t="str">
        <f t="shared" si="398"/>
        <v>21:0193</v>
      </c>
      <c r="E2412" t="s">
        <v>9213</v>
      </c>
      <c r="F2412" t="s">
        <v>9214</v>
      </c>
      <c r="H2412">
        <v>54.479170199999999</v>
      </c>
      <c r="I2412">
        <v>-126.2095989</v>
      </c>
      <c r="J2412" s="1" t="str">
        <f t="shared" si="399"/>
        <v>NGR bulk stream sediment</v>
      </c>
      <c r="K2412" s="1" t="str">
        <f t="shared" si="400"/>
        <v>&lt;177 micron (NGR)</v>
      </c>
      <c r="L2412">
        <v>3</v>
      </c>
      <c r="M2412" t="s">
        <v>116</v>
      </c>
      <c r="N2412">
        <v>54</v>
      </c>
      <c r="O2412">
        <v>66</v>
      </c>
      <c r="P2412">
        <v>18</v>
      </c>
      <c r="Q2412">
        <v>8</v>
      </c>
      <c r="R2412">
        <v>19</v>
      </c>
      <c r="S2412">
        <v>9</v>
      </c>
      <c r="T2412">
        <v>-0.2</v>
      </c>
      <c r="U2412">
        <v>600</v>
      </c>
      <c r="V2412">
        <v>3.01</v>
      </c>
      <c r="W2412">
        <v>-0.2</v>
      </c>
      <c r="X2412">
        <v>3</v>
      </c>
      <c r="Y2412">
        <v>-2</v>
      </c>
      <c r="Z2412">
        <v>40</v>
      </c>
      <c r="AA2412">
        <v>0.5</v>
      </c>
      <c r="AB2412">
        <v>-1</v>
      </c>
      <c r="AC2412">
        <v>757</v>
      </c>
      <c r="AD2412">
        <v>40</v>
      </c>
      <c r="AE2412">
        <v>4</v>
      </c>
      <c r="AF2412">
        <v>3.8</v>
      </c>
      <c r="AG2412">
        <v>1.7</v>
      </c>
      <c r="AH2412">
        <v>215</v>
      </c>
    </row>
    <row r="2413" spans="1:34" x14ac:dyDescent="0.25">
      <c r="A2413" t="s">
        <v>9215</v>
      </c>
      <c r="B2413" t="s">
        <v>9216</v>
      </c>
      <c r="C2413" s="1" t="str">
        <f t="shared" si="394"/>
        <v>21:0613</v>
      </c>
      <c r="D2413" s="1" t="str">
        <f>HYPERLINK("http://geochem.nrcan.gc.ca/cdogs/content/svy/svy_e.htm", "")</f>
        <v/>
      </c>
      <c r="G2413" s="1" t="str">
        <f>HYPERLINK("http://geochem.nrcan.gc.ca/cdogs/content/cr_/cr_00078_e.htm", "78")</f>
        <v>78</v>
      </c>
      <c r="J2413" t="s">
        <v>69</v>
      </c>
      <c r="K2413" t="s">
        <v>70</v>
      </c>
      <c r="L2413">
        <v>3</v>
      </c>
      <c r="M2413" t="s">
        <v>71</v>
      </c>
      <c r="N2413">
        <v>55</v>
      </c>
      <c r="O2413">
        <v>82</v>
      </c>
      <c r="P2413">
        <v>36</v>
      </c>
      <c r="Q2413">
        <v>16</v>
      </c>
      <c r="R2413">
        <v>240</v>
      </c>
      <c r="S2413">
        <v>20</v>
      </c>
      <c r="T2413">
        <v>0.4</v>
      </c>
      <c r="U2413">
        <v>420</v>
      </c>
      <c r="V2413">
        <v>3.08</v>
      </c>
      <c r="W2413">
        <v>0.3</v>
      </c>
      <c r="X2413">
        <v>12</v>
      </c>
      <c r="Y2413">
        <v>2</v>
      </c>
      <c r="Z2413">
        <v>44</v>
      </c>
      <c r="AA2413">
        <v>0.6</v>
      </c>
      <c r="AB2413">
        <v>4</v>
      </c>
      <c r="AC2413">
        <v>767</v>
      </c>
      <c r="AD2413">
        <v>25</v>
      </c>
      <c r="AE2413">
        <v>14</v>
      </c>
      <c r="AF2413">
        <v>2</v>
      </c>
      <c r="AG2413">
        <v>11.7</v>
      </c>
      <c r="AH2413">
        <v>555</v>
      </c>
    </row>
    <row r="2414" spans="1:34" x14ac:dyDescent="0.25">
      <c r="A2414" t="s">
        <v>9217</v>
      </c>
      <c r="B2414" t="s">
        <v>9218</v>
      </c>
      <c r="C2414" s="1" t="str">
        <f t="shared" si="394"/>
        <v>21:0613</v>
      </c>
      <c r="D2414" s="1" t="str">
        <f t="shared" ref="D2414:D2430" si="401">HYPERLINK("http://geochem.nrcan.gc.ca/cdogs/content/svy/svy210193_e.htm", "21:0193")</f>
        <v>21:0193</v>
      </c>
      <c r="E2414" t="s">
        <v>9219</v>
      </c>
      <c r="F2414" t="s">
        <v>9220</v>
      </c>
      <c r="H2414">
        <v>54.474949700000003</v>
      </c>
      <c r="I2414">
        <v>-126.20670629999999</v>
      </c>
      <c r="J2414" s="1" t="str">
        <f t="shared" ref="J2414:J2430" si="402">HYPERLINK("http://geochem.nrcan.gc.ca/cdogs/content/kwd/kwd020030_e.htm", "NGR bulk stream sediment")</f>
        <v>NGR bulk stream sediment</v>
      </c>
      <c r="K2414" s="1" t="str">
        <f t="shared" ref="K2414:K2430" si="403">HYPERLINK("http://geochem.nrcan.gc.ca/cdogs/content/kwd/kwd080006_e.htm", "&lt;177 micron (NGR)")</f>
        <v>&lt;177 micron (NGR)</v>
      </c>
      <c r="L2414">
        <v>3</v>
      </c>
      <c r="M2414" t="s">
        <v>121</v>
      </c>
      <c r="N2414">
        <v>56</v>
      </c>
      <c r="O2414">
        <v>63</v>
      </c>
      <c r="P2414">
        <v>18</v>
      </c>
      <c r="Q2414">
        <v>9</v>
      </c>
      <c r="R2414">
        <v>18</v>
      </c>
      <c r="S2414">
        <v>10</v>
      </c>
      <c r="T2414">
        <v>-0.2</v>
      </c>
      <c r="U2414">
        <v>600</v>
      </c>
      <c r="V2414">
        <v>3.14</v>
      </c>
      <c r="W2414">
        <v>-0.2</v>
      </c>
      <c r="X2414">
        <v>3</v>
      </c>
      <c r="Y2414">
        <v>-2</v>
      </c>
      <c r="Z2414">
        <v>46</v>
      </c>
      <c r="AA2414">
        <v>0.9</v>
      </c>
      <c r="AB2414">
        <v>1</v>
      </c>
      <c r="AC2414">
        <v>819</v>
      </c>
      <c r="AD2414">
        <v>30</v>
      </c>
      <c r="AE2414">
        <v>-2</v>
      </c>
      <c r="AF2414">
        <v>2.4</v>
      </c>
      <c r="AG2414">
        <v>1.5</v>
      </c>
      <c r="AH2414">
        <v>220</v>
      </c>
    </row>
    <row r="2415" spans="1:34" x14ac:dyDescent="0.25">
      <c r="A2415" t="s">
        <v>9221</v>
      </c>
      <c r="B2415" t="s">
        <v>9222</v>
      </c>
      <c r="C2415" s="1" t="str">
        <f t="shared" si="394"/>
        <v>21:0613</v>
      </c>
      <c r="D2415" s="1" t="str">
        <f t="shared" si="401"/>
        <v>21:0193</v>
      </c>
      <c r="E2415" t="s">
        <v>9223</v>
      </c>
      <c r="F2415" t="s">
        <v>9224</v>
      </c>
      <c r="H2415">
        <v>54.155869000000003</v>
      </c>
      <c r="I2415">
        <v>-126.8161564</v>
      </c>
      <c r="J2415" s="1" t="str">
        <f t="shared" si="402"/>
        <v>NGR bulk stream sediment</v>
      </c>
      <c r="K2415" s="1" t="str">
        <f t="shared" si="403"/>
        <v>&lt;177 micron (NGR)</v>
      </c>
      <c r="L2415">
        <v>3</v>
      </c>
      <c r="M2415" t="s">
        <v>126</v>
      </c>
      <c r="N2415">
        <v>57</v>
      </c>
      <c r="O2415">
        <v>61</v>
      </c>
      <c r="P2415">
        <v>15</v>
      </c>
      <c r="Q2415">
        <v>11</v>
      </c>
      <c r="R2415">
        <v>13</v>
      </c>
      <c r="S2415">
        <v>5</v>
      </c>
      <c r="T2415">
        <v>-0.2</v>
      </c>
      <c r="U2415">
        <v>700</v>
      </c>
      <c r="V2415">
        <v>2.5299999999999998</v>
      </c>
      <c r="W2415">
        <v>-0.2</v>
      </c>
      <c r="X2415">
        <v>4</v>
      </c>
      <c r="Y2415">
        <v>-2</v>
      </c>
      <c r="Z2415">
        <v>40</v>
      </c>
      <c r="AA2415">
        <v>0.8</v>
      </c>
      <c r="AB2415">
        <v>2</v>
      </c>
      <c r="AC2415">
        <v>815</v>
      </c>
      <c r="AD2415">
        <v>40</v>
      </c>
      <c r="AE2415">
        <v>-2</v>
      </c>
      <c r="AF2415">
        <v>6.2</v>
      </c>
      <c r="AG2415">
        <v>3.1</v>
      </c>
      <c r="AH2415">
        <v>160</v>
      </c>
    </row>
    <row r="2416" spans="1:34" x14ac:dyDescent="0.25">
      <c r="A2416" t="s">
        <v>9225</v>
      </c>
      <c r="B2416" t="s">
        <v>9226</v>
      </c>
      <c r="C2416" s="1" t="str">
        <f t="shared" si="394"/>
        <v>21:0613</v>
      </c>
      <c r="D2416" s="1" t="str">
        <f t="shared" si="401"/>
        <v>21:0193</v>
      </c>
      <c r="E2416" t="s">
        <v>9227</v>
      </c>
      <c r="F2416" t="s">
        <v>9228</v>
      </c>
      <c r="H2416">
        <v>54.136758</v>
      </c>
      <c r="I2416">
        <v>-126.79750559999999</v>
      </c>
      <c r="J2416" s="1" t="str">
        <f t="shared" si="402"/>
        <v>NGR bulk stream sediment</v>
      </c>
      <c r="K2416" s="1" t="str">
        <f t="shared" si="403"/>
        <v>&lt;177 micron (NGR)</v>
      </c>
      <c r="L2416">
        <v>3</v>
      </c>
      <c r="M2416" t="s">
        <v>131</v>
      </c>
      <c r="N2416">
        <v>58</v>
      </c>
      <c r="O2416">
        <v>96</v>
      </c>
      <c r="P2416">
        <v>20</v>
      </c>
      <c r="Q2416">
        <v>17</v>
      </c>
      <c r="R2416">
        <v>25</v>
      </c>
      <c r="S2416">
        <v>7</v>
      </c>
      <c r="T2416">
        <v>0.6</v>
      </c>
      <c r="U2416">
        <v>660</v>
      </c>
      <c r="V2416">
        <v>2.76</v>
      </c>
      <c r="W2416">
        <v>-0.2</v>
      </c>
      <c r="X2416">
        <v>3</v>
      </c>
      <c r="Y2416">
        <v>-2</v>
      </c>
      <c r="Z2416">
        <v>36</v>
      </c>
      <c r="AA2416">
        <v>0.5</v>
      </c>
      <c r="AB2416">
        <v>-1</v>
      </c>
      <c r="AC2416">
        <v>788</v>
      </c>
      <c r="AD2416">
        <v>40</v>
      </c>
      <c r="AE2416">
        <v>-2</v>
      </c>
      <c r="AF2416">
        <v>5.4</v>
      </c>
      <c r="AG2416">
        <v>5.6</v>
      </c>
      <c r="AH2416">
        <v>200</v>
      </c>
    </row>
    <row r="2417" spans="1:34" x14ac:dyDescent="0.25">
      <c r="A2417" t="s">
        <v>9229</v>
      </c>
      <c r="B2417" t="s">
        <v>9230</v>
      </c>
      <c r="C2417" s="1" t="str">
        <f t="shared" si="394"/>
        <v>21:0613</v>
      </c>
      <c r="D2417" s="1" t="str">
        <f t="shared" si="401"/>
        <v>21:0193</v>
      </c>
      <c r="E2417" t="s">
        <v>9161</v>
      </c>
      <c r="F2417" t="s">
        <v>9231</v>
      </c>
      <c r="H2417">
        <v>54.1907529</v>
      </c>
      <c r="I2417">
        <v>-127.0154642</v>
      </c>
      <c r="J2417" s="1" t="str">
        <f t="shared" si="402"/>
        <v>NGR bulk stream sediment</v>
      </c>
      <c r="K2417" s="1" t="str">
        <f t="shared" si="403"/>
        <v>&lt;177 micron (NGR)</v>
      </c>
      <c r="L2417">
        <v>3</v>
      </c>
      <c r="M2417" t="s">
        <v>47</v>
      </c>
      <c r="N2417">
        <v>59</v>
      </c>
      <c r="O2417">
        <v>65</v>
      </c>
      <c r="P2417">
        <v>15</v>
      </c>
      <c r="Q2417">
        <v>10</v>
      </c>
      <c r="R2417">
        <v>14</v>
      </c>
      <c r="S2417">
        <v>9</v>
      </c>
      <c r="T2417">
        <v>-0.2</v>
      </c>
      <c r="U2417">
        <v>600</v>
      </c>
      <c r="V2417">
        <v>2.39</v>
      </c>
      <c r="W2417">
        <v>-0.2</v>
      </c>
      <c r="X2417">
        <v>4</v>
      </c>
      <c r="Y2417">
        <v>-2</v>
      </c>
      <c r="Z2417">
        <v>32</v>
      </c>
      <c r="AA2417">
        <v>-0.2</v>
      </c>
      <c r="AB2417">
        <v>1</v>
      </c>
      <c r="AC2417">
        <v>802</v>
      </c>
      <c r="AD2417">
        <v>60</v>
      </c>
      <c r="AE2417">
        <v>-2</v>
      </c>
      <c r="AF2417">
        <v>4.5999999999999996</v>
      </c>
      <c r="AG2417">
        <v>2.4</v>
      </c>
      <c r="AH2417">
        <v>190</v>
      </c>
    </row>
    <row r="2418" spans="1:34" x14ac:dyDescent="0.25">
      <c r="A2418" t="s">
        <v>9232</v>
      </c>
      <c r="B2418" t="s">
        <v>9233</v>
      </c>
      <c r="C2418" s="1" t="str">
        <f t="shared" si="394"/>
        <v>21:0613</v>
      </c>
      <c r="D2418" s="1" t="str">
        <f t="shared" si="401"/>
        <v>21:0193</v>
      </c>
      <c r="E2418" t="s">
        <v>9161</v>
      </c>
      <c r="F2418" t="s">
        <v>9234</v>
      </c>
      <c r="H2418">
        <v>54.1907529</v>
      </c>
      <c r="I2418">
        <v>-127.0154642</v>
      </c>
      <c r="J2418" s="1" t="str">
        <f t="shared" si="402"/>
        <v>NGR bulk stream sediment</v>
      </c>
      <c r="K2418" s="1" t="str">
        <f t="shared" si="403"/>
        <v>&lt;177 micron (NGR)</v>
      </c>
      <c r="L2418">
        <v>3</v>
      </c>
      <c r="M2418" t="s">
        <v>51</v>
      </c>
      <c r="N2418">
        <v>60</v>
      </c>
      <c r="O2418">
        <v>64</v>
      </c>
      <c r="P2418">
        <v>13</v>
      </c>
      <c r="Q2418">
        <v>8</v>
      </c>
      <c r="R2418">
        <v>10</v>
      </c>
      <c r="S2418">
        <v>8</v>
      </c>
      <c r="T2418">
        <v>-0.2</v>
      </c>
      <c r="U2418">
        <v>620</v>
      </c>
      <c r="V2418">
        <v>2.39</v>
      </c>
      <c r="W2418">
        <v>-0.2</v>
      </c>
      <c r="X2418">
        <v>4</v>
      </c>
      <c r="Y2418">
        <v>-2</v>
      </c>
      <c r="Z2418">
        <v>26</v>
      </c>
      <c r="AA2418">
        <v>-0.2</v>
      </c>
      <c r="AB2418">
        <v>1</v>
      </c>
      <c r="AC2418">
        <v>860</v>
      </c>
      <c r="AD2418">
        <v>25</v>
      </c>
      <c r="AE2418">
        <v>-2</v>
      </c>
      <c r="AF2418">
        <v>4.5999999999999996</v>
      </c>
      <c r="AG2418">
        <v>2</v>
      </c>
      <c r="AH2418">
        <v>150</v>
      </c>
    </row>
    <row r="2419" spans="1:34" x14ac:dyDescent="0.25">
      <c r="A2419" t="s">
        <v>9235</v>
      </c>
      <c r="B2419" t="s">
        <v>9236</v>
      </c>
      <c r="C2419" s="1" t="str">
        <f t="shared" si="394"/>
        <v>21:0613</v>
      </c>
      <c r="D2419" s="1" t="str">
        <f t="shared" si="401"/>
        <v>21:0193</v>
      </c>
      <c r="E2419" t="s">
        <v>9237</v>
      </c>
      <c r="F2419" t="s">
        <v>9238</v>
      </c>
      <c r="H2419">
        <v>54.478855000000003</v>
      </c>
      <c r="I2419">
        <v>-126.5558147</v>
      </c>
      <c r="J2419" s="1" t="str">
        <f t="shared" si="402"/>
        <v>NGR bulk stream sediment</v>
      </c>
      <c r="K2419" s="1" t="str">
        <f t="shared" si="403"/>
        <v>&lt;177 micron (NGR)</v>
      </c>
      <c r="L2419">
        <v>4</v>
      </c>
      <c r="M2419" t="s">
        <v>38</v>
      </c>
      <c r="N2419">
        <v>61</v>
      </c>
      <c r="O2419">
        <v>88</v>
      </c>
      <c r="P2419">
        <v>28</v>
      </c>
      <c r="Q2419">
        <v>10</v>
      </c>
      <c r="R2419">
        <v>32</v>
      </c>
      <c r="S2419">
        <v>10</v>
      </c>
      <c r="T2419">
        <v>-0.2</v>
      </c>
      <c r="U2419">
        <v>840</v>
      </c>
      <c r="V2419">
        <v>3.54</v>
      </c>
      <c r="W2419">
        <v>-0.2</v>
      </c>
      <c r="X2419">
        <v>5</v>
      </c>
      <c r="Y2419">
        <v>-2</v>
      </c>
      <c r="Z2419">
        <v>49</v>
      </c>
      <c r="AA2419">
        <v>0.5</v>
      </c>
      <c r="AB2419">
        <v>3</v>
      </c>
      <c r="AC2419">
        <v>719</v>
      </c>
      <c r="AD2419">
        <v>70</v>
      </c>
      <c r="AE2419">
        <v>2</v>
      </c>
      <c r="AF2419">
        <v>3.4</v>
      </c>
      <c r="AG2419">
        <v>1.7</v>
      </c>
      <c r="AH2419">
        <v>215</v>
      </c>
    </row>
    <row r="2420" spans="1:34" x14ac:dyDescent="0.25">
      <c r="A2420" t="s">
        <v>9239</v>
      </c>
      <c r="B2420" t="s">
        <v>9240</v>
      </c>
      <c r="C2420" s="1" t="str">
        <f t="shared" si="394"/>
        <v>21:0613</v>
      </c>
      <c r="D2420" s="1" t="str">
        <f t="shared" si="401"/>
        <v>21:0193</v>
      </c>
      <c r="E2420" t="s">
        <v>9241</v>
      </c>
      <c r="F2420" t="s">
        <v>9242</v>
      </c>
      <c r="H2420">
        <v>54.162192900000001</v>
      </c>
      <c r="I2420">
        <v>-127.0284726</v>
      </c>
      <c r="J2420" s="1" t="str">
        <f t="shared" si="402"/>
        <v>NGR bulk stream sediment</v>
      </c>
      <c r="K2420" s="1" t="str">
        <f t="shared" si="403"/>
        <v>&lt;177 micron (NGR)</v>
      </c>
      <c r="L2420">
        <v>4</v>
      </c>
      <c r="M2420" t="s">
        <v>43</v>
      </c>
      <c r="N2420">
        <v>62</v>
      </c>
      <c r="O2420">
        <v>68</v>
      </c>
      <c r="P2420">
        <v>16</v>
      </c>
      <c r="Q2420">
        <v>6</v>
      </c>
      <c r="R2420">
        <v>15</v>
      </c>
      <c r="S2420">
        <v>6</v>
      </c>
      <c r="T2420">
        <v>-0.2</v>
      </c>
      <c r="U2420">
        <v>1400</v>
      </c>
      <c r="V2420">
        <v>2.19</v>
      </c>
      <c r="W2420">
        <v>-0.2</v>
      </c>
      <c r="X2420">
        <v>5</v>
      </c>
      <c r="Y2420">
        <v>-2</v>
      </c>
      <c r="Z2420">
        <v>44</v>
      </c>
      <c r="AA2420">
        <v>-0.2</v>
      </c>
      <c r="AB2420">
        <v>-1</v>
      </c>
      <c r="AC2420">
        <v>950</v>
      </c>
      <c r="AD2420">
        <v>40</v>
      </c>
      <c r="AE2420">
        <v>2</v>
      </c>
      <c r="AF2420">
        <v>12.4</v>
      </c>
      <c r="AG2420">
        <v>3.4</v>
      </c>
      <c r="AH2420">
        <v>175</v>
      </c>
    </row>
    <row r="2421" spans="1:34" x14ac:dyDescent="0.25">
      <c r="A2421" t="s">
        <v>9243</v>
      </c>
      <c r="B2421" t="s">
        <v>9244</v>
      </c>
      <c r="C2421" s="1" t="str">
        <f t="shared" si="394"/>
        <v>21:0613</v>
      </c>
      <c r="D2421" s="1" t="str">
        <f t="shared" si="401"/>
        <v>21:0193</v>
      </c>
      <c r="E2421" t="s">
        <v>9245</v>
      </c>
      <c r="F2421" t="s">
        <v>9246</v>
      </c>
      <c r="H2421">
        <v>54.179737199999998</v>
      </c>
      <c r="I2421">
        <v>-127.26724369999999</v>
      </c>
      <c r="J2421" s="1" t="str">
        <f t="shared" si="402"/>
        <v>NGR bulk stream sediment</v>
      </c>
      <c r="K2421" s="1" t="str">
        <f t="shared" si="403"/>
        <v>&lt;177 micron (NGR)</v>
      </c>
      <c r="L2421">
        <v>4</v>
      </c>
      <c r="M2421" t="s">
        <v>56</v>
      </c>
      <c r="N2421">
        <v>63</v>
      </c>
      <c r="O2421">
        <v>89</v>
      </c>
      <c r="P2421">
        <v>25</v>
      </c>
      <c r="Q2421">
        <v>8</v>
      </c>
      <c r="R2421">
        <v>23</v>
      </c>
      <c r="S2421">
        <v>10</v>
      </c>
      <c r="T2421">
        <v>-0.2</v>
      </c>
      <c r="U2421">
        <v>600</v>
      </c>
      <c r="V2421">
        <v>3.5</v>
      </c>
      <c r="W2421">
        <v>-0.2</v>
      </c>
      <c r="X2421">
        <v>3</v>
      </c>
      <c r="Y2421">
        <v>-2</v>
      </c>
      <c r="Z2421">
        <v>52</v>
      </c>
      <c r="AA2421">
        <v>-0.2</v>
      </c>
      <c r="AB2421">
        <v>3</v>
      </c>
      <c r="AC2421">
        <v>793</v>
      </c>
      <c r="AD2421">
        <v>40</v>
      </c>
      <c r="AE2421">
        <v>-2</v>
      </c>
      <c r="AF2421">
        <v>6.4</v>
      </c>
      <c r="AG2421">
        <v>1.5</v>
      </c>
      <c r="AH2421">
        <v>130</v>
      </c>
    </row>
    <row r="2422" spans="1:34" x14ac:dyDescent="0.25">
      <c r="A2422" t="s">
        <v>9247</v>
      </c>
      <c r="B2422" t="s">
        <v>9248</v>
      </c>
      <c r="C2422" s="1" t="str">
        <f t="shared" si="394"/>
        <v>21:0613</v>
      </c>
      <c r="D2422" s="1" t="str">
        <f t="shared" si="401"/>
        <v>21:0193</v>
      </c>
      <c r="E2422" t="s">
        <v>9249</v>
      </c>
      <c r="F2422" t="s">
        <v>9250</v>
      </c>
      <c r="H2422">
        <v>54.178838800000001</v>
      </c>
      <c r="I2422">
        <v>-127.2604011</v>
      </c>
      <c r="J2422" s="1" t="str">
        <f t="shared" si="402"/>
        <v>NGR bulk stream sediment</v>
      </c>
      <c r="K2422" s="1" t="str">
        <f t="shared" si="403"/>
        <v>&lt;177 micron (NGR)</v>
      </c>
      <c r="L2422">
        <v>4</v>
      </c>
      <c r="M2422" t="s">
        <v>61</v>
      </c>
      <c r="N2422">
        <v>64</v>
      </c>
      <c r="O2422">
        <v>94</v>
      </c>
      <c r="P2422">
        <v>23</v>
      </c>
      <c r="Q2422">
        <v>8</v>
      </c>
      <c r="R2422">
        <v>31</v>
      </c>
      <c r="S2422">
        <v>7</v>
      </c>
      <c r="T2422">
        <v>0.5</v>
      </c>
      <c r="U2422">
        <v>540</v>
      </c>
      <c r="V2422">
        <v>3.1</v>
      </c>
      <c r="W2422">
        <v>-0.2</v>
      </c>
      <c r="X2422">
        <v>3</v>
      </c>
      <c r="Y2422">
        <v>-2</v>
      </c>
      <c r="Z2422">
        <v>44</v>
      </c>
      <c r="AA2422">
        <v>-0.2</v>
      </c>
      <c r="AB2422">
        <v>2</v>
      </c>
      <c r="AC2422">
        <v>827</v>
      </c>
      <c r="AD2422">
        <v>60</v>
      </c>
      <c r="AE2422">
        <v>-2</v>
      </c>
      <c r="AF2422">
        <v>13.6</v>
      </c>
      <c r="AG2422">
        <v>1.6</v>
      </c>
      <c r="AH2422">
        <v>155</v>
      </c>
    </row>
    <row r="2423" spans="1:34" x14ac:dyDescent="0.25">
      <c r="A2423" t="s">
        <v>9251</v>
      </c>
      <c r="B2423" t="s">
        <v>9252</v>
      </c>
      <c r="C2423" s="1" t="str">
        <f t="shared" ref="C2423:C2486" si="404">HYPERLINK("http://geochem.nrcan.gc.ca/cdogs/content/bdl/bdl210613_e.htm", "21:0613")</f>
        <v>21:0613</v>
      </c>
      <c r="D2423" s="1" t="str">
        <f t="shared" si="401"/>
        <v>21:0193</v>
      </c>
      <c r="E2423" t="s">
        <v>9253</v>
      </c>
      <c r="F2423" t="s">
        <v>9254</v>
      </c>
      <c r="H2423">
        <v>54.183249799999999</v>
      </c>
      <c r="I2423">
        <v>-127.2219956</v>
      </c>
      <c r="J2423" s="1" t="str">
        <f t="shared" si="402"/>
        <v>NGR bulk stream sediment</v>
      </c>
      <c r="K2423" s="1" t="str">
        <f t="shared" si="403"/>
        <v>&lt;177 micron (NGR)</v>
      </c>
      <c r="L2423">
        <v>4</v>
      </c>
      <c r="M2423" t="s">
        <v>66</v>
      </c>
      <c r="N2423">
        <v>65</v>
      </c>
      <c r="O2423">
        <v>86</v>
      </c>
      <c r="P2423">
        <v>17</v>
      </c>
      <c r="Q2423">
        <v>8</v>
      </c>
      <c r="R2423">
        <v>25</v>
      </c>
      <c r="S2423">
        <v>7</v>
      </c>
      <c r="T2423">
        <v>-0.2</v>
      </c>
      <c r="U2423">
        <v>570</v>
      </c>
      <c r="V2423">
        <v>3.04</v>
      </c>
      <c r="W2423">
        <v>-0.2</v>
      </c>
      <c r="X2423">
        <v>4</v>
      </c>
      <c r="Y2423">
        <v>-2</v>
      </c>
      <c r="Z2423">
        <v>40</v>
      </c>
      <c r="AA2423">
        <v>-0.2</v>
      </c>
      <c r="AB2423">
        <v>-1</v>
      </c>
      <c r="AC2423">
        <v>759</v>
      </c>
      <c r="AD2423">
        <v>45</v>
      </c>
      <c r="AE2423">
        <v>-2</v>
      </c>
      <c r="AF2423">
        <v>13</v>
      </c>
      <c r="AG2423">
        <v>2.1</v>
      </c>
      <c r="AH2423">
        <v>145</v>
      </c>
    </row>
    <row r="2424" spans="1:34" x14ac:dyDescent="0.25">
      <c r="A2424" t="s">
        <v>9255</v>
      </c>
      <c r="B2424" t="s">
        <v>9256</v>
      </c>
      <c r="C2424" s="1" t="str">
        <f t="shared" si="404"/>
        <v>21:0613</v>
      </c>
      <c r="D2424" s="1" t="str">
        <f t="shared" si="401"/>
        <v>21:0193</v>
      </c>
      <c r="E2424" t="s">
        <v>9257</v>
      </c>
      <c r="F2424" t="s">
        <v>9258</v>
      </c>
      <c r="H2424">
        <v>54.181161500000002</v>
      </c>
      <c r="I2424">
        <v>-127.18676290000001</v>
      </c>
      <c r="J2424" s="1" t="str">
        <f t="shared" si="402"/>
        <v>NGR bulk stream sediment</v>
      </c>
      <c r="K2424" s="1" t="str">
        <f t="shared" si="403"/>
        <v>&lt;177 micron (NGR)</v>
      </c>
      <c r="L2424">
        <v>4</v>
      </c>
      <c r="M2424" t="s">
        <v>76</v>
      </c>
      <c r="N2424">
        <v>66</v>
      </c>
      <c r="O2424">
        <v>99</v>
      </c>
      <c r="P2424">
        <v>19</v>
      </c>
      <c r="Q2424">
        <v>9</v>
      </c>
      <c r="R2424">
        <v>23</v>
      </c>
      <c r="S2424">
        <v>8</v>
      </c>
      <c r="T2424">
        <v>-0.2</v>
      </c>
      <c r="U2424">
        <v>580</v>
      </c>
      <c r="V2424">
        <v>2.79</v>
      </c>
      <c r="W2424">
        <v>-0.2</v>
      </c>
      <c r="X2424">
        <v>3</v>
      </c>
      <c r="Y2424">
        <v>-2</v>
      </c>
      <c r="Z2424">
        <v>38</v>
      </c>
      <c r="AA2424">
        <v>0.5</v>
      </c>
      <c r="AB2424">
        <v>2</v>
      </c>
      <c r="AC2424">
        <v>820</v>
      </c>
      <c r="AD2424">
        <v>40</v>
      </c>
      <c r="AE2424">
        <v>-2</v>
      </c>
      <c r="AF2424">
        <v>7</v>
      </c>
      <c r="AG2424">
        <v>1.8</v>
      </c>
      <c r="AH2424">
        <v>175</v>
      </c>
    </row>
    <row r="2425" spans="1:34" x14ac:dyDescent="0.25">
      <c r="A2425" t="s">
        <v>9259</v>
      </c>
      <c r="B2425" t="s">
        <v>9260</v>
      </c>
      <c r="C2425" s="1" t="str">
        <f t="shared" si="404"/>
        <v>21:0613</v>
      </c>
      <c r="D2425" s="1" t="str">
        <f t="shared" si="401"/>
        <v>21:0193</v>
      </c>
      <c r="E2425" t="s">
        <v>9261</v>
      </c>
      <c r="F2425" t="s">
        <v>9262</v>
      </c>
      <c r="H2425">
        <v>54.1499703</v>
      </c>
      <c r="I2425">
        <v>-127.2151224</v>
      </c>
      <c r="J2425" s="1" t="str">
        <f t="shared" si="402"/>
        <v>NGR bulk stream sediment</v>
      </c>
      <c r="K2425" s="1" t="str">
        <f t="shared" si="403"/>
        <v>&lt;177 micron (NGR)</v>
      </c>
      <c r="L2425">
        <v>4</v>
      </c>
      <c r="M2425" t="s">
        <v>81</v>
      </c>
      <c r="N2425">
        <v>67</v>
      </c>
      <c r="O2425">
        <v>66</v>
      </c>
      <c r="P2425">
        <v>10</v>
      </c>
      <c r="Q2425">
        <v>7</v>
      </c>
      <c r="R2425">
        <v>21</v>
      </c>
      <c r="S2425">
        <v>7</v>
      </c>
      <c r="T2425">
        <v>-0.2</v>
      </c>
      <c r="U2425">
        <v>680</v>
      </c>
      <c r="V2425">
        <v>2.5099999999999998</v>
      </c>
      <c r="W2425">
        <v>-0.2</v>
      </c>
      <c r="X2425">
        <v>2</v>
      </c>
      <c r="Y2425">
        <v>-2</v>
      </c>
      <c r="Z2425">
        <v>36</v>
      </c>
      <c r="AA2425">
        <v>-0.2</v>
      </c>
      <c r="AB2425">
        <v>2</v>
      </c>
      <c r="AC2425">
        <v>837</v>
      </c>
      <c r="AD2425">
        <v>45</v>
      </c>
      <c r="AE2425">
        <v>-2</v>
      </c>
      <c r="AF2425">
        <v>7</v>
      </c>
      <c r="AG2425">
        <v>1.6</v>
      </c>
      <c r="AH2425">
        <v>115</v>
      </c>
    </row>
    <row r="2426" spans="1:34" x14ac:dyDescent="0.25">
      <c r="A2426" t="s">
        <v>9263</v>
      </c>
      <c r="B2426" t="s">
        <v>9264</v>
      </c>
      <c r="C2426" s="1" t="str">
        <f t="shared" si="404"/>
        <v>21:0613</v>
      </c>
      <c r="D2426" s="1" t="str">
        <f t="shared" si="401"/>
        <v>21:0193</v>
      </c>
      <c r="E2426" t="s">
        <v>9265</v>
      </c>
      <c r="F2426" t="s">
        <v>9266</v>
      </c>
      <c r="H2426">
        <v>54.170877699999998</v>
      </c>
      <c r="I2426">
        <v>-127.11399539999999</v>
      </c>
      <c r="J2426" s="1" t="str">
        <f t="shared" si="402"/>
        <v>NGR bulk stream sediment</v>
      </c>
      <c r="K2426" s="1" t="str">
        <f t="shared" si="403"/>
        <v>&lt;177 micron (NGR)</v>
      </c>
      <c r="L2426">
        <v>4</v>
      </c>
      <c r="M2426" t="s">
        <v>86</v>
      </c>
      <c r="N2426">
        <v>68</v>
      </c>
      <c r="O2426">
        <v>75</v>
      </c>
      <c r="P2426">
        <v>16</v>
      </c>
      <c r="Q2426">
        <v>9</v>
      </c>
      <c r="R2426">
        <v>21</v>
      </c>
      <c r="S2426">
        <v>6</v>
      </c>
      <c r="T2426">
        <v>0.2</v>
      </c>
      <c r="U2426">
        <v>410</v>
      </c>
      <c r="V2426">
        <v>2.5099999999999998</v>
      </c>
      <c r="W2426">
        <v>-0.2</v>
      </c>
      <c r="X2426">
        <v>3</v>
      </c>
      <c r="Y2426">
        <v>-2</v>
      </c>
      <c r="Z2426">
        <v>32</v>
      </c>
      <c r="AA2426">
        <v>-0.2</v>
      </c>
      <c r="AB2426">
        <v>2</v>
      </c>
      <c r="AC2426">
        <v>729</v>
      </c>
      <c r="AD2426">
        <v>35</v>
      </c>
      <c r="AE2426">
        <v>-2</v>
      </c>
      <c r="AF2426">
        <v>5.6</v>
      </c>
      <c r="AG2426">
        <v>1.9</v>
      </c>
      <c r="AH2426">
        <v>155</v>
      </c>
    </row>
    <row r="2427" spans="1:34" x14ac:dyDescent="0.25">
      <c r="A2427" t="s">
        <v>9267</v>
      </c>
      <c r="B2427" t="s">
        <v>9268</v>
      </c>
      <c r="C2427" s="1" t="str">
        <f t="shared" si="404"/>
        <v>21:0613</v>
      </c>
      <c r="D2427" s="1" t="str">
        <f t="shared" si="401"/>
        <v>21:0193</v>
      </c>
      <c r="E2427" t="s">
        <v>9269</v>
      </c>
      <c r="F2427" t="s">
        <v>9270</v>
      </c>
      <c r="H2427">
        <v>54.149374999999999</v>
      </c>
      <c r="I2427">
        <v>-127.11050160000001</v>
      </c>
      <c r="J2427" s="1" t="str">
        <f t="shared" si="402"/>
        <v>NGR bulk stream sediment</v>
      </c>
      <c r="K2427" s="1" t="str">
        <f t="shared" si="403"/>
        <v>&lt;177 micron (NGR)</v>
      </c>
      <c r="L2427">
        <v>4</v>
      </c>
      <c r="M2427" t="s">
        <v>91</v>
      </c>
      <c r="N2427">
        <v>69</v>
      </c>
      <c r="O2427">
        <v>71</v>
      </c>
      <c r="P2427">
        <v>16</v>
      </c>
      <c r="Q2427">
        <v>7</v>
      </c>
      <c r="R2427">
        <v>20</v>
      </c>
      <c r="S2427">
        <v>8</v>
      </c>
      <c r="T2427">
        <v>-0.2</v>
      </c>
      <c r="U2427">
        <v>400</v>
      </c>
      <c r="V2427">
        <v>2.4300000000000002</v>
      </c>
      <c r="W2427">
        <v>-0.2</v>
      </c>
      <c r="X2427">
        <v>3</v>
      </c>
      <c r="Y2427">
        <v>-2</v>
      </c>
      <c r="Z2427">
        <v>36</v>
      </c>
      <c r="AA2427">
        <v>-0.2</v>
      </c>
      <c r="AB2427">
        <v>2</v>
      </c>
      <c r="AC2427">
        <v>744</v>
      </c>
      <c r="AD2427">
        <v>30</v>
      </c>
      <c r="AE2427">
        <v>-2</v>
      </c>
      <c r="AF2427">
        <v>6.8</v>
      </c>
      <c r="AG2427">
        <v>1.7</v>
      </c>
      <c r="AH2427">
        <v>155</v>
      </c>
    </row>
    <row r="2428" spans="1:34" x14ac:dyDescent="0.25">
      <c r="A2428" t="s">
        <v>9271</v>
      </c>
      <c r="B2428" t="s">
        <v>9272</v>
      </c>
      <c r="C2428" s="1" t="str">
        <f t="shared" si="404"/>
        <v>21:0613</v>
      </c>
      <c r="D2428" s="1" t="str">
        <f t="shared" si="401"/>
        <v>21:0193</v>
      </c>
      <c r="E2428" t="s">
        <v>9273</v>
      </c>
      <c r="F2428" t="s">
        <v>9274</v>
      </c>
      <c r="H2428">
        <v>54.204492100000003</v>
      </c>
      <c r="I2428">
        <v>-126.93062190000001</v>
      </c>
      <c r="J2428" s="1" t="str">
        <f t="shared" si="402"/>
        <v>NGR bulk stream sediment</v>
      </c>
      <c r="K2428" s="1" t="str">
        <f t="shared" si="403"/>
        <v>&lt;177 micron (NGR)</v>
      </c>
      <c r="L2428">
        <v>4</v>
      </c>
      <c r="M2428" t="s">
        <v>96</v>
      </c>
      <c r="N2428">
        <v>70</v>
      </c>
      <c r="O2428">
        <v>109</v>
      </c>
      <c r="P2428">
        <v>28</v>
      </c>
      <c r="Q2428">
        <v>9</v>
      </c>
      <c r="R2428">
        <v>17</v>
      </c>
      <c r="S2428">
        <v>10</v>
      </c>
      <c r="T2428">
        <v>0.2</v>
      </c>
      <c r="U2428">
        <v>840</v>
      </c>
      <c r="V2428">
        <v>3.27</v>
      </c>
      <c r="W2428">
        <v>-0.2</v>
      </c>
      <c r="X2428">
        <v>3</v>
      </c>
      <c r="Y2428">
        <v>-2</v>
      </c>
      <c r="Z2428">
        <v>54</v>
      </c>
      <c r="AA2428">
        <v>-0.2</v>
      </c>
      <c r="AB2428">
        <v>2</v>
      </c>
      <c r="AC2428">
        <v>779</v>
      </c>
      <c r="AD2428">
        <v>50</v>
      </c>
      <c r="AE2428">
        <v>-2</v>
      </c>
      <c r="AF2428">
        <v>12.6</v>
      </c>
      <c r="AG2428">
        <v>1.4</v>
      </c>
      <c r="AH2428">
        <v>175</v>
      </c>
    </row>
    <row r="2429" spans="1:34" x14ac:dyDescent="0.25">
      <c r="A2429" t="s">
        <v>9275</v>
      </c>
      <c r="B2429" t="s">
        <v>9276</v>
      </c>
      <c r="C2429" s="1" t="str">
        <f t="shared" si="404"/>
        <v>21:0613</v>
      </c>
      <c r="D2429" s="1" t="str">
        <f t="shared" si="401"/>
        <v>21:0193</v>
      </c>
      <c r="E2429" t="s">
        <v>9277</v>
      </c>
      <c r="F2429" t="s">
        <v>9278</v>
      </c>
      <c r="H2429">
        <v>54.174305599999997</v>
      </c>
      <c r="I2429">
        <v>-126.8399622</v>
      </c>
      <c r="J2429" s="1" t="str">
        <f t="shared" si="402"/>
        <v>NGR bulk stream sediment</v>
      </c>
      <c r="K2429" s="1" t="str">
        <f t="shared" si="403"/>
        <v>&lt;177 micron (NGR)</v>
      </c>
      <c r="L2429">
        <v>4</v>
      </c>
      <c r="M2429" t="s">
        <v>101</v>
      </c>
      <c r="N2429">
        <v>71</v>
      </c>
      <c r="O2429">
        <v>79</v>
      </c>
      <c r="P2429">
        <v>30</v>
      </c>
      <c r="Q2429">
        <v>12</v>
      </c>
      <c r="R2429">
        <v>17</v>
      </c>
      <c r="S2429">
        <v>8</v>
      </c>
      <c r="T2429">
        <v>0.2</v>
      </c>
      <c r="U2429">
        <v>1000</v>
      </c>
      <c r="V2429">
        <v>2.7</v>
      </c>
      <c r="W2429">
        <v>-0.2</v>
      </c>
      <c r="X2429">
        <v>7</v>
      </c>
      <c r="Y2429">
        <v>2</v>
      </c>
      <c r="Z2429">
        <v>40</v>
      </c>
      <c r="AA2429">
        <v>0.7</v>
      </c>
      <c r="AB2429">
        <v>3</v>
      </c>
      <c r="AC2429">
        <v>877</v>
      </c>
      <c r="AD2429">
        <v>50</v>
      </c>
      <c r="AE2429">
        <v>2</v>
      </c>
      <c r="AF2429">
        <v>9.4</v>
      </c>
      <c r="AG2429">
        <v>8.6999999999999993</v>
      </c>
      <c r="AH2429">
        <v>150</v>
      </c>
    </row>
    <row r="2430" spans="1:34" x14ac:dyDescent="0.25">
      <c r="A2430" t="s">
        <v>9279</v>
      </c>
      <c r="B2430" t="s">
        <v>9280</v>
      </c>
      <c r="C2430" s="1" t="str">
        <f t="shared" si="404"/>
        <v>21:0613</v>
      </c>
      <c r="D2430" s="1" t="str">
        <f t="shared" si="401"/>
        <v>21:0193</v>
      </c>
      <c r="E2430" t="s">
        <v>9281</v>
      </c>
      <c r="F2430" t="s">
        <v>9282</v>
      </c>
      <c r="H2430">
        <v>54.129208300000002</v>
      </c>
      <c r="I2430">
        <v>-126.8382687</v>
      </c>
      <c r="J2430" s="1" t="str">
        <f t="shared" si="402"/>
        <v>NGR bulk stream sediment</v>
      </c>
      <c r="K2430" s="1" t="str">
        <f t="shared" si="403"/>
        <v>&lt;177 micron (NGR)</v>
      </c>
      <c r="L2430">
        <v>4</v>
      </c>
      <c r="M2430" t="s">
        <v>106</v>
      </c>
      <c r="N2430">
        <v>72</v>
      </c>
      <c r="O2430">
        <v>188</v>
      </c>
      <c r="P2430">
        <v>27</v>
      </c>
      <c r="Q2430">
        <v>19</v>
      </c>
      <c r="R2430">
        <v>23</v>
      </c>
      <c r="S2430">
        <v>7</v>
      </c>
      <c r="T2430">
        <v>1</v>
      </c>
      <c r="U2430">
        <v>740</v>
      </c>
      <c r="V2430">
        <v>2.86</v>
      </c>
      <c r="W2430">
        <v>0.6</v>
      </c>
      <c r="X2430">
        <v>5</v>
      </c>
      <c r="Y2430">
        <v>-2</v>
      </c>
      <c r="Z2430">
        <v>40</v>
      </c>
      <c r="AA2430">
        <v>0.8</v>
      </c>
      <c r="AB2430">
        <v>2</v>
      </c>
      <c r="AC2430">
        <v>832</v>
      </c>
      <c r="AD2430">
        <v>65</v>
      </c>
      <c r="AE2430">
        <v>-2</v>
      </c>
      <c r="AF2430">
        <v>13.6</v>
      </c>
      <c r="AG2430">
        <v>5.3</v>
      </c>
      <c r="AH2430">
        <v>140</v>
      </c>
    </row>
    <row r="2431" spans="1:34" x14ac:dyDescent="0.25">
      <c r="A2431" t="s">
        <v>9283</v>
      </c>
      <c r="B2431" t="s">
        <v>9284</v>
      </c>
      <c r="C2431" s="1" t="str">
        <f t="shared" si="404"/>
        <v>21:0613</v>
      </c>
      <c r="D2431" s="1" t="str">
        <f>HYPERLINK("http://geochem.nrcan.gc.ca/cdogs/content/svy/svy_e.htm", "")</f>
        <v/>
      </c>
      <c r="G2431" s="1" t="str">
        <f>HYPERLINK("http://geochem.nrcan.gc.ca/cdogs/content/cr_/cr_00079_e.htm", "79")</f>
        <v>79</v>
      </c>
      <c r="J2431" t="s">
        <v>69</v>
      </c>
      <c r="K2431" t="s">
        <v>70</v>
      </c>
      <c r="L2431">
        <v>4</v>
      </c>
      <c r="M2431" t="s">
        <v>71</v>
      </c>
      <c r="N2431">
        <v>73</v>
      </c>
      <c r="O2431">
        <v>120</v>
      </c>
      <c r="P2431">
        <v>87</v>
      </c>
      <c r="Q2431">
        <v>17</v>
      </c>
      <c r="R2431">
        <v>185</v>
      </c>
      <c r="S2431">
        <v>23</v>
      </c>
      <c r="T2431">
        <v>-0.2</v>
      </c>
      <c r="U2431">
        <v>960</v>
      </c>
      <c r="V2431">
        <v>3.64</v>
      </c>
      <c r="W2431">
        <v>1</v>
      </c>
      <c r="X2431">
        <v>7</v>
      </c>
      <c r="Y2431">
        <v>-2</v>
      </c>
      <c r="Z2431">
        <v>62</v>
      </c>
      <c r="AA2431">
        <v>0.4</v>
      </c>
      <c r="AB2431">
        <v>-1</v>
      </c>
      <c r="AC2431">
        <v>886</v>
      </c>
      <c r="AD2431">
        <v>55</v>
      </c>
      <c r="AE2431">
        <v>2</v>
      </c>
      <c r="AF2431">
        <v>1.6</v>
      </c>
      <c r="AG2431">
        <v>2.7</v>
      </c>
      <c r="AH2431">
        <v>505</v>
      </c>
    </row>
    <row r="2432" spans="1:34" x14ac:dyDescent="0.25">
      <c r="A2432" t="s">
        <v>9285</v>
      </c>
      <c r="B2432" t="s">
        <v>9286</v>
      </c>
      <c r="C2432" s="1" t="str">
        <f t="shared" si="404"/>
        <v>21:0613</v>
      </c>
      <c r="D2432" s="1" t="str">
        <f t="shared" ref="D2432:D2445" si="405">HYPERLINK("http://geochem.nrcan.gc.ca/cdogs/content/svy/svy210193_e.htm", "21:0193")</f>
        <v>21:0193</v>
      </c>
      <c r="E2432" t="s">
        <v>9287</v>
      </c>
      <c r="F2432" t="s">
        <v>9288</v>
      </c>
      <c r="H2432">
        <v>54.133105499999999</v>
      </c>
      <c r="I2432">
        <v>-126.8365196</v>
      </c>
      <c r="J2432" s="1" t="str">
        <f t="shared" ref="J2432:J2445" si="406">HYPERLINK("http://geochem.nrcan.gc.ca/cdogs/content/kwd/kwd020030_e.htm", "NGR bulk stream sediment")</f>
        <v>NGR bulk stream sediment</v>
      </c>
      <c r="K2432" s="1" t="str">
        <f t="shared" ref="K2432:K2445" si="407">HYPERLINK("http://geochem.nrcan.gc.ca/cdogs/content/kwd/kwd080006_e.htm", "&lt;177 micron (NGR)")</f>
        <v>&lt;177 micron (NGR)</v>
      </c>
      <c r="L2432">
        <v>4</v>
      </c>
      <c r="M2432" t="s">
        <v>111</v>
      </c>
      <c r="N2432">
        <v>74</v>
      </c>
      <c r="O2432">
        <v>140</v>
      </c>
      <c r="P2432">
        <v>38</v>
      </c>
      <c r="Q2432">
        <v>15</v>
      </c>
      <c r="R2432">
        <v>28</v>
      </c>
      <c r="S2432">
        <v>9</v>
      </c>
      <c r="T2432">
        <v>0.6</v>
      </c>
      <c r="U2432">
        <v>570</v>
      </c>
      <c r="V2432">
        <v>2.67</v>
      </c>
      <c r="W2432">
        <v>0.9</v>
      </c>
      <c r="X2432">
        <v>6</v>
      </c>
      <c r="Y2432">
        <v>-2</v>
      </c>
      <c r="Z2432">
        <v>40</v>
      </c>
      <c r="AA2432">
        <v>1.5</v>
      </c>
      <c r="AB2432">
        <v>2</v>
      </c>
      <c r="AC2432">
        <v>877</v>
      </c>
      <c r="AD2432">
        <v>55</v>
      </c>
      <c r="AE2432">
        <v>-2</v>
      </c>
      <c r="AF2432">
        <v>14</v>
      </c>
      <c r="AG2432">
        <v>4.2</v>
      </c>
      <c r="AH2432">
        <v>125</v>
      </c>
    </row>
    <row r="2433" spans="1:34" x14ac:dyDescent="0.25">
      <c r="A2433" t="s">
        <v>9289</v>
      </c>
      <c r="B2433" t="s">
        <v>9290</v>
      </c>
      <c r="C2433" s="1" t="str">
        <f t="shared" si="404"/>
        <v>21:0613</v>
      </c>
      <c r="D2433" s="1" t="str">
        <f t="shared" si="405"/>
        <v>21:0193</v>
      </c>
      <c r="E2433" t="s">
        <v>9291</v>
      </c>
      <c r="F2433" t="s">
        <v>9292</v>
      </c>
      <c r="H2433">
        <v>54.477018700000002</v>
      </c>
      <c r="I2433">
        <v>-126.5463685</v>
      </c>
      <c r="J2433" s="1" t="str">
        <f t="shared" si="406"/>
        <v>NGR bulk stream sediment</v>
      </c>
      <c r="K2433" s="1" t="str">
        <f t="shared" si="407"/>
        <v>&lt;177 micron (NGR)</v>
      </c>
      <c r="L2433">
        <v>4</v>
      </c>
      <c r="M2433" t="s">
        <v>116</v>
      </c>
      <c r="N2433">
        <v>75</v>
      </c>
      <c r="O2433">
        <v>80</v>
      </c>
      <c r="P2433">
        <v>23</v>
      </c>
      <c r="Q2433">
        <v>10</v>
      </c>
      <c r="R2433">
        <v>18</v>
      </c>
      <c r="S2433">
        <v>8</v>
      </c>
      <c r="T2433">
        <v>-0.2</v>
      </c>
      <c r="U2433">
        <v>540</v>
      </c>
      <c r="V2433">
        <v>2.8</v>
      </c>
      <c r="W2433">
        <v>-0.2</v>
      </c>
      <c r="X2433">
        <v>5</v>
      </c>
      <c r="Y2433">
        <v>-2</v>
      </c>
      <c r="Z2433">
        <v>44</v>
      </c>
      <c r="AA2433">
        <v>0.5</v>
      </c>
      <c r="AB2433">
        <v>1</v>
      </c>
      <c r="AC2433">
        <v>756</v>
      </c>
      <c r="AD2433">
        <v>35</v>
      </c>
      <c r="AE2433">
        <v>2</v>
      </c>
      <c r="AF2433">
        <v>6.4</v>
      </c>
      <c r="AG2433">
        <v>1.7</v>
      </c>
      <c r="AH2433">
        <v>170</v>
      </c>
    </row>
    <row r="2434" spans="1:34" x14ac:dyDescent="0.25">
      <c r="A2434" t="s">
        <v>9293</v>
      </c>
      <c r="B2434" t="s">
        <v>9294</v>
      </c>
      <c r="C2434" s="1" t="str">
        <f t="shared" si="404"/>
        <v>21:0613</v>
      </c>
      <c r="D2434" s="1" t="str">
        <f t="shared" si="405"/>
        <v>21:0193</v>
      </c>
      <c r="E2434" t="s">
        <v>9237</v>
      </c>
      <c r="F2434" t="s">
        <v>9295</v>
      </c>
      <c r="H2434">
        <v>54.478855000000003</v>
      </c>
      <c r="I2434">
        <v>-126.5558147</v>
      </c>
      <c r="J2434" s="1" t="str">
        <f t="shared" si="406"/>
        <v>NGR bulk stream sediment</v>
      </c>
      <c r="K2434" s="1" t="str">
        <f t="shared" si="407"/>
        <v>&lt;177 micron (NGR)</v>
      </c>
      <c r="L2434">
        <v>4</v>
      </c>
      <c r="M2434" t="s">
        <v>47</v>
      </c>
      <c r="N2434">
        <v>76</v>
      </c>
      <c r="O2434">
        <v>91</v>
      </c>
      <c r="P2434">
        <v>26</v>
      </c>
      <c r="Q2434">
        <v>10</v>
      </c>
      <c r="R2434">
        <v>31</v>
      </c>
      <c r="S2434">
        <v>13</v>
      </c>
      <c r="T2434">
        <v>-0.2</v>
      </c>
      <c r="U2434">
        <v>780</v>
      </c>
      <c r="V2434">
        <v>3.45</v>
      </c>
      <c r="W2434">
        <v>-0.2</v>
      </c>
      <c r="X2434">
        <v>6</v>
      </c>
      <c r="Y2434">
        <v>-2</v>
      </c>
      <c r="Z2434">
        <v>48</v>
      </c>
      <c r="AA2434">
        <v>0.7</v>
      </c>
      <c r="AB2434">
        <v>1</v>
      </c>
      <c r="AC2434">
        <v>667</v>
      </c>
      <c r="AD2434">
        <v>50</v>
      </c>
      <c r="AE2434">
        <v>-2</v>
      </c>
      <c r="AF2434">
        <v>3.6</v>
      </c>
      <c r="AG2434">
        <v>1.6</v>
      </c>
      <c r="AH2434">
        <v>230</v>
      </c>
    </row>
    <row r="2435" spans="1:34" x14ac:dyDescent="0.25">
      <c r="A2435" t="s">
        <v>9296</v>
      </c>
      <c r="B2435" t="s">
        <v>9297</v>
      </c>
      <c r="C2435" s="1" t="str">
        <f t="shared" si="404"/>
        <v>21:0613</v>
      </c>
      <c r="D2435" s="1" t="str">
        <f t="shared" si="405"/>
        <v>21:0193</v>
      </c>
      <c r="E2435" t="s">
        <v>9237</v>
      </c>
      <c r="F2435" t="s">
        <v>9298</v>
      </c>
      <c r="H2435">
        <v>54.478855000000003</v>
      </c>
      <c r="I2435">
        <v>-126.5558147</v>
      </c>
      <c r="J2435" s="1" t="str">
        <f t="shared" si="406"/>
        <v>NGR bulk stream sediment</v>
      </c>
      <c r="K2435" s="1" t="str">
        <f t="shared" si="407"/>
        <v>&lt;177 micron (NGR)</v>
      </c>
      <c r="L2435">
        <v>4</v>
      </c>
      <c r="M2435" t="s">
        <v>51</v>
      </c>
      <c r="N2435">
        <v>77</v>
      </c>
      <c r="O2435">
        <v>89</v>
      </c>
      <c r="P2435">
        <v>28</v>
      </c>
      <c r="Q2435">
        <v>10</v>
      </c>
      <c r="R2435">
        <v>33</v>
      </c>
      <c r="S2435">
        <v>12</v>
      </c>
      <c r="T2435">
        <v>-0.2</v>
      </c>
      <c r="U2435">
        <v>800</v>
      </c>
      <c r="V2435">
        <v>3.5</v>
      </c>
      <c r="W2435">
        <v>-0.2</v>
      </c>
      <c r="X2435">
        <v>6</v>
      </c>
      <c r="Y2435">
        <v>-2</v>
      </c>
      <c r="Z2435">
        <v>44</v>
      </c>
      <c r="AA2435">
        <v>1</v>
      </c>
      <c r="AB2435">
        <v>3</v>
      </c>
      <c r="AC2435">
        <v>759</v>
      </c>
      <c r="AD2435">
        <v>80</v>
      </c>
      <c r="AE2435">
        <v>-2</v>
      </c>
      <c r="AF2435">
        <v>3.4</v>
      </c>
      <c r="AG2435">
        <v>1.8</v>
      </c>
      <c r="AH2435">
        <v>210</v>
      </c>
    </row>
    <row r="2436" spans="1:34" x14ac:dyDescent="0.25">
      <c r="A2436" t="s">
        <v>9299</v>
      </c>
      <c r="B2436" t="s">
        <v>9300</v>
      </c>
      <c r="C2436" s="1" t="str">
        <f t="shared" si="404"/>
        <v>21:0613</v>
      </c>
      <c r="D2436" s="1" t="str">
        <f t="shared" si="405"/>
        <v>21:0193</v>
      </c>
      <c r="E2436" t="s">
        <v>9301</v>
      </c>
      <c r="F2436" t="s">
        <v>9302</v>
      </c>
      <c r="H2436">
        <v>54.5300212</v>
      </c>
      <c r="I2436">
        <v>-126.5307926</v>
      </c>
      <c r="J2436" s="1" t="str">
        <f t="shared" si="406"/>
        <v>NGR bulk stream sediment</v>
      </c>
      <c r="K2436" s="1" t="str">
        <f t="shared" si="407"/>
        <v>&lt;177 micron (NGR)</v>
      </c>
      <c r="L2436">
        <v>4</v>
      </c>
      <c r="M2436" t="s">
        <v>121</v>
      </c>
      <c r="N2436">
        <v>78</v>
      </c>
      <c r="O2436">
        <v>190</v>
      </c>
      <c r="P2436">
        <v>38</v>
      </c>
      <c r="Q2436">
        <v>16</v>
      </c>
      <c r="R2436">
        <v>25</v>
      </c>
      <c r="S2436">
        <v>9</v>
      </c>
      <c r="T2436">
        <v>0.3</v>
      </c>
      <c r="U2436">
        <v>3000</v>
      </c>
      <c r="V2436">
        <v>4.0199999999999996</v>
      </c>
      <c r="W2436">
        <v>0.6</v>
      </c>
      <c r="X2436">
        <v>9</v>
      </c>
      <c r="Y2436">
        <v>-2</v>
      </c>
      <c r="Z2436">
        <v>56</v>
      </c>
      <c r="AA2436">
        <v>0.6</v>
      </c>
      <c r="AB2436">
        <v>3</v>
      </c>
      <c r="AC2436">
        <v>778</v>
      </c>
      <c r="AD2436">
        <v>80</v>
      </c>
      <c r="AE2436">
        <v>-2</v>
      </c>
      <c r="AF2436">
        <v>17.8</v>
      </c>
      <c r="AG2436">
        <v>1.6</v>
      </c>
      <c r="AH2436">
        <v>175</v>
      </c>
    </row>
    <row r="2437" spans="1:34" x14ac:dyDescent="0.25">
      <c r="A2437" t="s">
        <v>9303</v>
      </c>
      <c r="B2437" t="s">
        <v>9304</v>
      </c>
      <c r="C2437" s="1" t="str">
        <f t="shared" si="404"/>
        <v>21:0613</v>
      </c>
      <c r="D2437" s="1" t="str">
        <f t="shared" si="405"/>
        <v>21:0193</v>
      </c>
      <c r="E2437" t="s">
        <v>9305</v>
      </c>
      <c r="F2437" t="s">
        <v>9306</v>
      </c>
      <c r="H2437">
        <v>54.478932299999997</v>
      </c>
      <c r="I2437">
        <v>-127.67365169999999</v>
      </c>
      <c r="J2437" s="1" t="str">
        <f t="shared" si="406"/>
        <v>NGR bulk stream sediment</v>
      </c>
      <c r="K2437" s="1" t="str">
        <f t="shared" si="407"/>
        <v>&lt;177 micron (NGR)</v>
      </c>
      <c r="L2437">
        <v>4</v>
      </c>
      <c r="M2437" t="s">
        <v>126</v>
      </c>
      <c r="N2437">
        <v>79</v>
      </c>
      <c r="O2437">
        <v>82</v>
      </c>
      <c r="P2437">
        <v>13</v>
      </c>
      <c r="Q2437">
        <v>25</v>
      </c>
      <c r="R2437">
        <v>4</v>
      </c>
      <c r="S2437">
        <v>3</v>
      </c>
      <c r="T2437">
        <v>0.2</v>
      </c>
      <c r="U2437">
        <v>430</v>
      </c>
      <c r="V2437">
        <v>2.59</v>
      </c>
      <c r="W2437">
        <v>0.4</v>
      </c>
      <c r="X2437">
        <v>1</v>
      </c>
      <c r="Y2437">
        <v>-2</v>
      </c>
      <c r="Z2437">
        <v>32</v>
      </c>
      <c r="AA2437">
        <v>-0.2</v>
      </c>
      <c r="AB2437">
        <v>-1</v>
      </c>
      <c r="AC2437">
        <v>705</v>
      </c>
      <c r="AD2437">
        <v>10</v>
      </c>
      <c r="AE2437">
        <v>-2</v>
      </c>
      <c r="AF2437">
        <v>1.2</v>
      </c>
      <c r="AG2437">
        <v>2.2000000000000002</v>
      </c>
      <c r="AH2437">
        <v>460</v>
      </c>
    </row>
    <row r="2438" spans="1:34" x14ac:dyDescent="0.25">
      <c r="A2438" t="s">
        <v>9307</v>
      </c>
      <c r="B2438" t="s">
        <v>9308</v>
      </c>
      <c r="C2438" s="1" t="str">
        <f t="shared" si="404"/>
        <v>21:0613</v>
      </c>
      <c r="D2438" s="1" t="str">
        <f t="shared" si="405"/>
        <v>21:0193</v>
      </c>
      <c r="E2438" t="s">
        <v>9309</v>
      </c>
      <c r="F2438" t="s">
        <v>9310</v>
      </c>
      <c r="H2438">
        <v>54.547871399999998</v>
      </c>
      <c r="I2438">
        <v>-126.5473894</v>
      </c>
      <c r="J2438" s="1" t="str">
        <f t="shared" si="406"/>
        <v>NGR bulk stream sediment</v>
      </c>
      <c r="K2438" s="1" t="str">
        <f t="shared" si="407"/>
        <v>&lt;177 micron (NGR)</v>
      </c>
      <c r="L2438">
        <v>4</v>
      </c>
      <c r="M2438" t="s">
        <v>131</v>
      </c>
      <c r="N2438">
        <v>80</v>
      </c>
      <c r="O2438">
        <v>81</v>
      </c>
      <c r="P2438">
        <v>17</v>
      </c>
      <c r="Q2438">
        <v>8</v>
      </c>
      <c r="R2438">
        <v>19</v>
      </c>
      <c r="S2438">
        <v>9</v>
      </c>
      <c r="T2438">
        <v>0.2</v>
      </c>
      <c r="U2438">
        <v>560</v>
      </c>
      <c r="V2438">
        <v>3.25</v>
      </c>
      <c r="W2438">
        <v>-0.2</v>
      </c>
      <c r="X2438">
        <v>4</v>
      </c>
      <c r="Y2438">
        <v>-2</v>
      </c>
      <c r="Z2438">
        <v>46</v>
      </c>
      <c r="AA2438">
        <v>0.7</v>
      </c>
      <c r="AB2438">
        <v>1</v>
      </c>
      <c r="AC2438">
        <v>583</v>
      </c>
      <c r="AD2438">
        <v>20</v>
      </c>
      <c r="AE2438">
        <v>-2</v>
      </c>
      <c r="AF2438">
        <v>6.4</v>
      </c>
      <c r="AG2438">
        <v>1.8</v>
      </c>
      <c r="AH2438">
        <v>160</v>
      </c>
    </row>
    <row r="2439" spans="1:34" x14ac:dyDescent="0.25">
      <c r="A2439" t="s">
        <v>9311</v>
      </c>
      <c r="B2439" t="s">
        <v>9312</v>
      </c>
      <c r="C2439" s="1" t="str">
        <f t="shared" si="404"/>
        <v>21:0613</v>
      </c>
      <c r="D2439" s="1" t="str">
        <f t="shared" si="405"/>
        <v>21:0193</v>
      </c>
      <c r="E2439" t="s">
        <v>9313</v>
      </c>
      <c r="F2439" t="s">
        <v>9314</v>
      </c>
      <c r="H2439">
        <v>54.6832213</v>
      </c>
      <c r="I2439">
        <v>-126.44645920000001</v>
      </c>
      <c r="J2439" s="1" t="str">
        <f t="shared" si="406"/>
        <v>NGR bulk stream sediment</v>
      </c>
      <c r="K2439" s="1" t="str">
        <f t="shared" si="407"/>
        <v>&lt;177 micron (NGR)</v>
      </c>
      <c r="L2439">
        <v>5</v>
      </c>
      <c r="M2439" t="s">
        <v>38</v>
      </c>
      <c r="N2439">
        <v>81</v>
      </c>
      <c r="O2439">
        <v>105</v>
      </c>
      <c r="P2439">
        <v>13</v>
      </c>
      <c r="Q2439">
        <v>9</v>
      </c>
      <c r="R2439">
        <v>14</v>
      </c>
      <c r="S2439">
        <v>7</v>
      </c>
      <c r="T2439">
        <v>-0.2</v>
      </c>
      <c r="U2439">
        <v>680</v>
      </c>
      <c r="V2439">
        <v>2.23</v>
      </c>
      <c r="W2439">
        <v>-0.2</v>
      </c>
      <c r="X2439">
        <v>3</v>
      </c>
      <c r="Y2439">
        <v>-2</v>
      </c>
      <c r="Z2439">
        <v>40</v>
      </c>
      <c r="AA2439">
        <v>0.4</v>
      </c>
      <c r="AB2439">
        <v>-1</v>
      </c>
      <c r="AC2439">
        <v>787</v>
      </c>
      <c r="AD2439">
        <v>55</v>
      </c>
      <c r="AE2439">
        <v>2</v>
      </c>
      <c r="AF2439">
        <v>7.4</v>
      </c>
      <c r="AG2439">
        <v>2.2000000000000002</v>
      </c>
      <c r="AH2439">
        <v>170</v>
      </c>
    </row>
    <row r="2440" spans="1:34" x14ac:dyDescent="0.25">
      <c r="A2440" t="s">
        <v>9315</v>
      </c>
      <c r="B2440" t="s">
        <v>9316</v>
      </c>
      <c r="C2440" s="1" t="str">
        <f t="shared" si="404"/>
        <v>21:0613</v>
      </c>
      <c r="D2440" s="1" t="str">
        <f t="shared" si="405"/>
        <v>21:0193</v>
      </c>
      <c r="E2440" t="s">
        <v>9317</v>
      </c>
      <c r="F2440" t="s">
        <v>9318</v>
      </c>
      <c r="H2440">
        <v>54.562770700000002</v>
      </c>
      <c r="I2440">
        <v>-126.5702565</v>
      </c>
      <c r="J2440" s="1" t="str">
        <f t="shared" si="406"/>
        <v>NGR bulk stream sediment</v>
      </c>
      <c r="K2440" s="1" t="str">
        <f t="shared" si="407"/>
        <v>&lt;177 micron (NGR)</v>
      </c>
      <c r="L2440">
        <v>5</v>
      </c>
      <c r="M2440" t="s">
        <v>43</v>
      </c>
      <c r="N2440">
        <v>82</v>
      </c>
      <c r="O2440">
        <v>139</v>
      </c>
      <c r="P2440">
        <v>34</v>
      </c>
      <c r="Q2440">
        <v>12</v>
      </c>
      <c r="R2440">
        <v>18</v>
      </c>
      <c r="S2440">
        <v>9</v>
      </c>
      <c r="T2440">
        <v>0.3</v>
      </c>
      <c r="U2440">
        <v>840</v>
      </c>
      <c r="V2440">
        <v>3.12</v>
      </c>
      <c r="W2440">
        <v>-0.2</v>
      </c>
      <c r="X2440">
        <v>5</v>
      </c>
      <c r="Y2440">
        <v>-2</v>
      </c>
      <c r="Z2440">
        <v>44</v>
      </c>
      <c r="AA2440">
        <v>0.5</v>
      </c>
      <c r="AB2440">
        <v>2</v>
      </c>
      <c r="AC2440">
        <v>805</v>
      </c>
      <c r="AD2440">
        <v>95</v>
      </c>
      <c r="AE2440">
        <v>2</v>
      </c>
      <c r="AF2440">
        <v>17</v>
      </c>
      <c r="AG2440">
        <v>1.3</v>
      </c>
      <c r="AH2440">
        <v>180</v>
      </c>
    </row>
    <row r="2441" spans="1:34" x14ac:dyDescent="0.25">
      <c r="A2441" t="s">
        <v>9319</v>
      </c>
      <c r="B2441" t="s">
        <v>9320</v>
      </c>
      <c r="C2441" s="1" t="str">
        <f t="shared" si="404"/>
        <v>21:0613</v>
      </c>
      <c r="D2441" s="1" t="str">
        <f t="shared" si="405"/>
        <v>21:0193</v>
      </c>
      <c r="E2441" t="s">
        <v>9321</v>
      </c>
      <c r="F2441" t="s">
        <v>9322</v>
      </c>
      <c r="H2441">
        <v>54.589770299999998</v>
      </c>
      <c r="I2441">
        <v>-126.447236</v>
      </c>
      <c r="J2441" s="1" t="str">
        <f t="shared" si="406"/>
        <v>NGR bulk stream sediment</v>
      </c>
      <c r="K2441" s="1" t="str">
        <f t="shared" si="407"/>
        <v>&lt;177 micron (NGR)</v>
      </c>
      <c r="L2441">
        <v>5</v>
      </c>
      <c r="M2441" t="s">
        <v>56</v>
      </c>
      <c r="N2441">
        <v>83</v>
      </c>
      <c r="O2441">
        <v>176</v>
      </c>
      <c r="P2441">
        <v>24</v>
      </c>
      <c r="Q2441">
        <v>9</v>
      </c>
      <c r="R2441">
        <v>30</v>
      </c>
      <c r="S2441">
        <v>13</v>
      </c>
      <c r="T2441">
        <v>-0.2</v>
      </c>
      <c r="U2441">
        <v>9500</v>
      </c>
      <c r="V2441">
        <v>4.8600000000000003</v>
      </c>
      <c r="W2441">
        <v>0.2</v>
      </c>
      <c r="X2441">
        <v>7</v>
      </c>
      <c r="Y2441">
        <v>-2</v>
      </c>
      <c r="Z2441">
        <v>68</v>
      </c>
      <c r="AA2441">
        <v>0.2</v>
      </c>
      <c r="AB2441">
        <v>3</v>
      </c>
      <c r="AC2441">
        <v>990</v>
      </c>
      <c r="AD2441">
        <v>105</v>
      </c>
      <c r="AE2441">
        <v>2</v>
      </c>
      <c r="AF2441">
        <v>-1</v>
      </c>
      <c r="AG2441">
        <v>1.9</v>
      </c>
      <c r="AH2441">
        <v>180</v>
      </c>
    </row>
    <row r="2442" spans="1:34" x14ac:dyDescent="0.25">
      <c r="A2442" t="s">
        <v>9323</v>
      </c>
      <c r="B2442" t="s">
        <v>9324</v>
      </c>
      <c r="C2442" s="1" t="str">
        <f t="shared" si="404"/>
        <v>21:0613</v>
      </c>
      <c r="D2442" s="1" t="str">
        <f t="shared" si="405"/>
        <v>21:0193</v>
      </c>
      <c r="E2442" t="s">
        <v>9325</v>
      </c>
      <c r="F2442" t="s">
        <v>9326</v>
      </c>
      <c r="H2442">
        <v>54.5714617</v>
      </c>
      <c r="I2442">
        <v>-126.4279099</v>
      </c>
      <c r="J2442" s="1" t="str">
        <f t="shared" si="406"/>
        <v>NGR bulk stream sediment</v>
      </c>
      <c r="K2442" s="1" t="str">
        <f t="shared" si="407"/>
        <v>&lt;177 micron (NGR)</v>
      </c>
      <c r="L2442">
        <v>5</v>
      </c>
      <c r="M2442" t="s">
        <v>61</v>
      </c>
      <c r="N2442">
        <v>84</v>
      </c>
      <c r="O2442">
        <v>114</v>
      </c>
      <c r="P2442">
        <v>20</v>
      </c>
      <c r="Q2442">
        <v>6</v>
      </c>
      <c r="R2442">
        <v>38</v>
      </c>
      <c r="S2442">
        <v>13</v>
      </c>
      <c r="T2442">
        <v>0.4</v>
      </c>
      <c r="U2442">
        <v>460</v>
      </c>
      <c r="V2442">
        <v>3.88</v>
      </c>
      <c r="W2442">
        <v>-0.2</v>
      </c>
      <c r="X2442">
        <v>4</v>
      </c>
      <c r="Y2442">
        <v>-2</v>
      </c>
      <c r="Z2442">
        <v>60</v>
      </c>
      <c r="AA2442">
        <v>-0.2</v>
      </c>
      <c r="AB2442">
        <v>2</v>
      </c>
      <c r="AC2442">
        <v>1670</v>
      </c>
      <c r="AD2442">
        <v>30</v>
      </c>
      <c r="AE2442">
        <v>2</v>
      </c>
      <c r="AF2442">
        <v>8.4</v>
      </c>
      <c r="AG2442">
        <v>2.2000000000000002</v>
      </c>
      <c r="AH2442">
        <v>240</v>
      </c>
    </row>
    <row r="2443" spans="1:34" x14ac:dyDescent="0.25">
      <c r="A2443" t="s">
        <v>9327</v>
      </c>
      <c r="B2443" t="s">
        <v>9328</v>
      </c>
      <c r="C2443" s="1" t="str">
        <f t="shared" si="404"/>
        <v>21:0613</v>
      </c>
      <c r="D2443" s="1" t="str">
        <f t="shared" si="405"/>
        <v>21:0193</v>
      </c>
      <c r="E2443" t="s">
        <v>9329</v>
      </c>
      <c r="F2443" t="s">
        <v>9330</v>
      </c>
      <c r="H2443">
        <v>54.587133600000001</v>
      </c>
      <c r="I2443">
        <v>-126.4887927</v>
      </c>
      <c r="J2443" s="1" t="str">
        <f t="shared" si="406"/>
        <v>NGR bulk stream sediment</v>
      </c>
      <c r="K2443" s="1" t="str">
        <f t="shared" si="407"/>
        <v>&lt;177 micron (NGR)</v>
      </c>
      <c r="L2443">
        <v>5</v>
      </c>
      <c r="M2443" t="s">
        <v>66</v>
      </c>
      <c r="N2443">
        <v>85</v>
      </c>
      <c r="O2443">
        <v>123</v>
      </c>
      <c r="P2443">
        <v>20</v>
      </c>
      <c r="Q2443">
        <v>9</v>
      </c>
      <c r="R2443">
        <v>18</v>
      </c>
      <c r="S2443">
        <v>8</v>
      </c>
      <c r="T2443">
        <v>-0.2</v>
      </c>
      <c r="U2443">
        <v>920</v>
      </c>
      <c r="V2443">
        <v>3.2</v>
      </c>
      <c r="W2443">
        <v>-0.2</v>
      </c>
      <c r="X2443">
        <v>5</v>
      </c>
      <c r="Y2443">
        <v>-2</v>
      </c>
      <c r="Z2443">
        <v>40</v>
      </c>
      <c r="AA2443">
        <v>-0.2</v>
      </c>
      <c r="AB2443">
        <v>1</v>
      </c>
      <c r="AC2443">
        <v>769</v>
      </c>
      <c r="AD2443">
        <v>75</v>
      </c>
      <c r="AE2443">
        <v>2</v>
      </c>
      <c r="AF2443">
        <v>13</v>
      </c>
      <c r="AG2443">
        <v>1.5</v>
      </c>
      <c r="AH2443">
        <v>190</v>
      </c>
    </row>
    <row r="2444" spans="1:34" x14ac:dyDescent="0.25">
      <c r="A2444" t="s">
        <v>9331</v>
      </c>
      <c r="B2444" t="s">
        <v>9332</v>
      </c>
      <c r="C2444" s="1" t="str">
        <f t="shared" si="404"/>
        <v>21:0613</v>
      </c>
      <c r="D2444" s="1" t="str">
        <f t="shared" si="405"/>
        <v>21:0193</v>
      </c>
      <c r="E2444" t="s">
        <v>9313</v>
      </c>
      <c r="F2444" t="s">
        <v>9333</v>
      </c>
      <c r="H2444">
        <v>54.6832213</v>
      </c>
      <c r="I2444">
        <v>-126.44645920000001</v>
      </c>
      <c r="J2444" s="1" t="str">
        <f t="shared" si="406"/>
        <v>NGR bulk stream sediment</v>
      </c>
      <c r="K2444" s="1" t="str">
        <f t="shared" si="407"/>
        <v>&lt;177 micron (NGR)</v>
      </c>
      <c r="L2444">
        <v>5</v>
      </c>
      <c r="M2444" t="s">
        <v>47</v>
      </c>
      <c r="N2444">
        <v>86</v>
      </c>
      <c r="O2444">
        <v>110</v>
      </c>
      <c r="P2444">
        <v>12</v>
      </c>
      <c r="Q2444">
        <v>9</v>
      </c>
      <c r="R2444">
        <v>15</v>
      </c>
      <c r="S2444">
        <v>6</v>
      </c>
      <c r="T2444">
        <v>-0.2</v>
      </c>
      <c r="U2444">
        <v>680</v>
      </c>
      <c r="V2444">
        <v>2.23</v>
      </c>
      <c r="W2444">
        <v>-0.2</v>
      </c>
      <c r="X2444">
        <v>3</v>
      </c>
      <c r="Y2444">
        <v>-2</v>
      </c>
      <c r="Z2444">
        <v>36</v>
      </c>
      <c r="AA2444">
        <v>0.3</v>
      </c>
      <c r="AB2444">
        <v>2</v>
      </c>
      <c r="AC2444">
        <v>733</v>
      </c>
      <c r="AD2444">
        <v>60</v>
      </c>
      <c r="AE2444">
        <v>2</v>
      </c>
      <c r="AF2444">
        <v>6.6</v>
      </c>
      <c r="AG2444">
        <v>2</v>
      </c>
      <c r="AH2444">
        <v>200</v>
      </c>
    </row>
    <row r="2445" spans="1:34" x14ac:dyDescent="0.25">
      <c r="A2445" t="s">
        <v>9334</v>
      </c>
      <c r="B2445" t="s">
        <v>9335</v>
      </c>
      <c r="C2445" s="1" t="str">
        <f t="shared" si="404"/>
        <v>21:0613</v>
      </c>
      <c r="D2445" s="1" t="str">
        <f t="shared" si="405"/>
        <v>21:0193</v>
      </c>
      <c r="E2445" t="s">
        <v>9313</v>
      </c>
      <c r="F2445" t="s">
        <v>9336</v>
      </c>
      <c r="H2445">
        <v>54.6832213</v>
      </c>
      <c r="I2445">
        <v>-126.44645920000001</v>
      </c>
      <c r="J2445" s="1" t="str">
        <f t="shared" si="406"/>
        <v>NGR bulk stream sediment</v>
      </c>
      <c r="K2445" s="1" t="str">
        <f t="shared" si="407"/>
        <v>&lt;177 micron (NGR)</v>
      </c>
      <c r="L2445">
        <v>5</v>
      </c>
      <c r="M2445" t="s">
        <v>51</v>
      </c>
      <c r="N2445">
        <v>87</v>
      </c>
      <c r="O2445">
        <v>112</v>
      </c>
      <c r="P2445">
        <v>12</v>
      </c>
      <c r="Q2445">
        <v>10</v>
      </c>
      <c r="R2445">
        <v>16</v>
      </c>
      <c r="S2445">
        <v>8</v>
      </c>
      <c r="T2445">
        <v>0.2</v>
      </c>
      <c r="U2445">
        <v>380</v>
      </c>
      <c r="V2445">
        <v>2.1800000000000002</v>
      </c>
      <c r="W2445">
        <v>-0.2</v>
      </c>
      <c r="X2445">
        <v>3</v>
      </c>
      <c r="Y2445">
        <v>-2</v>
      </c>
      <c r="Z2445">
        <v>36</v>
      </c>
      <c r="AA2445">
        <v>0.4</v>
      </c>
      <c r="AB2445">
        <v>-1</v>
      </c>
      <c r="AC2445">
        <v>786</v>
      </c>
      <c r="AD2445">
        <v>55</v>
      </c>
      <c r="AE2445">
        <v>2</v>
      </c>
      <c r="AF2445">
        <v>5.4</v>
      </c>
      <c r="AG2445">
        <v>2</v>
      </c>
      <c r="AH2445">
        <v>180</v>
      </c>
    </row>
    <row r="2446" spans="1:34" x14ac:dyDescent="0.25">
      <c r="A2446" t="s">
        <v>9337</v>
      </c>
      <c r="B2446" t="s">
        <v>9338</v>
      </c>
      <c r="C2446" s="1" t="str">
        <f t="shared" si="404"/>
        <v>21:0613</v>
      </c>
      <c r="D2446" s="1" t="str">
        <f>HYPERLINK("http://geochem.nrcan.gc.ca/cdogs/content/svy/svy_e.htm", "")</f>
        <v/>
      </c>
      <c r="G2446" s="1" t="str">
        <f>HYPERLINK("http://geochem.nrcan.gc.ca/cdogs/content/cr_/cr_00077_e.htm", "77")</f>
        <v>77</v>
      </c>
      <c r="J2446" t="s">
        <v>69</v>
      </c>
      <c r="K2446" t="s">
        <v>70</v>
      </c>
      <c r="L2446">
        <v>5</v>
      </c>
      <c r="M2446" t="s">
        <v>71</v>
      </c>
      <c r="N2446">
        <v>88</v>
      </c>
      <c r="O2446">
        <v>130</v>
      </c>
      <c r="P2446">
        <v>56</v>
      </c>
      <c r="Q2446">
        <v>34</v>
      </c>
      <c r="R2446">
        <v>313</v>
      </c>
      <c r="S2446">
        <v>23</v>
      </c>
      <c r="T2446">
        <v>0.4</v>
      </c>
      <c r="U2446">
        <v>520</v>
      </c>
      <c r="V2446">
        <v>3.45</v>
      </c>
      <c r="W2446">
        <v>0.4</v>
      </c>
      <c r="X2446">
        <v>14</v>
      </c>
      <c r="Y2446">
        <v>3</v>
      </c>
      <c r="Z2446">
        <v>56</v>
      </c>
      <c r="AA2446">
        <v>1</v>
      </c>
      <c r="AB2446">
        <v>5</v>
      </c>
      <c r="AC2446">
        <v>724</v>
      </c>
      <c r="AD2446">
        <v>30</v>
      </c>
      <c r="AE2446">
        <v>24</v>
      </c>
      <c r="AF2446">
        <v>3.6</v>
      </c>
      <c r="AG2446">
        <v>19.8</v>
      </c>
      <c r="AH2446">
        <v>590</v>
      </c>
    </row>
    <row r="2447" spans="1:34" x14ac:dyDescent="0.25">
      <c r="A2447" t="s">
        <v>9339</v>
      </c>
      <c r="B2447" t="s">
        <v>9340</v>
      </c>
      <c r="C2447" s="1" t="str">
        <f t="shared" si="404"/>
        <v>21:0613</v>
      </c>
      <c r="D2447" s="1" t="str">
        <f t="shared" ref="D2447:D2470" si="408">HYPERLINK("http://geochem.nrcan.gc.ca/cdogs/content/svy/svy210193_e.htm", "21:0193")</f>
        <v>21:0193</v>
      </c>
      <c r="E2447" t="s">
        <v>9341</v>
      </c>
      <c r="F2447" t="s">
        <v>9342</v>
      </c>
      <c r="H2447">
        <v>54.302140000000001</v>
      </c>
      <c r="I2447">
        <v>-126.65268140000001</v>
      </c>
      <c r="J2447" s="1" t="str">
        <f t="shared" ref="J2447:J2470" si="409">HYPERLINK("http://geochem.nrcan.gc.ca/cdogs/content/kwd/kwd020030_e.htm", "NGR bulk stream sediment")</f>
        <v>NGR bulk stream sediment</v>
      </c>
      <c r="K2447" s="1" t="str">
        <f t="shared" ref="K2447:K2470" si="410">HYPERLINK("http://geochem.nrcan.gc.ca/cdogs/content/kwd/kwd080006_e.htm", "&lt;177 micron (NGR)")</f>
        <v>&lt;177 micron (NGR)</v>
      </c>
      <c r="L2447">
        <v>5</v>
      </c>
      <c r="M2447" t="s">
        <v>76</v>
      </c>
      <c r="N2447">
        <v>89</v>
      </c>
      <c r="O2447">
        <v>94</v>
      </c>
      <c r="P2447">
        <v>20</v>
      </c>
      <c r="Q2447">
        <v>14</v>
      </c>
      <c r="R2447">
        <v>19</v>
      </c>
      <c r="S2447">
        <v>8</v>
      </c>
      <c r="T2447">
        <v>-0.2</v>
      </c>
      <c r="U2447">
        <v>840</v>
      </c>
      <c r="V2447">
        <v>2.81</v>
      </c>
      <c r="W2447">
        <v>-0.2</v>
      </c>
      <c r="X2447">
        <v>7</v>
      </c>
      <c r="Y2447">
        <v>-2</v>
      </c>
      <c r="Z2447">
        <v>40</v>
      </c>
      <c r="AA2447">
        <v>1</v>
      </c>
      <c r="AB2447">
        <v>-1</v>
      </c>
      <c r="AC2447">
        <v>883</v>
      </c>
      <c r="AD2447">
        <v>45</v>
      </c>
      <c r="AE2447">
        <v>2</v>
      </c>
      <c r="AF2447">
        <v>4.4000000000000004</v>
      </c>
      <c r="AG2447">
        <v>1.8</v>
      </c>
      <c r="AH2447">
        <v>205</v>
      </c>
    </row>
    <row r="2448" spans="1:34" x14ac:dyDescent="0.25">
      <c r="A2448" t="s">
        <v>9343</v>
      </c>
      <c r="B2448" t="s">
        <v>9344</v>
      </c>
      <c r="C2448" s="1" t="str">
        <f t="shared" si="404"/>
        <v>21:0613</v>
      </c>
      <c r="D2448" s="1" t="str">
        <f t="shared" si="408"/>
        <v>21:0193</v>
      </c>
      <c r="E2448" t="s">
        <v>9345</v>
      </c>
      <c r="F2448" t="s">
        <v>9346</v>
      </c>
      <c r="H2448">
        <v>54.389791299999999</v>
      </c>
      <c r="I2448">
        <v>-126.5992519</v>
      </c>
      <c r="J2448" s="1" t="str">
        <f t="shared" si="409"/>
        <v>NGR bulk stream sediment</v>
      </c>
      <c r="K2448" s="1" t="str">
        <f t="shared" si="410"/>
        <v>&lt;177 micron (NGR)</v>
      </c>
      <c r="L2448">
        <v>5</v>
      </c>
      <c r="M2448" t="s">
        <v>81</v>
      </c>
      <c r="N2448">
        <v>90</v>
      </c>
      <c r="O2448">
        <v>112</v>
      </c>
      <c r="P2448">
        <v>26</v>
      </c>
      <c r="Q2448">
        <v>12</v>
      </c>
      <c r="R2448">
        <v>22</v>
      </c>
      <c r="S2448">
        <v>9</v>
      </c>
      <c r="T2448">
        <v>0.4</v>
      </c>
      <c r="U2448">
        <v>1200</v>
      </c>
      <c r="V2448">
        <v>2.8</v>
      </c>
      <c r="W2448">
        <v>-0.2</v>
      </c>
      <c r="X2448">
        <v>4</v>
      </c>
      <c r="Y2448">
        <v>-2</v>
      </c>
      <c r="Z2448">
        <v>40</v>
      </c>
      <c r="AA2448">
        <v>0.4</v>
      </c>
      <c r="AB2448">
        <v>2</v>
      </c>
      <c r="AC2448">
        <v>912</v>
      </c>
      <c r="AD2448">
        <v>50</v>
      </c>
      <c r="AE2448">
        <v>2</v>
      </c>
      <c r="AF2448">
        <v>9.8000000000000007</v>
      </c>
      <c r="AG2448">
        <v>2</v>
      </c>
      <c r="AH2448">
        <v>140</v>
      </c>
    </row>
    <row r="2449" spans="1:34" x14ac:dyDescent="0.25">
      <c r="A2449" t="s">
        <v>9347</v>
      </c>
      <c r="B2449" t="s">
        <v>9348</v>
      </c>
      <c r="C2449" s="1" t="str">
        <f t="shared" si="404"/>
        <v>21:0613</v>
      </c>
      <c r="D2449" s="1" t="str">
        <f t="shared" si="408"/>
        <v>21:0193</v>
      </c>
      <c r="E2449" t="s">
        <v>9349</v>
      </c>
      <c r="F2449" t="s">
        <v>9350</v>
      </c>
      <c r="H2449">
        <v>54.419619099999998</v>
      </c>
      <c r="I2449">
        <v>-126.5624081</v>
      </c>
      <c r="J2449" s="1" t="str">
        <f t="shared" si="409"/>
        <v>NGR bulk stream sediment</v>
      </c>
      <c r="K2449" s="1" t="str">
        <f t="shared" si="410"/>
        <v>&lt;177 micron (NGR)</v>
      </c>
      <c r="L2449">
        <v>5</v>
      </c>
      <c r="M2449" t="s">
        <v>86</v>
      </c>
      <c r="N2449">
        <v>91</v>
      </c>
      <c r="O2449">
        <v>107</v>
      </c>
      <c r="P2449">
        <v>22</v>
      </c>
      <c r="Q2449">
        <v>12</v>
      </c>
      <c r="R2449">
        <v>27</v>
      </c>
      <c r="S2449">
        <v>11</v>
      </c>
      <c r="T2449">
        <v>0.5</v>
      </c>
      <c r="U2449">
        <v>1300</v>
      </c>
      <c r="V2449">
        <v>2.88</v>
      </c>
      <c r="W2449">
        <v>-0.2</v>
      </c>
      <c r="X2449">
        <v>4</v>
      </c>
      <c r="Y2449">
        <v>-2</v>
      </c>
      <c r="Z2449">
        <v>36</v>
      </c>
      <c r="AA2449">
        <v>0.2</v>
      </c>
      <c r="AB2449">
        <v>-1</v>
      </c>
      <c r="AC2449">
        <v>741</v>
      </c>
      <c r="AD2449">
        <v>40</v>
      </c>
      <c r="AE2449">
        <v>2</v>
      </c>
      <c r="AF2449">
        <v>8.6</v>
      </c>
      <c r="AG2449">
        <v>1.7</v>
      </c>
      <c r="AH2449">
        <v>175</v>
      </c>
    </row>
    <row r="2450" spans="1:34" x14ac:dyDescent="0.25">
      <c r="A2450" t="s">
        <v>9351</v>
      </c>
      <c r="B2450" t="s">
        <v>9352</v>
      </c>
      <c r="C2450" s="1" t="str">
        <f t="shared" si="404"/>
        <v>21:0613</v>
      </c>
      <c r="D2450" s="1" t="str">
        <f t="shared" si="408"/>
        <v>21:0193</v>
      </c>
      <c r="E2450" t="s">
        <v>9353</v>
      </c>
      <c r="F2450" t="s">
        <v>9354</v>
      </c>
      <c r="H2450">
        <v>54.428619300000001</v>
      </c>
      <c r="I2450">
        <v>-126.4830347</v>
      </c>
      <c r="J2450" s="1" t="str">
        <f t="shared" si="409"/>
        <v>NGR bulk stream sediment</v>
      </c>
      <c r="K2450" s="1" t="str">
        <f t="shared" si="410"/>
        <v>&lt;177 micron (NGR)</v>
      </c>
      <c r="L2450">
        <v>5</v>
      </c>
      <c r="M2450" t="s">
        <v>91</v>
      </c>
      <c r="N2450">
        <v>92</v>
      </c>
      <c r="O2450">
        <v>80</v>
      </c>
      <c r="P2450">
        <v>16</v>
      </c>
      <c r="Q2450">
        <v>7</v>
      </c>
      <c r="R2450">
        <v>21</v>
      </c>
      <c r="S2450">
        <v>11</v>
      </c>
      <c r="T2450">
        <v>-0.2</v>
      </c>
      <c r="U2450">
        <v>1800</v>
      </c>
      <c r="V2450">
        <v>3.15</v>
      </c>
      <c r="W2450">
        <v>-0.2</v>
      </c>
      <c r="X2450">
        <v>4</v>
      </c>
      <c r="Y2450">
        <v>-2</v>
      </c>
      <c r="Z2450">
        <v>42</v>
      </c>
      <c r="AA2450">
        <v>0.2</v>
      </c>
      <c r="AB2450">
        <v>3</v>
      </c>
      <c r="AC2450">
        <v>1010</v>
      </c>
      <c r="AD2450">
        <v>30</v>
      </c>
      <c r="AE2450">
        <v>2</v>
      </c>
      <c r="AF2450">
        <v>4.2</v>
      </c>
      <c r="AG2450">
        <v>1.9</v>
      </c>
      <c r="AH2450">
        <v>260</v>
      </c>
    </row>
    <row r="2451" spans="1:34" x14ac:dyDescent="0.25">
      <c r="A2451" t="s">
        <v>9355</v>
      </c>
      <c r="B2451" t="s">
        <v>9356</v>
      </c>
      <c r="C2451" s="1" t="str">
        <f t="shared" si="404"/>
        <v>21:0613</v>
      </c>
      <c r="D2451" s="1" t="str">
        <f t="shared" si="408"/>
        <v>21:0193</v>
      </c>
      <c r="E2451" t="s">
        <v>9357</v>
      </c>
      <c r="F2451" t="s">
        <v>9358</v>
      </c>
      <c r="H2451">
        <v>54.418017399999997</v>
      </c>
      <c r="I2451">
        <v>-126.461856</v>
      </c>
      <c r="J2451" s="1" t="str">
        <f t="shared" si="409"/>
        <v>NGR bulk stream sediment</v>
      </c>
      <c r="K2451" s="1" t="str">
        <f t="shared" si="410"/>
        <v>&lt;177 micron (NGR)</v>
      </c>
      <c r="L2451">
        <v>5</v>
      </c>
      <c r="M2451" t="s">
        <v>96</v>
      </c>
      <c r="N2451">
        <v>93</v>
      </c>
      <c r="O2451">
        <v>136</v>
      </c>
      <c r="P2451">
        <v>20</v>
      </c>
      <c r="Q2451">
        <v>10</v>
      </c>
      <c r="R2451">
        <v>23</v>
      </c>
      <c r="S2451">
        <v>9</v>
      </c>
      <c r="T2451">
        <v>-0.2</v>
      </c>
      <c r="U2451">
        <v>800</v>
      </c>
      <c r="V2451">
        <v>2.78</v>
      </c>
      <c r="W2451">
        <v>-0.2</v>
      </c>
      <c r="X2451">
        <v>3</v>
      </c>
      <c r="Y2451">
        <v>-2</v>
      </c>
      <c r="Z2451">
        <v>40</v>
      </c>
      <c r="AA2451">
        <v>-0.2</v>
      </c>
      <c r="AB2451">
        <v>2</v>
      </c>
      <c r="AC2451">
        <v>1220</v>
      </c>
      <c r="AD2451">
        <v>40</v>
      </c>
      <c r="AE2451">
        <v>2</v>
      </c>
      <c r="AF2451">
        <v>12.4</v>
      </c>
      <c r="AG2451">
        <v>2</v>
      </c>
      <c r="AH2451">
        <v>250</v>
      </c>
    </row>
    <row r="2452" spans="1:34" x14ac:dyDescent="0.25">
      <c r="A2452" t="s">
        <v>9359</v>
      </c>
      <c r="B2452" t="s">
        <v>9360</v>
      </c>
      <c r="C2452" s="1" t="str">
        <f t="shared" si="404"/>
        <v>21:0613</v>
      </c>
      <c r="D2452" s="1" t="str">
        <f t="shared" si="408"/>
        <v>21:0193</v>
      </c>
      <c r="E2452" t="s">
        <v>9361</v>
      </c>
      <c r="F2452" t="s">
        <v>9362</v>
      </c>
      <c r="H2452">
        <v>54.390283400000001</v>
      </c>
      <c r="I2452">
        <v>-126.44867120000001</v>
      </c>
      <c r="J2452" s="1" t="str">
        <f t="shared" si="409"/>
        <v>NGR bulk stream sediment</v>
      </c>
      <c r="K2452" s="1" t="str">
        <f t="shared" si="410"/>
        <v>&lt;177 micron (NGR)</v>
      </c>
      <c r="L2452">
        <v>5</v>
      </c>
      <c r="M2452" t="s">
        <v>101</v>
      </c>
      <c r="N2452">
        <v>94</v>
      </c>
      <c r="O2452">
        <v>103</v>
      </c>
      <c r="P2452">
        <v>22</v>
      </c>
      <c r="Q2452">
        <v>8</v>
      </c>
      <c r="R2452">
        <v>23</v>
      </c>
      <c r="S2452">
        <v>13</v>
      </c>
      <c r="T2452">
        <v>0.2</v>
      </c>
      <c r="U2452">
        <v>820</v>
      </c>
      <c r="V2452">
        <v>3.22</v>
      </c>
      <c r="W2452">
        <v>-0.2</v>
      </c>
      <c r="X2452">
        <v>6</v>
      </c>
      <c r="Y2452">
        <v>-2</v>
      </c>
      <c r="Z2452">
        <v>46</v>
      </c>
      <c r="AA2452">
        <v>0.5</v>
      </c>
      <c r="AB2452">
        <v>2</v>
      </c>
      <c r="AC2452">
        <v>1000</v>
      </c>
      <c r="AD2452">
        <v>35</v>
      </c>
      <c r="AE2452">
        <v>2</v>
      </c>
      <c r="AF2452">
        <v>3.6</v>
      </c>
      <c r="AG2452">
        <v>2.1</v>
      </c>
      <c r="AH2452">
        <v>215</v>
      </c>
    </row>
    <row r="2453" spans="1:34" x14ac:dyDescent="0.25">
      <c r="A2453" t="s">
        <v>9363</v>
      </c>
      <c r="B2453" t="s">
        <v>9364</v>
      </c>
      <c r="C2453" s="1" t="str">
        <f t="shared" si="404"/>
        <v>21:0613</v>
      </c>
      <c r="D2453" s="1" t="str">
        <f t="shared" si="408"/>
        <v>21:0193</v>
      </c>
      <c r="E2453" t="s">
        <v>9365</v>
      </c>
      <c r="F2453" t="s">
        <v>9366</v>
      </c>
      <c r="H2453">
        <v>54.1799605</v>
      </c>
      <c r="I2453">
        <v>-126.35490710000001</v>
      </c>
      <c r="J2453" s="1" t="str">
        <f t="shared" si="409"/>
        <v>NGR bulk stream sediment</v>
      </c>
      <c r="K2453" s="1" t="str">
        <f t="shared" si="410"/>
        <v>&lt;177 micron (NGR)</v>
      </c>
      <c r="L2453">
        <v>5</v>
      </c>
      <c r="M2453" t="s">
        <v>106</v>
      </c>
      <c r="N2453">
        <v>95</v>
      </c>
      <c r="O2453">
        <v>71</v>
      </c>
      <c r="P2453">
        <v>21</v>
      </c>
      <c r="Q2453">
        <v>9</v>
      </c>
      <c r="R2453">
        <v>19</v>
      </c>
      <c r="S2453">
        <v>9</v>
      </c>
      <c r="T2453">
        <v>0.2</v>
      </c>
      <c r="U2453">
        <v>400</v>
      </c>
      <c r="V2453">
        <v>2.17</v>
      </c>
      <c r="W2453">
        <v>-0.2</v>
      </c>
      <c r="X2453">
        <v>8</v>
      </c>
      <c r="Y2453">
        <v>-2</v>
      </c>
      <c r="Z2453">
        <v>44</v>
      </c>
      <c r="AA2453">
        <v>0.7</v>
      </c>
      <c r="AB2453">
        <v>2</v>
      </c>
      <c r="AC2453">
        <v>1280</v>
      </c>
      <c r="AD2453">
        <v>55</v>
      </c>
      <c r="AE2453">
        <v>2</v>
      </c>
      <c r="AF2453">
        <v>7.6</v>
      </c>
      <c r="AG2453">
        <v>3.5</v>
      </c>
      <c r="AH2453">
        <v>365</v>
      </c>
    </row>
    <row r="2454" spans="1:34" x14ac:dyDescent="0.25">
      <c r="A2454" t="s">
        <v>9367</v>
      </c>
      <c r="B2454" t="s">
        <v>9368</v>
      </c>
      <c r="C2454" s="1" t="str">
        <f t="shared" si="404"/>
        <v>21:0613</v>
      </c>
      <c r="D2454" s="1" t="str">
        <f t="shared" si="408"/>
        <v>21:0193</v>
      </c>
      <c r="E2454" t="s">
        <v>9369</v>
      </c>
      <c r="F2454" t="s">
        <v>9370</v>
      </c>
      <c r="H2454">
        <v>54.084312799999999</v>
      </c>
      <c r="I2454">
        <v>-126.2177143</v>
      </c>
      <c r="J2454" s="1" t="str">
        <f t="shared" si="409"/>
        <v>NGR bulk stream sediment</v>
      </c>
      <c r="K2454" s="1" t="str">
        <f t="shared" si="410"/>
        <v>&lt;177 micron (NGR)</v>
      </c>
      <c r="L2454">
        <v>5</v>
      </c>
      <c r="M2454" t="s">
        <v>111</v>
      </c>
      <c r="N2454">
        <v>96</v>
      </c>
      <c r="O2454">
        <v>73</v>
      </c>
      <c r="P2454">
        <v>16</v>
      </c>
      <c r="Q2454">
        <v>8</v>
      </c>
      <c r="R2454">
        <v>21</v>
      </c>
      <c r="S2454">
        <v>8</v>
      </c>
      <c r="T2454">
        <v>-0.2</v>
      </c>
      <c r="U2454">
        <v>440</v>
      </c>
      <c r="V2454">
        <v>2.58</v>
      </c>
      <c r="W2454">
        <v>-0.2</v>
      </c>
      <c r="X2454">
        <v>3</v>
      </c>
      <c r="Y2454">
        <v>-2</v>
      </c>
      <c r="Z2454">
        <v>48</v>
      </c>
      <c r="AA2454">
        <v>0.5</v>
      </c>
      <c r="AB2454">
        <v>1</v>
      </c>
      <c r="AC2454">
        <v>1180</v>
      </c>
      <c r="AD2454">
        <v>105</v>
      </c>
      <c r="AE2454">
        <v>2</v>
      </c>
      <c r="AF2454">
        <v>7</v>
      </c>
      <c r="AG2454">
        <v>3.1</v>
      </c>
      <c r="AH2454">
        <v>295</v>
      </c>
    </row>
    <row r="2455" spans="1:34" x14ac:dyDescent="0.25">
      <c r="A2455" t="s">
        <v>9371</v>
      </c>
      <c r="B2455" t="s">
        <v>9372</v>
      </c>
      <c r="C2455" s="1" t="str">
        <f t="shared" si="404"/>
        <v>21:0613</v>
      </c>
      <c r="D2455" s="1" t="str">
        <f t="shared" si="408"/>
        <v>21:0193</v>
      </c>
      <c r="E2455" t="s">
        <v>9373</v>
      </c>
      <c r="F2455" t="s">
        <v>9374</v>
      </c>
      <c r="H2455">
        <v>54.143678899999998</v>
      </c>
      <c r="I2455">
        <v>-126.1667312</v>
      </c>
      <c r="J2455" s="1" t="str">
        <f t="shared" si="409"/>
        <v>NGR bulk stream sediment</v>
      </c>
      <c r="K2455" s="1" t="str">
        <f t="shared" si="410"/>
        <v>&lt;177 micron (NGR)</v>
      </c>
      <c r="L2455">
        <v>5</v>
      </c>
      <c r="M2455" t="s">
        <v>116</v>
      </c>
      <c r="N2455">
        <v>97</v>
      </c>
      <c r="O2455">
        <v>75</v>
      </c>
      <c r="P2455">
        <v>30</v>
      </c>
      <c r="Q2455">
        <v>12</v>
      </c>
      <c r="R2455">
        <v>21</v>
      </c>
      <c r="S2455">
        <v>7</v>
      </c>
      <c r="T2455">
        <v>-0.2</v>
      </c>
      <c r="U2455">
        <v>840</v>
      </c>
      <c r="V2455">
        <v>3.1</v>
      </c>
      <c r="W2455">
        <v>-0.2</v>
      </c>
      <c r="X2455">
        <v>9</v>
      </c>
      <c r="Y2455">
        <v>-2</v>
      </c>
      <c r="Z2455">
        <v>52</v>
      </c>
      <c r="AA2455">
        <v>2.2000000000000002</v>
      </c>
      <c r="AB2455">
        <v>-1</v>
      </c>
      <c r="AC2455">
        <v>1260</v>
      </c>
      <c r="AD2455">
        <v>95</v>
      </c>
      <c r="AE2455">
        <v>2</v>
      </c>
      <c r="AF2455">
        <v>4.4000000000000004</v>
      </c>
      <c r="AG2455">
        <v>3</v>
      </c>
      <c r="AH2455">
        <v>375</v>
      </c>
    </row>
    <row r="2456" spans="1:34" x14ac:dyDescent="0.25">
      <c r="A2456" t="s">
        <v>9375</v>
      </c>
      <c r="B2456" t="s">
        <v>9376</v>
      </c>
      <c r="C2456" s="1" t="str">
        <f t="shared" si="404"/>
        <v>21:0613</v>
      </c>
      <c r="D2456" s="1" t="str">
        <f t="shared" si="408"/>
        <v>21:0193</v>
      </c>
      <c r="E2456" t="s">
        <v>9377</v>
      </c>
      <c r="F2456" t="s">
        <v>9378</v>
      </c>
      <c r="H2456">
        <v>54.1467825</v>
      </c>
      <c r="I2456">
        <v>-126.1587847</v>
      </c>
      <c r="J2456" s="1" t="str">
        <f t="shared" si="409"/>
        <v>NGR bulk stream sediment</v>
      </c>
      <c r="K2456" s="1" t="str">
        <f t="shared" si="410"/>
        <v>&lt;177 micron (NGR)</v>
      </c>
      <c r="L2456">
        <v>5</v>
      </c>
      <c r="M2456" t="s">
        <v>121</v>
      </c>
      <c r="N2456">
        <v>98</v>
      </c>
      <c r="O2456">
        <v>77</v>
      </c>
      <c r="P2456">
        <v>19</v>
      </c>
      <c r="Q2456">
        <v>11</v>
      </c>
      <c r="R2456">
        <v>21</v>
      </c>
      <c r="S2456">
        <v>8</v>
      </c>
      <c r="T2456">
        <v>0.2</v>
      </c>
      <c r="U2456">
        <v>850</v>
      </c>
      <c r="V2456">
        <v>2.4300000000000002</v>
      </c>
      <c r="W2456">
        <v>-0.2</v>
      </c>
      <c r="X2456">
        <v>4</v>
      </c>
      <c r="Y2456">
        <v>-2</v>
      </c>
      <c r="Z2456">
        <v>48</v>
      </c>
      <c r="AA2456">
        <v>1.5</v>
      </c>
      <c r="AB2456">
        <v>-1</v>
      </c>
      <c r="AC2456">
        <v>1420</v>
      </c>
      <c r="AD2456">
        <v>115</v>
      </c>
      <c r="AE2456">
        <v>2</v>
      </c>
      <c r="AF2456">
        <v>4</v>
      </c>
      <c r="AG2456">
        <v>3.4</v>
      </c>
      <c r="AH2456">
        <v>445</v>
      </c>
    </row>
    <row r="2457" spans="1:34" x14ac:dyDescent="0.25">
      <c r="A2457" t="s">
        <v>9379</v>
      </c>
      <c r="B2457" t="s">
        <v>9380</v>
      </c>
      <c r="C2457" s="1" t="str">
        <f t="shared" si="404"/>
        <v>21:0613</v>
      </c>
      <c r="D2457" s="1" t="str">
        <f t="shared" si="408"/>
        <v>21:0193</v>
      </c>
      <c r="E2457" t="s">
        <v>9381</v>
      </c>
      <c r="F2457" t="s">
        <v>9382</v>
      </c>
      <c r="H2457">
        <v>54.436601000000003</v>
      </c>
      <c r="I2457">
        <v>-126.7366863</v>
      </c>
      <c r="J2457" s="1" t="str">
        <f t="shared" si="409"/>
        <v>NGR bulk stream sediment</v>
      </c>
      <c r="K2457" s="1" t="str">
        <f t="shared" si="410"/>
        <v>&lt;177 micron (NGR)</v>
      </c>
      <c r="L2457">
        <v>5</v>
      </c>
      <c r="M2457" t="s">
        <v>126</v>
      </c>
      <c r="N2457">
        <v>99</v>
      </c>
      <c r="O2457">
        <v>74</v>
      </c>
      <c r="P2457">
        <v>27</v>
      </c>
      <c r="Q2457">
        <v>10</v>
      </c>
      <c r="R2457">
        <v>28</v>
      </c>
      <c r="S2457">
        <v>11</v>
      </c>
      <c r="T2457">
        <v>-0.2</v>
      </c>
      <c r="U2457">
        <v>800</v>
      </c>
      <c r="V2457">
        <v>3.36</v>
      </c>
      <c r="W2457">
        <v>-0.2</v>
      </c>
      <c r="X2457">
        <v>5</v>
      </c>
      <c r="Y2457">
        <v>-2</v>
      </c>
      <c r="Z2457">
        <v>40</v>
      </c>
      <c r="AA2457">
        <v>0.7</v>
      </c>
      <c r="AB2457">
        <v>2</v>
      </c>
      <c r="AC2457">
        <v>656</v>
      </c>
      <c r="AD2457">
        <v>30</v>
      </c>
      <c r="AE2457">
        <v>2</v>
      </c>
      <c r="AF2457">
        <v>5</v>
      </c>
      <c r="AG2457">
        <v>1.9</v>
      </c>
      <c r="AH2457">
        <v>180</v>
      </c>
    </row>
    <row r="2458" spans="1:34" x14ac:dyDescent="0.25">
      <c r="A2458" t="s">
        <v>9383</v>
      </c>
      <c r="B2458" t="s">
        <v>9384</v>
      </c>
      <c r="C2458" s="1" t="str">
        <f t="shared" si="404"/>
        <v>21:0613</v>
      </c>
      <c r="D2458" s="1" t="str">
        <f t="shared" si="408"/>
        <v>21:0193</v>
      </c>
      <c r="E2458" t="s">
        <v>9385</v>
      </c>
      <c r="F2458" t="s">
        <v>9386</v>
      </c>
      <c r="H2458">
        <v>54.451545099999997</v>
      </c>
      <c r="I2458">
        <v>-126.5603267</v>
      </c>
      <c r="J2458" s="1" t="str">
        <f t="shared" si="409"/>
        <v>NGR bulk stream sediment</v>
      </c>
      <c r="K2458" s="1" t="str">
        <f t="shared" si="410"/>
        <v>&lt;177 micron (NGR)</v>
      </c>
      <c r="L2458">
        <v>5</v>
      </c>
      <c r="M2458" t="s">
        <v>131</v>
      </c>
      <c r="N2458">
        <v>100</v>
      </c>
      <c r="O2458">
        <v>95</v>
      </c>
      <c r="P2458">
        <v>24</v>
      </c>
      <c r="Q2458">
        <v>11</v>
      </c>
      <c r="R2458">
        <v>24</v>
      </c>
      <c r="S2458">
        <v>9</v>
      </c>
      <c r="T2458">
        <v>-0.2</v>
      </c>
      <c r="U2458">
        <v>1500</v>
      </c>
      <c r="V2458">
        <v>3.09</v>
      </c>
      <c r="W2458">
        <v>-0.2</v>
      </c>
      <c r="X2458">
        <v>4</v>
      </c>
      <c r="Y2458">
        <v>-2</v>
      </c>
      <c r="Z2458">
        <v>36</v>
      </c>
      <c r="AA2458">
        <v>0.2</v>
      </c>
      <c r="AB2458">
        <v>1</v>
      </c>
      <c r="AC2458">
        <v>692</v>
      </c>
      <c r="AD2458">
        <v>35</v>
      </c>
      <c r="AE2458">
        <v>2</v>
      </c>
      <c r="AF2458">
        <v>6.2</v>
      </c>
      <c r="AG2458">
        <v>1.8</v>
      </c>
      <c r="AH2458">
        <v>205</v>
      </c>
    </row>
    <row r="2459" spans="1:34" x14ac:dyDescent="0.25">
      <c r="A2459" t="s">
        <v>9387</v>
      </c>
      <c r="B2459" t="s">
        <v>9388</v>
      </c>
      <c r="C2459" s="1" t="str">
        <f t="shared" si="404"/>
        <v>21:0613</v>
      </c>
      <c r="D2459" s="1" t="str">
        <f t="shared" si="408"/>
        <v>21:0193</v>
      </c>
      <c r="E2459" t="s">
        <v>9389</v>
      </c>
      <c r="F2459" t="s">
        <v>9390</v>
      </c>
      <c r="H2459">
        <v>54.991834099999998</v>
      </c>
      <c r="I2459">
        <v>-126.3069337</v>
      </c>
      <c r="J2459" s="1" t="str">
        <f t="shared" si="409"/>
        <v>NGR bulk stream sediment</v>
      </c>
      <c r="K2459" s="1" t="str">
        <f t="shared" si="410"/>
        <v>&lt;177 micron (NGR)</v>
      </c>
      <c r="L2459">
        <v>6</v>
      </c>
      <c r="M2459" t="s">
        <v>38</v>
      </c>
      <c r="N2459">
        <v>101</v>
      </c>
      <c r="O2459">
        <v>73</v>
      </c>
      <c r="P2459">
        <v>22</v>
      </c>
      <c r="Q2459">
        <v>9</v>
      </c>
      <c r="R2459">
        <v>16</v>
      </c>
      <c r="S2459">
        <v>8</v>
      </c>
      <c r="T2459">
        <v>-0.2</v>
      </c>
      <c r="U2459">
        <v>440</v>
      </c>
      <c r="V2459">
        <v>2.93</v>
      </c>
      <c r="W2459">
        <v>-0.2</v>
      </c>
      <c r="X2459">
        <v>5</v>
      </c>
      <c r="Y2459">
        <v>-2</v>
      </c>
      <c r="Z2459">
        <v>36</v>
      </c>
      <c r="AA2459">
        <v>0.2</v>
      </c>
      <c r="AB2459">
        <v>1</v>
      </c>
      <c r="AC2459">
        <v>692</v>
      </c>
      <c r="AD2459">
        <v>50</v>
      </c>
      <c r="AE2459">
        <v>2</v>
      </c>
      <c r="AF2459">
        <v>4</v>
      </c>
      <c r="AG2459">
        <v>2.2999999999999998</v>
      </c>
      <c r="AH2459">
        <v>190</v>
      </c>
    </row>
    <row r="2460" spans="1:34" x14ac:dyDescent="0.25">
      <c r="A2460" t="s">
        <v>9391</v>
      </c>
      <c r="B2460" t="s">
        <v>9392</v>
      </c>
      <c r="C2460" s="1" t="str">
        <f t="shared" si="404"/>
        <v>21:0613</v>
      </c>
      <c r="D2460" s="1" t="str">
        <f t="shared" si="408"/>
        <v>21:0193</v>
      </c>
      <c r="E2460" t="s">
        <v>9393</v>
      </c>
      <c r="F2460" t="s">
        <v>9394</v>
      </c>
      <c r="H2460">
        <v>54.874676700000002</v>
      </c>
      <c r="I2460">
        <v>-126.2023834</v>
      </c>
      <c r="J2460" s="1" t="str">
        <f t="shared" si="409"/>
        <v>NGR bulk stream sediment</v>
      </c>
      <c r="K2460" s="1" t="str">
        <f t="shared" si="410"/>
        <v>&lt;177 micron (NGR)</v>
      </c>
      <c r="L2460">
        <v>6</v>
      </c>
      <c r="M2460" t="s">
        <v>43</v>
      </c>
      <c r="N2460">
        <v>102</v>
      </c>
      <c r="O2460">
        <v>94</v>
      </c>
      <c r="P2460">
        <v>22</v>
      </c>
      <c r="Q2460">
        <v>10</v>
      </c>
      <c r="R2460">
        <v>13</v>
      </c>
      <c r="S2460">
        <v>9</v>
      </c>
      <c r="T2460">
        <v>0.2</v>
      </c>
      <c r="U2460">
        <v>1200</v>
      </c>
      <c r="V2460">
        <v>2.33</v>
      </c>
      <c r="W2460">
        <v>-0.2</v>
      </c>
      <c r="X2460">
        <v>3</v>
      </c>
      <c r="Y2460">
        <v>-2</v>
      </c>
      <c r="Z2460">
        <v>34</v>
      </c>
      <c r="AA2460">
        <v>-0.2</v>
      </c>
      <c r="AB2460">
        <v>-1</v>
      </c>
      <c r="AC2460">
        <v>806</v>
      </c>
      <c r="AD2460">
        <v>40</v>
      </c>
      <c r="AE2460">
        <v>2</v>
      </c>
      <c r="AF2460">
        <v>7.8</v>
      </c>
      <c r="AG2460">
        <v>1.7</v>
      </c>
      <c r="AH2460">
        <v>300</v>
      </c>
    </row>
    <row r="2461" spans="1:34" x14ac:dyDescent="0.25">
      <c r="A2461" t="s">
        <v>9395</v>
      </c>
      <c r="B2461" t="s">
        <v>9396</v>
      </c>
      <c r="C2461" s="1" t="str">
        <f t="shared" si="404"/>
        <v>21:0613</v>
      </c>
      <c r="D2461" s="1" t="str">
        <f t="shared" si="408"/>
        <v>21:0193</v>
      </c>
      <c r="E2461" t="s">
        <v>9397</v>
      </c>
      <c r="F2461" t="s">
        <v>9398</v>
      </c>
      <c r="H2461">
        <v>54.919474700000002</v>
      </c>
      <c r="I2461">
        <v>-126.2611435</v>
      </c>
      <c r="J2461" s="1" t="str">
        <f t="shared" si="409"/>
        <v>NGR bulk stream sediment</v>
      </c>
      <c r="K2461" s="1" t="str">
        <f t="shared" si="410"/>
        <v>&lt;177 micron (NGR)</v>
      </c>
      <c r="L2461">
        <v>6</v>
      </c>
      <c r="M2461" t="s">
        <v>56</v>
      </c>
      <c r="N2461">
        <v>103</v>
      </c>
      <c r="O2461">
        <v>78</v>
      </c>
      <c r="P2461">
        <v>32</v>
      </c>
      <c r="Q2461">
        <v>8</v>
      </c>
      <c r="R2461">
        <v>17</v>
      </c>
      <c r="S2461">
        <v>9</v>
      </c>
      <c r="T2461">
        <v>-0.2</v>
      </c>
      <c r="U2461">
        <v>880</v>
      </c>
      <c r="V2461">
        <v>3.02</v>
      </c>
      <c r="W2461">
        <v>-0.2</v>
      </c>
      <c r="X2461">
        <v>4</v>
      </c>
      <c r="Y2461">
        <v>-2</v>
      </c>
      <c r="Z2461">
        <v>49</v>
      </c>
      <c r="AA2461">
        <v>0.5</v>
      </c>
      <c r="AB2461">
        <v>3</v>
      </c>
      <c r="AC2461">
        <v>758</v>
      </c>
      <c r="AD2461">
        <v>60</v>
      </c>
      <c r="AE2461">
        <v>2</v>
      </c>
      <c r="AF2461">
        <v>5.8</v>
      </c>
      <c r="AG2461">
        <v>1.8</v>
      </c>
      <c r="AH2461">
        <v>185</v>
      </c>
    </row>
    <row r="2462" spans="1:34" x14ac:dyDescent="0.25">
      <c r="A2462" t="s">
        <v>9399</v>
      </c>
      <c r="B2462" t="s">
        <v>9400</v>
      </c>
      <c r="C2462" s="1" t="str">
        <f t="shared" si="404"/>
        <v>21:0613</v>
      </c>
      <c r="D2462" s="1" t="str">
        <f t="shared" si="408"/>
        <v>21:0193</v>
      </c>
      <c r="E2462" t="s">
        <v>9401</v>
      </c>
      <c r="F2462" t="s">
        <v>9402</v>
      </c>
      <c r="H2462">
        <v>54.932181700000001</v>
      </c>
      <c r="I2462">
        <v>-126.29379830000001</v>
      </c>
      <c r="J2462" s="1" t="str">
        <f t="shared" si="409"/>
        <v>NGR bulk stream sediment</v>
      </c>
      <c r="K2462" s="1" t="str">
        <f t="shared" si="410"/>
        <v>&lt;177 micron (NGR)</v>
      </c>
      <c r="L2462">
        <v>6</v>
      </c>
      <c r="M2462" t="s">
        <v>61</v>
      </c>
      <c r="N2462">
        <v>104</v>
      </c>
      <c r="O2462">
        <v>82</v>
      </c>
      <c r="P2462">
        <v>45</v>
      </c>
      <c r="Q2462">
        <v>8</v>
      </c>
      <c r="R2462">
        <v>13</v>
      </c>
      <c r="S2462">
        <v>10</v>
      </c>
      <c r="T2462">
        <v>-0.2</v>
      </c>
      <c r="U2462">
        <v>700</v>
      </c>
      <c r="V2462">
        <v>3.12</v>
      </c>
      <c r="W2462">
        <v>-0.2</v>
      </c>
      <c r="X2462">
        <v>4</v>
      </c>
      <c r="Y2462">
        <v>-2</v>
      </c>
      <c r="Z2462">
        <v>65</v>
      </c>
      <c r="AA2462">
        <v>0.2</v>
      </c>
      <c r="AB2462">
        <v>3</v>
      </c>
      <c r="AC2462">
        <v>605</v>
      </c>
      <c r="AD2462">
        <v>80</v>
      </c>
      <c r="AE2462">
        <v>2</v>
      </c>
      <c r="AF2462">
        <v>10.4</v>
      </c>
      <c r="AG2462">
        <v>2.5</v>
      </c>
      <c r="AH2462">
        <v>150</v>
      </c>
    </row>
    <row r="2463" spans="1:34" x14ac:dyDescent="0.25">
      <c r="A2463" t="s">
        <v>9403</v>
      </c>
      <c r="B2463" t="s">
        <v>9404</v>
      </c>
      <c r="C2463" s="1" t="str">
        <f t="shared" si="404"/>
        <v>21:0613</v>
      </c>
      <c r="D2463" s="1" t="str">
        <f t="shared" si="408"/>
        <v>21:0193</v>
      </c>
      <c r="E2463" t="s">
        <v>9405</v>
      </c>
      <c r="F2463" t="s">
        <v>9406</v>
      </c>
      <c r="H2463">
        <v>54.926786900000003</v>
      </c>
      <c r="I2463">
        <v>-126.292553</v>
      </c>
      <c r="J2463" s="1" t="str">
        <f t="shared" si="409"/>
        <v>NGR bulk stream sediment</v>
      </c>
      <c r="K2463" s="1" t="str">
        <f t="shared" si="410"/>
        <v>&lt;177 micron (NGR)</v>
      </c>
      <c r="L2463">
        <v>6</v>
      </c>
      <c r="M2463" t="s">
        <v>66</v>
      </c>
      <c r="N2463">
        <v>105</v>
      </c>
      <c r="O2463">
        <v>95</v>
      </c>
      <c r="P2463">
        <v>38</v>
      </c>
      <c r="Q2463">
        <v>10</v>
      </c>
      <c r="R2463">
        <v>16</v>
      </c>
      <c r="S2463">
        <v>12</v>
      </c>
      <c r="T2463">
        <v>0.2</v>
      </c>
      <c r="U2463">
        <v>1500</v>
      </c>
      <c r="V2463">
        <v>3.03</v>
      </c>
      <c r="W2463">
        <v>-0.2</v>
      </c>
      <c r="X2463">
        <v>5</v>
      </c>
      <c r="Y2463">
        <v>-2</v>
      </c>
      <c r="Z2463">
        <v>55</v>
      </c>
      <c r="AA2463">
        <v>0.4</v>
      </c>
      <c r="AB2463">
        <v>4</v>
      </c>
      <c r="AC2463">
        <v>719</v>
      </c>
      <c r="AD2463">
        <v>80</v>
      </c>
      <c r="AE2463">
        <v>2</v>
      </c>
      <c r="AF2463">
        <v>11.2</v>
      </c>
      <c r="AG2463">
        <v>1.7</v>
      </c>
      <c r="AH2463">
        <v>115</v>
      </c>
    </row>
    <row r="2464" spans="1:34" x14ac:dyDescent="0.25">
      <c r="A2464" t="s">
        <v>9407</v>
      </c>
      <c r="B2464" t="s">
        <v>9408</v>
      </c>
      <c r="C2464" s="1" t="str">
        <f t="shared" si="404"/>
        <v>21:0613</v>
      </c>
      <c r="D2464" s="1" t="str">
        <f t="shared" si="408"/>
        <v>21:0193</v>
      </c>
      <c r="E2464" t="s">
        <v>9409</v>
      </c>
      <c r="F2464" t="s">
        <v>9410</v>
      </c>
      <c r="H2464">
        <v>54.9392207</v>
      </c>
      <c r="I2464">
        <v>-126.2857363</v>
      </c>
      <c r="J2464" s="1" t="str">
        <f t="shared" si="409"/>
        <v>NGR bulk stream sediment</v>
      </c>
      <c r="K2464" s="1" t="str">
        <f t="shared" si="410"/>
        <v>&lt;177 micron (NGR)</v>
      </c>
      <c r="L2464">
        <v>6</v>
      </c>
      <c r="M2464" t="s">
        <v>76</v>
      </c>
      <c r="N2464">
        <v>106</v>
      </c>
      <c r="O2464">
        <v>82</v>
      </c>
      <c r="P2464">
        <v>56</v>
      </c>
      <c r="Q2464">
        <v>9</v>
      </c>
      <c r="R2464">
        <v>16</v>
      </c>
      <c r="S2464">
        <v>10</v>
      </c>
      <c r="T2464">
        <v>-0.2</v>
      </c>
      <c r="U2464">
        <v>540</v>
      </c>
      <c r="V2464">
        <v>3.22</v>
      </c>
      <c r="W2464">
        <v>-0.2</v>
      </c>
      <c r="X2464">
        <v>5</v>
      </c>
      <c r="Y2464">
        <v>-2</v>
      </c>
      <c r="Z2464">
        <v>60</v>
      </c>
      <c r="AA2464">
        <v>0.2</v>
      </c>
      <c r="AB2464">
        <v>4</v>
      </c>
      <c r="AC2464">
        <v>571</v>
      </c>
      <c r="AD2464">
        <v>55</v>
      </c>
      <c r="AE2464">
        <v>2</v>
      </c>
      <c r="AF2464">
        <v>6.2</v>
      </c>
      <c r="AG2464">
        <v>2</v>
      </c>
      <c r="AH2464">
        <v>170</v>
      </c>
    </row>
    <row r="2465" spans="1:34" x14ac:dyDescent="0.25">
      <c r="A2465" t="s">
        <v>9411</v>
      </c>
      <c r="B2465" t="s">
        <v>9412</v>
      </c>
      <c r="C2465" s="1" t="str">
        <f t="shared" si="404"/>
        <v>21:0613</v>
      </c>
      <c r="D2465" s="1" t="str">
        <f t="shared" si="408"/>
        <v>21:0193</v>
      </c>
      <c r="E2465" t="s">
        <v>9389</v>
      </c>
      <c r="F2465" t="s">
        <v>9413</v>
      </c>
      <c r="H2465">
        <v>54.991834099999998</v>
      </c>
      <c r="I2465">
        <v>-126.3069337</v>
      </c>
      <c r="J2465" s="1" t="str">
        <f t="shared" si="409"/>
        <v>NGR bulk stream sediment</v>
      </c>
      <c r="K2465" s="1" t="str">
        <f t="shared" si="410"/>
        <v>&lt;177 micron (NGR)</v>
      </c>
      <c r="L2465">
        <v>6</v>
      </c>
      <c r="M2465" t="s">
        <v>47</v>
      </c>
      <c r="N2465">
        <v>107</v>
      </c>
      <c r="O2465">
        <v>73</v>
      </c>
      <c r="P2465">
        <v>22</v>
      </c>
      <c r="Q2465">
        <v>8</v>
      </c>
      <c r="R2465">
        <v>16</v>
      </c>
      <c r="S2465">
        <v>9</v>
      </c>
      <c r="T2465">
        <v>0.2</v>
      </c>
      <c r="U2465">
        <v>440</v>
      </c>
      <c r="V2465">
        <v>2.87</v>
      </c>
      <c r="W2465">
        <v>-0.2</v>
      </c>
      <c r="X2465">
        <v>5</v>
      </c>
      <c r="Y2465">
        <v>-2</v>
      </c>
      <c r="Z2465">
        <v>36</v>
      </c>
      <c r="AA2465">
        <v>0.7</v>
      </c>
      <c r="AB2465">
        <v>1</v>
      </c>
      <c r="AC2465">
        <v>645</v>
      </c>
      <c r="AD2465">
        <v>55</v>
      </c>
      <c r="AE2465">
        <v>2</v>
      </c>
      <c r="AF2465">
        <v>5</v>
      </c>
      <c r="AG2465">
        <v>2.2999999999999998</v>
      </c>
      <c r="AH2465">
        <v>200</v>
      </c>
    </row>
    <row r="2466" spans="1:34" x14ac:dyDescent="0.25">
      <c r="A2466" t="s">
        <v>9414</v>
      </c>
      <c r="B2466" t="s">
        <v>9415</v>
      </c>
      <c r="C2466" s="1" t="str">
        <f t="shared" si="404"/>
        <v>21:0613</v>
      </c>
      <c r="D2466" s="1" t="str">
        <f t="shared" si="408"/>
        <v>21:0193</v>
      </c>
      <c r="E2466" t="s">
        <v>9389</v>
      </c>
      <c r="F2466" t="s">
        <v>9416</v>
      </c>
      <c r="H2466">
        <v>54.991834099999998</v>
      </c>
      <c r="I2466">
        <v>-126.3069337</v>
      </c>
      <c r="J2466" s="1" t="str">
        <f t="shared" si="409"/>
        <v>NGR bulk stream sediment</v>
      </c>
      <c r="K2466" s="1" t="str">
        <f t="shared" si="410"/>
        <v>&lt;177 micron (NGR)</v>
      </c>
      <c r="L2466">
        <v>6</v>
      </c>
      <c r="M2466" t="s">
        <v>51</v>
      </c>
      <c r="N2466">
        <v>108</v>
      </c>
      <c r="O2466">
        <v>68</v>
      </c>
      <c r="P2466">
        <v>18</v>
      </c>
      <c r="Q2466">
        <v>7</v>
      </c>
      <c r="R2466">
        <v>15</v>
      </c>
      <c r="S2466">
        <v>8</v>
      </c>
      <c r="T2466">
        <v>-0.2</v>
      </c>
      <c r="U2466">
        <v>400</v>
      </c>
      <c r="V2466">
        <v>3.04</v>
      </c>
      <c r="W2466">
        <v>-0.2</v>
      </c>
      <c r="X2466">
        <v>5</v>
      </c>
      <c r="Y2466">
        <v>-2</v>
      </c>
      <c r="Z2466">
        <v>40</v>
      </c>
      <c r="AA2466">
        <v>0.4</v>
      </c>
      <c r="AB2466">
        <v>1</v>
      </c>
      <c r="AC2466">
        <v>614</v>
      </c>
      <c r="AD2466">
        <v>40</v>
      </c>
      <c r="AE2466">
        <v>2</v>
      </c>
      <c r="AF2466">
        <v>3.4</v>
      </c>
      <c r="AG2466">
        <v>2</v>
      </c>
      <c r="AH2466">
        <v>215</v>
      </c>
    </row>
    <row r="2467" spans="1:34" x14ac:dyDescent="0.25">
      <c r="A2467" t="s">
        <v>9417</v>
      </c>
      <c r="B2467" t="s">
        <v>9418</v>
      </c>
      <c r="C2467" s="1" t="str">
        <f t="shared" si="404"/>
        <v>21:0613</v>
      </c>
      <c r="D2467" s="1" t="str">
        <f t="shared" si="408"/>
        <v>21:0193</v>
      </c>
      <c r="E2467" t="s">
        <v>9419</v>
      </c>
      <c r="F2467" t="s">
        <v>9420</v>
      </c>
      <c r="H2467">
        <v>54.953595</v>
      </c>
      <c r="I2467">
        <v>-126.2913429</v>
      </c>
      <c r="J2467" s="1" t="str">
        <f t="shared" si="409"/>
        <v>NGR bulk stream sediment</v>
      </c>
      <c r="K2467" s="1" t="str">
        <f t="shared" si="410"/>
        <v>&lt;177 micron (NGR)</v>
      </c>
      <c r="L2467">
        <v>6</v>
      </c>
      <c r="M2467" t="s">
        <v>81</v>
      </c>
      <c r="N2467">
        <v>109</v>
      </c>
      <c r="O2467">
        <v>79</v>
      </c>
      <c r="P2467">
        <v>1170</v>
      </c>
      <c r="Q2467">
        <v>12</v>
      </c>
      <c r="R2467">
        <v>19</v>
      </c>
      <c r="S2467">
        <v>12</v>
      </c>
      <c r="T2467">
        <v>-0.2</v>
      </c>
      <c r="U2467">
        <v>560</v>
      </c>
      <c r="V2467">
        <v>3.2</v>
      </c>
      <c r="W2467">
        <v>-0.2</v>
      </c>
      <c r="X2467">
        <v>5</v>
      </c>
      <c r="Y2467">
        <v>5</v>
      </c>
      <c r="Z2467">
        <v>60</v>
      </c>
      <c r="AA2467">
        <v>0.7</v>
      </c>
      <c r="AB2467">
        <v>2</v>
      </c>
      <c r="AC2467">
        <v>602</v>
      </c>
      <c r="AD2467">
        <v>75</v>
      </c>
      <c r="AE2467">
        <v>2</v>
      </c>
      <c r="AF2467">
        <v>7.8</v>
      </c>
      <c r="AG2467">
        <v>1.7</v>
      </c>
      <c r="AH2467">
        <v>195</v>
      </c>
    </row>
    <row r="2468" spans="1:34" x14ac:dyDescent="0.25">
      <c r="A2468" t="s">
        <v>9421</v>
      </c>
      <c r="B2468" t="s">
        <v>9422</v>
      </c>
      <c r="C2468" s="1" t="str">
        <f t="shared" si="404"/>
        <v>21:0613</v>
      </c>
      <c r="D2468" s="1" t="str">
        <f t="shared" si="408"/>
        <v>21:0193</v>
      </c>
      <c r="E2468" t="s">
        <v>9423</v>
      </c>
      <c r="F2468" t="s">
        <v>9424</v>
      </c>
      <c r="H2468">
        <v>54.949126900000003</v>
      </c>
      <c r="I2468">
        <v>-126.2949704</v>
      </c>
      <c r="J2468" s="1" t="str">
        <f t="shared" si="409"/>
        <v>NGR bulk stream sediment</v>
      </c>
      <c r="K2468" s="1" t="str">
        <f t="shared" si="410"/>
        <v>&lt;177 micron (NGR)</v>
      </c>
      <c r="L2468">
        <v>6</v>
      </c>
      <c r="M2468" t="s">
        <v>86</v>
      </c>
      <c r="N2468">
        <v>110</v>
      </c>
      <c r="O2468">
        <v>81</v>
      </c>
      <c r="P2468">
        <v>66</v>
      </c>
      <c r="Q2468">
        <v>11</v>
      </c>
      <c r="R2468">
        <v>20</v>
      </c>
      <c r="S2468">
        <v>12</v>
      </c>
      <c r="T2468">
        <v>0.2</v>
      </c>
      <c r="U2468">
        <v>680</v>
      </c>
      <c r="V2468">
        <v>3.42</v>
      </c>
      <c r="W2468">
        <v>-0.2</v>
      </c>
      <c r="X2468">
        <v>5</v>
      </c>
      <c r="Y2468">
        <v>-2</v>
      </c>
      <c r="Z2468">
        <v>65</v>
      </c>
      <c r="AA2468">
        <v>0.4</v>
      </c>
      <c r="AB2468">
        <v>2</v>
      </c>
      <c r="AC2468">
        <v>551</v>
      </c>
      <c r="AD2468">
        <v>55</v>
      </c>
      <c r="AE2468">
        <v>2</v>
      </c>
      <c r="AF2468">
        <v>8.1999999999999993</v>
      </c>
      <c r="AG2468">
        <v>1.2</v>
      </c>
      <c r="AH2468">
        <v>155</v>
      </c>
    </row>
    <row r="2469" spans="1:34" x14ac:dyDescent="0.25">
      <c r="A2469" t="s">
        <v>9425</v>
      </c>
      <c r="B2469" t="s">
        <v>9426</v>
      </c>
      <c r="C2469" s="1" t="str">
        <f t="shared" si="404"/>
        <v>21:0613</v>
      </c>
      <c r="D2469" s="1" t="str">
        <f t="shared" si="408"/>
        <v>21:0193</v>
      </c>
      <c r="E2469" t="s">
        <v>9427</v>
      </c>
      <c r="F2469" t="s">
        <v>9428</v>
      </c>
      <c r="H2469">
        <v>54.833882299999999</v>
      </c>
      <c r="I2469">
        <v>-126.3859925</v>
      </c>
      <c r="J2469" s="1" t="str">
        <f t="shared" si="409"/>
        <v>NGR bulk stream sediment</v>
      </c>
      <c r="K2469" s="1" t="str">
        <f t="shared" si="410"/>
        <v>&lt;177 micron (NGR)</v>
      </c>
      <c r="L2469">
        <v>6</v>
      </c>
      <c r="M2469" t="s">
        <v>91</v>
      </c>
      <c r="N2469">
        <v>111</v>
      </c>
      <c r="O2469">
        <v>99</v>
      </c>
      <c r="P2469">
        <v>25</v>
      </c>
      <c r="Q2469">
        <v>5</v>
      </c>
      <c r="R2469">
        <v>14</v>
      </c>
      <c r="S2469">
        <v>9</v>
      </c>
      <c r="T2469">
        <v>-0.2</v>
      </c>
      <c r="U2469">
        <v>470</v>
      </c>
      <c r="V2469">
        <v>2.5499999999999998</v>
      </c>
      <c r="W2469">
        <v>-0.2</v>
      </c>
      <c r="X2469">
        <v>3</v>
      </c>
      <c r="Y2469">
        <v>-2</v>
      </c>
      <c r="Z2469">
        <v>45</v>
      </c>
      <c r="AA2469">
        <v>0.4</v>
      </c>
      <c r="AB2469">
        <v>2</v>
      </c>
      <c r="AC2469">
        <v>687</v>
      </c>
      <c r="AD2469">
        <v>65</v>
      </c>
      <c r="AE2469">
        <v>2</v>
      </c>
      <c r="AF2469">
        <v>9.8000000000000007</v>
      </c>
      <c r="AG2469">
        <v>2</v>
      </c>
      <c r="AH2469">
        <v>170</v>
      </c>
    </row>
    <row r="2470" spans="1:34" x14ac:dyDescent="0.25">
      <c r="A2470" t="s">
        <v>9429</v>
      </c>
      <c r="B2470" t="s">
        <v>9430</v>
      </c>
      <c r="C2470" s="1" t="str">
        <f t="shared" si="404"/>
        <v>21:0613</v>
      </c>
      <c r="D2470" s="1" t="str">
        <f t="shared" si="408"/>
        <v>21:0193</v>
      </c>
      <c r="E2470" t="s">
        <v>9431</v>
      </c>
      <c r="F2470" t="s">
        <v>9432</v>
      </c>
      <c r="H2470">
        <v>54.844929999999998</v>
      </c>
      <c r="I2470">
        <v>-126.4403611</v>
      </c>
      <c r="J2470" s="1" t="str">
        <f t="shared" si="409"/>
        <v>NGR bulk stream sediment</v>
      </c>
      <c r="K2470" s="1" t="str">
        <f t="shared" si="410"/>
        <v>&lt;177 micron (NGR)</v>
      </c>
      <c r="L2470">
        <v>6</v>
      </c>
      <c r="M2470" t="s">
        <v>96</v>
      </c>
      <c r="N2470">
        <v>112</v>
      </c>
      <c r="O2470">
        <v>102</v>
      </c>
      <c r="P2470">
        <v>23</v>
      </c>
      <c r="Q2470">
        <v>8</v>
      </c>
      <c r="R2470">
        <v>25</v>
      </c>
      <c r="S2470">
        <v>9</v>
      </c>
      <c r="T2470">
        <v>-0.2</v>
      </c>
      <c r="U2470">
        <v>680</v>
      </c>
      <c r="V2470">
        <v>3.26</v>
      </c>
      <c r="W2470">
        <v>-0.2</v>
      </c>
      <c r="X2470">
        <v>4</v>
      </c>
      <c r="Y2470">
        <v>2</v>
      </c>
      <c r="Z2470">
        <v>60</v>
      </c>
      <c r="AA2470">
        <v>-0.2</v>
      </c>
      <c r="AB2470">
        <v>4</v>
      </c>
      <c r="AC2470">
        <v>708</v>
      </c>
      <c r="AD2470">
        <v>55</v>
      </c>
      <c r="AE2470">
        <v>2</v>
      </c>
      <c r="AF2470">
        <v>4</v>
      </c>
      <c r="AG2470">
        <v>2.2999999999999998</v>
      </c>
      <c r="AH2470">
        <v>250</v>
      </c>
    </row>
    <row r="2471" spans="1:34" x14ac:dyDescent="0.25">
      <c r="A2471" t="s">
        <v>9433</v>
      </c>
      <c r="B2471" t="s">
        <v>9434</v>
      </c>
      <c r="C2471" s="1" t="str">
        <f t="shared" si="404"/>
        <v>21:0613</v>
      </c>
      <c r="D2471" s="1" t="str">
        <f>HYPERLINK("http://geochem.nrcan.gc.ca/cdogs/content/svy/svy_e.htm", "")</f>
        <v/>
      </c>
      <c r="G2471" s="1" t="str">
        <f>HYPERLINK("http://geochem.nrcan.gc.ca/cdogs/content/cr_/cr_00077_e.htm", "77")</f>
        <v>77</v>
      </c>
      <c r="J2471" t="s">
        <v>69</v>
      </c>
      <c r="K2471" t="s">
        <v>70</v>
      </c>
      <c r="L2471">
        <v>6</v>
      </c>
      <c r="M2471" t="s">
        <v>71</v>
      </c>
      <c r="N2471">
        <v>113</v>
      </c>
      <c r="O2471">
        <v>137</v>
      </c>
      <c r="P2471">
        <v>56</v>
      </c>
      <c r="Q2471">
        <v>31</v>
      </c>
      <c r="R2471">
        <v>308</v>
      </c>
      <c r="S2471">
        <v>25</v>
      </c>
      <c r="T2471">
        <v>0.3</v>
      </c>
      <c r="U2471">
        <v>520</v>
      </c>
      <c r="V2471">
        <v>3.56</v>
      </c>
      <c r="W2471">
        <v>0.5</v>
      </c>
      <c r="X2471">
        <v>29</v>
      </c>
      <c r="Y2471">
        <v>3</v>
      </c>
      <c r="Z2471">
        <v>60</v>
      </c>
      <c r="AA2471">
        <v>1</v>
      </c>
      <c r="AB2471">
        <v>5</v>
      </c>
      <c r="AC2471">
        <v>771</v>
      </c>
      <c r="AD2471">
        <v>35</v>
      </c>
      <c r="AE2471">
        <v>24</v>
      </c>
      <c r="AF2471">
        <v>3</v>
      </c>
      <c r="AG2471">
        <v>19.8</v>
      </c>
      <c r="AH2471">
        <v>545</v>
      </c>
    </row>
    <row r="2472" spans="1:34" x14ac:dyDescent="0.25">
      <c r="A2472" t="s">
        <v>9435</v>
      </c>
      <c r="B2472" t="s">
        <v>9436</v>
      </c>
      <c r="C2472" s="1" t="str">
        <f t="shared" si="404"/>
        <v>21:0613</v>
      </c>
      <c r="D2472" s="1" t="str">
        <f t="shared" ref="D2472:D2482" si="411">HYPERLINK("http://geochem.nrcan.gc.ca/cdogs/content/svy/svy210193_e.htm", "21:0193")</f>
        <v>21:0193</v>
      </c>
      <c r="E2472" t="s">
        <v>9437</v>
      </c>
      <c r="F2472" t="s">
        <v>9438</v>
      </c>
      <c r="H2472">
        <v>54.928436699999999</v>
      </c>
      <c r="I2472">
        <v>-126.3980473</v>
      </c>
      <c r="J2472" s="1" t="str">
        <f t="shared" ref="J2472:J2482" si="412">HYPERLINK("http://geochem.nrcan.gc.ca/cdogs/content/kwd/kwd020030_e.htm", "NGR bulk stream sediment")</f>
        <v>NGR bulk stream sediment</v>
      </c>
      <c r="K2472" s="1" t="str">
        <f t="shared" ref="K2472:K2482" si="413">HYPERLINK("http://geochem.nrcan.gc.ca/cdogs/content/kwd/kwd080006_e.htm", "&lt;177 micron (NGR)")</f>
        <v>&lt;177 micron (NGR)</v>
      </c>
      <c r="L2472">
        <v>6</v>
      </c>
      <c r="M2472" t="s">
        <v>101</v>
      </c>
      <c r="N2472">
        <v>114</v>
      </c>
      <c r="O2472">
        <v>74</v>
      </c>
      <c r="P2472">
        <v>16</v>
      </c>
      <c r="Q2472">
        <v>6</v>
      </c>
      <c r="R2472">
        <v>12</v>
      </c>
      <c r="S2472">
        <v>8</v>
      </c>
      <c r="T2472">
        <v>-0.2</v>
      </c>
      <c r="U2472">
        <v>640</v>
      </c>
      <c r="V2472">
        <v>2.5499999999999998</v>
      </c>
      <c r="W2472">
        <v>-0.2</v>
      </c>
      <c r="X2472">
        <v>4</v>
      </c>
      <c r="Y2472">
        <v>-2</v>
      </c>
      <c r="Z2472">
        <v>45</v>
      </c>
      <c r="AA2472">
        <v>-0.2</v>
      </c>
      <c r="AB2472">
        <v>1</v>
      </c>
      <c r="AC2472">
        <v>794</v>
      </c>
      <c r="AD2472">
        <v>55</v>
      </c>
      <c r="AE2472">
        <v>2</v>
      </c>
      <c r="AF2472">
        <v>8.1999999999999993</v>
      </c>
      <c r="AG2472">
        <v>2.2999999999999998</v>
      </c>
      <c r="AH2472">
        <v>235</v>
      </c>
    </row>
    <row r="2473" spans="1:34" x14ac:dyDescent="0.25">
      <c r="A2473" t="s">
        <v>9439</v>
      </c>
      <c r="B2473" t="s">
        <v>9440</v>
      </c>
      <c r="C2473" s="1" t="str">
        <f t="shared" si="404"/>
        <v>21:0613</v>
      </c>
      <c r="D2473" s="1" t="str">
        <f t="shared" si="411"/>
        <v>21:0193</v>
      </c>
      <c r="E2473" t="s">
        <v>9441</v>
      </c>
      <c r="F2473" t="s">
        <v>9442</v>
      </c>
      <c r="H2473">
        <v>54.929155100000003</v>
      </c>
      <c r="I2473">
        <v>-126.4059936</v>
      </c>
      <c r="J2473" s="1" t="str">
        <f t="shared" si="412"/>
        <v>NGR bulk stream sediment</v>
      </c>
      <c r="K2473" s="1" t="str">
        <f t="shared" si="413"/>
        <v>&lt;177 micron (NGR)</v>
      </c>
      <c r="L2473">
        <v>6</v>
      </c>
      <c r="M2473" t="s">
        <v>106</v>
      </c>
      <c r="N2473">
        <v>115</v>
      </c>
      <c r="O2473">
        <v>80</v>
      </c>
      <c r="P2473">
        <v>13</v>
      </c>
      <c r="Q2473">
        <v>7</v>
      </c>
      <c r="R2473">
        <v>13</v>
      </c>
      <c r="S2473">
        <v>6</v>
      </c>
      <c r="T2473">
        <v>0.3</v>
      </c>
      <c r="U2473">
        <v>780</v>
      </c>
      <c r="V2473">
        <v>2.4900000000000002</v>
      </c>
      <c r="W2473">
        <v>-0.2</v>
      </c>
      <c r="X2473">
        <v>3</v>
      </c>
      <c r="Y2473">
        <v>-2</v>
      </c>
      <c r="Z2473">
        <v>40</v>
      </c>
      <c r="AA2473">
        <v>-0.2</v>
      </c>
      <c r="AB2473">
        <v>2</v>
      </c>
      <c r="AC2473">
        <v>805</v>
      </c>
      <c r="AD2473">
        <v>55</v>
      </c>
      <c r="AE2473">
        <v>2</v>
      </c>
      <c r="AF2473">
        <v>6.2</v>
      </c>
      <c r="AG2473">
        <v>2.8</v>
      </c>
      <c r="AH2473">
        <v>225</v>
      </c>
    </row>
    <row r="2474" spans="1:34" x14ac:dyDescent="0.25">
      <c r="A2474" t="s">
        <v>9443</v>
      </c>
      <c r="B2474" t="s">
        <v>9444</v>
      </c>
      <c r="C2474" s="1" t="str">
        <f t="shared" si="404"/>
        <v>21:0613</v>
      </c>
      <c r="D2474" s="1" t="str">
        <f t="shared" si="411"/>
        <v>21:0193</v>
      </c>
      <c r="E2474" t="s">
        <v>9445</v>
      </c>
      <c r="F2474" t="s">
        <v>9446</v>
      </c>
      <c r="H2474">
        <v>54.991972799999999</v>
      </c>
      <c r="I2474">
        <v>-126.415183</v>
      </c>
      <c r="J2474" s="1" t="str">
        <f t="shared" si="412"/>
        <v>NGR bulk stream sediment</v>
      </c>
      <c r="K2474" s="1" t="str">
        <f t="shared" si="413"/>
        <v>&lt;177 micron (NGR)</v>
      </c>
      <c r="L2474">
        <v>6</v>
      </c>
      <c r="M2474" t="s">
        <v>111</v>
      </c>
      <c r="N2474">
        <v>116</v>
      </c>
      <c r="O2474">
        <v>90</v>
      </c>
      <c r="P2474">
        <v>21</v>
      </c>
      <c r="Q2474">
        <v>10</v>
      </c>
      <c r="R2474">
        <v>22</v>
      </c>
      <c r="S2474">
        <v>11</v>
      </c>
      <c r="T2474">
        <v>0.5</v>
      </c>
      <c r="U2474">
        <v>550</v>
      </c>
      <c r="V2474">
        <v>3.05</v>
      </c>
      <c r="W2474">
        <v>-0.2</v>
      </c>
      <c r="X2474">
        <v>4</v>
      </c>
      <c r="Y2474">
        <v>-2</v>
      </c>
      <c r="Z2474">
        <v>40</v>
      </c>
      <c r="AA2474">
        <v>0.2</v>
      </c>
      <c r="AB2474">
        <v>1</v>
      </c>
      <c r="AC2474">
        <v>722</v>
      </c>
      <c r="AD2474">
        <v>50</v>
      </c>
      <c r="AE2474">
        <v>2</v>
      </c>
      <c r="AF2474">
        <v>3.4</v>
      </c>
      <c r="AG2474">
        <v>2.4</v>
      </c>
      <c r="AH2474">
        <v>175</v>
      </c>
    </row>
    <row r="2475" spans="1:34" x14ac:dyDescent="0.25">
      <c r="A2475" t="s">
        <v>9447</v>
      </c>
      <c r="B2475" t="s">
        <v>9448</v>
      </c>
      <c r="C2475" s="1" t="str">
        <f t="shared" si="404"/>
        <v>21:0613</v>
      </c>
      <c r="D2475" s="1" t="str">
        <f t="shared" si="411"/>
        <v>21:0193</v>
      </c>
      <c r="E2475" t="s">
        <v>9449</v>
      </c>
      <c r="F2475" t="s">
        <v>9450</v>
      </c>
      <c r="H2475">
        <v>54.731920700000003</v>
      </c>
      <c r="I2475">
        <v>-126.5752547</v>
      </c>
      <c r="J2475" s="1" t="str">
        <f t="shared" si="412"/>
        <v>NGR bulk stream sediment</v>
      </c>
      <c r="K2475" s="1" t="str">
        <f t="shared" si="413"/>
        <v>&lt;177 micron (NGR)</v>
      </c>
      <c r="L2475">
        <v>6</v>
      </c>
      <c r="M2475" t="s">
        <v>116</v>
      </c>
      <c r="N2475">
        <v>117</v>
      </c>
      <c r="O2475">
        <v>139</v>
      </c>
      <c r="P2475">
        <v>13</v>
      </c>
      <c r="Q2475">
        <v>21</v>
      </c>
      <c r="R2475">
        <v>16</v>
      </c>
      <c r="S2475">
        <v>9</v>
      </c>
      <c r="T2475">
        <v>0.3</v>
      </c>
      <c r="U2475">
        <v>770</v>
      </c>
      <c r="V2475">
        <v>3.21</v>
      </c>
      <c r="W2475">
        <v>0.4</v>
      </c>
      <c r="X2475">
        <v>10</v>
      </c>
      <c r="Y2475">
        <v>-2</v>
      </c>
      <c r="Z2475">
        <v>38</v>
      </c>
      <c r="AA2475">
        <v>2.2999999999999998</v>
      </c>
      <c r="AB2475">
        <v>1</v>
      </c>
      <c r="AC2475">
        <v>682</v>
      </c>
      <c r="AD2475">
        <v>75</v>
      </c>
      <c r="AE2475">
        <v>8</v>
      </c>
      <c r="AF2475">
        <v>2.4</v>
      </c>
      <c r="AG2475">
        <v>2</v>
      </c>
      <c r="AH2475">
        <v>175</v>
      </c>
    </row>
    <row r="2476" spans="1:34" x14ac:dyDescent="0.25">
      <c r="A2476" t="s">
        <v>9451</v>
      </c>
      <c r="B2476" t="s">
        <v>9452</v>
      </c>
      <c r="C2476" s="1" t="str">
        <f t="shared" si="404"/>
        <v>21:0613</v>
      </c>
      <c r="D2476" s="1" t="str">
        <f t="shared" si="411"/>
        <v>21:0193</v>
      </c>
      <c r="E2476" t="s">
        <v>9453</v>
      </c>
      <c r="F2476" t="s">
        <v>9454</v>
      </c>
      <c r="H2476">
        <v>54.851842599999998</v>
      </c>
      <c r="I2476">
        <v>-126.6355034</v>
      </c>
      <c r="J2476" s="1" t="str">
        <f t="shared" si="412"/>
        <v>NGR bulk stream sediment</v>
      </c>
      <c r="K2476" s="1" t="str">
        <f t="shared" si="413"/>
        <v>&lt;177 micron (NGR)</v>
      </c>
      <c r="L2476">
        <v>6</v>
      </c>
      <c r="M2476" t="s">
        <v>121</v>
      </c>
      <c r="N2476">
        <v>118</v>
      </c>
      <c r="O2476">
        <v>79</v>
      </c>
      <c r="P2476">
        <v>14</v>
      </c>
      <c r="Q2476">
        <v>8</v>
      </c>
      <c r="R2476">
        <v>12</v>
      </c>
      <c r="S2476">
        <v>9</v>
      </c>
      <c r="T2476">
        <v>0.4</v>
      </c>
      <c r="U2476">
        <v>1300</v>
      </c>
      <c r="V2476">
        <v>2.61</v>
      </c>
      <c r="W2476">
        <v>-0.2</v>
      </c>
      <c r="X2476">
        <v>5</v>
      </c>
      <c r="Y2476">
        <v>-2</v>
      </c>
      <c r="Z2476">
        <v>28</v>
      </c>
      <c r="AA2476">
        <v>0.8</v>
      </c>
      <c r="AB2476">
        <v>1</v>
      </c>
      <c r="AC2476">
        <v>579</v>
      </c>
      <c r="AD2476">
        <v>55</v>
      </c>
      <c r="AE2476">
        <v>2</v>
      </c>
      <c r="AF2476">
        <v>5.6</v>
      </c>
      <c r="AG2476">
        <v>2.1</v>
      </c>
      <c r="AH2476">
        <v>210</v>
      </c>
    </row>
    <row r="2477" spans="1:34" x14ac:dyDescent="0.25">
      <c r="A2477" t="s">
        <v>9455</v>
      </c>
      <c r="B2477" t="s">
        <v>9456</v>
      </c>
      <c r="C2477" s="1" t="str">
        <f t="shared" si="404"/>
        <v>21:0613</v>
      </c>
      <c r="D2477" s="1" t="str">
        <f t="shared" si="411"/>
        <v>21:0193</v>
      </c>
      <c r="E2477" t="s">
        <v>9457</v>
      </c>
      <c r="F2477" t="s">
        <v>9458</v>
      </c>
      <c r="H2477">
        <v>54.833165100000002</v>
      </c>
      <c r="I2477">
        <v>-126.62594300000001</v>
      </c>
      <c r="J2477" s="1" t="str">
        <f t="shared" si="412"/>
        <v>NGR bulk stream sediment</v>
      </c>
      <c r="K2477" s="1" t="str">
        <f t="shared" si="413"/>
        <v>&lt;177 micron (NGR)</v>
      </c>
      <c r="L2477">
        <v>6</v>
      </c>
      <c r="M2477" t="s">
        <v>126</v>
      </c>
      <c r="N2477">
        <v>119</v>
      </c>
      <c r="O2477">
        <v>123</v>
      </c>
      <c r="P2477">
        <v>19</v>
      </c>
      <c r="Q2477">
        <v>10</v>
      </c>
      <c r="R2477">
        <v>15</v>
      </c>
      <c r="S2477">
        <v>12</v>
      </c>
      <c r="T2477">
        <v>0.2</v>
      </c>
      <c r="U2477">
        <v>760</v>
      </c>
      <c r="V2477">
        <v>3.15</v>
      </c>
      <c r="W2477">
        <v>-0.2</v>
      </c>
      <c r="X2477">
        <v>5</v>
      </c>
      <c r="Y2477">
        <v>-2</v>
      </c>
      <c r="Z2477">
        <v>28</v>
      </c>
      <c r="AA2477">
        <v>0.5</v>
      </c>
      <c r="AB2477">
        <v>2</v>
      </c>
      <c r="AC2477">
        <v>719</v>
      </c>
      <c r="AD2477">
        <v>120</v>
      </c>
      <c r="AE2477">
        <v>2</v>
      </c>
      <c r="AF2477">
        <v>20.2</v>
      </c>
      <c r="AG2477">
        <v>2.2999999999999998</v>
      </c>
      <c r="AH2477">
        <v>150</v>
      </c>
    </row>
    <row r="2478" spans="1:34" x14ac:dyDescent="0.25">
      <c r="A2478" t="s">
        <v>9459</v>
      </c>
      <c r="B2478" t="s">
        <v>9460</v>
      </c>
      <c r="C2478" s="1" t="str">
        <f t="shared" si="404"/>
        <v>21:0613</v>
      </c>
      <c r="D2478" s="1" t="str">
        <f t="shared" si="411"/>
        <v>21:0193</v>
      </c>
      <c r="E2478" t="s">
        <v>9461</v>
      </c>
      <c r="F2478" t="s">
        <v>9462</v>
      </c>
      <c r="H2478">
        <v>54.814378400000003</v>
      </c>
      <c r="I2478">
        <v>-126.61589909999999</v>
      </c>
      <c r="J2478" s="1" t="str">
        <f t="shared" si="412"/>
        <v>NGR bulk stream sediment</v>
      </c>
      <c r="K2478" s="1" t="str">
        <f t="shared" si="413"/>
        <v>&lt;177 micron (NGR)</v>
      </c>
      <c r="L2478">
        <v>6</v>
      </c>
      <c r="M2478" t="s">
        <v>131</v>
      </c>
      <c r="N2478">
        <v>120</v>
      </c>
      <c r="O2478">
        <v>164</v>
      </c>
      <c r="P2478">
        <v>50</v>
      </c>
      <c r="Q2478">
        <v>22</v>
      </c>
      <c r="R2478">
        <v>15</v>
      </c>
      <c r="S2478">
        <v>8</v>
      </c>
      <c r="T2478">
        <v>0.2</v>
      </c>
      <c r="U2478">
        <v>340</v>
      </c>
      <c r="V2478">
        <v>2.79</v>
      </c>
      <c r="W2478">
        <v>-0.2</v>
      </c>
      <c r="X2478">
        <v>7</v>
      </c>
      <c r="Y2478">
        <v>-2</v>
      </c>
      <c r="Z2478">
        <v>45</v>
      </c>
      <c r="AA2478">
        <v>1.3</v>
      </c>
      <c r="AB2478">
        <v>2</v>
      </c>
      <c r="AC2478">
        <v>733</v>
      </c>
      <c r="AD2478">
        <v>90</v>
      </c>
      <c r="AE2478">
        <v>2</v>
      </c>
      <c r="AF2478">
        <v>8.6</v>
      </c>
      <c r="AG2478">
        <v>2</v>
      </c>
      <c r="AH2478">
        <v>180</v>
      </c>
    </row>
    <row r="2479" spans="1:34" x14ac:dyDescent="0.25">
      <c r="A2479" t="s">
        <v>9463</v>
      </c>
      <c r="B2479" t="s">
        <v>9464</v>
      </c>
      <c r="C2479" s="1" t="str">
        <f t="shared" si="404"/>
        <v>21:0613</v>
      </c>
      <c r="D2479" s="1" t="str">
        <f t="shared" si="411"/>
        <v>21:0193</v>
      </c>
      <c r="E2479" t="s">
        <v>9465</v>
      </c>
      <c r="F2479" t="s">
        <v>9466</v>
      </c>
      <c r="H2479">
        <v>54.335874500000003</v>
      </c>
      <c r="I2479">
        <v>-126.5599461</v>
      </c>
      <c r="J2479" s="1" t="str">
        <f t="shared" si="412"/>
        <v>NGR bulk stream sediment</v>
      </c>
      <c r="K2479" s="1" t="str">
        <f t="shared" si="413"/>
        <v>&lt;177 micron (NGR)</v>
      </c>
      <c r="L2479">
        <v>7</v>
      </c>
      <c r="M2479" t="s">
        <v>38</v>
      </c>
      <c r="N2479">
        <v>121</v>
      </c>
      <c r="O2479">
        <v>64</v>
      </c>
      <c r="P2479">
        <v>18</v>
      </c>
      <c r="Q2479">
        <v>7</v>
      </c>
      <c r="R2479">
        <v>44</v>
      </c>
      <c r="S2479">
        <v>12</v>
      </c>
      <c r="T2479">
        <v>0.2</v>
      </c>
      <c r="U2479">
        <v>550</v>
      </c>
      <c r="V2479">
        <v>3.01</v>
      </c>
      <c r="W2479">
        <v>-0.2</v>
      </c>
      <c r="X2479">
        <v>3</v>
      </c>
      <c r="Y2479">
        <v>-2</v>
      </c>
      <c r="Z2479">
        <v>60</v>
      </c>
      <c r="AA2479">
        <v>0.2</v>
      </c>
      <c r="AB2479">
        <v>1</v>
      </c>
      <c r="AC2479">
        <v>1270</v>
      </c>
      <c r="AD2479">
        <v>30</v>
      </c>
      <c r="AE2479">
        <v>2</v>
      </c>
      <c r="AF2479">
        <v>3.4</v>
      </c>
      <c r="AG2479">
        <v>2.2999999999999998</v>
      </c>
      <c r="AH2479">
        <v>335</v>
      </c>
    </row>
    <row r="2480" spans="1:34" x14ac:dyDescent="0.25">
      <c r="A2480" t="s">
        <v>9467</v>
      </c>
      <c r="B2480" t="s">
        <v>9468</v>
      </c>
      <c r="C2480" s="1" t="str">
        <f t="shared" si="404"/>
        <v>21:0613</v>
      </c>
      <c r="D2480" s="1" t="str">
        <f t="shared" si="411"/>
        <v>21:0193</v>
      </c>
      <c r="E2480" t="s">
        <v>9469</v>
      </c>
      <c r="F2480" t="s">
        <v>9470</v>
      </c>
      <c r="H2480">
        <v>54.404222900000001</v>
      </c>
      <c r="I2480">
        <v>-126.0256129</v>
      </c>
      <c r="J2480" s="1" t="str">
        <f t="shared" si="412"/>
        <v>NGR bulk stream sediment</v>
      </c>
      <c r="K2480" s="1" t="str">
        <f t="shared" si="413"/>
        <v>&lt;177 micron (NGR)</v>
      </c>
      <c r="L2480">
        <v>7</v>
      </c>
      <c r="M2480" t="s">
        <v>43</v>
      </c>
      <c r="N2480">
        <v>122</v>
      </c>
      <c r="O2480">
        <v>60</v>
      </c>
      <c r="P2480">
        <v>14</v>
      </c>
      <c r="Q2480">
        <v>6</v>
      </c>
      <c r="R2480">
        <v>19</v>
      </c>
      <c r="S2480">
        <v>10</v>
      </c>
      <c r="T2480">
        <v>-0.2</v>
      </c>
      <c r="U2480">
        <v>360</v>
      </c>
      <c r="V2480">
        <v>2.66</v>
      </c>
      <c r="W2480">
        <v>-0.2</v>
      </c>
      <c r="X2480">
        <v>3</v>
      </c>
      <c r="Y2480">
        <v>-2</v>
      </c>
      <c r="Z2480">
        <v>40</v>
      </c>
      <c r="AA2480">
        <v>-0.2</v>
      </c>
      <c r="AB2480">
        <v>-1</v>
      </c>
      <c r="AC2480">
        <v>812</v>
      </c>
      <c r="AD2480">
        <v>40</v>
      </c>
      <c r="AE2480">
        <v>2</v>
      </c>
      <c r="AF2480">
        <v>2.2000000000000002</v>
      </c>
      <c r="AG2480">
        <v>1.9</v>
      </c>
      <c r="AH2480">
        <v>190</v>
      </c>
    </row>
    <row r="2481" spans="1:34" x14ac:dyDescent="0.25">
      <c r="A2481" t="s">
        <v>9471</v>
      </c>
      <c r="B2481" t="s">
        <v>9472</v>
      </c>
      <c r="C2481" s="1" t="str">
        <f t="shared" si="404"/>
        <v>21:0613</v>
      </c>
      <c r="D2481" s="1" t="str">
        <f t="shared" si="411"/>
        <v>21:0193</v>
      </c>
      <c r="E2481" t="s">
        <v>9473</v>
      </c>
      <c r="F2481" t="s">
        <v>9474</v>
      </c>
      <c r="H2481">
        <v>54.428708899999997</v>
      </c>
      <c r="I2481">
        <v>-126.0385496</v>
      </c>
      <c r="J2481" s="1" t="str">
        <f t="shared" si="412"/>
        <v>NGR bulk stream sediment</v>
      </c>
      <c r="K2481" s="1" t="str">
        <f t="shared" si="413"/>
        <v>&lt;177 micron (NGR)</v>
      </c>
      <c r="L2481">
        <v>7</v>
      </c>
      <c r="M2481" t="s">
        <v>56</v>
      </c>
      <c r="N2481">
        <v>123</v>
      </c>
      <c r="O2481">
        <v>74</v>
      </c>
      <c r="P2481">
        <v>19</v>
      </c>
      <c r="Q2481">
        <v>9</v>
      </c>
      <c r="R2481">
        <v>18</v>
      </c>
      <c r="S2481">
        <v>11</v>
      </c>
      <c r="T2481">
        <v>-0.2</v>
      </c>
      <c r="U2481">
        <v>720</v>
      </c>
      <c r="V2481">
        <v>2.97</v>
      </c>
      <c r="W2481">
        <v>-0.2</v>
      </c>
      <c r="X2481">
        <v>4</v>
      </c>
      <c r="Y2481">
        <v>-2</v>
      </c>
      <c r="Z2481">
        <v>45</v>
      </c>
      <c r="AA2481">
        <v>0.4</v>
      </c>
      <c r="AB2481">
        <v>-1</v>
      </c>
      <c r="AC2481">
        <v>920</v>
      </c>
      <c r="AD2481">
        <v>40</v>
      </c>
      <c r="AE2481">
        <v>2</v>
      </c>
      <c r="AF2481">
        <v>2.8</v>
      </c>
      <c r="AG2481">
        <v>2.2000000000000002</v>
      </c>
      <c r="AH2481">
        <v>205</v>
      </c>
    </row>
    <row r="2482" spans="1:34" x14ac:dyDescent="0.25">
      <c r="A2482" t="s">
        <v>9475</v>
      </c>
      <c r="B2482" t="s">
        <v>9476</v>
      </c>
      <c r="C2482" s="1" t="str">
        <f t="shared" si="404"/>
        <v>21:0613</v>
      </c>
      <c r="D2482" s="1" t="str">
        <f t="shared" si="411"/>
        <v>21:0193</v>
      </c>
      <c r="E2482" t="s">
        <v>9477</v>
      </c>
      <c r="F2482" t="s">
        <v>9478</v>
      </c>
      <c r="H2482">
        <v>54.4024085</v>
      </c>
      <c r="I2482">
        <v>-126.0121977</v>
      </c>
      <c r="J2482" s="1" t="str">
        <f t="shared" si="412"/>
        <v>NGR bulk stream sediment</v>
      </c>
      <c r="K2482" s="1" t="str">
        <f t="shared" si="413"/>
        <v>&lt;177 micron (NGR)</v>
      </c>
      <c r="L2482">
        <v>7</v>
      </c>
      <c r="M2482" t="s">
        <v>61</v>
      </c>
      <c r="N2482">
        <v>124</v>
      </c>
      <c r="O2482">
        <v>87</v>
      </c>
      <c r="P2482">
        <v>25</v>
      </c>
      <c r="Q2482">
        <v>9</v>
      </c>
      <c r="R2482">
        <v>50</v>
      </c>
      <c r="S2482">
        <v>13</v>
      </c>
      <c r="T2482">
        <v>0.4</v>
      </c>
      <c r="U2482">
        <v>370</v>
      </c>
      <c r="V2482">
        <v>3.04</v>
      </c>
      <c r="W2482">
        <v>-0.2</v>
      </c>
      <c r="X2482">
        <v>8</v>
      </c>
      <c r="Y2482">
        <v>-2</v>
      </c>
      <c r="Z2482">
        <v>40</v>
      </c>
      <c r="AA2482">
        <v>1.2</v>
      </c>
      <c r="AB2482">
        <v>1</v>
      </c>
      <c r="AC2482">
        <v>1360</v>
      </c>
      <c r="AD2482">
        <v>50</v>
      </c>
      <c r="AE2482">
        <v>2</v>
      </c>
      <c r="AF2482">
        <v>3.6</v>
      </c>
      <c r="AG2482">
        <v>2</v>
      </c>
      <c r="AH2482">
        <v>195</v>
      </c>
    </row>
    <row r="2483" spans="1:34" x14ac:dyDescent="0.25">
      <c r="A2483" t="s">
        <v>9479</v>
      </c>
      <c r="B2483" t="s">
        <v>9480</v>
      </c>
      <c r="C2483" s="1" t="str">
        <f t="shared" si="404"/>
        <v>21:0613</v>
      </c>
      <c r="D2483" s="1" t="str">
        <f>HYPERLINK("http://geochem.nrcan.gc.ca/cdogs/content/svy/svy_e.htm", "")</f>
        <v/>
      </c>
      <c r="G2483" s="1" t="str">
        <f>HYPERLINK("http://geochem.nrcan.gc.ca/cdogs/content/cr_/cr_00078_e.htm", "78")</f>
        <v>78</v>
      </c>
      <c r="J2483" t="s">
        <v>69</v>
      </c>
      <c r="K2483" t="s">
        <v>70</v>
      </c>
      <c r="L2483">
        <v>7</v>
      </c>
      <c r="M2483" t="s">
        <v>71</v>
      </c>
      <c r="N2483">
        <v>125</v>
      </c>
      <c r="O2483">
        <v>88</v>
      </c>
      <c r="P2483">
        <v>30</v>
      </c>
      <c r="Q2483">
        <v>19</v>
      </c>
      <c r="R2483">
        <v>243</v>
      </c>
      <c r="S2483">
        <v>21</v>
      </c>
      <c r="T2483">
        <v>0.2</v>
      </c>
      <c r="U2483">
        <v>400</v>
      </c>
      <c r="V2483">
        <v>3.04</v>
      </c>
      <c r="W2483">
        <v>-0.2</v>
      </c>
      <c r="X2483">
        <v>13</v>
      </c>
      <c r="Y2483">
        <v>3</v>
      </c>
      <c r="Z2483">
        <v>45</v>
      </c>
      <c r="AA2483">
        <v>0.5</v>
      </c>
      <c r="AB2483">
        <v>4</v>
      </c>
      <c r="AC2483">
        <v>792</v>
      </c>
      <c r="AD2483">
        <v>20</v>
      </c>
      <c r="AE2483">
        <v>24</v>
      </c>
      <c r="AF2483">
        <v>1</v>
      </c>
      <c r="AG2483">
        <v>12.7</v>
      </c>
      <c r="AH2483">
        <v>505</v>
      </c>
    </row>
    <row r="2484" spans="1:34" x14ac:dyDescent="0.25">
      <c r="A2484" t="s">
        <v>9481</v>
      </c>
      <c r="B2484" t="s">
        <v>9482</v>
      </c>
      <c r="C2484" s="1" t="str">
        <f t="shared" si="404"/>
        <v>21:0613</v>
      </c>
      <c r="D2484" s="1" t="str">
        <f t="shared" ref="D2484:D2513" si="414">HYPERLINK("http://geochem.nrcan.gc.ca/cdogs/content/svy/svy210193_e.htm", "21:0193")</f>
        <v>21:0193</v>
      </c>
      <c r="E2484" t="s">
        <v>9483</v>
      </c>
      <c r="F2484" t="s">
        <v>9484</v>
      </c>
      <c r="H2484">
        <v>54.316327600000001</v>
      </c>
      <c r="I2484">
        <v>-126.12616869999999</v>
      </c>
      <c r="J2484" s="1" t="str">
        <f t="shared" ref="J2484:J2513" si="415">HYPERLINK("http://geochem.nrcan.gc.ca/cdogs/content/kwd/kwd020030_e.htm", "NGR bulk stream sediment")</f>
        <v>NGR bulk stream sediment</v>
      </c>
      <c r="K2484" s="1" t="str">
        <f t="shared" ref="K2484:K2513" si="416">HYPERLINK("http://geochem.nrcan.gc.ca/cdogs/content/kwd/kwd080006_e.htm", "&lt;177 micron (NGR)")</f>
        <v>&lt;177 micron (NGR)</v>
      </c>
      <c r="L2484">
        <v>7</v>
      </c>
      <c r="M2484" t="s">
        <v>66</v>
      </c>
      <c r="N2484">
        <v>126</v>
      </c>
      <c r="O2484">
        <v>67</v>
      </c>
      <c r="P2484">
        <v>18</v>
      </c>
      <c r="Q2484">
        <v>6</v>
      </c>
      <c r="R2484">
        <v>24</v>
      </c>
      <c r="S2484">
        <v>11</v>
      </c>
      <c r="T2484">
        <v>-0.2</v>
      </c>
      <c r="U2484">
        <v>460</v>
      </c>
      <c r="V2484">
        <v>2.65</v>
      </c>
      <c r="W2484">
        <v>-0.2</v>
      </c>
      <c r="X2484">
        <v>3</v>
      </c>
      <c r="Y2484">
        <v>-2</v>
      </c>
      <c r="Z2484">
        <v>50</v>
      </c>
      <c r="AA2484">
        <v>0.5</v>
      </c>
      <c r="AB2484">
        <v>3</v>
      </c>
      <c r="AC2484">
        <v>1380</v>
      </c>
      <c r="AD2484">
        <v>35</v>
      </c>
      <c r="AE2484">
        <v>2</v>
      </c>
      <c r="AF2484">
        <v>3.4</v>
      </c>
      <c r="AG2484">
        <v>2.9</v>
      </c>
      <c r="AH2484">
        <v>305</v>
      </c>
    </row>
    <row r="2485" spans="1:34" x14ac:dyDescent="0.25">
      <c r="A2485" t="s">
        <v>9485</v>
      </c>
      <c r="B2485" t="s">
        <v>9486</v>
      </c>
      <c r="C2485" s="1" t="str">
        <f t="shared" si="404"/>
        <v>21:0613</v>
      </c>
      <c r="D2485" s="1" t="str">
        <f t="shared" si="414"/>
        <v>21:0193</v>
      </c>
      <c r="E2485" t="s">
        <v>9487</v>
      </c>
      <c r="F2485" t="s">
        <v>9488</v>
      </c>
      <c r="H2485">
        <v>54.365356400000003</v>
      </c>
      <c r="I2485">
        <v>-126.22400759999999</v>
      </c>
      <c r="J2485" s="1" t="str">
        <f t="shared" si="415"/>
        <v>NGR bulk stream sediment</v>
      </c>
      <c r="K2485" s="1" t="str">
        <f t="shared" si="416"/>
        <v>&lt;177 micron (NGR)</v>
      </c>
      <c r="L2485">
        <v>7</v>
      </c>
      <c r="M2485" t="s">
        <v>76</v>
      </c>
      <c r="N2485">
        <v>127</v>
      </c>
      <c r="O2485">
        <v>60</v>
      </c>
      <c r="P2485">
        <v>15</v>
      </c>
      <c r="Q2485">
        <v>5</v>
      </c>
      <c r="R2485">
        <v>24</v>
      </c>
      <c r="S2485">
        <v>9</v>
      </c>
      <c r="T2485">
        <v>0.2</v>
      </c>
      <c r="U2485">
        <v>430</v>
      </c>
      <c r="V2485">
        <v>2.74</v>
      </c>
      <c r="W2485">
        <v>-0.2</v>
      </c>
      <c r="X2485">
        <v>2</v>
      </c>
      <c r="Y2485">
        <v>-2</v>
      </c>
      <c r="Z2485">
        <v>40</v>
      </c>
      <c r="AA2485">
        <v>-0.2</v>
      </c>
      <c r="AB2485">
        <v>1</v>
      </c>
      <c r="AC2485">
        <v>1080</v>
      </c>
      <c r="AD2485">
        <v>25</v>
      </c>
      <c r="AE2485">
        <v>2</v>
      </c>
      <c r="AF2485">
        <v>1.2</v>
      </c>
      <c r="AG2485">
        <v>1.7</v>
      </c>
      <c r="AH2485">
        <v>230</v>
      </c>
    </row>
    <row r="2486" spans="1:34" x14ac:dyDescent="0.25">
      <c r="A2486" t="s">
        <v>9489</v>
      </c>
      <c r="B2486" t="s">
        <v>9490</v>
      </c>
      <c r="C2486" s="1" t="str">
        <f t="shared" si="404"/>
        <v>21:0613</v>
      </c>
      <c r="D2486" s="1" t="str">
        <f t="shared" si="414"/>
        <v>21:0193</v>
      </c>
      <c r="E2486" t="s">
        <v>9491</v>
      </c>
      <c r="F2486" t="s">
        <v>9492</v>
      </c>
      <c r="H2486">
        <v>54.216593000000003</v>
      </c>
      <c r="I2486">
        <v>-126.1281755</v>
      </c>
      <c r="J2486" s="1" t="str">
        <f t="shared" si="415"/>
        <v>NGR bulk stream sediment</v>
      </c>
      <c r="K2486" s="1" t="str">
        <f t="shared" si="416"/>
        <v>&lt;177 micron (NGR)</v>
      </c>
      <c r="L2486">
        <v>7</v>
      </c>
      <c r="M2486" t="s">
        <v>81</v>
      </c>
      <c r="N2486">
        <v>128</v>
      </c>
      <c r="O2486">
        <v>69</v>
      </c>
      <c r="P2486">
        <v>18</v>
      </c>
      <c r="Q2486">
        <v>7</v>
      </c>
      <c r="R2486">
        <v>42</v>
      </c>
      <c r="S2486">
        <v>13</v>
      </c>
      <c r="T2486">
        <v>-0.2</v>
      </c>
      <c r="U2486">
        <v>580</v>
      </c>
      <c r="V2486">
        <v>3.38</v>
      </c>
      <c r="W2486">
        <v>-0.2</v>
      </c>
      <c r="X2486">
        <v>2</v>
      </c>
      <c r="Y2486">
        <v>-2</v>
      </c>
      <c r="Z2486">
        <v>55</v>
      </c>
      <c r="AA2486">
        <v>0.2</v>
      </c>
      <c r="AB2486">
        <v>7</v>
      </c>
      <c r="AC2486">
        <v>1260</v>
      </c>
      <c r="AD2486">
        <v>20</v>
      </c>
      <c r="AE2486">
        <v>2</v>
      </c>
      <c r="AF2486">
        <v>4.4000000000000004</v>
      </c>
      <c r="AG2486">
        <v>2.2999999999999998</v>
      </c>
      <c r="AH2486">
        <v>235</v>
      </c>
    </row>
    <row r="2487" spans="1:34" x14ac:dyDescent="0.25">
      <c r="A2487" t="s">
        <v>9493</v>
      </c>
      <c r="B2487" t="s">
        <v>9494</v>
      </c>
      <c r="C2487" s="1" t="str">
        <f t="shared" ref="C2487:C2550" si="417">HYPERLINK("http://geochem.nrcan.gc.ca/cdogs/content/bdl/bdl210613_e.htm", "21:0613")</f>
        <v>21:0613</v>
      </c>
      <c r="D2487" s="1" t="str">
        <f t="shared" si="414"/>
        <v>21:0193</v>
      </c>
      <c r="E2487" t="s">
        <v>9495</v>
      </c>
      <c r="F2487" t="s">
        <v>9496</v>
      </c>
      <c r="H2487">
        <v>54.291528</v>
      </c>
      <c r="I2487">
        <v>-126.1009085</v>
      </c>
      <c r="J2487" s="1" t="str">
        <f t="shared" si="415"/>
        <v>NGR bulk stream sediment</v>
      </c>
      <c r="K2487" s="1" t="str">
        <f t="shared" si="416"/>
        <v>&lt;177 micron (NGR)</v>
      </c>
      <c r="L2487">
        <v>7</v>
      </c>
      <c r="M2487" t="s">
        <v>86</v>
      </c>
      <c r="N2487">
        <v>129</v>
      </c>
      <c r="O2487">
        <v>69</v>
      </c>
      <c r="P2487">
        <v>18</v>
      </c>
      <c r="Q2487">
        <v>6</v>
      </c>
      <c r="R2487">
        <v>24</v>
      </c>
      <c r="S2487">
        <v>8</v>
      </c>
      <c r="T2487">
        <v>-0.2</v>
      </c>
      <c r="U2487">
        <v>600</v>
      </c>
      <c r="V2487">
        <v>2.83</v>
      </c>
      <c r="W2487">
        <v>-0.2</v>
      </c>
      <c r="X2487">
        <v>3</v>
      </c>
      <c r="Y2487">
        <v>-2</v>
      </c>
      <c r="Z2487">
        <v>50</v>
      </c>
      <c r="AA2487">
        <v>-0.2</v>
      </c>
      <c r="AB2487">
        <v>3</v>
      </c>
      <c r="AC2487">
        <v>960</v>
      </c>
      <c r="AD2487">
        <v>40</v>
      </c>
      <c r="AE2487">
        <v>2</v>
      </c>
      <c r="AF2487">
        <v>7.4</v>
      </c>
      <c r="AG2487">
        <v>2.2000000000000002</v>
      </c>
      <c r="AH2487">
        <v>190</v>
      </c>
    </row>
    <row r="2488" spans="1:34" x14ac:dyDescent="0.25">
      <c r="A2488" t="s">
        <v>9497</v>
      </c>
      <c r="B2488" t="s">
        <v>9498</v>
      </c>
      <c r="C2488" s="1" t="str">
        <f t="shared" si="417"/>
        <v>21:0613</v>
      </c>
      <c r="D2488" s="1" t="str">
        <f t="shared" si="414"/>
        <v>21:0193</v>
      </c>
      <c r="E2488" t="s">
        <v>9499</v>
      </c>
      <c r="F2488" t="s">
        <v>9500</v>
      </c>
      <c r="H2488">
        <v>54.476773600000001</v>
      </c>
      <c r="I2488">
        <v>-126.47635889999999</v>
      </c>
      <c r="J2488" s="1" t="str">
        <f t="shared" si="415"/>
        <v>NGR bulk stream sediment</v>
      </c>
      <c r="K2488" s="1" t="str">
        <f t="shared" si="416"/>
        <v>&lt;177 micron (NGR)</v>
      </c>
      <c r="L2488">
        <v>7</v>
      </c>
      <c r="M2488" t="s">
        <v>91</v>
      </c>
      <c r="N2488">
        <v>130</v>
      </c>
      <c r="O2488">
        <v>62</v>
      </c>
      <c r="P2488">
        <v>18</v>
      </c>
      <c r="Q2488">
        <v>8</v>
      </c>
      <c r="R2488">
        <v>34</v>
      </c>
      <c r="S2488">
        <v>10</v>
      </c>
      <c r="T2488">
        <v>0.2</v>
      </c>
      <c r="U2488">
        <v>380</v>
      </c>
      <c r="V2488">
        <v>2.78</v>
      </c>
      <c r="W2488">
        <v>-0.2</v>
      </c>
      <c r="X2488">
        <v>2</v>
      </c>
      <c r="Y2488">
        <v>-2</v>
      </c>
      <c r="Z2488">
        <v>55</v>
      </c>
      <c r="AA2488">
        <v>-0.2</v>
      </c>
      <c r="AB2488">
        <v>2</v>
      </c>
      <c r="AC2488">
        <v>1190</v>
      </c>
      <c r="AD2488">
        <v>40</v>
      </c>
      <c r="AE2488">
        <v>2</v>
      </c>
      <c r="AF2488">
        <v>7</v>
      </c>
      <c r="AG2488">
        <v>2.5</v>
      </c>
      <c r="AH2488">
        <v>270</v>
      </c>
    </row>
    <row r="2489" spans="1:34" x14ac:dyDescent="0.25">
      <c r="A2489" t="s">
        <v>9501</v>
      </c>
      <c r="B2489" t="s">
        <v>9502</v>
      </c>
      <c r="C2489" s="1" t="str">
        <f t="shared" si="417"/>
        <v>21:0613</v>
      </c>
      <c r="D2489" s="1" t="str">
        <f t="shared" si="414"/>
        <v>21:0193</v>
      </c>
      <c r="E2489" t="s">
        <v>9503</v>
      </c>
      <c r="F2489" t="s">
        <v>9504</v>
      </c>
      <c r="H2489">
        <v>54.361435100000001</v>
      </c>
      <c r="I2489">
        <v>-126.57525819999999</v>
      </c>
      <c r="J2489" s="1" t="str">
        <f t="shared" si="415"/>
        <v>NGR bulk stream sediment</v>
      </c>
      <c r="K2489" s="1" t="str">
        <f t="shared" si="416"/>
        <v>&lt;177 micron (NGR)</v>
      </c>
      <c r="L2489">
        <v>7</v>
      </c>
      <c r="M2489" t="s">
        <v>96</v>
      </c>
      <c r="N2489">
        <v>131</v>
      </c>
      <c r="O2489">
        <v>83</v>
      </c>
      <c r="P2489">
        <v>28</v>
      </c>
      <c r="Q2489">
        <v>12</v>
      </c>
      <c r="R2489">
        <v>29</v>
      </c>
      <c r="S2489">
        <v>13</v>
      </c>
      <c r="T2489">
        <v>0.2</v>
      </c>
      <c r="U2489">
        <v>1000</v>
      </c>
      <c r="V2489">
        <v>3.32</v>
      </c>
      <c r="W2489">
        <v>-0.2</v>
      </c>
      <c r="X2489">
        <v>8</v>
      </c>
      <c r="Y2489">
        <v>-2</v>
      </c>
      <c r="Z2489">
        <v>50</v>
      </c>
      <c r="AA2489">
        <v>0.4</v>
      </c>
      <c r="AB2489">
        <v>1</v>
      </c>
      <c r="AC2489">
        <v>926</v>
      </c>
      <c r="AD2489">
        <v>40</v>
      </c>
      <c r="AE2489">
        <v>2</v>
      </c>
      <c r="AF2489">
        <v>3.6</v>
      </c>
      <c r="AG2489">
        <v>2</v>
      </c>
      <c r="AH2489">
        <v>235</v>
      </c>
    </row>
    <row r="2490" spans="1:34" x14ac:dyDescent="0.25">
      <c r="A2490" t="s">
        <v>9505</v>
      </c>
      <c r="B2490" t="s">
        <v>9506</v>
      </c>
      <c r="C2490" s="1" t="str">
        <f t="shared" si="417"/>
        <v>21:0613</v>
      </c>
      <c r="D2490" s="1" t="str">
        <f t="shared" si="414"/>
        <v>21:0193</v>
      </c>
      <c r="E2490" t="s">
        <v>9507</v>
      </c>
      <c r="F2490" t="s">
        <v>9508</v>
      </c>
      <c r="H2490">
        <v>54.362635500000003</v>
      </c>
      <c r="I2490">
        <v>-126.61752300000001</v>
      </c>
      <c r="J2490" s="1" t="str">
        <f t="shared" si="415"/>
        <v>NGR bulk stream sediment</v>
      </c>
      <c r="K2490" s="1" t="str">
        <f t="shared" si="416"/>
        <v>&lt;177 micron (NGR)</v>
      </c>
      <c r="L2490">
        <v>7</v>
      </c>
      <c r="M2490" t="s">
        <v>101</v>
      </c>
      <c r="N2490">
        <v>132</v>
      </c>
      <c r="O2490">
        <v>71</v>
      </c>
      <c r="P2490">
        <v>22</v>
      </c>
      <c r="Q2490">
        <v>9</v>
      </c>
      <c r="R2490">
        <v>35</v>
      </c>
      <c r="S2490">
        <v>13</v>
      </c>
      <c r="T2490">
        <v>-0.2</v>
      </c>
      <c r="U2490">
        <v>740</v>
      </c>
      <c r="V2490">
        <v>2.99</v>
      </c>
      <c r="W2490">
        <v>-0.2</v>
      </c>
      <c r="X2490">
        <v>4</v>
      </c>
      <c r="Y2490">
        <v>-2</v>
      </c>
      <c r="Z2490">
        <v>45</v>
      </c>
      <c r="AA2490">
        <v>0.4</v>
      </c>
      <c r="AB2490">
        <v>1</v>
      </c>
      <c r="AC2490">
        <v>1140</v>
      </c>
      <c r="AD2490">
        <v>35</v>
      </c>
      <c r="AE2490">
        <v>2</v>
      </c>
      <c r="AF2490">
        <v>2</v>
      </c>
      <c r="AG2490">
        <v>1.7</v>
      </c>
      <c r="AH2490">
        <v>260</v>
      </c>
    </row>
    <row r="2491" spans="1:34" x14ac:dyDescent="0.25">
      <c r="A2491" t="s">
        <v>9509</v>
      </c>
      <c r="B2491" t="s">
        <v>9510</v>
      </c>
      <c r="C2491" s="1" t="str">
        <f t="shared" si="417"/>
        <v>21:0613</v>
      </c>
      <c r="D2491" s="1" t="str">
        <f t="shared" si="414"/>
        <v>21:0193</v>
      </c>
      <c r="E2491" t="s">
        <v>9465</v>
      </c>
      <c r="F2491" t="s">
        <v>9511</v>
      </c>
      <c r="H2491">
        <v>54.335874500000003</v>
      </c>
      <c r="I2491">
        <v>-126.5599461</v>
      </c>
      <c r="J2491" s="1" t="str">
        <f t="shared" si="415"/>
        <v>NGR bulk stream sediment</v>
      </c>
      <c r="K2491" s="1" t="str">
        <f t="shared" si="416"/>
        <v>&lt;177 micron (NGR)</v>
      </c>
      <c r="L2491">
        <v>7</v>
      </c>
      <c r="M2491" t="s">
        <v>47</v>
      </c>
      <c r="N2491">
        <v>133</v>
      </c>
      <c r="O2491">
        <v>66</v>
      </c>
      <c r="P2491">
        <v>18</v>
      </c>
      <c r="Q2491">
        <v>7</v>
      </c>
      <c r="R2491">
        <v>47</v>
      </c>
      <c r="S2491">
        <v>12</v>
      </c>
      <c r="T2491">
        <v>-0.2</v>
      </c>
      <c r="U2491">
        <v>580</v>
      </c>
      <c r="V2491">
        <v>3.02</v>
      </c>
      <c r="W2491">
        <v>-0.2</v>
      </c>
      <c r="X2491">
        <v>2</v>
      </c>
      <c r="Y2491">
        <v>-2</v>
      </c>
      <c r="Z2491">
        <v>60</v>
      </c>
      <c r="AA2491">
        <v>-0.2</v>
      </c>
      <c r="AB2491">
        <v>2</v>
      </c>
      <c r="AC2491">
        <v>1310</v>
      </c>
      <c r="AD2491">
        <v>40</v>
      </c>
      <c r="AE2491">
        <v>2</v>
      </c>
      <c r="AF2491">
        <v>2.4</v>
      </c>
      <c r="AG2491">
        <v>2.9</v>
      </c>
      <c r="AH2491">
        <v>370</v>
      </c>
    </row>
    <row r="2492" spans="1:34" x14ac:dyDescent="0.25">
      <c r="A2492" t="s">
        <v>9512</v>
      </c>
      <c r="B2492" t="s">
        <v>9513</v>
      </c>
      <c r="C2492" s="1" t="str">
        <f t="shared" si="417"/>
        <v>21:0613</v>
      </c>
      <c r="D2492" s="1" t="str">
        <f t="shared" si="414"/>
        <v>21:0193</v>
      </c>
      <c r="E2492" t="s">
        <v>9465</v>
      </c>
      <c r="F2492" t="s">
        <v>9514</v>
      </c>
      <c r="H2492">
        <v>54.335874500000003</v>
      </c>
      <c r="I2492">
        <v>-126.5599461</v>
      </c>
      <c r="J2492" s="1" t="str">
        <f t="shared" si="415"/>
        <v>NGR bulk stream sediment</v>
      </c>
      <c r="K2492" s="1" t="str">
        <f t="shared" si="416"/>
        <v>&lt;177 micron (NGR)</v>
      </c>
      <c r="L2492">
        <v>7</v>
      </c>
      <c r="M2492" t="s">
        <v>51</v>
      </c>
      <c r="N2492">
        <v>134</v>
      </c>
      <c r="O2492">
        <v>69</v>
      </c>
      <c r="P2492">
        <v>19</v>
      </c>
      <c r="Q2492">
        <v>7</v>
      </c>
      <c r="R2492">
        <v>48</v>
      </c>
      <c r="S2492">
        <v>15</v>
      </c>
      <c r="T2492">
        <v>-0.2</v>
      </c>
      <c r="U2492">
        <v>580</v>
      </c>
      <c r="V2492">
        <v>3.08</v>
      </c>
      <c r="W2492">
        <v>-0.2</v>
      </c>
      <c r="X2492">
        <v>2</v>
      </c>
      <c r="Y2492">
        <v>-2</v>
      </c>
      <c r="Z2492">
        <v>55</v>
      </c>
      <c r="AA2492">
        <v>-0.2</v>
      </c>
      <c r="AB2492">
        <v>1</v>
      </c>
      <c r="AC2492">
        <v>1330</v>
      </c>
      <c r="AD2492">
        <v>25</v>
      </c>
      <c r="AE2492">
        <v>2</v>
      </c>
      <c r="AF2492">
        <v>3.2</v>
      </c>
      <c r="AG2492">
        <v>2.2999999999999998</v>
      </c>
      <c r="AH2492">
        <v>265</v>
      </c>
    </row>
    <row r="2493" spans="1:34" x14ac:dyDescent="0.25">
      <c r="A2493" t="s">
        <v>9515</v>
      </c>
      <c r="B2493" t="s">
        <v>9516</v>
      </c>
      <c r="C2493" s="1" t="str">
        <f t="shared" si="417"/>
        <v>21:0613</v>
      </c>
      <c r="D2493" s="1" t="str">
        <f t="shared" si="414"/>
        <v>21:0193</v>
      </c>
      <c r="E2493" t="s">
        <v>9517</v>
      </c>
      <c r="F2493" t="s">
        <v>9518</v>
      </c>
      <c r="H2493">
        <v>54.336397400000003</v>
      </c>
      <c r="I2493">
        <v>-126.5471457</v>
      </c>
      <c r="J2493" s="1" t="str">
        <f t="shared" si="415"/>
        <v>NGR bulk stream sediment</v>
      </c>
      <c r="K2493" s="1" t="str">
        <f t="shared" si="416"/>
        <v>&lt;177 micron (NGR)</v>
      </c>
      <c r="L2493">
        <v>7</v>
      </c>
      <c r="M2493" t="s">
        <v>106</v>
      </c>
      <c r="N2493">
        <v>135</v>
      </c>
      <c r="O2493">
        <v>66</v>
      </c>
      <c r="P2493">
        <v>12</v>
      </c>
      <c r="Q2493">
        <v>8</v>
      </c>
      <c r="R2493">
        <v>31</v>
      </c>
      <c r="S2493">
        <v>10</v>
      </c>
      <c r="T2493">
        <v>-0.2</v>
      </c>
      <c r="U2493">
        <v>420</v>
      </c>
      <c r="V2493">
        <v>2.9</v>
      </c>
      <c r="W2493">
        <v>-0.2</v>
      </c>
      <c r="X2493">
        <v>2</v>
      </c>
      <c r="Y2493">
        <v>-2</v>
      </c>
      <c r="Z2493">
        <v>55</v>
      </c>
      <c r="AA2493">
        <v>-0.2</v>
      </c>
      <c r="AB2493">
        <v>-1</v>
      </c>
      <c r="AC2493">
        <v>1380</v>
      </c>
      <c r="AD2493">
        <v>30</v>
      </c>
      <c r="AE2493">
        <v>2</v>
      </c>
      <c r="AF2493">
        <v>5.6</v>
      </c>
      <c r="AG2493">
        <v>3.8</v>
      </c>
      <c r="AH2493">
        <v>265</v>
      </c>
    </row>
    <row r="2494" spans="1:34" x14ac:dyDescent="0.25">
      <c r="A2494" t="s">
        <v>9519</v>
      </c>
      <c r="B2494" t="s">
        <v>9520</v>
      </c>
      <c r="C2494" s="1" t="str">
        <f t="shared" si="417"/>
        <v>21:0613</v>
      </c>
      <c r="D2494" s="1" t="str">
        <f t="shared" si="414"/>
        <v>21:0193</v>
      </c>
      <c r="E2494" t="s">
        <v>9521</v>
      </c>
      <c r="F2494" t="s">
        <v>9522</v>
      </c>
      <c r="H2494">
        <v>54.3306836</v>
      </c>
      <c r="I2494">
        <v>-126.54822420000001</v>
      </c>
      <c r="J2494" s="1" t="str">
        <f t="shared" si="415"/>
        <v>NGR bulk stream sediment</v>
      </c>
      <c r="K2494" s="1" t="str">
        <f t="shared" si="416"/>
        <v>&lt;177 micron (NGR)</v>
      </c>
      <c r="L2494">
        <v>7</v>
      </c>
      <c r="M2494" t="s">
        <v>111</v>
      </c>
      <c r="N2494">
        <v>136</v>
      </c>
      <c r="O2494">
        <v>80</v>
      </c>
      <c r="P2494">
        <v>24</v>
      </c>
      <c r="Q2494">
        <v>8</v>
      </c>
      <c r="R2494">
        <v>44</v>
      </c>
      <c r="S2494">
        <v>14</v>
      </c>
      <c r="T2494">
        <v>0.2</v>
      </c>
      <c r="U2494">
        <v>480</v>
      </c>
      <c r="V2494">
        <v>3.16</v>
      </c>
      <c r="W2494">
        <v>-0.2</v>
      </c>
      <c r="X2494">
        <v>1</v>
      </c>
      <c r="Y2494">
        <v>-2</v>
      </c>
      <c r="Z2494">
        <v>65</v>
      </c>
      <c r="AA2494">
        <v>-0.2</v>
      </c>
      <c r="AB2494">
        <v>2</v>
      </c>
      <c r="AC2494">
        <v>1380</v>
      </c>
      <c r="AD2494">
        <v>40</v>
      </c>
      <c r="AE2494">
        <v>2</v>
      </c>
      <c r="AF2494">
        <v>10.4</v>
      </c>
      <c r="AG2494">
        <v>2.9</v>
      </c>
      <c r="AH2494">
        <v>265</v>
      </c>
    </row>
    <row r="2495" spans="1:34" x14ac:dyDescent="0.25">
      <c r="A2495" t="s">
        <v>9523</v>
      </c>
      <c r="B2495" t="s">
        <v>9524</v>
      </c>
      <c r="C2495" s="1" t="str">
        <f t="shared" si="417"/>
        <v>21:0613</v>
      </c>
      <c r="D2495" s="1" t="str">
        <f t="shared" si="414"/>
        <v>21:0193</v>
      </c>
      <c r="E2495" t="s">
        <v>9525</v>
      </c>
      <c r="F2495" t="s">
        <v>9526</v>
      </c>
      <c r="H2495">
        <v>54.298914199999999</v>
      </c>
      <c r="I2495">
        <v>-126.52980909999999</v>
      </c>
      <c r="J2495" s="1" t="str">
        <f t="shared" si="415"/>
        <v>NGR bulk stream sediment</v>
      </c>
      <c r="K2495" s="1" t="str">
        <f t="shared" si="416"/>
        <v>&lt;177 micron (NGR)</v>
      </c>
      <c r="L2495">
        <v>7</v>
      </c>
      <c r="M2495" t="s">
        <v>116</v>
      </c>
      <c r="N2495">
        <v>137</v>
      </c>
      <c r="O2495">
        <v>72</v>
      </c>
      <c r="P2495">
        <v>19</v>
      </c>
      <c r="Q2495">
        <v>6</v>
      </c>
      <c r="R2495">
        <v>45</v>
      </c>
      <c r="S2495">
        <v>13</v>
      </c>
      <c r="T2495">
        <v>0.3</v>
      </c>
      <c r="U2495">
        <v>520</v>
      </c>
      <c r="V2495">
        <v>2.83</v>
      </c>
      <c r="W2495">
        <v>-0.2</v>
      </c>
      <c r="X2495">
        <v>2</v>
      </c>
      <c r="Y2495">
        <v>-2</v>
      </c>
      <c r="Z2495">
        <v>50</v>
      </c>
      <c r="AA2495">
        <v>-0.2</v>
      </c>
      <c r="AB2495">
        <v>2</v>
      </c>
      <c r="AC2495">
        <v>1160</v>
      </c>
      <c r="AD2495">
        <v>30</v>
      </c>
      <c r="AE2495">
        <v>2</v>
      </c>
      <c r="AF2495">
        <v>5.7</v>
      </c>
      <c r="AG2495">
        <v>2</v>
      </c>
      <c r="AH2495">
        <v>285</v>
      </c>
    </row>
    <row r="2496" spans="1:34" x14ac:dyDescent="0.25">
      <c r="A2496" t="s">
        <v>9527</v>
      </c>
      <c r="B2496" t="s">
        <v>9528</v>
      </c>
      <c r="C2496" s="1" t="str">
        <f t="shared" si="417"/>
        <v>21:0613</v>
      </c>
      <c r="D2496" s="1" t="str">
        <f t="shared" si="414"/>
        <v>21:0193</v>
      </c>
      <c r="E2496" t="s">
        <v>9529</v>
      </c>
      <c r="F2496" t="s">
        <v>9530</v>
      </c>
      <c r="H2496">
        <v>54.258335500000001</v>
      </c>
      <c r="I2496">
        <v>-126.3406899</v>
      </c>
      <c r="J2496" s="1" t="str">
        <f t="shared" si="415"/>
        <v>NGR bulk stream sediment</v>
      </c>
      <c r="K2496" s="1" t="str">
        <f t="shared" si="416"/>
        <v>&lt;177 micron (NGR)</v>
      </c>
      <c r="L2496">
        <v>7</v>
      </c>
      <c r="M2496" t="s">
        <v>121</v>
      </c>
      <c r="N2496">
        <v>138</v>
      </c>
      <c r="O2496">
        <v>69</v>
      </c>
      <c r="P2496">
        <v>19</v>
      </c>
      <c r="Q2496">
        <v>6</v>
      </c>
      <c r="R2496">
        <v>35</v>
      </c>
      <c r="S2496">
        <v>12</v>
      </c>
      <c r="T2496">
        <v>0.2</v>
      </c>
      <c r="U2496">
        <v>500</v>
      </c>
      <c r="V2496">
        <v>2.78</v>
      </c>
      <c r="W2496">
        <v>-0.2</v>
      </c>
      <c r="X2496">
        <v>2</v>
      </c>
      <c r="Y2496">
        <v>-2</v>
      </c>
      <c r="Z2496">
        <v>100</v>
      </c>
      <c r="AA2496">
        <v>0.2</v>
      </c>
      <c r="AB2496">
        <v>2</v>
      </c>
      <c r="AC2496">
        <v>1140</v>
      </c>
      <c r="AD2496">
        <v>25</v>
      </c>
      <c r="AE2496">
        <v>2</v>
      </c>
      <c r="AF2496">
        <v>3.2</v>
      </c>
      <c r="AG2496">
        <v>1.7</v>
      </c>
      <c r="AH2496">
        <v>480</v>
      </c>
    </row>
    <row r="2497" spans="1:34" x14ac:dyDescent="0.25">
      <c r="A2497" t="s">
        <v>9531</v>
      </c>
      <c r="B2497" t="s">
        <v>9532</v>
      </c>
      <c r="C2497" s="1" t="str">
        <f t="shared" si="417"/>
        <v>21:0613</v>
      </c>
      <c r="D2497" s="1" t="str">
        <f t="shared" si="414"/>
        <v>21:0193</v>
      </c>
      <c r="E2497" t="s">
        <v>9533</v>
      </c>
      <c r="F2497" t="s">
        <v>9534</v>
      </c>
      <c r="H2497">
        <v>54.306587100000002</v>
      </c>
      <c r="I2497">
        <v>-126.63411929999999</v>
      </c>
      <c r="J2497" s="1" t="str">
        <f t="shared" si="415"/>
        <v>NGR bulk stream sediment</v>
      </c>
      <c r="K2497" s="1" t="str">
        <f t="shared" si="416"/>
        <v>&lt;177 micron (NGR)</v>
      </c>
      <c r="L2497">
        <v>7</v>
      </c>
      <c r="M2497" t="s">
        <v>126</v>
      </c>
      <c r="N2497">
        <v>139</v>
      </c>
      <c r="O2497">
        <v>332</v>
      </c>
      <c r="P2497">
        <v>26</v>
      </c>
      <c r="Q2497">
        <v>54</v>
      </c>
      <c r="R2497">
        <v>22</v>
      </c>
      <c r="S2497">
        <v>10</v>
      </c>
      <c r="T2497">
        <v>2.1</v>
      </c>
      <c r="U2497">
        <v>560</v>
      </c>
      <c r="V2497">
        <v>3.29</v>
      </c>
      <c r="W2497">
        <v>1.6</v>
      </c>
      <c r="X2497">
        <v>89</v>
      </c>
      <c r="Y2497">
        <v>-2</v>
      </c>
      <c r="Z2497">
        <v>85</v>
      </c>
      <c r="AA2497">
        <v>3.1</v>
      </c>
      <c r="AB2497">
        <v>3</v>
      </c>
      <c r="AC2497">
        <v>933</v>
      </c>
      <c r="AD2497">
        <v>65</v>
      </c>
      <c r="AE2497">
        <v>2</v>
      </c>
      <c r="AF2497">
        <v>1.8</v>
      </c>
      <c r="AG2497">
        <v>2.4</v>
      </c>
      <c r="AH2497">
        <v>465</v>
      </c>
    </row>
    <row r="2498" spans="1:34" x14ac:dyDescent="0.25">
      <c r="A2498" t="s">
        <v>9535</v>
      </c>
      <c r="B2498" t="s">
        <v>9536</v>
      </c>
      <c r="C2498" s="1" t="str">
        <f t="shared" si="417"/>
        <v>21:0613</v>
      </c>
      <c r="D2498" s="1" t="str">
        <f t="shared" si="414"/>
        <v>21:0193</v>
      </c>
      <c r="E2498" t="s">
        <v>9537</v>
      </c>
      <c r="F2498" t="s">
        <v>9538</v>
      </c>
      <c r="H2498">
        <v>54.350762400000001</v>
      </c>
      <c r="I2498">
        <v>-126.2863219</v>
      </c>
      <c r="J2498" s="1" t="str">
        <f t="shared" si="415"/>
        <v>NGR bulk stream sediment</v>
      </c>
      <c r="K2498" s="1" t="str">
        <f t="shared" si="416"/>
        <v>&lt;177 micron (NGR)</v>
      </c>
      <c r="L2498">
        <v>7</v>
      </c>
      <c r="M2498" t="s">
        <v>131</v>
      </c>
      <c r="N2498">
        <v>140</v>
      </c>
      <c r="O2498">
        <v>67</v>
      </c>
      <c r="P2498">
        <v>17</v>
      </c>
      <c r="Q2498">
        <v>7</v>
      </c>
      <c r="R2498">
        <v>34</v>
      </c>
      <c r="S2498">
        <v>13</v>
      </c>
      <c r="T2498">
        <v>0.2</v>
      </c>
      <c r="U2498">
        <v>640</v>
      </c>
      <c r="V2498">
        <v>3.16</v>
      </c>
      <c r="W2498">
        <v>-0.2</v>
      </c>
      <c r="X2498">
        <v>3</v>
      </c>
      <c r="Y2498">
        <v>-2</v>
      </c>
      <c r="Z2498">
        <v>80</v>
      </c>
      <c r="AA2498">
        <v>0.4</v>
      </c>
      <c r="AB2498">
        <v>2</v>
      </c>
      <c r="AC2498">
        <v>1210</v>
      </c>
      <c r="AD2498">
        <v>40</v>
      </c>
      <c r="AE2498">
        <v>2</v>
      </c>
      <c r="AF2498">
        <v>5.8</v>
      </c>
      <c r="AG2498">
        <v>1.7</v>
      </c>
      <c r="AH2498">
        <v>365</v>
      </c>
    </row>
    <row r="2499" spans="1:34" x14ac:dyDescent="0.25">
      <c r="A2499" t="s">
        <v>9539</v>
      </c>
      <c r="B2499" t="s">
        <v>9540</v>
      </c>
      <c r="C2499" s="1" t="str">
        <f t="shared" si="417"/>
        <v>21:0613</v>
      </c>
      <c r="D2499" s="1" t="str">
        <f t="shared" si="414"/>
        <v>21:0193</v>
      </c>
      <c r="E2499" t="s">
        <v>9541</v>
      </c>
      <c r="F2499" t="s">
        <v>9542</v>
      </c>
      <c r="H2499">
        <v>54.614384200000003</v>
      </c>
      <c r="I2499">
        <v>-126.7918691</v>
      </c>
      <c r="J2499" s="1" t="str">
        <f t="shared" si="415"/>
        <v>NGR bulk stream sediment</v>
      </c>
      <c r="K2499" s="1" t="str">
        <f t="shared" si="416"/>
        <v>&lt;177 micron (NGR)</v>
      </c>
      <c r="L2499">
        <v>8</v>
      </c>
      <c r="M2499" t="s">
        <v>38</v>
      </c>
      <c r="N2499">
        <v>141</v>
      </c>
      <c r="O2499">
        <v>90</v>
      </c>
      <c r="P2499">
        <v>24</v>
      </c>
      <c r="Q2499">
        <v>8</v>
      </c>
      <c r="R2499">
        <v>24</v>
      </c>
      <c r="S2499">
        <v>12</v>
      </c>
      <c r="T2499">
        <v>-0.2</v>
      </c>
      <c r="U2499">
        <v>700</v>
      </c>
      <c r="V2499">
        <v>3.53</v>
      </c>
      <c r="W2499">
        <v>-0.2</v>
      </c>
      <c r="X2499">
        <v>7</v>
      </c>
      <c r="Y2499">
        <v>-2</v>
      </c>
      <c r="Z2499">
        <v>65</v>
      </c>
      <c r="AA2499">
        <v>0.4</v>
      </c>
      <c r="AB2499">
        <v>3</v>
      </c>
      <c r="AC2499">
        <v>647</v>
      </c>
      <c r="AD2499">
        <v>45</v>
      </c>
      <c r="AE2499">
        <v>2</v>
      </c>
      <c r="AF2499">
        <v>4.2</v>
      </c>
      <c r="AG2499">
        <v>1.8</v>
      </c>
      <c r="AH2499">
        <v>180</v>
      </c>
    </row>
    <row r="2500" spans="1:34" x14ac:dyDescent="0.25">
      <c r="A2500" t="s">
        <v>9543</v>
      </c>
      <c r="B2500" t="s">
        <v>9544</v>
      </c>
      <c r="C2500" s="1" t="str">
        <f t="shared" si="417"/>
        <v>21:0613</v>
      </c>
      <c r="D2500" s="1" t="str">
        <f t="shared" si="414"/>
        <v>21:0193</v>
      </c>
      <c r="E2500" t="s">
        <v>9545</v>
      </c>
      <c r="F2500" t="s">
        <v>9546</v>
      </c>
      <c r="H2500">
        <v>54.334649200000001</v>
      </c>
      <c r="I2500">
        <v>-126.2699222</v>
      </c>
      <c r="J2500" s="1" t="str">
        <f t="shared" si="415"/>
        <v>NGR bulk stream sediment</v>
      </c>
      <c r="K2500" s="1" t="str">
        <f t="shared" si="416"/>
        <v>&lt;177 micron (NGR)</v>
      </c>
      <c r="L2500">
        <v>8</v>
      </c>
      <c r="M2500" t="s">
        <v>43</v>
      </c>
      <c r="N2500">
        <v>142</v>
      </c>
      <c r="O2500">
        <v>65</v>
      </c>
      <c r="P2500">
        <v>15</v>
      </c>
      <c r="Q2500">
        <v>6</v>
      </c>
      <c r="R2500">
        <v>28</v>
      </c>
      <c r="S2500">
        <v>9</v>
      </c>
      <c r="T2500">
        <v>-0.2</v>
      </c>
      <c r="U2500">
        <v>500</v>
      </c>
      <c r="V2500">
        <v>2.89</v>
      </c>
      <c r="W2500">
        <v>-0.2</v>
      </c>
      <c r="X2500">
        <v>3</v>
      </c>
      <c r="Y2500">
        <v>-2</v>
      </c>
      <c r="Z2500">
        <v>90</v>
      </c>
      <c r="AA2500">
        <v>0.2</v>
      </c>
      <c r="AB2500">
        <v>1</v>
      </c>
      <c r="AC2500">
        <v>990</v>
      </c>
      <c r="AD2500">
        <v>25</v>
      </c>
      <c r="AE2500">
        <v>2</v>
      </c>
      <c r="AF2500">
        <v>3.8</v>
      </c>
      <c r="AG2500">
        <v>1.8</v>
      </c>
      <c r="AH2500">
        <v>220</v>
      </c>
    </row>
    <row r="2501" spans="1:34" x14ac:dyDescent="0.25">
      <c r="A2501" t="s">
        <v>9547</v>
      </c>
      <c r="B2501" t="s">
        <v>9548</v>
      </c>
      <c r="C2501" s="1" t="str">
        <f t="shared" si="417"/>
        <v>21:0613</v>
      </c>
      <c r="D2501" s="1" t="str">
        <f t="shared" si="414"/>
        <v>21:0193</v>
      </c>
      <c r="E2501" t="s">
        <v>9549</v>
      </c>
      <c r="F2501" t="s">
        <v>9550</v>
      </c>
      <c r="H2501">
        <v>54.340610300000002</v>
      </c>
      <c r="I2501">
        <v>-126.18203819999999</v>
      </c>
      <c r="J2501" s="1" t="str">
        <f t="shared" si="415"/>
        <v>NGR bulk stream sediment</v>
      </c>
      <c r="K2501" s="1" t="str">
        <f t="shared" si="416"/>
        <v>&lt;177 micron (NGR)</v>
      </c>
      <c r="L2501">
        <v>8</v>
      </c>
      <c r="M2501" t="s">
        <v>56</v>
      </c>
      <c r="N2501">
        <v>143</v>
      </c>
      <c r="O2501">
        <v>75</v>
      </c>
      <c r="P2501">
        <v>18</v>
      </c>
      <c r="Q2501">
        <v>7</v>
      </c>
      <c r="R2501">
        <v>26</v>
      </c>
      <c r="S2501">
        <v>9</v>
      </c>
      <c r="T2501">
        <v>0.2</v>
      </c>
      <c r="U2501">
        <v>570</v>
      </c>
      <c r="V2501">
        <v>2.69</v>
      </c>
      <c r="W2501">
        <v>-0.2</v>
      </c>
      <c r="X2501">
        <v>4</v>
      </c>
      <c r="Y2501">
        <v>-2</v>
      </c>
      <c r="Z2501">
        <v>65</v>
      </c>
      <c r="AA2501">
        <v>-0.2</v>
      </c>
      <c r="AB2501">
        <v>2</v>
      </c>
      <c r="AC2501">
        <v>970</v>
      </c>
      <c r="AD2501">
        <v>45</v>
      </c>
      <c r="AE2501">
        <v>2</v>
      </c>
      <c r="AF2501">
        <v>9</v>
      </c>
      <c r="AG2501">
        <v>2.9</v>
      </c>
      <c r="AH2501">
        <v>200</v>
      </c>
    </row>
    <row r="2502" spans="1:34" x14ac:dyDescent="0.25">
      <c r="A2502" t="s">
        <v>9551</v>
      </c>
      <c r="B2502" t="s">
        <v>9552</v>
      </c>
      <c r="C2502" s="1" t="str">
        <f t="shared" si="417"/>
        <v>21:0613</v>
      </c>
      <c r="D2502" s="1" t="str">
        <f t="shared" si="414"/>
        <v>21:0193</v>
      </c>
      <c r="E2502" t="s">
        <v>9553</v>
      </c>
      <c r="F2502" t="s">
        <v>9554</v>
      </c>
      <c r="H2502">
        <v>54.450250099999998</v>
      </c>
      <c r="I2502">
        <v>-126.7450357</v>
      </c>
      <c r="J2502" s="1" t="str">
        <f t="shared" si="415"/>
        <v>NGR bulk stream sediment</v>
      </c>
      <c r="K2502" s="1" t="str">
        <f t="shared" si="416"/>
        <v>&lt;177 micron (NGR)</v>
      </c>
      <c r="L2502">
        <v>8</v>
      </c>
      <c r="M2502" t="s">
        <v>61</v>
      </c>
      <c r="N2502">
        <v>144</v>
      </c>
      <c r="O2502">
        <v>76</v>
      </c>
      <c r="P2502">
        <v>25</v>
      </c>
      <c r="Q2502">
        <v>10</v>
      </c>
      <c r="R2502">
        <v>27</v>
      </c>
      <c r="S2502">
        <v>9</v>
      </c>
      <c r="T2502">
        <v>0.2</v>
      </c>
      <c r="U2502">
        <v>820</v>
      </c>
      <c r="V2502">
        <v>3.31</v>
      </c>
      <c r="W2502">
        <v>-0.2</v>
      </c>
      <c r="X2502">
        <v>7</v>
      </c>
      <c r="Y2502">
        <v>-2</v>
      </c>
      <c r="Z2502">
        <v>60</v>
      </c>
      <c r="AA2502">
        <v>0.4</v>
      </c>
      <c r="AB2502">
        <v>2</v>
      </c>
      <c r="AC2502">
        <v>599</v>
      </c>
      <c r="AD2502">
        <v>45</v>
      </c>
      <c r="AE2502">
        <v>2</v>
      </c>
      <c r="AF2502">
        <v>5.8</v>
      </c>
      <c r="AG2502">
        <v>1.5</v>
      </c>
      <c r="AH2502">
        <v>150</v>
      </c>
    </row>
    <row r="2503" spans="1:34" x14ac:dyDescent="0.25">
      <c r="A2503" t="s">
        <v>9555</v>
      </c>
      <c r="B2503" t="s">
        <v>9556</v>
      </c>
      <c r="C2503" s="1" t="str">
        <f t="shared" si="417"/>
        <v>21:0613</v>
      </c>
      <c r="D2503" s="1" t="str">
        <f t="shared" si="414"/>
        <v>21:0193</v>
      </c>
      <c r="E2503" t="s">
        <v>9557</v>
      </c>
      <c r="F2503" t="s">
        <v>9558</v>
      </c>
      <c r="H2503">
        <v>54.474171200000001</v>
      </c>
      <c r="I2503">
        <v>-126.70879100000001</v>
      </c>
      <c r="J2503" s="1" t="str">
        <f t="shared" si="415"/>
        <v>NGR bulk stream sediment</v>
      </c>
      <c r="K2503" s="1" t="str">
        <f t="shared" si="416"/>
        <v>&lt;177 micron (NGR)</v>
      </c>
      <c r="L2503">
        <v>8</v>
      </c>
      <c r="M2503" t="s">
        <v>66</v>
      </c>
      <c r="N2503">
        <v>145</v>
      </c>
      <c r="O2503">
        <v>102</v>
      </c>
      <c r="P2503">
        <v>18</v>
      </c>
      <c r="Q2503">
        <v>10</v>
      </c>
      <c r="R2503">
        <v>21</v>
      </c>
      <c r="S2503">
        <v>6</v>
      </c>
      <c r="T2503">
        <v>0.4</v>
      </c>
      <c r="U2503">
        <v>720</v>
      </c>
      <c r="V2503">
        <v>3.29</v>
      </c>
      <c r="W2503">
        <v>-0.2</v>
      </c>
      <c r="X2503">
        <v>6</v>
      </c>
      <c r="Y2503">
        <v>-2</v>
      </c>
      <c r="Z2503">
        <v>55</v>
      </c>
      <c r="AA2503">
        <v>-0.2</v>
      </c>
      <c r="AB2503">
        <v>1</v>
      </c>
      <c r="AC2503">
        <v>625</v>
      </c>
      <c r="AD2503">
        <v>65</v>
      </c>
      <c r="AE2503">
        <v>2</v>
      </c>
      <c r="AF2503">
        <v>6.8</v>
      </c>
      <c r="AG2503">
        <v>1.6</v>
      </c>
      <c r="AH2503">
        <v>165</v>
      </c>
    </row>
    <row r="2504" spans="1:34" x14ac:dyDescent="0.25">
      <c r="A2504" t="s">
        <v>9559</v>
      </c>
      <c r="B2504" t="s">
        <v>9560</v>
      </c>
      <c r="C2504" s="1" t="str">
        <f t="shared" si="417"/>
        <v>21:0613</v>
      </c>
      <c r="D2504" s="1" t="str">
        <f t="shared" si="414"/>
        <v>21:0193</v>
      </c>
      <c r="E2504" t="s">
        <v>9561</v>
      </c>
      <c r="F2504" t="s">
        <v>9562</v>
      </c>
      <c r="H2504">
        <v>54.523201700000001</v>
      </c>
      <c r="I2504">
        <v>-126.6736094</v>
      </c>
      <c r="J2504" s="1" t="str">
        <f t="shared" si="415"/>
        <v>NGR bulk stream sediment</v>
      </c>
      <c r="K2504" s="1" t="str">
        <f t="shared" si="416"/>
        <v>&lt;177 micron (NGR)</v>
      </c>
      <c r="L2504">
        <v>8</v>
      </c>
      <c r="M2504" t="s">
        <v>76</v>
      </c>
      <c r="N2504">
        <v>146</v>
      </c>
      <c r="O2504">
        <v>163</v>
      </c>
      <c r="P2504">
        <v>30</v>
      </c>
      <c r="Q2504">
        <v>21</v>
      </c>
      <c r="R2504">
        <v>19</v>
      </c>
      <c r="S2504">
        <v>9</v>
      </c>
      <c r="T2504">
        <v>0.7</v>
      </c>
      <c r="U2504">
        <v>1900</v>
      </c>
      <c r="V2504">
        <v>3.32</v>
      </c>
      <c r="W2504">
        <v>0.6</v>
      </c>
      <c r="X2504">
        <v>13</v>
      </c>
      <c r="Y2504">
        <v>-2</v>
      </c>
      <c r="Z2504">
        <v>65</v>
      </c>
      <c r="AA2504">
        <v>0.5</v>
      </c>
      <c r="AB2504">
        <v>2</v>
      </c>
      <c r="AC2504">
        <v>668</v>
      </c>
      <c r="AD2504">
        <v>80</v>
      </c>
      <c r="AE2504">
        <v>2</v>
      </c>
      <c r="AF2504">
        <v>11.6</v>
      </c>
      <c r="AG2504">
        <v>1.5</v>
      </c>
      <c r="AH2504">
        <v>170</v>
      </c>
    </row>
    <row r="2505" spans="1:34" x14ac:dyDescent="0.25">
      <c r="A2505" t="s">
        <v>9563</v>
      </c>
      <c r="B2505" t="s">
        <v>9564</v>
      </c>
      <c r="C2505" s="1" t="str">
        <f t="shared" si="417"/>
        <v>21:0613</v>
      </c>
      <c r="D2505" s="1" t="str">
        <f t="shared" si="414"/>
        <v>21:0193</v>
      </c>
      <c r="E2505" t="s">
        <v>9565</v>
      </c>
      <c r="F2505" t="s">
        <v>9566</v>
      </c>
      <c r="H2505">
        <v>54.530495199999997</v>
      </c>
      <c r="I2505">
        <v>-126.7592875</v>
      </c>
      <c r="J2505" s="1" t="str">
        <f t="shared" si="415"/>
        <v>NGR bulk stream sediment</v>
      </c>
      <c r="K2505" s="1" t="str">
        <f t="shared" si="416"/>
        <v>&lt;177 micron (NGR)</v>
      </c>
      <c r="L2505">
        <v>8</v>
      </c>
      <c r="M2505" t="s">
        <v>81</v>
      </c>
      <c r="N2505">
        <v>147</v>
      </c>
      <c r="O2505">
        <v>124</v>
      </c>
      <c r="P2505">
        <v>36</v>
      </c>
      <c r="Q2505">
        <v>16</v>
      </c>
      <c r="R2505">
        <v>18</v>
      </c>
      <c r="S2505">
        <v>8</v>
      </c>
      <c r="T2505">
        <v>-0.2</v>
      </c>
      <c r="U2505">
        <v>930</v>
      </c>
      <c r="V2505">
        <v>3.01</v>
      </c>
      <c r="W2505">
        <v>0.2</v>
      </c>
      <c r="X2505">
        <v>6</v>
      </c>
      <c r="Y2505">
        <v>-2</v>
      </c>
      <c r="Z2505">
        <v>36</v>
      </c>
      <c r="AA2505">
        <v>0.5</v>
      </c>
      <c r="AB2505">
        <v>1</v>
      </c>
      <c r="AC2505">
        <v>665</v>
      </c>
      <c r="AD2505">
        <v>60</v>
      </c>
      <c r="AE2505">
        <v>2</v>
      </c>
      <c r="AF2505">
        <v>8.8000000000000007</v>
      </c>
      <c r="AG2505">
        <v>1.7</v>
      </c>
      <c r="AH2505">
        <v>155</v>
      </c>
    </row>
    <row r="2506" spans="1:34" x14ac:dyDescent="0.25">
      <c r="A2506" t="s">
        <v>9567</v>
      </c>
      <c r="B2506" t="s">
        <v>9568</v>
      </c>
      <c r="C2506" s="1" t="str">
        <f t="shared" si="417"/>
        <v>21:0613</v>
      </c>
      <c r="D2506" s="1" t="str">
        <f t="shared" si="414"/>
        <v>21:0193</v>
      </c>
      <c r="E2506" t="s">
        <v>9569</v>
      </c>
      <c r="F2506" t="s">
        <v>9570</v>
      </c>
      <c r="H2506">
        <v>54.559288299999999</v>
      </c>
      <c r="I2506">
        <v>-126.7831213</v>
      </c>
      <c r="J2506" s="1" t="str">
        <f t="shared" si="415"/>
        <v>NGR bulk stream sediment</v>
      </c>
      <c r="K2506" s="1" t="str">
        <f t="shared" si="416"/>
        <v>&lt;177 micron (NGR)</v>
      </c>
      <c r="L2506">
        <v>8</v>
      </c>
      <c r="M2506" t="s">
        <v>86</v>
      </c>
      <c r="N2506">
        <v>148</v>
      </c>
      <c r="O2506">
        <v>250</v>
      </c>
      <c r="P2506">
        <v>43</v>
      </c>
      <c r="Q2506">
        <v>21</v>
      </c>
      <c r="R2506">
        <v>20</v>
      </c>
      <c r="S2506">
        <v>12</v>
      </c>
      <c r="T2506">
        <v>0.3</v>
      </c>
      <c r="U2506">
        <v>1300</v>
      </c>
      <c r="V2506">
        <v>3.11</v>
      </c>
      <c r="W2506">
        <v>0.8</v>
      </c>
      <c r="X2506">
        <v>7</v>
      </c>
      <c r="Y2506">
        <v>-2</v>
      </c>
      <c r="Z2506">
        <v>40</v>
      </c>
      <c r="AA2506">
        <v>0.4</v>
      </c>
      <c r="AB2506">
        <v>2</v>
      </c>
      <c r="AC2506">
        <v>711</v>
      </c>
      <c r="AD2506">
        <v>60</v>
      </c>
      <c r="AE2506">
        <v>2</v>
      </c>
      <c r="AF2506">
        <v>7.2</v>
      </c>
      <c r="AG2506">
        <v>1.7</v>
      </c>
      <c r="AH2506">
        <v>155</v>
      </c>
    </row>
    <row r="2507" spans="1:34" x14ac:dyDescent="0.25">
      <c r="A2507" t="s">
        <v>9571</v>
      </c>
      <c r="B2507" t="s">
        <v>9572</v>
      </c>
      <c r="C2507" s="1" t="str">
        <f t="shared" si="417"/>
        <v>21:0613</v>
      </c>
      <c r="D2507" s="1" t="str">
        <f t="shared" si="414"/>
        <v>21:0193</v>
      </c>
      <c r="E2507" t="s">
        <v>9573</v>
      </c>
      <c r="F2507" t="s">
        <v>9574</v>
      </c>
      <c r="H2507">
        <v>54.522779999999997</v>
      </c>
      <c r="I2507">
        <v>-126.8106444</v>
      </c>
      <c r="J2507" s="1" t="str">
        <f t="shared" si="415"/>
        <v>NGR bulk stream sediment</v>
      </c>
      <c r="K2507" s="1" t="str">
        <f t="shared" si="416"/>
        <v>&lt;177 micron (NGR)</v>
      </c>
      <c r="L2507">
        <v>8</v>
      </c>
      <c r="M2507" t="s">
        <v>91</v>
      </c>
      <c r="N2507">
        <v>149</v>
      </c>
      <c r="O2507">
        <v>89</v>
      </c>
      <c r="P2507">
        <v>23</v>
      </c>
      <c r="Q2507">
        <v>10</v>
      </c>
      <c r="R2507">
        <v>26</v>
      </c>
      <c r="S2507">
        <v>10</v>
      </c>
      <c r="T2507">
        <v>0.5</v>
      </c>
      <c r="U2507">
        <v>870</v>
      </c>
      <c r="V2507">
        <v>3.15</v>
      </c>
      <c r="W2507">
        <v>-0.2</v>
      </c>
      <c r="X2507">
        <v>5</v>
      </c>
      <c r="Y2507">
        <v>-2</v>
      </c>
      <c r="Z2507">
        <v>38</v>
      </c>
      <c r="AA2507">
        <v>-0.2</v>
      </c>
      <c r="AB2507">
        <v>3</v>
      </c>
      <c r="AC2507">
        <v>651</v>
      </c>
      <c r="AD2507">
        <v>35</v>
      </c>
      <c r="AE2507">
        <v>2</v>
      </c>
      <c r="AF2507">
        <v>9.6</v>
      </c>
      <c r="AG2507">
        <v>1.5</v>
      </c>
      <c r="AH2507">
        <v>120</v>
      </c>
    </row>
    <row r="2508" spans="1:34" x14ac:dyDescent="0.25">
      <c r="A2508" t="s">
        <v>9575</v>
      </c>
      <c r="B2508" t="s">
        <v>9576</v>
      </c>
      <c r="C2508" s="1" t="str">
        <f t="shared" si="417"/>
        <v>21:0613</v>
      </c>
      <c r="D2508" s="1" t="str">
        <f t="shared" si="414"/>
        <v>21:0193</v>
      </c>
      <c r="E2508" t="s">
        <v>9577</v>
      </c>
      <c r="F2508" t="s">
        <v>9578</v>
      </c>
      <c r="H2508">
        <v>54.603003999999999</v>
      </c>
      <c r="I2508">
        <v>-126.82671910000001</v>
      </c>
      <c r="J2508" s="1" t="str">
        <f t="shared" si="415"/>
        <v>NGR bulk stream sediment</v>
      </c>
      <c r="K2508" s="1" t="str">
        <f t="shared" si="416"/>
        <v>&lt;177 micron (NGR)</v>
      </c>
      <c r="L2508">
        <v>8</v>
      </c>
      <c r="M2508" t="s">
        <v>96</v>
      </c>
      <c r="N2508">
        <v>150</v>
      </c>
      <c r="O2508">
        <v>87</v>
      </c>
      <c r="P2508">
        <v>26</v>
      </c>
      <c r="Q2508">
        <v>10</v>
      </c>
      <c r="R2508">
        <v>22</v>
      </c>
      <c r="S2508">
        <v>13</v>
      </c>
      <c r="T2508">
        <v>0.3</v>
      </c>
      <c r="U2508">
        <v>780</v>
      </c>
      <c r="V2508">
        <v>3.37</v>
      </c>
      <c r="W2508">
        <v>-0.2</v>
      </c>
      <c r="X2508">
        <v>6</v>
      </c>
      <c r="Y2508">
        <v>-2</v>
      </c>
      <c r="Z2508">
        <v>45</v>
      </c>
      <c r="AA2508">
        <v>0.4</v>
      </c>
      <c r="AB2508">
        <v>-1</v>
      </c>
      <c r="AC2508">
        <v>659</v>
      </c>
      <c r="AD2508">
        <v>40</v>
      </c>
      <c r="AE2508">
        <v>2</v>
      </c>
      <c r="AF2508">
        <v>3.2</v>
      </c>
      <c r="AG2508">
        <v>1.8</v>
      </c>
      <c r="AH2508">
        <v>190</v>
      </c>
    </row>
    <row r="2509" spans="1:34" x14ac:dyDescent="0.25">
      <c r="A2509" t="s">
        <v>9579</v>
      </c>
      <c r="B2509" t="s">
        <v>9580</v>
      </c>
      <c r="C2509" s="1" t="str">
        <f t="shared" si="417"/>
        <v>21:0613</v>
      </c>
      <c r="D2509" s="1" t="str">
        <f t="shared" si="414"/>
        <v>21:0193</v>
      </c>
      <c r="E2509" t="s">
        <v>9581</v>
      </c>
      <c r="F2509" t="s">
        <v>9582</v>
      </c>
      <c r="H2509">
        <v>54.599046999999999</v>
      </c>
      <c r="I2509">
        <v>-126.8216192</v>
      </c>
      <c r="J2509" s="1" t="str">
        <f t="shared" si="415"/>
        <v>NGR bulk stream sediment</v>
      </c>
      <c r="K2509" s="1" t="str">
        <f t="shared" si="416"/>
        <v>&lt;177 micron (NGR)</v>
      </c>
      <c r="L2509">
        <v>8</v>
      </c>
      <c r="M2509" t="s">
        <v>101</v>
      </c>
      <c r="N2509">
        <v>151</v>
      </c>
      <c r="O2509">
        <v>84</v>
      </c>
      <c r="P2509">
        <v>21</v>
      </c>
      <c r="Q2509">
        <v>12</v>
      </c>
      <c r="R2509">
        <v>22</v>
      </c>
      <c r="S2509">
        <v>9</v>
      </c>
      <c r="T2509">
        <v>0.3</v>
      </c>
      <c r="U2509">
        <v>560</v>
      </c>
      <c r="V2509">
        <v>2.97</v>
      </c>
      <c r="W2509">
        <v>0.2</v>
      </c>
      <c r="X2509">
        <v>5</v>
      </c>
      <c r="Y2509">
        <v>-2</v>
      </c>
      <c r="Z2509">
        <v>36</v>
      </c>
      <c r="AA2509">
        <v>0.4</v>
      </c>
      <c r="AB2509">
        <v>1</v>
      </c>
      <c r="AC2509">
        <v>613</v>
      </c>
      <c r="AD2509">
        <v>45</v>
      </c>
      <c r="AE2509">
        <v>2</v>
      </c>
      <c r="AF2509">
        <v>5</v>
      </c>
      <c r="AG2509">
        <v>1.5</v>
      </c>
      <c r="AH2509">
        <v>190</v>
      </c>
    </row>
    <row r="2510" spans="1:34" x14ac:dyDescent="0.25">
      <c r="A2510" t="s">
        <v>9583</v>
      </c>
      <c r="B2510" t="s">
        <v>9584</v>
      </c>
      <c r="C2510" s="1" t="str">
        <f t="shared" si="417"/>
        <v>21:0613</v>
      </c>
      <c r="D2510" s="1" t="str">
        <f t="shared" si="414"/>
        <v>21:0193</v>
      </c>
      <c r="E2510" t="s">
        <v>9585</v>
      </c>
      <c r="F2510" t="s">
        <v>9586</v>
      </c>
      <c r="H2510">
        <v>54.639180899999999</v>
      </c>
      <c r="I2510">
        <v>-126.8324623</v>
      </c>
      <c r="J2510" s="1" t="str">
        <f t="shared" si="415"/>
        <v>NGR bulk stream sediment</v>
      </c>
      <c r="K2510" s="1" t="str">
        <f t="shared" si="416"/>
        <v>&lt;177 micron (NGR)</v>
      </c>
      <c r="L2510">
        <v>8</v>
      </c>
      <c r="M2510" t="s">
        <v>106</v>
      </c>
      <c r="N2510">
        <v>152</v>
      </c>
      <c r="O2510">
        <v>99</v>
      </c>
      <c r="P2510">
        <v>28</v>
      </c>
      <c r="Q2510">
        <v>9</v>
      </c>
      <c r="R2510">
        <v>25</v>
      </c>
      <c r="S2510">
        <v>9</v>
      </c>
      <c r="T2510">
        <v>-0.2</v>
      </c>
      <c r="U2510">
        <v>720</v>
      </c>
      <c r="V2510">
        <v>3.11</v>
      </c>
      <c r="W2510">
        <v>-0.2</v>
      </c>
      <c r="X2510">
        <v>6</v>
      </c>
      <c r="Y2510">
        <v>-2</v>
      </c>
      <c r="Z2510">
        <v>32</v>
      </c>
      <c r="AA2510">
        <v>0.2</v>
      </c>
      <c r="AB2510">
        <v>2</v>
      </c>
      <c r="AC2510">
        <v>642</v>
      </c>
      <c r="AD2510">
        <v>60</v>
      </c>
      <c r="AE2510">
        <v>2</v>
      </c>
      <c r="AF2510">
        <v>9.8000000000000007</v>
      </c>
      <c r="AG2510">
        <v>1.6</v>
      </c>
      <c r="AH2510">
        <v>180</v>
      </c>
    </row>
    <row r="2511" spans="1:34" x14ac:dyDescent="0.25">
      <c r="A2511" t="s">
        <v>9587</v>
      </c>
      <c r="B2511" t="s">
        <v>9588</v>
      </c>
      <c r="C2511" s="1" t="str">
        <f t="shared" si="417"/>
        <v>21:0613</v>
      </c>
      <c r="D2511" s="1" t="str">
        <f t="shared" si="414"/>
        <v>21:0193</v>
      </c>
      <c r="E2511" t="s">
        <v>9541</v>
      </c>
      <c r="F2511" t="s">
        <v>9589</v>
      </c>
      <c r="H2511">
        <v>54.614384200000003</v>
      </c>
      <c r="I2511">
        <v>-126.7918691</v>
      </c>
      <c r="J2511" s="1" t="str">
        <f t="shared" si="415"/>
        <v>NGR bulk stream sediment</v>
      </c>
      <c r="K2511" s="1" t="str">
        <f t="shared" si="416"/>
        <v>&lt;177 micron (NGR)</v>
      </c>
      <c r="L2511">
        <v>8</v>
      </c>
      <c r="M2511" t="s">
        <v>47</v>
      </c>
      <c r="N2511">
        <v>153</v>
      </c>
      <c r="O2511">
        <v>89</v>
      </c>
      <c r="P2511">
        <v>24</v>
      </c>
      <c r="Q2511">
        <v>9</v>
      </c>
      <c r="R2511">
        <v>24</v>
      </c>
      <c r="S2511">
        <v>10</v>
      </c>
      <c r="T2511">
        <v>-0.2</v>
      </c>
      <c r="U2511">
        <v>670</v>
      </c>
      <c r="V2511">
        <v>3.5</v>
      </c>
      <c r="W2511">
        <v>-0.2</v>
      </c>
      <c r="X2511">
        <v>6</v>
      </c>
      <c r="Y2511">
        <v>-2</v>
      </c>
      <c r="Z2511">
        <v>45</v>
      </c>
      <c r="AA2511">
        <v>0.4</v>
      </c>
      <c r="AB2511">
        <v>2</v>
      </c>
      <c r="AC2511">
        <v>645</v>
      </c>
      <c r="AD2511">
        <v>45</v>
      </c>
      <c r="AE2511">
        <v>2</v>
      </c>
      <c r="AF2511">
        <v>3.6</v>
      </c>
      <c r="AG2511">
        <v>2.1</v>
      </c>
      <c r="AH2511">
        <v>175</v>
      </c>
    </row>
    <row r="2512" spans="1:34" x14ac:dyDescent="0.25">
      <c r="A2512" t="s">
        <v>9590</v>
      </c>
      <c r="B2512" t="s">
        <v>9591</v>
      </c>
      <c r="C2512" s="1" t="str">
        <f t="shared" si="417"/>
        <v>21:0613</v>
      </c>
      <c r="D2512" s="1" t="str">
        <f t="shared" si="414"/>
        <v>21:0193</v>
      </c>
      <c r="E2512" t="s">
        <v>9541</v>
      </c>
      <c r="F2512" t="s">
        <v>9592</v>
      </c>
      <c r="H2512">
        <v>54.614384200000003</v>
      </c>
      <c r="I2512">
        <v>-126.7918691</v>
      </c>
      <c r="J2512" s="1" t="str">
        <f t="shared" si="415"/>
        <v>NGR bulk stream sediment</v>
      </c>
      <c r="K2512" s="1" t="str">
        <f t="shared" si="416"/>
        <v>&lt;177 micron (NGR)</v>
      </c>
      <c r="L2512">
        <v>8</v>
      </c>
      <c r="M2512" t="s">
        <v>51</v>
      </c>
      <c r="N2512">
        <v>154</v>
      </c>
      <c r="O2512">
        <v>92</v>
      </c>
      <c r="P2512">
        <v>25</v>
      </c>
      <c r="Q2512">
        <v>10</v>
      </c>
      <c r="R2512">
        <v>25</v>
      </c>
      <c r="S2512">
        <v>10</v>
      </c>
      <c r="T2512">
        <v>-0.2</v>
      </c>
      <c r="U2512">
        <v>700</v>
      </c>
      <c r="V2512">
        <v>3.47</v>
      </c>
      <c r="W2512">
        <v>-0.2</v>
      </c>
      <c r="X2512">
        <v>7</v>
      </c>
      <c r="Y2512">
        <v>-2</v>
      </c>
      <c r="Z2512">
        <v>42</v>
      </c>
      <c r="AA2512">
        <v>0.5</v>
      </c>
      <c r="AB2512">
        <v>2</v>
      </c>
      <c r="AC2512">
        <v>591</v>
      </c>
      <c r="AD2512">
        <v>45</v>
      </c>
      <c r="AE2512">
        <v>2</v>
      </c>
      <c r="AF2512">
        <v>4.5999999999999996</v>
      </c>
      <c r="AG2512">
        <v>1.8</v>
      </c>
      <c r="AH2512">
        <v>215</v>
      </c>
    </row>
    <row r="2513" spans="1:34" x14ac:dyDescent="0.25">
      <c r="A2513" t="s">
        <v>9593</v>
      </c>
      <c r="B2513" t="s">
        <v>9594</v>
      </c>
      <c r="C2513" s="1" t="str">
        <f t="shared" si="417"/>
        <v>21:0613</v>
      </c>
      <c r="D2513" s="1" t="str">
        <f t="shared" si="414"/>
        <v>21:0193</v>
      </c>
      <c r="E2513" t="s">
        <v>9595</v>
      </c>
      <c r="F2513" t="s">
        <v>9596</v>
      </c>
      <c r="H2513">
        <v>54.575203100000003</v>
      </c>
      <c r="I2513">
        <v>-126.7847641</v>
      </c>
      <c r="J2513" s="1" t="str">
        <f t="shared" si="415"/>
        <v>NGR bulk stream sediment</v>
      </c>
      <c r="K2513" s="1" t="str">
        <f t="shared" si="416"/>
        <v>&lt;177 micron (NGR)</v>
      </c>
      <c r="L2513">
        <v>8</v>
      </c>
      <c r="M2513" t="s">
        <v>111</v>
      </c>
      <c r="N2513">
        <v>155</v>
      </c>
      <c r="O2513">
        <v>87</v>
      </c>
      <c r="P2513">
        <v>33</v>
      </c>
      <c r="Q2513">
        <v>11</v>
      </c>
      <c r="R2513">
        <v>23</v>
      </c>
      <c r="S2513">
        <v>9</v>
      </c>
      <c r="T2513">
        <v>0.4</v>
      </c>
      <c r="U2513">
        <v>640</v>
      </c>
      <c r="V2513">
        <v>3.21</v>
      </c>
      <c r="W2513">
        <v>0.2</v>
      </c>
      <c r="X2513">
        <v>7</v>
      </c>
      <c r="Y2513">
        <v>-2</v>
      </c>
      <c r="Z2513">
        <v>38</v>
      </c>
      <c r="AA2513">
        <v>0.9</v>
      </c>
      <c r="AB2513">
        <v>2</v>
      </c>
      <c r="AC2513">
        <v>563</v>
      </c>
      <c r="AD2513">
        <v>60</v>
      </c>
      <c r="AE2513">
        <v>2</v>
      </c>
      <c r="AF2513">
        <v>7.2</v>
      </c>
      <c r="AG2513">
        <v>1.4</v>
      </c>
      <c r="AH2513">
        <v>180</v>
      </c>
    </row>
    <row r="2514" spans="1:34" x14ac:dyDescent="0.25">
      <c r="A2514" t="s">
        <v>9597</v>
      </c>
      <c r="B2514" t="s">
        <v>9598</v>
      </c>
      <c r="C2514" s="1" t="str">
        <f t="shared" si="417"/>
        <v>21:0613</v>
      </c>
      <c r="D2514" s="1" t="str">
        <f>HYPERLINK("http://geochem.nrcan.gc.ca/cdogs/content/svy/svy_e.htm", "")</f>
        <v/>
      </c>
      <c r="G2514" s="1" t="str">
        <f>HYPERLINK("http://geochem.nrcan.gc.ca/cdogs/content/cr_/cr_00077_e.htm", "77")</f>
        <v>77</v>
      </c>
      <c r="J2514" t="s">
        <v>69</v>
      </c>
      <c r="K2514" t="s">
        <v>70</v>
      </c>
      <c r="L2514">
        <v>8</v>
      </c>
      <c r="M2514" t="s">
        <v>71</v>
      </c>
      <c r="N2514">
        <v>156</v>
      </c>
      <c r="O2514">
        <v>128</v>
      </c>
      <c r="P2514">
        <v>56</v>
      </c>
      <c r="Q2514">
        <v>32</v>
      </c>
      <c r="R2514">
        <v>239</v>
      </c>
      <c r="S2514">
        <v>24</v>
      </c>
      <c r="T2514">
        <v>-0.2</v>
      </c>
      <c r="U2514">
        <v>500</v>
      </c>
      <c r="V2514">
        <v>3.43</v>
      </c>
      <c r="W2514">
        <v>0.5</v>
      </c>
      <c r="X2514">
        <v>17</v>
      </c>
      <c r="Y2514">
        <v>3</v>
      </c>
      <c r="Z2514">
        <v>52</v>
      </c>
      <c r="AA2514">
        <v>0.9</v>
      </c>
      <c r="AB2514">
        <v>8</v>
      </c>
      <c r="AC2514">
        <v>628</v>
      </c>
      <c r="AD2514">
        <v>30</v>
      </c>
      <c r="AE2514">
        <v>32</v>
      </c>
      <c r="AF2514">
        <v>4</v>
      </c>
      <c r="AG2514">
        <v>19.3</v>
      </c>
      <c r="AH2514">
        <v>380</v>
      </c>
    </row>
    <row r="2515" spans="1:34" x14ac:dyDescent="0.25">
      <c r="A2515" t="s">
        <v>9599</v>
      </c>
      <c r="B2515" t="s">
        <v>9600</v>
      </c>
      <c r="C2515" s="1" t="str">
        <f t="shared" si="417"/>
        <v>21:0613</v>
      </c>
      <c r="D2515" s="1" t="str">
        <f t="shared" ref="D2515:D2527" si="418">HYPERLINK("http://geochem.nrcan.gc.ca/cdogs/content/svy/svy210193_e.htm", "21:0193")</f>
        <v>21:0193</v>
      </c>
      <c r="E2515" t="s">
        <v>9601</v>
      </c>
      <c r="F2515" t="s">
        <v>9602</v>
      </c>
      <c r="H2515">
        <v>54.522691000000002</v>
      </c>
      <c r="I2515">
        <v>-126.73897650000001</v>
      </c>
      <c r="J2515" s="1" t="str">
        <f t="shared" ref="J2515:J2527" si="419">HYPERLINK("http://geochem.nrcan.gc.ca/cdogs/content/kwd/kwd020030_e.htm", "NGR bulk stream sediment")</f>
        <v>NGR bulk stream sediment</v>
      </c>
      <c r="K2515" s="1" t="str">
        <f t="shared" ref="K2515:K2527" si="420">HYPERLINK("http://geochem.nrcan.gc.ca/cdogs/content/kwd/kwd080006_e.htm", "&lt;177 micron (NGR)")</f>
        <v>&lt;177 micron (NGR)</v>
      </c>
      <c r="L2515">
        <v>8</v>
      </c>
      <c r="M2515" t="s">
        <v>116</v>
      </c>
      <c r="N2515">
        <v>157</v>
      </c>
      <c r="O2515">
        <v>92</v>
      </c>
      <c r="P2515">
        <v>33</v>
      </c>
      <c r="Q2515">
        <v>12</v>
      </c>
      <c r="R2515">
        <v>23</v>
      </c>
      <c r="S2515">
        <v>11</v>
      </c>
      <c r="T2515">
        <v>0.4</v>
      </c>
      <c r="U2515">
        <v>660</v>
      </c>
      <c r="V2515">
        <v>3.14</v>
      </c>
      <c r="W2515">
        <v>-0.2</v>
      </c>
      <c r="X2515">
        <v>5</v>
      </c>
      <c r="Y2515">
        <v>5</v>
      </c>
      <c r="Z2515">
        <v>41</v>
      </c>
      <c r="AA2515">
        <v>1</v>
      </c>
      <c r="AB2515">
        <v>2</v>
      </c>
      <c r="AC2515">
        <v>628</v>
      </c>
      <c r="AD2515">
        <v>60</v>
      </c>
      <c r="AE2515">
        <v>8</v>
      </c>
      <c r="AF2515">
        <v>5.8</v>
      </c>
      <c r="AG2515">
        <v>2</v>
      </c>
      <c r="AH2515">
        <v>310</v>
      </c>
    </row>
    <row r="2516" spans="1:34" x14ac:dyDescent="0.25">
      <c r="A2516" t="s">
        <v>9603</v>
      </c>
      <c r="B2516" t="s">
        <v>9604</v>
      </c>
      <c r="C2516" s="1" t="str">
        <f t="shared" si="417"/>
        <v>21:0613</v>
      </c>
      <c r="D2516" s="1" t="str">
        <f t="shared" si="418"/>
        <v>21:0193</v>
      </c>
      <c r="E2516" t="s">
        <v>9605</v>
      </c>
      <c r="F2516" t="s">
        <v>9606</v>
      </c>
      <c r="H2516">
        <v>54.662527500000003</v>
      </c>
      <c r="I2516">
        <v>-126.83909749999999</v>
      </c>
      <c r="J2516" s="1" t="str">
        <f t="shared" si="419"/>
        <v>NGR bulk stream sediment</v>
      </c>
      <c r="K2516" s="1" t="str">
        <f t="shared" si="420"/>
        <v>&lt;177 micron (NGR)</v>
      </c>
      <c r="L2516">
        <v>8</v>
      </c>
      <c r="M2516" t="s">
        <v>121</v>
      </c>
      <c r="N2516">
        <v>158</v>
      </c>
      <c r="O2516">
        <v>102</v>
      </c>
      <c r="P2516">
        <v>25</v>
      </c>
      <c r="Q2516">
        <v>10</v>
      </c>
      <c r="R2516">
        <v>24</v>
      </c>
      <c r="S2516">
        <v>11</v>
      </c>
      <c r="T2516">
        <v>-0.2</v>
      </c>
      <c r="U2516">
        <v>800</v>
      </c>
      <c r="V2516">
        <v>3.37</v>
      </c>
      <c r="W2516">
        <v>-0.2</v>
      </c>
      <c r="X2516">
        <v>8</v>
      </c>
      <c r="Y2516">
        <v>-2</v>
      </c>
      <c r="Z2516">
        <v>37</v>
      </c>
      <c r="AA2516">
        <v>0.4</v>
      </c>
      <c r="AB2516">
        <v>3</v>
      </c>
      <c r="AC2516">
        <v>563</v>
      </c>
      <c r="AD2516">
        <v>65</v>
      </c>
      <c r="AE2516">
        <v>2</v>
      </c>
      <c r="AF2516">
        <v>5.2</v>
      </c>
      <c r="AG2516">
        <v>1.3</v>
      </c>
      <c r="AH2516">
        <v>190</v>
      </c>
    </row>
    <row r="2517" spans="1:34" x14ac:dyDescent="0.25">
      <c r="A2517" t="s">
        <v>9607</v>
      </c>
      <c r="B2517" t="s">
        <v>9608</v>
      </c>
      <c r="C2517" s="1" t="str">
        <f t="shared" si="417"/>
        <v>21:0613</v>
      </c>
      <c r="D2517" s="1" t="str">
        <f t="shared" si="418"/>
        <v>21:0193</v>
      </c>
      <c r="E2517" t="s">
        <v>9609</v>
      </c>
      <c r="F2517" t="s">
        <v>9610</v>
      </c>
      <c r="H2517">
        <v>54.667149899999998</v>
      </c>
      <c r="I2517">
        <v>-126.8472889</v>
      </c>
      <c r="J2517" s="1" t="str">
        <f t="shared" si="419"/>
        <v>NGR bulk stream sediment</v>
      </c>
      <c r="K2517" s="1" t="str">
        <f t="shared" si="420"/>
        <v>&lt;177 micron (NGR)</v>
      </c>
      <c r="L2517">
        <v>8</v>
      </c>
      <c r="M2517" t="s">
        <v>126</v>
      </c>
      <c r="N2517">
        <v>159</v>
      </c>
      <c r="O2517">
        <v>86</v>
      </c>
      <c r="P2517">
        <v>23</v>
      </c>
      <c r="Q2517">
        <v>11</v>
      </c>
      <c r="R2517">
        <v>22</v>
      </c>
      <c r="S2517">
        <v>11</v>
      </c>
      <c r="T2517">
        <v>-0.2</v>
      </c>
      <c r="U2517">
        <v>530</v>
      </c>
      <c r="V2517">
        <v>2.95</v>
      </c>
      <c r="W2517">
        <v>-0.2</v>
      </c>
      <c r="X2517">
        <v>7</v>
      </c>
      <c r="Y2517">
        <v>-2</v>
      </c>
      <c r="Z2517">
        <v>33</v>
      </c>
      <c r="AA2517">
        <v>0.5</v>
      </c>
      <c r="AB2517">
        <v>2</v>
      </c>
      <c r="AC2517">
        <v>544</v>
      </c>
      <c r="AD2517">
        <v>60</v>
      </c>
      <c r="AE2517">
        <v>2</v>
      </c>
      <c r="AF2517">
        <v>7.6</v>
      </c>
      <c r="AG2517">
        <v>1.4</v>
      </c>
      <c r="AH2517">
        <v>250</v>
      </c>
    </row>
    <row r="2518" spans="1:34" x14ac:dyDescent="0.25">
      <c r="A2518" t="s">
        <v>9611</v>
      </c>
      <c r="B2518" t="s">
        <v>9612</v>
      </c>
      <c r="C2518" s="1" t="str">
        <f t="shared" si="417"/>
        <v>21:0613</v>
      </c>
      <c r="D2518" s="1" t="str">
        <f t="shared" si="418"/>
        <v>21:0193</v>
      </c>
      <c r="E2518" t="s">
        <v>9613</v>
      </c>
      <c r="F2518" t="s">
        <v>9614</v>
      </c>
      <c r="H2518">
        <v>54.676191299999999</v>
      </c>
      <c r="I2518">
        <v>-126.875213</v>
      </c>
      <c r="J2518" s="1" t="str">
        <f t="shared" si="419"/>
        <v>NGR bulk stream sediment</v>
      </c>
      <c r="K2518" s="1" t="str">
        <f t="shared" si="420"/>
        <v>&lt;177 micron (NGR)</v>
      </c>
      <c r="L2518">
        <v>8</v>
      </c>
      <c r="M2518" t="s">
        <v>131</v>
      </c>
      <c r="N2518">
        <v>160</v>
      </c>
      <c r="O2518">
        <v>84</v>
      </c>
      <c r="P2518">
        <v>21</v>
      </c>
      <c r="Q2518">
        <v>9</v>
      </c>
      <c r="R2518">
        <v>22</v>
      </c>
      <c r="S2518">
        <v>10</v>
      </c>
      <c r="T2518">
        <v>0.2</v>
      </c>
      <c r="U2518">
        <v>980</v>
      </c>
      <c r="V2518">
        <v>3.09</v>
      </c>
      <c r="W2518">
        <v>-0.2</v>
      </c>
      <c r="X2518">
        <v>5</v>
      </c>
      <c r="Y2518">
        <v>-2</v>
      </c>
      <c r="Z2518">
        <v>32</v>
      </c>
      <c r="AA2518">
        <v>0.4</v>
      </c>
      <c r="AB2518">
        <v>2</v>
      </c>
      <c r="AC2518">
        <v>558</v>
      </c>
      <c r="AD2518">
        <v>60</v>
      </c>
      <c r="AE2518">
        <v>2</v>
      </c>
      <c r="AF2518">
        <v>5</v>
      </c>
      <c r="AG2518">
        <v>1.6</v>
      </c>
      <c r="AH2518">
        <v>150</v>
      </c>
    </row>
    <row r="2519" spans="1:34" x14ac:dyDescent="0.25">
      <c r="A2519" t="s">
        <v>9615</v>
      </c>
      <c r="B2519" t="s">
        <v>9616</v>
      </c>
      <c r="C2519" s="1" t="str">
        <f t="shared" si="417"/>
        <v>21:0613</v>
      </c>
      <c r="D2519" s="1" t="str">
        <f t="shared" si="418"/>
        <v>21:0193</v>
      </c>
      <c r="E2519" t="s">
        <v>9617</v>
      </c>
      <c r="F2519" t="s">
        <v>9618</v>
      </c>
      <c r="H2519">
        <v>54.795252099999999</v>
      </c>
      <c r="I2519">
        <v>-126.6055573</v>
      </c>
      <c r="J2519" s="1" t="str">
        <f t="shared" si="419"/>
        <v>NGR bulk stream sediment</v>
      </c>
      <c r="K2519" s="1" t="str">
        <f t="shared" si="420"/>
        <v>&lt;177 micron (NGR)</v>
      </c>
      <c r="L2519">
        <v>9</v>
      </c>
      <c r="M2519" t="s">
        <v>38</v>
      </c>
      <c r="N2519">
        <v>161</v>
      </c>
      <c r="O2519">
        <v>189</v>
      </c>
      <c r="P2519">
        <v>56</v>
      </c>
      <c r="Q2519">
        <v>26</v>
      </c>
      <c r="R2519">
        <v>20</v>
      </c>
      <c r="S2519">
        <v>12</v>
      </c>
      <c r="T2519">
        <v>0.2</v>
      </c>
      <c r="U2519">
        <v>480</v>
      </c>
      <c r="V2519">
        <v>3.53</v>
      </c>
      <c r="W2519">
        <v>1</v>
      </c>
      <c r="X2519">
        <v>15</v>
      </c>
      <c r="Y2519">
        <v>2</v>
      </c>
      <c r="Z2519">
        <v>42</v>
      </c>
      <c r="AA2519">
        <v>3</v>
      </c>
      <c r="AB2519">
        <v>3</v>
      </c>
      <c r="AC2519">
        <v>634</v>
      </c>
      <c r="AD2519">
        <v>80</v>
      </c>
      <c r="AE2519">
        <v>2</v>
      </c>
      <c r="AF2519">
        <v>6.8</v>
      </c>
      <c r="AG2519">
        <v>1.9</v>
      </c>
      <c r="AH2519">
        <v>235</v>
      </c>
    </row>
    <row r="2520" spans="1:34" x14ac:dyDescent="0.25">
      <c r="A2520" t="s">
        <v>9619</v>
      </c>
      <c r="B2520" t="s">
        <v>9620</v>
      </c>
      <c r="C2520" s="1" t="str">
        <f t="shared" si="417"/>
        <v>21:0613</v>
      </c>
      <c r="D2520" s="1" t="str">
        <f t="shared" si="418"/>
        <v>21:0193</v>
      </c>
      <c r="E2520" t="s">
        <v>9621</v>
      </c>
      <c r="F2520" t="s">
        <v>9622</v>
      </c>
      <c r="H2520">
        <v>54.704047699999997</v>
      </c>
      <c r="I2520">
        <v>-126.963678</v>
      </c>
      <c r="J2520" s="1" t="str">
        <f t="shared" si="419"/>
        <v>NGR bulk stream sediment</v>
      </c>
      <c r="K2520" s="1" t="str">
        <f t="shared" si="420"/>
        <v>&lt;177 micron (NGR)</v>
      </c>
      <c r="L2520">
        <v>9</v>
      </c>
      <c r="M2520" t="s">
        <v>43</v>
      </c>
      <c r="N2520">
        <v>162</v>
      </c>
      <c r="O2520">
        <v>76</v>
      </c>
      <c r="P2520">
        <v>20</v>
      </c>
      <c r="Q2520">
        <v>9</v>
      </c>
      <c r="R2520">
        <v>20</v>
      </c>
      <c r="S2520">
        <v>10</v>
      </c>
      <c r="T2520">
        <v>-0.2</v>
      </c>
      <c r="U2520">
        <v>780</v>
      </c>
      <c r="V2520">
        <v>3.39</v>
      </c>
      <c r="W2520">
        <v>0.2</v>
      </c>
      <c r="X2520">
        <v>6</v>
      </c>
      <c r="Y2520">
        <v>-2</v>
      </c>
      <c r="Z2520">
        <v>34</v>
      </c>
      <c r="AA2520">
        <v>0.7</v>
      </c>
      <c r="AB2520">
        <v>3</v>
      </c>
      <c r="AC2520">
        <v>527</v>
      </c>
      <c r="AD2520">
        <v>50</v>
      </c>
      <c r="AE2520">
        <v>2</v>
      </c>
      <c r="AF2520">
        <v>3.4</v>
      </c>
      <c r="AG2520">
        <v>1.5</v>
      </c>
      <c r="AH2520">
        <v>220</v>
      </c>
    </row>
    <row r="2521" spans="1:34" x14ac:dyDescent="0.25">
      <c r="A2521" t="s">
        <v>9623</v>
      </c>
      <c r="B2521" t="s">
        <v>9624</v>
      </c>
      <c r="C2521" s="1" t="str">
        <f t="shared" si="417"/>
        <v>21:0613</v>
      </c>
      <c r="D2521" s="1" t="str">
        <f t="shared" si="418"/>
        <v>21:0193</v>
      </c>
      <c r="E2521" t="s">
        <v>9625</v>
      </c>
      <c r="F2521" t="s">
        <v>9626</v>
      </c>
      <c r="H2521">
        <v>54.875357899999997</v>
      </c>
      <c r="I2521">
        <v>-126.6470508</v>
      </c>
      <c r="J2521" s="1" t="str">
        <f t="shared" si="419"/>
        <v>NGR bulk stream sediment</v>
      </c>
      <c r="K2521" s="1" t="str">
        <f t="shared" si="420"/>
        <v>&lt;177 micron (NGR)</v>
      </c>
      <c r="L2521">
        <v>9</v>
      </c>
      <c r="M2521" t="s">
        <v>56</v>
      </c>
      <c r="N2521">
        <v>163</v>
      </c>
      <c r="O2521">
        <v>55</v>
      </c>
      <c r="P2521">
        <v>8</v>
      </c>
      <c r="Q2521">
        <v>7</v>
      </c>
      <c r="R2521">
        <v>16</v>
      </c>
      <c r="S2521">
        <v>8</v>
      </c>
      <c r="T2521">
        <v>0.2</v>
      </c>
      <c r="U2521">
        <v>370</v>
      </c>
      <c r="V2521">
        <v>2.4700000000000002</v>
      </c>
      <c r="W2521">
        <v>-0.2</v>
      </c>
      <c r="X2521">
        <v>4</v>
      </c>
      <c r="Y2521">
        <v>-2</v>
      </c>
      <c r="Z2521">
        <v>31</v>
      </c>
      <c r="AA2521">
        <v>0.5</v>
      </c>
      <c r="AB2521">
        <v>3</v>
      </c>
      <c r="AC2521">
        <v>416</v>
      </c>
      <c r="AD2521">
        <v>50</v>
      </c>
      <c r="AE2521">
        <v>2</v>
      </c>
      <c r="AF2521">
        <v>3.2</v>
      </c>
      <c r="AG2521">
        <v>1.5</v>
      </c>
      <c r="AH2521">
        <v>300</v>
      </c>
    </row>
    <row r="2522" spans="1:34" x14ac:dyDescent="0.25">
      <c r="A2522" t="s">
        <v>9627</v>
      </c>
      <c r="B2522" t="s">
        <v>9628</v>
      </c>
      <c r="C2522" s="1" t="str">
        <f t="shared" si="417"/>
        <v>21:0613</v>
      </c>
      <c r="D2522" s="1" t="str">
        <f t="shared" si="418"/>
        <v>21:0193</v>
      </c>
      <c r="E2522" t="s">
        <v>9629</v>
      </c>
      <c r="F2522" t="s">
        <v>9630</v>
      </c>
      <c r="H2522">
        <v>54.852622099999998</v>
      </c>
      <c r="I2522">
        <v>-126.60643109999999</v>
      </c>
      <c r="J2522" s="1" t="str">
        <f t="shared" si="419"/>
        <v>NGR bulk stream sediment</v>
      </c>
      <c r="K2522" s="1" t="str">
        <f t="shared" si="420"/>
        <v>&lt;177 micron (NGR)</v>
      </c>
      <c r="L2522">
        <v>9</v>
      </c>
      <c r="M2522" t="s">
        <v>61</v>
      </c>
      <c r="N2522">
        <v>164</v>
      </c>
      <c r="O2522">
        <v>118</v>
      </c>
      <c r="P2522">
        <v>10</v>
      </c>
      <c r="Q2522">
        <v>7</v>
      </c>
      <c r="R2522">
        <v>13</v>
      </c>
      <c r="S2522">
        <v>7</v>
      </c>
      <c r="T2522">
        <v>-0.2</v>
      </c>
      <c r="U2522">
        <v>730</v>
      </c>
      <c r="V2522">
        <v>2.27</v>
      </c>
      <c r="W2522">
        <v>0.2</v>
      </c>
      <c r="X2522">
        <v>4</v>
      </c>
      <c r="Y2522">
        <v>-2</v>
      </c>
      <c r="Z2522">
        <v>25</v>
      </c>
      <c r="AA2522">
        <v>-0.2</v>
      </c>
      <c r="AB2522">
        <v>2</v>
      </c>
      <c r="AC2522">
        <v>570</v>
      </c>
      <c r="AD2522">
        <v>85</v>
      </c>
      <c r="AE2522">
        <v>2</v>
      </c>
      <c r="AF2522">
        <v>11.6</v>
      </c>
      <c r="AG2522">
        <v>1.5</v>
      </c>
      <c r="AH2522">
        <v>200</v>
      </c>
    </row>
    <row r="2523" spans="1:34" x14ac:dyDescent="0.25">
      <c r="A2523" t="s">
        <v>9631</v>
      </c>
      <c r="B2523" t="s">
        <v>9632</v>
      </c>
      <c r="C2523" s="1" t="str">
        <f t="shared" si="417"/>
        <v>21:0613</v>
      </c>
      <c r="D2523" s="1" t="str">
        <f t="shared" si="418"/>
        <v>21:0193</v>
      </c>
      <c r="E2523" t="s">
        <v>9633</v>
      </c>
      <c r="F2523" t="s">
        <v>9634</v>
      </c>
      <c r="H2523">
        <v>54.459676299999998</v>
      </c>
      <c r="I2523">
        <v>-127.6337465</v>
      </c>
      <c r="J2523" s="1" t="str">
        <f t="shared" si="419"/>
        <v>NGR bulk stream sediment</v>
      </c>
      <c r="K2523" s="1" t="str">
        <f t="shared" si="420"/>
        <v>&lt;177 micron (NGR)</v>
      </c>
      <c r="L2523">
        <v>9</v>
      </c>
      <c r="M2523" t="s">
        <v>66</v>
      </c>
      <c r="N2523">
        <v>165</v>
      </c>
      <c r="O2523">
        <v>71</v>
      </c>
      <c r="P2523">
        <v>7</v>
      </c>
      <c r="Q2523">
        <v>6</v>
      </c>
      <c r="R2523">
        <v>4</v>
      </c>
      <c r="S2523">
        <v>5</v>
      </c>
      <c r="T2523">
        <v>0.2</v>
      </c>
      <c r="U2523">
        <v>1200</v>
      </c>
      <c r="V2523">
        <v>1.42</v>
      </c>
      <c r="W2523">
        <v>-0.2</v>
      </c>
      <c r="X2523">
        <v>5</v>
      </c>
      <c r="Y2523">
        <v>-2</v>
      </c>
      <c r="Z2523">
        <v>33</v>
      </c>
      <c r="AA2523">
        <v>0.2</v>
      </c>
      <c r="AB2523">
        <v>3</v>
      </c>
      <c r="AC2523">
        <v>709</v>
      </c>
      <c r="AD2523">
        <v>20</v>
      </c>
      <c r="AE2523">
        <v>2</v>
      </c>
      <c r="AF2523">
        <v>4.4000000000000004</v>
      </c>
      <c r="AG2523">
        <v>1.3</v>
      </c>
      <c r="AH2523">
        <v>395</v>
      </c>
    </row>
    <row r="2524" spans="1:34" x14ac:dyDescent="0.25">
      <c r="A2524" t="s">
        <v>9635</v>
      </c>
      <c r="B2524" t="s">
        <v>9636</v>
      </c>
      <c r="C2524" s="1" t="str">
        <f t="shared" si="417"/>
        <v>21:0613</v>
      </c>
      <c r="D2524" s="1" t="str">
        <f t="shared" si="418"/>
        <v>21:0193</v>
      </c>
      <c r="E2524" t="s">
        <v>9617</v>
      </c>
      <c r="F2524" t="s">
        <v>9637</v>
      </c>
      <c r="H2524">
        <v>54.795252099999999</v>
      </c>
      <c r="I2524">
        <v>-126.6055573</v>
      </c>
      <c r="J2524" s="1" t="str">
        <f t="shared" si="419"/>
        <v>NGR bulk stream sediment</v>
      </c>
      <c r="K2524" s="1" t="str">
        <f t="shared" si="420"/>
        <v>&lt;177 micron (NGR)</v>
      </c>
      <c r="L2524">
        <v>9</v>
      </c>
      <c r="M2524" t="s">
        <v>47</v>
      </c>
      <c r="N2524">
        <v>166</v>
      </c>
      <c r="O2524">
        <v>175</v>
      </c>
      <c r="P2524">
        <v>57</v>
      </c>
      <c r="Q2524">
        <v>23</v>
      </c>
      <c r="R2524">
        <v>19</v>
      </c>
      <c r="S2524">
        <v>12</v>
      </c>
      <c r="T2524">
        <v>0.5</v>
      </c>
      <c r="U2524">
        <v>480</v>
      </c>
      <c r="V2524">
        <v>3.39</v>
      </c>
      <c r="W2524">
        <v>0.8</v>
      </c>
      <c r="X2524">
        <v>24</v>
      </c>
      <c r="Y2524">
        <v>2</v>
      </c>
      <c r="Z2524">
        <v>45</v>
      </c>
      <c r="AA2524">
        <v>2.8</v>
      </c>
      <c r="AB2524">
        <v>2</v>
      </c>
      <c r="AC2524">
        <v>640</v>
      </c>
      <c r="AD2524">
        <v>100</v>
      </c>
      <c r="AE2524">
        <v>2</v>
      </c>
      <c r="AF2524">
        <v>6.8</v>
      </c>
      <c r="AG2524">
        <v>2.2999999999999998</v>
      </c>
      <c r="AH2524">
        <v>230</v>
      </c>
    </row>
    <row r="2525" spans="1:34" x14ac:dyDescent="0.25">
      <c r="A2525" t="s">
        <v>9638</v>
      </c>
      <c r="B2525" t="s">
        <v>9639</v>
      </c>
      <c r="C2525" s="1" t="str">
        <f t="shared" si="417"/>
        <v>21:0613</v>
      </c>
      <c r="D2525" s="1" t="str">
        <f t="shared" si="418"/>
        <v>21:0193</v>
      </c>
      <c r="E2525" t="s">
        <v>9617</v>
      </c>
      <c r="F2525" t="s">
        <v>9640</v>
      </c>
      <c r="H2525">
        <v>54.795252099999999</v>
      </c>
      <c r="I2525">
        <v>-126.6055573</v>
      </c>
      <c r="J2525" s="1" t="str">
        <f t="shared" si="419"/>
        <v>NGR bulk stream sediment</v>
      </c>
      <c r="K2525" s="1" t="str">
        <f t="shared" si="420"/>
        <v>&lt;177 micron (NGR)</v>
      </c>
      <c r="L2525">
        <v>9</v>
      </c>
      <c r="M2525" t="s">
        <v>51</v>
      </c>
      <c r="N2525">
        <v>167</v>
      </c>
      <c r="O2525">
        <v>194</v>
      </c>
      <c r="P2525">
        <v>36</v>
      </c>
      <c r="Q2525">
        <v>18</v>
      </c>
      <c r="R2525">
        <v>17</v>
      </c>
      <c r="S2525">
        <v>12</v>
      </c>
      <c r="T2525">
        <v>0.6</v>
      </c>
      <c r="U2525">
        <v>1100</v>
      </c>
      <c r="V2525">
        <v>4.12</v>
      </c>
      <c r="W2525">
        <v>0.9</v>
      </c>
      <c r="X2525">
        <v>26</v>
      </c>
      <c r="Y2525">
        <v>3</v>
      </c>
      <c r="Z2525">
        <v>39</v>
      </c>
      <c r="AA2525">
        <v>1.7</v>
      </c>
      <c r="AB2525">
        <v>1</v>
      </c>
      <c r="AC2525">
        <v>666</v>
      </c>
      <c r="AD2525">
        <v>125</v>
      </c>
      <c r="AE2525">
        <v>2</v>
      </c>
      <c r="AF2525">
        <v>11.8</v>
      </c>
      <c r="AG2525">
        <v>1.5</v>
      </c>
      <c r="AH2525">
        <v>230</v>
      </c>
    </row>
    <row r="2526" spans="1:34" x14ac:dyDescent="0.25">
      <c r="A2526" t="s">
        <v>9641</v>
      </c>
      <c r="B2526" t="s">
        <v>9642</v>
      </c>
      <c r="C2526" s="1" t="str">
        <f t="shared" si="417"/>
        <v>21:0613</v>
      </c>
      <c r="D2526" s="1" t="str">
        <f t="shared" si="418"/>
        <v>21:0193</v>
      </c>
      <c r="E2526" t="s">
        <v>9643</v>
      </c>
      <c r="F2526" t="s">
        <v>9644</v>
      </c>
      <c r="H2526">
        <v>54.787507099999999</v>
      </c>
      <c r="I2526">
        <v>-126.60075670000001</v>
      </c>
      <c r="J2526" s="1" t="str">
        <f t="shared" si="419"/>
        <v>NGR bulk stream sediment</v>
      </c>
      <c r="K2526" s="1" t="str">
        <f t="shared" si="420"/>
        <v>&lt;177 micron (NGR)</v>
      </c>
      <c r="L2526">
        <v>9</v>
      </c>
      <c r="M2526" t="s">
        <v>76</v>
      </c>
      <c r="N2526">
        <v>168</v>
      </c>
      <c r="O2526">
        <v>132</v>
      </c>
      <c r="P2526">
        <v>29</v>
      </c>
      <c r="Q2526">
        <v>16</v>
      </c>
      <c r="R2526">
        <v>17</v>
      </c>
      <c r="S2526">
        <v>13</v>
      </c>
      <c r="T2526">
        <v>-0.2</v>
      </c>
      <c r="U2526">
        <v>930</v>
      </c>
      <c r="V2526">
        <v>3.81</v>
      </c>
      <c r="W2526">
        <v>0.2</v>
      </c>
      <c r="X2526">
        <v>20</v>
      </c>
      <c r="Y2526">
        <v>-2</v>
      </c>
      <c r="Z2526">
        <v>40</v>
      </c>
      <c r="AA2526">
        <v>1.5</v>
      </c>
      <c r="AB2526">
        <v>2</v>
      </c>
      <c r="AC2526">
        <v>683</v>
      </c>
      <c r="AD2526">
        <v>70</v>
      </c>
      <c r="AE2526">
        <v>2</v>
      </c>
      <c r="AF2526">
        <v>3.2</v>
      </c>
      <c r="AG2526">
        <v>1.7</v>
      </c>
      <c r="AH2526">
        <v>220</v>
      </c>
    </row>
    <row r="2527" spans="1:34" x14ac:dyDescent="0.25">
      <c r="A2527" t="s">
        <v>9645</v>
      </c>
      <c r="B2527" t="s">
        <v>9646</v>
      </c>
      <c r="C2527" s="1" t="str">
        <f t="shared" si="417"/>
        <v>21:0613</v>
      </c>
      <c r="D2527" s="1" t="str">
        <f t="shared" si="418"/>
        <v>21:0193</v>
      </c>
      <c r="E2527" t="s">
        <v>9647</v>
      </c>
      <c r="F2527" t="s">
        <v>9648</v>
      </c>
      <c r="H2527">
        <v>54.7793791</v>
      </c>
      <c r="I2527">
        <v>-126.5947829</v>
      </c>
      <c r="J2527" s="1" t="str">
        <f t="shared" si="419"/>
        <v>NGR bulk stream sediment</v>
      </c>
      <c r="K2527" s="1" t="str">
        <f t="shared" si="420"/>
        <v>&lt;177 micron (NGR)</v>
      </c>
      <c r="L2527">
        <v>9</v>
      </c>
      <c r="M2527" t="s">
        <v>81</v>
      </c>
      <c r="N2527">
        <v>169</v>
      </c>
      <c r="O2527">
        <v>147</v>
      </c>
      <c r="P2527">
        <v>17</v>
      </c>
      <c r="Q2527">
        <v>11</v>
      </c>
      <c r="R2527">
        <v>11</v>
      </c>
      <c r="S2527">
        <v>10</v>
      </c>
      <c r="T2527">
        <v>-0.2</v>
      </c>
      <c r="U2527">
        <v>460</v>
      </c>
      <c r="V2527">
        <v>2.95</v>
      </c>
      <c r="W2527">
        <v>-0.2</v>
      </c>
      <c r="X2527">
        <v>7</v>
      </c>
      <c r="Y2527">
        <v>-2</v>
      </c>
      <c r="Z2527">
        <v>36</v>
      </c>
      <c r="AA2527">
        <v>1.3</v>
      </c>
      <c r="AB2527">
        <v>1</v>
      </c>
      <c r="AC2527">
        <v>544</v>
      </c>
      <c r="AD2527">
        <v>45</v>
      </c>
      <c r="AE2527">
        <v>2</v>
      </c>
      <c r="AF2527">
        <v>2.6</v>
      </c>
      <c r="AG2527">
        <v>1.7</v>
      </c>
      <c r="AH2527">
        <v>210</v>
      </c>
    </row>
    <row r="2528" spans="1:34" x14ac:dyDescent="0.25">
      <c r="A2528" t="s">
        <v>9649</v>
      </c>
      <c r="B2528" t="s">
        <v>9650</v>
      </c>
      <c r="C2528" s="1" t="str">
        <f t="shared" si="417"/>
        <v>21:0613</v>
      </c>
      <c r="D2528" s="1" t="str">
        <f>HYPERLINK("http://geochem.nrcan.gc.ca/cdogs/content/svy/svy_e.htm", "")</f>
        <v/>
      </c>
      <c r="G2528" s="1" t="str">
        <f>HYPERLINK("http://geochem.nrcan.gc.ca/cdogs/content/cr_/cr_00079_e.htm", "79")</f>
        <v>79</v>
      </c>
      <c r="J2528" t="s">
        <v>69</v>
      </c>
      <c r="K2528" t="s">
        <v>70</v>
      </c>
      <c r="L2528">
        <v>9</v>
      </c>
      <c r="M2528" t="s">
        <v>71</v>
      </c>
      <c r="N2528">
        <v>170</v>
      </c>
      <c r="O2528">
        <v>114</v>
      </c>
      <c r="P2528">
        <v>89</v>
      </c>
      <c r="Q2528">
        <v>19</v>
      </c>
      <c r="R2528">
        <v>204</v>
      </c>
      <c r="S2528">
        <v>26</v>
      </c>
      <c r="T2528">
        <v>-0.2</v>
      </c>
      <c r="U2528">
        <v>940</v>
      </c>
      <c r="V2528">
        <v>3.8</v>
      </c>
      <c r="W2528">
        <v>1.1000000000000001</v>
      </c>
      <c r="X2528">
        <v>8</v>
      </c>
      <c r="Y2528">
        <v>-2</v>
      </c>
      <c r="Z2528">
        <v>60</v>
      </c>
      <c r="AA2528">
        <v>0.4</v>
      </c>
      <c r="AB2528">
        <v>2</v>
      </c>
      <c r="AC2528">
        <v>793</v>
      </c>
      <c r="AD2528">
        <v>50</v>
      </c>
      <c r="AE2528">
        <v>4</v>
      </c>
      <c r="AF2528">
        <v>1.8</v>
      </c>
      <c r="AG2528">
        <v>2.5</v>
      </c>
      <c r="AH2528">
        <v>500</v>
      </c>
    </row>
    <row r="2529" spans="1:34" x14ac:dyDescent="0.25">
      <c r="A2529" t="s">
        <v>9651</v>
      </c>
      <c r="B2529" t="s">
        <v>9652</v>
      </c>
      <c r="C2529" s="1" t="str">
        <f t="shared" si="417"/>
        <v>21:0613</v>
      </c>
      <c r="D2529" s="1" t="str">
        <f t="shared" ref="D2529:D2556" si="421">HYPERLINK("http://geochem.nrcan.gc.ca/cdogs/content/svy/svy210193_e.htm", "21:0193")</f>
        <v>21:0193</v>
      </c>
      <c r="E2529" t="s">
        <v>9653</v>
      </c>
      <c r="F2529" t="s">
        <v>9654</v>
      </c>
      <c r="H2529">
        <v>54.765785100000002</v>
      </c>
      <c r="I2529">
        <v>-126.5726085</v>
      </c>
      <c r="J2529" s="1" t="str">
        <f t="shared" ref="J2529:J2556" si="422">HYPERLINK("http://geochem.nrcan.gc.ca/cdogs/content/kwd/kwd020030_e.htm", "NGR bulk stream sediment")</f>
        <v>NGR bulk stream sediment</v>
      </c>
      <c r="K2529" s="1" t="str">
        <f t="shared" ref="K2529:K2556" si="423">HYPERLINK("http://geochem.nrcan.gc.ca/cdogs/content/kwd/kwd080006_e.htm", "&lt;177 micron (NGR)")</f>
        <v>&lt;177 micron (NGR)</v>
      </c>
      <c r="L2529">
        <v>9</v>
      </c>
      <c r="M2529" t="s">
        <v>86</v>
      </c>
      <c r="N2529">
        <v>171</v>
      </c>
      <c r="O2529">
        <v>90</v>
      </c>
      <c r="P2529">
        <v>19</v>
      </c>
      <c r="Q2529">
        <v>10</v>
      </c>
      <c r="R2529">
        <v>16</v>
      </c>
      <c r="S2529">
        <v>9</v>
      </c>
      <c r="T2529">
        <v>-0.2</v>
      </c>
      <c r="U2529">
        <v>940</v>
      </c>
      <c r="V2529">
        <v>3</v>
      </c>
      <c r="W2529">
        <v>-0.2</v>
      </c>
      <c r="X2529">
        <v>11</v>
      </c>
      <c r="Y2529">
        <v>-2</v>
      </c>
      <c r="Z2529">
        <v>40</v>
      </c>
      <c r="AA2529">
        <v>1.5</v>
      </c>
      <c r="AB2529">
        <v>1</v>
      </c>
      <c r="AC2529">
        <v>527</v>
      </c>
      <c r="AD2529">
        <v>50</v>
      </c>
      <c r="AE2529">
        <v>2</v>
      </c>
      <c r="AF2529">
        <v>4.4000000000000004</v>
      </c>
      <c r="AG2529">
        <v>1.7</v>
      </c>
      <c r="AH2529">
        <v>205</v>
      </c>
    </row>
    <row r="2530" spans="1:34" x14ac:dyDescent="0.25">
      <c r="A2530" t="s">
        <v>9655</v>
      </c>
      <c r="B2530" t="s">
        <v>9656</v>
      </c>
      <c r="C2530" s="1" t="str">
        <f t="shared" si="417"/>
        <v>21:0613</v>
      </c>
      <c r="D2530" s="1" t="str">
        <f t="shared" si="421"/>
        <v>21:0193</v>
      </c>
      <c r="E2530" t="s">
        <v>9657</v>
      </c>
      <c r="F2530" t="s">
        <v>9658</v>
      </c>
      <c r="H2530">
        <v>54.733747399999999</v>
      </c>
      <c r="I2530">
        <v>-126.56235940000001</v>
      </c>
      <c r="J2530" s="1" t="str">
        <f t="shared" si="422"/>
        <v>NGR bulk stream sediment</v>
      </c>
      <c r="K2530" s="1" t="str">
        <f t="shared" si="423"/>
        <v>&lt;177 micron (NGR)</v>
      </c>
      <c r="L2530">
        <v>9</v>
      </c>
      <c r="M2530" t="s">
        <v>91</v>
      </c>
      <c r="N2530">
        <v>172</v>
      </c>
      <c r="O2530">
        <v>177</v>
      </c>
      <c r="P2530">
        <v>30</v>
      </c>
      <c r="Q2530">
        <v>35</v>
      </c>
      <c r="R2530">
        <v>23</v>
      </c>
      <c r="S2530">
        <v>12</v>
      </c>
      <c r="T2530">
        <v>0.3</v>
      </c>
      <c r="U2530">
        <v>920</v>
      </c>
      <c r="V2530">
        <v>3.54</v>
      </c>
      <c r="W2530">
        <v>1</v>
      </c>
      <c r="X2530">
        <v>21</v>
      </c>
      <c r="Y2530">
        <v>-2</v>
      </c>
      <c r="Z2530">
        <v>40</v>
      </c>
      <c r="AA2530">
        <v>3.3</v>
      </c>
      <c r="AB2530">
        <v>1</v>
      </c>
      <c r="AC2530">
        <v>713</v>
      </c>
      <c r="AD2530">
        <v>135</v>
      </c>
      <c r="AE2530">
        <v>2</v>
      </c>
      <c r="AF2530">
        <v>4.4000000000000004</v>
      </c>
      <c r="AG2530">
        <v>1.5</v>
      </c>
      <c r="AH2530">
        <v>190</v>
      </c>
    </row>
    <row r="2531" spans="1:34" x14ac:dyDescent="0.25">
      <c r="A2531" t="s">
        <v>9659</v>
      </c>
      <c r="B2531" t="s">
        <v>9660</v>
      </c>
      <c r="C2531" s="1" t="str">
        <f t="shared" si="417"/>
        <v>21:0613</v>
      </c>
      <c r="D2531" s="1" t="str">
        <f t="shared" si="421"/>
        <v>21:0193</v>
      </c>
      <c r="E2531" t="s">
        <v>9661</v>
      </c>
      <c r="F2531" t="s">
        <v>9662</v>
      </c>
      <c r="H2531">
        <v>54.720165299999998</v>
      </c>
      <c r="I2531">
        <v>-126.5370681</v>
      </c>
      <c r="J2531" s="1" t="str">
        <f t="shared" si="422"/>
        <v>NGR bulk stream sediment</v>
      </c>
      <c r="K2531" s="1" t="str">
        <f t="shared" si="423"/>
        <v>&lt;177 micron (NGR)</v>
      </c>
      <c r="L2531">
        <v>9</v>
      </c>
      <c r="M2531" t="s">
        <v>96</v>
      </c>
      <c r="N2531">
        <v>173</v>
      </c>
      <c r="O2531">
        <v>102</v>
      </c>
      <c r="P2531">
        <v>21</v>
      </c>
      <c r="Q2531">
        <v>9</v>
      </c>
      <c r="R2531">
        <v>22</v>
      </c>
      <c r="S2531">
        <v>8</v>
      </c>
      <c r="T2531">
        <v>0.3</v>
      </c>
      <c r="U2531">
        <v>730</v>
      </c>
      <c r="V2531">
        <v>3.22</v>
      </c>
      <c r="W2531">
        <v>-0.2</v>
      </c>
      <c r="X2531">
        <v>7</v>
      </c>
      <c r="Y2531">
        <v>-2</v>
      </c>
      <c r="Z2531">
        <v>40</v>
      </c>
      <c r="AA2531">
        <v>0.8</v>
      </c>
      <c r="AB2531">
        <v>2</v>
      </c>
      <c r="AC2531">
        <v>524</v>
      </c>
      <c r="AD2531">
        <v>35</v>
      </c>
      <c r="AE2531">
        <v>2</v>
      </c>
      <c r="AF2531">
        <v>5.4</v>
      </c>
      <c r="AG2531">
        <v>1.5</v>
      </c>
      <c r="AH2531">
        <v>220</v>
      </c>
    </row>
    <row r="2532" spans="1:34" x14ac:dyDescent="0.25">
      <c r="A2532" t="s">
        <v>9663</v>
      </c>
      <c r="B2532" t="s">
        <v>9664</v>
      </c>
      <c r="C2532" s="1" t="str">
        <f t="shared" si="417"/>
        <v>21:0613</v>
      </c>
      <c r="D2532" s="1" t="str">
        <f t="shared" si="421"/>
        <v>21:0193</v>
      </c>
      <c r="E2532" t="s">
        <v>9665</v>
      </c>
      <c r="F2532" t="s">
        <v>9666</v>
      </c>
      <c r="H2532">
        <v>54.696680200000003</v>
      </c>
      <c r="I2532">
        <v>-126.5994622</v>
      </c>
      <c r="J2532" s="1" t="str">
        <f t="shared" si="422"/>
        <v>NGR bulk stream sediment</v>
      </c>
      <c r="K2532" s="1" t="str">
        <f t="shared" si="423"/>
        <v>&lt;177 micron (NGR)</v>
      </c>
      <c r="L2532">
        <v>9</v>
      </c>
      <c r="M2532" t="s">
        <v>101</v>
      </c>
      <c r="N2532">
        <v>174</v>
      </c>
      <c r="O2532">
        <v>92</v>
      </c>
      <c r="P2532">
        <v>19</v>
      </c>
      <c r="Q2532">
        <v>11</v>
      </c>
      <c r="R2532">
        <v>21</v>
      </c>
      <c r="S2532">
        <v>12</v>
      </c>
      <c r="T2532">
        <v>0.2</v>
      </c>
      <c r="U2532">
        <v>1000</v>
      </c>
      <c r="V2532">
        <v>3.52</v>
      </c>
      <c r="W2532">
        <v>-0.2</v>
      </c>
      <c r="X2532">
        <v>8</v>
      </c>
      <c r="Y2532">
        <v>-2</v>
      </c>
      <c r="Z2532">
        <v>44</v>
      </c>
      <c r="AA2532">
        <v>1</v>
      </c>
      <c r="AB2532">
        <v>-1</v>
      </c>
      <c r="AC2532">
        <v>547</v>
      </c>
      <c r="AD2532">
        <v>25</v>
      </c>
      <c r="AE2532">
        <v>2</v>
      </c>
      <c r="AF2532">
        <v>5</v>
      </c>
      <c r="AG2532">
        <v>1.4</v>
      </c>
      <c r="AH2532">
        <v>195</v>
      </c>
    </row>
    <row r="2533" spans="1:34" x14ac:dyDescent="0.25">
      <c r="A2533" t="s">
        <v>9667</v>
      </c>
      <c r="B2533" t="s">
        <v>9668</v>
      </c>
      <c r="C2533" s="1" t="str">
        <f t="shared" si="417"/>
        <v>21:0613</v>
      </c>
      <c r="D2533" s="1" t="str">
        <f t="shared" si="421"/>
        <v>21:0193</v>
      </c>
      <c r="E2533" t="s">
        <v>9669</v>
      </c>
      <c r="F2533" t="s">
        <v>9670</v>
      </c>
      <c r="H2533">
        <v>54.698684499999999</v>
      </c>
      <c r="I2533">
        <v>-126.55366069999999</v>
      </c>
      <c r="J2533" s="1" t="str">
        <f t="shared" si="422"/>
        <v>NGR bulk stream sediment</v>
      </c>
      <c r="K2533" s="1" t="str">
        <f t="shared" si="423"/>
        <v>&lt;177 micron (NGR)</v>
      </c>
      <c r="L2533">
        <v>9</v>
      </c>
      <c r="M2533" t="s">
        <v>106</v>
      </c>
      <c r="N2533">
        <v>175</v>
      </c>
      <c r="O2533">
        <v>114</v>
      </c>
      <c r="P2533">
        <v>22</v>
      </c>
      <c r="Q2533">
        <v>10</v>
      </c>
      <c r="R2533">
        <v>21</v>
      </c>
      <c r="S2533">
        <v>13</v>
      </c>
      <c r="T2533">
        <v>-0.2</v>
      </c>
      <c r="U2533">
        <v>5600</v>
      </c>
      <c r="V2533">
        <v>3.58</v>
      </c>
      <c r="W2533">
        <v>-0.2</v>
      </c>
      <c r="X2533">
        <v>8</v>
      </c>
      <c r="Y2533">
        <v>-2</v>
      </c>
      <c r="Z2533">
        <v>48</v>
      </c>
      <c r="AA2533">
        <v>0.8</v>
      </c>
      <c r="AB2533">
        <v>1</v>
      </c>
      <c r="AC2533">
        <v>679</v>
      </c>
      <c r="AD2533">
        <v>40</v>
      </c>
      <c r="AE2533">
        <v>2</v>
      </c>
      <c r="AF2533">
        <v>10.8</v>
      </c>
      <c r="AG2533">
        <v>1.3</v>
      </c>
      <c r="AH2533">
        <v>205</v>
      </c>
    </row>
    <row r="2534" spans="1:34" x14ac:dyDescent="0.25">
      <c r="A2534" t="s">
        <v>9671</v>
      </c>
      <c r="B2534" t="s">
        <v>9672</v>
      </c>
      <c r="C2534" s="1" t="str">
        <f t="shared" si="417"/>
        <v>21:0613</v>
      </c>
      <c r="D2534" s="1" t="str">
        <f t="shared" si="421"/>
        <v>21:0193</v>
      </c>
      <c r="E2534" t="s">
        <v>9673</v>
      </c>
      <c r="F2534" t="s">
        <v>9674</v>
      </c>
      <c r="H2534">
        <v>54.640325699999998</v>
      </c>
      <c r="I2534">
        <v>-126.74669900000001</v>
      </c>
      <c r="J2534" s="1" t="str">
        <f t="shared" si="422"/>
        <v>NGR bulk stream sediment</v>
      </c>
      <c r="K2534" s="1" t="str">
        <f t="shared" si="423"/>
        <v>&lt;177 micron (NGR)</v>
      </c>
      <c r="L2534">
        <v>9</v>
      </c>
      <c r="M2534" t="s">
        <v>111</v>
      </c>
      <c r="N2534">
        <v>176</v>
      </c>
      <c r="O2534">
        <v>103</v>
      </c>
      <c r="P2534">
        <v>24</v>
      </c>
      <c r="Q2534">
        <v>10</v>
      </c>
      <c r="R2534">
        <v>24</v>
      </c>
      <c r="S2534">
        <v>12</v>
      </c>
      <c r="T2534">
        <v>-0.2</v>
      </c>
      <c r="U2534">
        <v>1000</v>
      </c>
      <c r="V2534">
        <v>3.49</v>
      </c>
      <c r="W2534">
        <v>-0.2</v>
      </c>
      <c r="X2534">
        <v>7</v>
      </c>
      <c r="Y2534">
        <v>-2</v>
      </c>
      <c r="Z2534">
        <v>46</v>
      </c>
      <c r="AA2534">
        <v>0.5</v>
      </c>
      <c r="AB2534">
        <v>-1</v>
      </c>
      <c r="AC2534">
        <v>533</v>
      </c>
      <c r="AD2534">
        <v>25</v>
      </c>
      <c r="AE2534">
        <v>2</v>
      </c>
      <c r="AF2534">
        <v>6</v>
      </c>
      <c r="AG2534">
        <v>1.4</v>
      </c>
      <c r="AH2534">
        <v>180</v>
      </c>
    </row>
    <row r="2535" spans="1:34" x14ac:dyDescent="0.25">
      <c r="A2535" t="s">
        <v>9675</v>
      </c>
      <c r="B2535" t="s">
        <v>9676</v>
      </c>
      <c r="C2535" s="1" t="str">
        <f t="shared" si="417"/>
        <v>21:0613</v>
      </c>
      <c r="D2535" s="1" t="str">
        <f t="shared" si="421"/>
        <v>21:0193</v>
      </c>
      <c r="E2535" t="s">
        <v>9677</v>
      </c>
      <c r="F2535" t="s">
        <v>9678</v>
      </c>
      <c r="H2535">
        <v>54.632328600000001</v>
      </c>
      <c r="I2535">
        <v>-126.6929689</v>
      </c>
      <c r="J2535" s="1" t="str">
        <f t="shared" si="422"/>
        <v>NGR bulk stream sediment</v>
      </c>
      <c r="K2535" s="1" t="str">
        <f t="shared" si="423"/>
        <v>&lt;177 micron (NGR)</v>
      </c>
      <c r="L2535">
        <v>9</v>
      </c>
      <c r="M2535" t="s">
        <v>116</v>
      </c>
      <c r="N2535">
        <v>177</v>
      </c>
      <c r="O2535">
        <v>117</v>
      </c>
      <c r="P2535">
        <v>43</v>
      </c>
      <c r="Q2535">
        <v>13</v>
      </c>
      <c r="R2535">
        <v>27</v>
      </c>
      <c r="S2535">
        <v>11</v>
      </c>
      <c r="T2535">
        <v>0.4</v>
      </c>
      <c r="U2535">
        <v>1100</v>
      </c>
      <c r="V2535">
        <v>4.0599999999999996</v>
      </c>
      <c r="W2535">
        <v>-0.2</v>
      </c>
      <c r="X2535">
        <v>7</v>
      </c>
      <c r="Y2535">
        <v>-2</v>
      </c>
      <c r="Z2535">
        <v>52</v>
      </c>
      <c r="AA2535">
        <v>0.6</v>
      </c>
      <c r="AB2535">
        <v>4</v>
      </c>
      <c r="AC2535">
        <v>581</v>
      </c>
      <c r="AD2535">
        <v>40</v>
      </c>
      <c r="AE2535">
        <v>2</v>
      </c>
      <c r="AF2535">
        <v>13</v>
      </c>
      <c r="AG2535">
        <v>1.6</v>
      </c>
      <c r="AH2535">
        <v>240</v>
      </c>
    </row>
    <row r="2536" spans="1:34" x14ac:dyDescent="0.25">
      <c r="A2536" t="s">
        <v>9679</v>
      </c>
      <c r="B2536" t="s">
        <v>9680</v>
      </c>
      <c r="C2536" s="1" t="str">
        <f t="shared" si="417"/>
        <v>21:0613</v>
      </c>
      <c r="D2536" s="1" t="str">
        <f t="shared" si="421"/>
        <v>21:0193</v>
      </c>
      <c r="E2536" t="s">
        <v>9681</v>
      </c>
      <c r="F2536" t="s">
        <v>9682</v>
      </c>
      <c r="H2536">
        <v>54.4222027</v>
      </c>
      <c r="I2536">
        <v>-127.51034420000001</v>
      </c>
      <c r="J2536" s="1" t="str">
        <f t="shared" si="422"/>
        <v>NGR bulk stream sediment</v>
      </c>
      <c r="K2536" s="1" t="str">
        <f t="shared" si="423"/>
        <v>&lt;177 micron (NGR)</v>
      </c>
      <c r="L2536">
        <v>9</v>
      </c>
      <c r="M2536" t="s">
        <v>121</v>
      </c>
      <c r="N2536">
        <v>178</v>
      </c>
      <c r="O2536">
        <v>137</v>
      </c>
      <c r="P2536">
        <v>42</v>
      </c>
      <c r="Q2536">
        <v>21</v>
      </c>
      <c r="R2536">
        <v>7</v>
      </c>
      <c r="S2536">
        <v>5</v>
      </c>
      <c r="T2536">
        <v>-0.2</v>
      </c>
      <c r="U2536">
        <v>860</v>
      </c>
      <c r="V2536">
        <v>3.24</v>
      </c>
      <c r="W2536">
        <v>-0.2</v>
      </c>
      <c r="X2536">
        <v>3</v>
      </c>
      <c r="Y2536">
        <v>-2</v>
      </c>
      <c r="Z2536">
        <v>68</v>
      </c>
      <c r="AA2536">
        <v>0.8</v>
      </c>
      <c r="AB2536">
        <v>2</v>
      </c>
      <c r="AC2536">
        <v>1140</v>
      </c>
      <c r="AD2536">
        <v>10</v>
      </c>
      <c r="AE2536">
        <v>2</v>
      </c>
      <c r="AF2536">
        <v>3.6</v>
      </c>
      <c r="AG2536">
        <v>2</v>
      </c>
      <c r="AH2536">
        <v>345</v>
      </c>
    </row>
    <row r="2537" spans="1:34" x14ac:dyDescent="0.25">
      <c r="A2537" t="s">
        <v>9683</v>
      </c>
      <c r="B2537" t="s">
        <v>9684</v>
      </c>
      <c r="C2537" s="1" t="str">
        <f t="shared" si="417"/>
        <v>21:0613</v>
      </c>
      <c r="D2537" s="1" t="str">
        <f t="shared" si="421"/>
        <v>21:0193</v>
      </c>
      <c r="E2537" t="s">
        <v>9685</v>
      </c>
      <c r="F2537" t="s">
        <v>9686</v>
      </c>
      <c r="H2537">
        <v>54.405037</v>
      </c>
      <c r="I2537">
        <v>-127.60305320000001</v>
      </c>
      <c r="J2537" s="1" t="str">
        <f t="shared" si="422"/>
        <v>NGR bulk stream sediment</v>
      </c>
      <c r="K2537" s="1" t="str">
        <f t="shared" si="423"/>
        <v>&lt;177 micron (NGR)</v>
      </c>
      <c r="L2537">
        <v>9</v>
      </c>
      <c r="M2537" t="s">
        <v>126</v>
      </c>
      <c r="N2537">
        <v>179</v>
      </c>
      <c r="O2537">
        <v>156</v>
      </c>
      <c r="P2537">
        <v>26</v>
      </c>
      <c r="Q2537">
        <v>17</v>
      </c>
      <c r="R2537">
        <v>8</v>
      </c>
      <c r="S2537">
        <v>8</v>
      </c>
      <c r="T2537">
        <v>0.5</v>
      </c>
      <c r="U2537">
        <v>1600</v>
      </c>
      <c r="V2537">
        <v>2.91</v>
      </c>
      <c r="W2537">
        <v>0.5</v>
      </c>
      <c r="X2537">
        <v>8</v>
      </c>
      <c r="Y2537">
        <v>-2</v>
      </c>
      <c r="Z2537">
        <v>56</v>
      </c>
      <c r="AA2537">
        <v>-0.2</v>
      </c>
      <c r="AB2537">
        <v>1</v>
      </c>
      <c r="AC2537">
        <v>950</v>
      </c>
      <c r="AD2537">
        <v>30</v>
      </c>
      <c r="AE2537">
        <v>2</v>
      </c>
      <c r="AF2537">
        <v>9</v>
      </c>
      <c r="AG2537">
        <v>1.4</v>
      </c>
      <c r="AH2537">
        <v>280</v>
      </c>
    </row>
    <row r="2538" spans="1:34" x14ac:dyDescent="0.25">
      <c r="A2538" t="s">
        <v>9687</v>
      </c>
      <c r="B2538" t="s">
        <v>9688</v>
      </c>
      <c r="C2538" s="1" t="str">
        <f t="shared" si="417"/>
        <v>21:0613</v>
      </c>
      <c r="D2538" s="1" t="str">
        <f t="shared" si="421"/>
        <v>21:0193</v>
      </c>
      <c r="E2538" t="s">
        <v>9689</v>
      </c>
      <c r="F2538" t="s">
        <v>9690</v>
      </c>
      <c r="H2538">
        <v>54.634853499999998</v>
      </c>
      <c r="I2538">
        <v>-126.71851909999999</v>
      </c>
      <c r="J2538" s="1" t="str">
        <f t="shared" si="422"/>
        <v>NGR bulk stream sediment</v>
      </c>
      <c r="K2538" s="1" t="str">
        <f t="shared" si="423"/>
        <v>&lt;177 micron (NGR)</v>
      </c>
      <c r="L2538">
        <v>9</v>
      </c>
      <c r="M2538" t="s">
        <v>131</v>
      </c>
      <c r="N2538">
        <v>180</v>
      </c>
      <c r="O2538">
        <v>83</v>
      </c>
      <c r="P2538">
        <v>18</v>
      </c>
      <c r="Q2538">
        <v>10</v>
      </c>
      <c r="R2538">
        <v>20</v>
      </c>
      <c r="S2538">
        <v>12</v>
      </c>
      <c r="T2538">
        <v>-0.2</v>
      </c>
      <c r="U2538">
        <v>930</v>
      </c>
      <c r="V2538">
        <v>3.29</v>
      </c>
      <c r="W2538">
        <v>-0.2</v>
      </c>
      <c r="X2538">
        <v>5</v>
      </c>
      <c r="Y2538">
        <v>-2</v>
      </c>
      <c r="Z2538">
        <v>40</v>
      </c>
      <c r="AA2538">
        <v>0.5</v>
      </c>
      <c r="AB2538">
        <v>-1</v>
      </c>
      <c r="AC2538">
        <v>587</v>
      </c>
      <c r="AD2538">
        <v>60</v>
      </c>
      <c r="AE2538">
        <v>2</v>
      </c>
      <c r="AF2538">
        <v>8</v>
      </c>
      <c r="AG2538">
        <v>1.5</v>
      </c>
      <c r="AH2538">
        <v>260</v>
      </c>
    </row>
    <row r="2539" spans="1:34" x14ac:dyDescent="0.25">
      <c r="A2539" t="s">
        <v>9691</v>
      </c>
      <c r="B2539" t="s">
        <v>9692</v>
      </c>
      <c r="C2539" s="1" t="str">
        <f t="shared" si="417"/>
        <v>21:0613</v>
      </c>
      <c r="D2539" s="1" t="str">
        <f t="shared" si="421"/>
        <v>21:0193</v>
      </c>
      <c r="E2539" t="s">
        <v>9693</v>
      </c>
      <c r="F2539" t="s">
        <v>9694</v>
      </c>
      <c r="H2539">
        <v>54.855797899999999</v>
      </c>
      <c r="I2539">
        <v>-126.7563409</v>
      </c>
      <c r="J2539" s="1" t="str">
        <f t="shared" si="422"/>
        <v>NGR bulk stream sediment</v>
      </c>
      <c r="K2539" s="1" t="str">
        <f t="shared" si="423"/>
        <v>&lt;177 micron (NGR)</v>
      </c>
      <c r="L2539">
        <v>10</v>
      </c>
      <c r="M2539" t="s">
        <v>38</v>
      </c>
      <c r="N2539">
        <v>181</v>
      </c>
      <c r="O2539">
        <v>116</v>
      </c>
      <c r="P2539">
        <v>31</v>
      </c>
      <c r="Q2539">
        <v>13</v>
      </c>
      <c r="R2539">
        <v>35</v>
      </c>
      <c r="S2539">
        <v>13</v>
      </c>
      <c r="T2539">
        <v>-0.2</v>
      </c>
      <c r="U2539">
        <v>640</v>
      </c>
      <c r="V2539">
        <v>3.74</v>
      </c>
      <c r="W2539">
        <v>-0.2</v>
      </c>
      <c r="X2539">
        <v>10</v>
      </c>
      <c r="Y2539">
        <v>-2</v>
      </c>
      <c r="Z2539">
        <v>32</v>
      </c>
      <c r="AA2539">
        <v>1.5</v>
      </c>
      <c r="AB2539">
        <v>-1</v>
      </c>
      <c r="AC2539">
        <v>530</v>
      </c>
      <c r="AD2539">
        <v>40</v>
      </c>
      <c r="AE2539">
        <v>2</v>
      </c>
      <c r="AF2539">
        <v>5.8</v>
      </c>
      <c r="AG2539">
        <v>2.2000000000000002</v>
      </c>
      <c r="AH2539">
        <v>285</v>
      </c>
    </row>
    <row r="2540" spans="1:34" x14ac:dyDescent="0.25">
      <c r="A2540" t="s">
        <v>9695</v>
      </c>
      <c r="B2540" t="s">
        <v>9696</v>
      </c>
      <c r="C2540" s="1" t="str">
        <f t="shared" si="417"/>
        <v>21:0613</v>
      </c>
      <c r="D2540" s="1" t="str">
        <f t="shared" si="421"/>
        <v>21:0193</v>
      </c>
      <c r="E2540" t="s">
        <v>9697</v>
      </c>
      <c r="F2540" t="s">
        <v>9698</v>
      </c>
      <c r="H2540">
        <v>54.765574999999998</v>
      </c>
      <c r="I2540">
        <v>-126.8009321</v>
      </c>
      <c r="J2540" s="1" t="str">
        <f t="shared" si="422"/>
        <v>NGR bulk stream sediment</v>
      </c>
      <c r="K2540" s="1" t="str">
        <f t="shared" si="423"/>
        <v>&lt;177 micron (NGR)</v>
      </c>
      <c r="L2540">
        <v>10</v>
      </c>
      <c r="M2540" t="s">
        <v>43</v>
      </c>
      <c r="N2540">
        <v>182</v>
      </c>
      <c r="O2540">
        <v>152</v>
      </c>
      <c r="P2540">
        <v>36</v>
      </c>
      <c r="Q2540">
        <v>17</v>
      </c>
      <c r="R2540">
        <v>34</v>
      </c>
      <c r="S2540">
        <v>14</v>
      </c>
      <c r="T2540">
        <v>0.2</v>
      </c>
      <c r="U2540">
        <v>1300</v>
      </c>
      <c r="V2540">
        <v>3.94</v>
      </c>
      <c r="W2540">
        <v>0.2</v>
      </c>
      <c r="X2540">
        <v>18</v>
      </c>
      <c r="Y2540">
        <v>-2</v>
      </c>
      <c r="Z2540">
        <v>40</v>
      </c>
      <c r="AA2540">
        <v>2.2999999999999998</v>
      </c>
      <c r="AB2540">
        <v>1</v>
      </c>
      <c r="AC2540">
        <v>630</v>
      </c>
      <c r="AD2540">
        <v>50</v>
      </c>
      <c r="AE2540">
        <v>2</v>
      </c>
      <c r="AF2540">
        <v>4.5999999999999996</v>
      </c>
      <c r="AG2540">
        <v>1.8</v>
      </c>
      <c r="AH2540">
        <v>325</v>
      </c>
    </row>
    <row r="2541" spans="1:34" x14ac:dyDescent="0.25">
      <c r="A2541" t="s">
        <v>9699</v>
      </c>
      <c r="B2541" t="s">
        <v>9700</v>
      </c>
      <c r="C2541" s="1" t="str">
        <f t="shared" si="417"/>
        <v>21:0613</v>
      </c>
      <c r="D2541" s="1" t="str">
        <f t="shared" si="421"/>
        <v>21:0193</v>
      </c>
      <c r="E2541" t="s">
        <v>9701</v>
      </c>
      <c r="F2541" t="s">
        <v>9702</v>
      </c>
      <c r="H2541">
        <v>54.769306299999997</v>
      </c>
      <c r="I2541">
        <v>-126.8064514</v>
      </c>
      <c r="J2541" s="1" t="str">
        <f t="shared" si="422"/>
        <v>NGR bulk stream sediment</v>
      </c>
      <c r="K2541" s="1" t="str">
        <f t="shared" si="423"/>
        <v>&lt;177 micron (NGR)</v>
      </c>
      <c r="L2541">
        <v>10</v>
      </c>
      <c r="M2541" t="s">
        <v>56</v>
      </c>
      <c r="N2541">
        <v>183</v>
      </c>
      <c r="O2541">
        <v>77</v>
      </c>
      <c r="P2541">
        <v>22</v>
      </c>
      <c r="Q2541">
        <v>8</v>
      </c>
      <c r="R2541">
        <v>21</v>
      </c>
      <c r="S2541">
        <v>10</v>
      </c>
      <c r="T2541">
        <v>-0.2</v>
      </c>
      <c r="U2541">
        <v>650</v>
      </c>
      <c r="V2541">
        <v>3.34</v>
      </c>
      <c r="W2541">
        <v>-0.2</v>
      </c>
      <c r="X2541">
        <v>19</v>
      </c>
      <c r="Y2541">
        <v>-2</v>
      </c>
      <c r="Z2541">
        <v>36</v>
      </c>
      <c r="AA2541">
        <v>1.1000000000000001</v>
      </c>
      <c r="AB2541">
        <v>-1</v>
      </c>
      <c r="AC2541">
        <v>495</v>
      </c>
      <c r="AD2541">
        <v>55</v>
      </c>
      <c r="AE2541">
        <v>2</v>
      </c>
      <c r="AF2541">
        <v>2.4</v>
      </c>
      <c r="AG2541">
        <v>1.6</v>
      </c>
      <c r="AH2541">
        <v>250</v>
      </c>
    </row>
    <row r="2542" spans="1:34" x14ac:dyDescent="0.25">
      <c r="A2542" t="s">
        <v>9703</v>
      </c>
      <c r="B2542" t="s">
        <v>9704</v>
      </c>
      <c r="C2542" s="1" t="str">
        <f t="shared" si="417"/>
        <v>21:0613</v>
      </c>
      <c r="D2542" s="1" t="str">
        <f t="shared" si="421"/>
        <v>21:0193</v>
      </c>
      <c r="E2542" t="s">
        <v>9705</v>
      </c>
      <c r="F2542" t="s">
        <v>9706</v>
      </c>
      <c r="H2542">
        <v>54.423848499999998</v>
      </c>
      <c r="I2542">
        <v>-127.6344441</v>
      </c>
      <c r="J2542" s="1" t="str">
        <f t="shared" si="422"/>
        <v>NGR bulk stream sediment</v>
      </c>
      <c r="K2542" s="1" t="str">
        <f t="shared" si="423"/>
        <v>&lt;177 micron (NGR)</v>
      </c>
      <c r="L2542">
        <v>10</v>
      </c>
      <c r="M2542" t="s">
        <v>61</v>
      </c>
      <c r="N2542">
        <v>184</v>
      </c>
      <c r="O2542">
        <v>80</v>
      </c>
      <c r="P2542">
        <v>35</v>
      </c>
      <c r="Q2542">
        <v>16</v>
      </c>
      <c r="R2542">
        <v>7</v>
      </c>
      <c r="S2542">
        <v>6</v>
      </c>
      <c r="T2542">
        <v>-0.2</v>
      </c>
      <c r="U2542">
        <v>560</v>
      </c>
      <c r="V2542">
        <v>2.61</v>
      </c>
      <c r="W2542">
        <v>-0.2</v>
      </c>
      <c r="X2542">
        <v>3</v>
      </c>
      <c r="Y2542">
        <v>-2</v>
      </c>
      <c r="Z2542">
        <v>36</v>
      </c>
      <c r="AA2542">
        <v>-0.2</v>
      </c>
      <c r="AB2542">
        <v>-1</v>
      </c>
      <c r="AC2542">
        <v>861</v>
      </c>
      <c r="AD2542">
        <v>15</v>
      </c>
      <c r="AE2542">
        <v>2</v>
      </c>
      <c r="AF2542">
        <v>1</v>
      </c>
      <c r="AG2542">
        <v>1.5</v>
      </c>
      <c r="AH2542">
        <v>420</v>
      </c>
    </row>
    <row r="2543" spans="1:34" x14ac:dyDescent="0.25">
      <c r="A2543" t="s">
        <v>9707</v>
      </c>
      <c r="B2543" t="s">
        <v>9708</v>
      </c>
      <c r="C2543" s="1" t="str">
        <f t="shared" si="417"/>
        <v>21:0613</v>
      </c>
      <c r="D2543" s="1" t="str">
        <f t="shared" si="421"/>
        <v>21:0193</v>
      </c>
      <c r="E2543" t="s">
        <v>9709</v>
      </c>
      <c r="F2543" t="s">
        <v>9710</v>
      </c>
      <c r="H2543">
        <v>54.8069968</v>
      </c>
      <c r="I2543">
        <v>-126.8059664</v>
      </c>
      <c r="J2543" s="1" t="str">
        <f t="shared" si="422"/>
        <v>NGR bulk stream sediment</v>
      </c>
      <c r="K2543" s="1" t="str">
        <f t="shared" si="423"/>
        <v>&lt;177 micron (NGR)</v>
      </c>
      <c r="L2543">
        <v>10</v>
      </c>
      <c r="M2543" t="s">
        <v>66</v>
      </c>
      <c r="N2543">
        <v>185</v>
      </c>
      <c r="O2543">
        <v>110</v>
      </c>
      <c r="P2543">
        <v>50</v>
      </c>
      <c r="Q2543">
        <v>14</v>
      </c>
      <c r="R2543">
        <v>20</v>
      </c>
      <c r="S2543">
        <v>13</v>
      </c>
      <c r="T2543">
        <v>0.2</v>
      </c>
      <c r="U2543">
        <v>800</v>
      </c>
      <c r="V2543">
        <v>3.93</v>
      </c>
      <c r="W2543">
        <v>-0.2</v>
      </c>
      <c r="X2543">
        <v>71</v>
      </c>
      <c r="Y2543">
        <v>-2</v>
      </c>
      <c r="Z2543">
        <v>40</v>
      </c>
      <c r="AA2543">
        <v>3.9</v>
      </c>
      <c r="AB2543">
        <v>-1</v>
      </c>
      <c r="AC2543">
        <v>558</v>
      </c>
      <c r="AD2543">
        <v>25</v>
      </c>
      <c r="AE2543">
        <v>2</v>
      </c>
      <c r="AF2543">
        <v>3.4</v>
      </c>
      <c r="AG2543">
        <v>1.8</v>
      </c>
      <c r="AH2543">
        <v>265</v>
      </c>
    </row>
    <row r="2544" spans="1:34" x14ac:dyDescent="0.25">
      <c r="A2544" t="s">
        <v>9711</v>
      </c>
      <c r="B2544" t="s">
        <v>9712</v>
      </c>
      <c r="C2544" s="1" t="str">
        <f t="shared" si="417"/>
        <v>21:0613</v>
      </c>
      <c r="D2544" s="1" t="str">
        <f t="shared" si="421"/>
        <v>21:0193</v>
      </c>
      <c r="E2544" t="s">
        <v>9713</v>
      </c>
      <c r="F2544" t="s">
        <v>9714</v>
      </c>
      <c r="H2544">
        <v>54.830240699999997</v>
      </c>
      <c r="I2544">
        <v>-126.7796984</v>
      </c>
      <c r="J2544" s="1" t="str">
        <f t="shared" si="422"/>
        <v>NGR bulk stream sediment</v>
      </c>
      <c r="K2544" s="1" t="str">
        <f t="shared" si="423"/>
        <v>&lt;177 micron (NGR)</v>
      </c>
      <c r="L2544">
        <v>10</v>
      </c>
      <c r="M2544" t="s">
        <v>76</v>
      </c>
      <c r="N2544">
        <v>186</v>
      </c>
      <c r="O2544">
        <v>117</v>
      </c>
      <c r="P2544">
        <v>34</v>
      </c>
      <c r="Q2544">
        <v>10</v>
      </c>
      <c r="R2544">
        <v>48</v>
      </c>
      <c r="S2544">
        <v>14</v>
      </c>
      <c r="T2544">
        <v>-0.2</v>
      </c>
      <c r="U2544">
        <v>840</v>
      </c>
      <c r="V2544">
        <v>4.13</v>
      </c>
      <c r="W2544">
        <v>-0.2</v>
      </c>
      <c r="X2544">
        <v>18</v>
      </c>
      <c r="Y2544">
        <v>-2</v>
      </c>
      <c r="Z2544">
        <v>32</v>
      </c>
      <c r="AA2544">
        <v>2.1</v>
      </c>
      <c r="AB2544">
        <v>-1</v>
      </c>
      <c r="AC2544">
        <v>461</v>
      </c>
      <c r="AD2544">
        <v>25</v>
      </c>
      <c r="AE2544">
        <v>2</v>
      </c>
      <c r="AF2544">
        <v>4</v>
      </c>
      <c r="AG2544">
        <v>1.8</v>
      </c>
      <c r="AH2544">
        <v>200</v>
      </c>
    </row>
    <row r="2545" spans="1:34" x14ac:dyDescent="0.25">
      <c r="A2545" t="s">
        <v>9715</v>
      </c>
      <c r="B2545" t="s">
        <v>9716</v>
      </c>
      <c r="C2545" s="1" t="str">
        <f t="shared" si="417"/>
        <v>21:0613</v>
      </c>
      <c r="D2545" s="1" t="str">
        <f t="shared" si="421"/>
        <v>21:0193</v>
      </c>
      <c r="E2545" t="s">
        <v>9693</v>
      </c>
      <c r="F2545" t="s">
        <v>9717</v>
      </c>
      <c r="H2545">
        <v>54.855797899999999</v>
      </c>
      <c r="I2545">
        <v>-126.7563409</v>
      </c>
      <c r="J2545" s="1" t="str">
        <f t="shared" si="422"/>
        <v>NGR bulk stream sediment</v>
      </c>
      <c r="K2545" s="1" t="str">
        <f t="shared" si="423"/>
        <v>&lt;177 micron (NGR)</v>
      </c>
      <c r="L2545">
        <v>10</v>
      </c>
      <c r="M2545" t="s">
        <v>47</v>
      </c>
      <c r="N2545">
        <v>187</v>
      </c>
      <c r="O2545">
        <v>110</v>
      </c>
      <c r="P2545">
        <v>29</v>
      </c>
      <c r="Q2545">
        <v>13</v>
      </c>
      <c r="R2545">
        <v>40</v>
      </c>
      <c r="S2545">
        <v>13</v>
      </c>
      <c r="T2545">
        <v>-0.2</v>
      </c>
      <c r="U2545">
        <v>600</v>
      </c>
      <c r="V2545">
        <v>3.64</v>
      </c>
      <c r="W2545">
        <v>-0.2</v>
      </c>
      <c r="X2545">
        <v>14</v>
      </c>
      <c r="Y2545">
        <v>-2</v>
      </c>
      <c r="Z2545">
        <v>34</v>
      </c>
      <c r="AA2545">
        <v>2.4</v>
      </c>
      <c r="AB2545">
        <v>-1</v>
      </c>
      <c r="AC2545">
        <v>504</v>
      </c>
      <c r="AD2545">
        <v>30</v>
      </c>
      <c r="AE2545">
        <v>2</v>
      </c>
      <c r="AF2545">
        <v>4.5999999999999996</v>
      </c>
      <c r="AG2545">
        <v>1.8</v>
      </c>
      <c r="AH2545">
        <v>260</v>
      </c>
    </row>
    <row r="2546" spans="1:34" x14ac:dyDescent="0.25">
      <c r="A2546" t="s">
        <v>9718</v>
      </c>
      <c r="B2546" t="s">
        <v>9719</v>
      </c>
      <c r="C2546" s="1" t="str">
        <f t="shared" si="417"/>
        <v>21:0613</v>
      </c>
      <c r="D2546" s="1" t="str">
        <f t="shared" si="421"/>
        <v>21:0193</v>
      </c>
      <c r="E2546" t="s">
        <v>9693</v>
      </c>
      <c r="F2546" t="s">
        <v>9720</v>
      </c>
      <c r="H2546">
        <v>54.855797899999999</v>
      </c>
      <c r="I2546">
        <v>-126.7563409</v>
      </c>
      <c r="J2546" s="1" t="str">
        <f t="shared" si="422"/>
        <v>NGR bulk stream sediment</v>
      </c>
      <c r="K2546" s="1" t="str">
        <f t="shared" si="423"/>
        <v>&lt;177 micron (NGR)</v>
      </c>
      <c r="L2546">
        <v>10</v>
      </c>
      <c r="M2546" t="s">
        <v>51</v>
      </c>
      <c r="N2546">
        <v>188</v>
      </c>
      <c r="O2546">
        <v>122</v>
      </c>
      <c r="P2546">
        <v>32</v>
      </c>
      <c r="Q2546">
        <v>14</v>
      </c>
      <c r="R2546">
        <v>40</v>
      </c>
      <c r="S2546">
        <v>13</v>
      </c>
      <c r="T2546">
        <v>-0.2</v>
      </c>
      <c r="U2546">
        <v>660</v>
      </c>
      <c r="V2546">
        <v>3.91</v>
      </c>
      <c r="W2546">
        <v>-0.2</v>
      </c>
      <c r="X2546">
        <v>12</v>
      </c>
      <c r="Y2546">
        <v>-2</v>
      </c>
      <c r="Z2546">
        <v>32</v>
      </c>
      <c r="AA2546">
        <v>1.5</v>
      </c>
      <c r="AB2546">
        <v>-1</v>
      </c>
      <c r="AC2546">
        <v>504</v>
      </c>
      <c r="AD2546">
        <v>65</v>
      </c>
      <c r="AE2546">
        <v>2</v>
      </c>
      <c r="AF2546">
        <v>6</v>
      </c>
      <c r="AG2546">
        <v>1.8</v>
      </c>
      <c r="AH2546">
        <v>260</v>
      </c>
    </row>
    <row r="2547" spans="1:34" x14ac:dyDescent="0.25">
      <c r="A2547" t="s">
        <v>9721</v>
      </c>
      <c r="B2547" t="s">
        <v>9722</v>
      </c>
      <c r="C2547" s="1" t="str">
        <f t="shared" si="417"/>
        <v>21:0613</v>
      </c>
      <c r="D2547" s="1" t="str">
        <f t="shared" si="421"/>
        <v>21:0193</v>
      </c>
      <c r="E2547" t="s">
        <v>9723</v>
      </c>
      <c r="F2547" t="s">
        <v>9724</v>
      </c>
      <c r="H2547">
        <v>54.8608756</v>
      </c>
      <c r="I2547">
        <v>-126.7388395</v>
      </c>
      <c r="J2547" s="1" t="str">
        <f t="shared" si="422"/>
        <v>NGR bulk stream sediment</v>
      </c>
      <c r="K2547" s="1" t="str">
        <f t="shared" si="423"/>
        <v>&lt;177 micron (NGR)</v>
      </c>
      <c r="L2547">
        <v>10</v>
      </c>
      <c r="M2547" t="s">
        <v>81</v>
      </c>
      <c r="N2547">
        <v>189</v>
      </c>
      <c r="O2547">
        <v>113</v>
      </c>
      <c r="P2547">
        <v>25</v>
      </c>
      <c r="Q2547">
        <v>18</v>
      </c>
      <c r="R2547">
        <v>19</v>
      </c>
      <c r="S2547">
        <v>10</v>
      </c>
      <c r="T2547">
        <v>-0.2</v>
      </c>
      <c r="U2547">
        <v>710</v>
      </c>
      <c r="V2547">
        <v>3.3</v>
      </c>
      <c r="W2547">
        <v>-0.2</v>
      </c>
      <c r="X2547">
        <v>20</v>
      </c>
      <c r="Y2547">
        <v>-2</v>
      </c>
      <c r="Z2547">
        <v>34</v>
      </c>
      <c r="AA2547">
        <v>2.8</v>
      </c>
      <c r="AB2547">
        <v>2</v>
      </c>
      <c r="AC2547">
        <v>561</v>
      </c>
      <c r="AD2547">
        <v>40</v>
      </c>
      <c r="AE2547">
        <v>2</v>
      </c>
      <c r="AF2547">
        <v>4.2</v>
      </c>
      <c r="AG2547">
        <v>1.6</v>
      </c>
      <c r="AH2547">
        <v>195</v>
      </c>
    </row>
    <row r="2548" spans="1:34" x14ac:dyDescent="0.25">
      <c r="A2548" t="s">
        <v>9725</v>
      </c>
      <c r="B2548" t="s">
        <v>9726</v>
      </c>
      <c r="C2548" s="1" t="str">
        <f t="shared" si="417"/>
        <v>21:0613</v>
      </c>
      <c r="D2548" s="1" t="str">
        <f t="shared" si="421"/>
        <v>21:0193</v>
      </c>
      <c r="E2548" t="s">
        <v>9727</v>
      </c>
      <c r="F2548" t="s">
        <v>9728</v>
      </c>
      <c r="H2548">
        <v>54.842274600000003</v>
      </c>
      <c r="I2548">
        <v>-126.7367486</v>
      </c>
      <c r="J2548" s="1" t="str">
        <f t="shared" si="422"/>
        <v>NGR bulk stream sediment</v>
      </c>
      <c r="K2548" s="1" t="str">
        <f t="shared" si="423"/>
        <v>&lt;177 micron (NGR)</v>
      </c>
      <c r="L2548">
        <v>10</v>
      </c>
      <c r="M2548" t="s">
        <v>86</v>
      </c>
      <c r="N2548">
        <v>190</v>
      </c>
      <c r="O2548">
        <v>72</v>
      </c>
      <c r="P2548">
        <v>22</v>
      </c>
      <c r="Q2548">
        <v>9</v>
      </c>
      <c r="R2548">
        <v>24</v>
      </c>
      <c r="S2548">
        <v>10</v>
      </c>
      <c r="T2548">
        <v>-0.2</v>
      </c>
      <c r="U2548">
        <v>530</v>
      </c>
      <c r="V2548">
        <v>3.41</v>
      </c>
      <c r="W2548">
        <v>-0.2</v>
      </c>
      <c r="X2548">
        <v>16</v>
      </c>
      <c r="Y2548">
        <v>-2</v>
      </c>
      <c r="Z2548">
        <v>48</v>
      </c>
      <c r="AA2548">
        <v>1.1000000000000001</v>
      </c>
      <c r="AB2548">
        <v>-1</v>
      </c>
      <c r="AC2548">
        <v>389</v>
      </c>
      <c r="AD2548">
        <v>45</v>
      </c>
      <c r="AE2548">
        <v>2</v>
      </c>
      <c r="AF2548">
        <v>5.6</v>
      </c>
      <c r="AG2548">
        <v>1.8</v>
      </c>
      <c r="AH2548">
        <v>310</v>
      </c>
    </row>
    <row r="2549" spans="1:34" x14ac:dyDescent="0.25">
      <c r="A2549" t="s">
        <v>9729</v>
      </c>
      <c r="B2549" t="s">
        <v>9730</v>
      </c>
      <c r="C2549" s="1" t="str">
        <f t="shared" si="417"/>
        <v>21:0613</v>
      </c>
      <c r="D2549" s="1" t="str">
        <f t="shared" si="421"/>
        <v>21:0193</v>
      </c>
      <c r="E2549" t="s">
        <v>9731</v>
      </c>
      <c r="F2549" t="s">
        <v>9732</v>
      </c>
      <c r="H2549">
        <v>54.841009499999998</v>
      </c>
      <c r="I2549">
        <v>-126.7475044</v>
      </c>
      <c r="J2549" s="1" t="str">
        <f t="shared" si="422"/>
        <v>NGR bulk stream sediment</v>
      </c>
      <c r="K2549" s="1" t="str">
        <f t="shared" si="423"/>
        <v>&lt;177 micron (NGR)</v>
      </c>
      <c r="L2549">
        <v>10</v>
      </c>
      <c r="M2549" t="s">
        <v>91</v>
      </c>
      <c r="N2549">
        <v>191</v>
      </c>
      <c r="O2549">
        <v>84</v>
      </c>
      <c r="P2549">
        <v>19</v>
      </c>
      <c r="Q2549">
        <v>10</v>
      </c>
      <c r="R2549">
        <v>28</v>
      </c>
      <c r="S2549">
        <v>10</v>
      </c>
      <c r="T2549">
        <v>-0.2</v>
      </c>
      <c r="U2549">
        <v>560</v>
      </c>
      <c r="V2549">
        <v>3.2</v>
      </c>
      <c r="W2549">
        <v>-0.2</v>
      </c>
      <c r="X2549">
        <v>10</v>
      </c>
      <c r="Y2549">
        <v>-2</v>
      </c>
      <c r="Z2549">
        <v>32</v>
      </c>
      <c r="AA2549">
        <v>0.8</v>
      </c>
      <c r="AB2549">
        <v>1</v>
      </c>
      <c r="AC2549">
        <v>431</v>
      </c>
      <c r="AD2549">
        <v>40</v>
      </c>
      <c r="AE2549">
        <v>2</v>
      </c>
      <c r="AF2549">
        <v>5.2</v>
      </c>
      <c r="AG2549">
        <v>1.7</v>
      </c>
      <c r="AH2549">
        <v>255</v>
      </c>
    </row>
    <row r="2550" spans="1:34" x14ac:dyDescent="0.25">
      <c r="A2550" t="s">
        <v>9733</v>
      </c>
      <c r="B2550" t="s">
        <v>9734</v>
      </c>
      <c r="C2550" s="1" t="str">
        <f t="shared" si="417"/>
        <v>21:0613</v>
      </c>
      <c r="D2550" s="1" t="str">
        <f t="shared" si="421"/>
        <v>21:0193</v>
      </c>
      <c r="E2550" t="s">
        <v>9735</v>
      </c>
      <c r="F2550" t="s">
        <v>9736</v>
      </c>
      <c r="H2550">
        <v>54.808923399999998</v>
      </c>
      <c r="I2550">
        <v>-126.78287520000001</v>
      </c>
      <c r="J2550" s="1" t="str">
        <f t="shared" si="422"/>
        <v>NGR bulk stream sediment</v>
      </c>
      <c r="K2550" s="1" t="str">
        <f t="shared" si="423"/>
        <v>&lt;177 micron (NGR)</v>
      </c>
      <c r="L2550">
        <v>10</v>
      </c>
      <c r="M2550" t="s">
        <v>96</v>
      </c>
      <c r="N2550">
        <v>192</v>
      </c>
      <c r="O2550">
        <v>82</v>
      </c>
      <c r="P2550">
        <v>16</v>
      </c>
      <c r="Q2550">
        <v>7</v>
      </c>
      <c r="R2550">
        <v>15</v>
      </c>
      <c r="S2550">
        <v>11</v>
      </c>
      <c r="T2550">
        <v>-0.2</v>
      </c>
      <c r="U2550">
        <v>630</v>
      </c>
      <c r="V2550">
        <v>2.5</v>
      </c>
      <c r="W2550">
        <v>-0.2</v>
      </c>
      <c r="X2550">
        <v>7</v>
      </c>
      <c r="Y2550">
        <v>-2</v>
      </c>
      <c r="Z2550">
        <v>34</v>
      </c>
      <c r="AA2550">
        <v>1.1000000000000001</v>
      </c>
      <c r="AB2550">
        <v>-1</v>
      </c>
      <c r="AC2550">
        <v>458</v>
      </c>
      <c r="AD2550">
        <v>60</v>
      </c>
      <c r="AE2550">
        <v>2</v>
      </c>
      <c r="AF2550">
        <v>7.8</v>
      </c>
      <c r="AG2550">
        <v>1.8</v>
      </c>
      <c r="AH2550">
        <v>360</v>
      </c>
    </row>
    <row r="2551" spans="1:34" x14ac:dyDescent="0.25">
      <c r="A2551" t="s">
        <v>9737</v>
      </c>
      <c r="B2551" t="s">
        <v>9738</v>
      </c>
      <c r="C2551" s="1" t="str">
        <f t="shared" ref="C2551:C2614" si="424">HYPERLINK("http://geochem.nrcan.gc.ca/cdogs/content/bdl/bdl210613_e.htm", "21:0613")</f>
        <v>21:0613</v>
      </c>
      <c r="D2551" s="1" t="str">
        <f t="shared" si="421"/>
        <v>21:0193</v>
      </c>
      <c r="E2551" t="s">
        <v>9739</v>
      </c>
      <c r="F2551" t="s">
        <v>9740</v>
      </c>
      <c r="H2551">
        <v>54.822656299999998</v>
      </c>
      <c r="I2551">
        <v>-126.7783397</v>
      </c>
      <c r="J2551" s="1" t="str">
        <f t="shared" si="422"/>
        <v>NGR bulk stream sediment</v>
      </c>
      <c r="K2551" s="1" t="str">
        <f t="shared" si="423"/>
        <v>&lt;177 micron (NGR)</v>
      </c>
      <c r="L2551">
        <v>10</v>
      </c>
      <c r="M2551" t="s">
        <v>101</v>
      </c>
      <c r="N2551">
        <v>193</v>
      </c>
      <c r="O2551">
        <v>77</v>
      </c>
      <c r="P2551">
        <v>14</v>
      </c>
      <c r="Q2551">
        <v>7</v>
      </c>
      <c r="R2551">
        <v>17</v>
      </c>
      <c r="S2551">
        <v>11</v>
      </c>
      <c r="T2551">
        <v>-0.2</v>
      </c>
      <c r="U2551">
        <v>700</v>
      </c>
      <c r="V2551">
        <v>3.13</v>
      </c>
      <c r="W2551">
        <v>-0.2</v>
      </c>
      <c r="X2551">
        <v>12</v>
      </c>
      <c r="Y2551">
        <v>-2</v>
      </c>
      <c r="Z2551">
        <v>36</v>
      </c>
      <c r="AA2551">
        <v>1.1000000000000001</v>
      </c>
      <c r="AB2551">
        <v>-1</v>
      </c>
      <c r="AC2551">
        <v>419</v>
      </c>
      <c r="AD2551">
        <v>65</v>
      </c>
      <c r="AE2551">
        <v>2</v>
      </c>
      <c r="AF2551">
        <v>7.4</v>
      </c>
      <c r="AG2551">
        <v>1.7</v>
      </c>
      <c r="AH2551">
        <v>280</v>
      </c>
    </row>
    <row r="2552" spans="1:34" x14ac:dyDescent="0.25">
      <c r="A2552" t="s">
        <v>9741</v>
      </c>
      <c r="B2552" t="s">
        <v>9742</v>
      </c>
      <c r="C2552" s="1" t="str">
        <f t="shared" si="424"/>
        <v>21:0613</v>
      </c>
      <c r="D2552" s="1" t="str">
        <f t="shared" si="421"/>
        <v>21:0193</v>
      </c>
      <c r="E2552" t="s">
        <v>9743</v>
      </c>
      <c r="F2552" t="s">
        <v>9744</v>
      </c>
      <c r="H2552">
        <v>54.892176399999997</v>
      </c>
      <c r="I2552">
        <v>-126.6896921</v>
      </c>
      <c r="J2552" s="1" t="str">
        <f t="shared" si="422"/>
        <v>NGR bulk stream sediment</v>
      </c>
      <c r="K2552" s="1" t="str">
        <f t="shared" si="423"/>
        <v>&lt;177 micron (NGR)</v>
      </c>
      <c r="L2552">
        <v>10</v>
      </c>
      <c r="M2552" t="s">
        <v>106</v>
      </c>
      <c r="N2552">
        <v>194</v>
      </c>
      <c r="O2552">
        <v>89</v>
      </c>
      <c r="P2552">
        <v>7</v>
      </c>
      <c r="Q2552">
        <v>7</v>
      </c>
      <c r="R2552">
        <v>16</v>
      </c>
      <c r="S2552">
        <v>6</v>
      </c>
      <c r="T2552">
        <v>-0.2</v>
      </c>
      <c r="U2552">
        <v>550</v>
      </c>
      <c r="V2552">
        <v>2.97</v>
      </c>
      <c r="W2552">
        <v>-0.2</v>
      </c>
      <c r="X2552">
        <v>12</v>
      </c>
      <c r="Y2552">
        <v>-2</v>
      </c>
      <c r="Z2552">
        <v>32</v>
      </c>
      <c r="AA2552">
        <v>0.9</v>
      </c>
      <c r="AB2552">
        <v>-1</v>
      </c>
      <c r="AC2552">
        <v>648</v>
      </c>
      <c r="AD2552">
        <v>60</v>
      </c>
      <c r="AE2552">
        <v>2</v>
      </c>
      <c r="AF2552">
        <v>4.8</v>
      </c>
      <c r="AG2552">
        <v>1.6</v>
      </c>
      <c r="AH2552">
        <v>270</v>
      </c>
    </row>
    <row r="2553" spans="1:34" x14ac:dyDescent="0.25">
      <c r="A2553" t="s">
        <v>9745</v>
      </c>
      <c r="B2553" t="s">
        <v>9746</v>
      </c>
      <c r="C2553" s="1" t="str">
        <f t="shared" si="424"/>
        <v>21:0613</v>
      </c>
      <c r="D2553" s="1" t="str">
        <f t="shared" si="421"/>
        <v>21:0193</v>
      </c>
      <c r="E2553" t="s">
        <v>9747</v>
      </c>
      <c r="F2553" t="s">
        <v>9748</v>
      </c>
      <c r="H2553">
        <v>54.784669299999997</v>
      </c>
      <c r="I2553">
        <v>-126.869063</v>
      </c>
      <c r="J2553" s="1" t="str">
        <f t="shared" si="422"/>
        <v>NGR bulk stream sediment</v>
      </c>
      <c r="K2553" s="1" t="str">
        <f t="shared" si="423"/>
        <v>&lt;177 micron (NGR)</v>
      </c>
      <c r="L2553">
        <v>10</v>
      </c>
      <c r="M2553" t="s">
        <v>111</v>
      </c>
      <c r="N2553">
        <v>195</v>
      </c>
      <c r="O2553">
        <v>121</v>
      </c>
      <c r="P2553">
        <v>48</v>
      </c>
      <c r="Q2553">
        <v>15</v>
      </c>
      <c r="R2553">
        <v>18</v>
      </c>
      <c r="S2553">
        <v>9</v>
      </c>
      <c r="T2553">
        <v>-0.2</v>
      </c>
      <c r="U2553">
        <v>680</v>
      </c>
      <c r="V2553">
        <v>3.42</v>
      </c>
      <c r="W2553">
        <v>-0.2</v>
      </c>
      <c r="X2553">
        <v>50</v>
      </c>
      <c r="Y2553">
        <v>5</v>
      </c>
      <c r="Z2553">
        <v>40</v>
      </c>
      <c r="AA2553">
        <v>2.9</v>
      </c>
      <c r="AB2553">
        <v>-1</v>
      </c>
      <c r="AC2553">
        <v>549</v>
      </c>
      <c r="AD2553">
        <v>65</v>
      </c>
      <c r="AE2553">
        <v>4</v>
      </c>
      <c r="AF2553">
        <v>11.2</v>
      </c>
      <c r="AG2553">
        <v>3</v>
      </c>
      <c r="AH2553">
        <v>330</v>
      </c>
    </row>
    <row r="2554" spans="1:34" x14ac:dyDescent="0.25">
      <c r="A2554" t="s">
        <v>9749</v>
      </c>
      <c r="B2554" t="s">
        <v>9750</v>
      </c>
      <c r="C2554" s="1" t="str">
        <f t="shared" si="424"/>
        <v>21:0613</v>
      </c>
      <c r="D2554" s="1" t="str">
        <f t="shared" si="421"/>
        <v>21:0193</v>
      </c>
      <c r="E2554" t="s">
        <v>9751</v>
      </c>
      <c r="F2554" t="s">
        <v>9752</v>
      </c>
      <c r="H2554">
        <v>54.614295499999997</v>
      </c>
      <c r="I2554">
        <v>-127.4834855</v>
      </c>
      <c r="J2554" s="1" t="str">
        <f t="shared" si="422"/>
        <v>NGR bulk stream sediment</v>
      </c>
      <c r="K2554" s="1" t="str">
        <f t="shared" si="423"/>
        <v>&lt;177 micron (NGR)</v>
      </c>
      <c r="L2554">
        <v>10</v>
      </c>
      <c r="M2554" t="s">
        <v>116</v>
      </c>
      <c r="N2554">
        <v>196</v>
      </c>
      <c r="O2554">
        <v>91</v>
      </c>
      <c r="P2554">
        <v>29</v>
      </c>
      <c r="Q2554">
        <v>8</v>
      </c>
      <c r="R2554">
        <v>14</v>
      </c>
      <c r="S2554">
        <v>8</v>
      </c>
      <c r="T2554">
        <v>-0.2</v>
      </c>
      <c r="U2554">
        <v>880</v>
      </c>
      <c r="V2554">
        <v>3.15</v>
      </c>
      <c r="W2554">
        <v>-0.2</v>
      </c>
      <c r="X2554">
        <v>7</v>
      </c>
      <c r="Y2554">
        <v>-2</v>
      </c>
      <c r="Z2554">
        <v>56</v>
      </c>
      <c r="AA2554">
        <v>0.4</v>
      </c>
      <c r="AB2554">
        <v>2</v>
      </c>
      <c r="AC2554">
        <v>990</v>
      </c>
      <c r="AD2554">
        <v>20</v>
      </c>
      <c r="AE2554">
        <v>2</v>
      </c>
      <c r="AF2554">
        <v>1.4</v>
      </c>
      <c r="AG2554">
        <v>1.2</v>
      </c>
      <c r="AH2554">
        <v>360</v>
      </c>
    </row>
    <row r="2555" spans="1:34" x14ac:dyDescent="0.25">
      <c r="A2555" t="s">
        <v>9753</v>
      </c>
      <c r="B2555" t="s">
        <v>9754</v>
      </c>
      <c r="C2555" s="1" t="str">
        <f t="shared" si="424"/>
        <v>21:0613</v>
      </c>
      <c r="D2555" s="1" t="str">
        <f t="shared" si="421"/>
        <v>21:0193</v>
      </c>
      <c r="E2555" t="s">
        <v>9755</v>
      </c>
      <c r="F2555" t="s">
        <v>9756</v>
      </c>
      <c r="H2555">
        <v>54.406184799999998</v>
      </c>
      <c r="I2555">
        <v>-127.64786460000001</v>
      </c>
      <c r="J2555" s="1" t="str">
        <f t="shared" si="422"/>
        <v>NGR bulk stream sediment</v>
      </c>
      <c r="K2555" s="1" t="str">
        <f t="shared" si="423"/>
        <v>&lt;177 micron (NGR)</v>
      </c>
      <c r="L2555">
        <v>10</v>
      </c>
      <c r="M2555" t="s">
        <v>121</v>
      </c>
      <c r="N2555">
        <v>197</v>
      </c>
      <c r="O2555">
        <v>44</v>
      </c>
      <c r="P2555">
        <v>18</v>
      </c>
      <c r="Q2555">
        <v>-2</v>
      </c>
      <c r="R2555">
        <v>-2</v>
      </c>
      <c r="S2555">
        <v>-2</v>
      </c>
      <c r="T2555">
        <v>-0.2</v>
      </c>
      <c r="U2555">
        <v>180</v>
      </c>
      <c r="V2555">
        <v>1.38</v>
      </c>
      <c r="W2555">
        <v>-0.2</v>
      </c>
      <c r="X2555">
        <v>2</v>
      </c>
      <c r="Y2555">
        <v>2</v>
      </c>
      <c r="Z2555">
        <v>52</v>
      </c>
      <c r="AA2555">
        <v>-0.2</v>
      </c>
      <c r="AB2555">
        <v>-1</v>
      </c>
      <c r="AC2555">
        <v>1290</v>
      </c>
      <c r="AD2555">
        <v>10</v>
      </c>
      <c r="AE2555">
        <v>2</v>
      </c>
      <c r="AF2555">
        <v>-1</v>
      </c>
      <c r="AG2555">
        <v>1.8</v>
      </c>
      <c r="AH2555">
        <v>465</v>
      </c>
    </row>
    <row r="2556" spans="1:34" x14ac:dyDescent="0.25">
      <c r="A2556" t="s">
        <v>9757</v>
      </c>
      <c r="B2556" t="s">
        <v>9758</v>
      </c>
      <c r="C2556" s="1" t="str">
        <f t="shared" si="424"/>
        <v>21:0613</v>
      </c>
      <c r="D2556" s="1" t="str">
        <f t="shared" si="421"/>
        <v>21:0193</v>
      </c>
      <c r="E2556" t="s">
        <v>9759</v>
      </c>
      <c r="F2556" t="s">
        <v>9760</v>
      </c>
      <c r="H2556">
        <v>54.627103099999999</v>
      </c>
      <c r="I2556">
        <v>-127.303337</v>
      </c>
      <c r="J2556" s="1" t="str">
        <f t="shared" si="422"/>
        <v>NGR bulk stream sediment</v>
      </c>
      <c r="K2556" s="1" t="str">
        <f t="shared" si="423"/>
        <v>&lt;177 micron (NGR)</v>
      </c>
      <c r="L2556">
        <v>10</v>
      </c>
      <c r="M2556" t="s">
        <v>126</v>
      </c>
      <c r="N2556">
        <v>198</v>
      </c>
      <c r="O2556">
        <v>71</v>
      </c>
      <c r="P2556">
        <v>36</v>
      </c>
      <c r="Q2556">
        <v>5</v>
      </c>
      <c r="R2556">
        <v>22</v>
      </c>
      <c r="S2556">
        <v>12</v>
      </c>
      <c r="T2556">
        <v>-0.2</v>
      </c>
      <c r="U2556">
        <v>700</v>
      </c>
      <c r="V2556">
        <v>3.39</v>
      </c>
      <c r="W2556">
        <v>-0.2</v>
      </c>
      <c r="X2556">
        <v>4</v>
      </c>
      <c r="Y2556">
        <v>-2</v>
      </c>
      <c r="Z2556">
        <v>72</v>
      </c>
      <c r="AA2556">
        <v>-0.2</v>
      </c>
      <c r="AB2556">
        <v>-1</v>
      </c>
      <c r="AC2556">
        <v>564</v>
      </c>
      <c r="AD2556">
        <v>15</v>
      </c>
      <c r="AE2556">
        <v>2</v>
      </c>
      <c r="AF2556">
        <v>3.8</v>
      </c>
      <c r="AG2556">
        <v>0.9</v>
      </c>
      <c r="AH2556">
        <v>290</v>
      </c>
    </row>
    <row r="2557" spans="1:34" x14ac:dyDescent="0.25">
      <c r="A2557" t="s">
        <v>9761</v>
      </c>
      <c r="B2557" t="s">
        <v>9762</v>
      </c>
      <c r="C2557" s="1" t="str">
        <f t="shared" si="424"/>
        <v>21:0613</v>
      </c>
      <c r="D2557" s="1" t="str">
        <f>HYPERLINK("http://geochem.nrcan.gc.ca/cdogs/content/svy/svy_e.htm", "")</f>
        <v/>
      </c>
      <c r="G2557" s="1" t="str">
        <f>HYPERLINK("http://geochem.nrcan.gc.ca/cdogs/content/cr_/cr_00079_e.htm", "79")</f>
        <v>79</v>
      </c>
      <c r="J2557" t="s">
        <v>69</v>
      </c>
      <c r="K2557" t="s">
        <v>70</v>
      </c>
      <c r="L2557">
        <v>10</v>
      </c>
      <c r="M2557" t="s">
        <v>71</v>
      </c>
      <c r="N2557">
        <v>199</v>
      </c>
      <c r="O2557">
        <v>121</v>
      </c>
      <c r="P2557">
        <v>87</v>
      </c>
      <c r="Q2557">
        <v>18</v>
      </c>
      <c r="R2557">
        <v>292</v>
      </c>
      <c r="S2557">
        <v>21</v>
      </c>
      <c r="T2557">
        <v>-0.2</v>
      </c>
      <c r="U2557">
        <v>980</v>
      </c>
      <c r="V2557">
        <v>4.05</v>
      </c>
      <c r="W2557">
        <v>1</v>
      </c>
      <c r="X2557">
        <v>9</v>
      </c>
      <c r="Y2557">
        <v>-2</v>
      </c>
      <c r="Z2557">
        <v>72</v>
      </c>
      <c r="AA2557">
        <v>-0.2</v>
      </c>
      <c r="AB2557">
        <v>2</v>
      </c>
      <c r="AC2557">
        <v>741</v>
      </c>
      <c r="AD2557">
        <v>40</v>
      </c>
      <c r="AE2557">
        <v>2</v>
      </c>
      <c r="AF2557">
        <v>3.2</v>
      </c>
      <c r="AG2557">
        <v>3</v>
      </c>
      <c r="AH2557">
        <v>570</v>
      </c>
    </row>
    <row r="2558" spans="1:34" x14ac:dyDescent="0.25">
      <c r="A2558" t="s">
        <v>9763</v>
      </c>
      <c r="B2558" t="s">
        <v>9764</v>
      </c>
      <c r="C2558" s="1" t="str">
        <f t="shared" si="424"/>
        <v>21:0613</v>
      </c>
      <c r="D2558" s="1" t="str">
        <f>HYPERLINK("http://geochem.nrcan.gc.ca/cdogs/content/svy/svy210193_e.htm", "21:0193")</f>
        <v>21:0193</v>
      </c>
      <c r="E2558" t="s">
        <v>9765</v>
      </c>
      <c r="F2558" t="s">
        <v>9766</v>
      </c>
      <c r="H2558">
        <v>54.604959600000001</v>
      </c>
      <c r="I2558">
        <v>-127.41570539999999</v>
      </c>
      <c r="J2558" s="1" t="str">
        <f>HYPERLINK("http://geochem.nrcan.gc.ca/cdogs/content/kwd/kwd020030_e.htm", "NGR bulk stream sediment")</f>
        <v>NGR bulk stream sediment</v>
      </c>
      <c r="K2558" s="1" t="str">
        <f>HYPERLINK("http://geochem.nrcan.gc.ca/cdogs/content/kwd/kwd080006_e.htm", "&lt;177 micron (NGR)")</f>
        <v>&lt;177 micron (NGR)</v>
      </c>
      <c r="L2558">
        <v>10</v>
      </c>
      <c r="M2558" t="s">
        <v>131</v>
      </c>
      <c r="N2558">
        <v>200</v>
      </c>
      <c r="O2558">
        <v>60</v>
      </c>
      <c r="P2558">
        <v>57</v>
      </c>
      <c r="Q2558">
        <v>6</v>
      </c>
      <c r="R2558">
        <v>37</v>
      </c>
      <c r="S2558">
        <v>18</v>
      </c>
      <c r="T2558">
        <v>-0.2</v>
      </c>
      <c r="U2558">
        <v>800</v>
      </c>
      <c r="V2558">
        <v>4.21</v>
      </c>
      <c r="W2558">
        <v>-0.2</v>
      </c>
      <c r="X2558">
        <v>4</v>
      </c>
      <c r="Y2558">
        <v>-2</v>
      </c>
      <c r="Z2558">
        <v>100</v>
      </c>
      <c r="AA2558">
        <v>-0.2</v>
      </c>
      <c r="AB2558">
        <v>2</v>
      </c>
      <c r="AC2558">
        <v>314</v>
      </c>
      <c r="AD2558">
        <v>20</v>
      </c>
      <c r="AE2558">
        <v>2</v>
      </c>
      <c r="AF2558">
        <v>7.6</v>
      </c>
      <c r="AG2558">
        <v>0.5</v>
      </c>
      <c r="AH2558">
        <v>230</v>
      </c>
    </row>
    <row r="2559" spans="1:34" x14ac:dyDescent="0.25">
      <c r="A2559" t="s">
        <v>9767</v>
      </c>
      <c r="B2559" t="s">
        <v>9768</v>
      </c>
      <c r="C2559" s="1" t="str">
        <f t="shared" si="424"/>
        <v>21:0613</v>
      </c>
      <c r="D2559" s="1" t="str">
        <f>HYPERLINK("http://geochem.nrcan.gc.ca/cdogs/content/svy/svy210193_e.htm", "21:0193")</f>
        <v>21:0193</v>
      </c>
      <c r="E2559" t="s">
        <v>9769</v>
      </c>
      <c r="F2559" t="s">
        <v>9770</v>
      </c>
      <c r="H2559">
        <v>54.126681699999999</v>
      </c>
      <c r="I2559">
        <v>-126.7678123</v>
      </c>
      <c r="J2559" s="1" t="str">
        <f>HYPERLINK("http://geochem.nrcan.gc.ca/cdogs/content/kwd/kwd020030_e.htm", "NGR bulk stream sediment")</f>
        <v>NGR bulk stream sediment</v>
      </c>
      <c r="K2559" s="1" t="str">
        <f>HYPERLINK("http://geochem.nrcan.gc.ca/cdogs/content/kwd/kwd080006_e.htm", "&lt;177 micron (NGR)")</f>
        <v>&lt;177 micron (NGR)</v>
      </c>
      <c r="L2559">
        <v>11</v>
      </c>
      <c r="M2559" t="s">
        <v>38</v>
      </c>
      <c r="N2559">
        <v>201</v>
      </c>
      <c r="O2559">
        <v>112</v>
      </c>
      <c r="P2559">
        <v>13</v>
      </c>
      <c r="Q2559">
        <v>18</v>
      </c>
      <c r="R2559">
        <v>8</v>
      </c>
      <c r="S2559">
        <v>8</v>
      </c>
      <c r="T2559">
        <v>-0.2</v>
      </c>
      <c r="U2559">
        <v>900</v>
      </c>
      <c r="V2559">
        <v>2.89</v>
      </c>
      <c r="W2559">
        <v>0.5</v>
      </c>
      <c r="X2559">
        <v>6</v>
      </c>
      <c r="Y2559">
        <v>-2</v>
      </c>
      <c r="Z2559">
        <v>44</v>
      </c>
      <c r="AA2559">
        <v>-0.2</v>
      </c>
      <c r="AB2559">
        <v>-1</v>
      </c>
      <c r="AC2559">
        <v>949</v>
      </c>
      <c r="AD2559">
        <v>20</v>
      </c>
      <c r="AE2559">
        <v>2</v>
      </c>
      <c r="AF2559">
        <v>5</v>
      </c>
      <c r="AG2559">
        <v>2.4</v>
      </c>
      <c r="AH2559">
        <v>380</v>
      </c>
    </row>
    <row r="2560" spans="1:34" x14ac:dyDescent="0.25">
      <c r="A2560" t="s">
        <v>9771</v>
      </c>
      <c r="B2560" t="s">
        <v>9772</v>
      </c>
      <c r="C2560" s="1" t="str">
        <f t="shared" si="424"/>
        <v>21:0613</v>
      </c>
      <c r="D2560" s="1" t="str">
        <f>HYPERLINK("http://geochem.nrcan.gc.ca/cdogs/content/svy/svy210193_e.htm", "21:0193")</f>
        <v>21:0193</v>
      </c>
      <c r="E2560" t="s">
        <v>9773</v>
      </c>
      <c r="F2560" t="s">
        <v>9774</v>
      </c>
      <c r="H2560">
        <v>54.104148199999997</v>
      </c>
      <c r="I2560">
        <v>-126.7396067</v>
      </c>
      <c r="J2560" s="1" t="str">
        <f>HYPERLINK("http://geochem.nrcan.gc.ca/cdogs/content/kwd/kwd020030_e.htm", "NGR bulk stream sediment")</f>
        <v>NGR bulk stream sediment</v>
      </c>
      <c r="K2560" s="1" t="str">
        <f>HYPERLINK("http://geochem.nrcan.gc.ca/cdogs/content/kwd/kwd080006_e.htm", "&lt;177 micron (NGR)")</f>
        <v>&lt;177 micron (NGR)</v>
      </c>
      <c r="L2560">
        <v>11</v>
      </c>
      <c r="M2560" t="s">
        <v>43</v>
      </c>
      <c r="N2560">
        <v>202</v>
      </c>
      <c r="O2560">
        <v>171</v>
      </c>
      <c r="P2560">
        <v>12</v>
      </c>
      <c r="Q2560">
        <v>41</v>
      </c>
      <c r="R2560">
        <v>6</v>
      </c>
      <c r="S2560">
        <v>7</v>
      </c>
      <c r="T2560">
        <v>-0.2</v>
      </c>
      <c r="U2560">
        <v>960</v>
      </c>
      <c r="V2560">
        <v>2.7</v>
      </c>
      <c r="W2560">
        <v>0.6</v>
      </c>
      <c r="X2560">
        <v>16</v>
      </c>
      <c r="Y2560">
        <v>-2</v>
      </c>
      <c r="Z2560">
        <v>34</v>
      </c>
      <c r="AA2560">
        <v>1.8</v>
      </c>
      <c r="AB2560">
        <v>-1</v>
      </c>
      <c r="AC2560">
        <v>1320</v>
      </c>
      <c r="AD2560">
        <v>70</v>
      </c>
      <c r="AE2560">
        <v>2</v>
      </c>
      <c r="AF2560">
        <v>9.8000000000000007</v>
      </c>
      <c r="AG2560">
        <v>3.7</v>
      </c>
      <c r="AH2560">
        <v>395</v>
      </c>
    </row>
    <row r="2561" spans="1:34" x14ac:dyDescent="0.25">
      <c r="A2561" t="s">
        <v>9775</v>
      </c>
      <c r="B2561" t="s">
        <v>9776</v>
      </c>
      <c r="C2561" s="1" t="str">
        <f t="shared" si="424"/>
        <v>21:0613</v>
      </c>
      <c r="D2561" s="1" t="str">
        <f>HYPERLINK("http://geochem.nrcan.gc.ca/cdogs/content/svy/svy_e.htm", "")</f>
        <v/>
      </c>
      <c r="G2561" s="1" t="str">
        <f>HYPERLINK("http://geochem.nrcan.gc.ca/cdogs/content/cr_/cr_00077_e.htm", "77")</f>
        <v>77</v>
      </c>
      <c r="J2561" t="s">
        <v>69</v>
      </c>
      <c r="K2561" t="s">
        <v>70</v>
      </c>
      <c r="L2561">
        <v>11</v>
      </c>
      <c r="M2561" t="s">
        <v>71</v>
      </c>
      <c r="N2561">
        <v>203</v>
      </c>
      <c r="O2561">
        <v>140</v>
      </c>
      <c r="P2561">
        <v>58</v>
      </c>
      <c r="Q2561">
        <v>33</v>
      </c>
      <c r="R2561">
        <v>320</v>
      </c>
      <c r="S2561">
        <v>26</v>
      </c>
      <c r="T2561">
        <v>0.3</v>
      </c>
      <c r="U2561">
        <v>570</v>
      </c>
      <c r="V2561">
        <v>3.81</v>
      </c>
      <c r="W2561">
        <v>0.3</v>
      </c>
      <c r="X2561">
        <v>21</v>
      </c>
      <c r="Y2561">
        <v>3</v>
      </c>
      <c r="Z2561">
        <v>60</v>
      </c>
      <c r="AA2561">
        <v>1.3</v>
      </c>
      <c r="AB2561">
        <v>6</v>
      </c>
      <c r="AC2561">
        <v>669</v>
      </c>
      <c r="AD2561">
        <v>30</v>
      </c>
      <c r="AE2561">
        <v>30</v>
      </c>
      <c r="AF2561">
        <v>3</v>
      </c>
      <c r="AG2561">
        <v>18.899999999999999</v>
      </c>
      <c r="AH2561">
        <v>710</v>
      </c>
    </row>
    <row r="2562" spans="1:34" x14ac:dyDescent="0.25">
      <c r="A2562" t="s">
        <v>9777</v>
      </c>
      <c r="B2562" t="s">
        <v>9778</v>
      </c>
      <c r="C2562" s="1" t="str">
        <f t="shared" si="424"/>
        <v>21:0613</v>
      </c>
      <c r="D2562" s="1" t="str">
        <f t="shared" ref="D2562:D2590" si="425">HYPERLINK("http://geochem.nrcan.gc.ca/cdogs/content/svy/svy210193_e.htm", "21:0193")</f>
        <v>21:0193</v>
      </c>
      <c r="E2562" t="s">
        <v>9769</v>
      </c>
      <c r="F2562" t="s">
        <v>9779</v>
      </c>
      <c r="H2562">
        <v>54.126681699999999</v>
      </c>
      <c r="I2562">
        <v>-126.7678123</v>
      </c>
      <c r="J2562" s="1" t="str">
        <f t="shared" ref="J2562:J2590" si="426">HYPERLINK("http://geochem.nrcan.gc.ca/cdogs/content/kwd/kwd020030_e.htm", "NGR bulk stream sediment")</f>
        <v>NGR bulk stream sediment</v>
      </c>
      <c r="K2562" s="1" t="str">
        <f t="shared" ref="K2562:K2590" si="427">HYPERLINK("http://geochem.nrcan.gc.ca/cdogs/content/kwd/kwd080006_e.htm", "&lt;177 micron (NGR)")</f>
        <v>&lt;177 micron (NGR)</v>
      </c>
      <c r="L2562">
        <v>11</v>
      </c>
      <c r="M2562" t="s">
        <v>47</v>
      </c>
      <c r="N2562">
        <v>204</v>
      </c>
      <c r="O2562">
        <v>111</v>
      </c>
      <c r="P2562">
        <v>12</v>
      </c>
      <c r="Q2562">
        <v>20</v>
      </c>
      <c r="R2562">
        <v>8</v>
      </c>
      <c r="S2562">
        <v>8</v>
      </c>
      <c r="T2562">
        <v>-0.2</v>
      </c>
      <c r="U2562">
        <v>920</v>
      </c>
      <c r="V2562">
        <v>2.97</v>
      </c>
      <c r="W2562">
        <v>-0.2</v>
      </c>
      <c r="X2562">
        <v>6</v>
      </c>
      <c r="Y2562">
        <v>-2</v>
      </c>
      <c r="Z2562">
        <v>44</v>
      </c>
      <c r="AA2562">
        <v>0.9</v>
      </c>
      <c r="AB2562">
        <v>1</v>
      </c>
      <c r="AC2562">
        <v>980</v>
      </c>
      <c r="AD2562">
        <v>25</v>
      </c>
      <c r="AE2562">
        <v>2</v>
      </c>
      <c r="AF2562">
        <v>5.2</v>
      </c>
      <c r="AG2562">
        <v>2.2999999999999998</v>
      </c>
      <c r="AH2562">
        <v>325</v>
      </c>
    </row>
    <row r="2563" spans="1:34" x14ac:dyDescent="0.25">
      <c r="A2563" t="s">
        <v>9780</v>
      </c>
      <c r="B2563" t="s">
        <v>9781</v>
      </c>
      <c r="C2563" s="1" t="str">
        <f t="shared" si="424"/>
        <v>21:0613</v>
      </c>
      <c r="D2563" s="1" t="str">
        <f t="shared" si="425"/>
        <v>21:0193</v>
      </c>
      <c r="E2563" t="s">
        <v>9769</v>
      </c>
      <c r="F2563" t="s">
        <v>9782</v>
      </c>
      <c r="H2563">
        <v>54.126681699999999</v>
      </c>
      <c r="I2563">
        <v>-126.7678123</v>
      </c>
      <c r="J2563" s="1" t="str">
        <f t="shared" si="426"/>
        <v>NGR bulk stream sediment</v>
      </c>
      <c r="K2563" s="1" t="str">
        <f t="shared" si="427"/>
        <v>&lt;177 micron (NGR)</v>
      </c>
      <c r="L2563">
        <v>11</v>
      </c>
      <c r="M2563" t="s">
        <v>51</v>
      </c>
      <c r="N2563">
        <v>205</v>
      </c>
      <c r="O2563">
        <v>110</v>
      </c>
      <c r="P2563">
        <v>12</v>
      </c>
      <c r="Q2563">
        <v>20</v>
      </c>
      <c r="R2563">
        <v>8</v>
      </c>
      <c r="S2563">
        <v>9</v>
      </c>
      <c r="T2563">
        <v>-0.2</v>
      </c>
      <c r="U2563">
        <v>880</v>
      </c>
      <c r="V2563">
        <v>2.88</v>
      </c>
      <c r="W2563">
        <v>0.3</v>
      </c>
      <c r="X2563">
        <v>5</v>
      </c>
      <c r="Y2563">
        <v>-2</v>
      </c>
      <c r="Z2563">
        <v>38</v>
      </c>
      <c r="AA2563">
        <v>0.6</v>
      </c>
      <c r="AB2563">
        <v>1</v>
      </c>
      <c r="AC2563">
        <v>876</v>
      </c>
      <c r="AD2563">
        <v>30</v>
      </c>
      <c r="AE2563">
        <v>2</v>
      </c>
      <c r="AF2563">
        <v>4.8</v>
      </c>
      <c r="AG2563">
        <v>2.2000000000000002</v>
      </c>
      <c r="AH2563">
        <v>260</v>
      </c>
    </row>
    <row r="2564" spans="1:34" x14ac:dyDescent="0.25">
      <c r="A2564" t="s">
        <v>9783</v>
      </c>
      <c r="B2564" t="s">
        <v>9784</v>
      </c>
      <c r="C2564" s="1" t="str">
        <f t="shared" si="424"/>
        <v>21:0613</v>
      </c>
      <c r="D2564" s="1" t="str">
        <f t="shared" si="425"/>
        <v>21:0193</v>
      </c>
      <c r="E2564" t="s">
        <v>9785</v>
      </c>
      <c r="F2564" t="s">
        <v>9786</v>
      </c>
      <c r="H2564">
        <v>54.146175599999999</v>
      </c>
      <c r="I2564">
        <v>-126.7899465</v>
      </c>
      <c r="J2564" s="1" t="str">
        <f t="shared" si="426"/>
        <v>NGR bulk stream sediment</v>
      </c>
      <c r="K2564" s="1" t="str">
        <f t="shared" si="427"/>
        <v>&lt;177 micron (NGR)</v>
      </c>
      <c r="L2564">
        <v>11</v>
      </c>
      <c r="M2564" t="s">
        <v>56</v>
      </c>
      <c r="N2564">
        <v>206</v>
      </c>
      <c r="O2564">
        <v>86</v>
      </c>
      <c r="P2564">
        <v>21</v>
      </c>
      <c r="Q2564">
        <v>12</v>
      </c>
      <c r="R2564">
        <v>17</v>
      </c>
      <c r="S2564">
        <v>10</v>
      </c>
      <c r="T2564">
        <v>-0.2</v>
      </c>
      <c r="U2564">
        <v>780</v>
      </c>
      <c r="V2564">
        <v>2.89</v>
      </c>
      <c r="W2564">
        <v>-0.2</v>
      </c>
      <c r="X2564">
        <v>4</v>
      </c>
      <c r="Y2564">
        <v>-2</v>
      </c>
      <c r="Z2564">
        <v>40</v>
      </c>
      <c r="AA2564">
        <v>0.6</v>
      </c>
      <c r="AB2564">
        <v>-1</v>
      </c>
      <c r="AC2564">
        <v>667</v>
      </c>
      <c r="AD2564">
        <v>25</v>
      </c>
      <c r="AE2564">
        <v>2</v>
      </c>
      <c r="AF2564">
        <v>4.2</v>
      </c>
      <c r="AG2564">
        <v>1.8</v>
      </c>
      <c r="AH2564">
        <v>125</v>
      </c>
    </row>
    <row r="2565" spans="1:34" x14ac:dyDescent="0.25">
      <c r="A2565" t="s">
        <v>9787</v>
      </c>
      <c r="B2565" t="s">
        <v>9788</v>
      </c>
      <c r="C2565" s="1" t="str">
        <f t="shared" si="424"/>
        <v>21:0613</v>
      </c>
      <c r="D2565" s="1" t="str">
        <f t="shared" si="425"/>
        <v>21:0193</v>
      </c>
      <c r="E2565" t="s">
        <v>9789</v>
      </c>
      <c r="F2565" t="s">
        <v>9790</v>
      </c>
      <c r="H2565">
        <v>54.183748399999999</v>
      </c>
      <c r="I2565">
        <v>-126.83016670000001</v>
      </c>
      <c r="J2565" s="1" t="str">
        <f t="shared" si="426"/>
        <v>NGR bulk stream sediment</v>
      </c>
      <c r="K2565" s="1" t="str">
        <f t="shared" si="427"/>
        <v>&lt;177 micron (NGR)</v>
      </c>
      <c r="L2565">
        <v>11</v>
      </c>
      <c r="M2565" t="s">
        <v>61</v>
      </c>
      <c r="N2565">
        <v>207</v>
      </c>
      <c r="O2565">
        <v>68</v>
      </c>
      <c r="P2565">
        <v>16</v>
      </c>
      <c r="Q2565">
        <v>8</v>
      </c>
      <c r="R2565">
        <v>18</v>
      </c>
      <c r="S2565">
        <v>8</v>
      </c>
      <c r="T2565">
        <v>-0.2</v>
      </c>
      <c r="U2565">
        <v>940</v>
      </c>
      <c r="V2565">
        <v>2.73</v>
      </c>
      <c r="W2565">
        <v>-0.2</v>
      </c>
      <c r="X2565">
        <v>3</v>
      </c>
      <c r="Y2565">
        <v>-2</v>
      </c>
      <c r="Z2565">
        <v>40</v>
      </c>
      <c r="AA2565">
        <v>0.4</v>
      </c>
      <c r="AB2565">
        <v>-1</v>
      </c>
      <c r="AC2565">
        <v>623</v>
      </c>
      <c r="AD2565">
        <v>25</v>
      </c>
      <c r="AE2565">
        <v>2</v>
      </c>
      <c r="AF2565">
        <v>4.4000000000000004</v>
      </c>
      <c r="AG2565">
        <v>1.7</v>
      </c>
      <c r="AH2565">
        <v>135</v>
      </c>
    </row>
    <row r="2566" spans="1:34" x14ac:dyDescent="0.25">
      <c r="A2566" t="s">
        <v>9791</v>
      </c>
      <c r="B2566" t="s">
        <v>9792</v>
      </c>
      <c r="C2566" s="1" t="str">
        <f t="shared" si="424"/>
        <v>21:0613</v>
      </c>
      <c r="D2566" s="1" t="str">
        <f t="shared" si="425"/>
        <v>21:0193</v>
      </c>
      <c r="E2566" t="s">
        <v>9793</v>
      </c>
      <c r="F2566" t="s">
        <v>9794</v>
      </c>
      <c r="H2566">
        <v>54.226607000000001</v>
      </c>
      <c r="I2566">
        <v>-126.8414356</v>
      </c>
      <c r="J2566" s="1" t="str">
        <f t="shared" si="426"/>
        <v>NGR bulk stream sediment</v>
      </c>
      <c r="K2566" s="1" t="str">
        <f t="shared" si="427"/>
        <v>&lt;177 micron (NGR)</v>
      </c>
      <c r="L2566">
        <v>11</v>
      </c>
      <c r="M2566" t="s">
        <v>66</v>
      </c>
      <c r="N2566">
        <v>208</v>
      </c>
      <c r="O2566">
        <v>56</v>
      </c>
      <c r="P2566">
        <v>17</v>
      </c>
      <c r="Q2566">
        <v>8</v>
      </c>
      <c r="R2566">
        <v>22</v>
      </c>
      <c r="S2566">
        <v>5</v>
      </c>
      <c r="T2566">
        <v>-0.2</v>
      </c>
      <c r="U2566">
        <v>470</v>
      </c>
      <c r="V2566">
        <v>2.5299999999999998</v>
      </c>
      <c r="W2566">
        <v>-0.2</v>
      </c>
      <c r="X2566">
        <v>3</v>
      </c>
      <c r="Y2566">
        <v>-2</v>
      </c>
      <c r="Z2566">
        <v>38</v>
      </c>
      <c r="AA2566">
        <v>0.4</v>
      </c>
      <c r="AB2566">
        <v>-1</v>
      </c>
      <c r="AC2566">
        <v>545</v>
      </c>
      <c r="AD2566">
        <v>20</v>
      </c>
      <c r="AE2566">
        <v>2</v>
      </c>
      <c r="AF2566">
        <v>2.2000000000000002</v>
      </c>
      <c r="AG2566">
        <v>1.5</v>
      </c>
      <c r="AH2566">
        <v>160</v>
      </c>
    </row>
    <row r="2567" spans="1:34" x14ac:dyDescent="0.25">
      <c r="A2567" t="s">
        <v>9795</v>
      </c>
      <c r="B2567" t="s">
        <v>9796</v>
      </c>
      <c r="C2567" s="1" t="str">
        <f t="shared" si="424"/>
        <v>21:0613</v>
      </c>
      <c r="D2567" s="1" t="str">
        <f t="shared" si="425"/>
        <v>21:0193</v>
      </c>
      <c r="E2567" t="s">
        <v>9797</v>
      </c>
      <c r="F2567" t="s">
        <v>9798</v>
      </c>
      <c r="H2567">
        <v>54.239382200000001</v>
      </c>
      <c r="I2567">
        <v>-126.8435004</v>
      </c>
      <c r="J2567" s="1" t="str">
        <f t="shared" si="426"/>
        <v>NGR bulk stream sediment</v>
      </c>
      <c r="K2567" s="1" t="str">
        <f t="shared" si="427"/>
        <v>&lt;177 micron (NGR)</v>
      </c>
      <c r="L2567">
        <v>11</v>
      </c>
      <c r="M2567" t="s">
        <v>76</v>
      </c>
      <c r="N2567">
        <v>209</v>
      </c>
      <c r="O2567">
        <v>58</v>
      </c>
      <c r="P2567">
        <v>21</v>
      </c>
      <c r="Q2567">
        <v>7</v>
      </c>
      <c r="R2567">
        <v>15</v>
      </c>
      <c r="S2567">
        <v>6</v>
      </c>
      <c r="T2567">
        <v>-0.2</v>
      </c>
      <c r="U2567">
        <v>560</v>
      </c>
      <c r="V2567">
        <v>2.77</v>
      </c>
      <c r="W2567">
        <v>-0.2</v>
      </c>
      <c r="X2567">
        <v>3</v>
      </c>
      <c r="Y2567">
        <v>-2</v>
      </c>
      <c r="Z2567">
        <v>44</v>
      </c>
      <c r="AA2567">
        <v>0.4</v>
      </c>
      <c r="AB2567">
        <v>1</v>
      </c>
      <c r="AC2567">
        <v>569</v>
      </c>
      <c r="AD2567">
        <v>25</v>
      </c>
      <c r="AE2567">
        <v>2</v>
      </c>
      <c r="AF2567">
        <v>3</v>
      </c>
      <c r="AG2567">
        <v>1</v>
      </c>
      <c r="AH2567">
        <v>140</v>
      </c>
    </row>
    <row r="2568" spans="1:34" x14ac:dyDescent="0.25">
      <c r="A2568" t="s">
        <v>9799</v>
      </c>
      <c r="B2568" t="s">
        <v>9800</v>
      </c>
      <c r="C2568" s="1" t="str">
        <f t="shared" si="424"/>
        <v>21:0613</v>
      </c>
      <c r="D2568" s="1" t="str">
        <f t="shared" si="425"/>
        <v>21:0193</v>
      </c>
      <c r="E2568" t="s">
        <v>9801</v>
      </c>
      <c r="F2568" t="s">
        <v>9802</v>
      </c>
      <c r="H2568">
        <v>54.252149500000002</v>
      </c>
      <c r="I2568">
        <v>-126.8466415</v>
      </c>
      <c r="J2568" s="1" t="str">
        <f t="shared" si="426"/>
        <v>NGR bulk stream sediment</v>
      </c>
      <c r="K2568" s="1" t="str">
        <f t="shared" si="427"/>
        <v>&lt;177 micron (NGR)</v>
      </c>
      <c r="L2568">
        <v>11</v>
      </c>
      <c r="M2568" t="s">
        <v>81</v>
      </c>
      <c r="N2568">
        <v>210</v>
      </c>
      <c r="O2568">
        <v>70</v>
      </c>
      <c r="P2568">
        <v>27</v>
      </c>
      <c r="Q2568">
        <v>13</v>
      </c>
      <c r="R2568">
        <v>21</v>
      </c>
      <c r="S2568">
        <v>9</v>
      </c>
      <c r="T2568">
        <v>-0.2</v>
      </c>
      <c r="U2568">
        <v>680</v>
      </c>
      <c r="V2568">
        <v>2.58</v>
      </c>
      <c r="W2568">
        <v>-0.2</v>
      </c>
      <c r="X2568">
        <v>4</v>
      </c>
      <c r="Y2568">
        <v>-2</v>
      </c>
      <c r="Z2568">
        <v>38</v>
      </c>
      <c r="AA2568">
        <v>1.1000000000000001</v>
      </c>
      <c r="AB2568">
        <v>2</v>
      </c>
      <c r="AC2568">
        <v>605</v>
      </c>
      <c r="AD2568">
        <v>40</v>
      </c>
      <c r="AE2568">
        <v>2</v>
      </c>
      <c r="AF2568">
        <v>4.4000000000000004</v>
      </c>
      <c r="AG2568">
        <v>1.4</v>
      </c>
      <c r="AH2568">
        <v>190</v>
      </c>
    </row>
    <row r="2569" spans="1:34" x14ac:dyDescent="0.25">
      <c r="A2569" t="s">
        <v>9803</v>
      </c>
      <c r="B2569" t="s">
        <v>9804</v>
      </c>
      <c r="C2569" s="1" t="str">
        <f t="shared" si="424"/>
        <v>21:0613</v>
      </c>
      <c r="D2569" s="1" t="str">
        <f t="shared" si="425"/>
        <v>21:0193</v>
      </c>
      <c r="E2569" t="s">
        <v>9805</v>
      </c>
      <c r="F2569" t="s">
        <v>9806</v>
      </c>
      <c r="H2569">
        <v>54.1969773</v>
      </c>
      <c r="I2569">
        <v>-126.8922401</v>
      </c>
      <c r="J2569" s="1" t="str">
        <f t="shared" si="426"/>
        <v>NGR bulk stream sediment</v>
      </c>
      <c r="K2569" s="1" t="str">
        <f t="shared" si="427"/>
        <v>&lt;177 micron (NGR)</v>
      </c>
      <c r="L2569">
        <v>11</v>
      </c>
      <c r="M2569" t="s">
        <v>86</v>
      </c>
      <c r="N2569">
        <v>211</v>
      </c>
      <c r="O2569">
        <v>60</v>
      </c>
      <c r="P2569">
        <v>13</v>
      </c>
      <c r="Q2569">
        <v>8</v>
      </c>
      <c r="R2569">
        <v>11</v>
      </c>
      <c r="S2569">
        <v>7</v>
      </c>
      <c r="T2569">
        <v>-0.2</v>
      </c>
      <c r="U2569">
        <v>960</v>
      </c>
      <c r="V2569">
        <v>2.3199999999999998</v>
      </c>
      <c r="W2569">
        <v>-0.2</v>
      </c>
      <c r="X2569">
        <v>3</v>
      </c>
      <c r="Y2569">
        <v>-2</v>
      </c>
      <c r="Z2569">
        <v>36</v>
      </c>
      <c r="AA2569">
        <v>0.6</v>
      </c>
      <c r="AB2569">
        <v>1</v>
      </c>
      <c r="AC2569">
        <v>581</v>
      </c>
      <c r="AD2569">
        <v>20</v>
      </c>
      <c r="AE2569">
        <v>2</v>
      </c>
      <c r="AF2569">
        <v>2.8</v>
      </c>
      <c r="AG2569">
        <v>1.2</v>
      </c>
      <c r="AH2569">
        <v>145</v>
      </c>
    </row>
    <row r="2570" spans="1:34" x14ac:dyDescent="0.25">
      <c r="A2570" t="s">
        <v>9807</v>
      </c>
      <c r="B2570" t="s">
        <v>9808</v>
      </c>
      <c r="C2570" s="1" t="str">
        <f t="shared" si="424"/>
        <v>21:0613</v>
      </c>
      <c r="D2570" s="1" t="str">
        <f t="shared" si="425"/>
        <v>21:0193</v>
      </c>
      <c r="E2570" t="s">
        <v>9809</v>
      </c>
      <c r="F2570" t="s">
        <v>9810</v>
      </c>
      <c r="H2570">
        <v>54.100980999999997</v>
      </c>
      <c r="I2570">
        <v>-126.76061249999999</v>
      </c>
      <c r="J2570" s="1" t="str">
        <f t="shared" si="426"/>
        <v>NGR bulk stream sediment</v>
      </c>
      <c r="K2570" s="1" t="str">
        <f t="shared" si="427"/>
        <v>&lt;177 micron (NGR)</v>
      </c>
      <c r="L2570">
        <v>11</v>
      </c>
      <c r="M2570" t="s">
        <v>91</v>
      </c>
      <c r="N2570">
        <v>212</v>
      </c>
      <c r="O2570">
        <v>78</v>
      </c>
      <c r="P2570">
        <v>16</v>
      </c>
      <c r="Q2570">
        <v>8</v>
      </c>
      <c r="R2570">
        <v>17</v>
      </c>
      <c r="S2570">
        <v>9</v>
      </c>
      <c r="T2570">
        <v>-0.2</v>
      </c>
      <c r="U2570">
        <v>900</v>
      </c>
      <c r="V2570">
        <v>2.2999999999999998</v>
      </c>
      <c r="W2570">
        <v>-0.2</v>
      </c>
      <c r="X2570">
        <v>3</v>
      </c>
      <c r="Y2570">
        <v>2</v>
      </c>
      <c r="Z2570">
        <v>36</v>
      </c>
      <c r="AA2570">
        <v>0.4</v>
      </c>
      <c r="AB2570">
        <v>2</v>
      </c>
      <c r="AC2570">
        <v>661</v>
      </c>
      <c r="AD2570">
        <v>40</v>
      </c>
      <c r="AE2570">
        <v>2</v>
      </c>
      <c r="AF2570">
        <v>8</v>
      </c>
      <c r="AG2570">
        <v>10.6</v>
      </c>
      <c r="AH2570">
        <v>135</v>
      </c>
    </row>
    <row r="2571" spans="1:34" x14ac:dyDescent="0.25">
      <c r="A2571" t="s">
        <v>9811</v>
      </c>
      <c r="B2571" t="s">
        <v>9812</v>
      </c>
      <c r="C2571" s="1" t="str">
        <f t="shared" si="424"/>
        <v>21:0613</v>
      </c>
      <c r="D2571" s="1" t="str">
        <f t="shared" si="425"/>
        <v>21:0193</v>
      </c>
      <c r="E2571" t="s">
        <v>9813</v>
      </c>
      <c r="F2571" t="s">
        <v>9814</v>
      </c>
      <c r="H2571">
        <v>54.002897900000001</v>
      </c>
      <c r="I2571">
        <v>-126.6594352</v>
      </c>
      <c r="J2571" s="1" t="str">
        <f t="shared" si="426"/>
        <v>NGR bulk stream sediment</v>
      </c>
      <c r="K2571" s="1" t="str">
        <f t="shared" si="427"/>
        <v>&lt;177 micron (NGR)</v>
      </c>
      <c r="L2571">
        <v>11</v>
      </c>
      <c r="M2571" t="s">
        <v>96</v>
      </c>
      <c r="N2571">
        <v>213</v>
      </c>
      <c r="O2571">
        <v>69</v>
      </c>
      <c r="P2571">
        <v>9</v>
      </c>
      <c r="Q2571">
        <v>5</v>
      </c>
      <c r="R2571">
        <v>9</v>
      </c>
      <c r="S2571">
        <v>6</v>
      </c>
      <c r="T2571">
        <v>-0.2</v>
      </c>
      <c r="U2571">
        <v>700</v>
      </c>
      <c r="V2571">
        <v>2.44</v>
      </c>
      <c r="W2571">
        <v>-0.2</v>
      </c>
      <c r="X2571">
        <v>5</v>
      </c>
      <c r="Y2571">
        <v>-2</v>
      </c>
      <c r="Z2571">
        <v>32</v>
      </c>
      <c r="AA2571">
        <v>0.2</v>
      </c>
      <c r="AB2571">
        <v>-1</v>
      </c>
      <c r="AC2571">
        <v>593</v>
      </c>
      <c r="AD2571">
        <v>20</v>
      </c>
      <c r="AE2571">
        <v>2</v>
      </c>
      <c r="AF2571">
        <v>3.4</v>
      </c>
      <c r="AG2571">
        <v>1.3</v>
      </c>
      <c r="AH2571">
        <v>165</v>
      </c>
    </row>
    <row r="2572" spans="1:34" x14ac:dyDescent="0.25">
      <c r="A2572" t="s">
        <v>9815</v>
      </c>
      <c r="B2572" t="s">
        <v>9816</v>
      </c>
      <c r="C2572" s="1" t="str">
        <f t="shared" si="424"/>
        <v>21:0613</v>
      </c>
      <c r="D2572" s="1" t="str">
        <f t="shared" si="425"/>
        <v>21:0193</v>
      </c>
      <c r="E2572" t="s">
        <v>9817</v>
      </c>
      <c r="F2572" t="s">
        <v>9818</v>
      </c>
      <c r="H2572">
        <v>54.0378015</v>
      </c>
      <c r="I2572">
        <v>-126.0085095</v>
      </c>
      <c r="J2572" s="1" t="str">
        <f t="shared" si="426"/>
        <v>NGR bulk stream sediment</v>
      </c>
      <c r="K2572" s="1" t="str">
        <f t="shared" si="427"/>
        <v>&lt;177 micron (NGR)</v>
      </c>
      <c r="L2572">
        <v>11</v>
      </c>
      <c r="M2572" t="s">
        <v>101</v>
      </c>
      <c r="N2572">
        <v>214</v>
      </c>
      <c r="O2572">
        <v>57</v>
      </c>
      <c r="P2572">
        <v>8</v>
      </c>
      <c r="Q2572">
        <v>5</v>
      </c>
      <c r="R2572">
        <v>11</v>
      </c>
      <c r="S2572">
        <v>5</v>
      </c>
      <c r="T2572">
        <v>-0.2</v>
      </c>
      <c r="U2572">
        <v>290</v>
      </c>
      <c r="V2572">
        <v>2.12</v>
      </c>
      <c r="W2572">
        <v>-0.2</v>
      </c>
      <c r="X2572">
        <v>3</v>
      </c>
      <c r="Y2572">
        <v>-2</v>
      </c>
      <c r="Z2572">
        <v>46</v>
      </c>
      <c r="AA2572">
        <v>0.4</v>
      </c>
      <c r="AB2572">
        <v>-1</v>
      </c>
      <c r="AC2572">
        <v>688</v>
      </c>
      <c r="AD2572">
        <v>25</v>
      </c>
      <c r="AE2572">
        <v>2</v>
      </c>
      <c r="AF2572">
        <v>1.8</v>
      </c>
      <c r="AG2572">
        <v>1.9</v>
      </c>
      <c r="AH2572">
        <v>260</v>
      </c>
    </row>
    <row r="2573" spans="1:34" x14ac:dyDescent="0.25">
      <c r="A2573" t="s">
        <v>9819</v>
      </c>
      <c r="B2573" t="s">
        <v>9820</v>
      </c>
      <c r="C2573" s="1" t="str">
        <f t="shared" si="424"/>
        <v>21:0613</v>
      </c>
      <c r="D2573" s="1" t="str">
        <f t="shared" si="425"/>
        <v>21:0193</v>
      </c>
      <c r="E2573" t="s">
        <v>9821</v>
      </c>
      <c r="F2573" t="s">
        <v>9822</v>
      </c>
      <c r="H2573">
        <v>54.030762199999998</v>
      </c>
      <c r="I2573">
        <v>-126.0365078</v>
      </c>
      <c r="J2573" s="1" t="str">
        <f t="shared" si="426"/>
        <v>NGR bulk stream sediment</v>
      </c>
      <c r="K2573" s="1" t="str">
        <f t="shared" si="427"/>
        <v>&lt;177 micron (NGR)</v>
      </c>
      <c r="L2573">
        <v>11</v>
      </c>
      <c r="M2573" t="s">
        <v>106</v>
      </c>
      <c r="N2573">
        <v>215</v>
      </c>
      <c r="O2573">
        <v>80</v>
      </c>
      <c r="P2573">
        <v>15</v>
      </c>
      <c r="Q2573">
        <v>7</v>
      </c>
      <c r="R2573">
        <v>15</v>
      </c>
      <c r="S2573">
        <v>7</v>
      </c>
      <c r="T2573">
        <v>-0.2</v>
      </c>
      <c r="U2573">
        <v>580</v>
      </c>
      <c r="V2573">
        <v>2.35</v>
      </c>
      <c r="W2573">
        <v>-0.2</v>
      </c>
      <c r="X2573">
        <v>3</v>
      </c>
      <c r="Y2573">
        <v>-2</v>
      </c>
      <c r="Z2573">
        <v>42</v>
      </c>
      <c r="AA2573">
        <v>0.2</v>
      </c>
      <c r="AB2573">
        <v>-1</v>
      </c>
      <c r="AC2573">
        <v>727</v>
      </c>
      <c r="AD2573">
        <v>30</v>
      </c>
      <c r="AE2573">
        <v>2</v>
      </c>
      <c r="AF2573">
        <v>7.2</v>
      </c>
      <c r="AG2573">
        <v>2.2999999999999998</v>
      </c>
      <c r="AH2573">
        <v>210</v>
      </c>
    </row>
    <row r="2574" spans="1:34" x14ac:dyDescent="0.25">
      <c r="A2574" t="s">
        <v>9823</v>
      </c>
      <c r="B2574" t="s">
        <v>9824</v>
      </c>
      <c r="C2574" s="1" t="str">
        <f t="shared" si="424"/>
        <v>21:0613</v>
      </c>
      <c r="D2574" s="1" t="str">
        <f t="shared" si="425"/>
        <v>21:0193</v>
      </c>
      <c r="E2574" t="s">
        <v>9825</v>
      </c>
      <c r="F2574" t="s">
        <v>9826</v>
      </c>
      <c r="H2574">
        <v>54.034133300000001</v>
      </c>
      <c r="I2574">
        <v>-126.1627178</v>
      </c>
      <c r="J2574" s="1" t="str">
        <f t="shared" si="426"/>
        <v>NGR bulk stream sediment</v>
      </c>
      <c r="K2574" s="1" t="str">
        <f t="shared" si="427"/>
        <v>&lt;177 micron (NGR)</v>
      </c>
      <c r="L2574">
        <v>11</v>
      </c>
      <c r="M2574" t="s">
        <v>111</v>
      </c>
      <c r="N2574">
        <v>216</v>
      </c>
      <c r="O2574">
        <v>67</v>
      </c>
      <c r="P2574">
        <v>13</v>
      </c>
      <c r="Q2574">
        <v>8</v>
      </c>
      <c r="R2574">
        <v>16</v>
      </c>
      <c r="S2574">
        <v>9</v>
      </c>
      <c r="T2574">
        <v>-0.2</v>
      </c>
      <c r="U2574">
        <v>1700</v>
      </c>
      <c r="V2574">
        <v>2.34</v>
      </c>
      <c r="W2574">
        <v>-0.2</v>
      </c>
      <c r="X2574">
        <v>3</v>
      </c>
      <c r="Y2574">
        <v>-2</v>
      </c>
      <c r="Z2574">
        <v>34</v>
      </c>
      <c r="AA2574">
        <v>0.2</v>
      </c>
      <c r="AB2574">
        <v>-1</v>
      </c>
      <c r="AC2574">
        <v>804</v>
      </c>
      <c r="AD2574">
        <v>40</v>
      </c>
      <c r="AE2574">
        <v>2</v>
      </c>
      <c r="AF2574">
        <v>6.8</v>
      </c>
      <c r="AG2574">
        <v>2.1</v>
      </c>
      <c r="AH2574">
        <v>200</v>
      </c>
    </row>
    <row r="2575" spans="1:34" x14ac:dyDescent="0.25">
      <c r="A2575" t="s">
        <v>9827</v>
      </c>
      <c r="B2575" t="s">
        <v>9828</v>
      </c>
      <c r="C2575" s="1" t="str">
        <f t="shared" si="424"/>
        <v>21:0613</v>
      </c>
      <c r="D2575" s="1" t="str">
        <f t="shared" si="425"/>
        <v>21:0193</v>
      </c>
      <c r="E2575" t="s">
        <v>9829</v>
      </c>
      <c r="F2575" t="s">
        <v>9830</v>
      </c>
      <c r="H2575">
        <v>54.020286400000003</v>
      </c>
      <c r="I2575">
        <v>-126.1810375</v>
      </c>
      <c r="J2575" s="1" t="str">
        <f t="shared" si="426"/>
        <v>NGR bulk stream sediment</v>
      </c>
      <c r="K2575" s="1" t="str">
        <f t="shared" si="427"/>
        <v>&lt;177 micron (NGR)</v>
      </c>
      <c r="L2575">
        <v>11</v>
      </c>
      <c r="M2575" t="s">
        <v>116</v>
      </c>
      <c r="N2575">
        <v>217</v>
      </c>
      <c r="O2575">
        <v>49</v>
      </c>
      <c r="P2575">
        <v>8</v>
      </c>
      <c r="Q2575">
        <v>6</v>
      </c>
      <c r="R2575">
        <v>12</v>
      </c>
      <c r="S2575">
        <v>7</v>
      </c>
      <c r="T2575">
        <v>0.2</v>
      </c>
      <c r="U2575">
        <v>310</v>
      </c>
      <c r="V2575">
        <v>2.04</v>
      </c>
      <c r="W2575">
        <v>-0.2</v>
      </c>
      <c r="X2575">
        <v>2</v>
      </c>
      <c r="Y2575">
        <v>-2</v>
      </c>
      <c r="Z2575">
        <v>56</v>
      </c>
      <c r="AA2575">
        <v>0.2</v>
      </c>
      <c r="AB2575">
        <v>-1</v>
      </c>
      <c r="AC2575">
        <v>730</v>
      </c>
      <c r="AD2575">
        <v>20</v>
      </c>
      <c r="AE2575">
        <v>2</v>
      </c>
      <c r="AF2575">
        <v>1.6</v>
      </c>
      <c r="AG2575">
        <v>1.6</v>
      </c>
      <c r="AH2575">
        <v>210</v>
      </c>
    </row>
    <row r="2576" spans="1:34" x14ac:dyDescent="0.25">
      <c r="A2576" t="s">
        <v>9831</v>
      </c>
      <c r="B2576" t="s">
        <v>9832</v>
      </c>
      <c r="C2576" s="1" t="str">
        <f t="shared" si="424"/>
        <v>21:0613</v>
      </c>
      <c r="D2576" s="1" t="str">
        <f t="shared" si="425"/>
        <v>21:0193</v>
      </c>
      <c r="E2576" t="s">
        <v>9833</v>
      </c>
      <c r="F2576" t="s">
        <v>9834</v>
      </c>
      <c r="H2576">
        <v>54.112635300000001</v>
      </c>
      <c r="I2576">
        <v>-126.75115580000001</v>
      </c>
      <c r="J2576" s="1" t="str">
        <f t="shared" si="426"/>
        <v>NGR bulk stream sediment</v>
      </c>
      <c r="K2576" s="1" t="str">
        <f t="shared" si="427"/>
        <v>&lt;177 micron (NGR)</v>
      </c>
      <c r="L2576">
        <v>11</v>
      </c>
      <c r="M2576" t="s">
        <v>121</v>
      </c>
      <c r="N2576">
        <v>218</v>
      </c>
      <c r="O2576">
        <v>125</v>
      </c>
      <c r="P2576">
        <v>13</v>
      </c>
      <c r="Q2576">
        <v>16</v>
      </c>
      <c r="R2576">
        <v>9</v>
      </c>
      <c r="S2576">
        <v>5</v>
      </c>
      <c r="T2576">
        <v>-0.2</v>
      </c>
      <c r="U2576">
        <v>640</v>
      </c>
      <c r="V2576">
        <v>2.34</v>
      </c>
      <c r="W2576">
        <v>-0.2</v>
      </c>
      <c r="X2576">
        <v>5</v>
      </c>
      <c r="Y2576">
        <v>-2</v>
      </c>
      <c r="Z2576">
        <v>36</v>
      </c>
      <c r="AA2576">
        <v>1.1000000000000001</v>
      </c>
      <c r="AB2576">
        <v>-1</v>
      </c>
      <c r="AC2576">
        <v>777</v>
      </c>
      <c r="AD2576">
        <v>25</v>
      </c>
      <c r="AE2576">
        <v>2</v>
      </c>
      <c r="AF2576">
        <v>6</v>
      </c>
      <c r="AG2576">
        <v>2</v>
      </c>
      <c r="AH2576">
        <v>205</v>
      </c>
    </row>
    <row r="2577" spans="1:34" x14ac:dyDescent="0.25">
      <c r="A2577" t="s">
        <v>9835</v>
      </c>
      <c r="B2577" t="s">
        <v>9836</v>
      </c>
      <c r="C2577" s="1" t="str">
        <f t="shared" si="424"/>
        <v>21:0613</v>
      </c>
      <c r="D2577" s="1" t="str">
        <f t="shared" si="425"/>
        <v>21:0193</v>
      </c>
      <c r="E2577" t="s">
        <v>9837</v>
      </c>
      <c r="F2577" t="s">
        <v>9838</v>
      </c>
      <c r="H2577">
        <v>54.208880100000002</v>
      </c>
      <c r="I2577">
        <v>-126.5728865</v>
      </c>
      <c r="J2577" s="1" t="str">
        <f t="shared" si="426"/>
        <v>NGR bulk stream sediment</v>
      </c>
      <c r="K2577" s="1" t="str">
        <f t="shared" si="427"/>
        <v>&lt;177 micron (NGR)</v>
      </c>
      <c r="L2577">
        <v>11</v>
      </c>
      <c r="M2577" t="s">
        <v>126</v>
      </c>
      <c r="N2577">
        <v>219</v>
      </c>
      <c r="O2577">
        <v>66</v>
      </c>
      <c r="P2577">
        <v>11</v>
      </c>
      <c r="Q2577">
        <v>11</v>
      </c>
      <c r="R2577">
        <v>24</v>
      </c>
      <c r="S2577">
        <v>7</v>
      </c>
      <c r="T2577">
        <v>-0.2</v>
      </c>
      <c r="U2577">
        <v>240</v>
      </c>
      <c r="V2577">
        <v>2.2000000000000002</v>
      </c>
      <c r="W2577">
        <v>-0.2</v>
      </c>
      <c r="X2577">
        <v>2</v>
      </c>
      <c r="Y2577">
        <v>-2</v>
      </c>
      <c r="Z2577">
        <v>44</v>
      </c>
      <c r="AA2577">
        <v>0.6</v>
      </c>
      <c r="AB2577">
        <v>-1</v>
      </c>
      <c r="AC2577">
        <v>786</v>
      </c>
      <c r="AD2577">
        <v>20</v>
      </c>
      <c r="AE2577">
        <v>2</v>
      </c>
      <c r="AF2577">
        <v>3.6</v>
      </c>
      <c r="AG2577">
        <v>2.1</v>
      </c>
      <c r="AH2577">
        <v>350</v>
      </c>
    </row>
    <row r="2578" spans="1:34" x14ac:dyDescent="0.25">
      <c r="A2578" t="s">
        <v>9839</v>
      </c>
      <c r="B2578" t="s">
        <v>9840</v>
      </c>
      <c r="C2578" s="1" t="str">
        <f t="shared" si="424"/>
        <v>21:0613</v>
      </c>
      <c r="D2578" s="1" t="str">
        <f t="shared" si="425"/>
        <v>21:0193</v>
      </c>
      <c r="E2578" t="s">
        <v>9841</v>
      </c>
      <c r="F2578" t="s">
        <v>9842</v>
      </c>
      <c r="H2578">
        <v>54.203622199999998</v>
      </c>
      <c r="I2578">
        <v>-126.5747437</v>
      </c>
      <c r="J2578" s="1" t="str">
        <f t="shared" si="426"/>
        <v>NGR bulk stream sediment</v>
      </c>
      <c r="K2578" s="1" t="str">
        <f t="shared" si="427"/>
        <v>&lt;177 micron (NGR)</v>
      </c>
      <c r="L2578">
        <v>11</v>
      </c>
      <c r="M2578" t="s">
        <v>131</v>
      </c>
      <c r="N2578">
        <v>220</v>
      </c>
      <c r="O2578">
        <v>55</v>
      </c>
      <c r="P2578">
        <v>10</v>
      </c>
      <c r="Q2578">
        <v>5</v>
      </c>
      <c r="R2578">
        <v>25</v>
      </c>
      <c r="S2578">
        <v>11</v>
      </c>
      <c r="T2578">
        <v>-0.2</v>
      </c>
      <c r="U2578">
        <v>310</v>
      </c>
      <c r="V2578">
        <v>2.42</v>
      </c>
      <c r="W2578">
        <v>-0.2</v>
      </c>
      <c r="X2578">
        <v>1</v>
      </c>
      <c r="Y2578">
        <v>-2</v>
      </c>
      <c r="Z2578">
        <v>50</v>
      </c>
      <c r="AA2578">
        <v>0.4</v>
      </c>
      <c r="AB2578">
        <v>-1</v>
      </c>
      <c r="AC2578">
        <v>545</v>
      </c>
      <c r="AD2578">
        <v>20</v>
      </c>
      <c r="AE2578">
        <v>2</v>
      </c>
      <c r="AF2578">
        <v>3</v>
      </c>
      <c r="AG2578">
        <v>1.8</v>
      </c>
      <c r="AH2578">
        <v>300</v>
      </c>
    </row>
    <row r="2579" spans="1:34" x14ac:dyDescent="0.25">
      <c r="A2579" t="s">
        <v>9843</v>
      </c>
      <c r="B2579" t="s">
        <v>9844</v>
      </c>
      <c r="C2579" s="1" t="str">
        <f t="shared" si="424"/>
        <v>21:0613</v>
      </c>
      <c r="D2579" s="1" t="str">
        <f t="shared" si="425"/>
        <v>21:0193</v>
      </c>
      <c r="E2579" t="s">
        <v>9845</v>
      </c>
      <c r="F2579" t="s">
        <v>9846</v>
      </c>
      <c r="H2579">
        <v>54.0262916</v>
      </c>
      <c r="I2579">
        <v>-127.38921620000001</v>
      </c>
      <c r="J2579" s="1" t="str">
        <f t="shared" si="426"/>
        <v>NGR bulk stream sediment</v>
      </c>
      <c r="K2579" s="1" t="str">
        <f t="shared" si="427"/>
        <v>&lt;177 micron (NGR)</v>
      </c>
      <c r="L2579">
        <v>12</v>
      </c>
      <c r="M2579" t="s">
        <v>38</v>
      </c>
      <c r="N2579">
        <v>221</v>
      </c>
      <c r="O2579">
        <v>60</v>
      </c>
      <c r="P2579">
        <v>13</v>
      </c>
      <c r="Q2579">
        <v>10</v>
      </c>
      <c r="R2579">
        <v>17</v>
      </c>
      <c r="S2579">
        <v>6</v>
      </c>
      <c r="T2579">
        <v>-0.2</v>
      </c>
      <c r="U2579">
        <v>290</v>
      </c>
      <c r="V2579">
        <v>2.4500000000000002</v>
      </c>
      <c r="W2579">
        <v>-0.2</v>
      </c>
      <c r="X2579">
        <v>10</v>
      </c>
      <c r="Y2579">
        <v>-2</v>
      </c>
      <c r="Z2579">
        <v>28</v>
      </c>
      <c r="AA2579">
        <v>0.8</v>
      </c>
      <c r="AB2579">
        <v>-1</v>
      </c>
      <c r="AC2579">
        <v>429</v>
      </c>
      <c r="AD2579">
        <v>50</v>
      </c>
      <c r="AE2579">
        <v>2</v>
      </c>
      <c r="AF2579">
        <v>4.4000000000000004</v>
      </c>
      <c r="AG2579">
        <v>1.5</v>
      </c>
      <c r="AH2579">
        <v>110</v>
      </c>
    </row>
    <row r="2580" spans="1:34" x14ac:dyDescent="0.25">
      <c r="A2580" t="s">
        <v>9847</v>
      </c>
      <c r="B2580" t="s">
        <v>9848</v>
      </c>
      <c r="C2580" s="1" t="str">
        <f t="shared" si="424"/>
        <v>21:0613</v>
      </c>
      <c r="D2580" s="1" t="str">
        <f t="shared" si="425"/>
        <v>21:0193</v>
      </c>
      <c r="E2580" t="s">
        <v>9849</v>
      </c>
      <c r="F2580" t="s">
        <v>9850</v>
      </c>
      <c r="H2580">
        <v>54.233704500000002</v>
      </c>
      <c r="I2580">
        <v>-126.6390397</v>
      </c>
      <c r="J2580" s="1" t="str">
        <f t="shared" si="426"/>
        <v>NGR bulk stream sediment</v>
      </c>
      <c r="K2580" s="1" t="str">
        <f t="shared" si="427"/>
        <v>&lt;177 micron (NGR)</v>
      </c>
      <c r="L2580">
        <v>12</v>
      </c>
      <c r="M2580" t="s">
        <v>43</v>
      </c>
      <c r="N2580">
        <v>222</v>
      </c>
      <c r="O2580">
        <v>78</v>
      </c>
      <c r="P2580">
        <v>13</v>
      </c>
      <c r="Q2580">
        <v>9</v>
      </c>
      <c r="R2580">
        <v>19</v>
      </c>
      <c r="S2580">
        <v>10</v>
      </c>
      <c r="T2580">
        <v>-0.2</v>
      </c>
      <c r="U2580">
        <v>1900</v>
      </c>
      <c r="V2580">
        <v>3.19</v>
      </c>
      <c r="W2580">
        <v>-0.2</v>
      </c>
      <c r="X2580">
        <v>6</v>
      </c>
      <c r="Y2580">
        <v>-2</v>
      </c>
      <c r="Z2580">
        <v>40</v>
      </c>
      <c r="AA2580">
        <v>0.2</v>
      </c>
      <c r="AB2580">
        <v>-1</v>
      </c>
      <c r="AC2580">
        <v>706</v>
      </c>
      <c r="AD2580">
        <v>30</v>
      </c>
      <c r="AE2580">
        <v>2</v>
      </c>
      <c r="AF2580">
        <v>5.6</v>
      </c>
      <c r="AG2580">
        <v>1.4</v>
      </c>
      <c r="AH2580">
        <v>155</v>
      </c>
    </row>
    <row r="2581" spans="1:34" x14ac:dyDescent="0.25">
      <c r="A2581" t="s">
        <v>9851</v>
      </c>
      <c r="B2581" t="s">
        <v>9852</v>
      </c>
      <c r="C2581" s="1" t="str">
        <f t="shared" si="424"/>
        <v>21:0613</v>
      </c>
      <c r="D2581" s="1" t="str">
        <f t="shared" si="425"/>
        <v>21:0193</v>
      </c>
      <c r="E2581" t="s">
        <v>9853</v>
      </c>
      <c r="F2581" t="s">
        <v>9854</v>
      </c>
      <c r="H2581">
        <v>54.271735</v>
      </c>
      <c r="I2581">
        <v>-126.6378342</v>
      </c>
      <c r="J2581" s="1" t="str">
        <f t="shared" si="426"/>
        <v>NGR bulk stream sediment</v>
      </c>
      <c r="K2581" s="1" t="str">
        <f t="shared" si="427"/>
        <v>&lt;177 micron (NGR)</v>
      </c>
      <c r="L2581">
        <v>12</v>
      </c>
      <c r="M2581" t="s">
        <v>56</v>
      </c>
      <c r="N2581">
        <v>223</v>
      </c>
      <c r="O2581">
        <v>60</v>
      </c>
      <c r="P2581">
        <v>12</v>
      </c>
      <c r="Q2581">
        <v>7</v>
      </c>
      <c r="R2581">
        <v>14</v>
      </c>
      <c r="S2581">
        <v>7</v>
      </c>
      <c r="T2581">
        <v>-0.2</v>
      </c>
      <c r="U2581">
        <v>800</v>
      </c>
      <c r="V2581">
        <v>2.61</v>
      </c>
      <c r="W2581">
        <v>-0.2</v>
      </c>
      <c r="X2581">
        <v>3</v>
      </c>
      <c r="Y2581">
        <v>-2</v>
      </c>
      <c r="Z2581">
        <v>38</v>
      </c>
      <c r="AA2581">
        <v>0.7</v>
      </c>
      <c r="AB2581">
        <v>-1</v>
      </c>
      <c r="AC2581">
        <v>733</v>
      </c>
      <c r="AD2581">
        <v>35</v>
      </c>
      <c r="AE2581">
        <v>2</v>
      </c>
      <c r="AF2581">
        <v>4.8</v>
      </c>
      <c r="AG2581">
        <v>2</v>
      </c>
      <c r="AH2581">
        <v>170</v>
      </c>
    </row>
    <row r="2582" spans="1:34" x14ac:dyDescent="0.25">
      <c r="A2582" t="s">
        <v>9855</v>
      </c>
      <c r="B2582" t="s">
        <v>9856</v>
      </c>
      <c r="C2582" s="1" t="str">
        <f t="shared" si="424"/>
        <v>21:0613</v>
      </c>
      <c r="D2582" s="1" t="str">
        <f t="shared" si="425"/>
        <v>21:0193</v>
      </c>
      <c r="E2582" t="s">
        <v>9857</v>
      </c>
      <c r="F2582" t="s">
        <v>9858</v>
      </c>
      <c r="H2582">
        <v>54.299477099999997</v>
      </c>
      <c r="I2582">
        <v>-126.5977604</v>
      </c>
      <c r="J2582" s="1" t="str">
        <f t="shared" si="426"/>
        <v>NGR bulk stream sediment</v>
      </c>
      <c r="K2582" s="1" t="str">
        <f t="shared" si="427"/>
        <v>&lt;177 micron (NGR)</v>
      </c>
      <c r="L2582">
        <v>12</v>
      </c>
      <c r="M2582" t="s">
        <v>61</v>
      </c>
      <c r="N2582">
        <v>224</v>
      </c>
      <c r="O2582">
        <v>79</v>
      </c>
      <c r="P2582">
        <v>22</v>
      </c>
      <c r="Q2582">
        <v>7</v>
      </c>
      <c r="R2582">
        <v>44</v>
      </c>
      <c r="S2582">
        <v>13</v>
      </c>
      <c r="T2582">
        <v>-0.2</v>
      </c>
      <c r="U2582">
        <v>610</v>
      </c>
      <c r="V2582">
        <v>3.2</v>
      </c>
      <c r="W2582">
        <v>-0.2</v>
      </c>
      <c r="X2582">
        <v>1</v>
      </c>
      <c r="Y2582">
        <v>-2</v>
      </c>
      <c r="Z2582">
        <v>56</v>
      </c>
      <c r="AA2582">
        <v>-0.2</v>
      </c>
      <c r="AB2582">
        <v>-1</v>
      </c>
      <c r="AC2582">
        <v>944</v>
      </c>
      <c r="AD2582">
        <v>20</v>
      </c>
      <c r="AE2582">
        <v>2</v>
      </c>
      <c r="AF2582">
        <v>4.5999999999999996</v>
      </c>
      <c r="AG2582">
        <v>1.8</v>
      </c>
      <c r="AH2582">
        <v>300</v>
      </c>
    </row>
    <row r="2583" spans="1:34" x14ac:dyDescent="0.25">
      <c r="A2583" t="s">
        <v>9859</v>
      </c>
      <c r="B2583" t="s">
        <v>9860</v>
      </c>
      <c r="C2583" s="1" t="str">
        <f t="shared" si="424"/>
        <v>21:0613</v>
      </c>
      <c r="D2583" s="1" t="str">
        <f t="shared" si="425"/>
        <v>21:0193</v>
      </c>
      <c r="E2583" t="s">
        <v>9861</v>
      </c>
      <c r="F2583" t="s">
        <v>9862</v>
      </c>
      <c r="H2583">
        <v>54.304168099999998</v>
      </c>
      <c r="I2583">
        <v>-126.5954119</v>
      </c>
      <c r="J2583" s="1" t="str">
        <f t="shared" si="426"/>
        <v>NGR bulk stream sediment</v>
      </c>
      <c r="K2583" s="1" t="str">
        <f t="shared" si="427"/>
        <v>&lt;177 micron (NGR)</v>
      </c>
      <c r="L2583">
        <v>12</v>
      </c>
      <c r="M2583" t="s">
        <v>66</v>
      </c>
      <c r="N2583">
        <v>225</v>
      </c>
      <c r="O2583">
        <v>57</v>
      </c>
      <c r="P2583">
        <v>16</v>
      </c>
      <c r="Q2583">
        <v>5</v>
      </c>
      <c r="R2583">
        <v>27</v>
      </c>
      <c r="S2583">
        <v>10</v>
      </c>
      <c r="T2583">
        <v>-0.2</v>
      </c>
      <c r="U2583">
        <v>380</v>
      </c>
      <c r="V2583">
        <v>2.58</v>
      </c>
      <c r="W2583">
        <v>-0.2</v>
      </c>
      <c r="X2583">
        <v>1</v>
      </c>
      <c r="Y2583">
        <v>-2</v>
      </c>
      <c r="Z2583">
        <v>44</v>
      </c>
      <c r="AA2583">
        <v>0.2</v>
      </c>
      <c r="AB2583">
        <v>-1</v>
      </c>
      <c r="AC2583">
        <v>990</v>
      </c>
      <c r="AD2583">
        <v>15</v>
      </c>
      <c r="AE2583">
        <v>2</v>
      </c>
      <c r="AF2583">
        <v>2</v>
      </c>
      <c r="AG2583">
        <v>1.9</v>
      </c>
      <c r="AH2583">
        <v>255</v>
      </c>
    </row>
    <row r="2584" spans="1:34" x14ac:dyDescent="0.25">
      <c r="A2584" t="s">
        <v>9863</v>
      </c>
      <c r="B2584" t="s">
        <v>9864</v>
      </c>
      <c r="C2584" s="1" t="str">
        <f t="shared" si="424"/>
        <v>21:0613</v>
      </c>
      <c r="D2584" s="1" t="str">
        <f t="shared" si="425"/>
        <v>21:0193</v>
      </c>
      <c r="E2584" t="s">
        <v>9865</v>
      </c>
      <c r="F2584" t="s">
        <v>9866</v>
      </c>
      <c r="H2584">
        <v>54.357804600000001</v>
      </c>
      <c r="I2584">
        <v>-126.78707060000001</v>
      </c>
      <c r="J2584" s="1" t="str">
        <f t="shared" si="426"/>
        <v>NGR bulk stream sediment</v>
      </c>
      <c r="K2584" s="1" t="str">
        <f t="shared" si="427"/>
        <v>&lt;177 micron (NGR)</v>
      </c>
      <c r="L2584">
        <v>12</v>
      </c>
      <c r="M2584" t="s">
        <v>76</v>
      </c>
      <c r="N2584">
        <v>226</v>
      </c>
      <c r="O2584">
        <v>81</v>
      </c>
      <c r="P2584">
        <v>25</v>
      </c>
      <c r="Q2584">
        <v>10</v>
      </c>
      <c r="R2584">
        <v>22</v>
      </c>
      <c r="S2584">
        <v>8</v>
      </c>
      <c r="T2584">
        <v>-0.2</v>
      </c>
      <c r="U2584">
        <v>700</v>
      </c>
      <c r="V2584">
        <v>3.32</v>
      </c>
      <c r="W2584">
        <v>-0.2</v>
      </c>
      <c r="X2584">
        <v>5</v>
      </c>
      <c r="Y2584">
        <v>-2</v>
      </c>
      <c r="Z2584">
        <v>40</v>
      </c>
      <c r="AA2584">
        <v>1.9</v>
      </c>
      <c r="AB2584">
        <v>-1</v>
      </c>
      <c r="AC2584">
        <v>489</v>
      </c>
      <c r="AD2584">
        <v>45</v>
      </c>
      <c r="AE2584">
        <v>2</v>
      </c>
      <c r="AF2584">
        <v>4.2</v>
      </c>
      <c r="AG2584">
        <v>1.8</v>
      </c>
      <c r="AH2584">
        <v>240</v>
      </c>
    </row>
    <row r="2585" spans="1:34" x14ac:dyDescent="0.25">
      <c r="A2585" t="s">
        <v>9867</v>
      </c>
      <c r="B2585" t="s">
        <v>9868</v>
      </c>
      <c r="C2585" s="1" t="str">
        <f t="shared" si="424"/>
        <v>21:0613</v>
      </c>
      <c r="D2585" s="1" t="str">
        <f t="shared" si="425"/>
        <v>21:0193</v>
      </c>
      <c r="E2585" t="s">
        <v>9869</v>
      </c>
      <c r="F2585" t="s">
        <v>9870</v>
      </c>
      <c r="H2585">
        <v>54.311351700000003</v>
      </c>
      <c r="I2585">
        <v>-126.83170149999999</v>
      </c>
      <c r="J2585" s="1" t="str">
        <f t="shared" si="426"/>
        <v>NGR bulk stream sediment</v>
      </c>
      <c r="K2585" s="1" t="str">
        <f t="shared" si="427"/>
        <v>&lt;177 micron (NGR)</v>
      </c>
      <c r="L2585">
        <v>12</v>
      </c>
      <c r="M2585" t="s">
        <v>81</v>
      </c>
      <c r="N2585">
        <v>227</v>
      </c>
      <c r="O2585">
        <v>113</v>
      </c>
      <c r="P2585">
        <v>23</v>
      </c>
      <c r="Q2585">
        <v>15</v>
      </c>
      <c r="R2585">
        <v>11</v>
      </c>
      <c r="S2585">
        <v>10</v>
      </c>
      <c r="T2585">
        <v>-0.2</v>
      </c>
      <c r="U2585">
        <v>920</v>
      </c>
      <c r="V2585">
        <v>3</v>
      </c>
      <c r="W2585">
        <v>-0.2</v>
      </c>
      <c r="X2585">
        <v>5</v>
      </c>
      <c r="Y2585">
        <v>-2</v>
      </c>
      <c r="Z2585">
        <v>32</v>
      </c>
      <c r="AA2585">
        <v>1.7</v>
      </c>
      <c r="AB2585">
        <v>-1</v>
      </c>
      <c r="AC2585">
        <v>545</v>
      </c>
      <c r="AD2585">
        <v>45</v>
      </c>
      <c r="AE2585">
        <v>2</v>
      </c>
      <c r="AF2585">
        <v>6.8</v>
      </c>
      <c r="AG2585">
        <v>1.6</v>
      </c>
      <c r="AH2585">
        <v>260</v>
      </c>
    </row>
    <row r="2586" spans="1:34" x14ac:dyDescent="0.25">
      <c r="A2586" t="s">
        <v>9871</v>
      </c>
      <c r="B2586" t="s">
        <v>9872</v>
      </c>
      <c r="C2586" s="1" t="str">
        <f t="shared" si="424"/>
        <v>21:0613</v>
      </c>
      <c r="D2586" s="1" t="str">
        <f t="shared" si="425"/>
        <v>21:0193</v>
      </c>
      <c r="E2586" t="s">
        <v>9873</v>
      </c>
      <c r="F2586" t="s">
        <v>9874</v>
      </c>
      <c r="H2586">
        <v>54.284516699999998</v>
      </c>
      <c r="I2586">
        <v>-126.8400235</v>
      </c>
      <c r="J2586" s="1" t="str">
        <f t="shared" si="426"/>
        <v>NGR bulk stream sediment</v>
      </c>
      <c r="K2586" s="1" t="str">
        <f t="shared" si="427"/>
        <v>&lt;177 micron (NGR)</v>
      </c>
      <c r="L2586">
        <v>12</v>
      </c>
      <c r="M2586" t="s">
        <v>86</v>
      </c>
      <c r="N2586">
        <v>228</v>
      </c>
      <c r="O2586">
        <v>77</v>
      </c>
      <c r="P2586">
        <v>70</v>
      </c>
      <c r="Q2586">
        <v>14</v>
      </c>
      <c r="R2586">
        <v>16</v>
      </c>
      <c r="S2586">
        <v>7</v>
      </c>
      <c r="T2586">
        <v>-0.2</v>
      </c>
      <c r="U2586">
        <v>780</v>
      </c>
      <c r="V2586">
        <v>2.91</v>
      </c>
      <c r="W2586">
        <v>-0.2</v>
      </c>
      <c r="X2586">
        <v>4</v>
      </c>
      <c r="Y2586">
        <v>-2</v>
      </c>
      <c r="Z2586">
        <v>40</v>
      </c>
      <c r="AA2586">
        <v>1</v>
      </c>
      <c r="AB2586">
        <v>1</v>
      </c>
      <c r="AC2586">
        <v>539</v>
      </c>
      <c r="AD2586">
        <v>20</v>
      </c>
      <c r="AE2586">
        <v>2</v>
      </c>
      <c r="AF2586">
        <v>2</v>
      </c>
      <c r="AG2586">
        <v>1.5</v>
      </c>
      <c r="AH2586">
        <v>190</v>
      </c>
    </row>
    <row r="2587" spans="1:34" x14ac:dyDescent="0.25">
      <c r="A2587" t="s">
        <v>9875</v>
      </c>
      <c r="B2587" t="s">
        <v>9876</v>
      </c>
      <c r="C2587" s="1" t="str">
        <f t="shared" si="424"/>
        <v>21:0613</v>
      </c>
      <c r="D2587" s="1" t="str">
        <f t="shared" si="425"/>
        <v>21:0193</v>
      </c>
      <c r="E2587" t="s">
        <v>9877</v>
      </c>
      <c r="F2587" t="s">
        <v>9878</v>
      </c>
      <c r="H2587">
        <v>54.030183399999999</v>
      </c>
      <c r="I2587">
        <v>-127.3838287</v>
      </c>
      <c r="J2587" s="1" t="str">
        <f t="shared" si="426"/>
        <v>NGR bulk stream sediment</v>
      </c>
      <c r="K2587" s="1" t="str">
        <f t="shared" si="427"/>
        <v>&lt;177 micron (NGR)</v>
      </c>
      <c r="L2587">
        <v>12</v>
      </c>
      <c r="M2587" t="s">
        <v>91</v>
      </c>
      <c r="N2587">
        <v>229</v>
      </c>
      <c r="O2587">
        <v>59</v>
      </c>
      <c r="P2587">
        <v>10</v>
      </c>
      <c r="Q2587">
        <v>8</v>
      </c>
      <c r="R2587">
        <v>19</v>
      </c>
      <c r="S2587">
        <v>6</v>
      </c>
      <c r="T2587">
        <v>-0.2</v>
      </c>
      <c r="U2587">
        <v>310</v>
      </c>
      <c r="V2587">
        <v>2.15</v>
      </c>
      <c r="W2587">
        <v>-0.2</v>
      </c>
      <c r="X2587">
        <v>6</v>
      </c>
      <c r="Y2587">
        <v>-2</v>
      </c>
      <c r="Z2587">
        <v>26</v>
      </c>
      <c r="AA2587">
        <v>0.4</v>
      </c>
      <c r="AB2587">
        <v>1</v>
      </c>
      <c r="AC2587">
        <v>498</v>
      </c>
      <c r="AD2587">
        <v>60</v>
      </c>
      <c r="AE2587">
        <v>2</v>
      </c>
      <c r="AF2587">
        <v>4.8</v>
      </c>
      <c r="AG2587">
        <v>1.7</v>
      </c>
      <c r="AH2587">
        <v>170</v>
      </c>
    </row>
    <row r="2588" spans="1:34" x14ac:dyDescent="0.25">
      <c r="A2588" t="s">
        <v>9879</v>
      </c>
      <c r="B2588" t="s">
        <v>9880</v>
      </c>
      <c r="C2588" s="1" t="str">
        <f t="shared" si="424"/>
        <v>21:0613</v>
      </c>
      <c r="D2588" s="1" t="str">
        <f t="shared" si="425"/>
        <v>21:0193</v>
      </c>
      <c r="E2588" t="s">
        <v>9845</v>
      </c>
      <c r="F2588" t="s">
        <v>9881</v>
      </c>
      <c r="H2588">
        <v>54.0262916</v>
      </c>
      <c r="I2588">
        <v>-127.38921620000001</v>
      </c>
      <c r="J2588" s="1" t="str">
        <f t="shared" si="426"/>
        <v>NGR bulk stream sediment</v>
      </c>
      <c r="K2588" s="1" t="str">
        <f t="shared" si="427"/>
        <v>&lt;177 micron (NGR)</v>
      </c>
      <c r="L2588">
        <v>12</v>
      </c>
      <c r="M2588" t="s">
        <v>47</v>
      </c>
      <c r="N2588">
        <v>230</v>
      </c>
      <c r="O2588">
        <v>61</v>
      </c>
      <c r="P2588">
        <v>13</v>
      </c>
      <c r="Q2588">
        <v>10</v>
      </c>
      <c r="R2588">
        <v>16</v>
      </c>
      <c r="S2588">
        <v>6</v>
      </c>
      <c r="T2588">
        <v>-0.2</v>
      </c>
      <c r="U2588">
        <v>290</v>
      </c>
      <c r="V2588">
        <v>2.54</v>
      </c>
      <c r="W2588">
        <v>-0.2</v>
      </c>
      <c r="X2588">
        <v>9</v>
      </c>
      <c r="Y2588">
        <v>-2</v>
      </c>
      <c r="Z2588">
        <v>28</v>
      </c>
      <c r="AA2588">
        <v>0.8</v>
      </c>
      <c r="AB2588">
        <v>1</v>
      </c>
      <c r="AC2588">
        <v>420</v>
      </c>
      <c r="AD2588">
        <v>45</v>
      </c>
      <c r="AE2588">
        <v>2</v>
      </c>
      <c r="AF2588">
        <v>3.8</v>
      </c>
      <c r="AG2588">
        <v>1.3</v>
      </c>
      <c r="AH2588">
        <v>100</v>
      </c>
    </row>
    <row r="2589" spans="1:34" x14ac:dyDescent="0.25">
      <c r="A2589" t="s">
        <v>9882</v>
      </c>
      <c r="B2589" t="s">
        <v>9883</v>
      </c>
      <c r="C2589" s="1" t="str">
        <f t="shared" si="424"/>
        <v>21:0613</v>
      </c>
      <c r="D2589" s="1" t="str">
        <f t="shared" si="425"/>
        <v>21:0193</v>
      </c>
      <c r="E2589" t="s">
        <v>9845</v>
      </c>
      <c r="F2589" t="s">
        <v>9884</v>
      </c>
      <c r="H2589">
        <v>54.0262916</v>
      </c>
      <c r="I2589">
        <v>-127.38921620000001</v>
      </c>
      <c r="J2589" s="1" t="str">
        <f t="shared" si="426"/>
        <v>NGR bulk stream sediment</v>
      </c>
      <c r="K2589" s="1" t="str">
        <f t="shared" si="427"/>
        <v>&lt;177 micron (NGR)</v>
      </c>
      <c r="L2589">
        <v>12</v>
      </c>
      <c r="M2589" t="s">
        <v>51</v>
      </c>
      <c r="N2589">
        <v>231</v>
      </c>
      <c r="O2589">
        <v>58</v>
      </c>
      <c r="P2589">
        <v>12</v>
      </c>
      <c r="Q2589">
        <v>8</v>
      </c>
      <c r="R2589">
        <v>18</v>
      </c>
      <c r="S2589">
        <v>4</v>
      </c>
      <c r="T2589">
        <v>0.3</v>
      </c>
      <c r="U2589">
        <v>250</v>
      </c>
      <c r="V2589">
        <v>2.3199999999999998</v>
      </c>
      <c r="W2589">
        <v>-0.2</v>
      </c>
      <c r="X2589">
        <v>7</v>
      </c>
      <c r="Y2589">
        <v>-2</v>
      </c>
      <c r="Z2589">
        <v>28</v>
      </c>
      <c r="AA2589">
        <v>0.6</v>
      </c>
      <c r="AB2589">
        <v>-1</v>
      </c>
      <c r="AC2589">
        <v>469</v>
      </c>
      <c r="AD2589">
        <v>45</v>
      </c>
      <c r="AE2589">
        <v>2</v>
      </c>
      <c r="AF2589">
        <v>3.2</v>
      </c>
      <c r="AG2589">
        <v>1.5</v>
      </c>
      <c r="AH2589">
        <v>180</v>
      </c>
    </row>
    <row r="2590" spans="1:34" x14ac:dyDescent="0.25">
      <c r="A2590" t="s">
        <v>9885</v>
      </c>
      <c r="B2590" t="s">
        <v>9886</v>
      </c>
      <c r="C2590" s="1" t="str">
        <f t="shared" si="424"/>
        <v>21:0613</v>
      </c>
      <c r="D2590" s="1" t="str">
        <f t="shared" si="425"/>
        <v>21:0193</v>
      </c>
      <c r="E2590" t="s">
        <v>9887</v>
      </c>
      <c r="F2590" t="s">
        <v>9888</v>
      </c>
      <c r="H2590">
        <v>54.080061100000002</v>
      </c>
      <c r="I2590">
        <v>-127.3091414</v>
      </c>
      <c r="J2590" s="1" t="str">
        <f t="shared" si="426"/>
        <v>NGR bulk stream sediment</v>
      </c>
      <c r="K2590" s="1" t="str">
        <f t="shared" si="427"/>
        <v>&lt;177 micron (NGR)</v>
      </c>
      <c r="L2590">
        <v>12</v>
      </c>
      <c r="M2590" t="s">
        <v>96</v>
      </c>
      <c r="N2590">
        <v>232</v>
      </c>
      <c r="O2590">
        <v>92</v>
      </c>
      <c r="P2590">
        <v>15</v>
      </c>
      <c r="Q2590">
        <v>9</v>
      </c>
      <c r="R2590">
        <v>32</v>
      </c>
      <c r="S2590">
        <v>10</v>
      </c>
      <c r="T2590">
        <v>0.2</v>
      </c>
      <c r="U2590">
        <v>860</v>
      </c>
      <c r="V2590">
        <v>3.6</v>
      </c>
      <c r="W2590">
        <v>-0.2</v>
      </c>
      <c r="X2590">
        <v>4</v>
      </c>
      <c r="Y2590">
        <v>-2</v>
      </c>
      <c r="Z2590">
        <v>40</v>
      </c>
      <c r="AA2590">
        <v>0.8</v>
      </c>
      <c r="AB2590">
        <v>2</v>
      </c>
      <c r="AC2590">
        <v>565</v>
      </c>
      <c r="AD2590">
        <v>60</v>
      </c>
      <c r="AE2590">
        <v>2</v>
      </c>
      <c r="AF2590">
        <v>10</v>
      </c>
      <c r="AG2590">
        <v>1.9</v>
      </c>
      <c r="AH2590">
        <v>105</v>
      </c>
    </row>
    <row r="2591" spans="1:34" x14ac:dyDescent="0.25">
      <c r="A2591" t="s">
        <v>9889</v>
      </c>
      <c r="B2591" t="s">
        <v>9890</v>
      </c>
      <c r="C2591" s="1" t="str">
        <f t="shared" si="424"/>
        <v>21:0613</v>
      </c>
      <c r="D2591" s="1" t="str">
        <f>HYPERLINK("http://geochem.nrcan.gc.ca/cdogs/content/svy/svy_e.htm", "")</f>
        <v/>
      </c>
      <c r="G2591" s="1" t="str">
        <f>HYPERLINK("http://geochem.nrcan.gc.ca/cdogs/content/cr_/cr_00077_e.htm", "77")</f>
        <v>77</v>
      </c>
      <c r="J2591" t="s">
        <v>69</v>
      </c>
      <c r="K2591" t="s">
        <v>70</v>
      </c>
      <c r="L2591">
        <v>12</v>
      </c>
      <c r="M2591" t="s">
        <v>71</v>
      </c>
      <c r="N2591">
        <v>233</v>
      </c>
      <c r="O2591">
        <v>127</v>
      </c>
      <c r="P2591">
        <v>55</v>
      </c>
      <c r="Q2591">
        <v>33</v>
      </c>
      <c r="R2591">
        <v>306</v>
      </c>
      <c r="S2591">
        <v>25</v>
      </c>
      <c r="T2591">
        <v>0.2</v>
      </c>
      <c r="U2591">
        <v>540</v>
      </c>
      <c r="V2591">
        <v>3.65</v>
      </c>
      <c r="W2591">
        <v>0.4</v>
      </c>
      <c r="X2591">
        <v>23</v>
      </c>
      <c r="Y2591">
        <v>3</v>
      </c>
      <c r="Z2591">
        <v>56</v>
      </c>
      <c r="AA2591">
        <v>0.9</v>
      </c>
      <c r="AB2591">
        <v>5</v>
      </c>
      <c r="AC2591">
        <v>581</v>
      </c>
      <c r="AD2591">
        <v>40</v>
      </c>
      <c r="AE2591">
        <v>55</v>
      </c>
      <c r="AF2591">
        <v>3.4</v>
      </c>
      <c r="AG2591">
        <v>18.100000000000001</v>
      </c>
      <c r="AH2591">
        <v>390</v>
      </c>
    </row>
    <row r="2592" spans="1:34" x14ac:dyDescent="0.25">
      <c r="A2592" t="s">
        <v>9891</v>
      </c>
      <c r="B2592" t="s">
        <v>9892</v>
      </c>
      <c r="C2592" s="1" t="str">
        <f t="shared" si="424"/>
        <v>21:0613</v>
      </c>
      <c r="D2592" s="1" t="str">
        <f t="shared" ref="D2592:D2607" si="428">HYPERLINK("http://geochem.nrcan.gc.ca/cdogs/content/svy/svy210193_e.htm", "21:0193")</f>
        <v>21:0193</v>
      </c>
      <c r="E2592" t="s">
        <v>9893</v>
      </c>
      <c r="F2592" t="s">
        <v>9894</v>
      </c>
      <c r="H2592">
        <v>54.133431000000002</v>
      </c>
      <c r="I2592">
        <v>-127.3607702</v>
      </c>
      <c r="J2592" s="1" t="str">
        <f t="shared" ref="J2592:J2607" si="429">HYPERLINK("http://geochem.nrcan.gc.ca/cdogs/content/kwd/kwd020030_e.htm", "NGR bulk stream sediment")</f>
        <v>NGR bulk stream sediment</v>
      </c>
      <c r="K2592" s="1" t="str">
        <f t="shared" ref="K2592:K2607" si="430">HYPERLINK("http://geochem.nrcan.gc.ca/cdogs/content/kwd/kwd080006_e.htm", "&lt;177 micron (NGR)")</f>
        <v>&lt;177 micron (NGR)</v>
      </c>
      <c r="L2592">
        <v>12</v>
      </c>
      <c r="M2592" t="s">
        <v>101</v>
      </c>
      <c r="N2592">
        <v>234</v>
      </c>
      <c r="O2592">
        <v>60</v>
      </c>
      <c r="P2592">
        <v>10</v>
      </c>
      <c r="Q2592">
        <v>6</v>
      </c>
      <c r="R2592">
        <v>15</v>
      </c>
      <c r="S2592">
        <v>8</v>
      </c>
      <c r="T2592">
        <v>-0.2</v>
      </c>
      <c r="U2592">
        <v>470</v>
      </c>
      <c r="V2592">
        <v>2.73</v>
      </c>
      <c r="W2592">
        <v>-0.2</v>
      </c>
      <c r="X2592">
        <v>3</v>
      </c>
      <c r="Y2592">
        <v>-2</v>
      </c>
      <c r="Z2592">
        <v>38</v>
      </c>
      <c r="AA2592">
        <v>-0.2</v>
      </c>
      <c r="AB2592">
        <v>2</v>
      </c>
      <c r="AC2592">
        <v>822</v>
      </c>
      <c r="AD2592">
        <v>35</v>
      </c>
      <c r="AE2592">
        <v>2</v>
      </c>
      <c r="AF2592">
        <v>4.5999999999999996</v>
      </c>
      <c r="AG2592">
        <v>2</v>
      </c>
      <c r="AH2592">
        <v>138</v>
      </c>
    </row>
    <row r="2593" spans="1:34" x14ac:dyDescent="0.25">
      <c r="A2593" t="s">
        <v>9895</v>
      </c>
      <c r="B2593" t="s">
        <v>9896</v>
      </c>
      <c r="C2593" s="1" t="str">
        <f t="shared" si="424"/>
        <v>21:0613</v>
      </c>
      <c r="D2593" s="1" t="str">
        <f t="shared" si="428"/>
        <v>21:0193</v>
      </c>
      <c r="E2593" t="s">
        <v>9897</v>
      </c>
      <c r="F2593" t="s">
        <v>9898</v>
      </c>
      <c r="H2593">
        <v>54.127557000000003</v>
      </c>
      <c r="I2593">
        <v>-127.33097530000001</v>
      </c>
      <c r="J2593" s="1" t="str">
        <f t="shared" si="429"/>
        <v>NGR bulk stream sediment</v>
      </c>
      <c r="K2593" s="1" t="str">
        <f t="shared" si="430"/>
        <v>&lt;177 micron (NGR)</v>
      </c>
      <c r="L2593">
        <v>12</v>
      </c>
      <c r="M2593" t="s">
        <v>106</v>
      </c>
      <c r="N2593">
        <v>235</v>
      </c>
      <c r="O2593">
        <v>101</v>
      </c>
      <c r="P2593">
        <v>20</v>
      </c>
      <c r="Q2593">
        <v>10</v>
      </c>
      <c r="R2593">
        <v>25</v>
      </c>
      <c r="S2593">
        <v>10</v>
      </c>
      <c r="T2593">
        <v>-0.2</v>
      </c>
      <c r="U2593">
        <v>600</v>
      </c>
      <c r="V2593">
        <v>3.59</v>
      </c>
      <c r="W2593">
        <v>-0.2</v>
      </c>
      <c r="X2593">
        <v>4</v>
      </c>
      <c r="Y2593">
        <v>-2</v>
      </c>
      <c r="Z2593">
        <v>48</v>
      </c>
      <c r="AA2593">
        <v>0.6</v>
      </c>
      <c r="AB2593">
        <v>-1</v>
      </c>
      <c r="AC2593">
        <v>748</v>
      </c>
      <c r="AD2593">
        <v>70</v>
      </c>
      <c r="AE2593">
        <v>2</v>
      </c>
      <c r="AF2593">
        <v>9.6</v>
      </c>
      <c r="AG2593">
        <v>2.1</v>
      </c>
      <c r="AH2593">
        <v>194</v>
      </c>
    </row>
    <row r="2594" spans="1:34" x14ac:dyDescent="0.25">
      <c r="A2594" t="s">
        <v>9899</v>
      </c>
      <c r="B2594" t="s">
        <v>9900</v>
      </c>
      <c r="C2594" s="1" t="str">
        <f t="shared" si="424"/>
        <v>21:0613</v>
      </c>
      <c r="D2594" s="1" t="str">
        <f t="shared" si="428"/>
        <v>21:0193</v>
      </c>
      <c r="E2594" t="s">
        <v>9901</v>
      </c>
      <c r="F2594" t="s">
        <v>9902</v>
      </c>
      <c r="H2594">
        <v>54.131766399999997</v>
      </c>
      <c r="I2594">
        <v>-127.2611952</v>
      </c>
      <c r="J2594" s="1" t="str">
        <f t="shared" si="429"/>
        <v>NGR bulk stream sediment</v>
      </c>
      <c r="K2594" s="1" t="str">
        <f t="shared" si="430"/>
        <v>&lt;177 micron (NGR)</v>
      </c>
      <c r="L2594">
        <v>12</v>
      </c>
      <c r="M2594" t="s">
        <v>111</v>
      </c>
      <c r="N2594">
        <v>236</v>
      </c>
      <c r="O2594">
        <v>70</v>
      </c>
      <c r="P2594">
        <v>10</v>
      </c>
      <c r="Q2594">
        <v>8</v>
      </c>
      <c r="R2594">
        <v>25</v>
      </c>
      <c r="S2594">
        <v>7</v>
      </c>
      <c r="T2594">
        <v>-0.2</v>
      </c>
      <c r="U2594">
        <v>230</v>
      </c>
      <c r="V2594">
        <v>2.35</v>
      </c>
      <c r="W2594">
        <v>-0.2</v>
      </c>
      <c r="X2594">
        <v>2</v>
      </c>
      <c r="Y2594">
        <v>-2</v>
      </c>
      <c r="Z2594">
        <v>30</v>
      </c>
      <c r="AA2594">
        <v>0.5</v>
      </c>
      <c r="AB2594">
        <v>-1</v>
      </c>
      <c r="AC2594">
        <v>620</v>
      </c>
      <c r="AD2594">
        <v>60</v>
      </c>
      <c r="AE2594">
        <v>2</v>
      </c>
      <c r="AF2594">
        <v>8.8000000000000007</v>
      </c>
      <c r="AG2594">
        <v>1.7</v>
      </c>
      <c r="AH2594">
        <v>140</v>
      </c>
    </row>
    <row r="2595" spans="1:34" x14ac:dyDescent="0.25">
      <c r="A2595" t="s">
        <v>9903</v>
      </c>
      <c r="B2595" t="s">
        <v>9904</v>
      </c>
      <c r="C2595" s="1" t="str">
        <f t="shared" si="424"/>
        <v>21:0613</v>
      </c>
      <c r="D2595" s="1" t="str">
        <f t="shared" si="428"/>
        <v>21:0193</v>
      </c>
      <c r="E2595" t="s">
        <v>9905</v>
      </c>
      <c r="F2595" t="s">
        <v>9906</v>
      </c>
      <c r="H2595">
        <v>54.122320600000002</v>
      </c>
      <c r="I2595">
        <v>-127.2157601</v>
      </c>
      <c r="J2595" s="1" t="str">
        <f t="shared" si="429"/>
        <v>NGR bulk stream sediment</v>
      </c>
      <c r="K2595" s="1" t="str">
        <f t="shared" si="430"/>
        <v>&lt;177 micron (NGR)</v>
      </c>
      <c r="L2595">
        <v>12</v>
      </c>
      <c r="M2595" t="s">
        <v>116</v>
      </c>
      <c r="N2595">
        <v>237</v>
      </c>
      <c r="O2595">
        <v>76</v>
      </c>
      <c r="P2595">
        <v>14</v>
      </c>
      <c r="Q2595">
        <v>10</v>
      </c>
      <c r="R2595">
        <v>24</v>
      </c>
      <c r="S2595">
        <v>8</v>
      </c>
      <c r="T2595">
        <v>-0.2</v>
      </c>
      <c r="U2595">
        <v>1000</v>
      </c>
      <c r="V2595">
        <v>2.84</v>
      </c>
      <c r="W2595">
        <v>-0.2</v>
      </c>
      <c r="X2595">
        <v>3</v>
      </c>
      <c r="Y2595">
        <v>-2</v>
      </c>
      <c r="Z2595">
        <v>28</v>
      </c>
      <c r="AA2595">
        <v>-0.2</v>
      </c>
      <c r="AB2595">
        <v>-1</v>
      </c>
      <c r="AC2595">
        <v>681</v>
      </c>
      <c r="AD2595">
        <v>40</v>
      </c>
      <c r="AE2595">
        <v>2</v>
      </c>
      <c r="AF2595">
        <v>9.6</v>
      </c>
      <c r="AG2595">
        <v>2.1</v>
      </c>
      <c r="AH2595">
        <v>90</v>
      </c>
    </row>
    <row r="2596" spans="1:34" x14ac:dyDescent="0.25">
      <c r="A2596" t="s">
        <v>9907</v>
      </c>
      <c r="B2596" t="s">
        <v>9908</v>
      </c>
      <c r="C2596" s="1" t="str">
        <f t="shared" si="424"/>
        <v>21:0613</v>
      </c>
      <c r="D2596" s="1" t="str">
        <f t="shared" si="428"/>
        <v>21:0193</v>
      </c>
      <c r="E2596" t="s">
        <v>9909</v>
      </c>
      <c r="F2596" t="s">
        <v>9910</v>
      </c>
      <c r="H2596">
        <v>54.059650300000001</v>
      </c>
      <c r="I2596">
        <v>-127.2335588</v>
      </c>
      <c r="J2596" s="1" t="str">
        <f t="shared" si="429"/>
        <v>NGR bulk stream sediment</v>
      </c>
      <c r="K2596" s="1" t="str">
        <f t="shared" si="430"/>
        <v>&lt;177 micron (NGR)</v>
      </c>
      <c r="L2596">
        <v>12</v>
      </c>
      <c r="M2596" t="s">
        <v>121</v>
      </c>
      <c r="N2596">
        <v>238</v>
      </c>
      <c r="O2596">
        <v>67</v>
      </c>
      <c r="P2596">
        <v>8</v>
      </c>
      <c r="Q2596">
        <v>6</v>
      </c>
      <c r="R2596">
        <v>21</v>
      </c>
      <c r="S2596">
        <v>8</v>
      </c>
      <c r="T2596">
        <v>-0.2</v>
      </c>
      <c r="U2596">
        <v>660</v>
      </c>
      <c r="V2596">
        <v>3.05</v>
      </c>
      <c r="W2596">
        <v>-0.2</v>
      </c>
      <c r="X2596">
        <v>3</v>
      </c>
      <c r="Y2596">
        <v>-2</v>
      </c>
      <c r="Z2596">
        <v>28</v>
      </c>
      <c r="AA2596">
        <v>-0.2</v>
      </c>
      <c r="AB2596">
        <v>-1</v>
      </c>
      <c r="AC2596">
        <v>572</v>
      </c>
      <c r="AD2596">
        <v>35</v>
      </c>
      <c r="AE2596">
        <v>2</v>
      </c>
      <c r="AF2596">
        <v>7</v>
      </c>
      <c r="AG2596">
        <v>1.3</v>
      </c>
      <c r="AH2596">
        <v>135</v>
      </c>
    </row>
    <row r="2597" spans="1:34" x14ac:dyDescent="0.25">
      <c r="A2597" t="s">
        <v>9911</v>
      </c>
      <c r="B2597" t="s">
        <v>9912</v>
      </c>
      <c r="C2597" s="1" t="str">
        <f t="shared" si="424"/>
        <v>21:0613</v>
      </c>
      <c r="D2597" s="1" t="str">
        <f t="shared" si="428"/>
        <v>21:0193</v>
      </c>
      <c r="E2597" t="s">
        <v>9913</v>
      </c>
      <c r="F2597" t="s">
        <v>9914</v>
      </c>
      <c r="H2597">
        <v>54.068682299999999</v>
      </c>
      <c r="I2597">
        <v>-126.53211109999999</v>
      </c>
      <c r="J2597" s="1" t="str">
        <f t="shared" si="429"/>
        <v>NGR bulk stream sediment</v>
      </c>
      <c r="K2597" s="1" t="str">
        <f t="shared" si="430"/>
        <v>&lt;177 micron (NGR)</v>
      </c>
      <c r="L2597">
        <v>12</v>
      </c>
      <c r="M2597" t="s">
        <v>126</v>
      </c>
      <c r="N2597">
        <v>239</v>
      </c>
      <c r="O2597">
        <v>66</v>
      </c>
      <c r="P2597">
        <v>6</v>
      </c>
      <c r="Q2597">
        <v>8</v>
      </c>
      <c r="R2597">
        <v>5</v>
      </c>
      <c r="S2597">
        <v>6</v>
      </c>
      <c r="T2597">
        <v>-0.2</v>
      </c>
      <c r="U2597">
        <v>390</v>
      </c>
      <c r="V2597">
        <v>1.75</v>
      </c>
      <c r="W2597">
        <v>-0.2</v>
      </c>
      <c r="X2597">
        <v>1</v>
      </c>
      <c r="Y2597">
        <v>-2</v>
      </c>
      <c r="Z2597">
        <v>20</v>
      </c>
      <c r="AA2597">
        <v>0.8</v>
      </c>
      <c r="AB2597">
        <v>-1</v>
      </c>
      <c r="AC2597">
        <v>1000</v>
      </c>
      <c r="AD2597">
        <v>50</v>
      </c>
      <c r="AE2597">
        <v>2</v>
      </c>
      <c r="AF2597">
        <v>8.1999999999999993</v>
      </c>
      <c r="AG2597">
        <v>2.9</v>
      </c>
      <c r="AH2597">
        <v>205</v>
      </c>
    </row>
    <row r="2598" spans="1:34" x14ac:dyDescent="0.25">
      <c r="A2598" t="s">
        <v>9915</v>
      </c>
      <c r="B2598" t="s">
        <v>9916</v>
      </c>
      <c r="C2598" s="1" t="str">
        <f t="shared" si="424"/>
        <v>21:0613</v>
      </c>
      <c r="D2598" s="1" t="str">
        <f t="shared" si="428"/>
        <v>21:0193</v>
      </c>
      <c r="E2598" t="s">
        <v>9917</v>
      </c>
      <c r="F2598" t="s">
        <v>9918</v>
      </c>
      <c r="H2598">
        <v>54.083987899999997</v>
      </c>
      <c r="I2598">
        <v>-126.44447649999999</v>
      </c>
      <c r="J2598" s="1" t="str">
        <f t="shared" si="429"/>
        <v>NGR bulk stream sediment</v>
      </c>
      <c r="K2598" s="1" t="str">
        <f t="shared" si="430"/>
        <v>&lt;177 micron (NGR)</v>
      </c>
      <c r="L2598">
        <v>12</v>
      </c>
      <c r="M2598" t="s">
        <v>131</v>
      </c>
      <c r="N2598">
        <v>240</v>
      </c>
      <c r="O2598">
        <v>56</v>
      </c>
      <c r="P2598">
        <v>10</v>
      </c>
      <c r="Q2598">
        <v>5</v>
      </c>
      <c r="R2598">
        <v>10</v>
      </c>
      <c r="S2598">
        <v>6</v>
      </c>
      <c r="T2598">
        <v>-0.2</v>
      </c>
      <c r="U2598">
        <v>410</v>
      </c>
      <c r="V2598">
        <v>2.15</v>
      </c>
      <c r="W2598">
        <v>-0.2</v>
      </c>
      <c r="X2598">
        <v>2</v>
      </c>
      <c r="Y2598">
        <v>-2</v>
      </c>
      <c r="Z2598">
        <v>34</v>
      </c>
      <c r="AA2598">
        <v>-0.2</v>
      </c>
      <c r="AB2598">
        <v>2</v>
      </c>
      <c r="AC2598">
        <v>970</v>
      </c>
      <c r="AD2598">
        <v>20</v>
      </c>
      <c r="AE2598">
        <v>2</v>
      </c>
      <c r="AF2598">
        <v>4</v>
      </c>
      <c r="AG2598">
        <v>2.2000000000000002</v>
      </c>
      <c r="AH2598">
        <v>225</v>
      </c>
    </row>
    <row r="2599" spans="1:34" x14ac:dyDescent="0.25">
      <c r="A2599" t="s">
        <v>9919</v>
      </c>
      <c r="B2599" t="s">
        <v>9920</v>
      </c>
      <c r="C2599" s="1" t="str">
        <f t="shared" si="424"/>
        <v>21:0613</v>
      </c>
      <c r="D2599" s="1" t="str">
        <f t="shared" si="428"/>
        <v>21:0193</v>
      </c>
      <c r="E2599" t="s">
        <v>9921</v>
      </c>
      <c r="F2599" t="s">
        <v>9922</v>
      </c>
      <c r="H2599">
        <v>54.924280799999998</v>
      </c>
      <c r="I2599">
        <v>-126.6870883</v>
      </c>
      <c r="J2599" s="1" t="str">
        <f t="shared" si="429"/>
        <v>NGR bulk stream sediment</v>
      </c>
      <c r="K2599" s="1" t="str">
        <f t="shared" si="430"/>
        <v>&lt;177 micron (NGR)</v>
      </c>
      <c r="L2599">
        <v>13</v>
      </c>
      <c r="M2599" t="s">
        <v>38</v>
      </c>
      <c r="N2599">
        <v>241</v>
      </c>
      <c r="O2599">
        <v>284</v>
      </c>
      <c r="P2599">
        <v>26</v>
      </c>
      <c r="Q2599">
        <v>121</v>
      </c>
      <c r="R2599">
        <v>22</v>
      </c>
      <c r="S2599">
        <v>14</v>
      </c>
      <c r="T2599">
        <v>0.7</v>
      </c>
      <c r="U2599">
        <v>650</v>
      </c>
      <c r="V2599">
        <v>3.72</v>
      </c>
      <c r="W2599">
        <v>2.2999999999999998</v>
      </c>
      <c r="X2599">
        <v>44</v>
      </c>
      <c r="Y2599">
        <v>-2</v>
      </c>
      <c r="Z2599">
        <v>35</v>
      </c>
      <c r="AA2599">
        <v>4.3</v>
      </c>
      <c r="AB2599">
        <v>-1</v>
      </c>
      <c r="AC2599">
        <v>601</v>
      </c>
      <c r="AD2599">
        <v>105</v>
      </c>
      <c r="AE2599">
        <v>-2</v>
      </c>
      <c r="AF2599">
        <v>4.4000000000000004</v>
      </c>
      <c r="AG2599">
        <v>2.2999999999999998</v>
      </c>
      <c r="AH2599">
        <v>250</v>
      </c>
    </row>
    <row r="2600" spans="1:34" x14ac:dyDescent="0.25">
      <c r="A2600" t="s">
        <v>9923</v>
      </c>
      <c r="B2600" t="s">
        <v>9924</v>
      </c>
      <c r="C2600" s="1" t="str">
        <f t="shared" si="424"/>
        <v>21:0613</v>
      </c>
      <c r="D2600" s="1" t="str">
        <f t="shared" si="428"/>
        <v>21:0193</v>
      </c>
      <c r="E2600" t="s">
        <v>9925</v>
      </c>
      <c r="F2600" t="s">
        <v>9926</v>
      </c>
      <c r="H2600">
        <v>54.6077449</v>
      </c>
      <c r="I2600">
        <v>-127.3783109</v>
      </c>
      <c r="J2600" s="1" t="str">
        <f t="shared" si="429"/>
        <v>NGR bulk stream sediment</v>
      </c>
      <c r="K2600" s="1" t="str">
        <f t="shared" si="430"/>
        <v>&lt;177 micron (NGR)</v>
      </c>
      <c r="L2600">
        <v>13</v>
      </c>
      <c r="M2600" t="s">
        <v>43</v>
      </c>
      <c r="N2600">
        <v>242</v>
      </c>
      <c r="O2600">
        <v>87</v>
      </c>
      <c r="P2600">
        <v>31</v>
      </c>
      <c r="Q2600">
        <v>9</v>
      </c>
      <c r="R2600">
        <v>22</v>
      </c>
      <c r="S2600">
        <v>15</v>
      </c>
      <c r="T2600">
        <v>0.3</v>
      </c>
      <c r="U2600">
        <v>760</v>
      </c>
      <c r="V2600">
        <v>4.08</v>
      </c>
      <c r="W2600">
        <v>-0.2</v>
      </c>
      <c r="X2600">
        <v>4</v>
      </c>
      <c r="Y2600">
        <v>-2</v>
      </c>
      <c r="Z2600">
        <v>77</v>
      </c>
      <c r="AA2600">
        <v>0.5</v>
      </c>
      <c r="AB2600">
        <v>4</v>
      </c>
      <c r="AC2600">
        <v>494</v>
      </c>
      <c r="AD2600">
        <v>60</v>
      </c>
      <c r="AE2600">
        <v>-2</v>
      </c>
      <c r="AF2600">
        <v>7.8</v>
      </c>
      <c r="AG2600">
        <v>0.8</v>
      </c>
      <c r="AH2600">
        <v>130</v>
      </c>
    </row>
    <row r="2601" spans="1:34" x14ac:dyDescent="0.25">
      <c r="A2601" t="s">
        <v>9927</v>
      </c>
      <c r="B2601" t="s">
        <v>9928</v>
      </c>
      <c r="C2601" s="1" t="str">
        <f t="shared" si="424"/>
        <v>21:0613</v>
      </c>
      <c r="D2601" s="1" t="str">
        <f t="shared" si="428"/>
        <v>21:0193</v>
      </c>
      <c r="E2601" t="s">
        <v>9929</v>
      </c>
      <c r="F2601" t="s">
        <v>9930</v>
      </c>
      <c r="H2601">
        <v>54.650037599999997</v>
      </c>
      <c r="I2601">
        <v>-127.1578954</v>
      </c>
      <c r="J2601" s="1" t="str">
        <f t="shared" si="429"/>
        <v>NGR bulk stream sediment</v>
      </c>
      <c r="K2601" s="1" t="str">
        <f t="shared" si="430"/>
        <v>&lt;177 micron (NGR)</v>
      </c>
      <c r="L2601">
        <v>13</v>
      </c>
      <c r="M2601" t="s">
        <v>56</v>
      </c>
      <c r="N2601">
        <v>243</v>
      </c>
      <c r="O2601">
        <v>67</v>
      </c>
      <c r="P2601">
        <v>25</v>
      </c>
      <c r="Q2601">
        <v>7</v>
      </c>
      <c r="R2601">
        <v>21</v>
      </c>
      <c r="S2601">
        <v>14</v>
      </c>
      <c r="T2601">
        <v>-0.2</v>
      </c>
      <c r="U2601">
        <v>770</v>
      </c>
      <c r="V2601">
        <v>3.41</v>
      </c>
      <c r="W2601">
        <v>-0.2</v>
      </c>
      <c r="X2601">
        <v>6</v>
      </c>
      <c r="Y2601">
        <v>-2</v>
      </c>
      <c r="Z2601">
        <v>50</v>
      </c>
      <c r="AA2601">
        <v>0.7</v>
      </c>
      <c r="AB2601">
        <v>3</v>
      </c>
      <c r="AC2601">
        <v>721</v>
      </c>
      <c r="AD2601">
        <v>45</v>
      </c>
      <c r="AE2601">
        <v>-2</v>
      </c>
      <c r="AF2601">
        <v>4</v>
      </c>
      <c r="AG2601">
        <v>1.5</v>
      </c>
      <c r="AH2601">
        <v>200</v>
      </c>
    </row>
    <row r="2602" spans="1:34" x14ac:dyDescent="0.25">
      <c r="A2602" t="s">
        <v>9931</v>
      </c>
      <c r="B2602" t="s">
        <v>9932</v>
      </c>
      <c r="C2602" s="1" t="str">
        <f t="shared" si="424"/>
        <v>21:0613</v>
      </c>
      <c r="D2602" s="1" t="str">
        <f t="shared" si="428"/>
        <v>21:0193</v>
      </c>
      <c r="E2602" t="s">
        <v>9933</v>
      </c>
      <c r="F2602" t="s">
        <v>9934</v>
      </c>
      <c r="H2602">
        <v>54.806111799999996</v>
      </c>
      <c r="I2602">
        <v>-126.9400933</v>
      </c>
      <c r="J2602" s="1" t="str">
        <f t="shared" si="429"/>
        <v>NGR bulk stream sediment</v>
      </c>
      <c r="K2602" s="1" t="str">
        <f t="shared" si="430"/>
        <v>&lt;177 micron (NGR)</v>
      </c>
      <c r="L2602">
        <v>13</v>
      </c>
      <c r="M2602" t="s">
        <v>61</v>
      </c>
      <c r="N2602">
        <v>244</v>
      </c>
      <c r="O2602">
        <v>84</v>
      </c>
      <c r="P2602">
        <v>23</v>
      </c>
      <c r="Q2602">
        <v>6</v>
      </c>
      <c r="R2602">
        <v>21</v>
      </c>
      <c r="S2602">
        <v>9</v>
      </c>
      <c r="T2602">
        <v>-0.2</v>
      </c>
      <c r="U2602">
        <v>590</v>
      </c>
      <c r="V2602">
        <v>3.48</v>
      </c>
      <c r="W2602">
        <v>-0.2</v>
      </c>
      <c r="X2602">
        <v>31</v>
      </c>
      <c r="Y2602">
        <v>-2</v>
      </c>
      <c r="Z2602">
        <v>38</v>
      </c>
      <c r="AA2602">
        <v>1.6</v>
      </c>
      <c r="AB2602">
        <v>2</v>
      </c>
      <c r="AC2602">
        <v>534</v>
      </c>
      <c r="AD2602">
        <v>90</v>
      </c>
      <c r="AE2602">
        <v>2</v>
      </c>
      <c r="AF2602">
        <v>3.4</v>
      </c>
      <c r="AG2602">
        <v>1.5</v>
      </c>
      <c r="AH2602">
        <v>220</v>
      </c>
    </row>
    <row r="2603" spans="1:34" x14ac:dyDescent="0.25">
      <c r="A2603" t="s">
        <v>9935</v>
      </c>
      <c r="B2603" t="s">
        <v>9936</v>
      </c>
      <c r="C2603" s="1" t="str">
        <f t="shared" si="424"/>
        <v>21:0613</v>
      </c>
      <c r="D2603" s="1" t="str">
        <f t="shared" si="428"/>
        <v>21:0193</v>
      </c>
      <c r="E2603" t="s">
        <v>9937</v>
      </c>
      <c r="F2603" t="s">
        <v>9938</v>
      </c>
      <c r="H2603">
        <v>54.815526599999998</v>
      </c>
      <c r="I2603">
        <v>-126.9825733</v>
      </c>
      <c r="J2603" s="1" t="str">
        <f t="shared" si="429"/>
        <v>NGR bulk stream sediment</v>
      </c>
      <c r="K2603" s="1" t="str">
        <f t="shared" si="430"/>
        <v>&lt;177 micron (NGR)</v>
      </c>
      <c r="L2603">
        <v>13</v>
      </c>
      <c r="M2603" t="s">
        <v>66</v>
      </c>
      <c r="N2603">
        <v>245</v>
      </c>
      <c r="O2603">
        <v>91</v>
      </c>
      <c r="P2603">
        <v>23</v>
      </c>
      <c r="Q2603">
        <v>6</v>
      </c>
      <c r="R2603">
        <v>20</v>
      </c>
      <c r="S2603">
        <v>13</v>
      </c>
      <c r="T2603">
        <v>0.3</v>
      </c>
      <c r="U2603">
        <v>510</v>
      </c>
      <c r="V2603">
        <v>3.76</v>
      </c>
      <c r="W2603">
        <v>-0.2</v>
      </c>
      <c r="X2603">
        <v>12</v>
      </c>
      <c r="Y2603">
        <v>-2</v>
      </c>
      <c r="Z2603">
        <v>47</v>
      </c>
      <c r="AA2603">
        <v>1.2</v>
      </c>
      <c r="AB2603">
        <v>-1</v>
      </c>
      <c r="AC2603">
        <v>527</v>
      </c>
      <c r="AD2603">
        <v>170</v>
      </c>
      <c r="AE2603">
        <v>2</v>
      </c>
      <c r="AF2603">
        <v>5.2</v>
      </c>
      <c r="AG2603">
        <v>1.6</v>
      </c>
      <c r="AH2603">
        <v>190</v>
      </c>
    </row>
    <row r="2604" spans="1:34" x14ac:dyDescent="0.25">
      <c r="A2604" t="s">
        <v>9939</v>
      </c>
      <c r="B2604" t="s">
        <v>9940</v>
      </c>
      <c r="C2604" s="1" t="str">
        <f t="shared" si="424"/>
        <v>21:0613</v>
      </c>
      <c r="D2604" s="1" t="str">
        <f t="shared" si="428"/>
        <v>21:0193</v>
      </c>
      <c r="E2604" t="s">
        <v>9941</v>
      </c>
      <c r="F2604" t="s">
        <v>9942</v>
      </c>
      <c r="H2604">
        <v>54.844431100000001</v>
      </c>
      <c r="I2604">
        <v>-126.9529079</v>
      </c>
      <c r="J2604" s="1" t="str">
        <f t="shared" si="429"/>
        <v>NGR bulk stream sediment</v>
      </c>
      <c r="K2604" s="1" t="str">
        <f t="shared" si="430"/>
        <v>&lt;177 micron (NGR)</v>
      </c>
      <c r="L2604">
        <v>13</v>
      </c>
      <c r="M2604" t="s">
        <v>76</v>
      </c>
      <c r="N2604">
        <v>246</v>
      </c>
      <c r="O2604">
        <v>137</v>
      </c>
      <c r="P2604">
        <v>34</v>
      </c>
      <c r="Q2604">
        <v>11</v>
      </c>
      <c r="R2604">
        <v>19</v>
      </c>
      <c r="S2604">
        <v>13</v>
      </c>
      <c r="T2604">
        <v>-0.2</v>
      </c>
      <c r="U2604">
        <v>780</v>
      </c>
      <c r="V2604">
        <v>4.8499999999999996</v>
      </c>
      <c r="W2604">
        <v>0.2</v>
      </c>
      <c r="X2604">
        <v>13</v>
      </c>
      <c r="Y2604">
        <v>-2</v>
      </c>
      <c r="Z2604">
        <v>64</v>
      </c>
      <c r="AA2604">
        <v>2.6</v>
      </c>
      <c r="AB2604">
        <v>2</v>
      </c>
      <c r="AC2604">
        <v>491</v>
      </c>
      <c r="AD2604">
        <v>140</v>
      </c>
      <c r="AE2604">
        <v>-2</v>
      </c>
      <c r="AF2604">
        <v>7.6</v>
      </c>
      <c r="AG2604">
        <v>1.3</v>
      </c>
      <c r="AH2604">
        <v>165</v>
      </c>
    </row>
    <row r="2605" spans="1:34" x14ac:dyDescent="0.25">
      <c r="A2605" t="s">
        <v>9943</v>
      </c>
      <c r="B2605" t="s">
        <v>9944</v>
      </c>
      <c r="C2605" s="1" t="str">
        <f t="shared" si="424"/>
        <v>21:0613</v>
      </c>
      <c r="D2605" s="1" t="str">
        <f t="shared" si="428"/>
        <v>21:0193</v>
      </c>
      <c r="E2605" t="s">
        <v>9945</v>
      </c>
      <c r="F2605" t="s">
        <v>9946</v>
      </c>
      <c r="H2605">
        <v>54.839899699999997</v>
      </c>
      <c r="I2605">
        <v>-127.08775989999999</v>
      </c>
      <c r="J2605" s="1" t="str">
        <f t="shared" si="429"/>
        <v>NGR bulk stream sediment</v>
      </c>
      <c r="K2605" s="1" t="str">
        <f t="shared" si="430"/>
        <v>&lt;177 micron (NGR)</v>
      </c>
      <c r="L2605">
        <v>13</v>
      </c>
      <c r="M2605" t="s">
        <v>81</v>
      </c>
      <c r="N2605">
        <v>247</v>
      </c>
      <c r="O2605">
        <v>13</v>
      </c>
      <c r="P2605">
        <v>19</v>
      </c>
      <c r="Q2605">
        <v>9</v>
      </c>
      <c r="R2605">
        <v>23</v>
      </c>
      <c r="S2605">
        <v>13</v>
      </c>
      <c r="T2605">
        <v>-0.2</v>
      </c>
      <c r="U2605">
        <v>460</v>
      </c>
      <c r="V2605">
        <v>3.22</v>
      </c>
      <c r="W2605">
        <v>-0.2</v>
      </c>
      <c r="X2605">
        <v>17</v>
      </c>
      <c r="Y2605">
        <v>-2</v>
      </c>
      <c r="Z2605">
        <v>47</v>
      </c>
      <c r="AA2605">
        <v>2.2000000000000002</v>
      </c>
      <c r="AB2605">
        <v>-1</v>
      </c>
      <c r="AC2605">
        <v>644</v>
      </c>
      <c r="AD2605">
        <v>125</v>
      </c>
      <c r="AE2605">
        <v>2</v>
      </c>
      <c r="AF2605">
        <v>4.4000000000000004</v>
      </c>
      <c r="AG2605">
        <v>2.1</v>
      </c>
      <c r="AH2605">
        <v>225</v>
      </c>
    </row>
    <row r="2606" spans="1:34" x14ac:dyDescent="0.25">
      <c r="A2606" t="s">
        <v>9947</v>
      </c>
      <c r="B2606" t="s">
        <v>9948</v>
      </c>
      <c r="C2606" s="1" t="str">
        <f t="shared" si="424"/>
        <v>21:0613</v>
      </c>
      <c r="D2606" s="1" t="str">
        <f t="shared" si="428"/>
        <v>21:0193</v>
      </c>
      <c r="E2606" t="s">
        <v>9949</v>
      </c>
      <c r="F2606" t="s">
        <v>9950</v>
      </c>
      <c r="H2606">
        <v>54.859695600000002</v>
      </c>
      <c r="I2606">
        <v>-127.13302</v>
      </c>
      <c r="J2606" s="1" t="str">
        <f t="shared" si="429"/>
        <v>NGR bulk stream sediment</v>
      </c>
      <c r="K2606" s="1" t="str">
        <f t="shared" si="430"/>
        <v>&lt;177 micron (NGR)</v>
      </c>
      <c r="L2606">
        <v>13</v>
      </c>
      <c r="M2606" t="s">
        <v>86</v>
      </c>
      <c r="N2606">
        <v>248</v>
      </c>
      <c r="O2606">
        <v>65</v>
      </c>
      <c r="P2606">
        <v>17</v>
      </c>
      <c r="Q2606">
        <v>8</v>
      </c>
      <c r="R2606">
        <v>17</v>
      </c>
      <c r="S2606">
        <v>11</v>
      </c>
      <c r="T2606">
        <v>0.2</v>
      </c>
      <c r="U2606">
        <v>370</v>
      </c>
      <c r="V2606">
        <v>3.05</v>
      </c>
      <c r="W2606">
        <v>-0.2</v>
      </c>
      <c r="X2606">
        <v>13</v>
      </c>
      <c r="Y2606">
        <v>-2</v>
      </c>
      <c r="Z2606">
        <v>43</v>
      </c>
      <c r="AA2606">
        <v>1.5</v>
      </c>
      <c r="AB2606">
        <v>-1</v>
      </c>
      <c r="AC2606">
        <v>662</v>
      </c>
      <c r="AD2606">
        <v>85</v>
      </c>
      <c r="AE2606">
        <v>2</v>
      </c>
      <c r="AF2606">
        <v>5.8</v>
      </c>
      <c r="AG2606">
        <v>2.2000000000000002</v>
      </c>
      <c r="AH2606">
        <v>210</v>
      </c>
    </row>
    <row r="2607" spans="1:34" x14ac:dyDescent="0.25">
      <c r="A2607" t="s">
        <v>9951</v>
      </c>
      <c r="B2607" t="s">
        <v>9952</v>
      </c>
      <c r="C2607" s="1" t="str">
        <f t="shared" si="424"/>
        <v>21:0613</v>
      </c>
      <c r="D2607" s="1" t="str">
        <f t="shared" si="428"/>
        <v>21:0193</v>
      </c>
      <c r="E2607" t="s">
        <v>9953</v>
      </c>
      <c r="F2607" t="s">
        <v>9954</v>
      </c>
      <c r="H2607">
        <v>54.889823900000003</v>
      </c>
      <c r="I2607">
        <v>-127.1707308</v>
      </c>
      <c r="J2607" s="1" t="str">
        <f t="shared" si="429"/>
        <v>NGR bulk stream sediment</v>
      </c>
      <c r="K2607" s="1" t="str">
        <f t="shared" si="430"/>
        <v>&lt;177 micron (NGR)</v>
      </c>
      <c r="L2607">
        <v>13</v>
      </c>
      <c r="M2607" t="s">
        <v>91</v>
      </c>
      <c r="N2607">
        <v>249</v>
      </c>
      <c r="O2607">
        <v>77</v>
      </c>
      <c r="P2607">
        <v>28</v>
      </c>
      <c r="Q2607">
        <v>6</v>
      </c>
      <c r="R2607">
        <v>16</v>
      </c>
      <c r="S2607">
        <v>13</v>
      </c>
      <c r="T2607">
        <v>-0.2</v>
      </c>
      <c r="U2607">
        <v>680</v>
      </c>
      <c r="V2607">
        <v>3.46</v>
      </c>
      <c r="W2607">
        <v>-0.2</v>
      </c>
      <c r="X2607">
        <v>9</v>
      </c>
      <c r="Y2607">
        <v>-2</v>
      </c>
      <c r="Z2607">
        <v>40</v>
      </c>
      <c r="AA2607">
        <v>0.8</v>
      </c>
      <c r="AB2607">
        <v>1</v>
      </c>
      <c r="AC2607">
        <v>515</v>
      </c>
      <c r="AD2607">
        <v>90</v>
      </c>
      <c r="AE2607">
        <v>2</v>
      </c>
      <c r="AF2607">
        <v>7.2</v>
      </c>
      <c r="AG2607">
        <v>1.4</v>
      </c>
      <c r="AH2607">
        <v>135</v>
      </c>
    </row>
    <row r="2608" spans="1:34" x14ac:dyDescent="0.25">
      <c r="A2608" t="s">
        <v>9955</v>
      </c>
      <c r="B2608" t="s">
        <v>9956</v>
      </c>
      <c r="C2608" s="1" t="str">
        <f t="shared" si="424"/>
        <v>21:0613</v>
      </c>
      <c r="D2608" s="1" t="str">
        <f>HYPERLINK("http://geochem.nrcan.gc.ca/cdogs/content/svy/svy_e.htm", "")</f>
        <v/>
      </c>
      <c r="G2608" s="1" t="str">
        <f>HYPERLINK("http://geochem.nrcan.gc.ca/cdogs/content/cr_/cr_00077_e.htm", "77")</f>
        <v>77</v>
      </c>
      <c r="J2608" t="s">
        <v>69</v>
      </c>
      <c r="K2608" t="s">
        <v>70</v>
      </c>
      <c r="L2608">
        <v>13</v>
      </c>
      <c r="M2608" t="s">
        <v>71</v>
      </c>
      <c r="N2608">
        <v>250</v>
      </c>
      <c r="O2608">
        <v>136</v>
      </c>
      <c r="P2608">
        <v>56</v>
      </c>
      <c r="Q2608">
        <v>29</v>
      </c>
      <c r="R2608">
        <v>263</v>
      </c>
      <c r="S2608">
        <v>24</v>
      </c>
      <c r="T2608">
        <v>-0.2</v>
      </c>
      <c r="U2608">
        <v>510</v>
      </c>
      <c r="V2608">
        <v>3.72</v>
      </c>
      <c r="W2608">
        <v>0.4</v>
      </c>
      <c r="X2608">
        <v>17</v>
      </c>
      <c r="Y2608">
        <v>3</v>
      </c>
      <c r="Z2608">
        <v>61</v>
      </c>
      <c r="AA2608">
        <v>1.1000000000000001</v>
      </c>
      <c r="AB2608">
        <v>5</v>
      </c>
      <c r="AC2608">
        <v>702</v>
      </c>
      <c r="AD2608">
        <v>30</v>
      </c>
      <c r="AE2608">
        <v>12</v>
      </c>
      <c r="AF2608">
        <v>3</v>
      </c>
      <c r="AG2608">
        <v>19.100000000000001</v>
      </c>
      <c r="AH2608">
        <v>490</v>
      </c>
    </row>
    <row r="2609" spans="1:34" x14ac:dyDescent="0.25">
      <c r="A2609" t="s">
        <v>9957</v>
      </c>
      <c r="B2609" t="s">
        <v>9958</v>
      </c>
      <c r="C2609" s="1" t="str">
        <f t="shared" si="424"/>
        <v>21:0613</v>
      </c>
      <c r="D2609" s="1" t="str">
        <f t="shared" ref="D2609:D2624" si="431">HYPERLINK("http://geochem.nrcan.gc.ca/cdogs/content/svy/svy210193_e.htm", "21:0193")</f>
        <v>21:0193</v>
      </c>
      <c r="E2609" t="s">
        <v>9959</v>
      </c>
      <c r="F2609" t="s">
        <v>9960</v>
      </c>
      <c r="H2609">
        <v>54.898080700000001</v>
      </c>
      <c r="I2609">
        <v>-127.17288240000001</v>
      </c>
      <c r="J2609" s="1" t="str">
        <f t="shared" ref="J2609:J2624" si="432">HYPERLINK("http://geochem.nrcan.gc.ca/cdogs/content/kwd/kwd020030_e.htm", "NGR bulk stream sediment")</f>
        <v>NGR bulk stream sediment</v>
      </c>
      <c r="K2609" s="1" t="str">
        <f t="shared" ref="K2609:K2624" si="433">HYPERLINK("http://geochem.nrcan.gc.ca/cdogs/content/kwd/kwd080006_e.htm", "&lt;177 micron (NGR)")</f>
        <v>&lt;177 micron (NGR)</v>
      </c>
      <c r="L2609">
        <v>13</v>
      </c>
      <c r="M2609" t="s">
        <v>96</v>
      </c>
      <c r="N2609">
        <v>251</v>
      </c>
      <c r="O2609">
        <v>77</v>
      </c>
      <c r="P2609">
        <v>23</v>
      </c>
      <c r="Q2609">
        <v>9</v>
      </c>
      <c r="R2609">
        <v>22</v>
      </c>
      <c r="S2609">
        <v>9</v>
      </c>
      <c r="T2609">
        <v>-0.2</v>
      </c>
      <c r="U2609">
        <v>410</v>
      </c>
      <c r="V2609">
        <v>3.8</v>
      </c>
      <c r="W2609">
        <v>-0.2</v>
      </c>
      <c r="X2609">
        <v>14</v>
      </c>
      <c r="Y2609">
        <v>-2</v>
      </c>
      <c r="Z2609">
        <v>47</v>
      </c>
      <c r="AA2609">
        <v>1.6</v>
      </c>
      <c r="AB2609">
        <v>2</v>
      </c>
      <c r="AC2609">
        <v>667</v>
      </c>
      <c r="AD2609">
        <v>50</v>
      </c>
      <c r="AE2609">
        <v>2</v>
      </c>
      <c r="AF2609">
        <v>5.6</v>
      </c>
      <c r="AG2609">
        <v>2.5</v>
      </c>
      <c r="AH2609">
        <v>210</v>
      </c>
    </row>
    <row r="2610" spans="1:34" x14ac:dyDescent="0.25">
      <c r="A2610" t="s">
        <v>9961</v>
      </c>
      <c r="B2610" t="s">
        <v>9962</v>
      </c>
      <c r="C2610" s="1" t="str">
        <f t="shared" si="424"/>
        <v>21:0613</v>
      </c>
      <c r="D2610" s="1" t="str">
        <f t="shared" si="431"/>
        <v>21:0193</v>
      </c>
      <c r="E2610" t="s">
        <v>9963</v>
      </c>
      <c r="F2610" t="s">
        <v>9964</v>
      </c>
      <c r="H2610">
        <v>54.911778400000003</v>
      </c>
      <c r="I2610">
        <v>-127.19631870000001</v>
      </c>
      <c r="J2610" s="1" t="str">
        <f t="shared" si="432"/>
        <v>NGR bulk stream sediment</v>
      </c>
      <c r="K2610" s="1" t="str">
        <f t="shared" si="433"/>
        <v>&lt;177 micron (NGR)</v>
      </c>
      <c r="L2610">
        <v>13</v>
      </c>
      <c r="M2610" t="s">
        <v>101</v>
      </c>
      <c r="N2610">
        <v>252</v>
      </c>
      <c r="O2610">
        <v>108</v>
      </c>
      <c r="P2610">
        <v>64</v>
      </c>
      <c r="Q2610">
        <v>11</v>
      </c>
      <c r="R2610">
        <v>27</v>
      </c>
      <c r="S2610">
        <v>12</v>
      </c>
      <c r="T2610">
        <v>-0.2</v>
      </c>
      <c r="U2610">
        <v>540</v>
      </c>
      <c r="V2610">
        <v>4.4400000000000004</v>
      </c>
      <c r="W2610">
        <v>-0.2</v>
      </c>
      <c r="X2610">
        <v>12</v>
      </c>
      <c r="Y2610">
        <v>-2</v>
      </c>
      <c r="Z2610">
        <v>34</v>
      </c>
      <c r="AA2610">
        <v>2.6</v>
      </c>
      <c r="AB2610">
        <v>-1</v>
      </c>
      <c r="AC2610">
        <v>611</v>
      </c>
      <c r="AD2610">
        <v>90</v>
      </c>
      <c r="AE2610">
        <v>2</v>
      </c>
      <c r="AF2610">
        <v>4.4000000000000004</v>
      </c>
      <c r="AG2610">
        <v>1.8</v>
      </c>
      <c r="AH2610">
        <v>210</v>
      </c>
    </row>
    <row r="2611" spans="1:34" x14ac:dyDescent="0.25">
      <c r="A2611" t="s">
        <v>9965</v>
      </c>
      <c r="B2611" t="s">
        <v>9966</v>
      </c>
      <c r="C2611" s="1" t="str">
        <f t="shared" si="424"/>
        <v>21:0613</v>
      </c>
      <c r="D2611" s="1" t="str">
        <f t="shared" si="431"/>
        <v>21:0193</v>
      </c>
      <c r="E2611" t="s">
        <v>9967</v>
      </c>
      <c r="F2611" t="s">
        <v>9968</v>
      </c>
      <c r="H2611">
        <v>54.935914199999999</v>
      </c>
      <c r="I2611">
        <v>-127.2314554</v>
      </c>
      <c r="J2611" s="1" t="str">
        <f t="shared" si="432"/>
        <v>NGR bulk stream sediment</v>
      </c>
      <c r="K2611" s="1" t="str">
        <f t="shared" si="433"/>
        <v>&lt;177 micron (NGR)</v>
      </c>
      <c r="L2611">
        <v>13</v>
      </c>
      <c r="M2611" t="s">
        <v>106</v>
      </c>
      <c r="N2611">
        <v>253</v>
      </c>
      <c r="O2611">
        <v>63</v>
      </c>
      <c r="P2611">
        <v>19</v>
      </c>
      <c r="Q2611">
        <v>6</v>
      </c>
      <c r="R2611">
        <v>26</v>
      </c>
      <c r="S2611">
        <v>10</v>
      </c>
      <c r="T2611">
        <v>-0.2</v>
      </c>
      <c r="U2611">
        <v>380</v>
      </c>
      <c r="V2611">
        <v>2.84</v>
      </c>
      <c r="W2611">
        <v>-0.2</v>
      </c>
      <c r="X2611">
        <v>3</v>
      </c>
      <c r="Y2611">
        <v>-2</v>
      </c>
      <c r="Z2611">
        <v>35</v>
      </c>
      <c r="AA2611">
        <v>0.4</v>
      </c>
      <c r="AB2611">
        <v>-1</v>
      </c>
      <c r="AC2611">
        <v>568</v>
      </c>
      <c r="AD2611">
        <v>35</v>
      </c>
      <c r="AE2611">
        <v>2</v>
      </c>
      <c r="AF2611">
        <v>7.2</v>
      </c>
      <c r="AG2611">
        <v>1.5</v>
      </c>
      <c r="AH2611">
        <v>115</v>
      </c>
    </row>
    <row r="2612" spans="1:34" x14ac:dyDescent="0.25">
      <c r="A2612" t="s">
        <v>9969</v>
      </c>
      <c r="B2612" t="s">
        <v>9970</v>
      </c>
      <c r="C2612" s="1" t="str">
        <f t="shared" si="424"/>
        <v>21:0613</v>
      </c>
      <c r="D2612" s="1" t="str">
        <f t="shared" si="431"/>
        <v>21:0193</v>
      </c>
      <c r="E2612" t="s">
        <v>9971</v>
      </c>
      <c r="F2612" t="s">
        <v>9972</v>
      </c>
      <c r="H2612">
        <v>54.946282799999999</v>
      </c>
      <c r="I2612">
        <v>-127.2448969</v>
      </c>
      <c r="J2612" s="1" t="str">
        <f t="shared" si="432"/>
        <v>NGR bulk stream sediment</v>
      </c>
      <c r="K2612" s="1" t="str">
        <f t="shared" si="433"/>
        <v>&lt;177 micron (NGR)</v>
      </c>
      <c r="L2612">
        <v>13</v>
      </c>
      <c r="M2612" t="s">
        <v>111</v>
      </c>
      <c r="N2612">
        <v>254</v>
      </c>
      <c r="O2612">
        <v>73</v>
      </c>
      <c r="P2612">
        <v>24</v>
      </c>
      <c r="Q2612">
        <v>7</v>
      </c>
      <c r="R2612">
        <v>21</v>
      </c>
      <c r="S2612">
        <v>14</v>
      </c>
      <c r="T2612">
        <v>-0.2</v>
      </c>
      <c r="U2612">
        <v>480</v>
      </c>
      <c r="V2612">
        <v>3.82</v>
      </c>
      <c r="W2612">
        <v>-0.2</v>
      </c>
      <c r="X2612">
        <v>5</v>
      </c>
      <c r="Y2612">
        <v>-2</v>
      </c>
      <c r="Z2612">
        <v>42</v>
      </c>
      <c r="AA2612">
        <v>0.8</v>
      </c>
      <c r="AB2612">
        <v>-1</v>
      </c>
      <c r="AC2612">
        <v>564</v>
      </c>
      <c r="AD2612">
        <v>35</v>
      </c>
      <c r="AE2612">
        <v>2</v>
      </c>
      <c r="AF2612">
        <v>3.8</v>
      </c>
      <c r="AG2612">
        <v>1.7</v>
      </c>
      <c r="AH2612">
        <v>160</v>
      </c>
    </row>
    <row r="2613" spans="1:34" x14ac:dyDescent="0.25">
      <c r="A2613" t="s">
        <v>9973</v>
      </c>
      <c r="B2613" t="s">
        <v>9974</v>
      </c>
      <c r="C2613" s="1" t="str">
        <f t="shared" si="424"/>
        <v>21:0613</v>
      </c>
      <c r="D2613" s="1" t="str">
        <f t="shared" si="431"/>
        <v>21:0193</v>
      </c>
      <c r="E2613" t="s">
        <v>9921</v>
      </c>
      <c r="F2613" t="s">
        <v>9975</v>
      </c>
      <c r="H2613">
        <v>54.924280799999998</v>
      </c>
      <c r="I2613">
        <v>-126.6870883</v>
      </c>
      <c r="J2613" s="1" t="str">
        <f t="shared" si="432"/>
        <v>NGR bulk stream sediment</v>
      </c>
      <c r="K2613" s="1" t="str">
        <f t="shared" si="433"/>
        <v>&lt;177 micron (NGR)</v>
      </c>
      <c r="L2613">
        <v>13</v>
      </c>
      <c r="M2613" t="s">
        <v>51</v>
      </c>
      <c r="N2613">
        <v>255</v>
      </c>
      <c r="O2613">
        <v>257</v>
      </c>
      <c r="P2613">
        <v>23</v>
      </c>
      <c r="Q2613">
        <v>92</v>
      </c>
      <c r="R2613">
        <v>19</v>
      </c>
      <c r="S2613">
        <v>11</v>
      </c>
      <c r="T2613">
        <v>0.3</v>
      </c>
      <c r="U2613">
        <v>640</v>
      </c>
      <c r="V2613">
        <v>3.71</v>
      </c>
      <c r="W2613">
        <v>2.4</v>
      </c>
      <c r="X2613">
        <v>51</v>
      </c>
      <c r="Y2613">
        <v>-2</v>
      </c>
      <c r="Z2613">
        <v>35</v>
      </c>
      <c r="AA2613">
        <v>4.8</v>
      </c>
      <c r="AB2613">
        <v>1</v>
      </c>
      <c r="AC2613">
        <v>639</v>
      </c>
      <c r="AD2613">
        <v>100</v>
      </c>
      <c r="AE2613">
        <v>-2</v>
      </c>
      <c r="AF2613">
        <v>4.8</v>
      </c>
      <c r="AG2613">
        <v>1.9</v>
      </c>
      <c r="AH2613">
        <v>225</v>
      </c>
    </row>
    <row r="2614" spans="1:34" x14ac:dyDescent="0.25">
      <c r="A2614" t="s">
        <v>9976</v>
      </c>
      <c r="B2614" t="s">
        <v>9977</v>
      </c>
      <c r="C2614" s="1" t="str">
        <f t="shared" si="424"/>
        <v>21:0613</v>
      </c>
      <c r="D2614" s="1" t="str">
        <f t="shared" si="431"/>
        <v>21:0193</v>
      </c>
      <c r="E2614" t="s">
        <v>9921</v>
      </c>
      <c r="F2614" t="s">
        <v>9978</v>
      </c>
      <c r="H2614">
        <v>54.924280799999998</v>
      </c>
      <c r="I2614">
        <v>-126.6870883</v>
      </c>
      <c r="J2614" s="1" t="str">
        <f t="shared" si="432"/>
        <v>NGR bulk stream sediment</v>
      </c>
      <c r="K2614" s="1" t="str">
        <f t="shared" si="433"/>
        <v>&lt;177 micron (NGR)</v>
      </c>
      <c r="L2614">
        <v>13</v>
      </c>
      <c r="M2614" t="s">
        <v>47</v>
      </c>
      <c r="N2614">
        <v>256</v>
      </c>
      <c r="O2614">
        <v>285</v>
      </c>
      <c r="P2614">
        <v>27</v>
      </c>
      <c r="Q2614">
        <v>102</v>
      </c>
      <c r="R2614">
        <v>20</v>
      </c>
      <c r="S2614">
        <v>12</v>
      </c>
      <c r="T2614">
        <v>0.8</v>
      </c>
      <c r="U2614">
        <v>640</v>
      </c>
      <c r="V2614">
        <v>3.72</v>
      </c>
      <c r="W2614">
        <v>2.5</v>
      </c>
      <c r="X2614">
        <v>54</v>
      </c>
      <c r="Y2614">
        <v>-2</v>
      </c>
      <c r="Z2614">
        <v>34</v>
      </c>
      <c r="AA2614">
        <v>4.3</v>
      </c>
      <c r="AB2614">
        <v>1</v>
      </c>
      <c r="AC2614">
        <v>686</v>
      </c>
      <c r="AD2614">
        <v>105</v>
      </c>
      <c r="AE2614">
        <v>-2</v>
      </c>
      <c r="AF2614">
        <v>4.5999999999999996</v>
      </c>
      <c r="AG2614">
        <v>2.5</v>
      </c>
      <c r="AH2614">
        <v>230</v>
      </c>
    </row>
    <row r="2615" spans="1:34" x14ac:dyDescent="0.25">
      <c r="A2615" t="s">
        <v>9979</v>
      </c>
      <c r="B2615" t="s">
        <v>9980</v>
      </c>
      <c r="C2615" s="1" t="str">
        <f t="shared" ref="C2615:C2678" si="434">HYPERLINK("http://geochem.nrcan.gc.ca/cdogs/content/bdl/bdl210613_e.htm", "21:0613")</f>
        <v>21:0613</v>
      </c>
      <c r="D2615" s="1" t="str">
        <f t="shared" si="431"/>
        <v>21:0193</v>
      </c>
      <c r="E2615" t="s">
        <v>9981</v>
      </c>
      <c r="F2615" t="s">
        <v>9982</v>
      </c>
      <c r="H2615">
        <v>54.968448799999997</v>
      </c>
      <c r="I2615">
        <v>-126.70061339999999</v>
      </c>
      <c r="J2615" s="1" t="str">
        <f t="shared" si="432"/>
        <v>NGR bulk stream sediment</v>
      </c>
      <c r="K2615" s="1" t="str">
        <f t="shared" si="433"/>
        <v>&lt;177 micron (NGR)</v>
      </c>
      <c r="L2615">
        <v>13</v>
      </c>
      <c r="M2615" t="s">
        <v>116</v>
      </c>
      <c r="N2615">
        <v>257</v>
      </c>
      <c r="O2615">
        <v>108</v>
      </c>
      <c r="P2615">
        <v>19</v>
      </c>
      <c r="Q2615">
        <v>18</v>
      </c>
      <c r="R2615">
        <v>20</v>
      </c>
      <c r="S2615">
        <v>15</v>
      </c>
      <c r="T2615">
        <v>-0.2</v>
      </c>
      <c r="U2615">
        <v>2000</v>
      </c>
      <c r="V2615">
        <v>3.82</v>
      </c>
      <c r="W2615">
        <v>-0.2</v>
      </c>
      <c r="X2615">
        <v>9</v>
      </c>
      <c r="Y2615">
        <v>-2</v>
      </c>
      <c r="Z2615">
        <v>42</v>
      </c>
      <c r="AA2615">
        <v>1.5</v>
      </c>
      <c r="AB2615">
        <v>1</v>
      </c>
      <c r="AC2615">
        <v>714</v>
      </c>
      <c r="AD2615">
        <v>100</v>
      </c>
      <c r="AE2615">
        <v>-2</v>
      </c>
      <c r="AF2615">
        <v>13</v>
      </c>
      <c r="AG2615">
        <v>2.2000000000000002</v>
      </c>
      <c r="AH2615">
        <v>155</v>
      </c>
    </row>
    <row r="2616" spans="1:34" x14ac:dyDescent="0.25">
      <c r="A2616" t="s">
        <v>9983</v>
      </c>
      <c r="B2616" t="s">
        <v>9984</v>
      </c>
      <c r="C2616" s="1" t="str">
        <f t="shared" si="434"/>
        <v>21:0613</v>
      </c>
      <c r="D2616" s="1" t="str">
        <f t="shared" si="431"/>
        <v>21:0193</v>
      </c>
      <c r="E2616" t="s">
        <v>9985</v>
      </c>
      <c r="F2616" t="s">
        <v>9986</v>
      </c>
      <c r="H2616">
        <v>54.9815623</v>
      </c>
      <c r="I2616">
        <v>-126.70434969999999</v>
      </c>
      <c r="J2616" s="1" t="str">
        <f t="shared" si="432"/>
        <v>NGR bulk stream sediment</v>
      </c>
      <c r="K2616" s="1" t="str">
        <f t="shared" si="433"/>
        <v>&lt;177 micron (NGR)</v>
      </c>
      <c r="L2616">
        <v>13</v>
      </c>
      <c r="M2616" t="s">
        <v>121</v>
      </c>
      <c r="N2616">
        <v>258</v>
      </c>
      <c r="O2616">
        <v>88</v>
      </c>
      <c r="P2616">
        <v>18</v>
      </c>
      <c r="Q2616">
        <v>9</v>
      </c>
      <c r="R2616">
        <v>21</v>
      </c>
      <c r="S2616">
        <v>13</v>
      </c>
      <c r="T2616">
        <v>-0.2</v>
      </c>
      <c r="U2616">
        <v>350</v>
      </c>
      <c r="V2616">
        <v>3.55</v>
      </c>
      <c r="W2616">
        <v>-0.2</v>
      </c>
      <c r="X2616">
        <v>8</v>
      </c>
      <c r="Y2616">
        <v>-2</v>
      </c>
      <c r="Z2616">
        <v>42</v>
      </c>
      <c r="AA2616">
        <v>1.8</v>
      </c>
      <c r="AB2616">
        <v>1</v>
      </c>
      <c r="AC2616">
        <v>661</v>
      </c>
      <c r="AD2616">
        <v>65</v>
      </c>
      <c r="AE2616">
        <v>2</v>
      </c>
      <c r="AF2616">
        <v>4.2</v>
      </c>
      <c r="AG2616">
        <v>2.4</v>
      </c>
      <c r="AH2616">
        <v>235</v>
      </c>
    </row>
    <row r="2617" spans="1:34" x14ac:dyDescent="0.25">
      <c r="A2617" t="s">
        <v>9987</v>
      </c>
      <c r="B2617" t="s">
        <v>9988</v>
      </c>
      <c r="C2617" s="1" t="str">
        <f t="shared" si="434"/>
        <v>21:0613</v>
      </c>
      <c r="D2617" s="1" t="str">
        <f t="shared" si="431"/>
        <v>21:0193</v>
      </c>
      <c r="E2617" t="s">
        <v>9989</v>
      </c>
      <c r="F2617" t="s">
        <v>9990</v>
      </c>
      <c r="H2617">
        <v>54.944924999999998</v>
      </c>
      <c r="I2617">
        <v>-126.70159719999999</v>
      </c>
      <c r="J2617" s="1" t="str">
        <f t="shared" si="432"/>
        <v>NGR bulk stream sediment</v>
      </c>
      <c r="K2617" s="1" t="str">
        <f t="shared" si="433"/>
        <v>&lt;177 micron (NGR)</v>
      </c>
      <c r="L2617">
        <v>13</v>
      </c>
      <c r="M2617" t="s">
        <v>126</v>
      </c>
      <c r="N2617">
        <v>259</v>
      </c>
      <c r="O2617">
        <v>78</v>
      </c>
      <c r="P2617">
        <v>17</v>
      </c>
      <c r="Q2617">
        <v>9</v>
      </c>
      <c r="R2617">
        <v>13</v>
      </c>
      <c r="S2617">
        <v>10</v>
      </c>
      <c r="T2617">
        <v>-0.2</v>
      </c>
      <c r="U2617">
        <v>940</v>
      </c>
      <c r="V2617">
        <v>3.57</v>
      </c>
      <c r="W2617">
        <v>-0.2</v>
      </c>
      <c r="X2617">
        <v>9</v>
      </c>
      <c r="Y2617">
        <v>-2</v>
      </c>
      <c r="Z2617">
        <v>45</v>
      </c>
      <c r="AA2617">
        <v>1.4</v>
      </c>
      <c r="AB2617">
        <v>2</v>
      </c>
      <c r="AC2617">
        <v>634</v>
      </c>
      <c r="AD2617">
        <v>65</v>
      </c>
      <c r="AE2617">
        <v>-2</v>
      </c>
      <c r="AF2617">
        <v>6</v>
      </c>
      <c r="AG2617">
        <v>2.2999999999999998</v>
      </c>
      <c r="AH2617">
        <v>195</v>
      </c>
    </row>
    <row r="2618" spans="1:34" x14ac:dyDescent="0.25">
      <c r="A2618" t="s">
        <v>9991</v>
      </c>
      <c r="B2618" t="s">
        <v>9992</v>
      </c>
      <c r="C2618" s="1" t="str">
        <f t="shared" si="434"/>
        <v>21:0613</v>
      </c>
      <c r="D2618" s="1" t="str">
        <f t="shared" si="431"/>
        <v>21:0193</v>
      </c>
      <c r="E2618" t="s">
        <v>9993</v>
      </c>
      <c r="F2618" t="s">
        <v>9994</v>
      </c>
      <c r="H2618">
        <v>54.9726924</v>
      </c>
      <c r="I2618">
        <v>-126.7874573</v>
      </c>
      <c r="J2618" s="1" t="str">
        <f t="shared" si="432"/>
        <v>NGR bulk stream sediment</v>
      </c>
      <c r="K2618" s="1" t="str">
        <f t="shared" si="433"/>
        <v>&lt;177 micron (NGR)</v>
      </c>
      <c r="L2618">
        <v>13</v>
      </c>
      <c r="M2618" t="s">
        <v>131</v>
      </c>
      <c r="N2618">
        <v>260</v>
      </c>
      <c r="O2618">
        <v>95</v>
      </c>
      <c r="P2618">
        <v>21</v>
      </c>
      <c r="Q2618">
        <v>14</v>
      </c>
      <c r="R2618">
        <v>26</v>
      </c>
      <c r="S2618">
        <v>10</v>
      </c>
      <c r="T2618">
        <v>0.2</v>
      </c>
      <c r="U2618">
        <v>510</v>
      </c>
      <c r="V2618">
        <v>3.51</v>
      </c>
      <c r="W2618">
        <v>-0.2</v>
      </c>
      <c r="X2618">
        <v>8</v>
      </c>
      <c r="Y2618">
        <v>-2</v>
      </c>
      <c r="Z2618">
        <v>39</v>
      </c>
      <c r="AA2618">
        <v>2.2999999999999998</v>
      </c>
      <c r="AB2618">
        <v>-1</v>
      </c>
      <c r="AC2618">
        <v>695</v>
      </c>
      <c r="AD2618">
        <v>55</v>
      </c>
      <c r="AE2618">
        <v>-2</v>
      </c>
      <c r="AF2618">
        <v>3.6</v>
      </c>
      <c r="AG2618">
        <v>3.5</v>
      </c>
      <c r="AH2618">
        <v>280</v>
      </c>
    </row>
    <row r="2619" spans="1:34" x14ac:dyDescent="0.25">
      <c r="A2619" t="s">
        <v>9995</v>
      </c>
      <c r="B2619" t="s">
        <v>9996</v>
      </c>
      <c r="C2619" s="1" t="str">
        <f t="shared" si="434"/>
        <v>21:0613</v>
      </c>
      <c r="D2619" s="1" t="str">
        <f t="shared" si="431"/>
        <v>21:0193</v>
      </c>
      <c r="E2619" t="s">
        <v>9997</v>
      </c>
      <c r="F2619" t="s">
        <v>9998</v>
      </c>
      <c r="H2619">
        <v>54.974296600000002</v>
      </c>
      <c r="I2619">
        <v>-127.3110039</v>
      </c>
      <c r="J2619" s="1" t="str">
        <f t="shared" si="432"/>
        <v>NGR bulk stream sediment</v>
      </c>
      <c r="K2619" s="1" t="str">
        <f t="shared" si="433"/>
        <v>&lt;177 micron (NGR)</v>
      </c>
      <c r="L2619">
        <v>14</v>
      </c>
      <c r="M2619" t="s">
        <v>38</v>
      </c>
      <c r="N2619">
        <v>261</v>
      </c>
      <c r="O2619">
        <v>84</v>
      </c>
      <c r="P2619">
        <v>33</v>
      </c>
      <c r="Q2619">
        <v>5</v>
      </c>
      <c r="R2619">
        <v>16</v>
      </c>
      <c r="S2619">
        <v>14</v>
      </c>
      <c r="T2619">
        <v>-0.2</v>
      </c>
      <c r="U2619">
        <v>600</v>
      </c>
      <c r="V2619">
        <v>4.2699999999999996</v>
      </c>
      <c r="W2619">
        <v>-0.2</v>
      </c>
      <c r="X2619">
        <v>5</v>
      </c>
      <c r="Y2619">
        <v>-2</v>
      </c>
      <c r="Z2619">
        <v>43</v>
      </c>
      <c r="AA2619">
        <v>0.8</v>
      </c>
      <c r="AB2619">
        <v>1</v>
      </c>
      <c r="AC2619">
        <v>576</v>
      </c>
      <c r="AD2619">
        <v>40</v>
      </c>
      <c r="AE2619">
        <v>-2</v>
      </c>
      <c r="AF2619">
        <v>5.2</v>
      </c>
      <c r="AG2619">
        <v>1.5</v>
      </c>
      <c r="AH2619">
        <v>165</v>
      </c>
    </row>
    <row r="2620" spans="1:34" x14ac:dyDescent="0.25">
      <c r="A2620" t="s">
        <v>9999</v>
      </c>
      <c r="B2620" t="s">
        <v>10000</v>
      </c>
      <c r="C2620" s="1" t="str">
        <f t="shared" si="434"/>
        <v>21:0613</v>
      </c>
      <c r="D2620" s="1" t="str">
        <f t="shared" si="431"/>
        <v>21:0193</v>
      </c>
      <c r="E2620" t="s">
        <v>10001</v>
      </c>
      <c r="F2620" t="s">
        <v>10002</v>
      </c>
      <c r="H2620">
        <v>54.969472600000003</v>
      </c>
      <c r="I2620">
        <v>-126.7829156</v>
      </c>
      <c r="J2620" s="1" t="str">
        <f t="shared" si="432"/>
        <v>NGR bulk stream sediment</v>
      </c>
      <c r="K2620" s="1" t="str">
        <f t="shared" si="433"/>
        <v>&lt;177 micron (NGR)</v>
      </c>
      <c r="L2620">
        <v>14</v>
      </c>
      <c r="M2620" t="s">
        <v>43</v>
      </c>
      <c r="N2620">
        <v>262</v>
      </c>
      <c r="O2620">
        <v>115</v>
      </c>
      <c r="P2620">
        <v>27</v>
      </c>
      <c r="Q2620">
        <v>11</v>
      </c>
      <c r="R2620">
        <v>16</v>
      </c>
      <c r="S2620">
        <v>11</v>
      </c>
      <c r="T2620">
        <v>0.2</v>
      </c>
      <c r="U2620">
        <v>520</v>
      </c>
      <c r="V2620">
        <v>4.37</v>
      </c>
      <c r="W2620">
        <v>-0.2</v>
      </c>
      <c r="X2620">
        <v>16</v>
      </c>
      <c r="Y2620">
        <v>-2</v>
      </c>
      <c r="Z2620">
        <v>42</v>
      </c>
      <c r="AA2620">
        <v>4.0999999999999996</v>
      </c>
      <c r="AB2620">
        <v>1</v>
      </c>
      <c r="AC2620">
        <v>548</v>
      </c>
      <c r="AD2620">
        <v>70</v>
      </c>
      <c r="AE2620">
        <v>-2</v>
      </c>
      <c r="AF2620">
        <v>12.8</v>
      </c>
      <c r="AG2620">
        <v>1.7</v>
      </c>
      <c r="AH2620">
        <v>170</v>
      </c>
    </row>
    <row r="2621" spans="1:34" x14ac:dyDescent="0.25">
      <c r="A2621" t="s">
        <v>10003</v>
      </c>
      <c r="B2621" t="s">
        <v>10004</v>
      </c>
      <c r="C2621" s="1" t="str">
        <f t="shared" si="434"/>
        <v>21:0613</v>
      </c>
      <c r="D2621" s="1" t="str">
        <f t="shared" si="431"/>
        <v>21:0193</v>
      </c>
      <c r="E2621" t="s">
        <v>10005</v>
      </c>
      <c r="F2621" t="s">
        <v>10006</v>
      </c>
      <c r="H2621">
        <v>54.914371299999999</v>
      </c>
      <c r="I2621">
        <v>-126.7574534</v>
      </c>
      <c r="J2621" s="1" t="str">
        <f t="shared" si="432"/>
        <v>NGR bulk stream sediment</v>
      </c>
      <c r="K2621" s="1" t="str">
        <f t="shared" si="433"/>
        <v>&lt;177 micron (NGR)</v>
      </c>
      <c r="L2621">
        <v>14</v>
      </c>
      <c r="M2621" t="s">
        <v>56</v>
      </c>
      <c r="N2621">
        <v>263</v>
      </c>
      <c r="O2621">
        <v>204</v>
      </c>
      <c r="P2621">
        <v>30</v>
      </c>
      <c r="Q2621">
        <v>36</v>
      </c>
      <c r="R2621">
        <v>18</v>
      </c>
      <c r="S2621">
        <v>13</v>
      </c>
      <c r="T2621">
        <v>0.3</v>
      </c>
      <c r="U2621">
        <v>1100</v>
      </c>
      <c r="V2621">
        <v>3.29</v>
      </c>
      <c r="W2621">
        <v>0.6</v>
      </c>
      <c r="X2621">
        <v>10</v>
      </c>
      <c r="Y2621">
        <v>-2</v>
      </c>
      <c r="Z2621">
        <v>30</v>
      </c>
      <c r="AA2621">
        <v>2.2000000000000002</v>
      </c>
      <c r="AB2621">
        <v>1</v>
      </c>
      <c r="AC2621">
        <v>704</v>
      </c>
      <c r="AD2621">
        <v>65</v>
      </c>
      <c r="AE2621">
        <v>-2</v>
      </c>
      <c r="AF2621">
        <v>12.4</v>
      </c>
      <c r="AG2621">
        <v>2.6</v>
      </c>
      <c r="AH2621">
        <v>165</v>
      </c>
    </row>
    <row r="2622" spans="1:34" x14ac:dyDescent="0.25">
      <c r="A2622" t="s">
        <v>10007</v>
      </c>
      <c r="B2622" t="s">
        <v>10008</v>
      </c>
      <c r="C2622" s="1" t="str">
        <f t="shared" si="434"/>
        <v>21:0613</v>
      </c>
      <c r="D2622" s="1" t="str">
        <f t="shared" si="431"/>
        <v>21:0193</v>
      </c>
      <c r="E2622" t="s">
        <v>10009</v>
      </c>
      <c r="F2622" t="s">
        <v>10010</v>
      </c>
      <c r="H2622">
        <v>54.9187899</v>
      </c>
      <c r="I2622">
        <v>-126.7626071</v>
      </c>
      <c r="J2622" s="1" t="str">
        <f t="shared" si="432"/>
        <v>NGR bulk stream sediment</v>
      </c>
      <c r="K2622" s="1" t="str">
        <f t="shared" si="433"/>
        <v>&lt;177 micron (NGR)</v>
      </c>
      <c r="L2622">
        <v>14</v>
      </c>
      <c r="M2622" t="s">
        <v>61</v>
      </c>
      <c r="N2622">
        <v>264</v>
      </c>
      <c r="O2622">
        <v>806</v>
      </c>
      <c r="P2622">
        <v>49</v>
      </c>
      <c r="Q2622">
        <v>532</v>
      </c>
      <c r="R2622">
        <v>26</v>
      </c>
      <c r="S2622">
        <v>14</v>
      </c>
      <c r="T2622">
        <v>3</v>
      </c>
      <c r="U2622">
        <v>720</v>
      </c>
      <c r="V2622">
        <v>3.79</v>
      </c>
      <c r="W2622">
        <v>9.3000000000000007</v>
      </c>
      <c r="X2622">
        <v>60</v>
      </c>
      <c r="Y2622">
        <v>-2</v>
      </c>
      <c r="Z2622">
        <v>26</v>
      </c>
      <c r="AA2622">
        <v>27.5</v>
      </c>
      <c r="AB2622">
        <v>1</v>
      </c>
      <c r="AC2622">
        <v>637</v>
      </c>
      <c r="AD2622">
        <v>30</v>
      </c>
      <c r="AE2622">
        <v>-2</v>
      </c>
      <c r="AF2622">
        <v>5</v>
      </c>
      <c r="AG2622">
        <v>2.2000000000000002</v>
      </c>
      <c r="AH2622">
        <v>275</v>
      </c>
    </row>
    <row r="2623" spans="1:34" x14ac:dyDescent="0.25">
      <c r="A2623" t="s">
        <v>10011</v>
      </c>
      <c r="B2623" t="s">
        <v>10012</v>
      </c>
      <c r="C2623" s="1" t="str">
        <f t="shared" si="434"/>
        <v>21:0613</v>
      </c>
      <c r="D2623" s="1" t="str">
        <f t="shared" si="431"/>
        <v>21:0193</v>
      </c>
      <c r="E2623" t="s">
        <v>10013</v>
      </c>
      <c r="F2623" t="s">
        <v>10014</v>
      </c>
      <c r="H2623">
        <v>54.913775800000003</v>
      </c>
      <c r="I2623">
        <v>-126.81255059999999</v>
      </c>
      <c r="J2623" s="1" t="str">
        <f t="shared" si="432"/>
        <v>NGR bulk stream sediment</v>
      </c>
      <c r="K2623" s="1" t="str">
        <f t="shared" si="433"/>
        <v>&lt;177 micron (NGR)</v>
      </c>
      <c r="L2623">
        <v>14</v>
      </c>
      <c r="M2623" t="s">
        <v>66</v>
      </c>
      <c r="N2623">
        <v>265</v>
      </c>
      <c r="O2623">
        <v>235</v>
      </c>
      <c r="P2623">
        <v>53</v>
      </c>
      <c r="Q2623">
        <v>212</v>
      </c>
      <c r="R2623">
        <v>34</v>
      </c>
      <c r="S2623">
        <v>17</v>
      </c>
      <c r="T2623">
        <v>3.7</v>
      </c>
      <c r="U2623">
        <v>680</v>
      </c>
      <c r="V2623">
        <v>3.89</v>
      </c>
      <c r="W2623">
        <v>1.4</v>
      </c>
      <c r="X2623">
        <v>40</v>
      </c>
      <c r="Y2623">
        <v>-2</v>
      </c>
      <c r="Z2623">
        <v>28</v>
      </c>
      <c r="AA2623">
        <v>18.5</v>
      </c>
      <c r="AB2623">
        <v>2</v>
      </c>
      <c r="AC2623">
        <v>686</v>
      </c>
      <c r="AD2623">
        <v>60</v>
      </c>
      <c r="AE2623">
        <v>2</v>
      </c>
      <c r="AF2623">
        <v>6.8</v>
      </c>
      <c r="AG2623">
        <v>3.2</v>
      </c>
      <c r="AH2623">
        <v>230</v>
      </c>
    </row>
    <row r="2624" spans="1:34" x14ac:dyDescent="0.25">
      <c r="A2624" t="s">
        <v>10015</v>
      </c>
      <c r="B2624" t="s">
        <v>10016</v>
      </c>
      <c r="C2624" s="1" t="str">
        <f t="shared" si="434"/>
        <v>21:0613</v>
      </c>
      <c r="D2624" s="1" t="str">
        <f t="shared" si="431"/>
        <v>21:0193</v>
      </c>
      <c r="E2624" t="s">
        <v>10017</v>
      </c>
      <c r="F2624" t="s">
        <v>10018</v>
      </c>
      <c r="H2624">
        <v>54.797733200000003</v>
      </c>
      <c r="I2624">
        <v>-126.9522346</v>
      </c>
      <c r="J2624" s="1" t="str">
        <f t="shared" si="432"/>
        <v>NGR bulk stream sediment</v>
      </c>
      <c r="K2624" s="1" t="str">
        <f t="shared" si="433"/>
        <v>&lt;177 micron (NGR)</v>
      </c>
      <c r="L2624">
        <v>14</v>
      </c>
      <c r="M2624" t="s">
        <v>76</v>
      </c>
      <c r="N2624">
        <v>266</v>
      </c>
      <c r="O2624">
        <v>95</v>
      </c>
      <c r="P2624">
        <v>270</v>
      </c>
      <c r="Q2624">
        <v>9</v>
      </c>
      <c r="R2624">
        <v>25</v>
      </c>
      <c r="S2624">
        <v>29</v>
      </c>
      <c r="T2624">
        <v>-0.2</v>
      </c>
      <c r="U2624">
        <v>6200</v>
      </c>
      <c r="V2624">
        <v>4.33</v>
      </c>
      <c r="W2624">
        <v>-0.2</v>
      </c>
      <c r="X2624">
        <v>18</v>
      </c>
      <c r="Y2624">
        <v>4</v>
      </c>
      <c r="Z2624">
        <v>33</v>
      </c>
      <c r="AA2624">
        <v>0.9</v>
      </c>
      <c r="AB2624">
        <v>2</v>
      </c>
      <c r="AC2624">
        <v>649</v>
      </c>
      <c r="AD2624">
        <v>100</v>
      </c>
      <c r="AE2624">
        <v>2</v>
      </c>
      <c r="AF2624">
        <v>10.6</v>
      </c>
      <c r="AG2624">
        <v>1.7</v>
      </c>
      <c r="AH2624">
        <v>155</v>
      </c>
    </row>
    <row r="2625" spans="1:34" x14ac:dyDescent="0.25">
      <c r="A2625" t="s">
        <v>10019</v>
      </c>
      <c r="B2625" t="s">
        <v>10020</v>
      </c>
      <c r="C2625" s="1" t="str">
        <f t="shared" si="434"/>
        <v>21:0613</v>
      </c>
      <c r="D2625" s="1" t="str">
        <f>HYPERLINK("http://geochem.nrcan.gc.ca/cdogs/content/svy/svy_e.htm", "")</f>
        <v/>
      </c>
      <c r="G2625" s="1" t="str">
        <f>HYPERLINK("http://geochem.nrcan.gc.ca/cdogs/content/cr_/cr_00078_e.htm", "78")</f>
        <v>78</v>
      </c>
      <c r="J2625" t="s">
        <v>69</v>
      </c>
      <c r="K2625" t="s">
        <v>70</v>
      </c>
      <c r="L2625">
        <v>14</v>
      </c>
      <c r="M2625" t="s">
        <v>71</v>
      </c>
      <c r="N2625">
        <v>267</v>
      </c>
      <c r="O2625">
        <v>79</v>
      </c>
      <c r="P2625">
        <v>34</v>
      </c>
      <c r="Q2625">
        <v>13</v>
      </c>
      <c r="R2625">
        <v>218</v>
      </c>
      <c r="S2625">
        <v>21</v>
      </c>
      <c r="T2625">
        <v>-0.2</v>
      </c>
      <c r="U2625">
        <v>380</v>
      </c>
      <c r="V2625">
        <v>3.01</v>
      </c>
      <c r="W2625">
        <v>-0.2</v>
      </c>
      <c r="X2625">
        <v>12</v>
      </c>
      <c r="Y2625">
        <v>2</v>
      </c>
      <c r="Z2625">
        <v>45</v>
      </c>
      <c r="AA2625">
        <v>0.9</v>
      </c>
      <c r="AB2625">
        <v>5</v>
      </c>
      <c r="AC2625">
        <v>645</v>
      </c>
      <c r="AD2625">
        <v>30</v>
      </c>
      <c r="AE2625">
        <v>-2</v>
      </c>
      <c r="AF2625">
        <v>2.4</v>
      </c>
      <c r="AG2625">
        <v>11.9</v>
      </c>
      <c r="AH2625">
        <v>560</v>
      </c>
    </row>
    <row r="2626" spans="1:34" x14ac:dyDescent="0.25">
      <c r="A2626" t="s">
        <v>10021</v>
      </c>
      <c r="B2626" t="s">
        <v>10022</v>
      </c>
      <c r="C2626" s="1" t="str">
        <f t="shared" si="434"/>
        <v>21:0613</v>
      </c>
      <c r="D2626" s="1" t="str">
        <f t="shared" ref="D2626:D2644" si="435">HYPERLINK("http://geochem.nrcan.gc.ca/cdogs/content/svy/svy210193_e.htm", "21:0193")</f>
        <v>21:0193</v>
      </c>
      <c r="E2626" t="s">
        <v>10023</v>
      </c>
      <c r="F2626" t="s">
        <v>10024</v>
      </c>
      <c r="H2626">
        <v>54.980422400000002</v>
      </c>
      <c r="I2626">
        <v>-127.2291073</v>
      </c>
      <c r="J2626" s="1" t="str">
        <f t="shared" ref="J2626:J2644" si="436">HYPERLINK("http://geochem.nrcan.gc.ca/cdogs/content/kwd/kwd020030_e.htm", "NGR bulk stream sediment")</f>
        <v>NGR bulk stream sediment</v>
      </c>
      <c r="K2626" s="1" t="str">
        <f t="shared" ref="K2626:K2644" si="437">HYPERLINK("http://geochem.nrcan.gc.ca/cdogs/content/kwd/kwd080006_e.htm", "&lt;177 micron (NGR)")</f>
        <v>&lt;177 micron (NGR)</v>
      </c>
      <c r="L2626">
        <v>14</v>
      </c>
      <c r="M2626" t="s">
        <v>81</v>
      </c>
      <c r="N2626">
        <v>268</v>
      </c>
      <c r="O2626">
        <v>112</v>
      </c>
      <c r="P2626">
        <v>42</v>
      </c>
      <c r="Q2626">
        <v>8</v>
      </c>
      <c r="R2626">
        <v>14</v>
      </c>
      <c r="S2626">
        <v>15</v>
      </c>
      <c r="T2626">
        <v>-0.2</v>
      </c>
      <c r="U2626">
        <v>700</v>
      </c>
      <c r="V2626">
        <v>5.0999999999999996</v>
      </c>
      <c r="W2626">
        <v>-0.2</v>
      </c>
      <c r="X2626">
        <v>6</v>
      </c>
      <c r="Y2626">
        <v>-2</v>
      </c>
      <c r="Z2626">
        <v>52</v>
      </c>
      <c r="AA2626">
        <v>1.1000000000000001</v>
      </c>
      <c r="AB2626">
        <v>1</v>
      </c>
      <c r="AC2626">
        <v>492</v>
      </c>
      <c r="AD2626">
        <v>30</v>
      </c>
      <c r="AE2626">
        <v>12</v>
      </c>
      <c r="AF2626">
        <v>5.2</v>
      </c>
      <c r="AG2626">
        <v>1.2</v>
      </c>
      <c r="AH2626">
        <v>180</v>
      </c>
    </row>
    <row r="2627" spans="1:34" x14ac:dyDescent="0.25">
      <c r="A2627" t="s">
        <v>10025</v>
      </c>
      <c r="B2627" t="s">
        <v>10026</v>
      </c>
      <c r="C2627" s="1" t="str">
        <f t="shared" si="434"/>
        <v>21:0613</v>
      </c>
      <c r="D2627" s="1" t="str">
        <f t="shared" si="435"/>
        <v>21:0193</v>
      </c>
      <c r="E2627" t="s">
        <v>10027</v>
      </c>
      <c r="F2627" t="s">
        <v>10028</v>
      </c>
      <c r="H2627">
        <v>54.984553599999998</v>
      </c>
      <c r="I2627">
        <v>-127.22765939999999</v>
      </c>
      <c r="J2627" s="1" t="str">
        <f t="shared" si="436"/>
        <v>NGR bulk stream sediment</v>
      </c>
      <c r="K2627" s="1" t="str">
        <f t="shared" si="437"/>
        <v>&lt;177 micron (NGR)</v>
      </c>
      <c r="L2627">
        <v>14</v>
      </c>
      <c r="M2627" t="s">
        <v>86</v>
      </c>
      <c r="N2627">
        <v>269</v>
      </c>
      <c r="O2627">
        <v>78</v>
      </c>
      <c r="P2627">
        <v>31</v>
      </c>
      <c r="Q2627">
        <v>7</v>
      </c>
      <c r="R2627">
        <v>18</v>
      </c>
      <c r="S2627">
        <v>13</v>
      </c>
      <c r="T2627">
        <v>-0.2</v>
      </c>
      <c r="U2627">
        <v>620</v>
      </c>
      <c r="V2627">
        <v>4.12</v>
      </c>
      <c r="W2627">
        <v>-0.2</v>
      </c>
      <c r="X2627">
        <v>5</v>
      </c>
      <c r="Y2627">
        <v>-2</v>
      </c>
      <c r="Z2627">
        <v>45</v>
      </c>
      <c r="AA2627">
        <v>0.9</v>
      </c>
      <c r="AB2627">
        <v>3</v>
      </c>
      <c r="AC2627">
        <v>593</v>
      </c>
      <c r="AD2627">
        <v>35</v>
      </c>
      <c r="AE2627">
        <v>-2</v>
      </c>
      <c r="AF2627">
        <v>3.2</v>
      </c>
      <c r="AG2627">
        <v>1.4</v>
      </c>
      <c r="AH2627">
        <v>125</v>
      </c>
    </row>
    <row r="2628" spans="1:34" x14ac:dyDescent="0.25">
      <c r="A2628" t="s">
        <v>10029</v>
      </c>
      <c r="B2628" t="s">
        <v>10030</v>
      </c>
      <c r="C2628" s="1" t="str">
        <f t="shared" si="434"/>
        <v>21:0613</v>
      </c>
      <c r="D2628" s="1" t="str">
        <f t="shared" si="435"/>
        <v>21:0193</v>
      </c>
      <c r="E2628" t="s">
        <v>9997</v>
      </c>
      <c r="F2628" t="s">
        <v>10031</v>
      </c>
      <c r="H2628">
        <v>54.974296600000002</v>
      </c>
      <c r="I2628">
        <v>-127.3110039</v>
      </c>
      <c r="J2628" s="1" t="str">
        <f t="shared" si="436"/>
        <v>NGR bulk stream sediment</v>
      </c>
      <c r="K2628" s="1" t="str">
        <f t="shared" si="437"/>
        <v>&lt;177 micron (NGR)</v>
      </c>
      <c r="L2628">
        <v>14</v>
      </c>
      <c r="M2628" t="s">
        <v>51</v>
      </c>
      <c r="N2628">
        <v>270</v>
      </c>
      <c r="O2628">
        <v>90</v>
      </c>
      <c r="P2628">
        <v>33</v>
      </c>
      <c r="Q2628">
        <v>6</v>
      </c>
      <c r="R2628">
        <v>17</v>
      </c>
      <c r="S2628">
        <v>10</v>
      </c>
      <c r="T2628">
        <v>-0.2</v>
      </c>
      <c r="U2628">
        <v>620</v>
      </c>
      <c r="V2628">
        <v>4.3099999999999996</v>
      </c>
      <c r="W2628">
        <v>-0.2</v>
      </c>
      <c r="X2628">
        <v>6</v>
      </c>
      <c r="Y2628">
        <v>-2</v>
      </c>
      <c r="Z2628">
        <v>46</v>
      </c>
      <c r="AA2628">
        <v>0.8</v>
      </c>
      <c r="AB2628">
        <v>3</v>
      </c>
      <c r="AC2628">
        <v>547</v>
      </c>
      <c r="AD2628">
        <v>40</v>
      </c>
      <c r="AE2628">
        <v>-2</v>
      </c>
      <c r="AF2628">
        <v>6.2</v>
      </c>
      <c r="AG2628">
        <v>1.7</v>
      </c>
      <c r="AH2628">
        <v>145</v>
      </c>
    </row>
    <row r="2629" spans="1:34" x14ac:dyDescent="0.25">
      <c r="A2629" t="s">
        <v>10032</v>
      </c>
      <c r="B2629" t="s">
        <v>10033</v>
      </c>
      <c r="C2629" s="1" t="str">
        <f t="shared" si="434"/>
        <v>21:0613</v>
      </c>
      <c r="D2629" s="1" t="str">
        <f t="shared" si="435"/>
        <v>21:0193</v>
      </c>
      <c r="E2629" t="s">
        <v>9997</v>
      </c>
      <c r="F2629" t="s">
        <v>10034</v>
      </c>
      <c r="H2629">
        <v>54.974296600000002</v>
      </c>
      <c r="I2629">
        <v>-127.3110039</v>
      </c>
      <c r="J2629" s="1" t="str">
        <f t="shared" si="436"/>
        <v>NGR bulk stream sediment</v>
      </c>
      <c r="K2629" s="1" t="str">
        <f t="shared" si="437"/>
        <v>&lt;177 micron (NGR)</v>
      </c>
      <c r="L2629">
        <v>14</v>
      </c>
      <c r="M2629" t="s">
        <v>47</v>
      </c>
      <c r="N2629">
        <v>271</v>
      </c>
      <c r="O2629">
        <v>88</v>
      </c>
      <c r="P2629">
        <v>34</v>
      </c>
      <c r="Q2629">
        <v>6</v>
      </c>
      <c r="R2629">
        <v>17</v>
      </c>
      <c r="S2629">
        <v>14</v>
      </c>
      <c r="T2629">
        <v>-0.2</v>
      </c>
      <c r="U2629">
        <v>620</v>
      </c>
      <c r="V2629">
        <v>4.38</v>
      </c>
      <c r="W2629">
        <v>-0.2</v>
      </c>
      <c r="X2629">
        <v>5</v>
      </c>
      <c r="Y2629">
        <v>-2</v>
      </c>
      <c r="Z2629">
        <v>46</v>
      </c>
      <c r="AA2629">
        <v>0.9</v>
      </c>
      <c r="AB2629">
        <v>4</v>
      </c>
      <c r="AC2629">
        <v>599</v>
      </c>
      <c r="AD2629">
        <v>30</v>
      </c>
      <c r="AE2629">
        <v>-2</v>
      </c>
      <c r="AF2629">
        <v>5.4</v>
      </c>
      <c r="AG2629">
        <v>1.6</v>
      </c>
      <c r="AH2629">
        <v>140</v>
      </c>
    </row>
    <row r="2630" spans="1:34" x14ac:dyDescent="0.25">
      <c r="A2630" t="s">
        <v>10035</v>
      </c>
      <c r="B2630" t="s">
        <v>10036</v>
      </c>
      <c r="C2630" s="1" t="str">
        <f t="shared" si="434"/>
        <v>21:0613</v>
      </c>
      <c r="D2630" s="1" t="str">
        <f t="shared" si="435"/>
        <v>21:0193</v>
      </c>
      <c r="E2630" t="s">
        <v>10037</v>
      </c>
      <c r="F2630" t="s">
        <v>10038</v>
      </c>
      <c r="H2630">
        <v>54.963007699999999</v>
      </c>
      <c r="I2630">
        <v>-127.36558669999999</v>
      </c>
      <c r="J2630" s="1" t="str">
        <f t="shared" si="436"/>
        <v>NGR bulk stream sediment</v>
      </c>
      <c r="K2630" s="1" t="str">
        <f t="shared" si="437"/>
        <v>&lt;177 micron (NGR)</v>
      </c>
      <c r="L2630">
        <v>14</v>
      </c>
      <c r="M2630" t="s">
        <v>91</v>
      </c>
      <c r="N2630">
        <v>272</v>
      </c>
      <c r="O2630">
        <v>100</v>
      </c>
      <c r="P2630">
        <v>28</v>
      </c>
      <c r="Q2630">
        <v>9</v>
      </c>
      <c r="R2630">
        <v>14</v>
      </c>
      <c r="S2630">
        <v>12</v>
      </c>
      <c r="T2630">
        <v>-0.2</v>
      </c>
      <c r="U2630">
        <v>650</v>
      </c>
      <c r="V2630">
        <v>3.45</v>
      </c>
      <c r="W2630">
        <v>-0.2</v>
      </c>
      <c r="X2630">
        <v>5</v>
      </c>
      <c r="Y2630">
        <v>-2</v>
      </c>
      <c r="Z2630">
        <v>41</v>
      </c>
      <c r="AA2630">
        <v>0.9</v>
      </c>
      <c r="AB2630">
        <v>1</v>
      </c>
      <c r="AC2630">
        <v>605</v>
      </c>
      <c r="AD2630">
        <v>60</v>
      </c>
      <c r="AE2630">
        <v>-2</v>
      </c>
      <c r="AF2630">
        <v>14.2</v>
      </c>
      <c r="AG2630">
        <v>1.8</v>
      </c>
      <c r="AH2630">
        <v>150</v>
      </c>
    </row>
    <row r="2631" spans="1:34" x14ac:dyDescent="0.25">
      <c r="A2631" t="s">
        <v>10039</v>
      </c>
      <c r="B2631" t="s">
        <v>10040</v>
      </c>
      <c r="C2631" s="1" t="str">
        <f t="shared" si="434"/>
        <v>21:0613</v>
      </c>
      <c r="D2631" s="1" t="str">
        <f t="shared" si="435"/>
        <v>21:0193</v>
      </c>
      <c r="E2631" t="s">
        <v>10041</v>
      </c>
      <c r="F2631" t="s">
        <v>10042</v>
      </c>
      <c r="H2631">
        <v>54.9477926</v>
      </c>
      <c r="I2631">
        <v>-127.4166221</v>
      </c>
      <c r="J2631" s="1" t="str">
        <f t="shared" si="436"/>
        <v>NGR bulk stream sediment</v>
      </c>
      <c r="K2631" s="1" t="str">
        <f t="shared" si="437"/>
        <v>&lt;177 micron (NGR)</v>
      </c>
      <c r="L2631">
        <v>14</v>
      </c>
      <c r="M2631" t="s">
        <v>96</v>
      </c>
      <c r="N2631">
        <v>273</v>
      </c>
      <c r="O2631">
        <v>73</v>
      </c>
      <c r="P2631">
        <v>16</v>
      </c>
      <c r="Q2631">
        <v>5</v>
      </c>
      <c r="R2631">
        <v>28</v>
      </c>
      <c r="S2631">
        <v>11</v>
      </c>
      <c r="T2631">
        <v>-0.2</v>
      </c>
      <c r="U2631">
        <v>420</v>
      </c>
      <c r="V2631">
        <v>2.67</v>
      </c>
      <c r="W2631">
        <v>-0.2</v>
      </c>
      <c r="X2631">
        <v>4</v>
      </c>
      <c r="Y2631">
        <v>-2</v>
      </c>
      <c r="Z2631">
        <v>42</v>
      </c>
      <c r="AA2631">
        <v>0.7</v>
      </c>
      <c r="AB2631">
        <v>1</v>
      </c>
      <c r="AC2631">
        <v>608</v>
      </c>
      <c r="AD2631">
        <v>60</v>
      </c>
      <c r="AE2631">
        <v>-2</v>
      </c>
      <c r="AF2631">
        <v>6.6</v>
      </c>
      <c r="AG2631">
        <v>3.9</v>
      </c>
      <c r="AH2631">
        <v>180</v>
      </c>
    </row>
    <row r="2632" spans="1:34" x14ac:dyDescent="0.25">
      <c r="A2632" t="s">
        <v>10043</v>
      </c>
      <c r="B2632" t="s">
        <v>10044</v>
      </c>
      <c r="C2632" s="1" t="str">
        <f t="shared" si="434"/>
        <v>21:0613</v>
      </c>
      <c r="D2632" s="1" t="str">
        <f t="shared" si="435"/>
        <v>21:0193</v>
      </c>
      <c r="E2632" t="s">
        <v>10045</v>
      </c>
      <c r="F2632" t="s">
        <v>10046</v>
      </c>
      <c r="H2632">
        <v>54.923319499999998</v>
      </c>
      <c r="I2632">
        <v>-127.45216499999999</v>
      </c>
      <c r="J2632" s="1" t="str">
        <f t="shared" si="436"/>
        <v>NGR bulk stream sediment</v>
      </c>
      <c r="K2632" s="1" t="str">
        <f t="shared" si="437"/>
        <v>&lt;177 micron (NGR)</v>
      </c>
      <c r="L2632">
        <v>14</v>
      </c>
      <c r="M2632" t="s">
        <v>101</v>
      </c>
      <c r="N2632">
        <v>274</v>
      </c>
      <c r="O2632">
        <v>91</v>
      </c>
      <c r="P2632">
        <v>18</v>
      </c>
      <c r="Q2632">
        <v>7</v>
      </c>
      <c r="R2632">
        <v>17</v>
      </c>
      <c r="S2632">
        <v>11</v>
      </c>
      <c r="T2632">
        <v>-0.2</v>
      </c>
      <c r="U2632">
        <v>590</v>
      </c>
      <c r="V2632">
        <v>3.44</v>
      </c>
      <c r="W2632">
        <v>-0.2</v>
      </c>
      <c r="X2632">
        <v>6</v>
      </c>
      <c r="Y2632">
        <v>-2</v>
      </c>
      <c r="Z2632">
        <v>63</v>
      </c>
      <c r="AA2632">
        <v>0.2</v>
      </c>
      <c r="AB2632">
        <v>2</v>
      </c>
      <c r="AC2632">
        <v>669</v>
      </c>
      <c r="AD2632">
        <v>40</v>
      </c>
      <c r="AE2632">
        <v>-2</v>
      </c>
      <c r="AF2632">
        <v>3.8</v>
      </c>
      <c r="AG2632">
        <v>1.4</v>
      </c>
      <c r="AH2632">
        <v>215</v>
      </c>
    </row>
    <row r="2633" spans="1:34" x14ac:dyDescent="0.25">
      <c r="A2633" t="s">
        <v>10047</v>
      </c>
      <c r="B2633" t="s">
        <v>10048</v>
      </c>
      <c r="C2633" s="1" t="str">
        <f t="shared" si="434"/>
        <v>21:0613</v>
      </c>
      <c r="D2633" s="1" t="str">
        <f t="shared" si="435"/>
        <v>21:0193</v>
      </c>
      <c r="E2633" t="s">
        <v>10049</v>
      </c>
      <c r="F2633" t="s">
        <v>10050</v>
      </c>
      <c r="H2633">
        <v>54.932589299999997</v>
      </c>
      <c r="I2633">
        <v>-127.4738627</v>
      </c>
      <c r="J2633" s="1" t="str">
        <f t="shared" si="436"/>
        <v>NGR bulk stream sediment</v>
      </c>
      <c r="K2633" s="1" t="str">
        <f t="shared" si="437"/>
        <v>&lt;177 micron (NGR)</v>
      </c>
      <c r="L2633">
        <v>14</v>
      </c>
      <c r="M2633" t="s">
        <v>106</v>
      </c>
      <c r="N2633">
        <v>275</v>
      </c>
      <c r="O2633">
        <v>76</v>
      </c>
      <c r="P2633">
        <v>17</v>
      </c>
      <c r="Q2633">
        <v>16</v>
      </c>
      <c r="R2633">
        <v>12</v>
      </c>
      <c r="S2633">
        <v>8</v>
      </c>
      <c r="T2633">
        <v>0.2</v>
      </c>
      <c r="U2633">
        <v>760</v>
      </c>
      <c r="V2633">
        <v>3.12</v>
      </c>
      <c r="W2633">
        <v>0.2</v>
      </c>
      <c r="X2633">
        <v>9</v>
      </c>
      <c r="Y2633">
        <v>-2</v>
      </c>
      <c r="Z2633">
        <v>36</v>
      </c>
      <c r="AA2633">
        <v>1.8</v>
      </c>
      <c r="AB2633">
        <v>2</v>
      </c>
      <c r="AC2633">
        <v>671</v>
      </c>
      <c r="AD2633">
        <v>65</v>
      </c>
      <c r="AE2633">
        <v>-2</v>
      </c>
      <c r="AF2633">
        <v>4</v>
      </c>
      <c r="AG2633">
        <v>3.9</v>
      </c>
      <c r="AH2633">
        <v>205</v>
      </c>
    </row>
    <row r="2634" spans="1:34" x14ac:dyDescent="0.25">
      <c r="A2634" t="s">
        <v>10051</v>
      </c>
      <c r="B2634" t="s">
        <v>10052</v>
      </c>
      <c r="C2634" s="1" t="str">
        <f t="shared" si="434"/>
        <v>21:0613</v>
      </c>
      <c r="D2634" s="1" t="str">
        <f t="shared" si="435"/>
        <v>21:0193</v>
      </c>
      <c r="E2634" t="s">
        <v>10053</v>
      </c>
      <c r="F2634" t="s">
        <v>10054</v>
      </c>
      <c r="H2634">
        <v>54.920519499999997</v>
      </c>
      <c r="I2634">
        <v>-127.4803273</v>
      </c>
      <c r="J2634" s="1" t="str">
        <f t="shared" si="436"/>
        <v>NGR bulk stream sediment</v>
      </c>
      <c r="K2634" s="1" t="str">
        <f t="shared" si="437"/>
        <v>&lt;177 micron (NGR)</v>
      </c>
      <c r="L2634">
        <v>14</v>
      </c>
      <c r="M2634" t="s">
        <v>111</v>
      </c>
      <c r="N2634">
        <v>276</v>
      </c>
      <c r="O2634">
        <v>108</v>
      </c>
      <c r="P2634">
        <v>33</v>
      </c>
      <c r="Q2634">
        <v>17</v>
      </c>
      <c r="R2634">
        <v>20</v>
      </c>
      <c r="S2634">
        <v>14</v>
      </c>
      <c r="T2634">
        <v>0.4</v>
      </c>
      <c r="U2634">
        <v>800</v>
      </c>
      <c r="V2634">
        <v>4.37</v>
      </c>
      <c r="W2634">
        <v>0.2</v>
      </c>
      <c r="X2634">
        <v>9</v>
      </c>
      <c r="Y2634">
        <v>-2</v>
      </c>
      <c r="Z2634">
        <v>58</v>
      </c>
      <c r="AA2634">
        <v>3.3</v>
      </c>
      <c r="AB2634">
        <v>4</v>
      </c>
      <c r="AC2634">
        <v>740</v>
      </c>
      <c r="AD2634">
        <v>65</v>
      </c>
      <c r="AE2634">
        <v>-2</v>
      </c>
      <c r="AF2634">
        <v>5.2</v>
      </c>
      <c r="AG2634">
        <v>2.2999999999999998</v>
      </c>
      <c r="AH2634">
        <v>200</v>
      </c>
    </row>
    <row r="2635" spans="1:34" x14ac:dyDescent="0.25">
      <c r="A2635" t="s">
        <v>10055</v>
      </c>
      <c r="B2635" t="s">
        <v>10056</v>
      </c>
      <c r="C2635" s="1" t="str">
        <f t="shared" si="434"/>
        <v>21:0613</v>
      </c>
      <c r="D2635" s="1" t="str">
        <f t="shared" si="435"/>
        <v>21:0193</v>
      </c>
      <c r="E2635" t="s">
        <v>10057</v>
      </c>
      <c r="F2635" t="s">
        <v>10058</v>
      </c>
      <c r="H2635">
        <v>54.941125300000003</v>
      </c>
      <c r="I2635">
        <v>-127.3669597</v>
      </c>
      <c r="J2635" s="1" t="str">
        <f t="shared" si="436"/>
        <v>NGR bulk stream sediment</v>
      </c>
      <c r="K2635" s="1" t="str">
        <f t="shared" si="437"/>
        <v>&lt;177 micron (NGR)</v>
      </c>
      <c r="L2635">
        <v>14</v>
      </c>
      <c r="M2635" t="s">
        <v>116</v>
      </c>
      <c r="N2635">
        <v>277</v>
      </c>
      <c r="O2635">
        <v>103</v>
      </c>
      <c r="P2635">
        <v>31</v>
      </c>
      <c r="Q2635">
        <v>13</v>
      </c>
      <c r="R2635">
        <v>22</v>
      </c>
      <c r="S2635">
        <v>13</v>
      </c>
      <c r="T2635">
        <v>-0.2</v>
      </c>
      <c r="U2635">
        <v>670</v>
      </c>
      <c r="V2635">
        <v>4.0599999999999996</v>
      </c>
      <c r="W2635">
        <v>0.4</v>
      </c>
      <c r="X2635">
        <v>8</v>
      </c>
      <c r="Y2635">
        <v>-2</v>
      </c>
      <c r="Z2635">
        <v>56</v>
      </c>
      <c r="AA2635">
        <v>2.8</v>
      </c>
      <c r="AB2635">
        <v>3</v>
      </c>
      <c r="AC2635">
        <v>719</v>
      </c>
      <c r="AD2635">
        <v>65</v>
      </c>
      <c r="AE2635">
        <v>-2</v>
      </c>
      <c r="AF2635">
        <v>2.8</v>
      </c>
      <c r="AG2635">
        <v>2</v>
      </c>
      <c r="AH2635">
        <v>205</v>
      </c>
    </row>
    <row r="2636" spans="1:34" x14ac:dyDescent="0.25">
      <c r="A2636" t="s">
        <v>10059</v>
      </c>
      <c r="B2636" t="s">
        <v>10060</v>
      </c>
      <c r="C2636" s="1" t="str">
        <f t="shared" si="434"/>
        <v>21:0613</v>
      </c>
      <c r="D2636" s="1" t="str">
        <f t="shared" si="435"/>
        <v>21:0193</v>
      </c>
      <c r="E2636" t="s">
        <v>10061</v>
      </c>
      <c r="F2636" t="s">
        <v>10062</v>
      </c>
      <c r="H2636">
        <v>54.9546736</v>
      </c>
      <c r="I2636">
        <v>-127.3499966</v>
      </c>
      <c r="J2636" s="1" t="str">
        <f t="shared" si="436"/>
        <v>NGR bulk stream sediment</v>
      </c>
      <c r="K2636" s="1" t="str">
        <f t="shared" si="437"/>
        <v>&lt;177 micron (NGR)</v>
      </c>
      <c r="L2636">
        <v>14</v>
      </c>
      <c r="M2636" t="s">
        <v>121</v>
      </c>
      <c r="N2636">
        <v>278</v>
      </c>
      <c r="O2636">
        <v>94</v>
      </c>
      <c r="P2636">
        <v>30</v>
      </c>
      <c r="Q2636">
        <v>13</v>
      </c>
      <c r="R2636">
        <v>15</v>
      </c>
      <c r="S2636">
        <v>12</v>
      </c>
      <c r="T2636">
        <v>0.2</v>
      </c>
      <c r="U2636">
        <v>660</v>
      </c>
      <c r="V2636">
        <v>4.12</v>
      </c>
      <c r="W2636">
        <v>0.6</v>
      </c>
      <c r="X2636">
        <v>5</v>
      </c>
      <c r="Y2636">
        <v>-2</v>
      </c>
      <c r="Z2636">
        <v>58</v>
      </c>
      <c r="AA2636">
        <v>2.7</v>
      </c>
      <c r="AB2636">
        <v>1</v>
      </c>
      <c r="AC2636">
        <v>725</v>
      </c>
      <c r="AD2636">
        <v>65</v>
      </c>
      <c r="AE2636">
        <v>2</v>
      </c>
      <c r="AF2636">
        <v>6.4</v>
      </c>
      <c r="AG2636">
        <v>1.8</v>
      </c>
      <c r="AH2636">
        <v>205</v>
      </c>
    </row>
    <row r="2637" spans="1:34" x14ac:dyDescent="0.25">
      <c r="A2637" t="s">
        <v>10063</v>
      </c>
      <c r="B2637" t="s">
        <v>10064</v>
      </c>
      <c r="C2637" s="1" t="str">
        <f t="shared" si="434"/>
        <v>21:0613</v>
      </c>
      <c r="D2637" s="1" t="str">
        <f t="shared" si="435"/>
        <v>21:0193</v>
      </c>
      <c r="E2637" t="s">
        <v>10065</v>
      </c>
      <c r="F2637" t="s">
        <v>10066</v>
      </c>
      <c r="H2637">
        <v>54.920136800000002</v>
      </c>
      <c r="I2637">
        <v>-127.3139156</v>
      </c>
      <c r="J2637" s="1" t="str">
        <f t="shared" si="436"/>
        <v>NGR bulk stream sediment</v>
      </c>
      <c r="K2637" s="1" t="str">
        <f t="shared" si="437"/>
        <v>&lt;177 micron (NGR)</v>
      </c>
      <c r="L2637">
        <v>14</v>
      </c>
      <c r="M2637" t="s">
        <v>126</v>
      </c>
      <c r="N2637">
        <v>279</v>
      </c>
      <c r="O2637">
        <v>77</v>
      </c>
      <c r="P2637">
        <v>22</v>
      </c>
      <c r="Q2637">
        <v>6</v>
      </c>
      <c r="R2637">
        <v>15</v>
      </c>
      <c r="S2637">
        <v>9</v>
      </c>
      <c r="T2637">
        <v>-0.2</v>
      </c>
      <c r="U2637">
        <v>560</v>
      </c>
      <c r="V2637">
        <v>3.21</v>
      </c>
      <c r="W2637">
        <v>-0.2</v>
      </c>
      <c r="X2637">
        <v>8</v>
      </c>
      <c r="Y2637">
        <v>-2</v>
      </c>
      <c r="Z2637">
        <v>44</v>
      </c>
      <c r="AA2637">
        <v>0.6</v>
      </c>
      <c r="AB2637">
        <v>1</v>
      </c>
      <c r="AC2637">
        <v>489</v>
      </c>
      <c r="AD2637">
        <v>115</v>
      </c>
      <c r="AE2637">
        <v>-2</v>
      </c>
      <c r="AF2637">
        <v>8.8000000000000007</v>
      </c>
      <c r="AG2637">
        <v>1.8</v>
      </c>
      <c r="AH2637">
        <v>170</v>
      </c>
    </row>
    <row r="2638" spans="1:34" x14ac:dyDescent="0.25">
      <c r="A2638" t="s">
        <v>10067</v>
      </c>
      <c r="B2638" t="s">
        <v>10068</v>
      </c>
      <c r="C2638" s="1" t="str">
        <f t="shared" si="434"/>
        <v>21:0613</v>
      </c>
      <c r="D2638" s="1" t="str">
        <f t="shared" si="435"/>
        <v>21:0193</v>
      </c>
      <c r="E2638" t="s">
        <v>10069</v>
      </c>
      <c r="F2638" t="s">
        <v>10070</v>
      </c>
      <c r="H2638">
        <v>54.927063799999999</v>
      </c>
      <c r="I2638">
        <v>-127.3969788</v>
      </c>
      <c r="J2638" s="1" t="str">
        <f t="shared" si="436"/>
        <v>NGR bulk stream sediment</v>
      </c>
      <c r="K2638" s="1" t="str">
        <f t="shared" si="437"/>
        <v>&lt;177 micron (NGR)</v>
      </c>
      <c r="L2638">
        <v>14</v>
      </c>
      <c r="M2638" t="s">
        <v>131</v>
      </c>
      <c r="N2638">
        <v>280</v>
      </c>
      <c r="O2638">
        <v>85</v>
      </c>
      <c r="P2638">
        <v>21</v>
      </c>
      <c r="Q2638">
        <v>8</v>
      </c>
      <c r="R2638">
        <v>19</v>
      </c>
      <c r="S2638">
        <v>12</v>
      </c>
      <c r="T2638">
        <v>0.3</v>
      </c>
      <c r="U2638">
        <v>600</v>
      </c>
      <c r="V2638">
        <v>3.37</v>
      </c>
      <c r="W2638">
        <v>0.2</v>
      </c>
      <c r="X2638">
        <v>6</v>
      </c>
      <c r="Y2638">
        <v>-2</v>
      </c>
      <c r="Z2638">
        <v>62</v>
      </c>
      <c r="AA2638">
        <v>0.6</v>
      </c>
      <c r="AB2638">
        <v>-1</v>
      </c>
      <c r="AC2638">
        <v>565</v>
      </c>
      <c r="AD2638">
        <v>50</v>
      </c>
      <c r="AE2638">
        <v>-2</v>
      </c>
      <c r="AF2638">
        <v>6.4</v>
      </c>
      <c r="AG2638">
        <v>1.6</v>
      </c>
      <c r="AH2638">
        <v>180</v>
      </c>
    </row>
    <row r="2639" spans="1:34" x14ac:dyDescent="0.25">
      <c r="A2639" t="s">
        <v>10071</v>
      </c>
      <c r="B2639" t="s">
        <v>10072</v>
      </c>
      <c r="C2639" s="1" t="str">
        <f t="shared" si="434"/>
        <v>21:0613</v>
      </c>
      <c r="D2639" s="1" t="str">
        <f t="shared" si="435"/>
        <v>21:0193</v>
      </c>
      <c r="E2639" t="s">
        <v>10073</v>
      </c>
      <c r="F2639" t="s">
        <v>10074</v>
      </c>
      <c r="H2639">
        <v>54.566184399999997</v>
      </c>
      <c r="I2639">
        <v>-126.92402</v>
      </c>
      <c r="J2639" s="1" t="str">
        <f t="shared" si="436"/>
        <v>NGR bulk stream sediment</v>
      </c>
      <c r="K2639" s="1" t="str">
        <f t="shared" si="437"/>
        <v>&lt;177 micron (NGR)</v>
      </c>
      <c r="L2639">
        <v>15</v>
      </c>
      <c r="M2639" t="s">
        <v>38</v>
      </c>
      <c r="N2639">
        <v>281</v>
      </c>
      <c r="O2639">
        <v>175</v>
      </c>
      <c r="P2639">
        <v>33</v>
      </c>
      <c r="Q2639">
        <v>36</v>
      </c>
      <c r="R2639">
        <v>18</v>
      </c>
      <c r="S2639">
        <v>11</v>
      </c>
      <c r="T2639">
        <v>0.2</v>
      </c>
      <c r="U2639">
        <v>660</v>
      </c>
      <c r="V2639">
        <v>3.15</v>
      </c>
      <c r="W2639">
        <v>1</v>
      </c>
      <c r="X2639">
        <v>29</v>
      </c>
      <c r="Y2639">
        <v>-2</v>
      </c>
      <c r="Z2639">
        <v>56</v>
      </c>
      <c r="AA2639">
        <v>1.5</v>
      </c>
      <c r="AB2639">
        <v>3</v>
      </c>
      <c r="AC2639">
        <v>658</v>
      </c>
      <c r="AD2639">
        <v>60</v>
      </c>
      <c r="AE2639">
        <v>-2</v>
      </c>
      <c r="AF2639">
        <v>3.6</v>
      </c>
      <c r="AG2639">
        <v>1.7</v>
      </c>
      <c r="AH2639">
        <v>230</v>
      </c>
    </row>
    <row r="2640" spans="1:34" x14ac:dyDescent="0.25">
      <c r="A2640" t="s">
        <v>10075</v>
      </c>
      <c r="B2640" t="s">
        <v>10076</v>
      </c>
      <c r="C2640" s="1" t="str">
        <f t="shared" si="434"/>
        <v>21:0613</v>
      </c>
      <c r="D2640" s="1" t="str">
        <f t="shared" si="435"/>
        <v>21:0193</v>
      </c>
      <c r="E2640" t="s">
        <v>10077</v>
      </c>
      <c r="F2640" t="s">
        <v>10078</v>
      </c>
      <c r="H2640">
        <v>54.879437600000003</v>
      </c>
      <c r="I2640">
        <v>-127.3016324</v>
      </c>
      <c r="J2640" s="1" t="str">
        <f t="shared" si="436"/>
        <v>NGR bulk stream sediment</v>
      </c>
      <c r="K2640" s="1" t="str">
        <f t="shared" si="437"/>
        <v>&lt;177 micron (NGR)</v>
      </c>
      <c r="L2640">
        <v>15</v>
      </c>
      <c r="M2640" t="s">
        <v>43</v>
      </c>
      <c r="N2640">
        <v>282</v>
      </c>
      <c r="O2640">
        <v>130</v>
      </c>
      <c r="P2640">
        <v>24</v>
      </c>
      <c r="Q2640">
        <v>13</v>
      </c>
      <c r="R2640">
        <v>10</v>
      </c>
      <c r="S2640">
        <v>10</v>
      </c>
      <c r="T2640">
        <v>-0.2</v>
      </c>
      <c r="U2640">
        <v>775</v>
      </c>
      <c r="V2640">
        <v>3.35</v>
      </c>
      <c r="W2640">
        <v>0.6</v>
      </c>
      <c r="X2640">
        <v>10</v>
      </c>
      <c r="Y2640">
        <v>-2</v>
      </c>
      <c r="Z2640">
        <v>69</v>
      </c>
      <c r="AA2640">
        <v>1.5</v>
      </c>
      <c r="AB2640">
        <v>2</v>
      </c>
      <c r="AC2640">
        <v>625</v>
      </c>
      <c r="AD2640">
        <v>30</v>
      </c>
      <c r="AE2640">
        <v>-2</v>
      </c>
      <c r="AF2640">
        <v>3.8</v>
      </c>
      <c r="AG2640">
        <v>1.9</v>
      </c>
      <c r="AH2640">
        <v>240</v>
      </c>
    </row>
    <row r="2641" spans="1:34" x14ac:dyDescent="0.25">
      <c r="A2641" t="s">
        <v>10079</v>
      </c>
      <c r="B2641" t="s">
        <v>10080</v>
      </c>
      <c r="C2641" s="1" t="str">
        <f t="shared" si="434"/>
        <v>21:0613</v>
      </c>
      <c r="D2641" s="1" t="str">
        <f t="shared" si="435"/>
        <v>21:0193</v>
      </c>
      <c r="E2641" t="s">
        <v>10081</v>
      </c>
      <c r="F2641" t="s">
        <v>10082</v>
      </c>
      <c r="H2641">
        <v>54.846632100000001</v>
      </c>
      <c r="I2641">
        <v>-127.27690680000001</v>
      </c>
      <c r="J2641" s="1" t="str">
        <f t="shared" si="436"/>
        <v>NGR bulk stream sediment</v>
      </c>
      <c r="K2641" s="1" t="str">
        <f t="shared" si="437"/>
        <v>&lt;177 micron (NGR)</v>
      </c>
      <c r="L2641">
        <v>15</v>
      </c>
      <c r="M2641" t="s">
        <v>56</v>
      </c>
      <c r="N2641">
        <v>283</v>
      </c>
      <c r="O2641">
        <v>109</v>
      </c>
      <c r="P2641">
        <v>48</v>
      </c>
      <c r="Q2641">
        <v>10</v>
      </c>
      <c r="R2641">
        <v>11</v>
      </c>
      <c r="S2641">
        <v>10</v>
      </c>
      <c r="T2641">
        <v>-0.2</v>
      </c>
      <c r="U2641">
        <v>450</v>
      </c>
      <c r="V2641">
        <v>3.3</v>
      </c>
      <c r="W2641">
        <v>0.4</v>
      </c>
      <c r="X2641">
        <v>37</v>
      </c>
      <c r="Y2641">
        <v>-2</v>
      </c>
      <c r="Z2641">
        <v>51</v>
      </c>
      <c r="AA2641">
        <v>1.3</v>
      </c>
      <c r="AB2641">
        <v>-1</v>
      </c>
      <c r="AC2641">
        <v>731</v>
      </c>
      <c r="AD2641">
        <v>20</v>
      </c>
      <c r="AE2641">
        <v>4</v>
      </c>
      <c r="AF2641">
        <v>2</v>
      </c>
      <c r="AG2641">
        <v>1.6</v>
      </c>
      <c r="AH2641">
        <v>230</v>
      </c>
    </row>
    <row r="2642" spans="1:34" x14ac:dyDescent="0.25">
      <c r="A2642" t="s">
        <v>10083</v>
      </c>
      <c r="B2642" t="s">
        <v>10084</v>
      </c>
      <c r="C2642" s="1" t="str">
        <f t="shared" si="434"/>
        <v>21:0613</v>
      </c>
      <c r="D2642" s="1" t="str">
        <f t="shared" si="435"/>
        <v>21:0193</v>
      </c>
      <c r="E2642" t="s">
        <v>10085</v>
      </c>
      <c r="F2642" t="s">
        <v>10086</v>
      </c>
      <c r="H2642">
        <v>54.814979299999997</v>
      </c>
      <c r="I2642">
        <v>-127.2247642</v>
      </c>
      <c r="J2642" s="1" t="str">
        <f t="shared" si="436"/>
        <v>NGR bulk stream sediment</v>
      </c>
      <c r="K2642" s="1" t="str">
        <f t="shared" si="437"/>
        <v>&lt;177 micron (NGR)</v>
      </c>
      <c r="L2642">
        <v>15</v>
      </c>
      <c r="M2642" t="s">
        <v>61</v>
      </c>
      <c r="N2642">
        <v>284</v>
      </c>
      <c r="O2642">
        <v>70</v>
      </c>
      <c r="P2642">
        <v>36</v>
      </c>
      <c r="Q2642">
        <v>4</v>
      </c>
      <c r="R2642">
        <v>12</v>
      </c>
      <c r="S2642">
        <v>11</v>
      </c>
      <c r="T2642">
        <v>-0.2</v>
      </c>
      <c r="U2642">
        <v>600</v>
      </c>
      <c r="V2642">
        <v>2.9</v>
      </c>
      <c r="W2642">
        <v>0.3</v>
      </c>
      <c r="X2642">
        <v>17</v>
      </c>
      <c r="Y2642">
        <v>10</v>
      </c>
      <c r="Z2642">
        <v>44</v>
      </c>
      <c r="AA2642">
        <v>1.6</v>
      </c>
      <c r="AB2642">
        <v>-1</v>
      </c>
      <c r="AC2642">
        <v>612</v>
      </c>
      <c r="AD2642">
        <v>40</v>
      </c>
      <c r="AE2642">
        <v>6</v>
      </c>
      <c r="AF2642">
        <v>6.4</v>
      </c>
      <c r="AG2642">
        <v>1.7</v>
      </c>
      <c r="AH2642">
        <v>240</v>
      </c>
    </row>
    <row r="2643" spans="1:34" x14ac:dyDescent="0.25">
      <c r="A2643" t="s">
        <v>10087</v>
      </c>
      <c r="B2643" t="s">
        <v>10088</v>
      </c>
      <c r="C2643" s="1" t="str">
        <f t="shared" si="434"/>
        <v>21:0613</v>
      </c>
      <c r="D2643" s="1" t="str">
        <f t="shared" si="435"/>
        <v>21:0193</v>
      </c>
      <c r="E2643" t="s">
        <v>10089</v>
      </c>
      <c r="F2643" t="s">
        <v>10090</v>
      </c>
      <c r="H2643">
        <v>54.806914999999996</v>
      </c>
      <c r="I2643">
        <v>-127.2258647</v>
      </c>
      <c r="J2643" s="1" t="str">
        <f t="shared" si="436"/>
        <v>NGR bulk stream sediment</v>
      </c>
      <c r="K2643" s="1" t="str">
        <f t="shared" si="437"/>
        <v>&lt;177 micron (NGR)</v>
      </c>
      <c r="L2643">
        <v>15</v>
      </c>
      <c r="M2643" t="s">
        <v>66</v>
      </c>
      <c r="N2643">
        <v>285</v>
      </c>
      <c r="O2643">
        <v>178</v>
      </c>
      <c r="P2643">
        <v>33</v>
      </c>
      <c r="Q2643">
        <v>33</v>
      </c>
      <c r="R2643">
        <v>16</v>
      </c>
      <c r="S2643">
        <v>12</v>
      </c>
      <c r="T2643">
        <v>0.2</v>
      </c>
      <c r="U2643">
        <v>675</v>
      </c>
      <c r="V2643">
        <v>3.1</v>
      </c>
      <c r="W2643">
        <v>1.1000000000000001</v>
      </c>
      <c r="X2643">
        <v>21</v>
      </c>
      <c r="Y2643">
        <v>-2</v>
      </c>
      <c r="Z2643">
        <v>47</v>
      </c>
      <c r="AA2643">
        <v>1.5</v>
      </c>
      <c r="AB2643">
        <v>2</v>
      </c>
      <c r="AC2643">
        <v>667</v>
      </c>
      <c r="AD2643">
        <v>60</v>
      </c>
      <c r="AE2643">
        <v>6</v>
      </c>
      <c r="AF2643">
        <v>3.4</v>
      </c>
      <c r="AG2643">
        <v>2</v>
      </c>
      <c r="AH2643">
        <v>260</v>
      </c>
    </row>
    <row r="2644" spans="1:34" x14ac:dyDescent="0.25">
      <c r="A2644" t="s">
        <v>10091</v>
      </c>
      <c r="B2644" t="s">
        <v>10092</v>
      </c>
      <c r="C2644" s="1" t="str">
        <f t="shared" si="434"/>
        <v>21:0613</v>
      </c>
      <c r="D2644" s="1" t="str">
        <f t="shared" si="435"/>
        <v>21:0193</v>
      </c>
      <c r="E2644" t="s">
        <v>10093</v>
      </c>
      <c r="F2644" t="s">
        <v>10094</v>
      </c>
      <c r="H2644">
        <v>54.786961599999998</v>
      </c>
      <c r="I2644">
        <v>-127.2057264</v>
      </c>
      <c r="J2644" s="1" t="str">
        <f t="shared" si="436"/>
        <v>NGR bulk stream sediment</v>
      </c>
      <c r="K2644" s="1" t="str">
        <f t="shared" si="437"/>
        <v>&lt;177 micron (NGR)</v>
      </c>
      <c r="L2644">
        <v>15</v>
      </c>
      <c r="M2644" t="s">
        <v>76</v>
      </c>
      <c r="N2644">
        <v>286</v>
      </c>
      <c r="O2644">
        <v>83</v>
      </c>
      <c r="P2644">
        <v>29</v>
      </c>
      <c r="Q2644">
        <v>11</v>
      </c>
      <c r="R2644">
        <v>13</v>
      </c>
      <c r="S2644">
        <v>10</v>
      </c>
      <c r="T2644">
        <v>0.3</v>
      </c>
      <c r="U2644">
        <v>600</v>
      </c>
      <c r="V2644">
        <v>2.6</v>
      </c>
      <c r="W2644">
        <v>0.8</v>
      </c>
      <c r="X2644">
        <v>10</v>
      </c>
      <c r="Y2644">
        <v>2</v>
      </c>
      <c r="Z2644">
        <v>43</v>
      </c>
      <c r="AA2644">
        <v>1.8</v>
      </c>
      <c r="AB2644">
        <v>2</v>
      </c>
      <c r="AC2644">
        <v>676</v>
      </c>
      <c r="AD2644">
        <v>60</v>
      </c>
      <c r="AE2644">
        <v>4</v>
      </c>
      <c r="AF2644">
        <v>4.4000000000000004</v>
      </c>
      <c r="AG2644">
        <v>1.8</v>
      </c>
      <c r="AH2644">
        <v>175</v>
      </c>
    </row>
    <row r="2645" spans="1:34" x14ac:dyDescent="0.25">
      <c r="A2645" t="s">
        <v>10095</v>
      </c>
      <c r="B2645" t="s">
        <v>10096</v>
      </c>
      <c r="C2645" s="1" t="str">
        <f t="shared" si="434"/>
        <v>21:0613</v>
      </c>
      <c r="D2645" s="1" t="str">
        <f>HYPERLINK("http://geochem.nrcan.gc.ca/cdogs/content/svy/svy_e.htm", "")</f>
        <v/>
      </c>
      <c r="G2645" s="1" t="str">
        <f>HYPERLINK("http://geochem.nrcan.gc.ca/cdogs/content/cr_/cr_00078_e.htm", "78")</f>
        <v>78</v>
      </c>
      <c r="J2645" t="s">
        <v>69</v>
      </c>
      <c r="K2645" t="s">
        <v>70</v>
      </c>
      <c r="L2645">
        <v>15</v>
      </c>
      <c r="M2645" t="s">
        <v>71</v>
      </c>
      <c r="N2645">
        <v>287</v>
      </c>
      <c r="O2645">
        <v>80</v>
      </c>
      <c r="P2645">
        <v>33</v>
      </c>
      <c r="Q2645">
        <v>16</v>
      </c>
      <c r="R2645">
        <v>234</v>
      </c>
      <c r="S2645">
        <v>21</v>
      </c>
      <c r="T2645">
        <v>0.2</v>
      </c>
      <c r="U2645">
        <v>400</v>
      </c>
      <c r="V2645">
        <v>2.6</v>
      </c>
      <c r="W2645">
        <v>0.4</v>
      </c>
      <c r="X2645">
        <v>15</v>
      </c>
      <c r="Y2645">
        <v>2</v>
      </c>
      <c r="Z2645">
        <v>48</v>
      </c>
      <c r="AA2645">
        <v>0.8</v>
      </c>
      <c r="AB2645">
        <v>4</v>
      </c>
      <c r="AC2645">
        <v>639</v>
      </c>
      <c r="AD2645">
        <v>20</v>
      </c>
      <c r="AE2645">
        <v>12</v>
      </c>
      <c r="AF2645">
        <v>2.8</v>
      </c>
      <c r="AG2645">
        <v>11.9</v>
      </c>
      <c r="AH2645">
        <v>597</v>
      </c>
    </row>
    <row r="2646" spans="1:34" x14ac:dyDescent="0.25">
      <c r="A2646" t="s">
        <v>10097</v>
      </c>
      <c r="B2646" t="s">
        <v>10098</v>
      </c>
      <c r="C2646" s="1" t="str">
        <f t="shared" si="434"/>
        <v>21:0613</v>
      </c>
      <c r="D2646" s="1" t="str">
        <f t="shared" ref="D2646:D2671" si="438">HYPERLINK("http://geochem.nrcan.gc.ca/cdogs/content/svy/svy210193_e.htm", "21:0193")</f>
        <v>21:0193</v>
      </c>
      <c r="E2646" t="s">
        <v>10099</v>
      </c>
      <c r="F2646" t="s">
        <v>10100</v>
      </c>
      <c r="H2646">
        <v>54.710139499999997</v>
      </c>
      <c r="I2646">
        <v>-127.14387309999999</v>
      </c>
      <c r="J2646" s="1" t="str">
        <f t="shared" ref="J2646:J2671" si="439">HYPERLINK("http://geochem.nrcan.gc.ca/cdogs/content/kwd/kwd020030_e.htm", "NGR bulk stream sediment")</f>
        <v>NGR bulk stream sediment</v>
      </c>
      <c r="K2646" s="1" t="str">
        <f t="shared" ref="K2646:K2671" si="440">HYPERLINK("http://geochem.nrcan.gc.ca/cdogs/content/kwd/kwd080006_e.htm", "&lt;177 micron (NGR)")</f>
        <v>&lt;177 micron (NGR)</v>
      </c>
      <c r="L2646">
        <v>15</v>
      </c>
      <c r="M2646" t="s">
        <v>81</v>
      </c>
      <c r="N2646">
        <v>288</v>
      </c>
      <c r="O2646">
        <v>63</v>
      </c>
      <c r="P2646">
        <v>17</v>
      </c>
      <c r="Q2646">
        <v>7</v>
      </c>
      <c r="R2646">
        <v>15</v>
      </c>
      <c r="S2646">
        <v>9</v>
      </c>
      <c r="T2646">
        <v>0.2</v>
      </c>
      <c r="U2646">
        <v>520</v>
      </c>
      <c r="V2646">
        <v>2.4</v>
      </c>
      <c r="W2646">
        <v>0.4</v>
      </c>
      <c r="X2646">
        <v>5</v>
      </c>
      <c r="Y2646">
        <v>-2</v>
      </c>
      <c r="Z2646">
        <v>43</v>
      </c>
      <c r="AA2646">
        <v>0.6</v>
      </c>
      <c r="AB2646">
        <v>2</v>
      </c>
      <c r="AC2646">
        <v>630</v>
      </c>
      <c r="AD2646">
        <v>40</v>
      </c>
      <c r="AE2646">
        <v>-2</v>
      </c>
      <c r="AF2646">
        <v>4.2</v>
      </c>
      <c r="AG2646">
        <v>3.2</v>
      </c>
      <c r="AH2646">
        <v>235</v>
      </c>
    </row>
    <row r="2647" spans="1:34" x14ac:dyDescent="0.25">
      <c r="A2647" t="s">
        <v>10101</v>
      </c>
      <c r="B2647" t="s">
        <v>10102</v>
      </c>
      <c r="C2647" s="1" t="str">
        <f t="shared" si="434"/>
        <v>21:0613</v>
      </c>
      <c r="D2647" s="1" t="str">
        <f t="shared" si="438"/>
        <v>21:0193</v>
      </c>
      <c r="E2647" t="s">
        <v>10103</v>
      </c>
      <c r="F2647" t="s">
        <v>10104</v>
      </c>
      <c r="H2647">
        <v>54.818729900000001</v>
      </c>
      <c r="I2647">
        <v>-127.14675769999999</v>
      </c>
      <c r="J2647" s="1" t="str">
        <f t="shared" si="439"/>
        <v>NGR bulk stream sediment</v>
      </c>
      <c r="K2647" s="1" t="str">
        <f t="shared" si="440"/>
        <v>&lt;177 micron (NGR)</v>
      </c>
      <c r="L2647">
        <v>15</v>
      </c>
      <c r="M2647" t="s">
        <v>86</v>
      </c>
      <c r="N2647">
        <v>289</v>
      </c>
      <c r="O2647">
        <v>80</v>
      </c>
      <c r="P2647">
        <v>22</v>
      </c>
      <c r="Q2647">
        <v>8</v>
      </c>
      <c r="R2647">
        <v>22</v>
      </c>
      <c r="S2647">
        <v>11</v>
      </c>
      <c r="T2647">
        <v>-0.2</v>
      </c>
      <c r="U2647">
        <v>650</v>
      </c>
      <c r="V2647">
        <v>3.45</v>
      </c>
      <c r="W2647">
        <v>0.2</v>
      </c>
      <c r="X2647">
        <v>12</v>
      </c>
      <c r="Y2647">
        <v>-2</v>
      </c>
      <c r="Z2647">
        <v>48</v>
      </c>
      <c r="AA2647">
        <v>1.3</v>
      </c>
      <c r="AB2647">
        <v>1</v>
      </c>
      <c r="AC2647">
        <v>560</v>
      </c>
      <c r="AD2647">
        <v>80</v>
      </c>
      <c r="AE2647">
        <v>-2</v>
      </c>
      <c r="AF2647">
        <v>4.4000000000000004</v>
      </c>
      <c r="AG2647">
        <v>3</v>
      </c>
      <c r="AH2647">
        <v>251</v>
      </c>
    </row>
    <row r="2648" spans="1:34" x14ac:dyDescent="0.25">
      <c r="A2648" t="s">
        <v>10105</v>
      </c>
      <c r="B2648" t="s">
        <v>10106</v>
      </c>
      <c r="C2648" s="1" t="str">
        <f t="shared" si="434"/>
        <v>21:0613</v>
      </c>
      <c r="D2648" s="1" t="str">
        <f t="shared" si="438"/>
        <v>21:0193</v>
      </c>
      <c r="E2648" t="s">
        <v>10107</v>
      </c>
      <c r="F2648" t="s">
        <v>10108</v>
      </c>
      <c r="H2648">
        <v>54.786535000000001</v>
      </c>
      <c r="I2648">
        <v>-127.06567339999999</v>
      </c>
      <c r="J2648" s="1" t="str">
        <f t="shared" si="439"/>
        <v>NGR bulk stream sediment</v>
      </c>
      <c r="K2648" s="1" t="str">
        <f t="shared" si="440"/>
        <v>&lt;177 micron (NGR)</v>
      </c>
      <c r="L2648">
        <v>15</v>
      </c>
      <c r="M2648" t="s">
        <v>91</v>
      </c>
      <c r="N2648">
        <v>290</v>
      </c>
      <c r="O2648">
        <v>80</v>
      </c>
      <c r="P2648">
        <v>23</v>
      </c>
      <c r="Q2648">
        <v>8</v>
      </c>
      <c r="R2648">
        <v>23</v>
      </c>
      <c r="S2648">
        <v>12</v>
      </c>
      <c r="T2648">
        <v>-0.2</v>
      </c>
      <c r="U2648">
        <v>600</v>
      </c>
      <c r="V2648">
        <v>3.35</v>
      </c>
      <c r="W2648">
        <v>0.3</v>
      </c>
      <c r="X2648">
        <v>12</v>
      </c>
      <c r="Y2648">
        <v>-2</v>
      </c>
      <c r="Z2648">
        <v>41</v>
      </c>
      <c r="AA2648">
        <v>1.6</v>
      </c>
      <c r="AB2648">
        <v>1</v>
      </c>
      <c r="AC2648">
        <v>551</v>
      </c>
      <c r="AD2648">
        <v>80</v>
      </c>
      <c r="AE2648">
        <v>-2</v>
      </c>
      <c r="AF2648">
        <v>3.6</v>
      </c>
      <c r="AG2648">
        <v>1.8</v>
      </c>
      <c r="AH2648">
        <v>235</v>
      </c>
    </row>
    <row r="2649" spans="1:34" x14ac:dyDescent="0.25">
      <c r="A2649" t="s">
        <v>10109</v>
      </c>
      <c r="B2649" t="s">
        <v>10110</v>
      </c>
      <c r="C2649" s="1" t="str">
        <f t="shared" si="434"/>
        <v>21:0613</v>
      </c>
      <c r="D2649" s="1" t="str">
        <f t="shared" si="438"/>
        <v>21:0193</v>
      </c>
      <c r="E2649" t="s">
        <v>10111</v>
      </c>
      <c r="F2649" t="s">
        <v>10112</v>
      </c>
      <c r="H2649">
        <v>54.726898800000001</v>
      </c>
      <c r="I2649">
        <v>-127.0169059</v>
      </c>
      <c r="J2649" s="1" t="str">
        <f t="shared" si="439"/>
        <v>NGR bulk stream sediment</v>
      </c>
      <c r="K2649" s="1" t="str">
        <f t="shared" si="440"/>
        <v>&lt;177 micron (NGR)</v>
      </c>
      <c r="L2649">
        <v>15</v>
      </c>
      <c r="M2649" t="s">
        <v>96</v>
      </c>
      <c r="N2649">
        <v>291</v>
      </c>
      <c r="O2649">
        <v>110</v>
      </c>
      <c r="P2649">
        <v>29</v>
      </c>
      <c r="Q2649">
        <v>11</v>
      </c>
      <c r="R2649">
        <v>33</v>
      </c>
      <c r="S2649">
        <v>11</v>
      </c>
      <c r="T2649">
        <v>-0.2</v>
      </c>
      <c r="U2649">
        <v>700</v>
      </c>
      <c r="V2649">
        <v>3.35</v>
      </c>
      <c r="W2649">
        <v>0.3</v>
      </c>
      <c r="X2649">
        <v>9</v>
      </c>
      <c r="Y2649">
        <v>-2</v>
      </c>
      <c r="Z2649">
        <v>45</v>
      </c>
      <c r="AA2649">
        <v>0.9</v>
      </c>
      <c r="AB2649">
        <v>2</v>
      </c>
      <c r="AC2649">
        <v>621</v>
      </c>
      <c r="AD2649">
        <v>60</v>
      </c>
      <c r="AE2649">
        <v>-2</v>
      </c>
      <c r="AF2649">
        <v>13.6</v>
      </c>
      <c r="AG2649">
        <v>2.2000000000000002</v>
      </c>
      <c r="AH2649">
        <v>225</v>
      </c>
    </row>
    <row r="2650" spans="1:34" x14ac:dyDescent="0.25">
      <c r="A2650" t="s">
        <v>10113</v>
      </c>
      <c r="B2650" t="s">
        <v>10114</v>
      </c>
      <c r="C2650" s="1" t="str">
        <f t="shared" si="434"/>
        <v>21:0613</v>
      </c>
      <c r="D2650" s="1" t="str">
        <f t="shared" si="438"/>
        <v>21:0193</v>
      </c>
      <c r="E2650" t="s">
        <v>10115</v>
      </c>
      <c r="F2650" t="s">
        <v>10116</v>
      </c>
      <c r="H2650">
        <v>54.652886199999998</v>
      </c>
      <c r="I2650">
        <v>-127.0307267</v>
      </c>
      <c r="J2650" s="1" t="str">
        <f t="shared" si="439"/>
        <v>NGR bulk stream sediment</v>
      </c>
      <c r="K2650" s="1" t="str">
        <f t="shared" si="440"/>
        <v>&lt;177 micron (NGR)</v>
      </c>
      <c r="L2650">
        <v>15</v>
      </c>
      <c r="M2650" t="s">
        <v>101</v>
      </c>
      <c r="N2650">
        <v>292</v>
      </c>
      <c r="O2650">
        <v>143</v>
      </c>
      <c r="P2650">
        <v>28</v>
      </c>
      <c r="Q2650">
        <v>12</v>
      </c>
      <c r="R2650">
        <v>18</v>
      </c>
      <c r="S2650">
        <v>13</v>
      </c>
      <c r="T2650">
        <v>-0.2</v>
      </c>
      <c r="U2650">
        <v>1250</v>
      </c>
      <c r="V2650">
        <v>4</v>
      </c>
      <c r="W2650">
        <v>0.8</v>
      </c>
      <c r="X2650">
        <v>8</v>
      </c>
      <c r="Y2650">
        <v>-2</v>
      </c>
      <c r="Z2650">
        <v>59</v>
      </c>
      <c r="AA2650">
        <v>0.3</v>
      </c>
      <c r="AB2650">
        <v>-1</v>
      </c>
      <c r="AC2650">
        <v>883</v>
      </c>
      <c r="AD2650">
        <v>75</v>
      </c>
      <c r="AE2650">
        <v>-2</v>
      </c>
      <c r="AF2650">
        <v>14.4</v>
      </c>
      <c r="AG2650">
        <v>2.4</v>
      </c>
      <c r="AH2650">
        <v>180</v>
      </c>
    </row>
    <row r="2651" spans="1:34" x14ac:dyDescent="0.25">
      <c r="A2651" t="s">
        <v>10117</v>
      </c>
      <c r="B2651" t="s">
        <v>10118</v>
      </c>
      <c r="C2651" s="1" t="str">
        <f t="shared" si="434"/>
        <v>21:0613</v>
      </c>
      <c r="D2651" s="1" t="str">
        <f t="shared" si="438"/>
        <v>21:0193</v>
      </c>
      <c r="E2651" t="s">
        <v>10119</v>
      </c>
      <c r="F2651" t="s">
        <v>10120</v>
      </c>
      <c r="H2651">
        <v>54.617155599999997</v>
      </c>
      <c r="I2651">
        <v>-126.9194756</v>
      </c>
      <c r="J2651" s="1" t="str">
        <f t="shared" si="439"/>
        <v>NGR bulk stream sediment</v>
      </c>
      <c r="K2651" s="1" t="str">
        <f t="shared" si="440"/>
        <v>&lt;177 micron (NGR)</v>
      </c>
      <c r="L2651">
        <v>15</v>
      </c>
      <c r="M2651" t="s">
        <v>106</v>
      </c>
      <c r="N2651">
        <v>293</v>
      </c>
      <c r="O2651">
        <v>72</v>
      </c>
      <c r="P2651">
        <v>19</v>
      </c>
      <c r="Q2651">
        <v>6</v>
      </c>
      <c r="R2651">
        <v>23</v>
      </c>
      <c r="S2651">
        <v>10</v>
      </c>
      <c r="T2651">
        <v>-0.2</v>
      </c>
      <c r="U2651">
        <v>850</v>
      </c>
      <c r="V2651">
        <v>3.05</v>
      </c>
      <c r="W2651">
        <v>0.3</v>
      </c>
      <c r="X2651">
        <v>6</v>
      </c>
      <c r="Y2651">
        <v>-2</v>
      </c>
      <c r="Z2651">
        <v>39</v>
      </c>
      <c r="AA2651">
        <v>0.5</v>
      </c>
      <c r="AB2651">
        <v>-1</v>
      </c>
      <c r="AC2651">
        <v>644</v>
      </c>
      <c r="AD2651">
        <v>30</v>
      </c>
      <c r="AE2651">
        <v>-2</v>
      </c>
      <c r="AF2651">
        <v>4.4000000000000004</v>
      </c>
      <c r="AG2651">
        <v>1.4</v>
      </c>
      <c r="AH2651">
        <v>170</v>
      </c>
    </row>
    <row r="2652" spans="1:34" x14ac:dyDescent="0.25">
      <c r="A2652" t="s">
        <v>10121</v>
      </c>
      <c r="B2652" t="s">
        <v>10122</v>
      </c>
      <c r="C2652" s="1" t="str">
        <f t="shared" si="434"/>
        <v>21:0613</v>
      </c>
      <c r="D2652" s="1" t="str">
        <f t="shared" si="438"/>
        <v>21:0193</v>
      </c>
      <c r="E2652" t="s">
        <v>10123</v>
      </c>
      <c r="F2652" t="s">
        <v>10124</v>
      </c>
      <c r="H2652">
        <v>54.572062799999998</v>
      </c>
      <c r="I2652">
        <v>-126.8650966</v>
      </c>
      <c r="J2652" s="1" t="str">
        <f t="shared" si="439"/>
        <v>NGR bulk stream sediment</v>
      </c>
      <c r="K2652" s="1" t="str">
        <f t="shared" si="440"/>
        <v>&lt;177 micron (NGR)</v>
      </c>
      <c r="L2652">
        <v>15</v>
      </c>
      <c r="M2652" t="s">
        <v>111</v>
      </c>
      <c r="N2652">
        <v>294</v>
      </c>
      <c r="O2652">
        <v>110</v>
      </c>
      <c r="P2652">
        <v>23</v>
      </c>
      <c r="Q2652">
        <v>9</v>
      </c>
      <c r="R2652">
        <v>23</v>
      </c>
      <c r="S2652">
        <v>9</v>
      </c>
      <c r="T2652">
        <v>0.2</v>
      </c>
      <c r="U2652">
        <v>585</v>
      </c>
      <c r="V2652">
        <v>2.9</v>
      </c>
      <c r="W2652">
        <v>0.6</v>
      </c>
      <c r="X2652">
        <v>5</v>
      </c>
      <c r="Y2652">
        <v>-2</v>
      </c>
      <c r="Z2652">
        <v>52</v>
      </c>
      <c r="AA2652">
        <v>0.6</v>
      </c>
      <c r="AB2652">
        <v>-1</v>
      </c>
      <c r="AC2652">
        <v>600</v>
      </c>
      <c r="AD2652">
        <v>30</v>
      </c>
      <c r="AE2652">
        <v>-2</v>
      </c>
      <c r="AF2652">
        <v>8.8000000000000007</v>
      </c>
      <c r="AG2652">
        <v>2.4</v>
      </c>
      <c r="AH2652">
        <v>190</v>
      </c>
    </row>
    <row r="2653" spans="1:34" x14ac:dyDescent="0.25">
      <c r="A2653" t="s">
        <v>10125</v>
      </c>
      <c r="B2653" t="s">
        <v>10126</v>
      </c>
      <c r="C2653" s="1" t="str">
        <f t="shared" si="434"/>
        <v>21:0613</v>
      </c>
      <c r="D2653" s="1" t="str">
        <f t="shared" si="438"/>
        <v>21:0193</v>
      </c>
      <c r="E2653" t="s">
        <v>10073</v>
      </c>
      <c r="F2653" t="s">
        <v>10127</v>
      </c>
      <c r="H2653">
        <v>54.566184399999997</v>
      </c>
      <c r="I2653">
        <v>-126.92402</v>
      </c>
      <c r="J2653" s="1" t="str">
        <f t="shared" si="439"/>
        <v>NGR bulk stream sediment</v>
      </c>
      <c r="K2653" s="1" t="str">
        <f t="shared" si="440"/>
        <v>&lt;177 micron (NGR)</v>
      </c>
      <c r="L2653">
        <v>15</v>
      </c>
      <c r="M2653" t="s">
        <v>47</v>
      </c>
      <c r="N2653">
        <v>295</v>
      </c>
      <c r="O2653">
        <v>140</v>
      </c>
      <c r="P2653">
        <v>24</v>
      </c>
      <c r="Q2653">
        <v>12</v>
      </c>
      <c r="R2653">
        <v>29</v>
      </c>
      <c r="S2653">
        <v>12</v>
      </c>
      <c r="T2653">
        <v>-0.2</v>
      </c>
      <c r="U2653">
        <v>2250</v>
      </c>
      <c r="V2653">
        <v>3.65</v>
      </c>
      <c r="W2653">
        <v>0.2</v>
      </c>
      <c r="X2653">
        <v>7</v>
      </c>
      <c r="Y2653">
        <v>-2</v>
      </c>
      <c r="Z2653">
        <v>68</v>
      </c>
      <c r="AA2653">
        <v>0.3</v>
      </c>
      <c r="AB2653">
        <v>4</v>
      </c>
      <c r="AC2653">
        <v>1080</v>
      </c>
      <c r="AD2653">
        <v>60</v>
      </c>
      <c r="AE2653">
        <v>-2</v>
      </c>
      <c r="AF2653">
        <v>9.6</v>
      </c>
      <c r="AG2653">
        <v>2</v>
      </c>
      <c r="AH2653">
        <v>240</v>
      </c>
    </row>
    <row r="2654" spans="1:34" x14ac:dyDescent="0.25">
      <c r="A2654" t="s">
        <v>10128</v>
      </c>
      <c r="B2654" t="s">
        <v>10129</v>
      </c>
      <c r="C2654" s="1" t="str">
        <f t="shared" si="434"/>
        <v>21:0613</v>
      </c>
      <c r="D2654" s="1" t="str">
        <f t="shared" si="438"/>
        <v>21:0193</v>
      </c>
      <c r="E2654" t="s">
        <v>10073</v>
      </c>
      <c r="F2654" t="s">
        <v>10130</v>
      </c>
      <c r="H2654">
        <v>54.566184399999997</v>
      </c>
      <c r="I2654">
        <v>-126.92402</v>
      </c>
      <c r="J2654" s="1" t="str">
        <f t="shared" si="439"/>
        <v>NGR bulk stream sediment</v>
      </c>
      <c r="K2654" s="1" t="str">
        <f t="shared" si="440"/>
        <v>&lt;177 micron (NGR)</v>
      </c>
      <c r="L2654">
        <v>15</v>
      </c>
      <c r="M2654" t="s">
        <v>51</v>
      </c>
      <c r="N2654">
        <v>296</v>
      </c>
      <c r="O2654">
        <v>135</v>
      </c>
      <c r="P2654">
        <v>23</v>
      </c>
      <c r="Q2654">
        <v>10</v>
      </c>
      <c r="R2654">
        <v>30</v>
      </c>
      <c r="S2654">
        <v>13</v>
      </c>
      <c r="T2654">
        <v>-0.2</v>
      </c>
      <c r="U2654">
        <v>2260</v>
      </c>
      <c r="V2654">
        <v>3.6</v>
      </c>
      <c r="W2654">
        <v>0.7</v>
      </c>
      <c r="X2654">
        <v>8</v>
      </c>
      <c r="Y2654">
        <v>-2</v>
      </c>
      <c r="Z2654">
        <v>64</v>
      </c>
      <c r="AA2654">
        <v>0.6</v>
      </c>
      <c r="AB2654">
        <v>1</v>
      </c>
      <c r="AC2654">
        <v>993</v>
      </c>
      <c r="AD2654">
        <v>60</v>
      </c>
      <c r="AE2654">
        <v>-2</v>
      </c>
      <c r="AF2654">
        <v>8.6</v>
      </c>
      <c r="AG2654">
        <v>2.1</v>
      </c>
      <c r="AH2654">
        <v>250</v>
      </c>
    </row>
    <row r="2655" spans="1:34" x14ac:dyDescent="0.25">
      <c r="A2655" t="s">
        <v>10131</v>
      </c>
      <c r="B2655" t="s">
        <v>10132</v>
      </c>
      <c r="C2655" s="1" t="str">
        <f t="shared" si="434"/>
        <v>21:0613</v>
      </c>
      <c r="D2655" s="1" t="str">
        <f t="shared" si="438"/>
        <v>21:0193</v>
      </c>
      <c r="E2655" t="s">
        <v>10133</v>
      </c>
      <c r="F2655" t="s">
        <v>10134</v>
      </c>
      <c r="H2655">
        <v>54.5046623</v>
      </c>
      <c r="I2655">
        <v>-126.86723600000001</v>
      </c>
      <c r="J2655" s="1" t="str">
        <f t="shared" si="439"/>
        <v>NGR bulk stream sediment</v>
      </c>
      <c r="K2655" s="1" t="str">
        <f t="shared" si="440"/>
        <v>&lt;177 micron (NGR)</v>
      </c>
      <c r="L2655">
        <v>15</v>
      </c>
      <c r="M2655" t="s">
        <v>116</v>
      </c>
      <c r="N2655">
        <v>297</v>
      </c>
      <c r="O2655">
        <v>130</v>
      </c>
      <c r="P2655">
        <v>31</v>
      </c>
      <c r="Q2655">
        <v>7</v>
      </c>
      <c r="R2655">
        <v>20</v>
      </c>
      <c r="S2655">
        <v>12</v>
      </c>
      <c r="T2655">
        <v>-0.2</v>
      </c>
      <c r="U2655">
        <v>800</v>
      </c>
      <c r="V2655">
        <v>3.35</v>
      </c>
      <c r="W2655">
        <v>0.7</v>
      </c>
      <c r="X2655">
        <v>5</v>
      </c>
      <c r="Y2655">
        <v>-2</v>
      </c>
      <c r="Z2655">
        <v>71</v>
      </c>
      <c r="AA2655">
        <v>1.2</v>
      </c>
      <c r="AB2655">
        <v>1</v>
      </c>
      <c r="AC2655">
        <v>927</v>
      </c>
      <c r="AD2655">
        <v>30</v>
      </c>
      <c r="AE2655">
        <v>2</v>
      </c>
      <c r="AF2655">
        <v>4.8</v>
      </c>
      <c r="AG2655">
        <v>1.7</v>
      </c>
      <c r="AH2655">
        <v>335</v>
      </c>
    </row>
    <row r="2656" spans="1:34" x14ac:dyDescent="0.25">
      <c r="A2656" t="s">
        <v>10135</v>
      </c>
      <c r="B2656" t="s">
        <v>10136</v>
      </c>
      <c r="C2656" s="1" t="str">
        <f t="shared" si="434"/>
        <v>21:0613</v>
      </c>
      <c r="D2656" s="1" t="str">
        <f t="shared" si="438"/>
        <v>21:0193</v>
      </c>
      <c r="E2656" t="s">
        <v>10137</v>
      </c>
      <c r="F2656" t="s">
        <v>10138</v>
      </c>
      <c r="H2656">
        <v>54.467897000000001</v>
      </c>
      <c r="I2656">
        <v>-126.86552260000001</v>
      </c>
      <c r="J2656" s="1" t="str">
        <f t="shared" si="439"/>
        <v>NGR bulk stream sediment</v>
      </c>
      <c r="K2656" s="1" t="str">
        <f t="shared" si="440"/>
        <v>&lt;177 micron (NGR)</v>
      </c>
      <c r="L2656">
        <v>15</v>
      </c>
      <c r="M2656" t="s">
        <v>121</v>
      </c>
      <c r="N2656">
        <v>298</v>
      </c>
      <c r="O2656">
        <v>90</v>
      </c>
      <c r="P2656">
        <v>20</v>
      </c>
      <c r="Q2656">
        <v>8</v>
      </c>
      <c r="R2656">
        <v>20</v>
      </c>
      <c r="S2656">
        <v>9</v>
      </c>
      <c r="T2656">
        <v>-0.2</v>
      </c>
      <c r="U2656">
        <v>625</v>
      </c>
      <c r="V2656">
        <v>3.1</v>
      </c>
      <c r="W2656">
        <v>0.4</v>
      </c>
      <c r="X2656">
        <v>6</v>
      </c>
      <c r="Y2656">
        <v>-2</v>
      </c>
      <c r="Z2656">
        <v>46</v>
      </c>
      <c r="AA2656">
        <v>1</v>
      </c>
      <c r="AB2656">
        <v>-1</v>
      </c>
      <c r="AC2656">
        <v>805</v>
      </c>
      <c r="AD2656">
        <v>25</v>
      </c>
      <c r="AE2656">
        <v>-2</v>
      </c>
      <c r="AF2656">
        <v>3.2</v>
      </c>
      <c r="AG2656">
        <v>1.3</v>
      </c>
      <c r="AH2656">
        <v>220</v>
      </c>
    </row>
    <row r="2657" spans="1:34" x14ac:dyDescent="0.25">
      <c r="A2657" t="s">
        <v>10139</v>
      </c>
      <c r="B2657" t="s">
        <v>10140</v>
      </c>
      <c r="C2657" s="1" t="str">
        <f t="shared" si="434"/>
        <v>21:0613</v>
      </c>
      <c r="D2657" s="1" t="str">
        <f t="shared" si="438"/>
        <v>21:0193</v>
      </c>
      <c r="E2657" t="s">
        <v>10141</v>
      </c>
      <c r="F2657" t="s">
        <v>10142</v>
      </c>
      <c r="H2657">
        <v>54.458843100000003</v>
      </c>
      <c r="I2657">
        <v>-126.8393176</v>
      </c>
      <c r="J2657" s="1" t="str">
        <f t="shared" si="439"/>
        <v>NGR bulk stream sediment</v>
      </c>
      <c r="K2657" s="1" t="str">
        <f t="shared" si="440"/>
        <v>&lt;177 micron (NGR)</v>
      </c>
      <c r="L2657">
        <v>15</v>
      </c>
      <c r="M2657" t="s">
        <v>126</v>
      </c>
      <c r="N2657">
        <v>299</v>
      </c>
      <c r="O2657">
        <v>78</v>
      </c>
      <c r="P2657">
        <v>20</v>
      </c>
      <c r="Q2657">
        <v>5</v>
      </c>
      <c r="R2657">
        <v>14</v>
      </c>
      <c r="S2657">
        <v>10</v>
      </c>
      <c r="T2657">
        <v>-0.2</v>
      </c>
      <c r="U2657">
        <v>500</v>
      </c>
      <c r="V2657">
        <v>2.8</v>
      </c>
      <c r="W2657">
        <v>0.5</v>
      </c>
      <c r="X2657">
        <v>3</v>
      </c>
      <c r="Y2657">
        <v>-2</v>
      </c>
      <c r="Z2657">
        <v>45</v>
      </c>
      <c r="AA2657">
        <v>0.6</v>
      </c>
      <c r="AB2657">
        <v>-1</v>
      </c>
      <c r="AC2657">
        <v>654</v>
      </c>
      <c r="AD2657">
        <v>35</v>
      </c>
      <c r="AE2657">
        <v>-2</v>
      </c>
      <c r="AF2657">
        <v>4.5999999999999996</v>
      </c>
      <c r="AG2657">
        <v>1.6</v>
      </c>
      <c r="AH2657">
        <v>180</v>
      </c>
    </row>
    <row r="2658" spans="1:34" x14ac:dyDescent="0.25">
      <c r="A2658" t="s">
        <v>10143</v>
      </c>
      <c r="B2658" t="s">
        <v>10144</v>
      </c>
      <c r="C2658" s="1" t="str">
        <f t="shared" si="434"/>
        <v>21:0613</v>
      </c>
      <c r="D2658" s="1" t="str">
        <f t="shared" si="438"/>
        <v>21:0193</v>
      </c>
      <c r="E2658" t="s">
        <v>10145</v>
      </c>
      <c r="F2658" t="s">
        <v>10146</v>
      </c>
      <c r="H2658">
        <v>54.383510600000001</v>
      </c>
      <c r="I2658">
        <v>-126.7771104</v>
      </c>
      <c r="J2658" s="1" t="str">
        <f t="shared" si="439"/>
        <v>NGR bulk stream sediment</v>
      </c>
      <c r="K2658" s="1" t="str">
        <f t="shared" si="440"/>
        <v>&lt;177 micron (NGR)</v>
      </c>
      <c r="L2658">
        <v>15</v>
      </c>
      <c r="M2658" t="s">
        <v>131</v>
      </c>
      <c r="N2658">
        <v>300</v>
      </c>
      <c r="O2658">
        <v>148</v>
      </c>
      <c r="P2658">
        <v>33</v>
      </c>
      <c r="Q2658">
        <v>16</v>
      </c>
      <c r="R2658">
        <v>26</v>
      </c>
      <c r="S2658">
        <v>19</v>
      </c>
      <c r="T2658">
        <v>-0.2</v>
      </c>
      <c r="U2658">
        <v>2750</v>
      </c>
      <c r="V2658">
        <v>3.85</v>
      </c>
      <c r="W2658">
        <v>0.3</v>
      </c>
      <c r="X2658">
        <v>10</v>
      </c>
      <c r="Y2658">
        <v>-2</v>
      </c>
      <c r="Z2658">
        <v>68</v>
      </c>
      <c r="AA2658">
        <v>0.8</v>
      </c>
      <c r="AB2658">
        <v>1</v>
      </c>
      <c r="AC2658">
        <v>754</v>
      </c>
      <c r="AD2658">
        <v>45</v>
      </c>
      <c r="AE2658">
        <v>-2</v>
      </c>
      <c r="AF2658">
        <v>9.6</v>
      </c>
      <c r="AG2658">
        <v>2.6</v>
      </c>
      <c r="AH2658">
        <v>230</v>
      </c>
    </row>
    <row r="2659" spans="1:34" x14ac:dyDescent="0.25">
      <c r="A2659" t="s">
        <v>10147</v>
      </c>
      <c r="B2659" t="s">
        <v>10148</v>
      </c>
      <c r="C2659" s="1" t="str">
        <f t="shared" si="434"/>
        <v>21:0613</v>
      </c>
      <c r="D2659" s="1" t="str">
        <f t="shared" si="438"/>
        <v>21:0193</v>
      </c>
      <c r="E2659" t="s">
        <v>10149</v>
      </c>
      <c r="F2659" t="s">
        <v>10150</v>
      </c>
      <c r="H2659">
        <v>54.086227800000003</v>
      </c>
      <c r="I2659">
        <v>-127.31879790000001</v>
      </c>
      <c r="J2659" s="1" t="str">
        <f t="shared" si="439"/>
        <v>NGR bulk stream sediment</v>
      </c>
      <c r="K2659" s="1" t="str">
        <f t="shared" si="440"/>
        <v>&lt;177 micron (NGR)</v>
      </c>
      <c r="L2659">
        <v>16</v>
      </c>
      <c r="M2659" t="s">
        <v>38</v>
      </c>
      <c r="N2659">
        <v>301</v>
      </c>
      <c r="O2659">
        <v>56</v>
      </c>
      <c r="P2659">
        <v>21</v>
      </c>
      <c r="Q2659">
        <v>7</v>
      </c>
      <c r="R2659">
        <v>18</v>
      </c>
      <c r="S2659">
        <v>11</v>
      </c>
      <c r="T2659">
        <v>-0.2</v>
      </c>
      <c r="U2659">
        <v>590</v>
      </c>
      <c r="V2659">
        <v>2.92</v>
      </c>
      <c r="W2659">
        <v>-0.2</v>
      </c>
      <c r="X2659">
        <v>6</v>
      </c>
      <c r="Y2659">
        <v>-2</v>
      </c>
      <c r="Z2659">
        <v>45</v>
      </c>
      <c r="AA2659">
        <v>0.6</v>
      </c>
      <c r="AB2659">
        <v>-1</v>
      </c>
      <c r="AC2659">
        <v>645</v>
      </c>
      <c r="AD2659">
        <v>25</v>
      </c>
      <c r="AE2659">
        <v>-2</v>
      </c>
      <c r="AF2659">
        <v>2.6</v>
      </c>
      <c r="AG2659">
        <v>1.9</v>
      </c>
      <c r="AH2659">
        <v>310</v>
      </c>
    </row>
    <row r="2660" spans="1:34" x14ac:dyDescent="0.25">
      <c r="A2660" t="s">
        <v>10151</v>
      </c>
      <c r="B2660" t="s">
        <v>10152</v>
      </c>
      <c r="C2660" s="1" t="str">
        <f t="shared" si="434"/>
        <v>21:0613</v>
      </c>
      <c r="D2660" s="1" t="str">
        <f t="shared" si="438"/>
        <v>21:0193</v>
      </c>
      <c r="E2660" t="s">
        <v>10153</v>
      </c>
      <c r="F2660" t="s">
        <v>10154</v>
      </c>
      <c r="H2660">
        <v>54.083291699999997</v>
      </c>
      <c r="I2660">
        <v>-126.6885401</v>
      </c>
      <c r="J2660" s="1" t="str">
        <f t="shared" si="439"/>
        <v>NGR bulk stream sediment</v>
      </c>
      <c r="K2660" s="1" t="str">
        <f t="shared" si="440"/>
        <v>&lt;177 micron (NGR)</v>
      </c>
      <c r="L2660">
        <v>16</v>
      </c>
      <c r="M2660" t="s">
        <v>43</v>
      </c>
      <c r="N2660">
        <v>302</v>
      </c>
      <c r="O2660">
        <v>83</v>
      </c>
      <c r="P2660">
        <v>7</v>
      </c>
      <c r="Q2660">
        <v>11</v>
      </c>
      <c r="R2660">
        <v>5</v>
      </c>
      <c r="S2660">
        <v>5</v>
      </c>
      <c r="T2660">
        <v>0.3</v>
      </c>
      <c r="U2660">
        <v>550</v>
      </c>
      <c r="V2660">
        <v>3</v>
      </c>
      <c r="W2660">
        <v>-0.2</v>
      </c>
      <c r="X2660">
        <v>6</v>
      </c>
      <c r="Y2660">
        <v>-2</v>
      </c>
      <c r="Z2660">
        <v>45</v>
      </c>
      <c r="AA2660">
        <v>0.5</v>
      </c>
      <c r="AB2660">
        <v>-1</v>
      </c>
      <c r="AC2660">
        <v>1000</v>
      </c>
      <c r="AD2660">
        <v>40</v>
      </c>
      <c r="AE2660">
        <v>-2</v>
      </c>
      <c r="AF2660">
        <v>5</v>
      </c>
      <c r="AG2660">
        <v>3.2</v>
      </c>
      <c r="AH2660">
        <v>340</v>
      </c>
    </row>
    <row r="2661" spans="1:34" x14ac:dyDescent="0.25">
      <c r="A2661" t="s">
        <v>10155</v>
      </c>
      <c r="B2661" t="s">
        <v>10156</v>
      </c>
      <c r="C2661" s="1" t="str">
        <f t="shared" si="434"/>
        <v>21:0613</v>
      </c>
      <c r="D2661" s="1" t="str">
        <f t="shared" si="438"/>
        <v>21:0193</v>
      </c>
      <c r="E2661" t="s">
        <v>10157</v>
      </c>
      <c r="F2661" t="s">
        <v>10158</v>
      </c>
      <c r="H2661">
        <v>54.068944100000003</v>
      </c>
      <c r="I2661">
        <v>-126.3932772</v>
      </c>
      <c r="J2661" s="1" t="str">
        <f t="shared" si="439"/>
        <v>NGR bulk stream sediment</v>
      </c>
      <c r="K2661" s="1" t="str">
        <f t="shared" si="440"/>
        <v>&lt;177 micron (NGR)</v>
      </c>
      <c r="L2661">
        <v>16</v>
      </c>
      <c r="M2661" t="s">
        <v>56</v>
      </c>
      <c r="N2661">
        <v>303</v>
      </c>
      <c r="O2661">
        <v>52</v>
      </c>
      <c r="P2661">
        <v>11</v>
      </c>
      <c r="Q2661">
        <v>4</v>
      </c>
      <c r="R2661">
        <v>13</v>
      </c>
      <c r="S2661">
        <v>8</v>
      </c>
      <c r="T2661">
        <v>0.2</v>
      </c>
      <c r="U2661">
        <v>560</v>
      </c>
      <c r="V2661">
        <v>2.42</v>
      </c>
      <c r="W2661">
        <v>0.6</v>
      </c>
      <c r="X2661">
        <v>5</v>
      </c>
      <c r="Y2661">
        <v>-2</v>
      </c>
      <c r="Z2661">
        <v>45</v>
      </c>
      <c r="AA2661">
        <v>0.6</v>
      </c>
      <c r="AB2661">
        <v>-1</v>
      </c>
      <c r="AC2661">
        <v>953</v>
      </c>
      <c r="AD2661">
        <v>26</v>
      </c>
      <c r="AE2661">
        <v>-2</v>
      </c>
      <c r="AF2661">
        <v>3</v>
      </c>
      <c r="AG2661">
        <v>2.4</v>
      </c>
      <c r="AH2661">
        <v>325</v>
      </c>
    </row>
    <row r="2662" spans="1:34" x14ac:dyDescent="0.25">
      <c r="A2662" t="s">
        <v>10159</v>
      </c>
      <c r="B2662" t="s">
        <v>10160</v>
      </c>
      <c r="C2662" s="1" t="str">
        <f t="shared" si="434"/>
        <v>21:0613</v>
      </c>
      <c r="D2662" s="1" t="str">
        <f t="shared" si="438"/>
        <v>21:0193</v>
      </c>
      <c r="E2662" t="s">
        <v>10161</v>
      </c>
      <c r="F2662" t="s">
        <v>10162</v>
      </c>
      <c r="H2662">
        <v>54.069828399999999</v>
      </c>
      <c r="I2662">
        <v>-126.40173590000001</v>
      </c>
      <c r="J2662" s="1" t="str">
        <f t="shared" si="439"/>
        <v>NGR bulk stream sediment</v>
      </c>
      <c r="K2662" s="1" t="str">
        <f t="shared" si="440"/>
        <v>&lt;177 micron (NGR)</v>
      </c>
      <c r="L2662">
        <v>16</v>
      </c>
      <c r="M2662" t="s">
        <v>61</v>
      </c>
      <c r="N2662">
        <v>304</v>
      </c>
      <c r="O2662">
        <v>52</v>
      </c>
      <c r="P2662">
        <v>11</v>
      </c>
      <c r="Q2662">
        <v>4</v>
      </c>
      <c r="R2662">
        <v>10</v>
      </c>
      <c r="S2662">
        <v>6</v>
      </c>
      <c r="T2662">
        <v>-0.2</v>
      </c>
      <c r="U2662">
        <v>380</v>
      </c>
      <c r="V2662">
        <v>2.09</v>
      </c>
      <c r="W2662">
        <v>0.3</v>
      </c>
      <c r="X2662">
        <v>3</v>
      </c>
      <c r="Y2662">
        <v>-2</v>
      </c>
      <c r="Z2662">
        <v>40</v>
      </c>
      <c r="AA2662">
        <v>0.5</v>
      </c>
      <c r="AB2662">
        <v>-1</v>
      </c>
      <c r="AC2662">
        <v>984</v>
      </c>
      <c r="AD2662">
        <v>30</v>
      </c>
      <c r="AE2662">
        <v>-2</v>
      </c>
      <c r="AF2662">
        <v>5</v>
      </c>
      <c r="AG2662">
        <v>2.5</v>
      </c>
      <c r="AH2662">
        <v>365</v>
      </c>
    </row>
    <row r="2663" spans="1:34" x14ac:dyDescent="0.25">
      <c r="A2663" t="s">
        <v>10163</v>
      </c>
      <c r="B2663" t="s">
        <v>10164</v>
      </c>
      <c r="C2663" s="1" t="str">
        <f t="shared" si="434"/>
        <v>21:0613</v>
      </c>
      <c r="D2663" s="1" t="str">
        <f t="shared" si="438"/>
        <v>21:0193</v>
      </c>
      <c r="E2663" t="s">
        <v>10165</v>
      </c>
      <c r="F2663" t="s">
        <v>10166</v>
      </c>
      <c r="H2663">
        <v>54.029919999999997</v>
      </c>
      <c r="I2663">
        <v>-126.3365008</v>
      </c>
      <c r="J2663" s="1" t="str">
        <f t="shared" si="439"/>
        <v>NGR bulk stream sediment</v>
      </c>
      <c r="K2663" s="1" t="str">
        <f t="shared" si="440"/>
        <v>&lt;177 micron (NGR)</v>
      </c>
      <c r="L2663">
        <v>16</v>
      </c>
      <c r="M2663" t="s">
        <v>66</v>
      </c>
      <c r="N2663">
        <v>305</v>
      </c>
      <c r="O2663">
        <v>51</v>
      </c>
      <c r="P2663">
        <v>7</v>
      </c>
      <c r="Q2663">
        <v>5</v>
      </c>
      <c r="R2663">
        <v>8</v>
      </c>
      <c r="S2663">
        <v>5</v>
      </c>
      <c r="T2663">
        <v>-0.2</v>
      </c>
      <c r="U2663">
        <v>660</v>
      </c>
      <c r="V2663">
        <v>1.79</v>
      </c>
      <c r="W2663">
        <v>0.2</v>
      </c>
      <c r="X2663">
        <v>3</v>
      </c>
      <c r="Y2663">
        <v>-2</v>
      </c>
      <c r="Z2663">
        <v>32</v>
      </c>
      <c r="AA2663">
        <v>0.2</v>
      </c>
      <c r="AB2663">
        <v>-1</v>
      </c>
      <c r="AC2663">
        <v>1040</v>
      </c>
      <c r="AD2663">
        <v>20</v>
      </c>
      <c r="AE2663">
        <v>-2</v>
      </c>
      <c r="AF2663">
        <v>3.6</v>
      </c>
      <c r="AG2663">
        <v>2.6</v>
      </c>
      <c r="AH2663">
        <v>330</v>
      </c>
    </row>
    <row r="2664" spans="1:34" x14ac:dyDescent="0.25">
      <c r="A2664" t="s">
        <v>10167</v>
      </c>
      <c r="B2664" t="s">
        <v>10168</v>
      </c>
      <c r="C2664" s="1" t="str">
        <f t="shared" si="434"/>
        <v>21:0613</v>
      </c>
      <c r="D2664" s="1" t="str">
        <f t="shared" si="438"/>
        <v>21:0193</v>
      </c>
      <c r="E2664" t="s">
        <v>10169</v>
      </c>
      <c r="F2664" t="s">
        <v>10170</v>
      </c>
      <c r="H2664">
        <v>54.059006500000002</v>
      </c>
      <c r="I2664">
        <v>-126.3931508</v>
      </c>
      <c r="J2664" s="1" t="str">
        <f t="shared" si="439"/>
        <v>NGR bulk stream sediment</v>
      </c>
      <c r="K2664" s="1" t="str">
        <f t="shared" si="440"/>
        <v>&lt;177 micron (NGR)</v>
      </c>
      <c r="L2664">
        <v>16</v>
      </c>
      <c r="M2664" t="s">
        <v>76</v>
      </c>
      <c r="N2664">
        <v>306</v>
      </c>
      <c r="O2664">
        <v>57</v>
      </c>
      <c r="P2664">
        <v>10</v>
      </c>
      <c r="Q2664">
        <v>5</v>
      </c>
      <c r="R2664">
        <v>9</v>
      </c>
      <c r="S2664">
        <v>6</v>
      </c>
      <c r="T2664">
        <v>-0.2</v>
      </c>
      <c r="U2664">
        <v>240</v>
      </c>
      <c r="V2664">
        <v>1.85</v>
      </c>
      <c r="W2664">
        <v>-0.2</v>
      </c>
      <c r="X2664">
        <v>3</v>
      </c>
      <c r="Y2664">
        <v>-2</v>
      </c>
      <c r="Z2664">
        <v>38</v>
      </c>
      <c r="AA2664">
        <v>0.6</v>
      </c>
      <c r="AB2664">
        <v>-1</v>
      </c>
      <c r="AC2664">
        <v>974</v>
      </c>
      <c r="AD2664">
        <v>20</v>
      </c>
      <c r="AE2664">
        <v>-2</v>
      </c>
      <c r="AF2664">
        <v>3.4</v>
      </c>
      <c r="AG2664">
        <v>2.9</v>
      </c>
      <c r="AH2664">
        <v>295</v>
      </c>
    </row>
    <row r="2665" spans="1:34" x14ac:dyDescent="0.25">
      <c r="A2665" t="s">
        <v>10171</v>
      </c>
      <c r="B2665" t="s">
        <v>10172</v>
      </c>
      <c r="C2665" s="1" t="str">
        <f t="shared" si="434"/>
        <v>21:0613</v>
      </c>
      <c r="D2665" s="1" t="str">
        <f t="shared" si="438"/>
        <v>21:0193</v>
      </c>
      <c r="E2665" t="s">
        <v>10173</v>
      </c>
      <c r="F2665" t="s">
        <v>10174</v>
      </c>
      <c r="H2665">
        <v>54.327182399999998</v>
      </c>
      <c r="I2665">
        <v>-126.7483563</v>
      </c>
      <c r="J2665" s="1" t="str">
        <f t="shared" si="439"/>
        <v>NGR bulk stream sediment</v>
      </c>
      <c r="K2665" s="1" t="str">
        <f t="shared" si="440"/>
        <v>&lt;177 micron (NGR)</v>
      </c>
      <c r="L2665">
        <v>16</v>
      </c>
      <c r="M2665" t="s">
        <v>81</v>
      </c>
      <c r="N2665">
        <v>307</v>
      </c>
      <c r="O2665">
        <v>100</v>
      </c>
      <c r="P2665">
        <v>29</v>
      </c>
      <c r="Q2665">
        <v>8</v>
      </c>
      <c r="R2665">
        <v>25</v>
      </c>
      <c r="S2665">
        <v>14</v>
      </c>
      <c r="T2665">
        <v>0.4</v>
      </c>
      <c r="U2665">
        <v>720</v>
      </c>
      <c r="V2665">
        <v>3.85</v>
      </c>
      <c r="W2665">
        <v>0.6</v>
      </c>
      <c r="X2665">
        <v>10</v>
      </c>
      <c r="Y2665">
        <v>-2</v>
      </c>
      <c r="Z2665">
        <v>45</v>
      </c>
      <c r="AA2665">
        <v>1.6</v>
      </c>
      <c r="AB2665">
        <v>2</v>
      </c>
      <c r="AC2665">
        <v>790</v>
      </c>
      <c r="AD2665">
        <v>65</v>
      </c>
      <c r="AE2665">
        <v>-2</v>
      </c>
      <c r="AF2665">
        <v>3.6</v>
      </c>
      <c r="AG2665">
        <v>1.8</v>
      </c>
      <c r="AH2665">
        <v>330</v>
      </c>
    </row>
    <row r="2666" spans="1:34" x14ac:dyDescent="0.25">
      <c r="A2666" t="s">
        <v>10175</v>
      </c>
      <c r="B2666" t="s">
        <v>10176</v>
      </c>
      <c r="C2666" s="1" t="str">
        <f t="shared" si="434"/>
        <v>21:0613</v>
      </c>
      <c r="D2666" s="1" t="str">
        <f t="shared" si="438"/>
        <v>21:0193</v>
      </c>
      <c r="E2666" t="s">
        <v>10177</v>
      </c>
      <c r="F2666" t="s">
        <v>10178</v>
      </c>
      <c r="H2666">
        <v>54.364642500000002</v>
      </c>
      <c r="I2666">
        <v>-126.73012869999999</v>
      </c>
      <c r="J2666" s="1" t="str">
        <f t="shared" si="439"/>
        <v>NGR bulk stream sediment</v>
      </c>
      <c r="K2666" s="1" t="str">
        <f t="shared" si="440"/>
        <v>&lt;177 micron (NGR)</v>
      </c>
      <c r="L2666">
        <v>16</v>
      </c>
      <c r="M2666" t="s">
        <v>86</v>
      </c>
      <c r="N2666">
        <v>308</v>
      </c>
      <c r="O2666">
        <v>83</v>
      </c>
      <c r="P2666">
        <v>23</v>
      </c>
      <c r="Q2666">
        <v>6</v>
      </c>
      <c r="R2666">
        <v>21</v>
      </c>
      <c r="S2666">
        <v>10</v>
      </c>
      <c r="T2666">
        <v>0.2</v>
      </c>
      <c r="U2666">
        <v>590</v>
      </c>
      <c r="V2666">
        <v>2.69</v>
      </c>
      <c r="W2666">
        <v>-0.2</v>
      </c>
      <c r="X2666">
        <v>6</v>
      </c>
      <c r="Y2666">
        <v>-2</v>
      </c>
      <c r="Z2666">
        <v>47</v>
      </c>
      <c r="AA2666">
        <v>0.8</v>
      </c>
      <c r="AB2666">
        <v>2</v>
      </c>
      <c r="AC2666">
        <v>775</v>
      </c>
      <c r="AD2666">
        <v>30</v>
      </c>
      <c r="AE2666">
        <v>-2</v>
      </c>
      <c r="AF2666">
        <v>9</v>
      </c>
      <c r="AG2666">
        <v>3.6</v>
      </c>
      <c r="AH2666">
        <v>220</v>
      </c>
    </row>
    <row r="2667" spans="1:34" x14ac:dyDescent="0.25">
      <c r="A2667" t="s">
        <v>10179</v>
      </c>
      <c r="B2667" t="s">
        <v>10180</v>
      </c>
      <c r="C2667" s="1" t="str">
        <f t="shared" si="434"/>
        <v>21:0613</v>
      </c>
      <c r="D2667" s="1" t="str">
        <f t="shared" si="438"/>
        <v>21:0193</v>
      </c>
      <c r="E2667" t="s">
        <v>10181</v>
      </c>
      <c r="F2667" t="s">
        <v>10182</v>
      </c>
      <c r="H2667">
        <v>54.320877400000001</v>
      </c>
      <c r="I2667">
        <v>-126.8260803</v>
      </c>
      <c r="J2667" s="1" t="str">
        <f t="shared" si="439"/>
        <v>NGR bulk stream sediment</v>
      </c>
      <c r="K2667" s="1" t="str">
        <f t="shared" si="440"/>
        <v>&lt;177 micron (NGR)</v>
      </c>
      <c r="L2667">
        <v>16</v>
      </c>
      <c r="M2667" t="s">
        <v>91</v>
      </c>
      <c r="N2667">
        <v>309</v>
      </c>
      <c r="O2667">
        <v>117</v>
      </c>
      <c r="P2667">
        <v>20</v>
      </c>
      <c r="Q2667">
        <v>17</v>
      </c>
      <c r="R2667">
        <v>13</v>
      </c>
      <c r="S2667">
        <v>10</v>
      </c>
      <c r="T2667">
        <v>-0.2</v>
      </c>
      <c r="U2667">
        <v>840</v>
      </c>
      <c r="V2667">
        <v>3.12</v>
      </c>
      <c r="W2667">
        <v>0.6</v>
      </c>
      <c r="X2667">
        <v>5</v>
      </c>
      <c r="Y2667">
        <v>-2</v>
      </c>
      <c r="Z2667">
        <v>43</v>
      </c>
      <c r="AA2667">
        <v>1.7</v>
      </c>
      <c r="AB2667">
        <v>-1</v>
      </c>
      <c r="AC2667">
        <v>799</v>
      </c>
      <c r="AD2667">
        <v>45</v>
      </c>
      <c r="AE2667">
        <v>-2</v>
      </c>
      <c r="AF2667">
        <v>5.6</v>
      </c>
      <c r="AG2667">
        <v>2.1</v>
      </c>
      <c r="AH2667">
        <v>240</v>
      </c>
    </row>
    <row r="2668" spans="1:34" x14ac:dyDescent="0.25">
      <c r="A2668" t="s">
        <v>10183</v>
      </c>
      <c r="B2668" t="s">
        <v>10184</v>
      </c>
      <c r="C2668" s="1" t="str">
        <f t="shared" si="434"/>
        <v>21:0613</v>
      </c>
      <c r="D2668" s="1" t="str">
        <f t="shared" si="438"/>
        <v>21:0193</v>
      </c>
      <c r="E2668" t="s">
        <v>10185</v>
      </c>
      <c r="F2668" t="s">
        <v>10186</v>
      </c>
      <c r="H2668">
        <v>54.2886825</v>
      </c>
      <c r="I2668">
        <v>-126.83974430000001</v>
      </c>
      <c r="J2668" s="1" t="str">
        <f t="shared" si="439"/>
        <v>NGR bulk stream sediment</v>
      </c>
      <c r="K2668" s="1" t="str">
        <f t="shared" si="440"/>
        <v>&lt;177 micron (NGR)</v>
      </c>
      <c r="L2668">
        <v>16</v>
      </c>
      <c r="M2668" t="s">
        <v>96</v>
      </c>
      <c r="N2668">
        <v>310</v>
      </c>
      <c r="O2668">
        <v>70</v>
      </c>
      <c r="P2668">
        <v>30</v>
      </c>
      <c r="Q2668">
        <v>10</v>
      </c>
      <c r="R2668">
        <v>10</v>
      </c>
      <c r="S2668">
        <v>10</v>
      </c>
      <c r="T2668">
        <v>-0.2</v>
      </c>
      <c r="U2668">
        <v>800</v>
      </c>
      <c r="V2668">
        <v>2.75</v>
      </c>
      <c r="W2668">
        <v>0.2</v>
      </c>
      <c r="X2668">
        <v>5</v>
      </c>
      <c r="Y2668">
        <v>-2</v>
      </c>
      <c r="Z2668">
        <v>44</v>
      </c>
      <c r="AA2668">
        <v>0.8</v>
      </c>
      <c r="AB2668">
        <v>-1</v>
      </c>
      <c r="AC2668">
        <v>650</v>
      </c>
      <c r="AD2668">
        <v>25</v>
      </c>
      <c r="AE2668">
        <v>2</v>
      </c>
      <c r="AF2668">
        <v>1.6</v>
      </c>
      <c r="AG2668">
        <v>1.8</v>
      </c>
      <c r="AH2668">
        <v>180</v>
      </c>
    </row>
    <row r="2669" spans="1:34" x14ac:dyDescent="0.25">
      <c r="A2669" t="s">
        <v>10187</v>
      </c>
      <c r="B2669" t="s">
        <v>10188</v>
      </c>
      <c r="C2669" s="1" t="str">
        <f t="shared" si="434"/>
        <v>21:0613</v>
      </c>
      <c r="D2669" s="1" t="str">
        <f t="shared" si="438"/>
        <v>21:0193</v>
      </c>
      <c r="E2669" t="s">
        <v>10189</v>
      </c>
      <c r="F2669" t="s">
        <v>10190</v>
      </c>
      <c r="H2669">
        <v>54.077325899999998</v>
      </c>
      <c r="I2669">
        <v>-126.05791809999999</v>
      </c>
      <c r="J2669" s="1" t="str">
        <f t="shared" si="439"/>
        <v>NGR bulk stream sediment</v>
      </c>
      <c r="K2669" s="1" t="str">
        <f t="shared" si="440"/>
        <v>&lt;177 micron (NGR)</v>
      </c>
      <c r="L2669">
        <v>16</v>
      </c>
      <c r="M2669" t="s">
        <v>101</v>
      </c>
      <c r="N2669">
        <v>311</v>
      </c>
      <c r="O2669">
        <v>64</v>
      </c>
      <c r="P2669">
        <v>13</v>
      </c>
      <c r="Q2669">
        <v>6</v>
      </c>
      <c r="R2669">
        <v>14</v>
      </c>
      <c r="S2669">
        <v>7</v>
      </c>
      <c r="T2669">
        <v>-0.2</v>
      </c>
      <c r="U2669">
        <v>400</v>
      </c>
      <c r="V2669">
        <v>2.1</v>
      </c>
      <c r="W2669">
        <v>0.8</v>
      </c>
      <c r="X2669">
        <v>3</v>
      </c>
      <c r="Y2669">
        <v>-2</v>
      </c>
      <c r="Z2669">
        <v>48</v>
      </c>
      <c r="AA2669">
        <v>0.5</v>
      </c>
      <c r="AB2669">
        <v>-1</v>
      </c>
      <c r="AC2669">
        <v>911</v>
      </c>
      <c r="AD2669">
        <v>40</v>
      </c>
      <c r="AE2669">
        <v>-2</v>
      </c>
      <c r="AF2669">
        <v>5</v>
      </c>
      <c r="AG2669">
        <v>2.8</v>
      </c>
      <c r="AH2669">
        <v>265</v>
      </c>
    </row>
    <row r="2670" spans="1:34" x14ac:dyDescent="0.25">
      <c r="A2670" t="s">
        <v>10191</v>
      </c>
      <c r="B2670" t="s">
        <v>10192</v>
      </c>
      <c r="C2670" s="1" t="str">
        <f t="shared" si="434"/>
        <v>21:0613</v>
      </c>
      <c r="D2670" s="1" t="str">
        <f t="shared" si="438"/>
        <v>21:0193</v>
      </c>
      <c r="E2670" t="s">
        <v>10193</v>
      </c>
      <c r="F2670" t="s">
        <v>10194</v>
      </c>
      <c r="H2670">
        <v>54.080304099999999</v>
      </c>
      <c r="I2670">
        <v>-126.0473554</v>
      </c>
      <c r="J2670" s="1" t="str">
        <f t="shared" si="439"/>
        <v>NGR bulk stream sediment</v>
      </c>
      <c r="K2670" s="1" t="str">
        <f t="shared" si="440"/>
        <v>&lt;177 micron (NGR)</v>
      </c>
      <c r="L2670">
        <v>16</v>
      </c>
      <c r="M2670" t="s">
        <v>106</v>
      </c>
      <c r="N2670">
        <v>312</v>
      </c>
      <c r="O2670">
        <v>66</v>
      </c>
      <c r="P2670">
        <v>14</v>
      </c>
      <c r="Q2670">
        <v>3</v>
      </c>
      <c r="R2670">
        <v>13</v>
      </c>
      <c r="S2670">
        <v>6</v>
      </c>
      <c r="T2670">
        <v>-0.2</v>
      </c>
      <c r="U2670">
        <v>390</v>
      </c>
      <c r="V2670">
        <v>2.13</v>
      </c>
      <c r="W2670">
        <v>0.5</v>
      </c>
      <c r="X2670">
        <v>3</v>
      </c>
      <c r="Y2670">
        <v>-2</v>
      </c>
      <c r="Z2670">
        <v>48</v>
      </c>
      <c r="AA2670">
        <v>0.5</v>
      </c>
      <c r="AB2670">
        <v>-1</v>
      </c>
      <c r="AC2670">
        <v>892</v>
      </c>
      <c r="AD2670">
        <v>25</v>
      </c>
      <c r="AE2670">
        <v>2</v>
      </c>
      <c r="AF2670">
        <v>5.4</v>
      </c>
      <c r="AG2670">
        <v>2.6</v>
      </c>
      <c r="AH2670">
        <v>200</v>
      </c>
    </row>
    <row r="2671" spans="1:34" x14ac:dyDescent="0.25">
      <c r="A2671" t="s">
        <v>10195</v>
      </c>
      <c r="B2671" t="s">
        <v>10196</v>
      </c>
      <c r="C2671" s="1" t="str">
        <f t="shared" si="434"/>
        <v>21:0613</v>
      </c>
      <c r="D2671" s="1" t="str">
        <f t="shared" si="438"/>
        <v>21:0193</v>
      </c>
      <c r="E2671" t="s">
        <v>10197</v>
      </c>
      <c r="F2671" t="s">
        <v>10198</v>
      </c>
      <c r="H2671">
        <v>54.051094800000001</v>
      </c>
      <c r="I2671">
        <v>-126.21478500000001</v>
      </c>
      <c r="J2671" s="1" t="str">
        <f t="shared" si="439"/>
        <v>NGR bulk stream sediment</v>
      </c>
      <c r="K2671" s="1" t="str">
        <f t="shared" si="440"/>
        <v>&lt;177 micron (NGR)</v>
      </c>
      <c r="L2671">
        <v>16</v>
      </c>
      <c r="M2671" t="s">
        <v>111</v>
      </c>
      <c r="N2671">
        <v>313</v>
      </c>
      <c r="O2671">
        <v>51</v>
      </c>
      <c r="P2671">
        <v>11</v>
      </c>
      <c r="Q2671">
        <v>4</v>
      </c>
      <c r="R2671">
        <v>11</v>
      </c>
      <c r="S2671">
        <v>7</v>
      </c>
      <c r="T2671">
        <v>-0.2</v>
      </c>
      <c r="U2671">
        <v>490</v>
      </c>
      <c r="V2671">
        <v>2.12</v>
      </c>
      <c r="W2671">
        <v>-0.2</v>
      </c>
      <c r="X2671">
        <v>4</v>
      </c>
      <c r="Y2671">
        <v>-2</v>
      </c>
      <c r="Z2671">
        <v>42</v>
      </c>
      <c r="AA2671">
        <v>0.4</v>
      </c>
      <c r="AB2671">
        <v>-1</v>
      </c>
      <c r="AC2671">
        <v>827</v>
      </c>
      <c r="AD2671">
        <v>30</v>
      </c>
      <c r="AE2671">
        <v>-2</v>
      </c>
      <c r="AF2671">
        <v>1.4</v>
      </c>
      <c r="AG2671">
        <v>2.4</v>
      </c>
      <c r="AH2671">
        <v>245</v>
      </c>
    </row>
    <row r="2672" spans="1:34" x14ac:dyDescent="0.25">
      <c r="A2672" t="s">
        <v>10199</v>
      </c>
      <c r="B2672" t="s">
        <v>10200</v>
      </c>
      <c r="C2672" s="1" t="str">
        <f t="shared" si="434"/>
        <v>21:0613</v>
      </c>
      <c r="D2672" s="1" t="str">
        <f>HYPERLINK("http://geochem.nrcan.gc.ca/cdogs/content/svy/svy_e.htm", "")</f>
        <v/>
      </c>
      <c r="G2672" s="1" t="str">
        <f>HYPERLINK("http://geochem.nrcan.gc.ca/cdogs/content/cr_/cr_00077_e.htm", "77")</f>
        <v>77</v>
      </c>
      <c r="J2672" t="s">
        <v>69</v>
      </c>
      <c r="K2672" t="s">
        <v>70</v>
      </c>
      <c r="L2672">
        <v>16</v>
      </c>
      <c r="M2672" t="s">
        <v>71</v>
      </c>
      <c r="N2672">
        <v>314</v>
      </c>
      <c r="O2672">
        <v>122</v>
      </c>
      <c r="P2672">
        <v>54</v>
      </c>
      <c r="Q2672">
        <v>23</v>
      </c>
      <c r="R2672">
        <v>264</v>
      </c>
      <c r="S2672">
        <v>25</v>
      </c>
      <c r="T2672">
        <v>0.3</v>
      </c>
      <c r="U2672">
        <v>480</v>
      </c>
      <c r="V2672">
        <v>3.77</v>
      </c>
      <c r="W2672">
        <v>1.5</v>
      </c>
      <c r="X2672">
        <v>16</v>
      </c>
      <c r="Y2672">
        <v>-2</v>
      </c>
      <c r="Z2672">
        <v>66</v>
      </c>
      <c r="AA2672">
        <v>1</v>
      </c>
      <c r="AB2672">
        <v>8</v>
      </c>
      <c r="AC2672">
        <v>690</v>
      </c>
      <c r="AD2672">
        <v>30</v>
      </c>
      <c r="AE2672">
        <v>2</v>
      </c>
      <c r="AF2672">
        <v>2.6</v>
      </c>
      <c r="AG2672">
        <v>19.7</v>
      </c>
      <c r="AH2672">
        <v>260</v>
      </c>
    </row>
    <row r="2673" spans="1:34" x14ac:dyDescent="0.25">
      <c r="A2673" t="s">
        <v>10201</v>
      </c>
      <c r="B2673" t="s">
        <v>10202</v>
      </c>
      <c r="C2673" s="1" t="str">
        <f t="shared" si="434"/>
        <v>21:0613</v>
      </c>
      <c r="D2673" s="1" t="str">
        <f t="shared" ref="D2673:D2684" si="441">HYPERLINK("http://geochem.nrcan.gc.ca/cdogs/content/svy/svy210193_e.htm", "21:0193")</f>
        <v>21:0193</v>
      </c>
      <c r="E2673" t="s">
        <v>10203</v>
      </c>
      <c r="F2673" t="s">
        <v>10204</v>
      </c>
      <c r="H2673">
        <v>54.047664099999999</v>
      </c>
      <c r="I2673">
        <v>-126.7237964</v>
      </c>
      <c r="J2673" s="1" t="str">
        <f t="shared" ref="J2673:J2684" si="442">HYPERLINK("http://geochem.nrcan.gc.ca/cdogs/content/kwd/kwd020030_e.htm", "NGR bulk stream sediment")</f>
        <v>NGR bulk stream sediment</v>
      </c>
      <c r="K2673" s="1" t="str">
        <f t="shared" ref="K2673:K2684" si="443">HYPERLINK("http://geochem.nrcan.gc.ca/cdogs/content/kwd/kwd080006_e.htm", "&lt;177 micron (NGR)")</f>
        <v>&lt;177 micron (NGR)</v>
      </c>
      <c r="L2673">
        <v>16</v>
      </c>
      <c r="M2673" t="s">
        <v>116</v>
      </c>
      <c r="N2673">
        <v>315</v>
      </c>
      <c r="O2673">
        <v>65</v>
      </c>
      <c r="P2673">
        <v>10</v>
      </c>
      <c r="Q2673">
        <v>8</v>
      </c>
      <c r="R2673">
        <v>20</v>
      </c>
      <c r="S2673">
        <v>8</v>
      </c>
      <c r="T2673">
        <v>-0.2</v>
      </c>
      <c r="U2673">
        <v>450</v>
      </c>
      <c r="V2673">
        <v>3.01</v>
      </c>
      <c r="W2673">
        <v>0.6</v>
      </c>
      <c r="X2673">
        <v>4</v>
      </c>
      <c r="Y2673">
        <v>-2</v>
      </c>
      <c r="Z2673">
        <v>50</v>
      </c>
      <c r="AA2673">
        <v>0.2</v>
      </c>
      <c r="AB2673">
        <v>2</v>
      </c>
      <c r="AC2673">
        <v>898</v>
      </c>
      <c r="AD2673">
        <v>15</v>
      </c>
      <c r="AE2673">
        <v>-2</v>
      </c>
      <c r="AF2673">
        <v>2</v>
      </c>
      <c r="AG2673">
        <v>3.4</v>
      </c>
      <c r="AH2673">
        <v>515</v>
      </c>
    </row>
    <row r="2674" spans="1:34" x14ac:dyDescent="0.25">
      <c r="A2674" t="s">
        <v>10205</v>
      </c>
      <c r="B2674" t="s">
        <v>10206</v>
      </c>
      <c r="C2674" s="1" t="str">
        <f t="shared" si="434"/>
        <v>21:0613</v>
      </c>
      <c r="D2674" s="1" t="str">
        <f t="shared" si="441"/>
        <v>21:0193</v>
      </c>
      <c r="E2674" t="s">
        <v>10207</v>
      </c>
      <c r="F2674" t="s">
        <v>10208</v>
      </c>
      <c r="H2674">
        <v>54.0392248</v>
      </c>
      <c r="I2674">
        <v>-127.41959540000001</v>
      </c>
      <c r="J2674" s="1" t="str">
        <f t="shared" si="442"/>
        <v>NGR bulk stream sediment</v>
      </c>
      <c r="K2674" s="1" t="str">
        <f t="shared" si="443"/>
        <v>&lt;177 micron (NGR)</v>
      </c>
      <c r="L2674">
        <v>16</v>
      </c>
      <c r="M2674" t="s">
        <v>121</v>
      </c>
      <c r="N2674">
        <v>316</v>
      </c>
      <c r="O2674">
        <v>57</v>
      </c>
      <c r="P2674">
        <v>12</v>
      </c>
      <c r="Q2674">
        <v>6</v>
      </c>
      <c r="R2674">
        <v>15</v>
      </c>
      <c r="S2674">
        <v>8</v>
      </c>
      <c r="T2674">
        <v>-0.2</v>
      </c>
      <c r="U2674">
        <v>520</v>
      </c>
      <c r="V2674">
        <v>2.46</v>
      </c>
      <c r="W2674">
        <v>0.6</v>
      </c>
      <c r="X2674">
        <v>5</v>
      </c>
      <c r="Y2674">
        <v>-2</v>
      </c>
      <c r="Z2674">
        <v>35</v>
      </c>
      <c r="AA2674">
        <v>0.2</v>
      </c>
      <c r="AB2674">
        <v>1</v>
      </c>
      <c r="AC2674">
        <v>594</v>
      </c>
      <c r="AD2674">
        <v>30</v>
      </c>
      <c r="AE2674">
        <v>-2</v>
      </c>
      <c r="AF2674">
        <v>2.6</v>
      </c>
      <c r="AG2674">
        <v>1.6</v>
      </c>
      <c r="AH2674">
        <v>190</v>
      </c>
    </row>
    <row r="2675" spans="1:34" x14ac:dyDescent="0.25">
      <c r="A2675" t="s">
        <v>10209</v>
      </c>
      <c r="B2675" t="s">
        <v>10210</v>
      </c>
      <c r="C2675" s="1" t="str">
        <f t="shared" si="434"/>
        <v>21:0613</v>
      </c>
      <c r="D2675" s="1" t="str">
        <f t="shared" si="441"/>
        <v>21:0193</v>
      </c>
      <c r="E2675" t="s">
        <v>10211</v>
      </c>
      <c r="F2675" t="s">
        <v>10212</v>
      </c>
      <c r="H2675">
        <v>54.094177799999997</v>
      </c>
      <c r="I2675">
        <v>-127.39080730000001</v>
      </c>
      <c r="J2675" s="1" t="str">
        <f t="shared" si="442"/>
        <v>NGR bulk stream sediment</v>
      </c>
      <c r="K2675" s="1" t="str">
        <f t="shared" si="443"/>
        <v>&lt;177 micron (NGR)</v>
      </c>
      <c r="L2675">
        <v>16</v>
      </c>
      <c r="M2675" t="s">
        <v>126</v>
      </c>
      <c r="N2675">
        <v>317</v>
      </c>
      <c r="O2675">
        <v>56</v>
      </c>
      <c r="P2675">
        <v>11</v>
      </c>
      <c r="Q2675">
        <v>8</v>
      </c>
      <c r="R2675">
        <v>12</v>
      </c>
      <c r="S2675">
        <v>6</v>
      </c>
      <c r="T2675">
        <v>-0.2</v>
      </c>
      <c r="U2675">
        <v>280</v>
      </c>
      <c r="V2675">
        <v>3.11</v>
      </c>
      <c r="W2675">
        <v>-0.2</v>
      </c>
      <c r="X2675">
        <v>4</v>
      </c>
      <c r="Y2675">
        <v>-2</v>
      </c>
      <c r="Z2675">
        <v>57</v>
      </c>
      <c r="AA2675">
        <v>-0.2</v>
      </c>
      <c r="AB2675">
        <v>4</v>
      </c>
      <c r="AC2675">
        <v>519</v>
      </c>
      <c r="AD2675">
        <v>25</v>
      </c>
      <c r="AE2675">
        <v>-2</v>
      </c>
      <c r="AF2675">
        <v>7</v>
      </c>
      <c r="AG2675">
        <v>2.4</v>
      </c>
      <c r="AH2675">
        <v>210</v>
      </c>
    </row>
    <row r="2676" spans="1:34" x14ac:dyDescent="0.25">
      <c r="A2676" t="s">
        <v>10213</v>
      </c>
      <c r="B2676" t="s">
        <v>10214</v>
      </c>
      <c r="C2676" s="1" t="str">
        <f t="shared" si="434"/>
        <v>21:0613</v>
      </c>
      <c r="D2676" s="1" t="str">
        <f t="shared" si="441"/>
        <v>21:0193</v>
      </c>
      <c r="E2676" t="s">
        <v>10149</v>
      </c>
      <c r="F2676" t="s">
        <v>10215</v>
      </c>
      <c r="H2676">
        <v>54.086227800000003</v>
      </c>
      <c r="I2676">
        <v>-127.31879790000001</v>
      </c>
      <c r="J2676" s="1" t="str">
        <f t="shared" si="442"/>
        <v>NGR bulk stream sediment</v>
      </c>
      <c r="K2676" s="1" t="str">
        <f t="shared" si="443"/>
        <v>&lt;177 micron (NGR)</v>
      </c>
      <c r="L2676">
        <v>16</v>
      </c>
      <c r="M2676" t="s">
        <v>51</v>
      </c>
      <c r="N2676">
        <v>318</v>
      </c>
      <c r="O2676">
        <v>61</v>
      </c>
      <c r="P2676">
        <v>23</v>
      </c>
      <c r="Q2676">
        <v>12</v>
      </c>
      <c r="R2676">
        <v>18</v>
      </c>
      <c r="S2676">
        <v>10</v>
      </c>
      <c r="T2676">
        <v>-0.2</v>
      </c>
      <c r="U2676">
        <v>680</v>
      </c>
      <c r="V2676">
        <v>3.32</v>
      </c>
      <c r="W2676">
        <v>-0.2</v>
      </c>
      <c r="X2676">
        <v>5</v>
      </c>
      <c r="Y2676">
        <v>-2</v>
      </c>
      <c r="Z2676">
        <v>46</v>
      </c>
      <c r="AA2676">
        <v>-0.2</v>
      </c>
      <c r="AB2676">
        <v>1</v>
      </c>
      <c r="AC2676">
        <v>678</v>
      </c>
      <c r="AD2676">
        <v>30</v>
      </c>
      <c r="AE2676">
        <v>16</v>
      </c>
      <c r="AF2676">
        <v>3.6</v>
      </c>
      <c r="AG2676">
        <v>1.7</v>
      </c>
      <c r="AH2676">
        <v>200</v>
      </c>
    </row>
    <row r="2677" spans="1:34" x14ac:dyDescent="0.25">
      <c r="A2677" t="s">
        <v>10216</v>
      </c>
      <c r="B2677" t="s">
        <v>10217</v>
      </c>
      <c r="C2677" s="1" t="str">
        <f t="shared" si="434"/>
        <v>21:0613</v>
      </c>
      <c r="D2677" s="1" t="str">
        <f t="shared" si="441"/>
        <v>21:0193</v>
      </c>
      <c r="E2677" t="s">
        <v>10149</v>
      </c>
      <c r="F2677" t="s">
        <v>10218</v>
      </c>
      <c r="H2677">
        <v>54.086227800000003</v>
      </c>
      <c r="I2677">
        <v>-127.31879790000001</v>
      </c>
      <c r="J2677" s="1" t="str">
        <f t="shared" si="442"/>
        <v>NGR bulk stream sediment</v>
      </c>
      <c r="K2677" s="1" t="str">
        <f t="shared" si="443"/>
        <v>&lt;177 micron (NGR)</v>
      </c>
      <c r="L2677">
        <v>16</v>
      </c>
      <c r="M2677" t="s">
        <v>47</v>
      </c>
      <c r="N2677">
        <v>319</v>
      </c>
      <c r="O2677">
        <v>55</v>
      </c>
      <c r="P2677">
        <v>21</v>
      </c>
      <c r="Q2677">
        <v>5</v>
      </c>
      <c r="R2677">
        <v>17</v>
      </c>
      <c r="S2677">
        <v>10</v>
      </c>
      <c r="T2677">
        <v>-0.2</v>
      </c>
      <c r="U2677">
        <v>560</v>
      </c>
      <c r="V2677">
        <v>2.9</v>
      </c>
      <c r="W2677">
        <v>-0.2</v>
      </c>
      <c r="X2677">
        <v>5</v>
      </c>
      <c r="Y2677">
        <v>-2</v>
      </c>
      <c r="Z2677">
        <v>42</v>
      </c>
      <c r="AA2677">
        <v>-0.2</v>
      </c>
      <c r="AB2677">
        <v>-1</v>
      </c>
      <c r="AC2677">
        <v>671</v>
      </c>
      <c r="AD2677">
        <v>30</v>
      </c>
      <c r="AE2677">
        <v>-2</v>
      </c>
      <c r="AF2677">
        <v>3.4</v>
      </c>
      <c r="AG2677">
        <v>2.6</v>
      </c>
      <c r="AH2677">
        <v>220</v>
      </c>
    </row>
    <row r="2678" spans="1:34" x14ac:dyDescent="0.25">
      <c r="A2678" t="s">
        <v>10219</v>
      </c>
      <c r="B2678" t="s">
        <v>10220</v>
      </c>
      <c r="C2678" s="1" t="str">
        <f t="shared" si="434"/>
        <v>21:0613</v>
      </c>
      <c r="D2678" s="1" t="str">
        <f t="shared" si="441"/>
        <v>21:0193</v>
      </c>
      <c r="E2678" t="s">
        <v>10221</v>
      </c>
      <c r="F2678" t="s">
        <v>10222</v>
      </c>
      <c r="H2678">
        <v>54.045817800000002</v>
      </c>
      <c r="I2678">
        <v>-127.1912555</v>
      </c>
      <c r="J2678" s="1" t="str">
        <f t="shared" si="442"/>
        <v>NGR bulk stream sediment</v>
      </c>
      <c r="K2678" s="1" t="str">
        <f t="shared" si="443"/>
        <v>&lt;177 micron (NGR)</v>
      </c>
      <c r="L2678">
        <v>16</v>
      </c>
      <c r="M2678" t="s">
        <v>131</v>
      </c>
      <c r="N2678">
        <v>320</v>
      </c>
      <c r="O2678">
        <v>71</v>
      </c>
      <c r="P2678">
        <v>8</v>
      </c>
      <c r="Q2678">
        <v>7</v>
      </c>
      <c r="R2678">
        <v>10</v>
      </c>
      <c r="S2678">
        <v>7</v>
      </c>
      <c r="T2678">
        <v>-0.2</v>
      </c>
      <c r="U2678">
        <v>590</v>
      </c>
      <c r="V2678">
        <v>2.31</v>
      </c>
      <c r="W2678">
        <v>0.2</v>
      </c>
      <c r="X2678">
        <v>4</v>
      </c>
      <c r="Y2678">
        <v>-2</v>
      </c>
      <c r="Z2678">
        <v>33</v>
      </c>
      <c r="AA2678">
        <v>-0.2</v>
      </c>
      <c r="AB2678">
        <v>1</v>
      </c>
      <c r="AC2678">
        <v>768</v>
      </c>
      <c r="AD2678">
        <v>35</v>
      </c>
      <c r="AE2678">
        <v>-2</v>
      </c>
      <c r="AF2678">
        <v>6</v>
      </c>
      <c r="AG2678">
        <v>2.7</v>
      </c>
      <c r="AH2678">
        <v>200</v>
      </c>
    </row>
    <row r="2679" spans="1:34" x14ac:dyDescent="0.25">
      <c r="A2679" t="s">
        <v>10223</v>
      </c>
      <c r="B2679" t="s">
        <v>10224</v>
      </c>
      <c r="C2679" s="1" t="str">
        <f t="shared" ref="C2679:C2742" si="444">HYPERLINK("http://geochem.nrcan.gc.ca/cdogs/content/bdl/bdl210613_e.htm", "21:0613")</f>
        <v>21:0613</v>
      </c>
      <c r="D2679" s="1" t="str">
        <f t="shared" si="441"/>
        <v>21:0193</v>
      </c>
      <c r="E2679" t="s">
        <v>10225</v>
      </c>
      <c r="F2679" t="s">
        <v>10226</v>
      </c>
      <c r="H2679">
        <v>54.1257983</v>
      </c>
      <c r="I2679">
        <v>-127.1612209</v>
      </c>
      <c r="J2679" s="1" t="str">
        <f t="shared" si="442"/>
        <v>NGR bulk stream sediment</v>
      </c>
      <c r="K2679" s="1" t="str">
        <f t="shared" si="443"/>
        <v>&lt;177 micron (NGR)</v>
      </c>
      <c r="L2679">
        <v>17</v>
      </c>
      <c r="M2679" t="s">
        <v>38</v>
      </c>
      <c r="N2679">
        <v>321</v>
      </c>
      <c r="O2679">
        <v>62</v>
      </c>
      <c r="P2679">
        <v>12</v>
      </c>
      <c r="Q2679">
        <v>5</v>
      </c>
      <c r="R2679">
        <v>20</v>
      </c>
      <c r="S2679">
        <v>7</v>
      </c>
      <c r="T2679">
        <v>0.3</v>
      </c>
      <c r="U2679">
        <v>410</v>
      </c>
      <c r="V2679">
        <v>2.46</v>
      </c>
      <c r="W2679">
        <v>-0.2</v>
      </c>
      <c r="X2679">
        <v>5</v>
      </c>
      <c r="Y2679">
        <v>-2</v>
      </c>
      <c r="Z2679">
        <v>38</v>
      </c>
      <c r="AA2679">
        <v>-0.2</v>
      </c>
      <c r="AB2679">
        <v>3</v>
      </c>
      <c r="AC2679">
        <v>756</v>
      </c>
      <c r="AD2679">
        <v>30</v>
      </c>
      <c r="AE2679">
        <v>-2</v>
      </c>
      <c r="AF2679">
        <v>4.8</v>
      </c>
      <c r="AG2679">
        <v>2</v>
      </c>
      <c r="AH2679">
        <v>180</v>
      </c>
    </row>
    <row r="2680" spans="1:34" x14ac:dyDescent="0.25">
      <c r="A2680" t="s">
        <v>10227</v>
      </c>
      <c r="B2680" t="s">
        <v>10228</v>
      </c>
      <c r="C2680" s="1" t="str">
        <f t="shared" si="444"/>
        <v>21:0613</v>
      </c>
      <c r="D2680" s="1" t="str">
        <f t="shared" si="441"/>
        <v>21:0193</v>
      </c>
      <c r="E2680" t="s">
        <v>10229</v>
      </c>
      <c r="F2680" t="s">
        <v>10230</v>
      </c>
      <c r="H2680">
        <v>54.036234499999999</v>
      </c>
      <c r="I2680">
        <v>-127.21228720000001</v>
      </c>
      <c r="J2680" s="1" t="str">
        <f t="shared" si="442"/>
        <v>NGR bulk stream sediment</v>
      </c>
      <c r="K2680" s="1" t="str">
        <f t="shared" si="443"/>
        <v>&lt;177 micron (NGR)</v>
      </c>
      <c r="L2680">
        <v>17</v>
      </c>
      <c r="M2680" t="s">
        <v>43</v>
      </c>
      <c r="N2680">
        <v>322</v>
      </c>
      <c r="O2680">
        <v>52</v>
      </c>
      <c r="P2680">
        <v>6</v>
      </c>
      <c r="Q2680">
        <v>5</v>
      </c>
      <c r="R2680">
        <v>10</v>
      </c>
      <c r="S2680">
        <v>6</v>
      </c>
      <c r="T2680">
        <v>-0.2</v>
      </c>
      <c r="U2680">
        <v>620</v>
      </c>
      <c r="V2680">
        <v>2.19</v>
      </c>
      <c r="W2680">
        <v>-0.2</v>
      </c>
      <c r="X2680">
        <v>3</v>
      </c>
      <c r="Y2680">
        <v>-2</v>
      </c>
      <c r="Z2680">
        <v>32</v>
      </c>
      <c r="AA2680">
        <v>-0.2</v>
      </c>
      <c r="AB2680">
        <v>3</v>
      </c>
      <c r="AC2680">
        <v>692</v>
      </c>
      <c r="AD2680">
        <v>30</v>
      </c>
      <c r="AE2680">
        <v>-2</v>
      </c>
      <c r="AF2680">
        <v>5.2</v>
      </c>
      <c r="AG2680">
        <v>2.2000000000000002</v>
      </c>
      <c r="AH2680">
        <v>145</v>
      </c>
    </row>
    <row r="2681" spans="1:34" x14ac:dyDescent="0.25">
      <c r="A2681" t="s">
        <v>10231</v>
      </c>
      <c r="B2681" t="s">
        <v>10232</v>
      </c>
      <c r="C2681" s="1" t="str">
        <f t="shared" si="444"/>
        <v>21:0613</v>
      </c>
      <c r="D2681" s="1" t="str">
        <f t="shared" si="441"/>
        <v>21:0193</v>
      </c>
      <c r="E2681" t="s">
        <v>10233</v>
      </c>
      <c r="F2681" t="s">
        <v>10234</v>
      </c>
      <c r="H2681">
        <v>54.038820000000001</v>
      </c>
      <c r="I2681">
        <v>-127.3091362</v>
      </c>
      <c r="J2681" s="1" t="str">
        <f t="shared" si="442"/>
        <v>NGR bulk stream sediment</v>
      </c>
      <c r="K2681" s="1" t="str">
        <f t="shared" si="443"/>
        <v>&lt;177 micron (NGR)</v>
      </c>
      <c r="L2681">
        <v>17</v>
      </c>
      <c r="M2681" t="s">
        <v>56</v>
      </c>
      <c r="N2681">
        <v>323</v>
      </c>
      <c r="O2681">
        <v>79</v>
      </c>
      <c r="P2681">
        <v>13</v>
      </c>
      <c r="Q2681">
        <v>5</v>
      </c>
      <c r="R2681">
        <v>23</v>
      </c>
      <c r="S2681">
        <v>9</v>
      </c>
      <c r="T2681">
        <v>0.2</v>
      </c>
      <c r="U2681">
        <v>450</v>
      </c>
      <c r="V2681">
        <v>2.82</v>
      </c>
      <c r="W2681">
        <v>-0.2</v>
      </c>
      <c r="X2681">
        <v>6</v>
      </c>
      <c r="Y2681">
        <v>-2</v>
      </c>
      <c r="Z2681">
        <v>40</v>
      </c>
      <c r="AA2681">
        <v>-0.2</v>
      </c>
      <c r="AB2681">
        <v>3</v>
      </c>
      <c r="AC2681">
        <v>627</v>
      </c>
      <c r="AD2681">
        <v>40</v>
      </c>
      <c r="AE2681">
        <v>2</v>
      </c>
      <c r="AF2681">
        <v>6.2</v>
      </c>
      <c r="AG2681">
        <v>2.2000000000000002</v>
      </c>
      <c r="AH2681">
        <v>165</v>
      </c>
    </row>
    <row r="2682" spans="1:34" x14ac:dyDescent="0.25">
      <c r="A2682" t="s">
        <v>10235</v>
      </c>
      <c r="B2682" t="s">
        <v>10236</v>
      </c>
      <c r="C2682" s="1" t="str">
        <f t="shared" si="444"/>
        <v>21:0613</v>
      </c>
      <c r="D2682" s="1" t="str">
        <f t="shared" si="441"/>
        <v>21:0193</v>
      </c>
      <c r="E2682" t="s">
        <v>10237</v>
      </c>
      <c r="F2682" t="s">
        <v>10238</v>
      </c>
      <c r="H2682">
        <v>54.210596799999998</v>
      </c>
      <c r="I2682">
        <v>-126.9036006</v>
      </c>
      <c r="J2682" s="1" t="str">
        <f t="shared" si="442"/>
        <v>NGR bulk stream sediment</v>
      </c>
      <c r="K2682" s="1" t="str">
        <f t="shared" si="443"/>
        <v>&lt;177 micron (NGR)</v>
      </c>
      <c r="L2682">
        <v>17</v>
      </c>
      <c r="M2682" t="s">
        <v>61</v>
      </c>
      <c r="N2682">
        <v>324</v>
      </c>
      <c r="O2682">
        <v>73</v>
      </c>
      <c r="P2682">
        <v>17</v>
      </c>
      <c r="Q2682">
        <v>8</v>
      </c>
      <c r="R2682">
        <v>19</v>
      </c>
      <c r="S2682">
        <v>8</v>
      </c>
      <c r="T2682">
        <v>-0.2</v>
      </c>
      <c r="U2682">
        <v>760</v>
      </c>
      <c r="V2682">
        <v>2.95</v>
      </c>
      <c r="W2682">
        <v>0.3</v>
      </c>
      <c r="X2682">
        <v>5</v>
      </c>
      <c r="Y2682">
        <v>-2</v>
      </c>
      <c r="Z2682">
        <v>53</v>
      </c>
      <c r="AA2682">
        <v>-0.2</v>
      </c>
      <c r="AB2682">
        <v>3</v>
      </c>
      <c r="AC2682">
        <v>670</v>
      </c>
      <c r="AD2682">
        <v>30</v>
      </c>
      <c r="AE2682">
        <v>-2</v>
      </c>
      <c r="AF2682">
        <v>6.4</v>
      </c>
      <c r="AG2682">
        <v>1.8</v>
      </c>
      <c r="AH2682">
        <v>180</v>
      </c>
    </row>
    <row r="2683" spans="1:34" x14ac:dyDescent="0.25">
      <c r="A2683" t="s">
        <v>10239</v>
      </c>
      <c r="B2683" t="s">
        <v>10240</v>
      </c>
      <c r="C2683" s="1" t="str">
        <f t="shared" si="444"/>
        <v>21:0613</v>
      </c>
      <c r="D2683" s="1" t="str">
        <f t="shared" si="441"/>
        <v>21:0193</v>
      </c>
      <c r="E2683" t="s">
        <v>10241</v>
      </c>
      <c r="F2683" t="s">
        <v>10242</v>
      </c>
      <c r="H2683">
        <v>54.188966000000001</v>
      </c>
      <c r="I2683">
        <v>-126.9970948</v>
      </c>
      <c r="J2683" s="1" t="str">
        <f t="shared" si="442"/>
        <v>NGR bulk stream sediment</v>
      </c>
      <c r="K2683" s="1" t="str">
        <f t="shared" si="443"/>
        <v>&lt;177 micron (NGR)</v>
      </c>
      <c r="L2683">
        <v>17</v>
      </c>
      <c r="M2683" t="s">
        <v>66</v>
      </c>
      <c r="N2683">
        <v>325</v>
      </c>
      <c r="O2683">
        <v>85</v>
      </c>
      <c r="P2683">
        <v>15</v>
      </c>
      <c r="Q2683">
        <v>11</v>
      </c>
      <c r="R2683">
        <v>9</v>
      </c>
      <c r="S2683">
        <v>6</v>
      </c>
      <c r="T2683">
        <v>-0.2</v>
      </c>
      <c r="U2683">
        <v>560</v>
      </c>
      <c r="V2683">
        <v>2.4900000000000002</v>
      </c>
      <c r="W2683">
        <v>0.4</v>
      </c>
      <c r="X2683">
        <v>5</v>
      </c>
      <c r="Y2683">
        <v>-2</v>
      </c>
      <c r="Z2683">
        <v>44</v>
      </c>
      <c r="AA2683">
        <v>-0.2</v>
      </c>
      <c r="AB2683">
        <v>1</v>
      </c>
      <c r="AC2683">
        <v>707</v>
      </c>
      <c r="AD2683">
        <v>30</v>
      </c>
      <c r="AE2683">
        <v>-2</v>
      </c>
      <c r="AF2683">
        <v>3.4</v>
      </c>
      <c r="AG2683">
        <v>2</v>
      </c>
      <c r="AH2683">
        <v>165</v>
      </c>
    </row>
    <row r="2684" spans="1:34" x14ac:dyDescent="0.25">
      <c r="A2684" t="s">
        <v>10243</v>
      </c>
      <c r="B2684" t="s">
        <v>10244</v>
      </c>
      <c r="C2684" s="1" t="str">
        <f t="shared" si="444"/>
        <v>21:0613</v>
      </c>
      <c r="D2684" s="1" t="str">
        <f t="shared" si="441"/>
        <v>21:0193</v>
      </c>
      <c r="E2684" t="s">
        <v>10245</v>
      </c>
      <c r="F2684" t="s">
        <v>10246</v>
      </c>
      <c r="H2684">
        <v>54.1601906</v>
      </c>
      <c r="I2684">
        <v>-127.0034933</v>
      </c>
      <c r="J2684" s="1" t="str">
        <f t="shared" si="442"/>
        <v>NGR bulk stream sediment</v>
      </c>
      <c r="K2684" s="1" t="str">
        <f t="shared" si="443"/>
        <v>&lt;177 micron (NGR)</v>
      </c>
      <c r="L2684">
        <v>17</v>
      </c>
      <c r="M2684" t="s">
        <v>76</v>
      </c>
      <c r="N2684">
        <v>326</v>
      </c>
      <c r="O2684">
        <v>59</v>
      </c>
      <c r="P2684">
        <v>13</v>
      </c>
      <c r="Q2684">
        <v>8</v>
      </c>
      <c r="R2684">
        <v>14</v>
      </c>
      <c r="S2684">
        <v>5</v>
      </c>
      <c r="T2684">
        <v>-0.2</v>
      </c>
      <c r="U2684">
        <v>440</v>
      </c>
      <c r="V2684">
        <v>2.0499999999999998</v>
      </c>
      <c r="W2684">
        <v>0.2</v>
      </c>
      <c r="X2684">
        <v>4</v>
      </c>
      <c r="Y2684">
        <v>-2</v>
      </c>
      <c r="Z2684">
        <v>32</v>
      </c>
      <c r="AA2684">
        <v>-0.2</v>
      </c>
      <c r="AB2684">
        <v>2</v>
      </c>
      <c r="AC2684">
        <v>1120</v>
      </c>
      <c r="AD2684">
        <v>30</v>
      </c>
      <c r="AE2684">
        <v>-2</v>
      </c>
      <c r="AF2684">
        <v>6.4</v>
      </c>
      <c r="AG2684">
        <v>2.6</v>
      </c>
      <c r="AH2684">
        <v>265</v>
      </c>
    </row>
    <row r="2685" spans="1:34" x14ac:dyDescent="0.25">
      <c r="A2685" t="s">
        <v>10247</v>
      </c>
      <c r="B2685" t="s">
        <v>10248</v>
      </c>
      <c r="C2685" s="1" t="str">
        <f t="shared" si="444"/>
        <v>21:0613</v>
      </c>
      <c r="D2685" s="1" t="str">
        <f>HYPERLINK("http://geochem.nrcan.gc.ca/cdogs/content/svy/svy_e.htm", "")</f>
        <v/>
      </c>
      <c r="G2685" s="1" t="str">
        <f>HYPERLINK("http://geochem.nrcan.gc.ca/cdogs/content/cr_/cr_00079_e.htm", "79")</f>
        <v>79</v>
      </c>
      <c r="J2685" t="s">
        <v>69</v>
      </c>
      <c r="K2685" t="s">
        <v>70</v>
      </c>
      <c r="L2685">
        <v>17</v>
      </c>
      <c r="M2685" t="s">
        <v>71</v>
      </c>
      <c r="N2685">
        <v>327</v>
      </c>
      <c r="O2685">
        <v>106</v>
      </c>
      <c r="P2685">
        <v>84</v>
      </c>
      <c r="Q2685">
        <v>17</v>
      </c>
      <c r="R2685">
        <v>194</v>
      </c>
      <c r="S2685">
        <v>24</v>
      </c>
      <c r="T2685">
        <v>-0.2</v>
      </c>
      <c r="U2685">
        <v>920</v>
      </c>
      <c r="V2685">
        <v>3.84</v>
      </c>
      <c r="W2685">
        <v>1.3</v>
      </c>
      <c r="X2685">
        <v>6</v>
      </c>
      <c r="Y2685">
        <v>-2</v>
      </c>
      <c r="Z2685">
        <v>68</v>
      </c>
      <c r="AA2685">
        <v>0.5</v>
      </c>
      <c r="AB2685">
        <v>1</v>
      </c>
      <c r="AC2685">
        <v>791</v>
      </c>
      <c r="AD2685">
        <v>50</v>
      </c>
      <c r="AE2685">
        <v>-2</v>
      </c>
      <c r="AF2685">
        <v>-1</v>
      </c>
      <c r="AG2685">
        <v>4</v>
      </c>
      <c r="AH2685">
        <v>400</v>
      </c>
    </row>
    <row r="2686" spans="1:34" x14ac:dyDescent="0.25">
      <c r="A2686" t="s">
        <v>10249</v>
      </c>
      <c r="B2686" t="s">
        <v>10250</v>
      </c>
      <c r="C2686" s="1" t="str">
        <f t="shared" si="444"/>
        <v>21:0613</v>
      </c>
      <c r="D2686" s="1" t="str">
        <f t="shared" ref="D2686:D2709" si="445">HYPERLINK("http://geochem.nrcan.gc.ca/cdogs/content/svy/svy210193_e.htm", "21:0193")</f>
        <v>21:0193</v>
      </c>
      <c r="E2686" t="s">
        <v>10251</v>
      </c>
      <c r="F2686" t="s">
        <v>10252</v>
      </c>
      <c r="H2686">
        <v>54.131814400000003</v>
      </c>
      <c r="I2686">
        <v>-127.1073366</v>
      </c>
      <c r="J2686" s="1" t="str">
        <f t="shared" ref="J2686:J2709" si="446">HYPERLINK("http://geochem.nrcan.gc.ca/cdogs/content/kwd/kwd020030_e.htm", "NGR bulk stream sediment")</f>
        <v>NGR bulk stream sediment</v>
      </c>
      <c r="K2686" s="1" t="str">
        <f t="shared" ref="K2686:K2709" si="447">HYPERLINK("http://geochem.nrcan.gc.ca/cdogs/content/kwd/kwd080006_e.htm", "&lt;177 micron (NGR)")</f>
        <v>&lt;177 micron (NGR)</v>
      </c>
      <c r="L2686">
        <v>17</v>
      </c>
      <c r="M2686" t="s">
        <v>81</v>
      </c>
      <c r="N2686">
        <v>328</v>
      </c>
      <c r="O2686">
        <v>44</v>
      </c>
      <c r="P2686">
        <v>12</v>
      </c>
      <c r="Q2686">
        <v>2</v>
      </c>
      <c r="R2686">
        <v>8</v>
      </c>
      <c r="S2686">
        <v>5</v>
      </c>
      <c r="T2686">
        <v>-0.2</v>
      </c>
      <c r="U2686">
        <v>350</v>
      </c>
      <c r="V2686">
        <v>2.0699999999999998</v>
      </c>
      <c r="W2686">
        <v>-0.2</v>
      </c>
      <c r="X2686">
        <v>3</v>
      </c>
      <c r="Y2686">
        <v>-2</v>
      </c>
      <c r="Z2686">
        <v>33</v>
      </c>
      <c r="AA2686">
        <v>-0.2</v>
      </c>
      <c r="AB2686">
        <v>-1</v>
      </c>
      <c r="AC2686">
        <v>618</v>
      </c>
      <c r="AD2686">
        <v>20</v>
      </c>
      <c r="AE2686">
        <v>-2</v>
      </c>
      <c r="AF2686">
        <v>2</v>
      </c>
      <c r="AG2686">
        <v>1.4</v>
      </c>
      <c r="AH2686">
        <v>300</v>
      </c>
    </row>
    <row r="2687" spans="1:34" x14ac:dyDescent="0.25">
      <c r="A2687" t="s">
        <v>10253</v>
      </c>
      <c r="B2687" t="s">
        <v>10254</v>
      </c>
      <c r="C2687" s="1" t="str">
        <f t="shared" si="444"/>
        <v>21:0613</v>
      </c>
      <c r="D2687" s="1" t="str">
        <f t="shared" si="445"/>
        <v>21:0193</v>
      </c>
      <c r="E2687" t="s">
        <v>10255</v>
      </c>
      <c r="F2687" t="s">
        <v>10256</v>
      </c>
      <c r="H2687">
        <v>54.107491099999997</v>
      </c>
      <c r="I2687">
        <v>-127.1189234</v>
      </c>
      <c r="J2687" s="1" t="str">
        <f t="shared" si="446"/>
        <v>NGR bulk stream sediment</v>
      </c>
      <c r="K2687" s="1" t="str">
        <f t="shared" si="447"/>
        <v>&lt;177 micron (NGR)</v>
      </c>
      <c r="L2687">
        <v>17</v>
      </c>
      <c r="M2687" t="s">
        <v>86</v>
      </c>
      <c r="N2687">
        <v>329</v>
      </c>
      <c r="O2687">
        <v>70</v>
      </c>
      <c r="P2687">
        <v>16</v>
      </c>
      <c r="Q2687">
        <v>12</v>
      </c>
      <c r="R2687">
        <v>19</v>
      </c>
      <c r="S2687">
        <v>11</v>
      </c>
      <c r="T2687">
        <v>0.2</v>
      </c>
      <c r="U2687">
        <v>460</v>
      </c>
      <c r="V2687">
        <v>2.62</v>
      </c>
      <c r="W2687">
        <v>0.5</v>
      </c>
      <c r="X2687">
        <v>5</v>
      </c>
      <c r="Y2687">
        <v>-2</v>
      </c>
      <c r="Z2687">
        <v>33</v>
      </c>
      <c r="AA2687">
        <v>0.2</v>
      </c>
      <c r="AB2687">
        <v>-1</v>
      </c>
      <c r="AC2687">
        <v>739</v>
      </c>
      <c r="AD2687">
        <v>35</v>
      </c>
      <c r="AE2687">
        <v>-2</v>
      </c>
      <c r="AF2687">
        <v>5</v>
      </c>
      <c r="AG2687">
        <v>2.8</v>
      </c>
      <c r="AH2687">
        <v>260</v>
      </c>
    </row>
    <row r="2688" spans="1:34" x14ac:dyDescent="0.25">
      <c r="A2688" t="s">
        <v>10257</v>
      </c>
      <c r="B2688" t="s">
        <v>10258</v>
      </c>
      <c r="C2688" s="1" t="str">
        <f t="shared" si="444"/>
        <v>21:0613</v>
      </c>
      <c r="D2688" s="1" t="str">
        <f t="shared" si="445"/>
        <v>21:0193</v>
      </c>
      <c r="E2688" t="s">
        <v>10259</v>
      </c>
      <c r="F2688" t="s">
        <v>10260</v>
      </c>
      <c r="H2688">
        <v>54.090691900000003</v>
      </c>
      <c r="I2688">
        <v>-127.0472785</v>
      </c>
      <c r="J2688" s="1" t="str">
        <f t="shared" si="446"/>
        <v>NGR bulk stream sediment</v>
      </c>
      <c r="K2688" s="1" t="str">
        <f t="shared" si="447"/>
        <v>&lt;177 micron (NGR)</v>
      </c>
      <c r="L2688">
        <v>17</v>
      </c>
      <c r="M2688" t="s">
        <v>91</v>
      </c>
      <c r="N2688">
        <v>330</v>
      </c>
      <c r="O2688">
        <v>52</v>
      </c>
      <c r="P2688">
        <v>8</v>
      </c>
      <c r="Q2688">
        <v>6</v>
      </c>
      <c r="R2688">
        <v>13</v>
      </c>
      <c r="S2688">
        <v>6</v>
      </c>
      <c r="T2688">
        <v>-0.2</v>
      </c>
      <c r="U2688">
        <v>520</v>
      </c>
      <c r="V2688">
        <v>2.09</v>
      </c>
      <c r="W2688">
        <v>0.3</v>
      </c>
      <c r="X2688">
        <v>3</v>
      </c>
      <c r="Y2688">
        <v>-2</v>
      </c>
      <c r="Z2688">
        <v>30</v>
      </c>
      <c r="AA2688">
        <v>0.2</v>
      </c>
      <c r="AB2688">
        <v>2</v>
      </c>
      <c r="AC2688">
        <v>924</v>
      </c>
      <c r="AD2688">
        <v>30</v>
      </c>
      <c r="AE2688">
        <v>-2</v>
      </c>
      <c r="AF2688">
        <v>3.8</v>
      </c>
      <c r="AG2688">
        <v>3.1</v>
      </c>
      <c r="AH2688">
        <v>245</v>
      </c>
    </row>
    <row r="2689" spans="1:34" x14ac:dyDescent="0.25">
      <c r="A2689" t="s">
        <v>10261</v>
      </c>
      <c r="B2689" t="s">
        <v>10262</v>
      </c>
      <c r="C2689" s="1" t="str">
        <f t="shared" si="444"/>
        <v>21:0613</v>
      </c>
      <c r="D2689" s="1" t="str">
        <f t="shared" si="445"/>
        <v>21:0193</v>
      </c>
      <c r="E2689" t="s">
        <v>10263</v>
      </c>
      <c r="F2689" t="s">
        <v>10264</v>
      </c>
      <c r="H2689">
        <v>54.087158700000003</v>
      </c>
      <c r="I2689">
        <v>-127.0528113</v>
      </c>
      <c r="J2689" s="1" t="str">
        <f t="shared" si="446"/>
        <v>NGR bulk stream sediment</v>
      </c>
      <c r="K2689" s="1" t="str">
        <f t="shared" si="447"/>
        <v>&lt;177 micron (NGR)</v>
      </c>
      <c r="L2689">
        <v>17</v>
      </c>
      <c r="M2689" t="s">
        <v>96</v>
      </c>
      <c r="N2689">
        <v>331</v>
      </c>
      <c r="O2689">
        <v>76</v>
      </c>
      <c r="P2689">
        <v>10</v>
      </c>
      <c r="Q2689">
        <v>13</v>
      </c>
      <c r="R2689">
        <v>13</v>
      </c>
      <c r="S2689">
        <v>6</v>
      </c>
      <c r="T2689">
        <v>0.2</v>
      </c>
      <c r="U2689">
        <v>420</v>
      </c>
      <c r="V2689">
        <v>2.19</v>
      </c>
      <c r="W2689">
        <v>0.5</v>
      </c>
      <c r="X2689">
        <v>4</v>
      </c>
      <c r="Y2689">
        <v>-2</v>
      </c>
      <c r="Z2689">
        <v>31</v>
      </c>
      <c r="AA2689">
        <v>0.4</v>
      </c>
      <c r="AB2689">
        <v>1</v>
      </c>
      <c r="AC2689">
        <v>912</v>
      </c>
      <c r="AD2689">
        <v>50</v>
      </c>
      <c r="AE2689">
        <v>-2</v>
      </c>
      <c r="AF2689">
        <v>6.2</v>
      </c>
      <c r="AG2689">
        <v>2.6</v>
      </c>
      <c r="AH2689">
        <v>200</v>
      </c>
    </row>
    <row r="2690" spans="1:34" x14ac:dyDescent="0.25">
      <c r="A2690" t="s">
        <v>10265</v>
      </c>
      <c r="B2690" t="s">
        <v>10266</v>
      </c>
      <c r="C2690" s="1" t="str">
        <f t="shared" si="444"/>
        <v>21:0613</v>
      </c>
      <c r="D2690" s="1" t="str">
        <f t="shared" si="445"/>
        <v>21:0193</v>
      </c>
      <c r="E2690" t="s">
        <v>10267</v>
      </c>
      <c r="F2690" t="s">
        <v>10268</v>
      </c>
      <c r="H2690">
        <v>54.098176500000001</v>
      </c>
      <c r="I2690">
        <v>-127.0598506</v>
      </c>
      <c r="J2690" s="1" t="str">
        <f t="shared" si="446"/>
        <v>NGR bulk stream sediment</v>
      </c>
      <c r="K2690" s="1" t="str">
        <f t="shared" si="447"/>
        <v>&lt;177 micron (NGR)</v>
      </c>
      <c r="L2690">
        <v>17</v>
      </c>
      <c r="M2690" t="s">
        <v>101</v>
      </c>
      <c r="N2690">
        <v>332</v>
      </c>
      <c r="O2690">
        <v>86</v>
      </c>
      <c r="P2690">
        <v>13</v>
      </c>
      <c r="Q2690">
        <v>12</v>
      </c>
      <c r="R2690">
        <v>11</v>
      </c>
      <c r="S2690">
        <v>9</v>
      </c>
      <c r="T2690">
        <v>0.2</v>
      </c>
      <c r="U2690">
        <v>600</v>
      </c>
      <c r="V2690">
        <v>2.0699999999999998</v>
      </c>
      <c r="W2690">
        <v>0.4</v>
      </c>
      <c r="X2690">
        <v>7</v>
      </c>
      <c r="Y2690">
        <v>-2</v>
      </c>
      <c r="Z2690">
        <v>24</v>
      </c>
      <c r="AA2690">
        <v>0.5</v>
      </c>
      <c r="AB2690">
        <v>-1</v>
      </c>
      <c r="AC2690">
        <v>903</v>
      </c>
      <c r="AD2690">
        <v>35</v>
      </c>
      <c r="AE2690">
        <v>-2</v>
      </c>
      <c r="AF2690">
        <v>4</v>
      </c>
      <c r="AG2690">
        <v>2.2999999999999998</v>
      </c>
      <c r="AH2690">
        <v>200</v>
      </c>
    </row>
    <row r="2691" spans="1:34" x14ac:dyDescent="0.25">
      <c r="A2691" t="s">
        <v>10269</v>
      </c>
      <c r="B2691" t="s">
        <v>10270</v>
      </c>
      <c r="C2691" s="1" t="str">
        <f t="shared" si="444"/>
        <v>21:0613</v>
      </c>
      <c r="D2691" s="1" t="str">
        <f t="shared" si="445"/>
        <v>21:0193</v>
      </c>
      <c r="E2691" t="s">
        <v>10271</v>
      </c>
      <c r="F2691" t="s">
        <v>10272</v>
      </c>
      <c r="H2691">
        <v>54.078005599999997</v>
      </c>
      <c r="I2691">
        <v>-127.17201710000001</v>
      </c>
      <c r="J2691" s="1" t="str">
        <f t="shared" si="446"/>
        <v>NGR bulk stream sediment</v>
      </c>
      <c r="K2691" s="1" t="str">
        <f t="shared" si="447"/>
        <v>&lt;177 micron (NGR)</v>
      </c>
      <c r="L2691">
        <v>17</v>
      </c>
      <c r="M2691" t="s">
        <v>106</v>
      </c>
      <c r="N2691">
        <v>333</v>
      </c>
      <c r="O2691">
        <v>74</v>
      </c>
      <c r="P2691">
        <v>12</v>
      </c>
      <c r="Q2691">
        <v>8</v>
      </c>
      <c r="R2691">
        <v>12</v>
      </c>
      <c r="S2691">
        <v>5</v>
      </c>
      <c r="T2691">
        <v>-0.2</v>
      </c>
      <c r="U2691">
        <v>520</v>
      </c>
      <c r="V2691">
        <v>2.35</v>
      </c>
      <c r="W2691">
        <v>0.3</v>
      </c>
      <c r="X2691">
        <v>6</v>
      </c>
      <c r="Y2691">
        <v>-2</v>
      </c>
      <c r="Z2691">
        <v>29</v>
      </c>
      <c r="AA2691">
        <v>0.2</v>
      </c>
      <c r="AB2691">
        <v>-1</v>
      </c>
      <c r="AC2691">
        <v>736</v>
      </c>
      <c r="AD2691">
        <v>40</v>
      </c>
      <c r="AE2691">
        <v>-2</v>
      </c>
      <c r="AF2691">
        <v>8.1999999999999993</v>
      </c>
      <c r="AG2691">
        <v>2.4</v>
      </c>
      <c r="AH2691">
        <v>175</v>
      </c>
    </row>
    <row r="2692" spans="1:34" x14ac:dyDescent="0.25">
      <c r="A2692" t="s">
        <v>10273</v>
      </c>
      <c r="B2692" t="s">
        <v>10274</v>
      </c>
      <c r="C2692" s="1" t="str">
        <f t="shared" si="444"/>
        <v>21:0613</v>
      </c>
      <c r="D2692" s="1" t="str">
        <f t="shared" si="445"/>
        <v>21:0193</v>
      </c>
      <c r="E2692" t="s">
        <v>10275</v>
      </c>
      <c r="F2692" t="s">
        <v>10276</v>
      </c>
      <c r="H2692">
        <v>54.068931200000002</v>
      </c>
      <c r="I2692">
        <v>-127.176481</v>
      </c>
      <c r="J2692" s="1" t="str">
        <f t="shared" si="446"/>
        <v>NGR bulk stream sediment</v>
      </c>
      <c r="K2692" s="1" t="str">
        <f t="shared" si="447"/>
        <v>&lt;177 micron (NGR)</v>
      </c>
      <c r="L2692">
        <v>17</v>
      </c>
      <c r="M2692" t="s">
        <v>111</v>
      </c>
      <c r="N2692">
        <v>334</v>
      </c>
      <c r="O2692">
        <v>32</v>
      </c>
      <c r="P2692">
        <v>8</v>
      </c>
      <c r="Q2692">
        <v>6</v>
      </c>
      <c r="R2692">
        <v>4</v>
      </c>
      <c r="S2692">
        <v>3</v>
      </c>
      <c r="T2692">
        <v>-0.2</v>
      </c>
      <c r="U2692">
        <v>360</v>
      </c>
      <c r="V2692">
        <v>1.96</v>
      </c>
      <c r="W2692">
        <v>0.2</v>
      </c>
      <c r="X2692">
        <v>4</v>
      </c>
      <c r="Y2692">
        <v>-2</v>
      </c>
      <c r="Z2692">
        <v>22</v>
      </c>
      <c r="AA2692">
        <v>0.2</v>
      </c>
      <c r="AB2692">
        <v>-1</v>
      </c>
      <c r="AC2692">
        <v>854</v>
      </c>
      <c r="AD2692">
        <v>20</v>
      </c>
      <c r="AE2692">
        <v>2</v>
      </c>
      <c r="AF2692">
        <v>3</v>
      </c>
      <c r="AG2692">
        <v>2</v>
      </c>
      <c r="AH2692">
        <v>190</v>
      </c>
    </row>
    <row r="2693" spans="1:34" x14ac:dyDescent="0.25">
      <c r="A2693" t="s">
        <v>10277</v>
      </c>
      <c r="B2693" t="s">
        <v>10278</v>
      </c>
      <c r="C2693" s="1" t="str">
        <f t="shared" si="444"/>
        <v>21:0613</v>
      </c>
      <c r="D2693" s="1" t="str">
        <f t="shared" si="445"/>
        <v>21:0193</v>
      </c>
      <c r="E2693" t="s">
        <v>10279</v>
      </c>
      <c r="F2693" t="s">
        <v>10280</v>
      </c>
      <c r="H2693">
        <v>54.066384100000001</v>
      </c>
      <c r="I2693">
        <v>-127.1858076</v>
      </c>
      <c r="J2693" s="1" t="str">
        <f t="shared" si="446"/>
        <v>NGR bulk stream sediment</v>
      </c>
      <c r="K2693" s="1" t="str">
        <f t="shared" si="447"/>
        <v>&lt;177 micron (NGR)</v>
      </c>
      <c r="L2693">
        <v>17</v>
      </c>
      <c r="M2693" t="s">
        <v>116</v>
      </c>
      <c r="N2693">
        <v>335</v>
      </c>
      <c r="O2693">
        <v>57</v>
      </c>
      <c r="P2693">
        <v>8</v>
      </c>
      <c r="Q2693">
        <v>6</v>
      </c>
      <c r="R2693">
        <v>15</v>
      </c>
      <c r="S2693">
        <v>7</v>
      </c>
      <c r="T2693">
        <v>-0.2</v>
      </c>
      <c r="U2693">
        <v>330</v>
      </c>
      <c r="V2693">
        <v>2.52</v>
      </c>
      <c r="W2693">
        <v>-0.2</v>
      </c>
      <c r="X2693">
        <v>3</v>
      </c>
      <c r="Y2693">
        <v>-2</v>
      </c>
      <c r="Z2693">
        <v>31</v>
      </c>
      <c r="AA2693">
        <v>-0.2</v>
      </c>
      <c r="AB2693">
        <v>-1</v>
      </c>
      <c r="AC2693">
        <v>650</v>
      </c>
      <c r="AD2693">
        <v>60</v>
      </c>
      <c r="AE2693">
        <v>-2</v>
      </c>
      <c r="AF2693">
        <v>3.6</v>
      </c>
      <c r="AG2693">
        <v>1.7</v>
      </c>
      <c r="AH2693">
        <v>260</v>
      </c>
    </row>
    <row r="2694" spans="1:34" x14ac:dyDescent="0.25">
      <c r="A2694" t="s">
        <v>10281</v>
      </c>
      <c r="B2694" t="s">
        <v>10282</v>
      </c>
      <c r="C2694" s="1" t="str">
        <f t="shared" si="444"/>
        <v>21:0613</v>
      </c>
      <c r="D2694" s="1" t="str">
        <f t="shared" si="445"/>
        <v>21:0193</v>
      </c>
      <c r="E2694" t="s">
        <v>10283</v>
      </c>
      <c r="F2694" t="s">
        <v>10284</v>
      </c>
      <c r="H2694">
        <v>54.103307899999997</v>
      </c>
      <c r="I2694">
        <v>-127.1712866</v>
      </c>
      <c r="J2694" s="1" t="str">
        <f t="shared" si="446"/>
        <v>NGR bulk stream sediment</v>
      </c>
      <c r="K2694" s="1" t="str">
        <f t="shared" si="447"/>
        <v>&lt;177 micron (NGR)</v>
      </c>
      <c r="L2694">
        <v>17</v>
      </c>
      <c r="M2694" t="s">
        <v>121</v>
      </c>
      <c r="N2694">
        <v>336</v>
      </c>
      <c r="O2694">
        <v>45</v>
      </c>
      <c r="P2694">
        <v>11</v>
      </c>
      <c r="Q2694">
        <v>7</v>
      </c>
      <c r="R2694">
        <v>13</v>
      </c>
      <c r="S2694">
        <v>6</v>
      </c>
      <c r="T2694">
        <v>-0.2</v>
      </c>
      <c r="U2694">
        <v>280</v>
      </c>
      <c r="V2694">
        <v>2.27</v>
      </c>
      <c r="W2694">
        <v>0.3</v>
      </c>
      <c r="X2694">
        <v>3</v>
      </c>
      <c r="Y2694">
        <v>-2</v>
      </c>
      <c r="Z2694">
        <v>31</v>
      </c>
      <c r="AA2694">
        <v>-0.2</v>
      </c>
      <c r="AB2694">
        <v>1</v>
      </c>
      <c r="AC2694">
        <v>641</v>
      </c>
      <c r="AD2694">
        <v>20</v>
      </c>
      <c r="AE2694">
        <v>-2</v>
      </c>
      <c r="AF2694">
        <v>2.4</v>
      </c>
      <c r="AG2694">
        <v>1.6</v>
      </c>
      <c r="AH2694">
        <v>185</v>
      </c>
    </row>
    <row r="2695" spans="1:34" x14ac:dyDescent="0.25">
      <c r="A2695" t="s">
        <v>10285</v>
      </c>
      <c r="B2695" t="s">
        <v>10286</v>
      </c>
      <c r="C2695" s="1" t="str">
        <f t="shared" si="444"/>
        <v>21:0613</v>
      </c>
      <c r="D2695" s="1" t="str">
        <f t="shared" si="445"/>
        <v>21:0193</v>
      </c>
      <c r="E2695" t="s">
        <v>10287</v>
      </c>
      <c r="F2695" t="s">
        <v>10288</v>
      </c>
      <c r="H2695">
        <v>54.105968799999999</v>
      </c>
      <c r="I2695">
        <v>-127.1630164</v>
      </c>
      <c r="J2695" s="1" t="str">
        <f t="shared" si="446"/>
        <v>NGR bulk stream sediment</v>
      </c>
      <c r="K2695" s="1" t="str">
        <f t="shared" si="447"/>
        <v>&lt;177 micron (NGR)</v>
      </c>
      <c r="L2695">
        <v>17</v>
      </c>
      <c r="M2695" t="s">
        <v>126</v>
      </c>
      <c r="N2695">
        <v>337</v>
      </c>
      <c r="O2695">
        <v>65</v>
      </c>
      <c r="P2695">
        <v>10</v>
      </c>
      <c r="Q2695">
        <v>5</v>
      </c>
      <c r="R2695">
        <v>22</v>
      </c>
      <c r="S2695">
        <v>10</v>
      </c>
      <c r="T2695">
        <v>-0.2</v>
      </c>
      <c r="U2695">
        <v>920</v>
      </c>
      <c r="V2695">
        <v>2.56</v>
      </c>
      <c r="W2695">
        <v>0.2</v>
      </c>
      <c r="X2695">
        <v>3</v>
      </c>
      <c r="Y2695">
        <v>-2</v>
      </c>
      <c r="Z2695">
        <v>35</v>
      </c>
      <c r="AA2695">
        <v>-0.2</v>
      </c>
      <c r="AB2695">
        <v>1</v>
      </c>
      <c r="AC2695">
        <v>708</v>
      </c>
      <c r="AD2695">
        <v>35</v>
      </c>
      <c r="AE2695">
        <v>-2</v>
      </c>
      <c r="AF2695">
        <v>4.5999999999999996</v>
      </c>
      <c r="AG2695">
        <v>2.5</v>
      </c>
      <c r="AH2695">
        <v>170</v>
      </c>
    </row>
    <row r="2696" spans="1:34" x14ac:dyDescent="0.25">
      <c r="A2696" t="s">
        <v>10289</v>
      </c>
      <c r="B2696" t="s">
        <v>10290</v>
      </c>
      <c r="C2696" s="1" t="str">
        <f t="shared" si="444"/>
        <v>21:0613</v>
      </c>
      <c r="D2696" s="1" t="str">
        <f t="shared" si="445"/>
        <v>21:0193</v>
      </c>
      <c r="E2696" t="s">
        <v>10225</v>
      </c>
      <c r="F2696" t="s">
        <v>10291</v>
      </c>
      <c r="H2696">
        <v>54.1257983</v>
      </c>
      <c r="I2696">
        <v>-127.1612209</v>
      </c>
      <c r="J2696" s="1" t="str">
        <f t="shared" si="446"/>
        <v>NGR bulk stream sediment</v>
      </c>
      <c r="K2696" s="1" t="str">
        <f t="shared" si="447"/>
        <v>&lt;177 micron (NGR)</v>
      </c>
      <c r="L2696">
        <v>17</v>
      </c>
      <c r="M2696" t="s">
        <v>47</v>
      </c>
      <c r="N2696">
        <v>338</v>
      </c>
      <c r="O2696">
        <v>62</v>
      </c>
      <c r="P2696">
        <v>12</v>
      </c>
      <c r="Q2696">
        <v>7</v>
      </c>
      <c r="R2696">
        <v>21</v>
      </c>
      <c r="S2696">
        <v>7</v>
      </c>
      <c r="T2696">
        <v>0.4</v>
      </c>
      <c r="U2696">
        <v>420</v>
      </c>
      <c r="V2696">
        <v>2.39</v>
      </c>
      <c r="W2696">
        <v>-0.2</v>
      </c>
      <c r="X2696">
        <v>4</v>
      </c>
      <c r="Y2696">
        <v>-2</v>
      </c>
      <c r="Z2696">
        <v>37</v>
      </c>
      <c r="AA2696">
        <v>-0.2</v>
      </c>
      <c r="AB2696">
        <v>-1</v>
      </c>
      <c r="AC2696">
        <v>729</v>
      </c>
      <c r="AD2696">
        <v>30</v>
      </c>
      <c r="AE2696">
        <v>-2</v>
      </c>
      <c r="AF2696">
        <v>3.2</v>
      </c>
      <c r="AG2696">
        <v>1.8</v>
      </c>
      <c r="AH2696">
        <v>150</v>
      </c>
    </row>
    <row r="2697" spans="1:34" x14ac:dyDescent="0.25">
      <c r="A2697" t="s">
        <v>10292</v>
      </c>
      <c r="B2697" t="s">
        <v>10293</v>
      </c>
      <c r="C2697" s="1" t="str">
        <f t="shared" si="444"/>
        <v>21:0613</v>
      </c>
      <c r="D2697" s="1" t="str">
        <f t="shared" si="445"/>
        <v>21:0193</v>
      </c>
      <c r="E2697" t="s">
        <v>10225</v>
      </c>
      <c r="F2697" t="s">
        <v>10294</v>
      </c>
      <c r="H2697">
        <v>54.1257983</v>
      </c>
      <c r="I2697">
        <v>-127.1612209</v>
      </c>
      <c r="J2697" s="1" t="str">
        <f t="shared" si="446"/>
        <v>NGR bulk stream sediment</v>
      </c>
      <c r="K2697" s="1" t="str">
        <f t="shared" si="447"/>
        <v>&lt;177 micron (NGR)</v>
      </c>
      <c r="L2697">
        <v>17</v>
      </c>
      <c r="M2697" t="s">
        <v>51</v>
      </c>
      <c r="N2697">
        <v>339</v>
      </c>
      <c r="O2697">
        <v>64</v>
      </c>
      <c r="P2697">
        <v>12</v>
      </c>
      <c r="Q2697">
        <v>6</v>
      </c>
      <c r="R2697">
        <v>20</v>
      </c>
      <c r="S2697">
        <v>7</v>
      </c>
      <c r="T2697">
        <v>-0.2</v>
      </c>
      <c r="U2697">
        <v>400</v>
      </c>
      <c r="V2697">
        <v>2.4900000000000002</v>
      </c>
      <c r="W2697">
        <v>0.2</v>
      </c>
      <c r="X2697">
        <v>2</v>
      </c>
      <c r="Y2697">
        <v>-2</v>
      </c>
      <c r="Z2697">
        <v>37</v>
      </c>
      <c r="AA2697">
        <v>-0.2</v>
      </c>
      <c r="AB2697">
        <v>1</v>
      </c>
      <c r="AC2697">
        <v>760</v>
      </c>
      <c r="AD2697">
        <v>30</v>
      </c>
      <c r="AE2697">
        <v>-2</v>
      </c>
      <c r="AF2697">
        <v>4.4000000000000004</v>
      </c>
      <c r="AG2697">
        <v>2</v>
      </c>
      <c r="AH2697">
        <v>200</v>
      </c>
    </row>
    <row r="2698" spans="1:34" x14ac:dyDescent="0.25">
      <c r="A2698" t="s">
        <v>10295</v>
      </c>
      <c r="B2698" t="s">
        <v>10296</v>
      </c>
      <c r="C2698" s="1" t="str">
        <f t="shared" si="444"/>
        <v>21:0613</v>
      </c>
      <c r="D2698" s="1" t="str">
        <f t="shared" si="445"/>
        <v>21:0193</v>
      </c>
      <c r="E2698" t="s">
        <v>10297</v>
      </c>
      <c r="F2698" t="s">
        <v>10298</v>
      </c>
      <c r="H2698">
        <v>54.0660192</v>
      </c>
      <c r="I2698">
        <v>-126.69352189999999</v>
      </c>
      <c r="J2698" s="1" t="str">
        <f t="shared" si="446"/>
        <v>NGR bulk stream sediment</v>
      </c>
      <c r="K2698" s="1" t="str">
        <f t="shared" si="447"/>
        <v>&lt;177 micron (NGR)</v>
      </c>
      <c r="L2698">
        <v>17</v>
      </c>
      <c r="M2698" t="s">
        <v>131</v>
      </c>
      <c r="N2698">
        <v>340</v>
      </c>
      <c r="O2698">
        <v>148</v>
      </c>
      <c r="P2698">
        <v>13</v>
      </c>
      <c r="Q2698">
        <v>25</v>
      </c>
      <c r="R2698">
        <v>7</v>
      </c>
      <c r="S2698">
        <v>8</v>
      </c>
      <c r="T2698">
        <v>0.2</v>
      </c>
      <c r="U2698">
        <v>2800</v>
      </c>
      <c r="V2698">
        <v>2.2400000000000002</v>
      </c>
      <c r="W2698">
        <v>0.9</v>
      </c>
      <c r="X2698">
        <v>6</v>
      </c>
      <c r="Y2698">
        <v>-2</v>
      </c>
      <c r="Z2698">
        <v>34</v>
      </c>
      <c r="AA2698">
        <v>1</v>
      </c>
      <c r="AB2698">
        <v>-1</v>
      </c>
      <c r="AC2698">
        <v>924</v>
      </c>
      <c r="AD2698">
        <v>35</v>
      </c>
      <c r="AE2698">
        <v>2</v>
      </c>
      <c r="AF2698">
        <v>8</v>
      </c>
      <c r="AG2698">
        <v>2.7</v>
      </c>
      <c r="AH2698">
        <v>150</v>
      </c>
    </row>
    <row r="2699" spans="1:34" x14ac:dyDescent="0.25">
      <c r="A2699" t="s">
        <v>10299</v>
      </c>
      <c r="B2699" t="s">
        <v>10300</v>
      </c>
      <c r="C2699" s="1" t="str">
        <f t="shared" si="444"/>
        <v>21:0613</v>
      </c>
      <c r="D2699" s="1" t="str">
        <f t="shared" si="445"/>
        <v>21:0193</v>
      </c>
      <c r="E2699" t="s">
        <v>10301</v>
      </c>
      <c r="F2699" t="s">
        <v>10302</v>
      </c>
      <c r="H2699">
        <v>54.044119899999998</v>
      </c>
      <c r="I2699">
        <v>-126.7672956</v>
      </c>
      <c r="J2699" s="1" t="str">
        <f t="shared" si="446"/>
        <v>NGR bulk stream sediment</v>
      </c>
      <c r="K2699" s="1" t="str">
        <f t="shared" si="447"/>
        <v>&lt;177 micron (NGR)</v>
      </c>
      <c r="L2699">
        <v>18</v>
      </c>
      <c r="M2699" t="s">
        <v>38</v>
      </c>
      <c r="N2699">
        <v>341</v>
      </c>
      <c r="O2699">
        <v>76</v>
      </c>
      <c r="P2699">
        <v>13</v>
      </c>
      <c r="Q2699">
        <v>8</v>
      </c>
      <c r="R2699">
        <v>25</v>
      </c>
      <c r="S2699">
        <v>11</v>
      </c>
      <c r="T2699">
        <v>-0.2</v>
      </c>
      <c r="U2699">
        <v>860</v>
      </c>
      <c r="V2699">
        <v>2.89</v>
      </c>
      <c r="W2699">
        <v>-0.2</v>
      </c>
      <c r="X2699">
        <v>3</v>
      </c>
      <c r="Y2699">
        <v>-2</v>
      </c>
      <c r="Z2699">
        <v>48</v>
      </c>
      <c r="AA2699">
        <v>-0.2</v>
      </c>
      <c r="AB2699">
        <v>2</v>
      </c>
      <c r="AC2699">
        <v>696</v>
      </c>
      <c r="AD2699">
        <v>35</v>
      </c>
      <c r="AE2699">
        <v>-2</v>
      </c>
      <c r="AF2699">
        <v>7.2</v>
      </c>
      <c r="AG2699">
        <v>2.7</v>
      </c>
      <c r="AH2699">
        <v>185</v>
      </c>
    </row>
    <row r="2700" spans="1:34" x14ac:dyDescent="0.25">
      <c r="A2700" t="s">
        <v>10303</v>
      </c>
      <c r="B2700" t="s">
        <v>10304</v>
      </c>
      <c r="C2700" s="1" t="str">
        <f t="shared" si="444"/>
        <v>21:0613</v>
      </c>
      <c r="D2700" s="1" t="str">
        <f t="shared" si="445"/>
        <v>21:0193</v>
      </c>
      <c r="E2700" t="s">
        <v>10305</v>
      </c>
      <c r="F2700" t="s">
        <v>10306</v>
      </c>
      <c r="H2700">
        <v>54.016702500000001</v>
      </c>
      <c r="I2700">
        <v>-126.87761759999999</v>
      </c>
      <c r="J2700" s="1" t="str">
        <f t="shared" si="446"/>
        <v>NGR bulk stream sediment</v>
      </c>
      <c r="K2700" s="1" t="str">
        <f t="shared" si="447"/>
        <v>&lt;177 micron (NGR)</v>
      </c>
      <c r="L2700">
        <v>18</v>
      </c>
      <c r="M2700" t="s">
        <v>43</v>
      </c>
      <c r="N2700">
        <v>342</v>
      </c>
      <c r="O2700">
        <v>95</v>
      </c>
      <c r="P2700">
        <v>16</v>
      </c>
      <c r="Q2700">
        <v>9</v>
      </c>
      <c r="R2700">
        <v>34</v>
      </c>
      <c r="S2700">
        <v>11</v>
      </c>
      <c r="T2700">
        <v>0.5</v>
      </c>
      <c r="U2700">
        <v>1000</v>
      </c>
      <c r="V2700">
        <v>3.12</v>
      </c>
      <c r="W2700">
        <v>0.7</v>
      </c>
      <c r="X2700">
        <v>4</v>
      </c>
      <c r="Y2700">
        <v>-2</v>
      </c>
      <c r="Z2700">
        <v>39</v>
      </c>
      <c r="AA2700">
        <v>-0.2</v>
      </c>
      <c r="AB2700">
        <v>3</v>
      </c>
      <c r="AC2700">
        <v>890</v>
      </c>
      <c r="AD2700">
        <v>60</v>
      </c>
      <c r="AE2700">
        <v>2</v>
      </c>
      <c r="AF2700">
        <v>11.8</v>
      </c>
      <c r="AG2700">
        <v>5.3</v>
      </c>
      <c r="AH2700">
        <v>145</v>
      </c>
    </row>
    <row r="2701" spans="1:34" x14ac:dyDescent="0.25">
      <c r="A2701" t="s">
        <v>10307</v>
      </c>
      <c r="B2701" t="s">
        <v>10308</v>
      </c>
      <c r="C2701" s="1" t="str">
        <f t="shared" si="444"/>
        <v>21:0613</v>
      </c>
      <c r="D2701" s="1" t="str">
        <f t="shared" si="445"/>
        <v>21:0193</v>
      </c>
      <c r="E2701" t="s">
        <v>10309</v>
      </c>
      <c r="F2701" t="s">
        <v>10310</v>
      </c>
      <c r="H2701">
        <v>54.399605399999999</v>
      </c>
      <c r="I2701">
        <v>-126.6819448</v>
      </c>
      <c r="J2701" s="1" t="str">
        <f t="shared" si="446"/>
        <v>NGR bulk stream sediment</v>
      </c>
      <c r="K2701" s="1" t="str">
        <f t="shared" si="447"/>
        <v>&lt;177 micron (NGR)</v>
      </c>
      <c r="L2701">
        <v>18</v>
      </c>
      <c r="M2701" t="s">
        <v>56</v>
      </c>
      <c r="N2701">
        <v>343</v>
      </c>
      <c r="O2701">
        <v>82</v>
      </c>
      <c r="P2701">
        <v>26</v>
      </c>
      <c r="Q2701">
        <v>9</v>
      </c>
      <c r="R2701">
        <v>25</v>
      </c>
      <c r="S2701">
        <v>9</v>
      </c>
      <c r="T2701">
        <v>0.4</v>
      </c>
      <c r="U2701">
        <v>780</v>
      </c>
      <c r="V2701">
        <v>3.22</v>
      </c>
      <c r="W2701">
        <v>-0.2</v>
      </c>
      <c r="X2701">
        <v>5</v>
      </c>
      <c r="Y2701">
        <v>-2</v>
      </c>
      <c r="Z2701">
        <v>49</v>
      </c>
      <c r="AA2701">
        <v>1.3</v>
      </c>
      <c r="AB2701">
        <v>2</v>
      </c>
      <c r="AC2701">
        <v>692</v>
      </c>
      <c r="AD2701">
        <v>40</v>
      </c>
      <c r="AE2701">
        <v>-2</v>
      </c>
      <c r="AF2701">
        <v>8</v>
      </c>
      <c r="AG2701">
        <v>1.6</v>
      </c>
      <c r="AH2701">
        <v>160</v>
      </c>
    </row>
    <row r="2702" spans="1:34" x14ac:dyDescent="0.25">
      <c r="A2702" t="s">
        <v>10311</v>
      </c>
      <c r="B2702" t="s">
        <v>10312</v>
      </c>
      <c r="C2702" s="1" t="str">
        <f t="shared" si="444"/>
        <v>21:0613</v>
      </c>
      <c r="D2702" s="1" t="str">
        <f t="shared" si="445"/>
        <v>21:0193</v>
      </c>
      <c r="E2702" t="s">
        <v>10313</v>
      </c>
      <c r="F2702" t="s">
        <v>10314</v>
      </c>
      <c r="H2702">
        <v>54.406693199999999</v>
      </c>
      <c r="I2702">
        <v>-126.6509703</v>
      </c>
      <c r="J2702" s="1" t="str">
        <f t="shared" si="446"/>
        <v>NGR bulk stream sediment</v>
      </c>
      <c r="K2702" s="1" t="str">
        <f t="shared" si="447"/>
        <v>&lt;177 micron (NGR)</v>
      </c>
      <c r="L2702">
        <v>18</v>
      </c>
      <c r="M2702" t="s">
        <v>61</v>
      </c>
      <c r="N2702">
        <v>344</v>
      </c>
      <c r="O2702">
        <v>111</v>
      </c>
      <c r="P2702">
        <v>26</v>
      </c>
      <c r="Q2702">
        <v>15</v>
      </c>
      <c r="R2702">
        <v>21</v>
      </c>
      <c r="S2702">
        <v>12</v>
      </c>
      <c r="T2702">
        <v>0.4</v>
      </c>
      <c r="U2702">
        <v>1200</v>
      </c>
      <c r="V2702">
        <v>3.13</v>
      </c>
      <c r="W2702">
        <v>0.8</v>
      </c>
      <c r="X2702">
        <v>7</v>
      </c>
      <c r="Y2702">
        <v>-2</v>
      </c>
      <c r="Z2702">
        <v>48</v>
      </c>
      <c r="AA2702">
        <v>0.9</v>
      </c>
      <c r="AB2702">
        <v>2</v>
      </c>
      <c r="AC2702">
        <v>659</v>
      </c>
      <c r="AD2702">
        <v>45</v>
      </c>
      <c r="AE2702">
        <v>2</v>
      </c>
      <c r="AF2702">
        <v>6.2</v>
      </c>
      <c r="AG2702">
        <v>1.6</v>
      </c>
      <c r="AH2702">
        <v>160</v>
      </c>
    </row>
    <row r="2703" spans="1:34" x14ac:dyDescent="0.25">
      <c r="A2703" t="s">
        <v>10315</v>
      </c>
      <c r="B2703" t="s">
        <v>10316</v>
      </c>
      <c r="C2703" s="1" t="str">
        <f t="shared" si="444"/>
        <v>21:0613</v>
      </c>
      <c r="D2703" s="1" t="str">
        <f t="shared" si="445"/>
        <v>21:0193</v>
      </c>
      <c r="E2703" t="s">
        <v>10317</v>
      </c>
      <c r="F2703" t="s">
        <v>10318</v>
      </c>
      <c r="H2703">
        <v>54.433678399999998</v>
      </c>
      <c r="I2703">
        <v>-126.62515500000001</v>
      </c>
      <c r="J2703" s="1" t="str">
        <f t="shared" si="446"/>
        <v>NGR bulk stream sediment</v>
      </c>
      <c r="K2703" s="1" t="str">
        <f t="shared" si="447"/>
        <v>&lt;177 micron (NGR)</v>
      </c>
      <c r="L2703">
        <v>18</v>
      </c>
      <c r="M2703" t="s">
        <v>66</v>
      </c>
      <c r="N2703">
        <v>345</v>
      </c>
      <c r="O2703">
        <v>133</v>
      </c>
      <c r="P2703">
        <v>28</v>
      </c>
      <c r="Q2703">
        <v>16</v>
      </c>
      <c r="R2703">
        <v>23</v>
      </c>
      <c r="S2703">
        <v>11</v>
      </c>
      <c r="T2703">
        <v>0.3</v>
      </c>
      <c r="U2703">
        <v>880</v>
      </c>
      <c r="V2703">
        <v>3.24</v>
      </c>
      <c r="W2703">
        <v>-0.2</v>
      </c>
      <c r="X2703">
        <v>5</v>
      </c>
      <c r="Y2703">
        <v>-2</v>
      </c>
      <c r="Z2703">
        <v>56</v>
      </c>
      <c r="AA2703">
        <v>1.2</v>
      </c>
      <c r="AB2703">
        <v>1</v>
      </c>
      <c r="AC2703">
        <v>665</v>
      </c>
      <c r="AD2703">
        <v>50</v>
      </c>
      <c r="AE2703">
        <v>-2</v>
      </c>
      <c r="AF2703">
        <v>6.8</v>
      </c>
      <c r="AG2703">
        <v>2.2999999999999998</v>
      </c>
      <c r="AH2703">
        <v>225</v>
      </c>
    </row>
    <row r="2704" spans="1:34" x14ac:dyDescent="0.25">
      <c r="A2704" t="s">
        <v>10319</v>
      </c>
      <c r="B2704" t="s">
        <v>10320</v>
      </c>
      <c r="C2704" s="1" t="str">
        <f t="shared" si="444"/>
        <v>21:0613</v>
      </c>
      <c r="D2704" s="1" t="str">
        <f t="shared" si="445"/>
        <v>21:0193</v>
      </c>
      <c r="E2704" t="s">
        <v>10321</v>
      </c>
      <c r="F2704" t="s">
        <v>10322</v>
      </c>
      <c r="H2704">
        <v>54.447750399999997</v>
      </c>
      <c r="I2704">
        <v>-126.5984706</v>
      </c>
      <c r="J2704" s="1" t="str">
        <f t="shared" si="446"/>
        <v>NGR bulk stream sediment</v>
      </c>
      <c r="K2704" s="1" t="str">
        <f t="shared" si="447"/>
        <v>&lt;177 micron (NGR)</v>
      </c>
      <c r="L2704">
        <v>18</v>
      </c>
      <c r="M2704" t="s">
        <v>76</v>
      </c>
      <c r="N2704">
        <v>346</v>
      </c>
      <c r="O2704">
        <v>72</v>
      </c>
      <c r="P2704">
        <v>16</v>
      </c>
      <c r="Q2704">
        <v>7</v>
      </c>
      <c r="R2704">
        <v>20</v>
      </c>
      <c r="S2704">
        <v>11</v>
      </c>
      <c r="T2704">
        <v>-0.2</v>
      </c>
      <c r="U2704">
        <v>740</v>
      </c>
      <c r="V2704">
        <v>3.21</v>
      </c>
      <c r="W2704">
        <v>-0.2</v>
      </c>
      <c r="X2704">
        <v>5</v>
      </c>
      <c r="Y2704">
        <v>-2</v>
      </c>
      <c r="Z2704">
        <v>47</v>
      </c>
      <c r="AA2704">
        <v>1.2</v>
      </c>
      <c r="AB2704">
        <v>2</v>
      </c>
      <c r="AC2704">
        <v>586</v>
      </c>
      <c r="AD2704">
        <v>35</v>
      </c>
      <c r="AE2704">
        <v>-2</v>
      </c>
      <c r="AF2704">
        <v>2</v>
      </c>
      <c r="AG2704">
        <v>1.8</v>
      </c>
      <c r="AH2704">
        <v>180</v>
      </c>
    </row>
    <row r="2705" spans="1:34" x14ac:dyDescent="0.25">
      <c r="A2705" t="s">
        <v>10323</v>
      </c>
      <c r="B2705" t="s">
        <v>10324</v>
      </c>
      <c r="C2705" s="1" t="str">
        <f t="shared" si="444"/>
        <v>21:0613</v>
      </c>
      <c r="D2705" s="1" t="str">
        <f t="shared" si="445"/>
        <v>21:0193</v>
      </c>
      <c r="E2705" t="s">
        <v>10325</v>
      </c>
      <c r="F2705" t="s">
        <v>10326</v>
      </c>
      <c r="H2705">
        <v>54.5594131</v>
      </c>
      <c r="I2705">
        <v>-126.6011467</v>
      </c>
      <c r="J2705" s="1" t="str">
        <f t="shared" si="446"/>
        <v>NGR bulk stream sediment</v>
      </c>
      <c r="K2705" s="1" t="str">
        <f t="shared" si="447"/>
        <v>&lt;177 micron (NGR)</v>
      </c>
      <c r="L2705">
        <v>18</v>
      </c>
      <c r="M2705" t="s">
        <v>81</v>
      </c>
      <c r="N2705">
        <v>347</v>
      </c>
      <c r="O2705">
        <v>85</v>
      </c>
      <c r="P2705">
        <v>14</v>
      </c>
      <c r="Q2705">
        <v>6</v>
      </c>
      <c r="R2705">
        <v>15</v>
      </c>
      <c r="S2705">
        <v>10</v>
      </c>
      <c r="T2705">
        <v>0.2</v>
      </c>
      <c r="U2705">
        <v>1600</v>
      </c>
      <c r="V2705">
        <v>3.33</v>
      </c>
      <c r="W2705">
        <v>-0.2</v>
      </c>
      <c r="X2705">
        <v>4</v>
      </c>
      <c r="Y2705">
        <v>-2</v>
      </c>
      <c r="Z2705">
        <v>47</v>
      </c>
      <c r="AA2705">
        <v>1</v>
      </c>
      <c r="AB2705">
        <v>1</v>
      </c>
      <c r="AC2705">
        <v>547</v>
      </c>
      <c r="AD2705">
        <v>50</v>
      </c>
      <c r="AE2705">
        <v>-2</v>
      </c>
      <c r="AF2705">
        <v>4.4000000000000004</v>
      </c>
      <c r="AG2705">
        <v>1.4</v>
      </c>
      <c r="AH2705">
        <v>175</v>
      </c>
    </row>
    <row r="2706" spans="1:34" x14ac:dyDescent="0.25">
      <c r="A2706" t="s">
        <v>10327</v>
      </c>
      <c r="B2706" t="s">
        <v>10328</v>
      </c>
      <c r="C2706" s="1" t="str">
        <f t="shared" si="444"/>
        <v>21:0613</v>
      </c>
      <c r="D2706" s="1" t="str">
        <f t="shared" si="445"/>
        <v>21:0193</v>
      </c>
      <c r="E2706" t="s">
        <v>10329</v>
      </c>
      <c r="F2706" t="s">
        <v>10330</v>
      </c>
      <c r="H2706">
        <v>54.553905999999998</v>
      </c>
      <c r="I2706">
        <v>-126.60634229999999</v>
      </c>
      <c r="J2706" s="1" t="str">
        <f t="shared" si="446"/>
        <v>NGR bulk stream sediment</v>
      </c>
      <c r="K2706" s="1" t="str">
        <f t="shared" si="447"/>
        <v>&lt;177 micron (NGR)</v>
      </c>
      <c r="L2706">
        <v>18</v>
      </c>
      <c r="M2706" t="s">
        <v>86</v>
      </c>
      <c r="N2706">
        <v>348</v>
      </c>
      <c r="O2706">
        <v>96</v>
      </c>
      <c r="P2706">
        <v>18</v>
      </c>
      <c r="Q2706">
        <v>9</v>
      </c>
      <c r="R2706">
        <v>18</v>
      </c>
      <c r="S2706">
        <v>11</v>
      </c>
      <c r="T2706">
        <v>0.2</v>
      </c>
      <c r="U2706">
        <v>920</v>
      </c>
      <c r="V2706">
        <v>3.66</v>
      </c>
      <c r="W2706">
        <v>-0.2</v>
      </c>
      <c r="X2706">
        <v>8</v>
      </c>
      <c r="Y2706">
        <v>-2</v>
      </c>
      <c r="Z2706">
        <v>52</v>
      </c>
      <c r="AA2706">
        <v>1</v>
      </c>
      <c r="AB2706">
        <v>-1</v>
      </c>
      <c r="AC2706">
        <v>593</v>
      </c>
      <c r="AD2706">
        <v>40</v>
      </c>
      <c r="AE2706">
        <v>16</v>
      </c>
      <c r="AF2706">
        <v>2</v>
      </c>
      <c r="AG2706">
        <v>1.5</v>
      </c>
      <c r="AH2706">
        <v>225</v>
      </c>
    </row>
    <row r="2707" spans="1:34" x14ac:dyDescent="0.25">
      <c r="A2707" t="s">
        <v>10331</v>
      </c>
      <c r="B2707" t="s">
        <v>10332</v>
      </c>
      <c r="C2707" s="1" t="str">
        <f t="shared" si="444"/>
        <v>21:0613</v>
      </c>
      <c r="D2707" s="1" t="str">
        <f t="shared" si="445"/>
        <v>21:0193</v>
      </c>
      <c r="E2707" t="s">
        <v>10333</v>
      </c>
      <c r="F2707" t="s">
        <v>10334</v>
      </c>
      <c r="H2707">
        <v>54.561613100000002</v>
      </c>
      <c r="I2707">
        <v>-126.5627607</v>
      </c>
      <c r="J2707" s="1" t="str">
        <f t="shared" si="446"/>
        <v>NGR bulk stream sediment</v>
      </c>
      <c r="K2707" s="1" t="str">
        <f t="shared" si="447"/>
        <v>&lt;177 micron (NGR)</v>
      </c>
      <c r="L2707">
        <v>18</v>
      </c>
      <c r="M2707" t="s">
        <v>91</v>
      </c>
      <c r="N2707">
        <v>349</v>
      </c>
      <c r="O2707">
        <v>117</v>
      </c>
      <c r="P2707">
        <v>15</v>
      </c>
      <c r="Q2707">
        <v>9</v>
      </c>
      <c r="R2707">
        <v>15</v>
      </c>
      <c r="S2707">
        <v>8</v>
      </c>
      <c r="T2707">
        <v>0.5</v>
      </c>
      <c r="U2707">
        <v>670</v>
      </c>
      <c r="V2707">
        <v>3.28</v>
      </c>
      <c r="W2707">
        <v>-0.2</v>
      </c>
      <c r="X2707">
        <v>6</v>
      </c>
      <c r="Y2707">
        <v>-2</v>
      </c>
      <c r="Z2707">
        <v>50</v>
      </c>
      <c r="AA2707">
        <v>0.7</v>
      </c>
      <c r="AB2707">
        <v>2</v>
      </c>
      <c r="AC2707">
        <v>635</v>
      </c>
      <c r="AD2707">
        <v>65</v>
      </c>
      <c r="AE2707">
        <v>-2</v>
      </c>
      <c r="AF2707">
        <v>4.5999999999999996</v>
      </c>
      <c r="AG2707">
        <v>1.2</v>
      </c>
      <c r="AH2707">
        <v>165</v>
      </c>
    </row>
    <row r="2708" spans="1:34" x14ac:dyDescent="0.25">
      <c r="A2708" t="s">
        <v>10335</v>
      </c>
      <c r="B2708" t="s">
        <v>10336</v>
      </c>
      <c r="C2708" s="1" t="str">
        <f t="shared" si="444"/>
        <v>21:0613</v>
      </c>
      <c r="D2708" s="1" t="str">
        <f t="shared" si="445"/>
        <v>21:0193</v>
      </c>
      <c r="E2708" t="s">
        <v>10337</v>
      </c>
      <c r="F2708" t="s">
        <v>10338</v>
      </c>
      <c r="H2708">
        <v>54.5508168</v>
      </c>
      <c r="I2708">
        <v>-126.43664920000001</v>
      </c>
      <c r="J2708" s="1" t="str">
        <f t="shared" si="446"/>
        <v>NGR bulk stream sediment</v>
      </c>
      <c r="K2708" s="1" t="str">
        <f t="shared" si="447"/>
        <v>&lt;177 micron (NGR)</v>
      </c>
      <c r="L2708">
        <v>18</v>
      </c>
      <c r="M2708" t="s">
        <v>96</v>
      </c>
      <c r="N2708">
        <v>350</v>
      </c>
      <c r="O2708">
        <v>85</v>
      </c>
      <c r="P2708">
        <v>27</v>
      </c>
      <c r="Q2708">
        <v>8</v>
      </c>
      <c r="R2708">
        <v>23</v>
      </c>
      <c r="S2708">
        <v>11</v>
      </c>
      <c r="T2708">
        <v>0.2</v>
      </c>
      <c r="U2708">
        <v>920</v>
      </c>
      <c r="V2708">
        <v>3.65</v>
      </c>
      <c r="W2708">
        <v>-0.2</v>
      </c>
      <c r="X2708">
        <v>8</v>
      </c>
      <c r="Y2708">
        <v>-2</v>
      </c>
      <c r="Z2708">
        <v>51</v>
      </c>
      <c r="AA2708">
        <v>0.7</v>
      </c>
      <c r="AB2708">
        <v>1</v>
      </c>
      <c r="AC2708">
        <v>738</v>
      </c>
      <c r="AD2708">
        <v>60</v>
      </c>
      <c r="AE2708">
        <v>-2</v>
      </c>
      <c r="AF2708">
        <v>2.6</v>
      </c>
      <c r="AG2708">
        <v>1.5</v>
      </c>
      <c r="AH2708">
        <v>230</v>
      </c>
    </row>
    <row r="2709" spans="1:34" x14ac:dyDescent="0.25">
      <c r="A2709" t="s">
        <v>10339</v>
      </c>
      <c r="B2709" t="s">
        <v>10340</v>
      </c>
      <c r="C2709" s="1" t="str">
        <f t="shared" si="444"/>
        <v>21:0613</v>
      </c>
      <c r="D2709" s="1" t="str">
        <f t="shared" si="445"/>
        <v>21:0193</v>
      </c>
      <c r="E2709" t="s">
        <v>10341</v>
      </c>
      <c r="F2709" t="s">
        <v>10342</v>
      </c>
      <c r="H2709">
        <v>54.589173899999999</v>
      </c>
      <c r="I2709">
        <v>-126.4805556</v>
      </c>
      <c r="J2709" s="1" t="str">
        <f t="shared" si="446"/>
        <v>NGR bulk stream sediment</v>
      </c>
      <c r="K2709" s="1" t="str">
        <f t="shared" si="447"/>
        <v>&lt;177 micron (NGR)</v>
      </c>
      <c r="L2709">
        <v>18</v>
      </c>
      <c r="M2709" t="s">
        <v>101</v>
      </c>
      <c r="N2709">
        <v>351</v>
      </c>
      <c r="O2709">
        <v>90</v>
      </c>
      <c r="P2709">
        <v>17</v>
      </c>
      <c r="Q2709">
        <v>8</v>
      </c>
      <c r="R2709">
        <v>17</v>
      </c>
      <c r="S2709">
        <v>10</v>
      </c>
      <c r="T2709">
        <v>0.3</v>
      </c>
      <c r="U2709">
        <v>1100</v>
      </c>
      <c r="V2709">
        <v>3.57</v>
      </c>
      <c r="W2709">
        <v>-0.2</v>
      </c>
      <c r="X2709">
        <v>6</v>
      </c>
      <c r="Y2709">
        <v>-2</v>
      </c>
      <c r="Z2709">
        <v>55</v>
      </c>
      <c r="AA2709">
        <v>1</v>
      </c>
      <c r="AB2709">
        <v>3</v>
      </c>
      <c r="AC2709">
        <v>596</v>
      </c>
      <c r="AD2709">
        <v>40</v>
      </c>
      <c r="AE2709">
        <v>-2</v>
      </c>
      <c r="AF2709">
        <v>3.2</v>
      </c>
      <c r="AG2709">
        <v>1.1000000000000001</v>
      </c>
      <c r="AH2709">
        <v>165</v>
      </c>
    </row>
    <row r="2710" spans="1:34" x14ac:dyDescent="0.25">
      <c r="A2710" t="s">
        <v>10343</v>
      </c>
      <c r="B2710" t="s">
        <v>10344</v>
      </c>
      <c r="C2710" s="1" t="str">
        <f t="shared" si="444"/>
        <v>21:0613</v>
      </c>
      <c r="D2710" s="1" t="str">
        <f>HYPERLINK("http://geochem.nrcan.gc.ca/cdogs/content/svy/svy_e.htm", "")</f>
        <v/>
      </c>
      <c r="G2710" s="1" t="str">
        <f>HYPERLINK("http://geochem.nrcan.gc.ca/cdogs/content/cr_/cr_00077_e.htm", "77")</f>
        <v>77</v>
      </c>
      <c r="J2710" t="s">
        <v>69</v>
      </c>
      <c r="K2710" t="s">
        <v>70</v>
      </c>
      <c r="L2710">
        <v>18</v>
      </c>
      <c r="M2710" t="s">
        <v>71</v>
      </c>
      <c r="N2710">
        <v>352</v>
      </c>
      <c r="O2710">
        <v>131</v>
      </c>
      <c r="P2710">
        <v>56</v>
      </c>
      <c r="Q2710">
        <v>26</v>
      </c>
      <c r="R2710">
        <v>274</v>
      </c>
      <c r="S2710">
        <v>26</v>
      </c>
      <c r="T2710">
        <v>0.3</v>
      </c>
      <c r="U2710">
        <v>500</v>
      </c>
      <c r="V2710">
        <v>3.71</v>
      </c>
      <c r="W2710">
        <v>1.1000000000000001</v>
      </c>
      <c r="X2710">
        <v>14</v>
      </c>
      <c r="Y2710">
        <v>3</v>
      </c>
      <c r="Z2710">
        <v>65</v>
      </c>
      <c r="AA2710">
        <v>1</v>
      </c>
      <c r="AB2710">
        <v>7</v>
      </c>
      <c r="AC2710">
        <v>705</v>
      </c>
      <c r="AD2710">
        <v>30</v>
      </c>
      <c r="AE2710">
        <v>-2</v>
      </c>
      <c r="AF2710">
        <v>2</v>
      </c>
      <c r="AG2710">
        <v>18</v>
      </c>
      <c r="AH2710">
        <v>510</v>
      </c>
    </row>
    <row r="2711" spans="1:34" x14ac:dyDescent="0.25">
      <c r="A2711" t="s">
        <v>10345</v>
      </c>
      <c r="B2711" t="s">
        <v>10346</v>
      </c>
      <c r="C2711" s="1" t="str">
        <f t="shared" si="444"/>
        <v>21:0613</v>
      </c>
      <c r="D2711" s="1" t="str">
        <f t="shared" ref="D2711:D2735" si="448">HYPERLINK("http://geochem.nrcan.gc.ca/cdogs/content/svy/svy210193_e.htm", "21:0193")</f>
        <v>21:0193</v>
      </c>
      <c r="E2711" t="s">
        <v>10347</v>
      </c>
      <c r="F2711" t="s">
        <v>10348</v>
      </c>
      <c r="H2711">
        <v>54.519807399999998</v>
      </c>
      <c r="I2711">
        <v>-126.3415746</v>
      </c>
      <c r="J2711" s="1" t="str">
        <f t="shared" ref="J2711:J2735" si="449">HYPERLINK("http://geochem.nrcan.gc.ca/cdogs/content/kwd/kwd020030_e.htm", "NGR bulk stream sediment")</f>
        <v>NGR bulk stream sediment</v>
      </c>
      <c r="K2711" s="1" t="str">
        <f t="shared" ref="K2711:K2735" si="450">HYPERLINK("http://geochem.nrcan.gc.ca/cdogs/content/kwd/kwd080006_e.htm", "&lt;177 micron (NGR)")</f>
        <v>&lt;177 micron (NGR)</v>
      </c>
      <c r="L2711">
        <v>18</v>
      </c>
      <c r="M2711" t="s">
        <v>106</v>
      </c>
      <c r="N2711">
        <v>353</v>
      </c>
      <c r="O2711">
        <v>75</v>
      </c>
      <c r="P2711">
        <v>27</v>
      </c>
      <c r="Q2711">
        <v>10</v>
      </c>
      <c r="R2711">
        <v>27</v>
      </c>
      <c r="S2711">
        <v>12</v>
      </c>
      <c r="T2711">
        <v>0.3</v>
      </c>
      <c r="U2711">
        <v>3100</v>
      </c>
      <c r="V2711">
        <v>3.76</v>
      </c>
      <c r="W2711">
        <v>0.6</v>
      </c>
      <c r="X2711">
        <v>10</v>
      </c>
      <c r="Y2711">
        <v>-2</v>
      </c>
      <c r="Z2711">
        <v>56</v>
      </c>
      <c r="AA2711">
        <v>0.6</v>
      </c>
      <c r="AB2711">
        <v>1</v>
      </c>
      <c r="AC2711">
        <v>830</v>
      </c>
      <c r="AD2711">
        <v>45</v>
      </c>
      <c r="AE2711">
        <v>-2</v>
      </c>
      <c r="AF2711">
        <v>6</v>
      </c>
      <c r="AG2711">
        <v>1.2</v>
      </c>
      <c r="AH2711">
        <v>265</v>
      </c>
    </row>
    <row r="2712" spans="1:34" x14ac:dyDescent="0.25">
      <c r="A2712" t="s">
        <v>10349</v>
      </c>
      <c r="B2712" t="s">
        <v>10350</v>
      </c>
      <c r="C2712" s="1" t="str">
        <f t="shared" si="444"/>
        <v>21:0613</v>
      </c>
      <c r="D2712" s="1" t="str">
        <f t="shared" si="448"/>
        <v>21:0193</v>
      </c>
      <c r="E2712" t="s">
        <v>10351</v>
      </c>
      <c r="F2712" t="s">
        <v>10352</v>
      </c>
      <c r="H2712">
        <v>54.520972999999998</v>
      </c>
      <c r="I2712">
        <v>-126.33530159999999</v>
      </c>
      <c r="J2712" s="1" t="str">
        <f t="shared" si="449"/>
        <v>NGR bulk stream sediment</v>
      </c>
      <c r="K2712" s="1" t="str">
        <f t="shared" si="450"/>
        <v>&lt;177 micron (NGR)</v>
      </c>
      <c r="L2712">
        <v>18</v>
      </c>
      <c r="M2712" t="s">
        <v>111</v>
      </c>
      <c r="N2712">
        <v>354</v>
      </c>
      <c r="O2712">
        <v>68</v>
      </c>
      <c r="P2712">
        <v>19</v>
      </c>
      <c r="Q2712">
        <v>9</v>
      </c>
      <c r="R2712">
        <v>19</v>
      </c>
      <c r="S2712">
        <v>11</v>
      </c>
      <c r="T2712">
        <v>0.4</v>
      </c>
      <c r="U2712">
        <v>530</v>
      </c>
      <c r="V2712">
        <v>3.02</v>
      </c>
      <c r="W2712">
        <v>0.3</v>
      </c>
      <c r="X2712">
        <v>6</v>
      </c>
      <c r="Y2712">
        <v>-2</v>
      </c>
      <c r="Z2712">
        <v>47</v>
      </c>
      <c r="AA2712">
        <v>1.2</v>
      </c>
      <c r="AB2712">
        <v>-1</v>
      </c>
      <c r="AC2712">
        <v>806</v>
      </c>
      <c r="AD2712">
        <v>30</v>
      </c>
      <c r="AE2712">
        <v>2</v>
      </c>
      <c r="AF2712">
        <v>2.4</v>
      </c>
      <c r="AG2712">
        <v>1.9</v>
      </c>
      <c r="AH2712">
        <v>240</v>
      </c>
    </row>
    <row r="2713" spans="1:34" x14ac:dyDescent="0.25">
      <c r="A2713" t="s">
        <v>10353</v>
      </c>
      <c r="B2713" t="s">
        <v>10354</v>
      </c>
      <c r="C2713" s="1" t="str">
        <f t="shared" si="444"/>
        <v>21:0613</v>
      </c>
      <c r="D2713" s="1" t="str">
        <f t="shared" si="448"/>
        <v>21:0193</v>
      </c>
      <c r="E2713" t="s">
        <v>10355</v>
      </c>
      <c r="F2713" t="s">
        <v>10356</v>
      </c>
      <c r="H2713">
        <v>54.056700399999997</v>
      </c>
      <c r="I2713">
        <v>-126.8880446</v>
      </c>
      <c r="J2713" s="1" t="str">
        <f t="shared" si="449"/>
        <v>NGR bulk stream sediment</v>
      </c>
      <c r="K2713" s="1" t="str">
        <f t="shared" si="450"/>
        <v>&lt;177 micron (NGR)</v>
      </c>
      <c r="L2713">
        <v>18</v>
      </c>
      <c r="M2713" t="s">
        <v>116</v>
      </c>
      <c r="N2713">
        <v>355</v>
      </c>
      <c r="O2713">
        <v>70</v>
      </c>
      <c r="P2713">
        <v>15</v>
      </c>
      <c r="Q2713">
        <v>9</v>
      </c>
      <c r="R2713">
        <v>37</v>
      </c>
      <c r="S2713">
        <v>11</v>
      </c>
      <c r="T2713">
        <v>-0.2</v>
      </c>
      <c r="U2713">
        <v>310</v>
      </c>
      <c r="V2713">
        <v>3.02</v>
      </c>
      <c r="W2713">
        <v>-0.2</v>
      </c>
      <c r="X2713">
        <v>2</v>
      </c>
      <c r="Y2713">
        <v>-2</v>
      </c>
      <c r="Z2713">
        <v>43</v>
      </c>
      <c r="AA2713">
        <v>-0.2</v>
      </c>
      <c r="AB2713">
        <v>2</v>
      </c>
      <c r="AC2713">
        <v>849</v>
      </c>
      <c r="AD2713">
        <v>20</v>
      </c>
      <c r="AE2713">
        <v>-2</v>
      </c>
      <c r="AF2713">
        <v>3.2</v>
      </c>
      <c r="AG2713">
        <v>2</v>
      </c>
      <c r="AH2713">
        <v>175</v>
      </c>
    </row>
    <row r="2714" spans="1:34" x14ac:dyDescent="0.25">
      <c r="A2714" t="s">
        <v>10357</v>
      </c>
      <c r="B2714" t="s">
        <v>10358</v>
      </c>
      <c r="C2714" s="1" t="str">
        <f t="shared" si="444"/>
        <v>21:0613</v>
      </c>
      <c r="D2714" s="1" t="str">
        <f t="shared" si="448"/>
        <v>21:0193</v>
      </c>
      <c r="E2714" t="s">
        <v>10359</v>
      </c>
      <c r="F2714" t="s">
        <v>10360</v>
      </c>
      <c r="H2714">
        <v>54.050849900000003</v>
      </c>
      <c r="I2714">
        <v>-126.8850724</v>
      </c>
      <c r="J2714" s="1" t="str">
        <f t="shared" si="449"/>
        <v>NGR bulk stream sediment</v>
      </c>
      <c r="K2714" s="1" t="str">
        <f t="shared" si="450"/>
        <v>&lt;177 micron (NGR)</v>
      </c>
      <c r="L2714">
        <v>18</v>
      </c>
      <c r="M2714" t="s">
        <v>121</v>
      </c>
      <c r="N2714">
        <v>356</v>
      </c>
      <c r="O2714">
        <v>77</v>
      </c>
      <c r="P2714">
        <v>19</v>
      </c>
      <c r="Q2714">
        <v>13</v>
      </c>
      <c r="R2714">
        <v>30</v>
      </c>
      <c r="S2714">
        <v>11</v>
      </c>
      <c r="T2714">
        <v>0.3</v>
      </c>
      <c r="U2714">
        <v>470</v>
      </c>
      <c r="V2714">
        <v>3</v>
      </c>
      <c r="W2714">
        <v>-0.2</v>
      </c>
      <c r="X2714">
        <v>4</v>
      </c>
      <c r="Y2714">
        <v>-2</v>
      </c>
      <c r="Z2714">
        <v>47</v>
      </c>
      <c r="AA2714">
        <v>-0.2</v>
      </c>
      <c r="AB2714">
        <v>3</v>
      </c>
      <c r="AC2714">
        <v>760</v>
      </c>
      <c r="AD2714">
        <v>35</v>
      </c>
      <c r="AE2714">
        <v>-2</v>
      </c>
      <c r="AF2714">
        <v>4.2</v>
      </c>
      <c r="AG2714">
        <v>2.8</v>
      </c>
      <c r="AH2714">
        <v>160</v>
      </c>
    </row>
    <row r="2715" spans="1:34" x14ac:dyDescent="0.25">
      <c r="A2715" t="s">
        <v>10361</v>
      </c>
      <c r="B2715" t="s">
        <v>10362</v>
      </c>
      <c r="C2715" s="1" t="str">
        <f t="shared" si="444"/>
        <v>21:0613</v>
      </c>
      <c r="D2715" s="1" t="str">
        <f t="shared" si="448"/>
        <v>21:0193</v>
      </c>
      <c r="E2715" t="s">
        <v>10363</v>
      </c>
      <c r="F2715" t="s">
        <v>10364</v>
      </c>
      <c r="H2715">
        <v>54.001746799999999</v>
      </c>
      <c r="I2715">
        <v>-126.8323438</v>
      </c>
      <c r="J2715" s="1" t="str">
        <f t="shared" si="449"/>
        <v>NGR bulk stream sediment</v>
      </c>
      <c r="K2715" s="1" t="str">
        <f t="shared" si="450"/>
        <v>&lt;177 micron (NGR)</v>
      </c>
      <c r="L2715">
        <v>18</v>
      </c>
      <c r="M2715" t="s">
        <v>126</v>
      </c>
      <c r="N2715">
        <v>357</v>
      </c>
      <c r="O2715">
        <v>85</v>
      </c>
      <c r="P2715">
        <v>18</v>
      </c>
      <c r="Q2715">
        <v>10</v>
      </c>
      <c r="R2715">
        <v>21</v>
      </c>
      <c r="S2715">
        <v>10</v>
      </c>
      <c r="T2715">
        <v>-0.2</v>
      </c>
      <c r="U2715">
        <v>350</v>
      </c>
      <c r="V2715">
        <v>2.11</v>
      </c>
      <c r="W2715">
        <v>0.3</v>
      </c>
      <c r="X2715">
        <v>1</v>
      </c>
      <c r="Y2715">
        <v>-2</v>
      </c>
      <c r="Z2715">
        <v>34</v>
      </c>
      <c r="AA2715">
        <v>-0.2</v>
      </c>
      <c r="AB2715">
        <v>3</v>
      </c>
      <c r="AC2715">
        <v>855</v>
      </c>
      <c r="AD2715">
        <v>50</v>
      </c>
      <c r="AE2715">
        <v>-2</v>
      </c>
      <c r="AF2715">
        <v>11</v>
      </c>
      <c r="AG2715">
        <v>2.4</v>
      </c>
      <c r="AH2715">
        <v>140</v>
      </c>
    </row>
    <row r="2716" spans="1:34" x14ac:dyDescent="0.25">
      <c r="A2716" t="s">
        <v>10365</v>
      </c>
      <c r="B2716" t="s">
        <v>10366</v>
      </c>
      <c r="C2716" s="1" t="str">
        <f t="shared" si="444"/>
        <v>21:0613</v>
      </c>
      <c r="D2716" s="1" t="str">
        <f t="shared" si="448"/>
        <v>21:0193</v>
      </c>
      <c r="E2716" t="s">
        <v>10301</v>
      </c>
      <c r="F2716" t="s">
        <v>10367</v>
      </c>
      <c r="H2716">
        <v>54.044119899999998</v>
      </c>
      <c r="I2716">
        <v>-126.7672956</v>
      </c>
      <c r="J2716" s="1" t="str">
        <f t="shared" si="449"/>
        <v>NGR bulk stream sediment</v>
      </c>
      <c r="K2716" s="1" t="str">
        <f t="shared" si="450"/>
        <v>&lt;177 micron (NGR)</v>
      </c>
      <c r="L2716">
        <v>18</v>
      </c>
      <c r="M2716" t="s">
        <v>47</v>
      </c>
      <c r="N2716">
        <v>358</v>
      </c>
      <c r="O2716">
        <v>78</v>
      </c>
      <c r="P2716">
        <v>13</v>
      </c>
      <c r="Q2716">
        <v>6</v>
      </c>
      <c r="R2716">
        <v>25</v>
      </c>
      <c r="S2716">
        <v>10</v>
      </c>
      <c r="T2716">
        <v>0.3</v>
      </c>
      <c r="U2716">
        <v>820</v>
      </c>
      <c r="V2716">
        <v>3.16</v>
      </c>
      <c r="W2716">
        <v>-0.2</v>
      </c>
      <c r="X2716">
        <v>4</v>
      </c>
      <c r="Y2716">
        <v>-2</v>
      </c>
      <c r="Z2716">
        <v>54</v>
      </c>
      <c r="AA2716">
        <v>-0.2</v>
      </c>
      <c r="AB2716">
        <v>2</v>
      </c>
      <c r="AC2716">
        <v>940</v>
      </c>
      <c r="AD2716">
        <v>35</v>
      </c>
      <c r="AE2716">
        <v>-2</v>
      </c>
      <c r="AF2716">
        <v>6.2</v>
      </c>
      <c r="AG2716">
        <v>2.7</v>
      </c>
      <c r="AH2716">
        <v>160</v>
      </c>
    </row>
    <row r="2717" spans="1:34" x14ac:dyDescent="0.25">
      <c r="A2717" t="s">
        <v>10368</v>
      </c>
      <c r="B2717" t="s">
        <v>10369</v>
      </c>
      <c r="C2717" s="1" t="str">
        <f t="shared" si="444"/>
        <v>21:0613</v>
      </c>
      <c r="D2717" s="1" t="str">
        <f t="shared" si="448"/>
        <v>21:0193</v>
      </c>
      <c r="E2717" t="s">
        <v>10301</v>
      </c>
      <c r="F2717" t="s">
        <v>10370</v>
      </c>
      <c r="H2717">
        <v>54.044119899999998</v>
      </c>
      <c r="I2717">
        <v>-126.7672956</v>
      </c>
      <c r="J2717" s="1" t="str">
        <f t="shared" si="449"/>
        <v>NGR bulk stream sediment</v>
      </c>
      <c r="K2717" s="1" t="str">
        <f t="shared" si="450"/>
        <v>&lt;177 micron (NGR)</v>
      </c>
      <c r="L2717">
        <v>18</v>
      </c>
      <c r="M2717" t="s">
        <v>51</v>
      </c>
      <c r="N2717">
        <v>359</v>
      </c>
      <c r="O2717">
        <v>77</v>
      </c>
      <c r="P2717">
        <v>12</v>
      </c>
      <c r="Q2717">
        <v>9</v>
      </c>
      <c r="R2717">
        <v>23</v>
      </c>
      <c r="S2717">
        <v>10</v>
      </c>
      <c r="T2717">
        <v>0.3</v>
      </c>
      <c r="U2717">
        <v>840</v>
      </c>
      <c r="V2717">
        <v>3.07</v>
      </c>
      <c r="W2717">
        <v>-0.2</v>
      </c>
      <c r="X2717">
        <v>4</v>
      </c>
      <c r="Y2717">
        <v>-2</v>
      </c>
      <c r="Z2717">
        <v>52</v>
      </c>
      <c r="AA2717">
        <v>-0.2</v>
      </c>
      <c r="AB2717">
        <v>2</v>
      </c>
      <c r="AC2717">
        <v>904</v>
      </c>
      <c r="AD2717">
        <v>35</v>
      </c>
      <c r="AE2717">
        <v>-2</v>
      </c>
      <c r="AF2717">
        <v>5.6</v>
      </c>
      <c r="AG2717">
        <v>2.6</v>
      </c>
      <c r="AH2717">
        <v>180</v>
      </c>
    </row>
    <row r="2718" spans="1:34" x14ac:dyDescent="0.25">
      <c r="A2718" t="s">
        <v>10371</v>
      </c>
      <c r="B2718" t="s">
        <v>10372</v>
      </c>
      <c r="C2718" s="1" t="str">
        <f t="shared" si="444"/>
        <v>21:0613</v>
      </c>
      <c r="D2718" s="1" t="str">
        <f t="shared" si="448"/>
        <v>21:0193</v>
      </c>
      <c r="E2718" t="s">
        <v>10373</v>
      </c>
      <c r="F2718" t="s">
        <v>10374</v>
      </c>
      <c r="H2718">
        <v>54.089133099999998</v>
      </c>
      <c r="I2718">
        <v>-126.44163690000001</v>
      </c>
      <c r="J2718" s="1" t="str">
        <f t="shared" si="449"/>
        <v>NGR bulk stream sediment</v>
      </c>
      <c r="K2718" s="1" t="str">
        <f t="shared" si="450"/>
        <v>&lt;177 micron (NGR)</v>
      </c>
      <c r="L2718">
        <v>18</v>
      </c>
      <c r="M2718" t="s">
        <v>131</v>
      </c>
      <c r="N2718">
        <v>360</v>
      </c>
      <c r="O2718">
        <v>89</v>
      </c>
      <c r="P2718">
        <v>14</v>
      </c>
      <c r="Q2718">
        <v>5</v>
      </c>
      <c r="R2718">
        <v>13</v>
      </c>
      <c r="S2718">
        <v>11</v>
      </c>
      <c r="T2718">
        <v>0.3</v>
      </c>
      <c r="U2718">
        <v>940</v>
      </c>
      <c r="V2718">
        <v>3.01</v>
      </c>
      <c r="W2718">
        <v>-0.2</v>
      </c>
      <c r="X2718">
        <v>3</v>
      </c>
      <c r="Y2718">
        <v>-2</v>
      </c>
      <c r="Z2718">
        <v>52</v>
      </c>
      <c r="AA2718">
        <v>0.2</v>
      </c>
      <c r="AB2718">
        <v>-1</v>
      </c>
      <c r="AC2718">
        <v>1080</v>
      </c>
      <c r="AD2718">
        <v>35</v>
      </c>
      <c r="AE2718">
        <v>-2</v>
      </c>
      <c r="AF2718">
        <v>6.2</v>
      </c>
      <c r="AG2718">
        <v>3</v>
      </c>
      <c r="AH2718">
        <v>250</v>
      </c>
    </row>
    <row r="2719" spans="1:34" x14ac:dyDescent="0.25">
      <c r="A2719" t="s">
        <v>10375</v>
      </c>
      <c r="B2719" t="s">
        <v>10376</v>
      </c>
      <c r="C2719" s="1" t="str">
        <f t="shared" si="444"/>
        <v>21:0613</v>
      </c>
      <c r="D2719" s="1" t="str">
        <f t="shared" si="448"/>
        <v>21:0193</v>
      </c>
      <c r="E2719" t="s">
        <v>10377</v>
      </c>
      <c r="F2719" t="s">
        <v>10378</v>
      </c>
      <c r="H2719">
        <v>54.063268999999998</v>
      </c>
      <c r="I2719">
        <v>-126.3349606</v>
      </c>
      <c r="J2719" s="1" t="str">
        <f t="shared" si="449"/>
        <v>NGR bulk stream sediment</v>
      </c>
      <c r="K2719" s="1" t="str">
        <f t="shared" si="450"/>
        <v>&lt;177 micron (NGR)</v>
      </c>
      <c r="L2719">
        <v>19</v>
      </c>
      <c r="M2719" t="s">
        <v>38</v>
      </c>
      <c r="N2719">
        <v>361</v>
      </c>
      <c r="O2719">
        <v>52</v>
      </c>
      <c r="P2719">
        <v>13</v>
      </c>
      <c r="Q2719">
        <v>6</v>
      </c>
      <c r="R2719">
        <v>11</v>
      </c>
      <c r="S2719">
        <v>9</v>
      </c>
      <c r="T2719">
        <v>0.4</v>
      </c>
      <c r="U2719">
        <v>580</v>
      </c>
      <c r="V2719">
        <v>2.64</v>
      </c>
      <c r="W2719">
        <v>0.6</v>
      </c>
      <c r="X2719">
        <v>5</v>
      </c>
      <c r="Y2719">
        <v>-2</v>
      </c>
      <c r="Z2719">
        <v>56</v>
      </c>
      <c r="AA2719">
        <v>0.7</v>
      </c>
      <c r="AB2719">
        <v>3</v>
      </c>
      <c r="AC2719">
        <v>886</v>
      </c>
      <c r="AD2719">
        <v>30</v>
      </c>
      <c r="AE2719">
        <v>2</v>
      </c>
      <c r="AF2719">
        <v>4.4000000000000004</v>
      </c>
      <c r="AG2719">
        <v>2.1</v>
      </c>
      <c r="AH2719">
        <v>235</v>
      </c>
    </row>
    <row r="2720" spans="1:34" x14ac:dyDescent="0.25">
      <c r="A2720" t="s">
        <v>10379</v>
      </c>
      <c r="B2720" t="s">
        <v>10380</v>
      </c>
      <c r="C2720" s="1" t="str">
        <f t="shared" si="444"/>
        <v>21:0613</v>
      </c>
      <c r="D2720" s="1" t="str">
        <f t="shared" si="448"/>
        <v>21:0193</v>
      </c>
      <c r="E2720" t="s">
        <v>10377</v>
      </c>
      <c r="F2720" t="s">
        <v>10381</v>
      </c>
      <c r="H2720">
        <v>54.063268999999998</v>
      </c>
      <c r="I2720">
        <v>-126.3349606</v>
      </c>
      <c r="J2720" s="1" t="str">
        <f t="shared" si="449"/>
        <v>NGR bulk stream sediment</v>
      </c>
      <c r="K2720" s="1" t="str">
        <f t="shared" si="450"/>
        <v>&lt;177 micron (NGR)</v>
      </c>
      <c r="L2720">
        <v>19</v>
      </c>
      <c r="M2720" t="s">
        <v>47</v>
      </c>
      <c r="N2720">
        <v>362</v>
      </c>
      <c r="O2720">
        <v>51</v>
      </c>
      <c r="P2720">
        <v>12</v>
      </c>
      <c r="Q2720">
        <v>7</v>
      </c>
      <c r="R2720">
        <v>11</v>
      </c>
      <c r="S2720">
        <v>8</v>
      </c>
      <c r="T2720">
        <v>0.3</v>
      </c>
      <c r="U2720">
        <v>550</v>
      </c>
      <c r="V2720">
        <v>2.62</v>
      </c>
      <c r="W2720">
        <v>0.3</v>
      </c>
      <c r="X2720">
        <v>4</v>
      </c>
      <c r="Y2720">
        <v>-2</v>
      </c>
      <c r="Z2720">
        <v>54</v>
      </c>
      <c r="AA2720">
        <v>-0.2</v>
      </c>
      <c r="AB2720">
        <v>1</v>
      </c>
      <c r="AC2720">
        <v>856</v>
      </c>
      <c r="AD2720">
        <v>30</v>
      </c>
      <c r="AE2720">
        <v>-2</v>
      </c>
      <c r="AF2720">
        <v>3.8</v>
      </c>
      <c r="AG2720">
        <v>1.9</v>
      </c>
      <c r="AH2720">
        <v>280</v>
      </c>
    </row>
    <row r="2721" spans="1:34" x14ac:dyDescent="0.25">
      <c r="A2721" t="s">
        <v>10382</v>
      </c>
      <c r="B2721" t="s">
        <v>10383</v>
      </c>
      <c r="C2721" s="1" t="str">
        <f t="shared" si="444"/>
        <v>21:0613</v>
      </c>
      <c r="D2721" s="1" t="str">
        <f t="shared" si="448"/>
        <v>21:0193</v>
      </c>
      <c r="E2721" t="s">
        <v>10377</v>
      </c>
      <c r="F2721" t="s">
        <v>10384</v>
      </c>
      <c r="H2721">
        <v>54.063268999999998</v>
      </c>
      <c r="I2721">
        <v>-126.3349606</v>
      </c>
      <c r="J2721" s="1" t="str">
        <f t="shared" si="449"/>
        <v>NGR bulk stream sediment</v>
      </c>
      <c r="K2721" s="1" t="str">
        <f t="shared" si="450"/>
        <v>&lt;177 micron (NGR)</v>
      </c>
      <c r="L2721">
        <v>19</v>
      </c>
      <c r="M2721" t="s">
        <v>51</v>
      </c>
      <c r="N2721">
        <v>363</v>
      </c>
      <c r="O2721">
        <v>54</v>
      </c>
      <c r="P2721">
        <v>12</v>
      </c>
      <c r="Q2721">
        <v>7</v>
      </c>
      <c r="R2721">
        <v>11</v>
      </c>
      <c r="S2721">
        <v>9</v>
      </c>
      <c r="T2721">
        <v>0.2</v>
      </c>
      <c r="U2721">
        <v>640</v>
      </c>
      <c r="V2721">
        <v>2.56</v>
      </c>
      <c r="W2721">
        <v>0.2</v>
      </c>
      <c r="X2721">
        <v>4</v>
      </c>
      <c r="Y2721">
        <v>-2</v>
      </c>
      <c r="Z2721">
        <v>57</v>
      </c>
      <c r="AA2721">
        <v>-0.2</v>
      </c>
      <c r="AB2721">
        <v>-1</v>
      </c>
      <c r="AC2721">
        <v>936</v>
      </c>
      <c r="AD2721">
        <v>35</v>
      </c>
      <c r="AE2721">
        <v>-2</v>
      </c>
      <c r="AF2721">
        <v>3.6</v>
      </c>
      <c r="AG2721">
        <v>2.5</v>
      </c>
      <c r="AH2721">
        <v>235</v>
      </c>
    </row>
    <row r="2722" spans="1:34" x14ac:dyDescent="0.25">
      <c r="A2722" t="s">
        <v>10385</v>
      </c>
      <c r="B2722" t="s">
        <v>10386</v>
      </c>
      <c r="C2722" s="1" t="str">
        <f t="shared" si="444"/>
        <v>21:0613</v>
      </c>
      <c r="D2722" s="1" t="str">
        <f t="shared" si="448"/>
        <v>21:0193</v>
      </c>
      <c r="E2722" t="s">
        <v>10387</v>
      </c>
      <c r="F2722" t="s">
        <v>10388</v>
      </c>
      <c r="H2722">
        <v>54.271707300000003</v>
      </c>
      <c r="I2722">
        <v>-126.3375398</v>
      </c>
      <c r="J2722" s="1" t="str">
        <f t="shared" si="449"/>
        <v>NGR bulk stream sediment</v>
      </c>
      <c r="K2722" s="1" t="str">
        <f t="shared" si="450"/>
        <v>&lt;177 micron (NGR)</v>
      </c>
      <c r="L2722">
        <v>19</v>
      </c>
      <c r="M2722" t="s">
        <v>43</v>
      </c>
      <c r="N2722">
        <v>364</v>
      </c>
      <c r="O2722">
        <v>69</v>
      </c>
      <c r="P2722">
        <v>17</v>
      </c>
      <c r="Q2722">
        <v>6</v>
      </c>
      <c r="R2722">
        <v>25</v>
      </c>
      <c r="S2722">
        <v>13</v>
      </c>
      <c r="T2722">
        <v>0.4</v>
      </c>
      <c r="U2722">
        <v>610</v>
      </c>
      <c r="V2722">
        <v>3.05</v>
      </c>
      <c r="W2722">
        <v>-0.2</v>
      </c>
      <c r="X2722">
        <v>3</v>
      </c>
      <c r="Y2722">
        <v>-2</v>
      </c>
      <c r="Z2722">
        <v>67</v>
      </c>
      <c r="AA2722">
        <v>-0.2</v>
      </c>
      <c r="AB2722">
        <v>2</v>
      </c>
      <c r="AC2722">
        <v>1320</v>
      </c>
      <c r="AD2722">
        <v>30</v>
      </c>
      <c r="AE2722">
        <v>-2</v>
      </c>
      <c r="AF2722">
        <v>4.5999999999999996</v>
      </c>
      <c r="AG2722">
        <v>1.4</v>
      </c>
      <c r="AH2722">
        <v>430</v>
      </c>
    </row>
    <row r="2723" spans="1:34" x14ac:dyDescent="0.25">
      <c r="A2723" t="s">
        <v>10389</v>
      </c>
      <c r="B2723" t="s">
        <v>10390</v>
      </c>
      <c r="C2723" s="1" t="str">
        <f t="shared" si="444"/>
        <v>21:0613</v>
      </c>
      <c r="D2723" s="1" t="str">
        <f t="shared" si="448"/>
        <v>21:0193</v>
      </c>
      <c r="E2723" t="s">
        <v>10391</v>
      </c>
      <c r="F2723" t="s">
        <v>10392</v>
      </c>
      <c r="H2723">
        <v>54.335601199999999</v>
      </c>
      <c r="I2723">
        <v>-126.6124088</v>
      </c>
      <c r="J2723" s="1" t="str">
        <f t="shared" si="449"/>
        <v>NGR bulk stream sediment</v>
      </c>
      <c r="K2723" s="1" t="str">
        <f t="shared" si="450"/>
        <v>&lt;177 micron (NGR)</v>
      </c>
      <c r="L2723">
        <v>19</v>
      </c>
      <c r="M2723" t="s">
        <v>56</v>
      </c>
      <c r="N2723">
        <v>365</v>
      </c>
      <c r="O2723">
        <v>69</v>
      </c>
      <c r="P2723">
        <v>22</v>
      </c>
      <c r="Q2723">
        <v>10</v>
      </c>
      <c r="R2723">
        <v>28</v>
      </c>
      <c r="S2723">
        <v>11</v>
      </c>
      <c r="T2723">
        <v>-0.2</v>
      </c>
      <c r="U2723">
        <v>500</v>
      </c>
      <c r="V2723">
        <v>2.99</v>
      </c>
      <c r="W2723">
        <v>-0.2</v>
      </c>
      <c r="X2723">
        <v>2</v>
      </c>
      <c r="Y2723">
        <v>-2</v>
      </c>
      <c r="Z2723">
        <v>51</v>
      </c>
      <c r="AA2723">
        <v>-0.2</v>
      </c>
      <c r="AB2723">
        <v>1</v>
      </c>
      <c r="AC2723">
        <v>811</v>
      </c>
      <c r="AD2723">
        <v>50</v>
      </c>
      <c r="AE2723">
        <v>-2</v>
      </c>
      <c r="AF2723">
        <v>9.8000000000000007</v>
      </c>
      <c r="AG2723">
        <v>2.6</v>
      </c>
      <c r="AH2723">
        <v>340</v>
      </c>
    </row>
    <row r="2724" spans="1:34" x14ac:dyDescent="0.25">
      <c r="A2724" t="s">
        <v>10393</v>
      </c>
      <c r="B2724" t="s">
        <v>10394</v>
      </c>
      <c r="C2724" s="1" t="str">
        <f t="shared" si="444"/>
        <v>21:0613</v>
      </c>
      <c r="D2724" s="1" t="str">
        <f t="shared" si="448"/>
        <v>21:0193</v>
      </c>
      <c r="E2724" t="s">
        <v>10395</v>
      </c>
      <c r="F2724" t="s">
        <v>10396</v>
      </c>
      <c r="H2724">
        <v>54.462612399999998</v>
      </c>
      <c r="I2724">
        <v>-126.5030792</v>
      </c>
      <c r="J2724" s="1" t="str">
        <f t="shared" si="449"/>
        <v>NGR bulk stream sediment</v>
      </c>
      <c r="K2724" s="1" t="str">
        <f t="shared" si="450"/>
        <v>&lt;177 micron (NGR)</v>
      </c>
      <c r="L2724">
        <v>19</v>
      </c>
      <c r="M2724" t="s">
        <v>61</v>
      </c>
      <c r="N2724">
        <v>366</v>
      </c>
      <c r="O2724">
        <v>84</v>
      </c>
      <c r="P2724">
        <v>25</v>
      </c>
      <c r="Q2724">
        <v>10</v>
      </c>
      <c r="R2724">
        <v>22</v>
      </c>
      <c r="S2724">
        <v>11</v>
      </c>
      <c r="T2724">
        <v>0.6</v>
      </c>
      <c r="U2724">
        <v>880</v>
      </c>
      <c r="V2724">
        <v>3.5</v>
      </c>
      <c r="W2724">
        <v>0.3</v>
      </c>
      <c r="X2724">
        <v>6</v>
      </c>
      <c r="Y2724">
        <v>-2</v>
      </c>
      <c r="Z2724">
        <v>57</v>
      </c>
      <c r="AA2724">
        <v>0.7</v>
      </c>
      <c r="AB2724">
        <v>1</v>
      </c>
      <c r="AC2724">
        <v>823</v>
      </c>
      <c r="AD2724">
        <v>55</v>
      </c>
      <c r="AE2724">
        <v>-2</v>
      </c>
      <c r="AF2724">
        <v>9.1999999999999993</v>
      </c>
      <c r="AG2724">
        <v>1.4</v>
      </c>
      <c r="AH2724">
        <v>215</v>
      </c>
    </row>
    <row r="2725" spans="1:34" x14ac:dyDescent="0.25">
      <c r="A2725" t="s">
        <v>10397</v>
      </c>
      <c r="B2725" t="s">
        <v>10398</v>
      </c>
      <c r="C2725" s="1" t="str">
        <f t="shared" si="444"/>
        <v>21:0613</v>
      </c>
      <c r="D2725" s="1" t="str">
        <f t="shared" si="448"/>
        <v>21:0193</v>
      </c>
      <c r="E2725" t="s">
        <v>10399</v>
      </c>
      <c r="F2725" t="s">
        <v>10400</v>
      </c>
      <c r="H2725">
        <v>54.398742400000003</v>
      </c>
      <c r="I2725">
        <v>-126.4304116</v>
      </c>
      <c r="J2725" s="1" t="str">
        <f t="shared" si="449"/>
        <v>NGR bulk stream sediment</v>
      </c>
      <c r="K2725" s="1" t="str">
        <f t="shared" si="450"/>
        <v>&lt;177 micron (NGR)</v>
      </c>
      <c r="L2725">
        <v>19</v>
      </c>
      <c r="M2725" t="s">
        <v>66</v>
      </c>
      <c r="N2725">
        <v>367</v>
      </c>
      <c r="O2725">
        <v>173</v>
      </c>
      <c r="P2725">
        <v>20</v>
      </c>
      <c r="Q2725">
        <v>8</v>
      </c>
      <c r="R2725">
        <v>21</v>
      </c>
      <c r="S2725">
        <v>10</v>
      </c>
      <c r="T2725">
        <v>0.2</v>
      </c>
      <c r="U2725">
        <v>2000</v>
      </c>
      <c r="V2725">
        <v>3.62</v>
      </c>
      <c r="W2725">
        <v>-0.2</v>
      </c>
      <c r="X2725">
        <v>7</v>
      </c>
      <c r="Y2725">
        <v>-2</v>
      </c>
      <c r="Z2725">
        <v>62</v>
      </c>
      <c r="AA2725">
        <v>-0.2</v>
      </c>
      <c r="AB2725">
        <v>1</v>
      </c>
      <c r="AC2725">
        <v>930</v>
      </c>
      <c r="AD2725">
        <v>40</v>
      </c>
      <c r="AE2725">
        <v>-2</v>
      </c>
      <c r="AF2725">
        <v>6</v>
      </c>
      <c r="AG2725">
        <v>1.5</v>
      </c>
      <c r="AH2725">
        <v>190</v>
      </c>
    </row>
    <row r="2726" spans="1:34" x14ac:dyDescent="0.25">
      <c r="A2726" t="s">
        <v>10401</v>
      </c>
      <c r="B2726" t="s">
        <v>10402</v>
      </c>
      <c r="C2726" s="1" t="str">
        <f t="shared" si="444"/>
        <v>21:0613</v>
      </c>
      <c r="D2726" s="1" t="str">
        <f t="shared" si="448"/>
        <v>21:0193</v>
      </c>
      <c r="E2726" t="s">
        <v>10403</v>
      </c>
      <c r="F2726" t="s">
        <v>10404</v>
      </c>
      <c r="H2726">
        <v>54.371884799999997</v>
      </c>
      <c r="I2726">
        <v>-126.3916847</v>
      </c>
      <c r="J2726" s="1" t="str">
        <f t="shared" si="449"/>
        <v>NGR bulk stream sediment</v>
      </c>
      <c r="K2726" s="1" t="str">
        <f t="shared" si="450"/>
        <v>&lt;177 micron (NGR)</v>
      </c>
      <c r="L2726">
        <v>19</v>
      </c>
      <c r="M2726" t="s">
        <v>76</v>
      </c>
      <c r="N2726">
        <v>368</v>
      </c>
      <c r="O2726">
        <v>75</v>
      </c>
      <c r="P2726">
        <v>20</v>
      </c>
      <c r="Q2726">
        <v>9</v>
      </c>
      <c r="R2726">
        <v>33</v>
      </c>
      <c r="S2726">
        <v>13</v>
      </c>
      <c r="T2726">
        <v>0.2</v>
      </c>
      <c r="U2726">
        <v>610</v>
      </c>
      <c r="V2726">
        <v>3.44</v>
      </c>
      <c r="W2726">
        <v>-0.2</v>
      </c>
      <c r="X2726">
        <v>4</v>
      </c>
      <c r="Y2726">
        <v>-2</v>
      </c>
      <c r="Z2726">
        <v>67</v>
      </c>
      <c r="AA2726">
        <v>0.8</v>
      </c>
      <c r="AB2726">
        <v>2</v>
      </c>
      <c r="AC2726">
        <v>781</v>
      </c>
      <c r="AD2726">
        <v>30</v>
      </c>
      <c r="AE2726">
        <v>-2</v>
      </c>
      <c r="AF2726">
        <v>2.8</v>
      </c>
      <c r="AG2726">
        <v>1.6</v>
      </c>
      <c r="AH2726">
        <v>295</v>
      </c>
    </row>
    <row r="2727" spans="1:34" x14ac:dyDescent="0.25">
      <c r="A2727" t="s">
        <v>10405</v>
      </c>
      <c r="B2727" t="s">
        <v>10406</v>
      </c>
      <c r="C2727" s="1" t="str">
        <f t="shared" si="444"/>
        <v>21:0613</v>
      </c>
      <c r="D2727" s="1" t="str">
        <f t="shared" si="448"/>
        <v>21:0193</v>
      </c>
      <c r="E2727" t="s">
        <v>10407</v>
      </c>
      <c r="F2727" t="s">
        <v>10408</v>
      </c>
      <c r="H2727">
        <v>54.258688599999999</v>
      </c>
      <c r="I2727">
        <v>-126.2123517</v>
      </c>
      <c r="J2727" s="1" t="str">
        <f t="shared" si="449"/>
        <v>NGR bulk stream sediment</v>
      </c>
      <c r="K2727" s="1" t="str">
        <f t="shared" si="450"/>
        <v>&lt;177 micron (NGR)</v>
      </c>
      <c r="L2727">
        <v>19</v>
      </c>
      <c r="M2727" t="s">
        <v>81</v>
      </c>
      <c r="N2727">
        <v>369</v>
      </c>
      <c r="O2727">
        <v>75</v>
      </c>
      <c r="P2727">
        <v>18</v>
      </c>
      <c r="Q2727">
        <v>6</v>
      </c>
      <c r="R2727">
        <v>31</v>
      </c>
      <c r="S2727">
        <v>13</v>
      </c>
      <c r="T2727">
        <v>0.3</v>
      </c>
      <c r="U2727">
        <v>700</v>
      </c>
      <c r="V2727">
        <v>2.65</v>
      </c>
      <c r="W2727">
        <v>0.2</v>
      </c>
      <c r="X2727">
        <v>3</v>
      </c>
      <c r="Y2727">
        <v>-2</v>
      </c>
      <c r="Z2727">
        <v>69</v>
      </c>
      <c r="AA2727">
        <v>-0.2</v>
      </c>
      <c r="AB2727">
        <v>-1</v>
      </c>
      <c r="AC2727">
        <v>1190</v>
      </c>
      <c r="AD2727">
        <v>20</v>
      </c>
      <c r="AE2727">
        <v>2</v>
      </c>
      <c r="AF2727">
        <v>4.2</v>
      </c>
      <c r="AG2727">
        <v>2</v>
      </c>
      <c r="AH2727">
        <v>390</v>
      </c>
    </row>
    <row r="2728" spans="1:34" x14ac:dyDescent="0.25">
      <c r="A2728" t="s">
        <v>10409</v>
      </c>
      <c r="B2728" t="s">
        <v>10410</v>
      </c>
      <c r="C2728" s="1" t="str">
        <f t="shared" si="444"/>
        <v>21:0613</v>
      </c>
      <c r="D2728" s="1" t="str">
        <f t="shared" si="448"/>
        <v>21:0193</v>
      </c>
      <c r="E2728" t="s">
        <v>10411</v>
      </c>
      <c r="F2728" t="s">
        <v>10412</v>
      </c>
      <c r="H2728">
        <v>54.256587799999998</v>
      </c>
      <c r="I2728">
        <v>-126.20433989999999</v>
      </c>
      <c r="J2728" s="1" t="str">
        <f t="shared" si="449"/>
        <v>NGR bulk stream sediment</v>
      </c>
      <c r="K2728" s="1" t="str">
        <f t="shared" si="450"/>
        <v>&lt;177 micron (NGR)</v>
      </c>
      <c r="L2728">
        <v>19</v>
      </c>
      <c r="M2728" t="s">
        <v>86</v>
      </c>
      <c r="N2728">
        <v>370</v>
      </c>
      <c r="O2728">
        <v>63</v>
      </c>
      <c r="P2728">
        <v>19</v>
      </c>
      <c r="Q2728">
        <v>6</v>
      </c>
      <c r="R2728">
        <v>28</v>
      </c>
      <c r="S2728">
        <v>13</v>
      </c>
      <c r="T2728">
        <v>-0.2</v>
      </c>
      <c r="U2728">
        <v>600</v>
      </c>
      <c r="V2728">
        <v>2.96</v>
      </c>
      <c r="W2728">
        <v>-0.2</v>
      </c>
      <c r="X2728">
        <v>3</v>
      </c>
      <c r="Y2728">
        <v>-2</v>
      </c>
      <c r="Z2728">
        <v>63</v>
      </c>
      <c r="AA2728">
        <v>0.7</v>
      </c>
      <c r="AB2728">
        <v>2</v>
      </c>
      <c r="AC2728">
        <v>1250</v>
      </c>
      <c r="AD2728">
        <v>50</v>
      </c>
      <c r="AE2728">
        <v>-2</v>
      </c>
      <c r="AF2728">
        <v>4</v>
      </c>
      <c r="AG2728">
        <v>2.4</v>
      </c>
      <c r="AH2728">
        <v>470</v>
      </c>
    </row>
    <row r="2729" spans="1:34" x14ac:dyDescent="0.25">
      <c r="A2729" t="s">
        <v>10413</v>
      </c>
      <c r="B2729" t="s">
        <v>10414</v>
      </c>
      <c r="C2729" s="1" t="str">
        <f t="shared" si="444"/>
        <v>21:0613</v>
      </c>
      <c r="D2729" s="1" t="str">
        <f t="shared" si="448"/>
        <v>21:0193</v>
      </c>
      <c r="E2729" t="s">
        <v>10415</v>
      </c>
      <c r="F2729" t="s">
        <v>10416</v>
      </c>
      <c r="H2729">
        <v>54.256624299999999</v>
      </c>
      <c r="I2729">
        <v>-126.46149250000001</v>
      </c>
      <c r="J2729" s="1" t="str">
        <f t="shared" si="449"/>
        <v>NGR bulk stream sediment</v>
      </c>
      <c r="K2729" s="1" t="str">
        <f t="shared" si="450"/>
        <v>&lt;177 micron (NGR)</v>
      </c>
      <c r="L2729">
        <v>19</v>
      </c>
      <c r="M2729" t="s">
        <v>91</v>
      </c>
      <c r="N2729">
        <v>371</v>
      </c>
      <c r="O2729">
        <v>83</v>
      </c>
      <c r="P2729">
        <v>27</v>
      </c>
      <c r="Q2729">
        <v>8</v>
      </c>
      <c r="R2729">
        <v>27</v>
      </c>
      <c r="S2729">
        <v>13</v>
      </c>
      <c r="T2729">
        <v>-0.2</v>
      </c>
      <c r="U2729">
        <v>720</v>
      </c>
      <c r="V2729">
        <v>2.6</v>
      </c>
      <c r="W2729">
        <v>0.2</v>
      </c>
      <c r="X2729">
        <v>5</v>
      </c>
      <c r="Y2729">
        <v>-2</v>
      </c>
      <c r="Z2729">
        <v>55</v>
      </c>
      <c r="AA2729">
        <v>-0.2</v>
      </c>
      <c r="AB2729">
        <v>2</v>
      </c>
      <c r="AC2729">
        <v>1110</v>
      </c>
      <c r="AD2729">
        <v>35</v>
      </c>
      <c r="AE2729">
        <v>-2</v>
      </c>
      <c r="AF2729">
        <v>7.4</v>
      </c>
      <c r="AG2729">
        <v>1.8</v>
      </c>
      <c r="AH2729">
        <v>410</v>
      </c>
    </row>
    <row r="2730" spans="1:34" x14ac:dyDescent="0.25">
      <c r="A2730" t="s">
        <v>10417</v>
      </c>
      <c r="B2730" t="s">
        <v>10418</v>
      </c>
      <c r="C2730" s="1" t="str">
        <f t="shared" si="444"/>
        <v>21:0613</v>
      </c>
      <c r="D2730" s="1" t="str">
        <f t="shared" si="448"/>
        <v>21:0193</v>
      </c>
      <c r="E2730" t="s">
        <v>10419</v>
      </c>
      <c r="F2730" t="s">
        <v>10420</v>
      </c>
      <c r="H2730">
        <v>54.295211600000002</v>
      </c>
      <c r="I2730">
        <v>-126.7476408</v>
      </c>
      <c r="J2730" s="1" t="str">
        <f t="shared" si="449"/>
        <v>NGR bulk stream sediment</v>
      </c>
      <c r="K2730" s="1" t="str">
        <f t="shared" si="450"/>
        <v>&lt;177 micron (NGR)</v>
      </c>
      <c r="L2730">
        <v>19</v>
      </c>
      <c r="M2730" t="s">
        <v>96</v>
      </c>
      <c r="N2730">
        <v>372</v>
      </c>
      <c r="O2730">
        <v>139</v>
      </c>
      <c r="P2730">
        <v>42</v>
      </c>
      <c r="Q2730">
        <v>17</v>
      </c>
      <c r="R2730">
        <v>37</v>
      </c>
      <c r="S2730">
        <v>19</v>
      </c>
      <c r="T2730">
        <v>0.4</v>
      </c>
      <c r="U2730">
        <v>660</v>
      </c>
      <c r="V2730">
        <v>5.2</v>
      </c>
      <c r="W2730">
        <v>-0.2</v>
      </c>
      <c r="X2730">
        <v>10</v>
      </c>
      <c r="Y2730">
        <v>-2</v>
      </c>
      <c r="Z2730">
        <v>46</v>
      </c>
      <c r="AA2730">
        <v>1.5</v>
      </c>
      <c r="AB2730">
        <v>2</v>
      </c>
      <c r="AC2730">
        <v>503</v>
      </c>
      <c r="AD2730">
        <v>115</v>
      </c>
      <c r="AE2730">
        <v>-2</v>
      </c>
      <c r="AF2730">
        <v>6.8</v>
      </c>
      <c r="AG2730">
        <v>2</v>
      </c>
      <c r="AH2730">
        <v>210</v>
      </c>
    </row>
    <row r="2731" spans="1:34" x14ac:dyDescent="0.25">
      <c r="A2731" t="s">
        <v>10421</v>
      </c>
      <c r="B2731" t="s">
        <v>10422</v>
      </c>
      <c r="C2731" s="1" t="str">
        <f t="shared" si="444"/>
        <v>21:0613</v>
      </c>
      <c r="D2731" s="1" t="str">
        <f t="shared" si="448"/>
        <v>21:0193</v>
      </c>
      <c r="E2731" t="s">
        <v>10423</v>
      </c>
      <c r="F2731" t="s">
        <v>10424</v>
      </c>
      <c r="H2731">
        <v>54.279918799999997</v>
      </c>
      <c r="I2731">
        <v>-126.6444333</v>
      </c>
      <c r="J2731" s="1" t="str">
        <f t="shared" si="449"/>
        <v>NGR bulk stream sediment</v>
      </c>
      <c r="K2731" s="1" t="str">
        <f t="shared" si="450"/>
        <v>&lt;177 micron (NGR)</v>
      </c>
      <c r="L2731">
        <v>19</v>
      </c>
      <c r="M2731" t="s">
        <v>101</v>
      </c>
      <c r="N2731">
        <v>373</v>
      </c>
      <c r="O2731">
        <v>65</v>
      </c>
      <c r="P2731">
        <v>19</v>
      </c>
      <c r="Q2731">
        <v>8</v>
      </c>
      <c r="R2731">
        <v>13</v>
      </c>
      <c r="S2731">
        <v>7</v>
      </c>
      <c r="T2731">
        <v>-0.2</v>
      </c>
      <c r="U2731">
        <v>250</v>
      </c>
      <c r="V2731">
        <v>2.75</v>
      </c>
      <c r="W2731">
        <v>-0.2</v>
      </c>
      <c r="X2731">
        <v>6</v>
      </c>
      <c r="Y2731">
        <v>-2</v>
      </c>
      <c r="Z2731">
        <v>47</v>
      </c>
      <c r="AA2731">
        <v>-0.2</v>
      </c>
      <c r="AB2731">
        <v>-1</v>
      </c>
      <c r="AC2731">
        <v>703</v>
      </c>
      <c r="AD2731">
        <v>45</v>
      </c>
      <c r="AE2731">
        <v>-2</v>
      </c>
      <c r="AF2731">
        <v>4.5999999999999996</v>
      </c>
      <c r="AG2731">
        <v>1.6</v>
      </c>
      <c r="AH2731">
        <v>215</v>
      </c>
    </row>
    <row r="2732" spans="1:34" x14ac:dyDescent="0.25">
      <c r="A2732" t="s">
        <v>10425</v>
      </c>
      <c r="B2732" t="s">
        <v>10426</v>
      </c>
      <c r="C2732" s="1" t="str">
        <f t="shared" si="444"/>
        <v>21:0613</v>
      </c>
      <c r="D2732" s="1" t="str">
        <f t="shared" si="448"/>
        <v>21:0193</v>
      </c>
      <c r="E2732" t="s">
        <v>10427</v>
      </c>
      <c r="F2732" t="s">
        <v>10428</v>
      </c>
      <c r="H2732">
        <v>54.890265499999998</v>
      </c>
      <c r="I2732">
        <v>-126.9046302</v>
      </c>
      <c r="J2732" s="1" t="str">
        <f t="shared" si="449"/>
        <v>NGR bulk stream sediment</v>
      </c>
      <c r="K2732" s="1" t="str">
        <f t="shared" si="450"/>
        <v>&lt;177 micron (NGR)</v>
      </c>
      <c r="L2732">
        <v>19</v>
      </c>
      <c r="M2732" t="s">
        <v>106</v>
      </c>
      <c r="N2732">
        <v>374</v>
      </c>
      <c r="O2732">
        <v>825</v>
      </c>
      <c r="P2732">
        <v>42</v>
      </c>
      <c r="Q2732">
        <v>66</v>
      </c>
      <c r="R2732">
        <v>92</v>
      </c>
      <c r="S2732">
        <v>31</v>
      </c>
      <c r="T2732">
        <v>0.7</v>
      </c>
      <c r="U2732">
        <v>6200</v>
      </c>
      <c r="V2732">
        <v>3.4</v>
      </c>
      <c r="W2732">
        <v>6.7</v>
      </c>
      <c r="X2732">
        <v>30</v>
      </c>
      <c r="Y2732">
        <v>-2</v>
      </c>
      <c r="Z2732">
        <v>34</v>
      </c>
      <c r="AA2732">
        <v>3.8</v>
      </c>
      <c r="AB2732">
        <v>3</v>
      </c>
      <c r="AC2732">
        <v>841</v>
      </c>
      <c r="AD2732">
        <v>180</v>
      </c>
      <c r="AE2732">
        <v>-2</v>
      </c>
      <c r="AF2732">
        <v>12.6</v>
      </c>
      <c r="AG2732">
        <v>5.4</v>
      </c>
      <c r="AH2732">
        <v>340</v>
      </c>
    </row>
    <row r="2733" spans="1:34" x14ac:dyDescent="0.25">
      <c r="A2733" t="s">
        <v>10429</v>
      </c>
      <c r="B2733" t="s">
        <v>10430</v>
      </c>
      <c r="C2733" s="1" t="str">
        <f t="shared" si="444"/>
        <v>21:0613</v>
      </c>
      <c r="D2733" s="1" t="str">
        <f t="shared" si="448"/>
        <v>21:0193</v>
      </c>
      <c r="E2733" t="s">
        <v>10431</v>
      </c>
      <c r="F2733" t="s">
        <v>10432</v>
      </c>
      <c r="H2733">
        <v>54.886727999999998</v>
      </c>
      <c r="I2733">
        <v>-126.90433040000001</v>
      </c>
      <c r="J2733" s="1" t="str">
        <f t="shared" si="449"/>
        <v>NGR bulk stream sediment</v>
      </c>
      <c r="K2733" s="1" t="str">
        <f t="shared" si="450"/>
        <v>&lt;177 micron (NGR)</v>
      </c>
      <c r="L2733">
        <v>19</v>
      </c>
      <c r="M2733" t="s">
        <v>111</v>
      </c>
      <c r="N2733">
        <v>375</v>
      </c>
      <c r="O2733">
        <v>92</v>
      </c>
      <c r="P2733">
        <v>33</v>
      </c>
      <c r="Q2733">
        <v>15</v>
      </c>
      <c r="R2733">
        <v>23</v>
      </c>
      <c r="S2733">
        <v>13</v>
      </c>
      <c r="T2733">
        <v>0.2</v>
      </c>
      <c r="U2733">
        <v>580</v>
      </c>
      <c r="V2733">
        <v>3.53</v>
      </c>
      <c r="W2733">
        <v>-0.2</v>
      </c>
      <c r="X2733">
        <v>10</v>
      </c>
      <c r="Y2733">
        <v>-2</v>
      </c>
      <c r="Z2733">
        <v>34</v>
      </c>
      <c r="AA2733">
        <v>1.8</v>
      </c>
      <c r="AB2733">
        <v>-1</v>
      </c>
      <c r="AC2733">
        <v>479</v>
      </c>
      <c r="AD2733">
        <v>30</v>
      </c>
      <c r="AE2733">
        <v>-2</v>
      </c>
      <c r="AF2733">
        <v>5.4</v>
      </c>
      <c r="AG2733">
        <v>1.8</v>
      </c>
      <c r="AH2733">
        <v>180</v>
      </c>
    </row>
    <row r="2734" spans="1:34" x14ac:dyDescent="0.25">
      <c r="A2734" t="s">
        <v>10433</v>
      </c>
      <c r="B2734" t="s">
        <v>10434</v>
      </c>
      <c r="C2734" s="1" t="str">
        <f t="shared" si="444"/>
        <v>21:0613</v>
      </c>
      <c r="D2734" s="1" t="str">
        <f t="shared" si="448"/>
        <v>21:0193</v>
      </c>
      <c r="E2734" t="s">
        <v>10435</v>
      </c>
      <c r="F2734" t="s">
        <v>10436</v>
      </c>
      <c r="H2734">
        <v>54.893729800000003</v>
      </c>
      <c r="I2734">
        <v>-126.93582790000001</v>
      </c>
      <c r="J2734" s="1" t="str">
        <f t="shared" si="449"/>
        <v>NGR bulk stream sediment</v>
      </c>
      <c r="K2734" s="1" t="str">
        <f t="shared" si="450"/>
        <v>&lt;177 micron (NGR)</v>
      </c>
      <c r="L2734">
        <v>19</v>
      </c>
      <c r="M2734" t="s">
        <v>116</v>
      </c>
      <c r="N2734">
        <v>376</v>
      </c>
      <c r="O2734">
        <v>138</v>
      </c>
      <c r="P2734">
        <v>36</v>
      </c>
      <c r="Q2734">
        <v>19</v>
      </c>
      <c r="R2734">
        <v>27</v>
      </c>
      <c r="S2734">
        <v>16</v>
      </c>
      <c r="T2734">
        <v>0.4</v>
      </c>
      <c r="U2734">
        <v>760</v>
      </c>
      <c r="V2734">
        <v>3.64</v>
      </c>
      <c r="W2734">
        <v>0.7</v>
      </c>
      <c r="X2734">
        <v>30</v>
      </c>
      <c r="Y2734">
        <v>2</v>
      </c>
      <c r="Z2734">
        <v>22</v>
      </c>
      <c r="AA2734">
        <v>1.3</v>
      </c>
      <c r="AB2734">
        <v>-1</v>
      </c>
      <c r="AC2734">
        <v>898</v>
      </c>
      <c r="AD2734">
        <v>125</v>
      </c>
      <c r="AE2734">
        <v>-2</v>
      </c>
      <c r="AF2734">
        <v>6.2</v>
      </c>
      <c r="AG2734">
        <v>5.6</v>
      </c>
      <c r="AH2734">
        <v>585</v>
      </c>
    </row>
    <row r="2735" spans="1:34" x14ac:dyDescent="0.25">
      <c r="A2735" t="s">
        <v>10437</v>
      </c>
      <c r="B2735" t="s">
        <v>10438</v>
      </c>
      <c r="C2735" s="1" t="str">
        <f t="shared" si="444"/>
        <v>21:0613</v>
      </c>
      <c r="D2735" s="1" t="str">
        <f t="shared" si="448"/>
        <v>21:0193</v>
      </c>
      <c r="E2735" t="s">
        <v>10439</v>
      </c>
      <c r="F2735" t="s">
        <v>10440</v>
      </c>
      <c r="H2735">
        <v>54.885947000000002</v>
      </c>
      <c r="I2735">
        <v>-126.97375510000001</v>
      </c>
      <c r="J2735" s="1" t="str">
        <f t="shared" si="449"/>
        <v>NGR bulk stream sediment</v>
      </c>
      <c r="K2735" s="1" t="str">
        <f t="shared" si="450"/>
        <v>&lt;177 micron (NGR)</v>
      </c>
      <c r="L2735">
        <v>19</v>
      </c>
      <c r="M2735" t="s">
        <v>121</v>
      </c>
      <c r="N2735">
        <v>377</v>
      </c>
      <c r="O2735">
        <v>266</v>
      </c>
      <c r="P2735">
        <v>37</v>
      </c>
      <c r="Q2735">
        <v>24</v>
      </c>
      <c r="R2735">
        <v>38</v>
      </c>
      <c r="S2735">
        <v>18</v>
      </c>
      <c r="T2735">
        <v>0.3</v>
      </c>
      <c r="U2735">
        <v>2200</v>
      </c>
      <c r="V2735">
        <v>3.48</v>
      </c>
      <c r="W2735">
        <v>1.9</v>
      </c>
      <c r="X2735">
        <v>14</v>
      </c>
      <c r="Y2735">
        <v>-2</v>
      </c>
      <c r="Z2735">
        <v>29</v>
      </c>
      <c r="AA2735">
        <v>2.2000000000000002</v>
      </c>
      <c r="AB2735">
        <v>2</v>
      </c>
      <c r="AC2735">
        <v>700</v>
      </c>
      <c r="AD2735">
        <v>95</v>
      </c>
      <c r="AE2735">
        <v>2</v>
      </c>
      <c r="AF2735">
        <v>6.4</v>
      </c>
      <c r="AG2735">
        <v>3.4</v>
      </c>
      <c r="AH2735">
        <v>205</v>
      </c>
    </row>
    <row r="2736" spans="1:34" x14ac:dyDescent="0.25">
      <c r="A2736" t="s">
        <v>10441</v>
      </c>
      <c r="B2736" t="s">
        <v>10442</v>
      </c>
      <c r="C2736" s="1" t="str">
        <f t="shared" si="444"/>
        <v>21:0613</v>
      </c>
      <c r="D2736" s="1" t="str">
        <f>HYPERLINK("http://geochem.nrcan.gc.ca/cdogs/content/svy/svy_e.htm", "")</f>
        <v/>
      </c>
      <c r="G2736" s="1" t="str">
        <f>HYPERLINK("http://geochem.nrcan.gc.ca/cdogs/content/cr_/cr_00077_e.htm", "77")</f>
        <v>77</v>
      </c>
      <c r="J2736" t="s">
        <v>69</v>
      </c>
      <c r="K2736" t="s">
        <v>70</v>
      </c>
      <c r="L2736">
        <v>19</v>
      </c>
      <c r="M2736" t="s">
        <v>71</v>
      </c>
      <c r="N2736">
        <v>378</v>
      </c>
      <c r="O2736">
        <v>138</v>
      </c>
      <c r="P2736">
        <v>63</v>
      </c>
      <c r="Q2736">
        <v>35</v>
      </c>
      <c r="R2736">
        <v>295</v>
      </c>
      <c r="S2736">
        <v>26</v>
      </c>
      <c r="T2736">
        <v>0.6</v>
      </c>
      <c r="U2736">
        <v>520</v>
      </c>
      <c r="V2736">
        <v>4.01</v>
      </c>
      <c r="W2736">
        <v>1.2</v>
      </c>
      <c r="X2736">
        <v>14</v>
      </c>
      <c r="Y2736">
        <v>2</v>
      </c>
      <c r="Z2736">
        <v>66</v>
      </c>
      <c r="AA2736">
        <v>1.4</v>
      </c>
      <c r="AB2736">
        <v>6</v>
      </c>
      <c r="AC2736">
        <v>669</v>
      </c>
      <c r="AD2736">
        <v>60</v>
      </c>
      <c r="AE2736">
        <v>16</v>
      </c>
      <c r="AF2736">
        <v>3.8</v>
      </c>
      <c r="AG2736">
        <v>18.7</v>
      </c>
      <c r="AH2736">
        <v>530</v>
      </c>
    </row>
    <row r="2737" spans="1:34" x14ac:dyDescent="0.25">
      <c r="A2737" t="s">
        <v>10443</v>
      </c>
      <c r="B2737" t="s">
        <v>10444</v>
      </c>
      <c r="C2737" s="1" t="str">
        <f t="shared" si="444"/>
        <v>21:0613</v>
      </c>
      <c r="D2737" s="1" t="str">
        <f t="shared" ref="D2737:D2746" si="451">HYPERLINK("http://geochem.nrcan.gc.ca/cdogs/content/svy/svy210193_e.htm", "21:0193")</f>
        <v>21:0193</v>
      </c>
      <c r="E2737" t="s">
        <v>10445</v>
      </c>
      <c r="F2737" t="s">
        <v>10446</v>
      </c>
      <c r="H2737">
        <v>54.850585600000002</v>
      </c>
      <c r="I2737">
        <v>-127.016623</v>
      </c>
      <c r="J2737" s="1" t="str">
        <f t="shared" ref="J2737:J2746" si="452">HYPERLINK("http://geochem.nrcan.gc.ca/cdogs/content/kwd/kwd020030_e.htm", "NGR bulk stream sediment")</f>
        <v>NGR bulk stream sediment</v>
      </c>
      <c r="K2737" s="1" t="str">
        <f t="shared" ref="K2737:K2746" si="453">HYPERLINK("http://geochem.nrcan.gc.ca/cdogs/content/kwd/kwd080006_e.htm", "&lt;177 micron (NGR)")</f>
        <v>&lt;177 micron (NGR)</v>
      </c>
      <c r="L2737">
        <v>19</v>
      </c>
      <c r="M2737" t="s">
        <v>126</v>
      </c>
      <c r="N2737">
        <v>379</v>
      </c>
      <c r="O2737">
        <v>82</v>
      </c>
      <c r="P2737">
        <v>17</v>
      </c>
      <c r="Q2737">
        <v>13</v>
      </c>
      <c r="R2737">
        <v>16</v>
      </c>
      <c r="S2737">
        <v>9</v>
      </c>
      <c r="T2737">
        <v>-0.2</v>
      </c>
      <c r="U2737">
        <v>410</v>
      </c>
      <c r="V2737">
        <v>3.15</v>
      </c>
      <c r="W2737">
        <v>-0.2</v>
      </c>
      <c r="X2737">
        <v>9</v>
      </c>
      <c r="Y2737">
        <v>-2</v>
      </c>
      <c r="Z2737">
        <v>35</v>
      </c>
      <c r="AA2737">
        <v>2</v>
      </c>
      <c r="AB2737">
        <v>4</v>
      </c>
      <c r="AC2737">
        <v>746</v>
      </c>
      <c r="AD2737">
        <v>220</v>
      </c>
      <c r="AE2737">
        <v>2</v>
      </c>
      <c r="AF2737">
        <v>8</v>
      </c>
      <c r="AG2737">
        <v>2.4</v>
      </c>
      <c r="AH2737">
        <v>155</v>
      </c>
    </row>
    <row r="2738" spans="1:34" x14ac:dyDescent="0.25">
      <c r="A2738" t="s">
        <v>10447</v>
      </c>
      <c r="B2738" t="s">
        <v>10448</v>
      </c>
      <c r="C2738" s="1" t="str">
        <f t="shared" si="444"/>
        <v>21:0613</v>
      </c>
      <c r="D2738" s="1" t="str">
        <f t="shared" si="451"/>
        <v>21:0193</v>
      </c>
      <c r="E2738" t="s">
        <v>10449</v>
      </c>
      <c r="F2738" t="s">
        <v>10450</v>
      </c>
      <c r="H2738">
        <v>54.845279400000003</v>
      </c>
      <c r="I2738">
        <v>-127.00875259999999</v>
      </c>
      <c r="J2738" s="1" t="str">
        <f t="shared" si="452"/>
        <v>NGR bulk stream sediment</v>
      </c>
      <c r="K2738" s="1" t="str">
        <f t="shared" si="453"/>
        <v>&lt;177 micron (NGR)</v>
      </c>
      <c r="L2738">
        <v>19</v>
      </c>
      <c r="M2738" t="s">
        <v>131</v>
      </c>
      <c r="N2738">
        <v>380</v>
      </c>
      <c r="O2738">
        <v>115</v>
      </c>
      <c r="P2738">
        <v>27</v>
      </c>
      <c r="Q2738">
        <v>19</v>
      </c>
      <c r="R2738">
        <v>22</v>
      </c>
      <c r="S2738">
        <v>12</v>
      </c>
      <c r="T2738">
        <v>0.3</v>
      </c>
      <c r="U2738">
        <v>700</v>
      </c>
      <c r="V2738">
        <v>3.97</v>
      </c>
      <c r="W2738">
        <v>0.2</v>
      </c>
      <c r="X2738">
        <v>14</v>
      </c>
      <c r="Y2738">
        <v>-2</v>
      </c>
      <c r="Z2738">
        <v>38</v>
      </c>
      <c r="AA2738">
        <v>1.8</v>
      </c>
      <c r="AB2738">
        <v>5</v>
      </c>
      <c r="AC2738">
        <v>715</v>
      </c>
      <c r="AD2738">
        <v>125</v>
      </c>
      <c r="AE2738">
        <v>-2</v>
      </c>
      <c r="AF2738">
        <v>6</v>
      </c>
      <c r="AG2738">
        <v>2.6</v>
      </c>
      <c r="AH2738">
        <v>155</v>
      </c>
    </row>
    <row r="2739" spans="1:34" x14ac:dyDescent="0.25">
      <c r="A2739" t="s">
        <v>10451</v>
      </c>
      <c r="B2739" t="s">
        <v>10452</v>
      </c>
      <c r="C2739" s="1" t="str">
        <f t="shared" si="444"/>
        <v>21:0613</v>
      </c>
      <c r="D2739" s="1" t="str">
        <f t="shared" si="451"/>
        <v>21:0193</v>
      </c>
      <c r="E2739" t="s">
        <v>10453</v>
      </c>
      <c r="F2739" t="s">
        <v>10454</v>
      </c>
      <c r="H2739">
        <v>54.706632800000001</v>
      </c>
      <c r="I2739">
        <v>-126.2698182</v>
      </c>
      <c r="J2739" s="1" t="str">
        <f t="shared" si="452"/>
        <v>NGR bulk stream sediment</v>
      </c>
      <c r="K2739" s="1" t="str">
        <f t="shared" si="453"/>
        <v>&lt;177 micron (NGR)</v>
      </c>
      <c r="L2739">
        <v>20</v>
      </c>
      <c r="M2739" t="s">
        <v>38</v>
      </c>
      <c r="N2739">
        <v>381</v>
      </c>
      <c r="O2739">
        <v>73</v>
      </c>
      <c r="P2739">
        <v>13</v>
      </c>
      <c r="Q2739">
        <v>8</v>
      </c>
      <c r="R2739">
        <v>15</v>
      </c>
      <c r="S2739">
        <v>9</v>
      </c>
      <c r="T2739">
        <v>-0.2</v>
      </c>
      <c r="U2739">
        <v>370</v>
      </c>
      <c r="V2739">
        <v>2.52</v>
      </c>
      <c r="W2739">
        <v>0.4</v>
      </c>
      <c r="X2739">
        <v>4</v>
      </c>
      <c r="Y2739">
        <v>-2</v>
      </c>
      <c r="Z2739">
        <v>42</v>
      </c>
      <c r="AA2739">
        <v>1</v>
      </c>
      <c r="AB2739">
        <v>5</v>
      </c>
      <c r="AC2739">
        <v>691</v>
      </c>
      <c r="AD2739">
        <v>100</v>
      </c>
      <c r="AE2739">
        <v>2</v>
      </c>
      <c r="AF2739">
        <v>4.2</v>
      </c>
      <c r="AG2739">
        <v>1.4</v>
      </c>
      <c r="AH2739">
        <v>130</v>
      </c>
    </row>
    <row r="2740" spans="1:34" x14ac:dyDescent="0.25">
      <c r="A2740" t="s">
        <v>10455</v>
      </c>
      <c r="B2740" t="s">
        <v>10456</v>
      </c>
      <c r="C2740" s="1" t="str">
        <f t="shared" si="444"/>
        <v>21:0613</v>
      </c>
      <c r="D2740" s="1" t="str">
        <f t="shared" si="451"/>
        <v>21:0193</v>
      </c>
      <c r="E2740" t="s">
        <v>10457</v>
      </c>
      <c r="F2740" t="s">
        <v>10458</v>
      </c>
      <c r="H2740">
        <v>54.262219700000003</v>
      </c>
      <c r="I2740">
        <v>-126.37516309999999</v>
      </c>
      <c r="J2740" s="1" t="str">
        <f t="shared" si="452"/>
        <v>NGR bulk stream sediment</v>
      </c>
      <c r="K2740" s="1" t="str">
        <f t="shared" si="453"/>
        <v>&lt;177 micron (NGR)</v>
      </c>
      <c r="L2740">
        <v>20</v>
      </c>
      <c r="M2740" t="s">
        <v>43</v>
      </c>
      <c r="N2740">
        <v>382</v>
      </c>
      <c r="O2740">
        <v>75</v>
      </c>
      <c r="P2740">
        <v>28</v>
      </c>
      <c r="Q2740">
        <v>8</v>
      </c>
      <c r="R2740">
        <v>23</v>
      </c>
      <c r="S2740">
        <v>13</v>
      </c>
      <c r="T2740">
        <v>0.4</v>
      </c>
      <c r="U2740">
        <v>680</v>
      </c>
      <c r="V2740">
        <v>2.92</v>
      </c>
      <c r="W2740">
        <v>-0.2</v>
      </c>
      <c r="X2740">
        <v>4</v>
      </c>
      <c r="Y2740">
        <v>-2</v>
      </c>
      <c r="Z2740">
        <v>62</v>
      </c>
      <c r="AA2740">
        <v>2</v>
      </c>
      <c r="AB2740">
        <v>3</v>
      </c>
      <c r="AC2740">
        <v>1250</v>
      </c>
      <c r="AD2740">
        <v>70</v>
      </c>
      <c r="AE2740">
        <v>2</v>
      </c>
      <c r="AF2740">
        <v>6.4</v>
      </c>
      <c r="AG2740">
        <v>1.9</v>
      </c>
      <c r="AH2740">
        <v>235</v>
      </c>
    </row>
    <row r="2741" spans="1:34" x14ac:dyDescent="0.25">
      <c r="A2741" t="s">
        <v>10459</v>
      </c>
      <c r="B2741" t="s">
        <v>10460</v>
      </c>
      <c r="C2741" s="1" t="str">
        <f t="shared" si="444"/>
        <v>21:0613</v>
      </c>
      <c r="D2741" s="1" t="str">
        <f t="shared" si="451"/>
        <v>21:0193</v>
      </c>
      <c r="E2741" t="s">
        <v>10461</v>
      </c>
      <c r="F2741" t="s">
        <v>10462</v>
      </c>
      <c r="H2741">
        <v>54.2976046</v>
      </c>
      <c r="I2741">
        <v>-126.4238654</v>
      </c>
      <c r="J2741" s="1" t="str">
        <f t="shared" si="452"/>
        <v>NGR bulk stream sediment</v>
      </c>
      <c r="K2741" s="1" t="str">
        <f t="shared" si="453"/>
        <v>&lt;177 micron (NGR)</v>
      </c>
      <c r="L2741">
        <v>20</v>
      </c>
      <c r="M2741" t="s">
        <v>56</v>
      </c>
      <c r="N2741">
        <v>383</v>
      </c>
      <c r="O2741">
        <v>68</v>
      </c>
      <c r="P2741">
        <v>23</v>
      </c>
      <c r="Q2741">
        <v>7</v>
      </c>
      <c r="R2741">
        <v>31</v>
      </c>
      <c r="S2741">
        <v>10</v>
      </c>
      <c r="T2741">
        <v>0.2</v>
      </c>
      <c r="U2741">
        <v>260</v>
      </c>
      <c r="V2741">
        <v>2.4300000000000002</v>
      </c>
      <c r="W2741">
        <v>-0.2</v>
      </c>
      <c r="X2741">
        <v>3</v>
      </c>
      <c r="Y2741">
        <v>-2</v>
      </c>
      <c r="Z2741">
        <v>85</v>
      </c>
      <c r="AA2741">
        <v>0.6</v>
      </c>
      <c r="AB2741">
        <v>3</v>
      </c>
      <c r="AC2741">
        <v>1030</v>
      </c>
      <c r="AD2741">
        <v>85</v>
      </c>
      <c r="AE2741">
        <v>2</v>
      </c>
      <c r="AF2741">
        <v>11.6</v>
      </c>
      <c r="AG2741">
        <v>2</v>
      </c>
      <c r="AH2741">
        <v>265</v>
      </c>
    </row>
    <row r="2742" spans="1:34" x14ac:dyDescent="0.25">
      <c r="A2742" t="s">
        <v>10463</v>
      </c>
      <c r="B2742" t="s">
        <v>10464</v>
      </c>
      <c r="C2742" s="1" t="str">
        <f t="shared" si="444"/>
        <v>21:0613</v>
      </c>
      <c r="D2742" s="1" t="str">
        <f t="shared" si="451"/>
        <v>21:0193</v>
      </c>
      <c r="E2742" t="s">
        <v>10465</v>
      </c>
      <c r="F2742" t="s">
        <v>10466</v>
      </c>
      <c r="H2742">
        <v>54.399727300000002</v>
      </c>
      <c r="I2742">
        <v>-126.5554051</v>
      </c>
      <c r="J2742" s="1" t="str">
        <f t="shared" si="452"/>
        <v>NGR bulk stream sediment</v>
      </c>
      <c r="K2742" s="1" t="str">
        <f t="shared" si="453"/>
        <v>&lt;177 micron (NGR)</v>
      </c>
      <c r="L2742">
        <v>20</v>
      </c>
      <c r="M2742" t="s">
        <v>61</v>
      </c>
      <c r="N2742">
        <v>384</v>
      </c>
      <c r="O2742">
        <v>90</v>
      </c>
      <c r="P2742">
        <v>18</v>
      </c>
      <c r="Q2742">
        <v>11</v>
      </c>
      <c r="R2742">
        <v>24</v>
      </c>
      <c r="S2742">
        <v>11</v>
      </c>
      <c r="T2742">
        <v>0.2</v>
      </c>
      <c r="U2742">
        <v>960</v>
      </c>
      <c r="V2742">
        <v>3.37</v>
      </c>
      <c r="W2742">
        <v>-0.2</v>
      </c>
      <c r="X2742">
        <v>4</v>
      </c>
      <c r="Y2742">
        <v>-2</v>
      </c>
      <c r="Z2742">
        <v>53</v>
      </c>
      <c r="AA2742">
        <v>0.5</v>
      </c>
      <c r="AB2742">
        <v>3</v>
      </c>
      <c r="AC2742">
        <v>703</v>
      </c>
      <c r="AD2742">
        <v>65</v>
      </c>
      <c r="AE2742">
        <v>2</v>
      </c>
      <c r="AF2742">
        <v>3.8</v>
      </c>
      <c r="AG2742">
        <v>1.6</v>
      </c>
      <c r="AH2742">
        <v>155</v>
      </c>
    </row>
    <row r="2743" spans="1:34" x14ac:dyDescent="0.25">
      <c r="A2743" t="s">
        <v>10467</v>
      </c>
      <c r="B2743" t="s">
        <v>10468</v>
      </c>
      <c r="C2743" s="1" t="str">
        <f t="shared" ref="C2743:C2806" si="454">HYPERLINK("http://geochem.nrcan.gc.ca/cdogs/content/bdl/bdl210613_e.htm", "21:0613")</f>
        <v>21:0613</v>
      </c>
      <c r="D2743" s="1" t="str">
        <f t="shared" si="451"/>
        <v>21:0193</v>
      </c>
      <c r="E2743" t="s">
        <v>10469</v>
      </c>
      <c r="F2743" t="s">
        <v>10470</v>
      </c>
      <c r="H2743">
        <v>54.455427399999998</v>
      </c>
      <c r="I2743">
        <v>-126.513453</v>
      </c>
      <c r="J2743" s="1" t="str">
        <f t="shared" si="452"/>
        <v>NGR bulk stream sediment</v>
      </c>
      <c r="K2743" s="1" t="str">
        <f t="shared" si="453"/>
        <v>&lt;177 micron (NGR)</v>
      </c>
      <c r="L2743">
        <v>20</v>
      </c>
      <c r="M2743" t="s">
        <v>66</v>
      </c>
      <c r="N2743">
        <v>385</v>
      </c>
      <c r="O2743">
        <v>76</v>
      </c>
      <c r="P2743">
        <v>21</v>
      </c>
      <c r="Q2743">
        <v>8</v>
      </c>
      <c r="R2743">
        <v>25</v>
      </c>
      <c r="S2743">
        <v>12</v>
      </c>
      <c r="T2743">
        <v>0.3</v>
      </c>
      <c r="U2743">
        <v>1200</v>
      </c>
      <c r="V2743">
        <v>3.54</v>
      </c>
      <c r="W2743">
        <v>0.3</v>
      </c>
      <c r="X2743">
        <v>5</v>
      </c>
      <c r="Y2743">
        <v>-2</v>
      </c>
      <c r="Z2743">
        <v>56</v>
      </c>
      <c r="AA2743">
        <v>0.6</v>
      </c>
      <c r="AB2743">
        <v>5</v>
      </c>
      <c r="AC2743">
        <v>789</v>
      </c>
      <c r="AD2743">
        <v>60</v>
      </c>
      <c r="AE2743">
        <v>-2</v>
      </c>
      <c r="AF2743">
        <v>2.6</v>
      </c>
      <c r="AG2743">
        <v>1.5</v>
      </c>
      <c r="AH2743">
        <v>190</v>
      </c>
    </row>
    <row r="2744" spans="1:34" x14ac:dyDescent="0.25">
      <c r="A2744" t="s">
        <v>10471</v>
      </c>
      <c r="B2744" t="s">
        <v>10472</v>
      </c>
      <c r="C2744" s="1" t="str">
        <f t="shared" si="454"/>
        <v>21:0613</v>
      </c>
      <c r="D2744" s="1" t="str">
        <f t="shared" si="451"/>
        <v>21:0193</v>
      </c>
      <c r="E2744" t="s">
        <v>10473</v>
      </c>
      <c r="F2744" t="s">
        <v>10474</v>
      </c>
      <c r="H2744">
        <v>54.130800499999999</v>
      </c>
      <c r="I2744">
        <v>-126.6297308</v>
      </c>
      <c r="J2744" s="1" t="str">
        <f t="shared" si="452"/>
        <v>NGR bulk stream sediment</v>
      </c>
      <c r="K2744" s="1" t="str">
        <f t="shared" si="453"/>
        <v>&lt;177 micron (NGR)</v>
      </c>
      <c r="L2744">
        <v>20</v>
      </c>
      <c r="M2744" t="s">
        <v>76</v>
      </c>
      <c r="N2744">
        <v>386</v>
      </c>
      <c r="O2744">
        <v>75</v>
      </c>
      <c r="P2744">
        <v>12</v>
      </c>
      <c r="Q2744">
        <v>10</v>
      </c>
      <c r="R2744">
        <v>9</v>
      </c>
      <c r="S2744">
        <v>7</v>
      </c>
      <c r="T2744">
        <v>-0.2</v>
      </c>
      <c r="U2744">
        <v>660</v>
      </c>
      <c r="V2744">
        <v>2.5499999999999998</v>
      </c>
      <c r="W2744">
        <v>-0.2</v>
      </c>
      <c r="X2744">
        <v>4</v>
      </c>
      <c r="Y2744">
        <v>-2</v>
      </c>
      <c r="Z2744">
        <v>58</v>
      </c>
      <c r="AA2744">
        <v>0.2</v>
      </c>
      <c r="AB2744">
        <v>1</v>
      </c>
      <c r="AC2744">
        <v>999</v>
      </c>
      <c r="AD2744">
        <v>45</v>
      </c>
      <c r="AE2744">
        <v>-2</v>
      </c>
      <c r="AF2744">
        <v>8.5</v>
      </c>
      <c r="AG2744">
        <v>3</v>
      </c>
      <c r="AH2744">
        <v>195</v>
      </c>
    </row>
    <row r="2745" spans="1:34" x14ac:dyDescent="0.25">
      <c r="A2745" t="s">
        <v>10475</v>
      </c>
      <c r="B2745" t="s">
        <v>10476</v>
      </c>
      <c r="C2745" s="1" t="str">
        <f t="shared" si="454"/>
        <v>21:0613</v>
      </c>
      <c r="D2745" s="1" t="str">
        <f t="shared" si="451"/>
        <v>21:0193</v>
      </c>
      <c r="E2745" t="s">
        <v>10477</v>
      </c>
      <c r="F2745" t="s">
        <v>10478</v>
      </c>
      <c r="H2745">
        <v>54.1409406</v>
      </c>
      <c r="I2745">
        <v>-126.6448003</v>
      </c>
      <c r="J2745" s="1" t="str">
        <f t="shared" si="452"/>
        <v>NGR bulk stream sediment</v>
      </c>
      <c r="K2745" s="1" t="str">
        <f t="shared" si="453"/>
        <v>&lt;177 micron (NGR)</v>
      </c>
      <c r="L2745">
        <v>20</v>
      </c>
      <c r="M2745" t="s">
        <v>81</v>
      </c>
      <c r="N2745">
        <v>387</v>
      </c>
      <c r="O2745">
        <v>104</v>
      </c>
      <c r="P2745">
        <v>14</v>
      </c>
      <c r="Q2745">
        <v>14</v>
      </c>
      <c r="R2745">
        <v>9</v>
      </c>
      <c r="S2745">
        <v>8</v>
      </c>
      <c r="T2745">
        <v>-0.2</v>
      </c>
      <c r="U2745">
        <v>760</v>
      </c>
      <c r="V2745">
        <v>2.38</v>
      </c>
      <c r="W2745">
        <v>0.2</v>
      </c>
      <c r="X2745">
        <v>4</v>
      </c>
      <c r="Y2745">
        <v>-2</v>
      </c>
      <c r="Z2745">
        <v>40</v>
      </c>
      <c r="AA2745">
        <v>0.2</v>
      </c>
      <c r="AB2745">
        <v>2</v>
      </c>
      <c r="AC2745">
        <v>828</v>
      </c>
      <c r="AD2745">
        <v>75</v>
      </c>
      <c r="AE2745">
        <v>2</v>
      </c>
      <c r="AF2745">
        <v>8.4</v>
      </c>
      <c r="AG2745">
        <v>3.1</v>
      </c>
      <c r="AH2745">
        <v>210</v>
      </c>
    </row>
    <row r="2746" spans="1:34" x14ac:dyDescent="0.25">
      <c r="A2746" t="s">
        <v>10479</v>
      </c>
      <c r="B2746" t="s">
        <v>10480</v>
      </c>
      <c r="C2746" s="1" t="str">
        <f t="shared" si="454"/>
        <v>21:0613</v>
      </c>
      <c r="D2746" s="1" t="str">
        <f t="shared" si="451"/>
        <v>21:0193</v>
      </c>
      <c r="E2746" t="s">
        <v>10481</v>
      </c>
      <c r="F2746" t="s">
        <v>10482</v>
      </c>
      <c r="H2746">
        <v>54.152323199999998</v>
      </c>
      <c r="I2746">
        <v>-126.92105100000001</v>
      </c>
      <c r="J2746" s="1" t="str">
        <f t="shared" si="452"/>
        <v>NGR bulk stream sediment</v>
      </c>
      <c r="K2746" s="1" t="str">
        <f t="shared" si="453"/>
        <v>&lt;177 micron (NGR)</v>
      </c>
      <c r="L2746">
        <v>20</v>
      </c>
      <c r="M2746" t="s">
        <v>86</v>
      </c>
      <c r="N2746">
        <v>388</v>
      </c>
      <c r="O2746">
        <v>171</v>
      </c>
      <c r="P2746">
        <v>25</v>
      </c>
      <c r="Q2746">
        <v>15</v>
      </c>
      <c r="R2746">
        <v>24</v>
      </c>
      <c r="S2746">
        <v>20</v>
      </c>
      <c r="T2746">
        <v>0.3</v>
      </c>
      <c r="U2746">
        <v>6000</v>
      </c>
      <c r="V2746">
        <v>4.6399999999999997</v>
      </c>
      <c r="W2746">
        <v>1</v>
      </c>
      <c r="X2746">
        <v>8</v>
      </c>
      <c r="Y2746">
        <v>-2</v>
      </c>
      <c r="Z2746">
        <v>44</v>
      </c>
      <c r="AA2746">
        <v>1</v>
      </c>
      <c r="AB2746">
        <v>3</v>
      </c>
      <c r="AC2746">
        <v>557</v>
      </c>
      <c r="AD2746">
        <v>140</v>
      </c>
      <c r="AE2746">
        <v>2</v>
      </c>
      <c r="AF2746">
        <v>2</v>
      </c>
      <c r="AG2746">
        <v>3.4</v>
      </c>
      <c r="AH2746">
        <v>95</v>
      </c>
    </row>
    <row r="2747" spans="1:34" x14ac:dyDescent="0.25">
      <c r="A2747" t="s">
        <v>10483</v>
      </c>
      <c r="B2747" t="s">
        <v>10484</v>
      </c>
      <c r="C2747" s="1" t="str">
        <f t="shared" si="454"/>
        <v>21:0613</v>
      </c>
      <c r="D2747" s="1" t="str">
        <f>HYPERLINK("http://geochem.nrcan.gc.ca/cdogs/content/svy/svy_e.htm", "")</f>
        <v/>
      </c>
      <c r="G2747" s="1" t="str">
        <f>HYPERLINK("http://geochem.nrcan.gc.ca/cdogs/content/cr_/cr_00079_e.htm", "79")</f>
        <v>79</v>
      </c>
      <c r="J2747" t="s">
        <v>69</v>
      </c>
      <c r="K2747" t="s">
        <v>70</v>
      </c>
      <c r="L2747">
        <v>20</v>
      </c>
      <c r="M2747" t="s">
        <v>71</v>
      </c>
      <c r="N2747">
        <v>389</v>
      </c>
      <c r="O2747">
        <v>116</v>
      </c>
      <c r="P2747">
        <v>87</v>
      </c>
      <c r="Q2747">
        <v>17</v>
      </c>
      <c r="R2747">
        <v>211</v>
      </c>
      <c r="S2747">
        <v>27</v>
      </c>
      <c r="T2747">
        <v>-0.2</v>
      </c>
      <c r="U2747">
        <v>920</v>
      </c>
      <c r="V2747">
        <v>3.85</v>
      </c>
      <c r="W2747">
        <v>1.5</v>
      </c>
      <c r="X2747">
        <v>7</v>
      </c>
      <c r="Y2747">
        <v>-2</v>
      </c>
      <c r="Z2747">
        <v>71</v>
      </c>
      <c r="AA2747">
        <v>0.5</v>
      </c>
      <c r="AB2747">
        <v>2</v>
      </c>
      <c r="AC2747">
        <v>747</v>
      </c>
      <c r="AD2747">
        <v>100</v>
      </c>
      <c r="AE2747">
        <v>2</v>
      </c>
      <c r="AF2747">
        <v>34.799999999999997</v>
      </c>
      <c r="AG2747">
        <v>2.9</v>
      </c>
      <c r="AH2747">
        <v>440</v>
      </c>
    </row>
    <row r="2748" spans="1:34" x14ac:dyDescent="0.25">
      <c r="A2748" t="s">
        <v>10485</v>
      </c>
      <c r="B2748" t="s">
        <v>10486</v>
      </c>
      <c r="C2748" s="1" t="str">
        <f t="shared" si="454"/>
        <v>21:0613</v>
      </c>
      <c r="D2748" s="1" t="str">
        <f t="shared" ref="D2748:D2766" si="455">HYPERLINK("http://geochem.nrcan.gc.ca/cdogs/content/svy/svy210193_e.htm", "21:0193")</f>
        <v>21:0193</v>
      </c>
      <c r="E2748" t="s">
        <v>10487</v>
      </c>
      <c r="F2748" t="s">
        <v>10488</v>
      </c>
      <c r="H2748">
        <v>54.172171300000002</v>
      </c>
      <c r="I2748">
        <v>-126.9163168</v>
      </c>
      <c r="J2748" s="1" t="str">
        <f t="shared" ref="J2748:J2766" si="456">HYPERLINK("http://geochem.nrcan.gc.ca/cdogs/content/kwd/kwd020030_e.htm", "NGR bulk stream sediment")</f>
        <v>NGR bulk stream sediment</v>
      </c>
      <c r="K2748" s="1" t="str">
        <f t="shared" ref="K2748:K2766" si="457">HYPERLINK("http://geochem.nrcan.gc.ca/cdogs/content/kwd/kwd080006_e.htm", "&lt;177 micron (NGR)")</f>
        <v>&lt;177 micron (NGR)</v>
      </c>
      <c r="L2748">
        <v>20</v>
      </c>
      <c r="M2748" t="s">
        <v>91</v>
      </c>
      <c r="N2748">
        <v>390</v>
      </c>
      <c r="O2748">
        <v>145</v>
      </c>
      <c r="P2748">
        <v>13</v>
      </c>
      <c r="Q2748">
        <v>33</v>
      </c>
      <c r="R2748">
        <v>12</v>
      </c>
      <c r="S2748">
        <v>8</v>
      </c>
      <c r="T2748">
        <v>0.5</v>
      </c>
      <c r="U2748">
        <v>860</v>
      </c>
      <c r="V2748">
        <v>2.37</v>
      </c>
      <c r="W2748">
        <v>0.5</v>
      </c>
      <c r="X2748">
        <v>10</v>
      </c>
      <c r="Y2748">
        <v>-2</v>
      </c>
      <c r="Z2748">
        <v>37</v>
      </c>
      <c r="AA2748">
        <v>2.5</v>
      </c>
      <c r="AB2748">
        <v>2</v>
      </c>
      <c r="AC2748">
        <v>660</v>
      </c>
      <c r="AD2748">
        <v>85</v>
      </c>
      <c r="AE2748">
        <v>2</v>
      </c>
      <c r="AF2748">
        <v>4.4000000000000004</v>
      </c>
      <c r="AG2748">
        <v>2.6</v>
      </c>
      <c r="AH2748">
        <v>145</v>
      </c>
    </row>
    <row r="2749" spans="1:34" x14ac:dyDescent="0.25">
      <c r="A2749" t="s">
        <v>10489</v>
      </c>
      <c r="B2749" t="s">
        <v>10490</v>
      </c>
      <c r="C2749" s="1" t="str">
        <f t="shared" si="454"/>
        <v>21:0613</v>
      </c>
      <c r="D2749" s="1" t="str">
        <f t="shared" si="455"/>
        <v>21:0193</v>
      </c>
      <c r="E2749" t="s">
        <v>10491</v>
      </c>
      <c r="F2749" t="s">
        <v>10492</v>
      </c>
      <c r="H2749">
        <v>54.1742226</v>
      </c>
      <c r="I2749">
        <v>-126.92474850000001</v>
      </c>
      <c r="J2749" s="1" t="str">
        <f t="shared" si="456"/>
        <v>NGR bulk stream sediment</v>
      </c>
      <c r="K2749" s="1" t="str">
        <f t="shared" si="457"/>
        <v>&lt;177 micron (NGR)</v>
      </c>
      <c r="L2749">
        <v>20</v>
      </c>
      <c r="M2749" t="s">
        <v>96</v>
      </c>
      <c r="N2749">
        <v>391</v>
      </c>
      <c r="O2749">
        <v>95</v>
      </c>
      <c r="P2749">
        <v>12</v>
      </c>
      <c r="Q2749">
        <v>11</v>
      </c>
      <c r="R2749">
        <v>8</v>
      </c>
      <c r="S2749">
        <v>7</v>
      </c>
      <c r="T2749">
        <v>0.5</v>
      </c>
      <c r="U2749">
        <v>960</v>
      </c>
      <c r="V2749">
        <v>2.96</v>
      </c>
      <c r="W2749">
        <v>-0.2</v>
      </c>
      <c r="X2749">
        <v>8</v>
      </c>
      <c r="Y2749">
        <v>-2</v>
      </c>
      <c r="Z2749">
        <v>42</v>
      </c>
      <c r="AA2749">
        <v>0.6</v>
      </c>
      <c r="AB2749">
        <v>1</v>
      </c>
      <c r="AC2749">
        <v>803</v>
      </c>
      <c r="AD2749">
        <v>20</v>
      </c>
      <c r="AE2749">
        <v>2</v>
      </c>
      <c r="AF2749">
        <v>6.2</v>
      </c>
      <c r="AG2749">
        <v>2.5</v>
      </c>
      <c r="AH2749">
        <v>150</v>
      </c>
    </row>
    <row r="2750" spans="1:34" x14ac:dyDescent="0.25">
      <c r="A2750" t="s">
        <v>10493</v>
      </c>
      <c r="B2750" t="s">
        <v>10494</v>
      </c>
      <c r="C2750" s="1" t="str">
        <f t="shared" si="454"/>
        <v>21:0613</v>
      </c>
      <c r="D2750" s="1" t="str">
        <f t="shared" si="455"/>
        <v>21:0193</v>
      </c>
      <c r="E2750" t="s">
        <v>10495</v>
      </c>
      <c r="F2750" t="s">
        <v>10496</v>
      </c>
      <c r="H2750">
        <v>54.049593899999998</v>
      </c>
      <c r="I2750">
        <v>-126.4869453</v>
      </c>
      <c r="J2750" s="1" t="str">
        <f t="shared" si="456"/>
        <v>NGR bulk stream sediment</v>
      </c>
      <c r="K2750" s="1" t="str">
        <f t="shared" si="457"/>
        <v>&lt;177 micron (NGR)</v>
      </c>
      <c r="L2750">
        <v>20</v>
      </c>
      <c r="M2750" t="s">
        <v>101</v>
      </c>
      <c r="N2750">
        <v>392</v>
      </c>
      <c r="O2750">
        <v>67</v>
      </c>
      <c r="P2750">
        <v>9</v>
      </c>
      <c r="Q2750">
        <v>8</v>
      </c>
      <c r="R2750">
        <v>9</v>
      </c>
      <c r="S2750">
        <v>6</v>
      </c>
      <c r="T2750">
        <v>0.2</v>
      </c>
      <c r="U2750">
        <v>560</v>
      </c>
      <c r="V2750">
        <v>2.08</v>
      </c>
      <c r="W2750">
        <v>0.2</v>
      </c>
      <c r="X2750">
        <v>2</v>
      </c>
      <c r="Y2750">
        <v>-2</v>
      </c>
      <c r="Z2750">
        <v>35</v>
      </c>
      <c r="AA2750">
        <v>-0.2</v>
      </c>
      <c r="AB2750">
        <v>-1</v>
      </c>
      <c r="AC2750">
        <v>971</v>
      </c>
      <c r="AD2750">
        <v>45</v>
      </c>
      <c r="AE2750">
        <v>-2</v>
      </c>
      <c r="AF2750">
        <v>5.8</v>
      </c>
      <c r="AG2750">
        <v>2.2999999999999998</v>
      </c>
      <c r="AH2750">
        <v>180</v>
      </c>
    </row>
    <row r="2751" spans="1:34" x14ac:dyDescent="0.25">
      <c r="A2751" t="s">
        <v>10497</v>
      </c>
      <c r="B2751" t="s">
        <v>10498</v>
      </c>
      <c r="C2751" s="1" t="str">
        <f t="shared" si="454"/>
        <v>21:0613</v>
      </c>
      <c r="D2751" s="1" t="str">
        <f t="shared" si="455"/>
        <v>21:0193</v>
      </c>
      <c r="E2751" t="s">
        <v>10499</v>
      </c>
      <c r="F2751" t="s">
        <v>10500</v>
      </c>
      <c r="H2751">
        <v>54.112755200000002</v>
      </c>
      <c r="I2751">
        <v>-126.4452012</v>
      </c>
      <c r="J2751" s="1" t="str">
        <f t="shared" si="456"/>
        <v>NGR bulk stream sediment</v>
      </c>
      <c r="K2751" s="1" t="str">
        <f t="shared" si="457"/>
        <v>&lt;177 micron (NGR)</v>
      </c>
      <c r="L2751">
        <v>20</v>
      </c>
      <c r="M2751" t="s">
        <v>106</v>
      </c>
      <c r="N2751">
        <v>393</v>
      </c>
      <c r="O2751">
        <v>51</v>
      </c>
      <c r="P2751">
        <v>5</v>
      </c>
      <c r="Q2751">
        <v>6</v>
      </c>
      <c r="R2751">
        <v>7</v>
      </c>
      <c r="S2751">
        <v>4</v>
      </c>
      <c r="T2751">
        <v>-0.2</v>
      </c>
      <c r="U2751">
        <v>620</v>
      </c>
      <c r="V2751">
        <v>1.88</v>
      </c>
      <c r="W2751">
        <v>-0.2</v>
      </c>
      <c r="X2751">
        <v>2</v>
      </c>
      <c r="Y2751">
        <v>-2</v>
      </c>
      <c r="Z2751">
        <v>35</v>
      </c>
      <c r="AA2751">
        <v>-0.2</v>
      </c>
      <c r="AB2751">
        <v>1</v>
      </c>
      <c r="AC2751">
        <v>1050</v>
      </c>
      <c r="AD2751">
        <v>20</v>
      </c>
      <c r="AE2751">
        <v>-2</v>
      </c>
      <c r="AF2751">
        <v>3</v>
      </c>
      <c r="AG2751">
        <v>2.4</v>
      </c>
      <c r="AH2751">
        <v>150</v>
      </c>
    </row>
    <row r="2752" spans="1:34" x14ac:dyDescent="0.25">
      <c r="A2752" t="s">
        <v>10501</v>
      </c>
      <c r="B2752" t="s">
        <v>10502</v>
      </c>
      <c r="C2752" s="1" t="str">
        <f t="shared" si="454"/>
        <v>21:0613</v>
      </c>
      <c r="D2752" s="1" t="str">
        <f t="shared" si="455"/>
        <v>21:0193</v>
      </c>
      <c r="E2752" t="s">
        <v>10503</v>
      </c>
      <c r="F2752" t="s">
        <v>10504</v>
      </c>
      <c r="H2752">
        <v>54.115708400000003</v>
      </c>
      <c r="I2752">
        <v>-126.4348433</v>
      </c>
      <c r="J2752" s="1" t="str">
        <f t="shared" si="456"/>
        <v>NGR bulk stream sediment</v>
      </c>
      <c r="K2752" s="1" t="str">
        <f t="shared" si="457"/>
        <v>&lt;177 micron (NGR)</v>
      </c>
      <c r="L2752">
        <v>20</v>
      </c>
      <c r="M2752" t="s">
        <v>111</v>
      </c>
      <c r="N2752">
        <v>394</v>
      </c>
      <c r="O2752">
        <v>87</v>
      </c>
      <c r="P2752">
        <v>19</v>
      </c>
      <c r="Q2752">
        <v>13</v>
      </c>
      <c r="R2752">
        <v>15</v>
      </c>
      <c r="S2752">
        <v>9</v>
      </c>
      <c r="T2752">
        <v>0.2</v>
      </c>
      <c r="U2752">
        <v>710</v>
      </c>
      <c r="V2752">
        <v>2.5499999999999998</v>
      </c>
      <c r="W2752">
        <v>0.3</v>
      </c>
      <c r="X2752">
        <v>6</v>
      </c>
      <c r="Y2752">
        <v>-2</v>
      </c>
      <c r="Z2752">
        <v>40</v>
      </c>
      <c r="AA2752">
        <v>0.7</v>
      </c>
      <c r="AB2752">
        <v>-1</v>
      </c>
      <c r="AC2752">
        <v>925</v>
      </c>
      <c r="AD2752">
        <v>45</v>
      </c>
      <c r="AE2752">
        <v>-2</v>
      </c>
      <c r="AF2752">
        <v>9.1999999999999993</v>
      </c>
      <c r="AG2752">
        <v>2.2000000000000002</v>
      </c>
      <c r="AH2752">
        <v>155</v>
      </c>
    </row>
    <row r="2753" spans="1:34" x14ac:dyDescent="0.25">
      <c r="A2753" t="s">
        <v>10505</v>
      </c>
      <c r="B2753" t="s">
        <v>10506</v>
      </c>
      <c r="C2753" s="1" t="str">
        <f t="shared" si="454"/>
        <v>21:0613</v>
      </c>
      <c r="D2753" s="1" t="str">
        <f t="shared" si="455"/>
        <v>21:0193</v>
      </c>
      <c r="E2753" t="s">
        <v>10453</v>
      </c>
      <c r="F2753" t="s">
        <v>10507</v>
      </c>
      <c r="H2753">
        <v>54.706632800000001</v>
      </c>
      <c r="I2753">
        <v>-126.2698182</v>
      </c>
      <c r="J2753" s="1" t="str">
        <f t="shared" si="456"/>
        <v>NGR bulk stream sediment</v>
      </c>
      <c r="K2753" s="1" t="str">
        <f t="shared" si="457"/>
        <v>&lt;177 micron (NGR)</v>
      </c>
      <c r="L2753">
        <v>20</v>
      </c>
      <c r="M2753" t="s">
        <v>47</v>
      </c>
      <c r="N2753">
        <v>395</v>
      </c>
      <c r="O2753">
        <v>71</v>
      </c>
      <c r="P2753">
        <v>12</v>
      </c>
      <c r="Q2753">
        <v>6</v>
      </c>
      <c r="R2753">
        <v>15</v>
      </c>
      <c r="S2753">
        <v>8</v>
      </c>
      <c r="T2753">
        <v>-0.2</v>
      </c>
      <c r="U2753">
        <v>360</v>
      </c>
      <c r="V2753">
        <v>2.35</v>
      </c>
      <c r="W2753">
        <v>0.2</v>
      </c>
      <c r="X2753">
        <v>4</v>
      </c>
      <c r="Y2753">
        <v>-2</v>
      </c>
      <c r="Z2753">
        <v>39</v>
      </c>
      <c r="AA2753">
        <v>0.2</v>
      </c>
      <c r="AB2753">
        <v>3</v>
      </c>
      <c r="AC2753">
        <v>707</v>
      </c>
      <c r="AD2753">
        <v>40</v>
      </c>
      <c r="AE2753">
        <v>-2</v>
      </c>
      <c r="AF2753">
        <v>2.8</v>
      </c>
      <c r="AG2753">
        <v>1.8</v>
      </c>
      <c r="AH2753">
        <v>160</v>
      </c>
    </row>
    <row r="2754" spans="1:34" x14ac:dyDescent="0.25">
      <c r="A2754" t="s">
        <v>10508</v>
      </c>
      <c r="B2754" t="s">
        <v>10509</v>
      </c>
      <c r="C2754" s="1" t="str">
        <f t="shared" si="454"/>
        <v>21:0613</v>
      </c>
      <c r="D2754" s="1" t="str">
        <f t="shared" si="455"/>
        <v>21:0193</v>
      </c>
      <c r="E2754" t="s">
        <v>10453</v>
      </c>
      <c r="F2754" t="s">
        <v>10510</v>
      </c>
      <c r="H2754">
        <v>54.706632800000001</v>
      </c>
      <c r="I2754">
        <v>-126.2698182</v>
      </c>
      <c r="J2754" s="1" t="str">
        <f t="shared" si="456"/>
        <v>NGR bulk stream sediment</v>
      </c>
      <c r="K2754" s="1" t="str">
        <f t="shared" si="457"/>
        <v>&lt;177 micron (NGR)</v>
      </c>
      <c r="L2754">
        <v>20</v>
      </c>
      <c r="M2754" t="s">
        <v>51</v>
      </c>
      <c r="N2754">
        <v>396</v>
      </c>
      <c r="O2754">
        <v>70</v>
      </c>
      <c r="P2754">
        <v>12</v>
      </c>
      <c r="Q2754">
        <v>6</v>
      </c>
      <c r="R2754">
        <v>14</v>
      </c>
      <c r="S2754">
        <v>8</v>
      </c>
      <c r="T2754">
        <v>-0.2</v>
      </c>
      <c r="U2754">
        <v>330</v>
      </c>
      <c r="V2754">
        <v>2.4</v>
      </c>
      <c r="W2754">
        <v>-0.2</v>
      </c>
      <c r="X2754">
        <v>4</v>
      </c>
      <c r="Y2754">
        <v>-2</v>
      </c>
      <c r="Z2754">
        <v>38</v>
      </c>
      <c r="AA2754">
        <v>1</v>
      </c>
      <c r="AB2754">
        <v>2</v>
      </c>
      <c r="AC2754">
        <v>726</v>
      </c>
      <c r="AD2754">
        <v>45</v>
      </c>
      <c r="AE2754">
        <v>-2</v>
      </c>
      <c r="AF2754">
        <v>2.6</v>
      </c>
      <c r="AG2754">
        <v>1.6</v>
      </c>
      <c r="AH2754">
        <v>175</v>
      </c>
    </row>
    <row r="2755" spans="1:34" x14ac:dyDescent="0.25">
      <c r="A2755" t="s">
        <v>10511</v>
      </c>
      <c r="B2755" t="s">
        <v>10512</v>
      </c>
      <c r="C2755" s="1" t="str">
        <f t="shared" si="454"/>
        <v>21:0613</v>
      </c>
      <c r="D2755" s="1" t="str">
        <f t="shared" si="455"/>
        <v>21:0193</v>
      </c>
      <c r="E2755" t="s">
        <v>10513</v>
      </c>
      <c r="F2755" t="s">
        <v>10514</v>
      </c>
      <c r="H2755">
        <v>54.713535200000003</v>
      </c>
      <c r="I2755">
        <v>-126.0699042</v>
      </c>
      <c r="J2755" s="1" t="str">
        <f t="shared" si="456"/>
        <v>NGR bulk stream sediment</v>
      </c>
      <c r="K2755" s="1" t="str">
        <f t="shared" si="457"/>
        <v>&lt;177 micron (NGR)</v>
      </c>
      <c r="L2755">
        <v>20</v>
      </c>
      <c r="M2755" t="s">
        <v>116</v>
      </c>
      <c r="N2755">
        <v>397</v>
      </c>
      <c r="O2755">
        <v>70</v>
      </c>
      <c r="P2755">
        <v>14</v>
      </c>
      <c r="Q2755">
        <v>10</v>
      </c>
      <c r="R2755">
        <v>14</v>
      </c>
      <c r="S2755">
        <v>6</v>
      </c>
      <c r="T2755">
        <v>0.2</v>
      </c>
      <c r="U2755">
        <v>440</v>
      </c>
      <c r="V2755">
        <v>2.78</v>
      </c>
      <c r="W2755">
        <v>0.6</v>
      </c>
      <c r="X2755">
        <v>5</v>
      </c>
      <c r="Y2755">
        <v>-2</v>
      </c>
      <c r="Z2755">
        <v>49</v>
      </c>
      <c r="AA2755">
        <v>0.9</v>
      </c>
      <c r="AB2755">
        <v>2</v>
      </c>
      <c r="AC2755">
        <v>745</v>
      </c>
      <c r="AD2755">
        <v>40</v>
      </c>
      <c r="AE2755">
        <v>-2</v>
      </c>
      <c r="AF2755">
        <v>1.4</v>
      </c>
      <c r="AG2755">
        <v>1.9</v>
      </c>
      <c r="AH2755">
        <v>205</v>
      </c>
    </row>
    <row r="2756" spans="1:34" x14ac:dyDescent="0.25">
      <c r="A2756" t="s">
        <v>10515</v>
      </c>
      <c r="B2756" t="s">
        <v>10516</v>
      </c>
      <c r="C2756" s="1" t="str">
        <f t="shared" si="454"/>
        <v>21:0613</v>
      </c>
      <c r="D2756" s="1" t="str">
        <f t="shared" si="455"/>
        <v>21:0193</v>
      </c>
      <c r="E2756" t="s">
        <v>10517</v>
      </c>
      <c r="F2756" t="s">
        <v>10518</v>
      </c>
      <c r="H2756">
        <v>54.717124499999997</v>
      </c>
      <c r="I2756">
        <v>-126.07781369999999</v>
      </c>
      <c r="J2756" s="1" t="str">
        <f t="shared" si="456"/>
        <v>NGR bulk stream sediment</v>
      </c>
      <c r="K2756" s="1" t="str">
        <f t="shared" si="457"/>
        <v>&lt;177 micron (NGR)</v>
      </c>
      <c r="L2756">
        <v>20</v>
      </c>
      <c r="M2756" t="s">
        <v>121</v>
      </c>
      <c r="N2756">
        <v>398</v>
      </c>
      <c r="O2756">
        <v>86</v>
      </c>
      <c r="P2756">
        <v>21</v>
      </c>
      <c r="Q2756">
        <v>9</v>
      </c>
      <c r="R2756">
        <v>12</v>
      </c>
      <c r="S2756">
        <v>7</v>
      </c>
      <c r="T2756">
        <v>-0.2</v>
      </c>
      <c r="U2756">
        <v>780</v>
      </c>
      <c r="V2756">
        <v>2.68</v>
      </c>
      <c r="W2756">
        <v>0.4</v>
      </c>
      <c r="X2756">
        <v>4</v>
      </c>
      <c r="Y2756">
        <v>-2</v>
      </c>
      <c r="Z2756">
        <v>40</v>
      </c>
      <c r="AA2756">
        <v>0.7</v>
      </c>
      <c r="AB2756">
        <v>2</v>
      </c>
      <c r="AC2756">
        <v>729</v>
      </c>
      <c r="AD2756">
        <v>65</v>
      </c>
      <c r="AE2756">
        <v>-2</v>
      </c>
      <c r="AF2756">
        <v>7.6</v>
      </c>
      <c r="AG2756">
        <v>2.9</v>
      </c>
      <c r="AH2756">
        <v>140</v>
      </c>
    </row>
    <row r="2757" spans="1:34" x14ac:dyDescent="0.25">
      <c r="A2757" t="s">
        <v>10519</v>
      </c>
      <c r="B2757" t="s">
        <v>10520</v>
      </c>
      <c r="C2757" s="1" t="str">
        <f t="shared" si="454"/>
        <v>21:0613</v>
      </c>
      <c r="D2757" s="1" t="str">
        <f t="shared" si="455"/>
        <v>21:0193</v>
      </c>
      <c r="E2757" t="s">
        <v>10521</v>
      </c>
      <c r="F2757" t="s">
        <v>10522</v>
      </c>
      <c r="H2757">
        <v>54.755201499999998</v>
      </c>
      <c r="I2757">
        <v>-126.38740230000001</v>
      </c>
      <c r="J2757" s="1" t="str">
        <f t="shared" si="456"/>
        <v>NGR bulk stream sediment</v>
      </c>
      <c r="K2757" s="1" t="str">
        <f t="shared" si="457"/>
        <v>&lt;177 micron (NGR)</v>
      </c>
      <c r="L2757">
        <v>20</v>
      </c>
      <c r="M2757" t="s">
        <v>126</v>
      </c>
      <c r="N2757">
        <v>399</v>
      </c>
      <c r="O2757">
        <v>99</v>
      </c>
      <c r="P2757">
        <v>16</v>
      </c>
      <c r="Q2757">
        <v>10</v>
      </c>
      <c r="R2757">
        <v>111</v>
      </c>
      <c r="S2757">
        <v>9</v>
      </c>
      <c r="T2757">
        <v>-0.2</v>
      </c>
      <c r="U2757">
        <v>1600</v>
      </c>
      <c r="V2757">
        <v>3.54</v>
      </c>
      <c r="W2757">
        <v>-0.2</v>
      </c>
      <c r="X2757">
        <v>8</v>
      </c>
      <c r="Y2757">
        <v>-2</v>
      </c>
      <c r="Z2757">
        <v>60</v>
      </c>
      <c r="AA2757">
        <v>1.2</v>
      </c>
      <c r="AB2757">
        <v>2</v>
      </c>
      <c r="AC2757">
        <v>697</v>
      </c>
      <c r="AD2757">
        <v>45</v>
      </c>
      <c r="AE2757">
        <v>-2</v>
      </c>
      <c r="AF2757">
        <v>7.8</v>
      </c>
      <c r="AG2757">
        <v>1.6</v>
      </c>
      <c r="AH2757">
        <v>165</v>
      </c>
    </row>
    <row r="2758" spans="1:34" x14ac:dyDescent="0.25">
      <c r="A2758" t="s">
        <v>10523</v>
      </c>
      <c r="B2758" t="s">
        <v>10524</v>
      </c>
      <c r="C2758" s="1" t="str">
        <f t="shared" si="454"/>
        <v>21:0613</v>
      </c>
      <c r="D2758" s="1" t="str">
        <f t="shared" si="455"/>
        <v>21:0193</v>
      </c>
      <c r="E2758" t="s">
        <v>10525</v>
      </c>
      <c r="F2758" t="s">
        <v>10526</v>
      </c>
      <c r="H2758">
        <v>54.821698699999999</v>
      </c>
      <c r="I2758">
        <v>-126.89611600000001</v>
      </c>
      <c r="J2758" s="1" t="str">
        <f t="shared" si="456"/>
        <v>NGR bulk stream sediment</v>
      </c>
      <c r="K2758" s="1" t="str">
        <f t="shared" si="457"/>
        <v>&lt;177 micron (NGR)</v>
      </c>
      <c r="L2758">
        <v>20</v>
      </c>
      <c r="M2758" t="s">
        <v>131</v>
      </c>
      <c r="N2758">
        <v>400</v>
      </c>
      <c r="O2758">
        <v>180</v>
      </c>
      <c r="P2758">
        <v>38</v>
      </c>
      <c r="Q2758">
        <v>15</v>
      </c>
      <c r="R2758">
        <v>22</v>
      </c>
      <c r="S2758">
        <v>11</v>
      </c>
      <c r="T2758">
        <v>0.5</v>
      </c>
      <c r="U2758">
        <v>1200</v>
      </c>
      <c r="V2758">
        <v>3.73</v>
      </c>
      <c r="W2758">
        <v>0.8</v>
      </c>
      <c r="X2758">
        <v>57</v>
      </c>
      <c r="Y2758">
        <v>-2</v>
      </c>
      <c r="Z2758">
        <v>39</v>
      </c>
      <c r="AA2758">
        <v>2.8</v>
      </c>
      <c r="AB2758">
        <v>2</v>
      </c>
      <c r="AC2758">
        <v>604</v>
      </c>
      <c r="AD2758">
        <v>100</v>
      </c>
      <c r="AE2758">
        <v>-2</v>
      </c>
      <c r="AF2758">
        <v>13.6</v>
      </c>
      <c r="AG2758">
        <v>1.8</v>
      </c>
      <c r="AH2758">
        <v>150</v>
      </c>
    </row>
    <row r="2759" spans="1:34" x14ac:dyDescent="0.25">
      <c r="A2759" t="s">
        <v>10527</v>
      </c>
      <c r="B2759" t="s">
        <v>10528</v>
      </c>
      <c r="C2759" s="1" t="str">
        <f t="shared" si="454"/>
        <v>21:0613</v>
      </c>
      <c r="D2759" s="1" t="str">
        <f t="shared" si="455"/>
        <v>21:0193</v>
      </c>
      <c r="E2759" t="s">
        <v>10529</v>
      </c>
      <c r="F2759" t="s">
        <v>10530</v>
      </c>
      <c r="H2759">
        <v>54.632488100000003</v>
      </c>
      <c r="I2759">
        <v>-127.2378574</v>
      </c>
      <c r="J2759" s="1" t="str">
        <f t="shared" si="456"/>
        <v>NGR bulk stream sediment</v>
      </c>
      <c r="K2759" s="1" t="str">
        <f t="shared" si="457"/>
        <v>&lt;177 micron (NGR)</v>
      </c>
      <c r="L2759">
        <v>21</v>
      </c>
      <c r="M2759" t="s">
        <v>38</v>
      </c>
      <c r="N2759">
        <v>401</v>
      </c>
      <c r="O2759">
        <v>60</v>
      </c>
      <c r="P2759">
        <v>24</v>
      </c>
      <c r="Q2759">
        <v>10</v>
      </c>
      <c r="R2759">
        <v>19</v>
      </c>
      <c r="S2759">
        <v>12</v>
      </c>
      <c r="T2759">
        <v>-0.2</v>
      </c>
      <c r="U2759">
        <v>680</v>
      </c>
      <c r="V2759">
        <v>2.96</v>
      </c>
      <c r="W2759">
        <v>-0.2</v>
      </c>
      <c r="X2759">
        <v>4</v>
      </c>
      <c r="Y2759">
        <v>-2</v>
      </c>
      <c r="Z2759">
        <v>59</v>
      </c>
      <c r="AA2759">
        <v>1.2</v>
      </c>
      <c r="AB2759">
        <v>2</v>
      </c>
      <c r="AC2759">
        <v>681</v>
      </c>
      <c r="AD2759">
        <v>20</v>
      </c>
      <c r="AE2759">
        <v>2</v>
      </c>
      <c r="AF2759">
        <v>2.8</v>
      </c>
      <c r="AG2759">
        <v>1</v>
      </c>
      <c r="AH2759">
        <v>170</v>
      </c>
    </row>
    <row r="2760" spans="1:34" x14ac:dyDescent="0.25">
      <c r="A2760" t="s">
        <v>10531</v>
      </c>
      <c r="B2760" t="s">
        <v>10532</v>
      </c>
      <c r="C2760" s="1" t="str">
        <f t="shared" si="454"/>
        <v>21:0613</v>
      </c>
      <c r="D2760" s="1" t="str">
        <f t="shared" si="455"/>
        <v>21:0193</v>
      </c>
      <c r="E2760" t="s">
        <v>10533</v>
      </c>
      <c r="F2760" t="s">
        <v>10534</v>
      </c>
      <c r="H2760">
        <v>54.900456200000001</v>
      </c>
      <c r="I2760">
        <v>-126.5860145</v>
      </c>
      <c r="J2760" s="1" t="str">
        <f t="shared" si="456"/>
        <v>NGR bulk stream sediment</v>
      </c>
      <c r="K2760" s="1" t="str">
        <f t="shared" si="457"/>
        <v>&lt;177 micron (NGR)</v>
      </c>
      <c r="L2760">
        <v>21</v>
      </c>
      <c r="M2760" t="s">
        <v>43</v>
      </c>
      <c r="N2760">
        <v>402</v>
      </c>
      <c r="O2760">
        <v>124</v>
      </c>
      <c r="P2760">
        <v>21</v>
      </c>
      <c r="Q2760">
        <v>12</v>
      </c>
      <c r="R2760">
        <v>14</v>
      </c>
      <c r="S2760">
        <v>13</v>
      </c>
      <c r="T2760">
        <v>-0.2</v>
      </c>
      <c r="U2760">
        <v>4400</v>
      </c>
      <c r="V2760">
        <v>3.73</v>
      </c>
      <c r="W2760">
        <v>0.4</v>
      </c>
      <c r="X2760">
        <v>8</v>
      </c>
      <c r="Y2760">
        <v>-2</v>
      </c>
      <c r="Z2760">
        <v>55</v>
      </c>
      <c r="AA2760">
        <v>0.6</v>
      </c>
      <c r="AB2760">
        <v>3</v>
      </c>
      <c r="AC2760">
        <v>874</v>
      </c>
      <c r="AD2760">
        <v>70</v>
      </c>
      <c r="AE2760">
        <v>-2</v>
      </c>
      <c r="AF2760">
        <v>11.2</v>
      </c>
      <c r="AG2760">
        <v>2</v>
      </c>
      <c r="AH2760">
        <v>145</v>
      </c>
    </row>
    <row r="2761" spans="1:34" x14ac:dyDescent="0.25">
      <c r="A2761" t="s">
        <v>10535</v>
      </c>
      <c r="B2761" t="s">
        <v>10536</v>
      </c>
      <c r="C2761" s="1" t="str">
        <f t="shared" si="454"/>
        <v>21:0613</v>
      </c>
      <c r="D2761" s="1" t="str">
        <f t="shared" si="455"/>
        <v>21:0193</v>
      </c>
      <c r="E2761" t="s">
        <v>10537</v>
      </c>
      <c r="F2761" t="s">
        <v>10538</v>
      </c>
      <c r="H2761">
        <v>54.863361699999999</v>
      </c>
      <c r="I2761">
        <v>-126.5087643</v>
      </c>
      <c r="J2761" s="1" t="str">
        <f t="shared" si="456"/>
        <v>NGR bulk stream sediment</v>
      </c>
      <c r="K2761" s="1" t="str">
        <f t="shared" si="457"/>
        <v>&lt;177 micron (NGR)</v>
      </c>
      <c r="L2761">
        <v>21</v>
      </c>
      <c r="M2761" t="s">
        <v>56</v>
      </c>
      <c r="N2761">
        <v>403</v>
      </c>
      <c r="O2761">
        <v>89</v>
      </c>
      <c r="P2761">
        <v>17</v>
      </c>
      <c r="Q2761">
        <v>8</v>
      </c>
      <c r="R2761">
        <v>13</v>
      </c>
      <c r="S2761">
        <v>7</v>
      </c>
      <c r="T2761">
        <v>0.3</v>
      </c>
      <c r="U2761">
        <v>980</v>
      </c>
      <c r="V2761">
        <v>2.76</v>
      </c>
      <c r="W2761">
        <v>0.2</v>
      </c>
      <c r="X2761">
        <v>4</v>
      </c>
      <c r="Y2761">
        <v>-2</v>
      </c>
      <c r="Z2761">
        <v>41</v>
      </c>
      <c r="AA2761">
        <v>0.2</v>
      </c>
      <c r="AB2761">
        <v>3</v>
      </c>
      <c r="AC2761">
        <v>703</v>
      </c>
      <c r="AD2761">
        <v>60</v>
      </c>
      <c r="AE2761">
        <v>-2</v>
      </c>
      <c r="AF2761">
        <v>12.6</v>
      </c>
      <c r="AG2761">
        <v>1.6</v>
      </c>
      <c r="AH2761">
        <v>130</v>
      </c>
    </row>
    <row r="2762" spans="1:34" x14ac:dyDescent="0.25">
      <c r="A2762" t="s">
        <v>10539</v>
      </c>
      <c r="B2762" t="s">
        <v>10540</v>
      </c>
      <c r="C2762" s="1" t="str">
        <f t="shared" si="454"/>
        <v>21:0613</v>
      </c>
      <c r="D2762" s="1" t="str">
        <f t="shared" si="455"/>
        <v>21:0193</v>
      </c>
      <c r="E2762" t="s">
        <v>10541</v>
      </c>
      <c r="F2762" t="s">
        <v>10542</v>
      </c>
      <c r="H2762">
        <v>54.957459800000002</v>
      </c>
      <c r="I2762">
        <v>-126.5693978</v>
      </c>
      <c r="J2762" s="1" t="str">
        <f t="shared" si="456"/>
        <v>NGR bulk stream sediment</v>
      </c>
      <c r="K2762" s="1" t="str">
        <f t="shared" si="457"/>
        <v>&lt;177 micron (NGR)</v>
      </c>
      <c r="L2762">
        <v>21</v>
      </c>
      <c r="M2762" t="s">
        <v>61</v>
      </c>
      <c r="N2762">
        <v>404</v>
      </c>
      <c r="O2762">
        <v>102</v>
      </c>
      <c r="P2762">
        <v>17</v>
      </c>
      <c r="Q2762">
        <v>8</v>
      </c>
      <c r="R2762">
        <v>15</v>
      </c>
      <c r="S2762">
        <v>10</v>
      </c>
      <c r="T2762">
        <v>-0.2</v>
      </c>
      <c r="U2762">
        <v>1700</v>
      </c>
      <c r="V2762">
        <v>4.0999999999999996</v>
      </c>
      <c r="W2762">
        <v>-0.2</v>
      </c>
      <c r="X2762">
        <v>4</v>
      </c>
      <c r="Y2762">
        <v>-2</v>
      </c>
      <c r="Z2762">
        <v>49</v>
      </c>
      <c r="AA2762">
        <v>-0.2</v>
      </c>
      <c r="AB2762">
        <v>2</v>
      </c>
      <c r="AC2762">
        <v>629</v>
      </c>
      <c r="AD2762">
        <v>80</v>
      </c>
      <c r="AE2762">
        <v>2</v>
      </c>
      <c r="AF2762">
        <v>16.8</v>
      </c>
      <c r="AG2762">
        <v>1.6</v>
      </c>
      <c r="AH2762">
        <v>130</v>
      </c>
    </row>
    <row r="2763" spans="1:34" x14ac:dyDescent="0.25">
      <c r="A2763" t="s">
        <v>10543</v>
      </c>
      <c r="B2763" t="s">
        <v>10544</v>
      </c>
      <c r="C2763" s="1" t="str">
        <f t="shared" si="454"/>
        <v>21:0613</v>
      </c>
      <c r="D2763" s="1" t="str">
        <f t="shared" si="455"/>
        <v>21:0193</v>
      </c>
      <c r="E2763" t="s">
        <v>10529</v>
      </c>
      <c r="F2763" t="s">
        <v>10545</v>
      </c>
      <c r="H2763">
        <v>54.632488100000003</v>
      </c>
      <c r="I2763">
        <v>-127.2378574</v>
      </c>
      <c r="J2763" s="1" t="str">
        <f t="shared" si="456"/>
        <v>NGR bulk stream sediment</v>
      </c>
      <c r="K2763" s="1" t="str">
        <f t="shared" si="457"/>
        <v>&lt;177 micron (NGR)</v>
      </c>
      <c r="L2763">
        <v>21</v>
      </c>
      <c r="M2763" t="s">
        <v>47</v>
      </c>
      <c r="N2763">
        <v>405</v>
      </c>
      <c r="O2763">
        <v>59</v>
      </c>
      <c r="P2763">
        <v>23</v>
      </c>
      <c r="Q2763">
        <v>6</v>
      </c>
      <c r="R2763">
        <v>17</v>
      </c>
      <c r="S2763">
        <v>11</v>
      </c>
      <c r="T2763">
        <v>-0.2</v>
      </c>
      <c r="U2763">
        <v>640</v>
      </c>
      <c r="V2763">
        <v>2.93</v>
      </c>
      <c r="W2763">
        <v>-0.2</v>
      </c>
      <c r="X2763">
        <v>3</v>
      </c>
      <c r="Y2763">
        <v>-2</v>
      </c>
      <c r="Z2763">
        <v>55</v>
      </c>
      <c r="AA2763">
        <v>0.2</v>
      </c>
      <c r="AB2763">
        <v>3</v>
      </c>
      <c r="AC2763">
        <v>693</v>
      </c>
      <c r="AD2763">
        <v>20</v>
      </c>
      <c r="AE2763">
        <v>-2</v>
      </c>
      <c r="AF2763">
        <v>2.4</v>
      </c>
      <c r="AG2763">
        <v>1.2</v>
      </c>
      <c r="AH2763">
        <v>180</v>
      </c>
    </row>
    <row r="2764" spans="1:34" x14ac:dyDescent="0.25">
      <c r="A2764" t="s">
        <v>10546</v>
      </c>
      <c r="B2764" t="s">
        <v>10547</v>
      </c>
      <c r="C2764" s="1" t="str">
        <f t="shared" si="454"/>
        <v>21:0613</v>
      </c>
      <c r="D2764" s="1" t="str">
        <f t="shared" si="455"/>
        <v>21:0193</v>
      </c>
      <c r="E2764" t="s">
        <v>10529</v>
      </c>
      <c r="F2764" t="s">
        <v>10548</v>
      </c>
      <c r="H2764">
        <v>54.632488100000003</v>
      </c>
      <c r="I2764">
        <v>-127.2378574</v>
      </c>
      <c r="J2764" s="1" t="str">
        <f t="shared" si="456"/>
        <v>NGR bulk stream sediment</v>
      </c>
      <c r="K2764" s="1" t="str">
        <f t="shared" si="457"/>
        <v>&lt;177 micron (NGR)</v>
      </c>
      <c r="L2764">
        <v>21</v>
      </c>
      <c r="M2764" t="s">
        <v>51</v>
      </c>
      <c r="N2764">
        <v>406</v>
      </c>
      <c r="O2764">
        <v>60</v>
      </c>
      <c r="P2764">
        <v>25</v>
      </c>
      <c r="Q2764">
        <v>7</v>
      </c>
      <c r="R2764">
        <v>17</v>
      </c>
      <c r="S2764">
        <v>14</v>
      </c>
      <c r="T2764">
        <v>0.2</v>
      </c>
      <c r="U2764">
        <v>680</v>
      </c>
      <c r="V2764">
        <v>2.99</v>
      </c>
      <c r="W2764">
        <v>-0.2</v>
      </c>
      <c r="X2764">
        <v>4</v>
      </c>
      <c r="Y2764">
        <v>-2</v>
      </c>
      <c r="Z2764">
        <v>58</v>
      </c>
      <c r="AA2764">
        <v>-0.2</v>
      </c>
      <c r="AB2764">
        <v>1</v>
      </c>
      <c r="AC2764">
        <v>696</v>
      </c>
      <c r="AD2764">
        <v>20</v>
      </c>
      <c r="AE2764">
        <v>-2</v>
      </c>
      <c r="AF2764">
        <v>3</v>
      </c>
      <c r="AG2764">
        <v>1</v>
      </c>
      <c r="AH2764">
        <v>180</v>
      </c>
    </row>
    <row r="2765" spans="1:34" x14ac:dyDescent="0.25">
      <c r="A2765" t="s">
        <v>10549</v>
      </c>
      <c r="B2765" t="s">
        <v>10550</v>
      </c>
      <c r="C2765" s="1" t="str">
        <f t="shared" si="454"/>
        <v>21:0613</v>
      </c>
      <c r="D2765" s="1" t="str">
        <f t="shared" si="455"/>
        <v>21:0193</v>
      </c>
      <c r="E2765" t="s">
        <v>10551</v>
      </c>
      <c r="F2765" t="s">
        <v>10552</v>
      </c>
      <c r="H2765">
        <v>54.898273400000001</v>
      </c>
      <c r="I2765">
        <v>-127.3436494</v>
      </c>
      <c r="J2765" s="1" t="str">
        <f t="shared" si="456"/>
        <v>NGR bulk stream sediment</v>
      </c>
      <c r="K2765" s="1" t="str">
        <f t="shared" si="457"/>
        <v>&lt;177 micron (NGR)</v>
      </c>
      <c r="L2765">
        <v>21</v>
      </c>
      <c r="M2765" t="s">
        <v>66</v>
      </c>
      <c r="N2765">
        <v>407</v>
      </c>
      <c r="O2765">
        <v>109</v>
      </c>
      <c r="P2765">
        <v>19</v>
      </c>
      <c r="Q2765">
        <v>13</v>
      </c>
      <c r="R2765">
        <v>12</v>
      </c>
      <c r="S2765">
        <v>10</v>
      </c>
      <c r="T2765">
        <v>0.4</v>
      </c>
      <c r="U2765">
        <v>720</v>
      </c>
      <c r="V2765">
        <v>3.74</v>
      </c>
      <c r="W2765">
        <v>0.4</v>
      </c>
      <c r="X2765">
        <v>6</v>
      </c>
      <c r="Y2765">
        <v>-2</v>
      </c>
      <c r="Z2765">
        <v>65</v>
      </c>
      <c r="AA2765">
        <v>-0.2</v>
      </c>
      <c r="AB2765">
        <v>2</v>
      </c>
      <c r="AC2765">
        <v>635</v>
      </c>
      <c r="AD2765">
        <v>35</v>
      </c>
      <c r="AE2765">
        <v>-2</v>
      </c>
      <c r="AF2765">
        <v>2.6</v>
      </c>
      <c r="AG2765">
        <v>1.5</v>
      </c>
      <c r="AH2765">
        <v>215</v>
      </c>
    </row>
    <row r="2766" spans="1:34" x14ac:dyDescent="0.25">
      <c r="A2766" t="s">
        <v>10553</v>
      </c>
      <c r="B2766" t="s">
        <v>10554</v>
      </c>
      <c r="C2766" s="1" t="str">
        <f t="shared" si="454"/>
        <v>21:0613</v>
      </c>
      <c r="D2766" s="1" t="str">
        <f t="shared" si="455"/>
        <v>21:0193</v>
      </c>
      <c r="E2766" t="s">
        <v>10555</v>
      </c>
      <c r="F2766" t="s">
        <v>10556</v>
      </c>
      <c r="H2766">
        <v>54.897900900000003</v>
      </c>
      <c r="I2766">
        <v>-127.33610109999999</v>
      </c>
      <c r="J2766" s="1" t="str">
        <f t="shared" si="456"/>
        <v>NGR bulk stream sediment</v>
      </c>
      <c r="K2766" s="1" t="str">
        <f t="shared" si="457"/>
        <v>&lt;177 micron (NGR)</v>
      </c>
      <c r="L2766">
        <v>21</v>
      </c>
      <c r="M2766" t="s">
        <v>76</v>
      </c>
      <c r="N2766">
        <v>408</v>
      </c>
      <c r="O2766">
        <v>122</v>
      </c>
      <c r="P2766">
        <v>22</v>
      </c>
      <c r="Q2766">
        <v>17</v>
      </c>
      <c r="R2766">
        <v>12</v>
      </c>
      <c r="S2766">
        <v>9</v>
      </c>
      <c r="T2766">
        <v>-0.2</v>
      </c>
      <c r="U2766">
        <v>740</v>
      </c>
      <c r="V2766">
        <v>3.51</v>
      </c>
      <c r="W2766">
        <v>0.4</v>
      </c>
      <c r="X2766">
        <v>7</v>
      </c>
      <c r="Y2766">
        <v>-2</v>
      </c>
      <c r="Z2766">
        <v>61</v>
      </c>
      <c r="AA2766">
        <v>1.5</v>
      </c>
      <c r="AB2766">
        <v>3</v>
      </c>
      <c r="AC2766">
        <v>641</v>
      </c>
      <c r="AD2766">
        <v>60</v>
      </c>
      <c r="AE2766">
        <v>-2</v>
      </c>
      <c r="AF2766">
        <v>4.2</v>
      </c>
      <c r="AG2766">
        <v>1.7</v>
      </c>
      <c r="AH2766">
        <v>180</v>
      </c>
    </row>
    <row r="2767" spans="1:34" x14ac:dyDescent="0.25">
      <c r="A2767" t="s">
        <v>10557</v>
      </c>
      <c r="B2767" t="s">
        <v>10558</v>
      </c>
      <c r="C2767" s="1" t="str">
        <f t="shared" si="454"/>
        <v>21:0613</v>
      </c>
      <c r="D2767" s="1" t="str">
        <f>HYPERLINK("http://geochem.nrcan.gc.ca/cdogs/content/svy/svy_e.htm", "")</f>
        <v/>
      </c>
      <c r="G2767" s="1" t="str">
        <f>HYPERLINK("http://geochem.nrcan.gc.ca/cdogs/content/cr_/cr_00077_e.htm", "77")</f>
        <v>77</v>
      </c>
      <c r="J2767" t="s">
        <v>69</v>
      </c>
      <c r="K2767" t="s">
        <v>70</v>
      </c>
      <c r="L2767">
        <v>21</v>
      </c>
      <c r="M2767" t="s">
        <v>71</v>
      </c>
      <c r="N2767">
        <v>409</v>
      </c>
      <c r="O2767">
        <v>130</v>
      </c>
      <c r="P2767">
        <v>59</v>
      </c>
      <c r="Q2767">
        <v>32</v>
      </c>
      <c r="R2767">
        <v>278</v>
      </c>
      <c r="S2767">
        <v>26</v>
      </c>
      <c r="T2767">
        <v>-0.2</v>
      </c>
      <c r="U2767">
        <v>500</v>
      </c>
      <c r="V2767">
        <v>3.75</v>
      </c>
      <c r="W2767">
        <v>1.4</v>
      </c>
      <c r="X2767">
        <v>15</v>
      </c>
      <c r="Y2767">
        <v>3</v>
      </c>
      <c r="Z2767">
        <v>66</v>
      </c>
      <c r="AA2767">
        <v>0.8</v>
      </c>
      <c r="AB2767">
        <v>6</v>
      </c>
      <c r="AC2767">
        <v>738</v>
      </c>
      <c r="AD2767">
        <v>25</v>
      </c>
      <c r="AE2767">
        <v>16</v>
      </c>
      <c r="AF2767">
        <v>3.2</v>
      </c>
      <c r="AG2767">
        <v>19</v>
      </c>
      <c r="AH2767">
        <v>455</v>
      </c>
    </row>
    <row r="2768" spans="1:34" x14ac:dyDescent="0.25">
      <c r="A2768" t="s">
        <v>10559</v>
      </c>
      <c r="B2768" t="s">
        <v>10560</v>
      </c>
      <c r="C2768" s="1" t="str">
        <f t="shared" si="454"/>
        <v>21:0613</v>
      </c>
      <c r="D2768" s="1" t="str">
        <f t="shared" ref="D2768:D2797" si="458">HYPERLINK("http://geochem.nrcan.gc.ca/cdogs/content/svy/svy210193_e.htm", "21:0193")</f>
        <v>21:0193</v>
      </c>
      <c r="E2768" t="s">
        <v>10561</v>
      </c>
      <c r="F2768" t="s">
        <v>10562</v>
      </c>
      <c r="H2768">
        <v>54.629921000000003</v>
      </c>
      <c r="I2768">
        <v>-126.9789715</v>
      </c>
      <c r="J2768" s="1" t="str">
        <f t="shared" ref="J2768:J2797" si="459">HYPERLINK("http://geochem.nrcan.gc.ca/cdogs/content/kwd/kwd020030_e.htm", "NGR bulk stream sediment")</f>
        <v>NGR bulk stream sediment</v>
      </c>
      <c r="K2768" s="1" t="str">
        <f t="shared" ref="K2768:K2797" si="460">HYPERLINK("http://geochem.nrcan.gc.ca/cdogs/content/kwd/kwd080006_e.htm", "&lt;177 micron (NGR)")</f>
        <v>&lt;177 micron (NGR)</v>
      </c>
      <c r="L2768">
        <v>21</v>
      </c>
      <c r="M2768" t="s">
        <v>81</v>
      </c>
      <c r="N2768">
        <v>410</v>
      </c>
      <c r="O2768">
        <v>170</v>
      </c>
      <c r="P2768">
        <v>26</v>
      </c>
      <c r="Q2768">
        <v>18</v>
      </c>
      <c r="R2768">
        <v>19</v>
      </c>
      <c r="S2768">
        <v>9</v>
      </c>
      <c r="T2768">
        <v>0.4</v>
      </c>
      <c r="U2768">
        <v>780</v>
      </c>
      <c r="V2768">
        <v>3.61</v>
      </c>
      <c r="W2768">
        <v>0.9</v>
      </c>
      <c r="X2768">
        <v>7</v>
      </c>
      <c r="Y2768">
        <v>-2</v>
      </c>
      <c r="Z2768">
        <v>54</v>
      </c>
      <c r="AA2768">
        <v>0.6</v>
      </c>
      <c r="AB2768">
        <v>2</v>
      </c>
      <c r="AC2768">
        <v>1670</v>
      </c>
      <c r="AD2768">
        <v>40</v>
      </c>
      <c r="AE2768">
        <v>-2</v>
      </c>
      <c r="AF2768">
        <v>4.8</v>
      </c>
      <c r="AG2768">
        <v>1.6</v>
      </c>
      <c r="AH2768">
        <v>190</v>
      </c>
    </row>
    <row r="2769" spans="1:34" x14ac:dyDescent="0.25">
      <c r="A2769" t="s">
        <v>10563</v>
      </c>
      <c r="B2769" t="s">
        <v>10564</v>
      </c>
      <c r="C2769" s="1" t="str">
        <f t="shared" si="454"/>
        <v>21:0613</v>
      </c>
      <c r="D2769" s="1" t="str">
        <f t="shared" si="458"/>
        <v>21:0193</v>
      </c>
      <c r="E2769" t="s">
        <v>10565</v>
      </c>
      <c r="F2769" t="s">
        <v>10566</v>
      </c>
      <c r="H2769">
        <v>54.617545900000003</v>
      </c>
      <c r="I2769">
        <v>-127.1403086</v>
      </c>
      <c r="J2769" s="1" t="str">
        <f t="shared" si="459"/>
        <v>NGR bulk stream sediment</v>
      </c>
      <c r="K2769" s="1" t="str">
        <f t="shared" si="460"/>
        <v>&lt;177 micron (NGR)</v>
      </c>
      <c r="L2769">
        <v>21</v>
      </c>
      <c r="M2769" t="s">
        <v>86</v>
      </c>
      <c r="N2769">
        <v>411</v>
      </c>
      <c r="O2769">
        <v>92</v>
      </c>
      <c r="P2769">
        <v>26</v>
      </c>
      <c r="Q2769">
        <v>12</v>
      </c>
      <c r="R2769">
        <v>20</v>
      </c>
      <c r="S2769">
        <v>12</v>
      </c>
      <c r="T2769">
        <v>-0.2</v>
      </c>
      <c r="U2769">
        <v>440</v>
      </c>
      <c r="V2769">
        <v>4.26</v>
      </c>
      <c r="W2769">
        <v>0.6</v>
      </c>
      <c r="X2769">
        <v>8</v>
      </c>
      <c r="Y2769">
        <v>-2</v>
      </c>
      <c r="Z2769">
        <v>47</v>
      </c>
      <c r="AA2769">
        <v>1</v>
      </c>
      <c r="AB2769">
        <v>1</v>
      </c>
      <c r="AC2769">
        <v>540</v>
      </c>
      <c r="AD2769">
        <v>45</v>
      </c>
      <c r="AE2769">
        <v>-2</v>
      </c>
      <c r="AF2769">
        <v>4.2</v>
      </c>
      <c r="AG2769">
        <v>1.5</v>
      </c>
      <c r="AH2769">
        <v>165</v>
      </c>
    </row>
    <row r="2770" spans="1:34" x14ac:dyDescent="0.25">
      <c r="A2770" t="s">
        <v>10567</v>
      </c>
      <c r="B2770" t="s">
        <v>10568</v>
      </c>
      <c r="C2770" s="1" t="str">
        <f t="shared" si="454"/>
        <v>21:0613</v>
      </c>
      <c r="D2770" s="1" t="str">
        <f t="shared" si="458"/>
        <v>21:0193</v>
      </c>
      <c r="E2770" t="s">
        <v>10569</v>
      </c>
      <c r="F2770" t="s">
        <v>10570</v>
      </c>
      <c r="H2770">
        <v>54.621004200000002</v>
      </c>
      <c r="I2770">
        <v>-127.1834286</v>
      </c>
      <c r="J2770" s="1" t="str">
        <f t="shared" si="459"/>
        <v>NGR bulk stream sediment</v>
      </c>
      <c r="K2770" s="1" t="str">
        <f t="shared" si="460"/>
        <v>&lt;177 micron (NGR)</v>
      </c>
      <c r="L2770">
        <v>21</v>
      </c>
      <c r="M2770" t="s">
        <v>91</v>
      </c>
      <c r="N2770">
        <v>412</v>
      </c>
      <c r="O2770">
        <v>68</v>
      </c>
      <c r="P2770">
        <v>28</v>
      </c>
      <c r="Q2770">
        <v>7</v>
      </c>
      <c r="R2770">
        <v>21</v>
      </c>
      <c r="S2770">
        <v>15</v>
      </c>
      <c r="T2770">
        <v>-0.2</v>
      </c>
      <c r="U2770">
        <v>740</v>
      </c>
      <c r="V2770">
        <v>3.66</v>
      </c>
      <c r="W2770">
        <v>-0.2</v>
      </c>
      <c r="X2770">
        <v>2</v>
      </c>
      <c r="Y2770">
        <v>-2</v>
      </c>
      <c r="Z2770">
        <v>66</v>
      </c>
      <c r="AA2770">
        <v>1.4</v>
      </c>
      <c r="AB2770">
        <v>5</v>
      </c>
      <c r="AC2770">
        <v>540</v>
      </c>
      <c r="AD2770">
        <v>20</v>
      </c>
      <c r="AE2770">
        <v>-2</v>
      </c>
      <c r="AF2770">
        <v>2.8</v>
      </c>
      <c r="AG2770">
        <v>1.5</v>
      </c>
      <c r="AH2770">
        <v>215</v>
      </c>
    </row>
    <row r="2771" spans="1:34" x14ac:dyDescent="0.25">
      <c r="A2771" t="s">
        <v>10571</v>
      </c>
      <c r="B2771" t="s">
        <v>10572</v>
      </c>
      <c r="C2771" s="1" t="str">
        <f t="shared" si="454"/>
        <v>21:0613</v>
      </c>
      <c r="D2771" s="1" t="str">
        <f t="shared" si="458"/>
        <v>21:0193</v>
      </c>
      <c r="E2771" t="s">
        <v>10573</v>
      </c>
      <c r="F2771" t="s">
        <v>10574</v>
      </c>
      <c r="H2771">
        <v>54.581549199999998</v>
      </c>
      <c r="I2771">
        <v>-127.0942369</v>
      </c>
      <c r="J2771" s="1" t="str">
        <f t="shared" si="459"/>
        <v>NGR bulk stream sediment</v>
      </c>
      <c r="K2771" s="1" t="str">
        <f t="shared" si="460"/>
        <v>&lt;177 micron (NGR)</v>
      </c>
      <c r="L2771">
        <v>21</v>
      </c>
      <c r="M2771" t="s">
        <v>96</v>
      </c>
      <c r="N2771">
        <v>413</v>
      </c>
      <c r="O2771">
        <v>122</v>
      </c>
      <c r="P2771">
        <v>25</v>
      </c>
      <c r="Q2771">
        <v>11</v>
      </c>
      <c r="R2771">
        <v>17</v>
      </c>
      <c r="S2771">
        <v>12</v>
      </c>
      <c r="T2771">
        <v>-0.2</v>
      </c>
      <c r="U2771">
        <v>750</v>
      </c>
      <c r="V2771">
        <v>3.62</v>
      </c>
      <c r="W2771">
        <v>0.4</v>
      </c>
      <c r="X2771">
        <v>8</v>
      </c>
      <c r="Y2771">
        <v>-2</v>
      </c>
      <c r="Z2771">
        <v>49</v>
      </c>
      <c r="AA2771">
        <v>0.5</v>
      </c>
      <c r="AB2771">
        <v>3</v>
      </c>
      <c r="AC2771">
        <v>697</v>
      </c>
      <c r="AD2771">
        <v>45</v>
      </c>
      <c r="AE2771">
        <v>-2</v>
      </c>
      <c r="AF2771">
        <v>7.4</v>
      </c>
      <c r="AG2771">
        <v>1.5</v>
      </c>
      <c r="AH2771">
        <v>130</v>
      </c>
    </row>
    <row r="2772" spans="1:34" x14ac:dyDescent="0.25">
      <c r="A2772" t="s">
        <v>10575</v>
      </c>
      <c r="B2772" t="s">
        <v>10576</v>
      </c>
      <c r="C2772" s="1" t="str">
        <f t="shared" si="454"/>
        <v>21:0613</v>
      </c>
      <c r="D2772" s="1" t="str">
        <f t="shared" si="458"/>
        <v>21:0193</v>
      </c>
      <c r="E2772" t="s">
        <v>10577</v>
      </c>
      <c r="F2772" t="s">
        <v>10578</v>
      </c>
      <c r="H2772">
        <v>54.926330999999998</v>
      </c>
      <c r="I2772">
        <v>-126.52532220000001</v>
      </c>
      <c r="J2772" s="1" t="str">
        <f t="shared" si="459"/>
        <v>NGR bulk stream sediment</v>
      </c>
      <c r="K2772" s="1" t="str">
        <f t="shared" si="460"/>
        <v>&lt;177 micron (NGR)</v>
      </c>
      <c r="L2772">
        <v>21</v>
      </c>
      <c r="M2772" t="s">
        <v>101</v>
      </c>
      <c r="N2772">
        <v>414</v>
      </c>
      <c r="O2772">
        <v>113</v>
      </c>
      <c r="P2772">
        <v>19</v>
      </c>
      <c r="Q2772">
        <v>8</v>
      </c>
      <c r="R2772">
        <v>16</v>
      </c>
      <c r="S2772">
        <v>11</v>
      </c>
      <c r="T2772">
        <v>-0.2</v>
      </c>
      <c r="U2772">
        <v>2100</v>
      </c>
      <c r="V2772">
        <v>3.78</v>
      </c>
      <c r="W2772">
        <v>0.6</v>
      </c>
      <c r="X2772">
        <v>4</v>
      </c>
      <c r="Y2772">
        <v>-2</v>
      </c>
      <c r="Z2772">
        <v>63</v>
      </c>
      <c r="AA2772">
        <v>1.1000000000000001</v>
      </c>
      <c r="AB2772">
        <v>3</v>
      </c>
      <c r="AC2772">
        <v>628</v>
      </c>
      <c r="AD2772">
        <v>80</v>
      </c>
      <c r="AE2772">
        <v>-2</v>
      </c>
      <c r="AF2772">
        <v>13.4</v>
      </c>
      <c r="AG2772">
        <v>1.6</v>
      </c>
      <c r="AH2772">
        <v>115</v>
      </c>
    </row>
    <row r="2773" spans="1:34" x14ac:dyDescent="0.25">
      <c r="A2773" t="s">
        <v>10579</v>
      </c>
      <c r="B2773" t="s">
        <v>10580</v>
      </c>
      <c r="C2773" s="1" t="str">
        <f t="shared" si="454"/>
        <v>21:0613</v>
      </c>
      <c r="D2773" s="1" t="str">
        <f t="shared" si="458"/>
        <v>21:0193</v>
      </c>
      <c r="E2773" t="s">
        <v>10581</v>
      </c>
      <c r="F2773" t="s">
        <v>10582</v>
      </c>
      <c r="H2773">
        <v>54.799291099999998</v>
      </c>
      <c r="I2773">
        <v>-126.24331979999999</v>
      </c>
      <c r="J2773" s="1" t="str">
        <f t="shared" si="459"/>
        <v>NGR bulk stream sediment</v>
      </c>
      <c r="K2773" s="1" t="str">
        <f t="shared" si="460"/>
        <v>&lt;177 micron (NGR)</v>
      </c>
      <c r="L2773">
        <v>21</v>
      </c>
      <c r="M2773" t="s">
        <v>106</v>
      </c>
      <c r="N2773">
        <v>415</v>
      </c>
      <c r="O2773">
        <v>77</v>
      </c>
      <c r="P2773">
        <v>19</v>
      </c>
      <c r="Q2773">
        <v>8</v>
      </c>
      <c r="R2773">
        <v>12</v>
      </c>
      <c r="S2773">
        <v>8</v>
      </c>
      <c r="T2773">
        <v>-0.2</v>
      </c>
      <c r="U2773">
        <v>9500</v>
      </c>
      <c r="V2773">
        <v>4.28</v>
      </c>
      <c r="W2773">
        <v>0.7</v>
      </c>
      <c r="X2773">
        <v>9</v>
      </c>
      <c r="Y2773">
        <v>-2</v>
      </c>
      <c r="Z2773">
        <v>47</v>
      </c>
      <c r="AA2773">
        <v>1</v>
      </c>
      <c r="AB2773">
        <v>3</v>
      </c>
      <c r="AC2773">
        <v>1050</v>
      </c>
      <c r="AD2773">
        <v>80</v>
      </c>
      <c r="AE2773">
        <v>-2</v>
      </c>
      <c r="AF2773">
        <v>20.2</v>
      </c>
      <c r="AG2773">
        <v>2</v>
      </c>
      <c r="AH2773">
        <v>150</v>
      </c>
    </row>
    <row r="2774" spans="1:34" x14ac:dyDescent="0.25">
      <c r="A2774" t="s">
        <v>10583</v>
      </c>
      <c r="B2774" t="s">
        <v>10584</v>
      </c>
      <c r="C2774" s="1" t="str">
        <f t="shared" si="454"/>
        <v>21:0613</v>
      </c>
      <c r="D2774" s="1" t="str">
        <f t="shared" si="458"/>
        <v>21:0193</v>
      </c>
      <c r="E2774" t="s">
        <v>10585</v>
      </c>
      <c r="F2774" t="s">
        <v>10586</v>
      </c>
      <c r="H2774">
        <v>54.800556200000003</v>
      </c>
      <c r="I2774">
        <v>-126.3079705</v>
      </c>
      <c r="J2774" s="1" t="str">
        <f t="shared" si="459"/>
        <v>NGR bulk stream sediment</v>
      </c>
      <c r="K2774" s="1" t="str">
        <f t="shared" si="460"/>
        <v>&lt;177 micron (NGR)</v>
      </c>
      <c r="L2774">
        <v>21</v>
      </c>
      <c r="M2774" t="s">
        <v>111</v>
      </c>
      <c r="N2774">
        <v>416</v>
      </c>
      <c r="O2774">
        <v>100</v>
      </c>
      <c r="P2774">
        <v>20</v>
      </c>
      <c r="Q2774">
        <v>11</v>
      </c>
      <c r="R2774">
        <v>14</v>
      </c>
      <c r="S2774">
        <v>11</v>
      </c>
      <c r="T2774">
        <v>-0.2</v>
      </c>
      <c r="U2774">
        <v>800</v>
      </c>
      <c r="V2774">
        <v>3.43</v>
      </c>
      <c r="W2774">
        <v>0.5</v>
      </c>
      <c r="X2774">
        <v>6</v>
      </c>
      <c r="Y2774">
        <v>-2</v>
      </c>
      <c r="Z2774">
        <v>52</v>
      </c>
      <c r="AA2774">
        <v>1.3</v>
      </c>
      <c r="AB2774">
        <v>2</v>
      </c>
      <c r="AC2774">
        <v>625</v>
      </c>
      <c r="AD2774">
        <v>60</v>
      </c>
      <c r="AE2774">
        <v>-2</v>
      </c>
      <c r="AF2774">
        <v>5.8</v>
      </c>
      <c r="AG2774">
        <v>1.7</v>
      </c>
      <c r="AH2774">
        <v>165</v>
      </c>
    </row>
    <row r="2775" spans="1:34" x14ac:dyDescent="0.25">
      <c r="A2775" t="s">
        <v>10587</v>
      </c>
      <c r="B2775" t="s">
        <v>10588</v>
      </c>
      <c r="C2775" s="1" t="str">
        <f t="shared" si="454"/>
        <v>21:0613</v>
      </c>
      <c r="D2775" s="1" t="str">
        <f t="shared" si="458"/>
        <v>21:0193</v>
      </c>
      <c r="E2775" t="s">
        <v>10589</v>
      </c>
      <c r="F2775" t="s">
        <v>10590</v>
      </c>
      <c r="H2775">
        <v>54.811036999999999</v>
      </c>
      <c r="I2775">
        <v>-126.3548418</v>
      </c>
      <c r="J2775" s="1" t="str">
        <f t="shared" si="459"/>
        <v>NGR bulk stream sediment</v>
      </c>
      <c r="K2775" s="1" t="str">
        <f t="shared" si="460"/>
        <v>&lt;177 micron (NGR)</v>
      </c>
      <c r="L2775">
        <v>21</v>
      </c>
      <c r="M2775" t="s">
        <v>116</v>
      </c>
      <c r="N2775">
        <v>417</v>
      </c>
      <c r="O2775">
        <v>95</v>
      </c>
      <c r="P2775">
        <v>29</v>
      </c>
      <c r="Q2775">
        <v>11</v>
      </c>
      <c r="R2775">
        <v>10</v>
      </c>
      <c r="S2775">
        <v>10</v>
      </c>
      <c r="T2775">
        <v>-0.2</v>
      </c>
      <c r="U2775">
        <v>980</v>
      </c>
      <c r="V2775">
        <v>2.99</v>
      </c>
      <c r="W2775">
        <v>0.4</v>
      </c>
      <c r="X2775">
        <v>9</v>
      </c>
      <c r="Y2775">
        <v>-2</v>
      </c>
      <c r="Z2775">
        <v>51</v>
      </c>
      <c r="AA2775">
        <v>0.8</v>
      </c>
      <c r="AB2775">
        <v>2</v>
      </c>
      <c r="AC2775">
        <v>540</v>
      </c>
      <c r="AD2775">
        <v>90</v>
      </c>
      <c r="AE2775">
        <v>-2</v>
      </c>
      <c r="AF2775">
        <v>10.4</v>
      </c>
      <c r="AG2775">
        <v>1.6</v>
      </c>
      <c r="AH2775">
        <v>190</v>
      </c>
    </row>
    <row r="2776" spans="1:34" x14ac:dyDescent="0.25">
      <c r="A2776" t="s">
        <v>10591</v>
      </c>
      <c r="B2776" t="s">
        <v>10592</v>
      </c>
      <c r="C2776" s="1" t="str">
        <f t="shared" si="454"/>
        <v>21:0613</v>
      </c>
      <c r="D2776" s="1" t="str">
        <f t="shared" si="458"/>
        <v>21:0193</v>
      </c>
      <c r="E2776" t="s">
        <v>10593</v>
      </c>
      <c r="F2776" t="s">
        <v>10594</v>
      </c>
      <c r="H2776">
        <v>54.815405300000002</v>
      </c>
      <c r="I2776">
        <v>-126.3788246</v>
      </c>
      <c r="J2776" s="1" t="str">
        <f t="shared" si="459"/>
        <v>NGR bulk stream sediment</v>
      </c>
      <c r="K2776" s="1" t="str">
        <f t="shared" si="460"/>
        <v>&lt;177 micron (NGR)</v>
      </c>
      <c r="L2776">
        <v>21</v>
      </c>
      <c r="M2776" t="s">
        <v>121</v>
      </c>
      <c r="N2776">
        <v>418</v>
      </c>
      <c r="O2776">
        <v>71</v>
      </c>
      <c r="P2776">
        <v>16</v>
      </c>
      <c r="Q2776">
        <v>8</v>
      </c>
      <c r="R2776">
        <v>16</v>
      </c>
      <c r="S2776">
        <v>9</v>
      </c>
      <c r="T2776">
        <v>-0.2</v>
      </c>
      <c r="U2776">
        <v>860</v>
      </c>
      <c r="V2776">
        <v>3.36</v>
      </c>
      <c r="W2776">
        <v>0.5</v>
      </c>
      <c r="X2776">
        <v>7</v>
      </c>
      <c r="Y2776">
        <v>-2</v>
      </c>
      <c r="Z2776">
        <v>50</v>
      </c>
      <c r="AA2776">
        <v>0.5</v>
      </c>
      <c r="AB2776">
        <v>4</v>
      </c>
      <c r="AC2776">
        <v>592</v>
      </c>
      <c r="AD2776">
        <v>55</v>
      </c>
      <c r="AE2776">
        <v>2</v>
      </c>
      <c r="AF2776">
        <v>3.6</v>
      </c>
      <c r="AG2776">
        <v>1.7</v>
      </c>
      <c r="AH2776">
        <v>185</v>
      </c>
    </row>
    <row r="2777" spans="1:34" x14ac:dyDescent="0.25">
      <c r="A2777" t="s">
        <v>10595</v>
      </c>
      <c r="B2777" t="s">
        <v>10596</v>
      </c>
      <c r="C2777" s="1" t="str">
        <f t="shared" si="454"/>
        <v>21:0613</v>
      </c>
      <c r="D2777" s="1" t="str">
        <f t="shared" si="458"/>
        <v>21:0193</v>
      </c>
      <c r="E2777" t="s">
        <v>10597</v>
      </c>
      <c r="F2777" t="s">
        <v>10598</v>
      </c>
      <c r="H2777">
        <v>54.843003000000003</v>
      </c>
      <c r="I2777">
        <v>-126.47930100000001</v>
      </c>
      <c r="J2777" s="1" t="str">
        <f t="shared" si="459"/>
        <v>NGR bulk stream sediment</v>
      </c>
      <c r="K2777" s="1" t="str">
        <f t="shared" si="460"/>
        <v>&lt;177 micron (NGR)</v>
      </c>
      <c r="L2777">
        <v>21</v>
      </c>
      <c r="M2777" t="s">
        <v>126</v>
      </c>
      <c r="N2777">
        <v>419</v>
      </c>
      <c r="O2777">
        <v>69</v>
      </c>
      <c r="P2777">
        <v>10</v>
      </c>
      <c r="Q2777">
        <v>8</v>
      </c>
      <c r="R2777">
        <v>12</v>
      </c>
      <c r="S2777">
        <v>9</v>
      </c>
      <c r="T2777">
        <v>-0.2</v>
      </c>
      <c r="U2777">
        <v>1500</v>
      </c>
      <c r="V2777">
        <v>4.49</v>
      </c>
      <c r="W2777">
        <v>0.4</v>
      </c>
      <c r="X2777">
        <v>9</v>
      </c>
      <c r="Y2777">
        <v>-2</v>
      </c>
      <c r="Z2777">
        <v>37</v>
      </c>
      <c r="AA2777">
        <v>0.3</v>
      </c>
      <c r="AB2777">
        <v>3</v>
      </c>
      <c r="AC2777">
        <v>1230</v>
      </c>
      <c r="AD2777">
        <v>80</v>
      </c>
      <c r="AE2777">
        <v>-2</v>
      </c>
      <c r="AF2777">
        <v>13</v>
      </c>
      <c r="AG2777">
        <v>1.8</v>
      </c>
      <c r="AH2777">
        <v>140</v>
      </c>
    </row>
    <row r="2778" spans="1:34" x14ac:dyDescent="0.25">
      <c r="A2778" t="s">
        <v>10599</v>
      </c>
      <c r="B2778" t="s">
        <v>10600</v>
      </c>
      <c r="C2778" s="1" t="str">
        <f t="shared" si="454"/>
        <v>21:0613</v>
      </c>
      <c r="D2778" s="1" t="str">
        <f t="shared" si="458"/>
        <v>21:0193</v>
      </c>
      <c r="E2778" t="s">
        <v>10601</v>
      </c>
      <c r="F2778" t="s">
        <v>10602</v>
      </c>
      <c r="H2778">
        <v>54.8018961</v>
      </c>
      <c r="I2778">
        <v>-126.2254641</v>
      </c>
      <c r="J2778" s="1" t="str">
        <f t="shared" si="459"/>
        <v>NGR bulk stream sediment</v>
      </c>
      <c r="K2778" s="1" t="str">
        <f t="shared" si="460"/>
        <v>&lt;177 micron (NGR)</v>
      </c>
      <c r="L2778">
        <v>21</v>
      </c>
      <c r="M2778" t="s">
        <v>131</v>
      </c>
      <c r="N2778">
        <v>420</v>
      </c>
      <c r="O2778">
        <v>75</v>
      </c>
      <c r="P2778">
        <v>24</v>
      </c>
      <c r="Q2778">
        <v>11</v>
      </c>
      <c r="R2778">
        <v>13</v>
      </c>
      <c r="S2778">
        <v>8</v>
      </c>
      <c r="T2778">
        <v>-0.2</v>
      </c>
      <c r="U2778">
        <v>1800</v>
      </c>
      <c r="V2778">
        <v>2.77</v>
      </c>
      <c r="W2778">
        <v>0.4</v>
      </c>
      <c r="X2778">
        <v>5</v>
      </c>
      <c r="Y2778">
        <v>-2</v>
      </c>
      <c r="Z2778">
        <v>42</v>
      </c>
      <c r="AA2778">
        <v>0.9</v>
      </c>
      <c r="AB2778">
        <v>2</v>
      </c>
      <c r="AC2778">
        <v>647</v>
      </c>
      <c r="AD2778">
        <v>80</v>
      </c>
      <c r="AE2778">
        <v>2</v>
      </c>
      <c r="AF2778">
        <v>13.4</v>
      </c>
      <c r="AG2778">
        <v>1.7</v>
      </c>
      <c r="AH2778">
        <v>155</v>
      </c>
    </row>
    <row r="2779" spans="1:34" x14ac:dyDescent="0.25">
      <c r="A2779" t="s">
        <v>10603</v>
      </c>
      <c r="B2779" t="s">
        <v>10604</v>
      </c>
      <c r="C2779" s="1" t="str">
        <f t="shared" si="454"/>
        <v>21:0613</v>
      </c>
      <c r="D2779" s="1" t="str">
        <f t="shared" si="458"/>
        <v>21:0193</v>
      </c>
      <c r="E2779" t="s">
        <v>10605</v>
      </c>
      <c r="F2779" t="s">
        <v>10606</v>
      </c>
      <c r="H2779">
        <v>54.017437999999999</v>
      </c>
      <c r="I2779">
        <v>-127.64994040000001</v>
      </c>
      <c r="J2779" s="1" t="str">
        <f t="shared" si="459"/>
        <v>NGR bulk stream sediment</v>
      </c>
      <c r="K2779" s="1" t="str">
        <f t="shared" si="460"/>
        <v>&lt;177 micron (NGR)</v>
      </c>
      <c r="L2779">
        <v>22</v>
      </c>
      <c r="M2779" t="s">
        <v>38</v>
      </c>
      <c r="N2779">
        <v>421</v>
      </c>
      <c r="O2779">
        <v>71</v>
      </c>
      <c r="P2779">
        <v>32</v>
      </c>
      <c r="Q2779">
        <v>7</v>
      </c>
      <c r="R2779">
        <v>10</v>
      </c>
      <c r="S2779">
        <v>10</v>
      </c>
      <c r="T2779">
        <v>-0.2</v>
      </c>
      <c r="U2779">
        <v>620</v>
      </c>
      <c r="V2779">
        <v>3.3</v>
      </c>
      <c r="W2779">
        <v>0.5</v>
      </c>
      <c r="X2779">
        <v>3</v>
      </c>
      <c r="Y2779">
        <v>-2</v>
      </c>
      <c r="Z2779">
        <v>65</v>
      </c>
      <c r="AA2779">
        <v>-0.2</v>
      </c>
      <c r="AB2779">
        <v>4</v>
      </c>
      <c r="AC2779">
        <v>574</v>
      </c>
      <c r="AD2779">
        <v>20</v>
      </c>
      <c r="AE2779">
        <v>-2</v>
      </c>
      <c r="AF2779">
        <v>3.8</v>
      </c>
      <c r="AG2779">
        <v>2.2999999999999998</v>
      </c>
      <c r="AH2779">
        <v>215</v>
      </c>
    </row>
    <row r="2780" spans="1:34" x14ac:dyDescent="0.25">
      <c r="A2780" t="s">
        <v>10607</v>
      </c>
      <c r="B2780" t="s">
        <v>10608</v>
      </c>
      <c r="C2780" s="1" t="str">
        <f t="shared" si="454"/>
        <v>21:0613</v>
      </c>
      <c r="D2780" s="1" t="str">
        <f t="shared" si="458"/>
        <v>21:0193</v>
      </c>
      <c r="E2780" t="s">
        <v>10609</v>
      </c>
      <c r="F2780" t="s">
        <v>10610</v>
      </c>
      <c r="H2780">
        <v>54.758561</v>
      </c>
      <c r="I2780">
        <v>-126.164935</v>
      </c>
      <c r="J2780" s="1" t="str">
        <f t="shared" si="459"/>
        <v>NGR bulk stream sediment</v>
      </c>
      <c r="K2780" s="1" t="str">
        <f t="shared" si="460"/>
        <v>&lt;177 micron (NGR)</v>
      </c>
      <c r="L2780">
        <v>22</v>
      </c>
      <c r="M2780" t="s">
        <v>43</v>
      </c>
      <c r="N2780">
        <v>422</v>
      </c>
      <c r="O2780">
        <v>73</v>
      </c>
      <c r="P2780">
        <v>22</v>
      </c>
      <c r="Q2780">
        <v>7</v>
      </c>
      <c r="R2780">
        <v>15</v>
      </c>
      <c r="S2780">
        <v>8</v>
      </c>
      <c r="T2780">
        <v>-0.2</v>
      </c>
      <c r="U2780">
        <v>620</v>
      </c>
      <c r="V2780">
        <v>3.08</v>
      </c>
      <c r="W2780">
        <v>0.7</v>
      </c>
      <c r="X2780">
        <v>5</v>
      </c>
      <c r="Y2780">
        <v>-2</v>
      </c>
      <c r="Z2780">
        <v>41</v>
      </c>
      <c r="AA2780">
        <v>0.9</v>
      </c>
      <c r="AB2780">
        <v>2</v>
      </c>
      <c r="AC2780">
        <v>644</v>
      </c>
      <c r="AD2780">
        <v>40</v>
      </c>
      <c r="AE2780">
        <v>-2</v>
      </c>
      <c r="AF2780">
        <v>4</v>
      </c>
      <c r="AG2780">
        <v>1.3</v>
      </c>
      <c r="AH2780">
        <v>175</v>
      </c>
    </row>
    <row r="2781" spans="1:34" x14ac:dyDescent="0.25">
      <c r="A2781" t="s">
        <v>10611</v>
      </c>
      <c r="B2781" t="s">
        <v>10612</v>
      </c>
      <c r="C2781" s="1" t="str">
        <f t="shared" si="454"/>
        <v>21:0613</v>
      </c>
      <c r="D2781" s="1" t="str">
        <f t="shared" si="458"/>
        <v>21:0193</v>
      </c>
      <c r="E2781" t="s">
        <v>10613</v>
      </c>
      <c r="F2781" t="s">
        <v>10614</v>
      </c>
      <c r="H2781">
        <v>54.987405500000001</v>
      </c>
      <c r="I2781">
        <v>-126.6806457</v>
      </c>
      <c r="J2781" s="1" t="str">
        <f t="shared" si="459"/>
        <v>NGR bulk stream sediment</v>
      </c>
      <c r="K2781" s="1" t="str">
        <f t="shared" si="460"/>
        <v>&lt;177 micron (NGR)</v>
      </c>
      <c r="L2781">
        <v>22</v>
      </c>
      <c r="M2781" t="s">
        <v>56</v>
      </c>
      <c r="N2781">
        <v>423</v>
      </c>
      <c r="O2781">
        <v>76</v>
      </c>
      <c r="P2781">
        <v>12</v>
      </c>
      <c r="Q2781">
        <v>9</v>
      </c>
      <c r="R2781">
        <v>12</v>
      </c>
      <c r="S2781">
        <v>9</v>
      </c>
      <c r="T2781">
        <v>-0.2</v>
      </c>
      <c r="U2781">
        <v>560</v>
      </c>
      <c r="V2781">
        <v>2.93</v>
      </c>
      <c r="W2781">
        <v>0.4</v>
      </c>
      <c r="X2781">
        <v>4</v>
      </c>
      <c r="Y2781">
        <v>-2</v>
      </c>
      <c r="Z2781">
        <v>41</v>
      </c>
      <c r="AA2781">
        <v>0.4</v>
      </c>
      <c r="AB2781">
        <v>-1</v>
      </c>
      <c r="AC2781">
        <v>594</v>
      </c>
      <c r="AD2781">
        <v>60</v>
      </c>
      <c r="AE2781">
        <v>-2</v>
      </c>
      <c r="AF2781">
        <v>6.8</v>
      </c>
      <c r="AG2781">
        <v>2</v>
      </c>
      <c r="AH2781">
        <v>145</v>
      </c>
    </row>
    <row r="2782" spans="1:34" x14ac:dyDescent="0.25">
      <c r="A2782" t="s">
        <v>10615</v>
      </c>
      <c r="B2782" t="s">
        <v>10616</v>
      </c>
      <c r="C2782" s="1" t="str">
        <f t="shared" si="454"/>
        <v>21:0613</v>
      </c>
      <c r="D2782" s="1" t="str">
        <f t="shared" si="458"/>
        <v>21:0193</v>
      </c>
      <c r="E2782" t="s">
        <v>10617</v>
      </c>
      <c r="F2782" t="s">
        <v>10618</v>
      </c>
      <c r="H2782">
        <v>54.978692199999998</v>
      </c>
      <c r="I2782">
        <v>-126.8040687</v>
      </c>
      <c r="J2782" s="1" t="str">
        <f t="shared" si="459"/>
        <v>NGR bulk stream sediment</v>
      </c>
      <c r="K2782" s="1" t="str">
        <f t="shared" si="460"/>
        <v>&lt;177 micron (NGR)</v>
      </c>
      <c r="L2782">
        <v>22</v>
      </c>
      <c r="M2782" t="s">
        <v>61</v>
      </c>
      <c r="N2782">
        <v>424</v>
      </c>
      <c r="O2782">
        <v>85</v>
      </c>
      <c r="P2782">
        <v>17</v>
      </c>
      <c r="Q2782">
        <v>13</v>
      </c>
      <c r="R2782">
        <v>24</v>
      </c>
      <c r="S2782">
        <v>10</v>
      </c>
      <c r="T2782">
        <v>-0.2</v>
      </c>
      <c r="U2782">
        <v>260</v>
      </c>
      <c r="V2782">
        <v>3.02</v>
      </c>
      <c r="W2782">
        <v>0.6</v>
      </c>
      <c r="X2782">
        <v>4</v>
      </c>
      <c r="Y2782">
        <v>-2</v>
      </c>
      <c r="Z2782">
        <v>37</v>
      </c>
      <c r="AA2782">
        <v>0.9</v>
      </c>
      <c r="AB2782">
        <v>1</v>
      </c>
      <c r="AC2782">
        <v>581</v>
      </c>
      <c r="AD2782">
        <v>105</v>
      </c>
      <c r="AE2782">
        <v>2</v>
      </c>
      <c r="AF2782">
        <v>6</v>
      </c>
      <c r="AG2782">
        <v>3</v>
      </c>
      <c r="AH2782">
        <v>145</v>
      </c>
    </row>
    <row r="2783" spans="1:34" x14ac:dyDescent="0.25">
      <c r="A2783" t="s">
        <v>10619</v>
      </c>
      <c r="B2783" t="s">
        <v>10620</v>
      </c>
      <c r="C2783" s="1" t="str">
        <f t="shared" si="454"/>
        <v>21:0613</v>
      </c>
      <c r="D2783" s="1" t="str">
        <f t="shared" si="458"/>
        <v>21:0193</v>
      </c>
      <c r="E2783" t="s">
        <v>10621</v>
      </c>
      <c r="F2783" t="s">
        <v>10622</v>
      </c>
      <c r="H2783">
        <v>54.991792199999999</v>
      </c>
      <c r="I2783">
        <v>-126.8092474</v>
      </c>
      <c r="J2783" s="1" t="str">
        <f t="shared" si="459"/>
        <v>NGR bulk stream sediment</v>
      </c>
      <c r="K2783" s="1" t="str">
        <f t="shared" si="460"/>
        <v>&lt;177 micron (NGR)</v>
      </c>
      <c r="L2783">
        <v>22</v>
      </c>
      <c r="M2783" t="s">
        <v>66</v>
      </c>
      <c r="N2783">
        <v>425</v>
      </c>
      <c r="O2783">
        <v>82</v>
      </c>
      <c r="P2783">
        <v>20</v>
      </c>
      <c r="Q2783">
        <v>14</v>
      </c>
      <c r="R2783">
        <v>23</v>
      </c>
      <c r="S2783">
        <v>12</v>
      </c>
      <c r="T2783">
        <v>-0.2</v>
      </c>
      <c r="U2783">
        <v>530</v>
      </c>
      <c r="V2783">
        <v>3.57</v>
      </c>
      <c r="W2783">
        <v>0.9</v>
      </c>
      <c r="X2783">
        <v>4</v>
      </c>
      <c r="Y2783">
        <v>-2</v>
      </c>
      <c r="Z2783">
        <v>43</v>
      </c>
      <c r="AA2783">
        <v>1.2</v>
      </c>
      <c r="AB2783">
        <v>3</v>
      </c>
      <c r="AC2783">
        <v>680</v>
      </c>
      <c r="AD2783">
        <v>120</v>
      </c>
      <c r="AE2783">
        <v>-2</v>
      </c>
      <c r="AF2783">
        <v>6.4</v>
      </c>
      <c r="AG2783">
        <v>2.9</v>
      </c>
      <c r="AH2783">
        <v>210</v>
      </c>
    </row>
    <row r="2784" spans="1:34" x14ac:dyDescent="0.25">
      <c r="A2784" t="s">
        <v>10623</v>
      </c>
      <c r="B2784" t="s">
        <v>10624</v>
      </c>
      <c r="C2784" s="1" t="str">
        <f t="shared" si="454"/>
        <v>21:0613</v>
      </c>
      <c r="D2784" s="1" t="str">
        <f t="shared" si="458"/>
        <v>21:0193</v>
      </c>
      <c r="E2784" t="s">
        <v>10625</v>
      </c>
      <c r="F2784" t="s">
        <v>10626</v>
      </c>
      <c r="H2784">
        <v>54.602904600000002</v>
      </c>
      <c r="I2784">
        <v>-127.26449169999999</v>
      </c>
      <c r="J2784" s="1" t="str">
        <f t="shared" si="459"/>
        <v>NGR bulk stream sediment</v>
      </c>
      <c r="K2784" s="1" t="str">
        <f t="shared" si="460"/>
        <v>&lt;177 micron (NGR)</v>
      </c>
      <c r="L2784">
        <v>22</v>
      </c>
      <c r="M2784" t="s">
        <v>76</v>
      </c>
      <c r="N2784">
        <v>426</v>
      </c>
      <c r="O2784">
        <v>61</v>
      </c>
      <c r="P2784">
        <v>32</v>
      </c>
      <c r="Q2784">
        <v>5</v>
      </c>
      <c r="R2784">
        <v>22</v>
      </c>
      <c r="S2784">
        <v>16</v>
      </c>
      <c r="T2784">
        <v>-0.2</v>
      </c>
      <c r="U2784">
        <v>780</v>
      </c>
      <c r="V2784">
        <v>3.37</v>
      </c>
      <c r="W2784">
        <v>-0.2</v>
      </c>
      <c r="X2784">
        <v>3</v>
      </c>
      <c r="Y2784">
        <v>-2</v>
      </c>
      <c r="Z2784">
        <v>69</v>
      </c>
      <c r="AA2784">
        <v>0.4</v>
      </c>
      <c r="AB2784">
        <v>4</v>
      </c>
      <c r="AC2784">
        <v>621</v>
      </c>
      <c r="AD2784">
        <v>25</v>
      </c>
      <c r="AE2784">
        <v>-2</v>
      </c>
      <c r="AF2784">
        <v>3.4</v>
      </c>
      <c r="AG2784">
        <v>1.6</v>
      </c>
      <c r="AH2784">
        <v>155</v>
      </c>
    </row>
    <row r="2785" spans="1:34" x14ac:dyDescent="0.25">
      <c r="A2785" t="s">
        <v>10627</v>
      </c>
      <c r="B2785" t="s">
        <v>10628</v>
      </c>
      <c r="C2785" s="1" t="str">
        <f t="shared" si="454"/>
        <v>21:0613</v>
      </c>
      <c r="D2785" s="1" t="str">
        <f t="shared" si="458"/>
        <v>21:0193</v>
      </c>
      <c r="E2785" t="s">
        <v>10629</v>
      </c>
      <c r="F2785" t="s">
        <v>10630</v>
      </c>
      <c r="H2785">
        <v>54.724028400000002</v>
      </c>
      <c r="I2785">
        <v>-126.69203090000001</v>
      </c>
      <c r="J2785" s="1" t="str">
        <f t="shared" si="459"/>
        <v>NGR bulk stream sediment</v>
      </c>
      <c r="K2785" s="1" t="str">
        <f t="shared" si="460"/>
        <v>&lt;177 micron (NGR)</v>
      </c>
      <c r="L2785">
        <v>22</v>
      </c>
      <c r="M2785" t="s">
        <v>81</v>
      </c>
      <c r="N2785">
        <v>427</v>
      </c>
      <c r="O2785">
        <v>134</v>
      </c>
      <c r="P2785">
        <v>28</v>
      </c>
      <c r="Q2785">
        <v>16</v>
      </c>
      <c r="R2785">
        <v>17</v>
      </c>
      <c r="S2785">
        <v>11</v>
      </c>
      <c r="T2785">
        <v>-0.2</v>
      </c>
      <c r="U2785">
        <v>860</v>
      </c>
      <c r="V2785">
        <v>3.97</v>
      </c>
      <c r="W2785">
        <v>0.7</v>
      </c>
      <c r="X2785">
        <v>9</v>
      </c>
      <c r="Y2785">
        <v>-2</v>
      </c>
      <c r="Z2785">
        <v>41</v>
      </c>
      <c r="AA2785">
        <v>1.2</v>
      </c>
      <c r="AB2785">
        <v>4</v>
      </c>
      <c r="AC2785">
        <v>651</v>
      </c>
      <c r="AD2785">
        <v>60</v>
      </c>
      <c r="AE2785">
        <v>-2</v>
      </c>
      <c r="AF2785">
        <v>5.4</v>
      </c>
      <c r="AG2785">
        <v>2</v>
      </c>
      <c r="AH2785">
        <v>170</v>
      </c>
    </row>
    <row r="2786" spans="1:34" x14ac:dyDescent="0.25">
      <c r="A2786" t="s">
        <v>10631</v>
      </c>
      <c r="B2786" t="s">
        <v>10632</v>
      </c>
      <c r="C2786" s="1" t="str">
        <f t="shared" si="454"/>
        <v>21:0613</v>
      </c>
      <c r="D2786" s="1" t="str">
        <f t="shared" si="458"/>
        <v>21:0193</v>
      </c>
      <c r="E2786" t="s">
        <v>10633</v>
      </c>
      <c r="F2786" t="s">
        <v>10634</v>
      </c>
      <c r="H2786">
        <v>54.011613799999999</v>
      </c>
      <c r="I2786">
        <v>-126.22991039999999</v>
      </c>
      <c r="J2786" s="1" t="str">
        <f t="shared" si="459"/>
        <v>NGR bulk stream sediment</v>
      </c>
      <c r="K2786" s="1" t="str">
        <f t="shared" si="460"/>
        <v>&lt;177 micron (NGR)</v>
      </c>
      <c r="L2786">
        <v>22</v>
      </c>
      <c r="M2786" t="s">
        <v>86</v>
      </c>
      <c r="N2786">
        <v>428</v>
      </c>
      <c r="O2786">
        <v>65</v>
      </c>
      <c r="P2786">
        <v>13</v>
      </c>
      <c r="Q2786">
        <v>9</v>
      </c>
      <c r="R2786">
        <v>14</v>
      </c>
      <c r="S2786">
        <v>7</v>
      </c>
      <c r="T2786">
        <v>-0.2</v>
      </c>
      <c r="U2786">
        <v>1500</v>
      </c>
      <c r="V2786">
        <v>2.54</v>
      </c>
      <c r="W2786">
        <v>0.6</v>
      </c>
      <c r="X2786">
        <v>5</v>
      </c>
      <c r="Y2786">
        <v>-2</v>
      </c>
      <c r="Z2786">
        <v>46</v>
      </c>
      <c r="AA2786">
        <v>0.2</v>
      </c>
      <c r="AB2786">
        <v>2</v>
      </c>
      <c r="AC2786">
        <v>762</v>
      </c>
      <c r="AD2786">
        <v>25</v>
      </c>
      <c r="AE2786">
        <v>-2</v>
      </c>
      <c r="AF2786">
        <v>5.2</v>
      </c>
      <c r="AG2786">
        <v>1.4</v>
      </c>
      <c r="AH2786">
        <v>210</v>
      </c>
    </row>
    <row r="2787" spans="1:34" x14ac:dyDescent="0.25">
      <c r="A2787" t="s">
        <v>10635</v>
      </c>
      <c r="B2787" t="s">
        <v>10636</v>
      </c>
      <c r="C2787" s="1" t="str">
        <f t="shared" si="454"/>
        <v>21:0613</v>
      </c>
      <c r="D2787" s="1" t="str">
        <f t="shared" si="458"/>
        <v>21:0193</v>
      </c>
      <c r="E2787" t="s">
        <v>10637</v>
      </c>
      <c r="F2787" t="s">
        <v>10638</v>
      </c>
      <c r="H2787">
        <v>54.104871299999999</v>
      </c>
      <c r="I2787">
        <v>-127.4819079</v>
      </c>
      <c r="J2787" s="1" t="str">
        <f t="shared" si="459"/>
        <v>NGR bulk stream sediment</v>
      </c>
      <c r="K2787" s="1" t="str">
        <f t="shared" si="460"/>
        <v>&lt;177 micron (NGR)</v>
      </c>
      <c r="L2787">
        <v>22</v>
      </c>
      <c r="M2787" t="s">
        <v>91</v>
      </c>
      <c r="N2787">
        <v>429</v>
      </c>
      <c r="O2787">
        <v>99</v>
      </c>
      <c r="P2787">
        <v>38</v>
      </c>
      <c r="Q2787">
        <v>7</v>
      </c>
      <c r="R2787">
        <v>17</v>
      </c>
      <c r="S2787">
        <v>15</v>
      </c>
      <c r="T2787">
        <v>-0.2</v>
      </c>
      <c r="U2787">
        <v>900</v>
      </c>
      <c r="V2787">
        <v>4.47</v>
      </c>
      <c r="W2787">
        <v>0.9</v>
      </c>
      <c r="X2787">
        <v>12</v>
      </c>
      <c r="Y2787">
        <v>-2</v>
      </c>
      <c r="Z2787">
        <v>78</v>
      </c>
      <c r="AA2787">
        <v>0.3</v>
      </c>
      <c r="AB2787">
        <v>4</v>
      </c>
      <c r="AC2787">
        <v>591</v>
      </c>
      <c r="AD2787">
        <v>20</v>
      </c>
      <c r="AE2787">
        <v>2</v>
      </c>
      <c r="AF2787">
        <v>3.8</v>
      </c>
      <c r="AG2787">
        <v>1.6</v>
      </c>
      <c r="AH2787">
        <v>220</v>
      </c>
    </row>
    <row r="2788" spans="1:34" x14ac:dyDescent="0.25">
      <c r="A2788" t="s">
        <v>10639</v>
      </c>
      <c r="B2788" t="s">
        <v>10640</v>
      </c>
      <c r="C2788" s="1" t="str">
        <f t="shared" si="454"/>
        <v>21:0613</v>
      </c>
      <c r="D2788" s="1" t="str">
        <f t="shared" si="458"/>
        <v>21:0193</v>
      </c>
      <c r="E2788" t="s">
        <v>10641</v>
      </c>
      <c r="F2788" t="s">
        <v>10642</v>
      </c>
      <c r="H2788">
        <v>54.119996499999999</v>
      </c>
      <c r="I2788">
        <v>-127.45557220000001</v>
      </c>
      <c r="J2788" s="1" t="str">
        <f t="shared" si="459"/>
        <v>NGR bulk stream sediment</v>
      </c>
      <c r="K2788" s="1" t="str">
        <f t="shared" si="460"/>
        <v>&lt;177 micron (NGR)</v>
      </c>
      <c r="L2788">
        <v>22</v>
      </c>
      <c r="M2788" t="s">
        <v>96</v>
      </c>
      <c r="N2788">
        <v>430</v>
      </c>
      <c r="O2788">
        <v>66</v>
      </c>
      <c r="P2788">
        <v>29</v>
      </c>
      <c r="Q2788">
        <v>5</v>
      </c>
      <c r="R2788">
        <v>23</v>
      </c>
      <c r="S2788">
        <v>13</v>
      </c>
      <c r="T2788">
        <v>-0.2</v>
      </c>
      <c r="U2788">
        <v>700</v>
      </c>
      <c r="V2788">
        <v>3.61</v>
      </c>
      <c r="W2788">
        <v>0.5</v>
      </c>
      <c r="X2788">
        <v>3</v>
      </c>
      <c r="Y2788">
        <v>-2</v>
      </c>
      <c r="Z2788">
        <v>56</v>
      </c>
      <c r="AA2788">
        <v>-0.2</v>
      </c>
      <c r="AB2788">
        <v>4</v>
      </c>
      <c r="AC2788">
        <v>555</v>
      </c>
      <c r="AD2788">
        <v>10</v>
      </c>
      <c r="AE2788">
        <v>-2</v>
      </c>
      <c r="AF2788">
        <v>3.2</v>
      </c>
      <c r="AG2788">
        <v>1.3</v>
      </c>
      <c r="AH2788">
        <v>160</v>
      </c>
    </row>
    <row r="2789" spans="1:34" x14ac:dyDescent="0.25">
      <c r="A2789" t="s">
        <v>10643</v>
      </c>
      <c r="B2789" t="s">
        <v>10644</v>
      </c>
      <c r="C2789" s="1" t="str">
        <f t="shared" si="454"/>
        <v>21:0613</v>
      </c>
      <c r="D2789" s="1" t="str">
        <f t="shared" si="458"/>
        <v>21:0193</v>
      </c>
      <c r="E2789" t="s">
        <v>10645</v>
      </c>
      <c r="F2789" t="s">
        <v>10646</v>
      </c>
      <c r="H2789">
        <v>54.056022200000001</v>
      </c>
      <c r="I2789">
        <v>-127.4829563</v>
      </c>
      <c r="J2789" s="1" t="str">
        <f t="shared" si="459"/>
        <v>NGR bulk stream sediment</v>
      </c>
      <c r="K2789" s="1" t="str">
        <f t="shared" si="460"/>
        <v>&lt;177 micron (NGR)</v>
      </c>
      <c r="L2789">
        <v>22</v>
      </c>
      <c r="M2789" t="s">
        <v>101</v>
      </c>
      <c r="N2789">
        <v>431</v>
      </c>
      <c r="O2789">
        <v>101</v>
      </c>
      <c r="P2789">
        <v>17</v>
      </c>
      <c r="Q2789">
        <v>13</v>
      </c>
      <c r="R2789">
        <v>10</v>
      </c>
      <c r="S2789">
        <v>6</v>
      </c>
      <c r="T2789">
        <v>-0.2</v>
      </c>
      <c r="U2789">
        <v>710</v>
      </c>
      <c r="V2789">
        <v>2.67</v>
      </c>
      <c r="W2789">
        <v>0.8</v>
      </c>
      <c r="X2789">
        <v>3</v>
      </c>
      <c r="Y2789">
        <v>-2</v>
      </c>
      <c r="Z2789">
        <v>38</v>
      </c>
      <c r="AA2789">
        <v>-0.2</v>
      </c>
      <c r="AB2789">
        <v>3</v>
      </c>
      <c r="AC2789">
        <v>591</v>
      </c>
      <c r="AD2789">
        <v>40</v>
      </c>
      <c r="AE2789">
        <v>2</v>
      </c>
      <c r="AF2789">
        <v>7.8</v>
      </c>
      <c r="AG2789">
        <v>1.7</v>
      </c>
      <c r="AH2789">
        <v>140</v>
      </c>
    </row>
    <row r="2790" spans="1:34" x14ac:dyDescent="0.25">
      <c r="A2790" t="s">
        <v>10647</v>
      </c>
      <c r="B2790" t="s">
        <v>10648</v>
      </c>
      <c r="C2790" s="1" t="str">
        <f t="shared" si="454"/>
        <v>21:0613</v>
      </c>
      <c r="D2790" s="1" t="str">
        <f t="shared" si="458"/>
        <v>21:0193</v>
      </c>
      <c r="E2790" t="s">
        <v>10649</v>
      </c>
      <c r="F2790" t="s">
        <v>10650</v>
      </c>
      <c r="H2790">
        <v>54.034997699999998</v>
      </c>
      <c r="I2790">
        <v>-127.5226904</v>
      </c>
      <c r="J2790" s="1" t="str">
        <f t="shared" si="459"/>
        <v>NGR bulk stream sediment</v>
      </c>
      <c r="K2790" s="1" t="str">
        <f t="shared" si="460"/>
        <v>&lt;177 micron (NGR)</v>
      </c>
      <c r="L2790">
        <v>22</v>
      </c>
      <c r="M2790" t="s">
        <v>106</v>
      </c>
      <c r="N2790">
        <v>432</v>
      </c>
      <c r="O2790">
        <v>94</v>
      </c>
      <c r="P2790">
        <v>25</v>
      </c>
      <c r="Q2790">
        <v>27</v>
      </c>
      <c r="R2790">
        <v>6</v>
      </c>
      <c r="S2790">
        <v>8</v>
      </c>
      <c r="T2790">
        <v>0.2</v>
      </c>
      <c r="U2790">
        <v>670</v>
      </c>
      <c r="V2790">
        <v>2.57</v>
      </c>
      <c r="W2790">
        <v>1</v>
      </c>
      <c r="X2790">
        <v>5</v>
      </c>
      <c r="Y2790">
        <v>-2</v>
      </c>
      <c r="Z2790">
        <v>38</v>
      </c>
      <c r="AA2790">
        <v>-0.2</v>
      </c>
      <c r="AB2790">
        <v>3</v>
      </c>
      <c r="AC2790">
        <v>659</v>
      </c>
      <c r="AD2790">
        <v>25</v>
      </c>
      <c r="AE2790">
        <v>2</v>
      </c>
      <c r="AF2790">
        <v>5.6</v>
      </c>
      <c r="AG2790">
        <v>1.3</v>
      </c>
      <c r="AH2790">
        <v>180</v>
      </c>
    </row>
    <row r="2791" spans="1:34" x14ac:dyDescent="0.25">
      <c r="A2791" t="s">
        <v>10651</v>
      </c>
      <c r="B2791" t="s">
        <v>10652</v>
      </c>
      <c r="C2791" s="1" t="str">
        <f t="shared" si="454"/>
        <v>21:0613</v>
      </c>
      <c r="D2791" s="1" t="str">
        <f t="shared" si="458"/>
        <v>21:0193</v>
      </c>
      <c r="E2791" t="s">
        <v>10653</v>
      </c>
      <c r="F2791" t="s">
        <v>10654</v>
      </c>
      <c r="H2791">
        <v>54.004776900000003</v>
      </c>
      <c r="I2791">
        <v>-127.5740229</v>
      </c>
      <c r="J2791" s="1" t="str">
        <f t="shared" si="459"/>
        <v>NGR bulk stream sediment</v>
      </c>
      <c r="K2791" s="1" t="str">
        <f t="shared" si="460"/>
        <v>&lt;177 micron (NGR)</v>
      </c>
      <c r="L2791">
        <v>22</v>
      </c>
      <c r="M2791" t="s">
        <v>111</v>
      </c>
      <c r="N2791">
        <v>433</v>
      </c>
      <c r="O2791">
        <v>97</v>
      </c>
      <c r="P2791">
        <v>47</v>
      </c>
      <c r="Q2791">
        <v>12</v>
      </c>
      <c r="R2791">
        <v>5</v>
      </c>
      <c r="S2791">
        <v>9</v>
      </c>
      <c r="T2791">
        <v>-0.2</v>
      </c>
      <c r="U2791">
        <v>500</v>
      </c>
      <c r="V2791">
        <v>2.62</v>
      </c>
      <c r="W2791">
        <v>0.9</v>
      </c>
      <c r="X2791">
        <v>3</v>
      </c>
      <c r="Y2791">
        <v>-2</v>
      </c>
      <c r="Z2791">
        <v>36</v>
      </c>
      <c r="AA2791">
        <v>0.3</v>
      </c>
      <c r="AB2791">
        <v>2</v>
      </c>
      <c r="AC2791">
        <v>588</v>
      </c>
      <c r="AD2791">
        <v>20</v>
      </c>
      <c r="AE2791">
        <v>2</v>
      </c>
      <c r="AF2791">
        <v>2.8</v>
      </c>
      <c r="AG2791">
        <v>3.9</v>
      </c>
      <c r="AH2791">
        <v>175</v>
      </c>
    </row>
    <row r="2792" spans="1:34" x14ac:dyDescent="0.25">
      <c r="A2792" t="s">
        <v>10655</v>
      </c>
      <c r="B2792" t="s">
        <v>10656</v>
      </c>
      <c r="C2792" s="1" t="str">
        <f t="shared" si="454"/>
        <v>21:0613</v>
      </c>
      <c r="D2792" s="1" t="str">
        <f t="shared" si="458"/>
        <v>21:0193</v>
      </c>
      <c r="E2792" t="s">
        <v>10657</v>
      </c>
      <c r="F2792" t="s">
        <v>10658</v>
      </c>
      <c r="H2792">
        <v>54.122208299999997</v>
      </c>
      <c r="I2792">
        <v>-127.42511500000001</v>
      </c>
      <c r="J2792" s="1" t="str">
        <f t="shared" si="459"/>
        <v>NGR bulk stream sediment</v>
      </c>
      <c r="K2792" s="1" t="str">
        <f t="shared" si="460"/>
        <v>&lt;177 micron (NGR)</v>
      </c>
      <c r="L2792">
        <v>22</v>
      </c>
      <c r="M2792" t="s">
        <v>116</v>
      </c>
      <c r="N2792">
        <v>434</v>
      </c>
      <c r="O2792">
        <v>60</v>
      </c>
      <c r="P2792">
        <v>11</v>
      </c>
      <c r="Q2792">
        <v>5</v>
      </c>
      <c r="R2792">
        <v>7</v>
      </c>
      <c r="S2792">
        <v>9</v>
      </c>
      <c r="T2792">
        <v>-0.2</v>
      </c>
      <c r="U2792">
        <v>940</v>
      </c>
      <c r="V2792">
        <v>2.85</v>
      </c>
      <c r="W2792">
        <v>0.8</v>
      </c>
      <c r="X2792">
        <v>3</v>
      </c>
      <c r="Y2792">
        <v>-2</v>
      </c>
      <c r="Z2792">
        <v>46</v>
      </c>
      <c r="AA2792">
        <v>-0.2</v>
      </c>
      <c r="AB2792">
        <v>3</v>
      </c>
      <c r="AC2792">
        <v>646</v>
      </c>
      <c r="AD2792">
        <v>30</v>
      </c>
      <c r="AE2792">
        <v>-2</v>
      </c>
      <c r="AF2792">
        <v>5.8</v>
      </c>
      <c r="AG2792">
        <v>1.7</v>
      </c>
      <c r="AH2792">
        <v>150</v>
      </c>
    </row>
    <row r="2793" spans="1:34" x14ac:dyDescent="0.25">
      <c r="A2793" t="s">
        <v>10659</v>
      </c>
      <c r="B2793" t="s">
        <v>10660</v>
      </c>
      <c r="C2793" s="1" t="str">
        <f t="shared" si="454"/>
        <v>21:0613</v>
      </c>
      <c r="D2793" s="1" t="str">
        <f t="shared" si="458"/>
        <v>21:0193</v>
      </c>
      <c r="E2793" t="s">
        <v>10661</v>
      </c>
      <c r="F2793" t="s">
        <v>10662</v>
      </c>
      <c r="H2793">
        <v>54.008034500000001</v>
      </c>
      <c r="I2793">
        <v>-127.7500258</v>
      </c>
      <c r="J2793" s="1" t="str">
        <f t="shared" si="459"/>
        <v>NGR bulk stream sediment</v>
      </c>
      <c r="K2793" s="1" t="str">
        <f t="shared" si="460"/>
        <v>&lt;177 micron (NGR)</v>
      </c>
      <c r="L2793">
        <v>22</v>
      </c>
      <c r="M2793" t="s">
        <v>121</v>
      </c>
      <c r="N2793">
        <v>435</v>
      </c>
      <c r="O2793">
        <v>244</v>
      </c>
      <c r="P2793">
        <v>29</v>
      </c>
      <c r="Q2793">
        <v>64</v>
      </c>
      <c r="R2793">
        <v>10</v>
      </c>
      <c r="S2793">
        <v>13</v>
      </c>
      <c r="T2793">
        <v>-0.2</v>
      </c>
      <c r="U2793">
        <v>1300</v>
      </c>
      <c r="V2793">
        <v>3.3</v>
      </c>
      <c r="W2793">
        <v>1.2</v>
      </c>
      <c r="X2793">
        <v>3</v>
      </c>
      <c r="Y2793">
        <v>-2</v>
      </c>
      <c r="Z2793">
        <v>48</v>
      </c>
      <c r="AA2793">
        <v>0.3</v>
      </c>
      <c r="AB2793">
        <v>3</v>
      </c>
      <c r="AC2793">
        <v>940</v>
      </c>
      <c r="AD2793">
        <v>15</v>
      </c>
      <c r="AE2793">
        <v>-2</v>
      </c>
      <c r="AF2793">
        <v>1.6</v>
      </c>
      <c r="AG2793">
        <v>1.2</v>
      </c>
      <c r="AH2793">
        <v>205</v>
      </c>
    </row>
    <row r="2794" spans="1:34" x14ac:dyDescent="0.25">
      <c r="A2794" t="s">
        <v>10663</v>
      </c>
      <c r="B2794" t="s">
        <v>10664</v>
      </c>
      <c r="C2794" s="1" t="str">
        <f t="shared" si="454"/>
        <v>21:0613</v>
      </c>
      <c r="D2794" s="1" t="str">
        <f t="shared" si="458"/>
        <v>21:0193</v>
      </c>
      <c r="E2794" t="s">
        <v>10665</v>
      </c>
      <c r="F2794" t="s">
        <v>10666</v>
      </c>
      <c r="H2794">
        <v>54.015352200000002</v>
      </c>
      <c r="I2794">
        <v>-127.7229092</v>
      </c>
      <c r="J2794" s="1" t="str">
        <f t="shared" si="459"/>
        <v>NGR bulk stream sediment</v>
      </c>
      <c r="K2794" s="1" t="str">
        <f t="shared" si="460"/>
        <v>&lt;177 micron (NGR)</v>
      </c>
      <c r="L2794">
        <v>22</v>
      </c>
      <c r="M2794" t="s">
        <v>126</v>
      </c>
      <c r="N2794">
        <v>436</v>
      </c>
      <c r="O2794">
        <v>84</v>
      </c>
      <c r="P2794">
        <v>19</v>
      </c>
      <c r="Q2794">
        <v>9</v>
      </c>
      <c r="R2794">
        <v>9</v>
      </c>
      <c r="S2794">
        <v>10</v>
      </c>
      <c r="T2794">
        <v>-0.2</v>
      </c>
      <c r="U2794">
        <v>2300</v>
      </c>
      <c r="V2794">
        <v>3.24</v>
      </c>
      <c r="W2794">
        <v>0.4</v>
      </c>
      <c r="X2794">
        <v>3</v>
      </c>
      <c r="Y2794">
        <v>-2</v>
      </c>
      <c r="Z2794">
        <v>58</v>
      </c>
      <c r="AA2794">
        <v>0.3</v>
      </c>
      <c r="AB2794">
        <v>5</v>
      </c>
      <c r="AC2794">
        <v>675</v>
      </c>
      <c r="AD2794">
        <v>40</v>
      </c>
      <c r="AE2794">
        <v>-2</v>
      </c>
      <c r="AF2794">
        <v>11.2</v>
      </c>
      <c r="AG2794">
        <v>1.8</v>
      </c>
      <c r="AH2794">
        <v>140</v>
      </c>
    </row>
    <row r="2795" spans="1:34" x14ac:dyDescent="0.25">
      <c r="A2795" t="s">
        <v>10667</v>
      </c>
      <c r="B2795" t="s">
        <v>10668</v>
      </c>
      <c r="C2795" s="1" t="str">
        <f t="shared" si="454"/>
        <v>21:0613</v>
      </c>
      <c r="D2795" s="1" t="str">
        <f t="shared" si="458"/>
        <v>21:0193</v>
      </c>
      <c r="E2795" t="s">
        <v>10669</v>
      </c>
      <c r="F2795" t="s">
        <v>10670</v>
      </c>
      <c r="H2795">
        <v>54.022081300000004</v>
      </c>
      <c r="I2795">
        <v>-127.6959396</v>
      </c>
      <c r="J2795" s="1" t="str">
        <f t="shared" si="459"/>
        <v>NGR bulk stream sediment</v>
      </c>
      <c r="K2795" s="1" t="str">
        <f t="shared" si="460"/>
        <v>&lt;177 micron (NGR)</v>
      </c>
      <c r="L2795">
        <v>22</v>
      </c>
      <c r="M2795" t="s">
        <v>131</v>
      </c>
      <c r="N2795">
        <v>437</v>
      </c>
      <c r="O2795">
        <v>85</v>
      </c>
      <c r="P2795">
        <v>49</v>
      </c>
      <c r="Q2795">
        <v>6</v>
      </c>
      <c r="R2795">
        <v>23</v>
      </c>
      <c r="S2795">
        <v>17</v>
      </c>
      <c r="T2795">
        <v>0.2</v>
      </c>
      <c r="U2795">
        <v>840</v>
      </c>
      <c r="V2795">
        <v>4.2699999999999996</v>
      </c>
      <c r="W2795">
        <v>0.7</v>
      </c>
      <c r="X2795">
        <v>4</v>
      </c>
      <c r="Y2795">
        <v>-2</v>
      </c>
      <c r="Z2795">
        <v>98</v>
      </c>
      <c r="AA2795">
        <v>0.3</v>
      </c>
      <c r="AB2795">
        <v>8</v>
      </c>
      <c r="AC2795">
        <v>531</v>
      </c>
      <c r="AD2795">
        <v>20</v>
      </c>
      <c r="AE2795">
        <v>-2</v>
      </c>
      <c r="AF2795">
        <v>6.6</v>
      </c>
      <c r="AG2795">
        <v>1.6</v>
      </c>
      <c r="AH2795">
        <v>175</v>
      </c>
    </row>
    <row r="2796" spans="1:34" x14ac:dyDescent="0.25">
      <c r="A2796" t="s">
        <v>10671</v>
      </c>
      <c r="B2796" t="s">
        <v>10672</v>
      </c>
      <c r="C2796" s="1" t="str">
        <f t="shared" si="454"/>
        <v>21:0613</v>
      </c>
      <c r="D2796" s="1" t="str">
        <f t="shared" si="458"/>
        <v>21:0193</v>
      </c>
      <c r="E2796" t="s">
        <v>10605</v>
      </c>
      <c r="F2796" t="s">
        <v>10673</v>
      </c>
      <c r="H2796">
        <v>54.017437999999999</v>
      </c>
      <c r="I2796">
        <v>-127.64994040000001</v>
      </c>
      <c r="J2796" s="1" t="str">
        <f t="shared" si="459"/>
        <v>NGR bulk stream sediment</v>
      </c>
      <c r="K2796" s="1" t="str">
        <f t="shared" si="460"/>
        <v>&lt;177 micron (NGR)</v>
      </c>
      <c r="L2796">
        <v>22</v>
      </c>
      <c r="M2796" t="s">
        <v>47</v>
      </c>
      <c r="N2796">
        <v>438</v>
      </c>
      <c r="O2796">
        <v>69</v>
      </c>
      <c r="P2796">
        <v>31</v>
      </c>
      <c r="Q2796">
        <v>8</v>
      </c>
      <c r="R2796">
        <v>9</v>
      </c>
      <c r="S2796">
        <v>10</v>
      </c>
      <c r="T2796">
        <v>-0.2</v>
      </c>
      <c r="U2796">
        <v>600</v>
      </c>
      <c r="V2796">
        <v>3.31</v>
      </c>
      <c r="W2796">
        <v>0.6</v>
      </c>
      <c r="X2796">
        <v>2</v>
      </c>
      <c r="Y2796">
        <v>-2</v>
      </c>
      <c r="Z2796">
        <v>62</v>
      </c>
      <c r="AA2796">
        <v>0.2</v>
      </c>
      <c r="AB2796">
        <v>3</v>
      </c>
      <c r="AC2796">
        <v>580</v>
      </c>
      <c r="AD2796">
        <v>20</v>
      </c>
      <c r="AE2796">
        <v>-2</v>
      </c>
      <c r="AF2796">
        <v>3</v>
      </c>
      <c r="AG2796">
        <v>1.6</v>
      </c>
      <c r="AH2796">
        <v>220</v>
      </c>
    </row>
    <row r="2797" spans="1:34" x14ac:dyDescent="0.25">
      <c r="A2797" t="s">
        <v>10674</v>
      </c>
      <c r="B2797" t="s">
        <v>10675</v>
      </c>
      <c r="C2797" s="1" t="str">
        <f t="shared" si="454"/>
        <v>21:0613</v>
      </c>
      <c r="D2797" s="1" t="str">
        <f t="shared" si="458"/>
        <v>21:0193</v>
      </c>
      <c r="E2797" t="s">
        <v>10605</v>
      </c>
      <c r="F2797" t="s">
        <v>10676</v>
      </c>
      <c r="H2797">
        <v>54.017437999999999</v>
      </c>
      <c r="I2797">
        <v>-127.64994040000001</v>
      </c>
      <c r="J2797" s="1" t="str">
        <f t="shared" si="459"/>
        <v>NGR bulk stream sediment</v>
      </c>
      <c r="K2797" s="1" t="str">
        <f t="shared" si="460"/>
        <v>&lt;177 micron (NGR)</v>
      </c>
      <c r="L2797">
        <v>22</v>
      </c>
      <c r="M2797" t="s">
        <v>51</v>
      </c>
      <c r="N2797">
        <v>439</v>
      </c>
      <c r="O2797">
        <v>70</v>
      </c>
      <c r="P2797">
        <v>28</v>
      </c>
      <c r="Q2797">
        <v>8</v>
      </c>
      <c r="R2797">
        <v>8</v>
      </c>
      <c r="S2797">
        <v>8</v>
      </c>
      <c r="T2797">
        <v>0.2</v>
      </c>
      <c r="U2797">
        <v>600</v>
      </c>
      <c r="V2797">
        <v>3.18</v>
      </c>
      <c r="W2797">
        <v>0.4</v>
      </c>
      <c r="X2797">
        <v>2</v>
      </c>
      <c r="Y2797">
        <v>-2</v>
      </c>
      <c r="Z2797">
        <v>62</v>
      </c>
      <c r="AA2797">
        <v>0.2</v>
      </c>
      <c r="AB2797">
        <v>4</v>
      </c>
      <c r="AC2797">
        <v>560</v>
      </c>
      <c r="AD2797">
        <v>15</v>
      </c>
      <c r="AE2797">
        <v>-2</v>
      </c>
      <c r="AF2797">
        <v>3</v>
      </c>
      <c r="AG2797">
        <v>2.2999999999999998</v>
      </c>
      <c r="AH2797">
        <v>205</v>
      </c>
    </row>
    <row r="2798" spans="1:34" x14ac:dyDescent="0.25">
      <c r="A2798" t="s">
        <v>10677</v>
      </c>
      <c r="B2798" t="s">
        <v>10678</v>
      </c>
      <c r="C2798" s="1" t="str">
        <f t="shared" si="454"/>
        <v>21:0613</v>
      </c>
      <c r="D2798" s="1" t="str">
        <f>HYPERLINK("http://geochem.nrcan.gc.ca/cdogs/content/svy/svy_e.htm", "")</f>
        <v/>
      </c>
      <c r="G2798" s="1" t="str">
        <f>HYPERLINK("http://geochem.nrcan.gc.ca/cdogs/content/cr_/cr_00078_e.htm", "78")</f>
        <v>78</v>
      </c>
      <c r="J2798" t="s">
        <v>69</v>
      </c>
      <c r="K2798" t="s">
        <v>70</v>
      </c>
      <c r="L2798">
        <v>22</v>
      </c>
      <c r="M2798" t="s">
        <v>71</v>
      </c>
      <c r="N2798">
        <v>440</v>
      </c>
      <c r="O2798">
        <v>84</v>
      </c>
      <c r="P2798">
        <v>35</v>
      </c>
      <c r="Q2798">
        <v>15</v>
      </c>
      <c r="R2798">
        <v>227</v>
      </c>
      <c r="S2798">
        <v>21</v>
      </c>
      <c r="T2798">
        <v>-0.2</v>
      </c>
      <c r="U2798">
        <v>390</v>
      </c>
      <c r="V2798">
        <v>3.2</v>
      </c>
      <c r="W2798">
        <v>0.7</v>
      </c>
      <c r="X2798">
        <v>12</v>
      </c>
      <c r="Y2798">
        <v>3</v>
      </c>
      <c r="Z2798">
        <v>49</v>
      </c>
      <c r="AA2798">
        <v>0.6</v>
      </c>
      <c r="AB2798">
        <v>3</v>
      </c>
      <c r="AC2798">
        <v>677</v>
      </c>
      <c r="AD2798">
        <v>20</v>
      </c>
      <c r="AE2798">
        <v>10</v>
      </c>
      <c r="AF2798">
        <v>2.6</v>
      </c>
      <c r="AG2798">
        <v>11.8</v>
      </c>
      <c r="AH2798">
        <v>575</v>
      </c>
    </row>
    <row r="2799" spans="1:34" x14ac:dyDescent="0.25">
      <c r="A2799" t="s">
        <v>10679</v>
      </c>
      <c r="B2799" t="s">
        <v>10680</v>
      </c>
      <c r="C2799" s="1" t="str">
        <f t="shared" si="454"/>
        <v>21:0613</v>
      </c>
      <c r="D2799" s="1" t="str">
        <f t="shared" ref="D2799:D2811" si="461">HYPERLINK("http://geochem.nrcan.gc.ca/cdogs/content/svy/svy210193_e.htm", "21:0193")</f>
        <v>21:0193</v>
      </c>
      <c r="E2799" t="s">
        <v>10681</v>
      </c>
      <c r="F2799" t="s">
        <v>10682</v>
      </c>
      <c r="H2799">
        <v>54.755290899999999</v>
      </c>
      <c r="I2799">
        <v>-127.4002854</v>
      </c>
      <c r="J2799" s="1" t="str">
        <f t="shared" ref="J2799:J2811" si="462">HYPERLINK("http://geochem.nrcan.gc.ca/cdogs/content/kwd/kwd020030_e.htm", "NGR bulk stream sediment")</f>
        <v>NGR bulk stream sediment</v>
      </c>
      <c r="K2799" s="1" t="str">
        <f t="shared" ref="K2799:K2811" si="463">HYPERLINK("http://geochem.nrcan.gc.ca/cdogs/content/kwd/kwd080006_e.htm", "&lt;177 micron (NGR)")</f>
        <v>&lt;177 micron (NGR)</v>
      </c>
      <c r="L2799">
        <v>23</v>
      </c>
      <c r="M2799" t="s">
        <v>38</v>
      </c>
      <c r="N2799">
        <v>441</v>
      </c>
      <c r="O2799">
        <v>62</v>
      </c>
      <c r="P2799">
        <v>8</v>
      </c>
      <c r="Q2799">
        <v>6</v>
      </c>
      <c r="R2799">
        <v>5</v>
      </c>
      <c r="S2799">
        <v>5</v>
      </c>
      <c r="T2799">
        <v>-0.2</v>
      </c>
      <c r="U2799">
        <v>380</v>
      </c>
      <c r="V2799">
        <v>2.48</v>
      </c>
      <c r="W2799">
        <v>0.5</v>
      </c>
      <c r="X2799">
        <v>6</v>
      </c>
      <c r="Y2799">
        <v>-2</v>
      </c>
      <c r="Z2799">
        <v>38</v>
      </c>
      <c r="AA2799">
        <v>-0.2</v>
      </c>
      <c r="AB2799">
        <v>2</v>
      </c>
      <c r="AC2799">
        <v>811</v>
      </c>
      <c r="AD2799">
        <v>40</v>
      </c>
      <c r="AE2799">
        <v>-2</v>
      </c>
      <c r="AF2799">
        <v>3</v>
      </c>
      <c r="AG2799">
        <v>1.4</v>
      </c>
      <c r="AH2799">
        <v>195</v>
      </c>
    </row>
    <row r="2800" spans="1:34" x14ac:dyDescent="0.25">
      <c r="A2800" t="s">
        <v>10683</v>
      </c>
      <c r="B2800" t="s">
        <v>10684</v>
      </c>
      <c r="C2800" s="1" t="str">
        <f t="shared" si="454"/>
        <v>21:0613</v>
      </c>
      <c r="D2800" s="1" t="str">
        <f t="shared" si="461"/>
        <v>21:0193</v>
      </c>
      <c r="E2800" t="s">
        <v>10685</v>
      </c>
      <c r="F2800" t="s">
        <v>10686</v>
      </c>
      <c r="H2800">
        <v>54.198180899999997</v>
      </c>
      <c r="I2800">
        <v>-127.07724589999999</v>
      </c>
      <c r="J2800" s="1" t="str">
        <f t="shared" si="462"/>
        <v>NGR bulk stream sediment</v>
      </c>
      <c r="K2800" s="1" t="str">
        <f t="shared" si="463"/>
        <v>&lt;177 micron (NGR)</v>
      </c>
      <c r="L2800">
        <v>23</v>
      </c>
      <c r="M2800" t="s">
        <v>43</v>
      </c>
      <c r="N2800">
        <v>442</v>
      </c>
      <c r="O2800">
        <v>68</v>
      </c>
      <c r="P2800">
        <v>45</v>
      </c>
      <c r="Q2800">
        <v>5</v>
      </c>
      <c r="R2800">
        <v>12</v>
      </c>
      <c r="S2800">
        <v>7</v>
      </c>
      <c r="T2800">
        <v>-0.2</v>
      </c>
      <c r="U2800">
        <v>920</v>
      </c>
      <c r="V2800">
        <v>2.79</v>
      </c>
      <c r="W2800">
        <v>0.4</v>
      </c>
      <c r="X2800">
        <v>4</v>
      </c>
      <c r="Y2800">
        <v>-2</v>
      </c>
      <c r="Z2800">
        <v>45</v>
      </c>
      <c r="AA2800">
        <v>-0.2</v>
      </c>
      <c r="AB2800">
        <v>2</v>
      </c>
      <c r="AC2800">
        <v>583</v>
      </c>
      <c r="AD2800">
        <v>35</v>
      </c>
      <c r="AE2800">
        <v>-2</v>
      </c>
      <c r="AF2800">
        <v>6.4</v>
      </c>
      <c r="AG2800">
        <v>0.9</v>
      </c>
      <c r="AH2800">
        <v>140</v>
      </c>
    </row>
    <row r="2801" spans="1:34" x14ac:dyDescent="0.25">
      <c r="A2801" t="s">
        <v>10687</v>
      </c>
      <c r="B2801" t="s">
        <v>10688</v>
      </c>
      <c r="C2801" s="1" t="str">
        <f t="shared" si="454"/>
        <v>21:0613</v>
      </c>
      <c r="D2801" s="1" t="str">
        <f t="shared" si="461"/>
        <v>21:0193</v>
      </c>
      <c r="E2801" t="s">
        <v>10689</v>
      </c>
      <c r="F2801" t="s">
        <v>10690</v>
      </c>
      <c r="H2801">
        <v>54.2028265</v>
      </c>
      <c r="I2801">
        <v>-126.9792818</v>
      </c>
      <c r="J2801" s="1" t="str">
        <f t="shared" si="462"/>
        <v>NGR bulk stream sediment</v>
      </c>
      <c r="K2801" s="1" t="str">
        <f t="shared" si="463"/>
        <v>&lt;177 micron (NGR)</v>
      </c>
      <c r="L2801">
        <v>23</v>
      </c>
      <c r="M2801" t="s">
        <v>56</v>
      </c>
      <c r="N2801">
        <v>443</v>
      </c>
      <c r="O2801">
        <v>56</v>
      </c>
      <c r="P2801">
        <v>8</v>
      </c>
      <c r="Q2801">
        <v>-2</v>
      </c>
      <c r="R2801">
        <v>8</v>
      </c>
      <c r="S2801">
        <v>7</v>
      </c>
      <c r="T2801">
        <v>-0.2</v>
      </c>
      <c r="U2801">
        <v>1600</v>
      </c>
      <c r="V2801">
        <v>2.34</v>
      </c>
      <c r="W2801">
        <v>-0.2</v>
      </c>
      <c r="X2801">
        <v>5</v>
      </c>
      <c r="Y2801">
        <v>-2</v>
      </c>
      <c r="Z2801">
        <v>40</v>
      </c>
      <c r="AA2801">
        <v>-0.2</v>
      </c>
      <c r="AB2801">
        <v>1</v>
      </c>
      <c r="AC2801">
        <v>785</v>
      </c>
      <c r="AD2801">
        <v>20</v>
      </c>
      <c r="AE2801">
        <v>-2</v>
      </c>
      <c r="AF2801">
        <v>3.2</v>
      </c>
      <c r="AG2801">
        <v>1.1000000000000001</v>
      </c>
      <c r="AH2801">
        <v>170</v>
      </c>
    </row>
    <row r="2802" spans="1:34" x14ac:dyDescent="0.25">
      <c r="A2802" t="s">
        <v>10691</v>
      </c>
      <c r="B2802" t="s">
        <v>10692</v>
      </c>
      <c r="C2802" s="1" t="str">
        <f t="shared" si="454"/>
        <v>21:0613</v>
      </c>
      <c r="D2802" s="1" t="str">
        <f t="shared" si="461"/>
        <v>21:0193</v>
      </c>
      <c r="E2802" t="s">
        <v>10693</v>
      </c>
      <c r="F2802" t="s">
        <v>10694</v>
      </c>
      <c r="H2802">
        <v>54.325323400000002</v>
      </c>
      <c r="I2802">
        <v>-126.8570502</v>
      </c>
      <c r="J2802" s="1" t="str">
        <f t="shared" si="462"/>
        <v>NGR bulk stream sediment</v>
      </c>
      <c r="K2802" s="1" t="str">
        <f t="shared" si="463"/>
        <v>&lt;177 micron (NGR)</v>
      </c>
      <c r="L2802">
        <v>23</v>
      </c>
      <c r="M2802" t="s">
        <v>61</v>
      </c>
      <c r="N2802">
        <v>444</v>
      </c>
      <c r="O2802">
        <v>78</v>
      </c>
      <c r="P2802">
        <v>24</v>
      </c>
      <c r="Q2802">
        <v>8</v>
      </c>
      <c r="R2802">
        <v>25</v>
      </c>
      <c r="S2802">
        <v>11</v>
      </c>
      <c r="T2802">
        <v>-0.2</v>
      </c>
      <c r="U2802">
        <v>1100</v>
      </c>
      <c r="V2802">
        <v>3.43</v>
      </c>
      <c r="W2802">
        <v>0.7</v>
      </c>
      <c r="X2802">
        <v>5</v>
      </c>
      <c r="Y2802">
        <v>-2</v>
      </c>
      <c r="Z2802">
        <v>46</v>
      </c>
      <c r="AA2802">
        <v>-0.2</v>
      </c>
      <c r="AB2802">
        <v>4</v>
      </c>
      <c r="AC2802">
        <v>638</v>
      </c>
      <c r="AD2802">
        <v>40</v>
      </c>
      <c r="AE2802">
        <v>-2</v>
      </c>
      <c r="AF2802">
        <v>4</v>
      </c>
      <c r="AG2802">
        <v>1.3</v>
      </c>
      <c r="AH2802">
        <v>200</v>
      </c>
    </row>
    <row r="2803" spans="1:34" x14ac:dyDescent="0.25">
      <c r="A2803" t="s">
        <v>10695</v>
      </c>
      <c r="B2803" t="s">
        <v>10696</v>
      </c>
      <c r="C2803" s="1" t="str">
        <f t="shared" si="454"/>
        <v>21:0613</v>
      </c>
      <c r="D2803" s="1" t="str">
        <f t="shared" si="461"/>
        <v>21:0193</v>
      </c>
      <c r="E2803" t="s">
        <v>10697</v>
      </c>
      <c r="F2803" t="s">
        <v>10698</v>
      </c>
      <c r="H2803">
        <v>54.2857907</v>
      </c>
      <c r="I2803">
        <v>-126.8676893</v>
      </c>
      <c r="J2803" s="1" t="str">
        <f t="shared" si="462"/>
        <v>NGR bulk stream sediment</v>
      </c>
      <c r="K2803" s="1" t="str">
        <f t="shared" si="463"/>
        <v>&lt;177 micron (NGR)</v>
      </c>
      <c r="L2803">
        <v>23</v>
      </c>
      <c r="M2803" t="s">
        <v>66</v>
      </c>
      <c r="N2803">
        <v>445</v>
      </c>
      <c r="O2803">
        <v>83</v>
      </c>
      <c r="P2803">
        <v>29</v>
      </c>
      <c r="Q2803">
        <v>10</v>
      </c>
      <c r="R2803">
        <v>19</v>
      </c>
      <c r="S2803">
        <v>11</v>
      </c>
      <c r="T2803">
        <v>-0.2</v>
      </c>
      <c r="U2803">
        <v>640</v>
      </c>
      <c r="V2803">
        <v>3.22</v>
      </c>
      <c r="W2803">
        <v>0.3</v>
      </c>
      <c r="X2803">
        <v>5</v>
      </c>
      <c r="Y2803">
        <v>-2</v>
      </c>
      <c r="Z2803">
        <v>58</v>
      </c>
      <c r="AA2803">
        <v>0.5</v>
      </c>
      <c r="AB2803">
        <v>2</v>
      </c>
      <c r="AC2803">
        <v>690</v>
      </c>
      <c r="AD2803">
        <v>40</v>
      </c>
      <c r="AE2803">
        <v>-2</v>
      </c>
      <c r="AF2803">
        <v>4.5999999999999996</v>
      </c>
      <c r="AG2803">
        <v>1.3</v>
      </c>
      <c r="AH2803">
        <v>220</v>
      </c>
    </row>
    <row r="2804" spans="1:34" x14ac:dyDescent="0.25">
      <c r="A2804" t="s">
        <v>10699</v>
      </c>
      <c r="B2804" t="s">
        <v>10700</v>
      </c>
      <c r="C2804" s="1" t="str">
        <f t="shared" si="454"/>
        <v>21:0613</v>
      </c>
      <c r="D2804" s="1" t="str">
        <f t="shared" si="461"/>
        <v>21:0193</v>
      </c>
      <c r="E2804" t="s">
        <v>10701</v>
      </c>
      <c r="F2804" t="s">
        <v>10702</v>
      </c>
      <c r="H2804">
        <v>54.3602378</v>
      </c>
      <c r="I2804">
        <v>-126.8226354</v>
      </c>
      <c r="J2804" s="1" t="str">
        <f t="shared" si="462"/>
        <v>NGR bulk stream sediment</v>
      </c>
      <c r="K2804" s="1" t="str">
        <f t="shared" si="463"/>
        <v>&lt;177 micron (NGR)</v>
      </c>
      <c r="L2804">
        <v>23</v>
      </c>
      <c r="M2804" t="s">
        <v>76</v>
      </c>
      <c r="N2804">
        <v>446</v>
      </c>
      <c r="O2804">
        <v>150</v>
      </c>
      <c r="P2804">
        <v>51</v>
      </c>
      <c r="Q2804">
        <v>9</v>
      </c>
      <c r="R2804">
        <v>23</v>
      </c>
      <c r="S2804">
        <v>12</v>
      </c>
      <c r="T2804">
        <v>-0.2</v>
      </c>
      <c r="U2804">
        <v>400</v>
      </c>
      <c r="V2804">
        <v>3.68</v>
      </c>
      <c r="W2804">
        <v>1.3</v>
      </c>
      <c r="X2804">
        <v>4</v>
      </c>
      <c r="Y2804">
        <v>-2</v>
      </c>
      <c r="Z2804">
        <v>68</v>
      </c>
      <c r="AA2804">
        <v>0.9</v>
      </c>
      <c r="AB2804">
        <v>-1</v>
      </c>
      <c r="AC2804">
        <v>726</v>
      </c>
      <c r="AD2804">
        <v>65</v>
      </c>
      <c r="AE2804">
        <v>-2</v>
      </c>
      <c r="AF2804">
        <v>18</v>
      </c>
      <c r="AG2804">
        <v>2.7</v>
      </c>
      <c r="AH2804">
        <v>170</v>
      </c>
    </row>
    <row r="2805" spans="1:34" x14ac:dyDescent="0.25">
      <c r="A2805" t="s">
        <v>10703</v>
      </c>
      <c r="B2805" t="s">
        <v>10704</v>
      </c>
      <c r="C2805" s="1" t="str">
        <f t="shared" si="454"/>
        <v>21:0613</v>
      </c>
      <c r="D2805" s="1" t="str">
        <f t="shared" si="461"/>
        <v>21:0193</v>
      </c>
      <c r="E2805" t="s">
        <v>10705</v>
      </c>
      <c r="F2805" t="s">
        <v>10706</v>
      </c>
      <c r="H2805">
        <v>54.071469399999998</v>
      </c>
      <c r="I2805">
        <v>-127.53778010000001</v>
      </c>
      <c r="J2805" s="1" t="str">
        <f t="shared" si="462"/>
        <v>NGR bulk stream sediment</v>
      </c>
      <c r="K2805" s="1" t="str">
        <f t="shared" si="463"/>
        <v>&lt;177 micron (NGR)</v>
      </c>
      <c r="L2805">
        <v>23</v>
      </c>
      <c r="M2805" t="s">
        <v>81</v>
      </c>
      <c r="N2805">
        <v>447</v>
      </c>
      <c r="O2805">
        <v>95</v>
      </c>
      <c r="P2805">
        <v>21</v>
      </c>
      <c r="Q2805">
        <v>10</v>
      </c>
      <c r="R2805">
        <v>7</v>
      </c>
      <c r="S2805">
        <v>9</v>
      </c>
      <c r="T2805">
        <v>-0.2</v>
      </c>
      <c r="U2805">
        <v>580</v>
      </c>
      <c r="V2805">
        <v>2.99</v>
      </c>
      <c r="W2805">
        <v>0.5</v>
      </c>
      <c r="X2805">
        <v>4</v>
      </c>
      <c r="Y2805">
        <v>-2</v>
      </c>
      <c r="Z2805">
        <v>47</v>
      </c>
      <c r="AA2805">
        <v>0.7</v>
      </c>
      <c r="AB2805">
        <v>1</v>
      </c>
      <c r="AC2805">
        <v>733</v>
      </c>
      <c r="AD2805">
        <v>10</v>
      </c>
      <c r="AE2805">
        <v>-2</v>
      </c>
      <c r="AF2805">
        <v>2.4</v>
      </c>
      <c r="AG2805">
        <v>1.6</v>
      </c>
      <c r="AH2805">
        <v>315</v>
      </c>
    </row>
    <row r="2806" spans="1:34" x14ac:dyDescent="0.25">
      <c r="A2806" t="s">
        <v>10707</v>
      </c>
      <c r="B2806" t="s">
        <v>10708</v>
      </c>
      <c r="C2806" s="1" t="str">
        <f t="shared" si="454"/>
        <v>21:0613</v>
      </c>
      <c r="D2806" s="1" t="str">
        <f t="shared" si="461"/>
        <v>21:0193</v>
      </c>
      <c r="E2806" t="s">
        <v>10709</v>
      </c>
      <c r="F2806" t="s">
        <v>10710</v>
      </c>
      <c r="H2806">
        <v>54.027948199999997</v>
      </c>
      <c r="I2806">
        <v>-127.8183957</v>
      </c>
      <c r="J2806" s="1" t="str">
        <f t="shared" si="462"/>
        <v>NGR bulk stream sediment</v>
      </c>
      <c r="K2806" s="1" t="str">
        <f t="shared" si="463"/>
        <v>&lt;177 micron (NGR)</v>
      </c>
      <c r="L2806">
        <v>23</v>
      </c>
      <c r="M2806" t="s">
        <v>86</v>
      </c>
      <c r="N2806">
        <v>448</v>
      </c>
      <c r="O2806">
        <v>80</v>
      </c>
      <c r="P2806">
        <v>27</v>
      </c>
      <c r="Q2806">
        <v>7</v>
      </c>
      <c r="R2806">
        <v>17</v>
      </c>
      <c r="S2806">
        <v>25</v>
      </c>
      <c r="T2806">
        <v>-0.2</v>
      </c>
      <c r="U2806">
        <v>460</v>
      </c>
      <c r="V2806">
        <v>4.74</v>
      </c>
      <c r="W2806">
        <v>0.5</v>
      </c>
      <c r="X2806">
        <v>2</v>
      </c>
      <c r="Y2806">
        <v>-2</v>
      </c>
      <c r="Z2806">
        <v>191</v>
      </c>
      <c r="AA2806">
        <v>0.2</v>
      </c>
      <c r="AB2806">
        <v>1</v>
      </c>
      <c r="AC2806">
        <v>358</v>
      </c>
      <c r="AD2806">
        <v>10</v>
      </c>
      <c r="AE2806">
        <v>-2</v>
      </c>
      <c r="AF2806">
        <v>2</v>
      </c>
      <c r="AG2806">
        <v>1.2</v>
      </c>
      <c r="AH2806">
        <v>240</v>
      </c>
    </row>
    <row r="2807" spans="1:34" x14ac:dyDescent="0.25">
      <c r="A2807" t="s">
        <v>10711</v>
      </c>
      <c r="B2807" t="s">
        <v>10712</v>
      </c>
      <c r="C2807" s="1" t="str">
        <f t="shared" ref="C2807:C2870" si="464">HYPERLINK("http://geochem.nrcan.gc.ca/cdogs/content/bdl/bdl210613_e.htm", "21:0613")</f>
        <v>21:0613</v>
      </c>
      <c r="D2807" s="1" t="str">
        <f t="shared" si="461"/>
        <v>21:0193</v>
      </c>
      <c r="E2807" t="s">
        <v>10713</v>
      </c>
      <c r="F2807" t="s">
        <v>10714</v>
      </c>
      <c r="H2807">
        <v>54.0358521</v>
      </c>
      <c r="I2807">
        <v>-127.7614009</v>
      </c>
      <c r="J2807" s="1" t="str">
        <f t="shared" si="462"/>
        <v>NGR bulk stream sediment</v>
      </c>
      <c r="K2807" s="1" t="str">
        <f t="shared" si="463"/>
        <v>&lt;177 micron (NGR)</v>
      </c>
      <c r="L2807">
        <v>23</v>
      </c>
      <c r="M2807" t="s">
        <v>91</v>
      </c>
      <c r="N2807">
        <v>449</v>
      </c>
      <c r="O2807">
        <v>74</v>
      </c>
      <c r="P2807">
        <v>39</v>
      </c>
      <c r="Q2807">
        <v>5</v>
      </c>
      <c r="R2807">
        <v>14</v>
      </c>
      <c r="S2807">
        <v>15</v>
      </c>
      <c r="T2807">
        <v>-0.2</v>
      </c>
      <c r="U2807">
        <v>1400</v>
      </c>
      <c r="V2807">
        <v>3.41</v>
      </c>
      <c r="W2807">
        <v>0.7</v>
      </c>
      <c r="X2807">
        <v>7</v>
      </c>
      <c r="Y2807">
        <v>-2</v>
      </c>
      <c r="Z2807">
        <v>82</v>
      </c>
      <c r="AA2807">
        <v>0.9</v>
      </c>
      <c r="AB2807">
        <v>6</v>
      </c>
      <c r="AC2807">
        <v>622</v>
      </c>
      <c r="AD2807">
        <v>25</v>
      </c>
      <c r="AE2807">
        <v>-2</v>
      </c>
      <c r="AF2807">
        <v>7.2</v>
      </c>
      <c r="AG2807">
        <v>14.8</v>
      </c>
      <c r="AH2807">
        <v>225</v>
      </c>
    </row>
    <row r="2808" spans="1:34" x14ac:dyDescent="0.25">
      <c r="A2808" t="s">
        <v>10715</v>
      </c>
      <c r="B2808" t="s">
        <v>10716</v>
      </c>
      <c r="C2808" s="1" t="str">
        <f t="shared" si="464"/>
        <v>21:0613</v>
      </c>
      <c r="D2808" s="1" t="str">
        <f t="shared" si="461"/>
        <v>21:0193</v>
      </c>
      <c r="E2808" t="s">
        <v>10717</v>
      </c>
      <c r="F2808" t="s">
        <v>10718</v>
      </c>
      <c r="H2808">
        <v>54.014533499999999</v>
      </c>
      <c r="I2808">
        <v>-127.76933320000001</v>
      </c>
      <c r="J2808" s="1" t="str">
        <f t="shared" si="462"/>
        <v>NGR bulk stream sediment</v>
      </c>
      <c r="K2808" s="1" t="str">
        <f t="shared" si="463"/>
        <v>&lt;177 micron (NGR)</v>
      </c>
      <c r="L2808">
        <v>23</v>
      </c>
      <c r="M2808" t="s">
        <v>96</v>
      </c>
      <c r="N2808">
        <v>450</v>
      </c>
      <c r="O2808">
        <v>158</v>
      </c>
      <c r="P2808">
        <v>22</v>
      </c>
      <c r="Q2808">
        <v>27</v>
      </c>
      <c r="R2808">
        <v>15</v>
      </c>
      <c r="S2808">
        <v>9</v>
      </c>
      <c r="T2808">
        <v>-0.2</v>
      </c>
      <c r="U2808">
        <v>600</v>
      </c>
      <c r="V2808">
        <v>3.03</v>
      </c>
      <c r="W2808">
        <v>0.6</v>
      </c>
      <c r="X2808">
        <v>6</v>
      </c>
      <c r="Y2808">
        <v>-2</v>
      </c>
      <c r="Z2808">
        <v>61</v>
      </c>
      <c r="AA2808">
        <v>-0.2</v>
      </c>
      <c r="AB2808">
        <v>2</v>
      </c>
      <c r="AC2808">
        <v>769</v>
      </c>
      <c r="AD2808">
        <v>45</v>
      </c>
      <c r="AE2808">
        <v>-2</v>
      </c>
      <c r="AF2808">
        <v>12.8</v>
      </c>
      <c r="AG2808">
        <v>2</v>
      </c>
      <c r="AH2808">
        <v>265</v>
      </c>
    </row>
    <row r="2809" spans="1:34" x14ac:dyDescent="0.25">
      <c r="A2809" t="s">
        <v>10719</v>
      </c>
      <c r="B2809" t="s">
        <v>10720</v>
      </c>
      <c r="C2809" s="1" t="str">
        <f t="shared" si="464"/>
        <v>21:0613</v>
      </c>
      <c r="D2809" s="1" t="str">
        <f t="shared" si="461"/>
        <v>21:0193</v>
      </c>
      <c r="E2809" t="s">
        <v>10721</v>
      </c>
      <c r="F2809" t="s">
        <v>10722</v>
      </c>
      <c r="H2809">
        <v>54.190914800000002</v>
      </c>
      <c r="I2809">
        <v>-127.1718973</v>
      </c>
      <c r="J2809" s="1" t="str">
        <f t="shared" si="462"/>
        <v>NGR bulk stream sediment</v>
      </c>
      <c r="K2809" s="1" t="str">
        <f t="shared" si="463"/>
        <v>&lt;177 micron (NGR)</v>
      </c>
      <c r="L2809">
        <v>23</v>
      </c>
      <c r="M2809" t="s">
        <v>101</v>
      </c>
      <c r="N2809">
        <v>451</v>
      </c>
      <c r="O2809">
        <v>66</v>
      </c>
      <c r="P2809">
        <v>17</v>
      </c>
      <c r="Q2809">
        <v>6</v>
      </c>
      <c r="R2809">
        <v>15</v>
      </c>
      <c r="S2809">
        <v>8</v>
      </c>
      <c r="T2809">
        <v>0.4</v>
      </c>
      <c r="U2809">
        <v>400</v>
      </c>
      <c r="V2809">
        <v>2.79</v>
      </c>
      <c r="W2809">
        <v>0.5</v>
      </c>
      <c r="X2809">
        <v>4</v>
      </c>
      <c r="Y2809">
        <v>-2</v>
      </c>
      <c r="Z2809">
        <v>55</v>
      </c>
      <c r="AA2809">
        <v>0.6</v>
      </c>
      <c r="AB2809">
        <v>2</v>
      </c>
      <c r="AC2809">
        <v>707</v>
      </c>
      <c r="AD2809">
        <v>20</v>
      </c>
      <c r="AE2809">
        <v>-2</v>
      </c>
      <c r="AF2809">
        <v>2.8</v>
      </c>
      <c r="AG2809">
        <v>1.4</v>
      </c>
      <c r="AH2809">
        <v>210</v>
      </c>
    </row>
    <row r="2810" spans="1:34" x14ac:dyDescent="0.25">
      <c r="A2810" t="s">
        <v>10723</v>
      </c>
      <c r="B2810" t="s">
        <v>10724</v>
      </c>
      <c r="C2810" s="1" t="str">
        <f t="shared" si="464"/>
        <v>21:0613</v>
      </c>
      <c r="D2810" s="1" t="str">
        <f t="shared" si="461"/>
        <v>21:0193</v>
      </c>
      <c r="E2810" t="s">
        <v>10725</v>
      </c>
      <c r="F2810" t="s">
        <v>10726</v>
      </c>
      <c r="H2810">
        <v>54.737487299999998</v>
      </c>
      <c r="I2810">
        <v>-127.3394928</v>
      </c>
      <c r="J2810" s="1" t="str">
        <f t="shared" si="462"/>
        <v>NGR bulk stream sediment</v>
      </c>
      <c r="K2810" s="1" t="str">
        <f t="shared" si="463"/>
        <v>&lt;177 micron (NGR)</v>
      </c>
      <c r="L2810">
        <v>23</v>
      </c>
      <c r="M2810" t="s">
        <v>106</v>
      </c>
      <c r="N2810">
        <v>452</v>
      </c>
      <c r="O2810">
        <v>129</v>
      </c>
      <c r="P2810">
        <v>16</v>
      </c>
      <c r="Q2810">
        <v>19</v>
      </c>
      <c r="R2810">
        <v>8</v>
      </c>
      <c r="S2810">
        <v>7</v>
      </c>
      <c r="T2810">
        <v>-0.2</v>
      </c>
      <c r="U2810">
        <v>240</v>
      </c>
      <c r="V2810">
        <v>2.37</v>
      </c>
      <c r="W2810">
        <v>0.5</v>
      </c>
      <c r="X2810">
        <v>12</v>
      </c>
      <c r="Y2810">
        <v>-2</v>
      </c>
      <c r="Z2810">
        <v>33</v>
      </c>
      <c r="AA2810">
        <v>1</v>
      </c>
      <c r="AB2810">
        <v>2</v>
      </c>
      <c r="AC2810">
        <v>987</v>
      </c>
      <c r="AD2810">
        <v>65</v>
      </c>
      <c r="AE2810">
        <v>-2</v>
      </c>
      <c r="AF2810">
        <v>7.8</v>
      </c>
      <c r="AG2810">
        <v>2</v>
      </c>
      <c r="AH2810">
        <v>180</v>
      </c>
    </row>
    <row r="2811" spans="1:34" x14ac:dyDescent="0.25">
      <c r="A2811" t="s">
        <v>10727</v>
      </c>
      <c r="B2811" t="s">
        <v>10728</v>
      </c>
      <c r="C2811" s="1" t="str">
        <f t="shared" si="464"/>
        <v>21:0613</v>
      </c>
      <c r="D2811" s="1" t="str">
        <f t="shared" si="461"/>
        <v>21:0193</v>
      </c>
      <c r="E2811" t="s">
        <v>10729</v>
      </c>
      <c r="F2811" t="s">
        <v>10730</v>
      </c>
      <c r="H2811">
        <v>54.759638199999998</v>
      </c>
      <c r="I2811">
        <v>-127.4470804</v>
      </c>
      <c r="J2811" s="1" t="str">
        <f t="shared" si="462"/>
        <v>NGR bulk stream sediment</v>
      </c>
      <c r="K2811" s="1" t="str">
        <f t="shared" si="463"/>
        <v>&lt;177 micron (NGR)</v>
      </c>
      <c r="L2811">
        <v>23</v>
      </c>
      <c r="M2811" t="s">
        <v>111</v>
      </c>
      <c r="N2811">
        <v>453</v>
      </c>
      <c r="O2811">
        <v>92</v>
      </c>
      <c r="P2811">
        <v>14</v>
      </c>
      <c r="Q2811">
        <v>8</v>
      </c>
      <c r="R2811">
        <v>9</v>
      </c>
      <c r="S2811">
        <v>5</v>
      </c>
      <c r="T2811">
        <v>-0.2</v>
      </c>
      <c r="U2811">
        <v>560</v>
      </c>
      <c r="V2811">
        <v>2.21</v>
      </c>
      <c r="W2811">
        <v>0.2</v>
      </c>
      <c r="X2811">
        <v>5</v>
      </c>
      <c r="Y2811">
        <v>-2</v>
      </c>
      <c r="Z2811">
        <v>38</v>
      </c>
      <c r="AA2811">
        <v>0.5</v>
      </c>
      <c r="AB2811">
        <v>1</v>
      </c>
      <c r="AC2811">
        <v>736</v>
      </c>
      <c r="AD2811">
        <v>50</v>
      </c>
      <c r="AE2811">
        <v>-2</v>
      </c>
      <c r="AF2811">
        <v>4</v>
      </c>
      <c r="AG2811">
        <v>1.5</v>
      </c>
      <c r="AH2811">
        <v>220</v>
      </c>
    </row>
    <row r="2812" spans="1:34" x14ac:dyDescent="0.25">
      <c r="A2812" t="s">
        <v>10731</v>
      </c>
      <c r="B2812" t="s">
        <v>10732</v>
      </c>
      <c r="C2812" s="1" t="str">
        <f t="shared" si="464"/>
        <v>21:0613</v>
      </c>
      <c r="D2812" s="1" t="str">
        <f>HYPERLINK("http://geochem.nrcan.gc.ca/cdogs/content/svy/svy_e.htm", "")</f>
        <v/>
      </c>
      <c r="G2812" s="1" t="str">
        <f>HYPERLINK("http://geochem.nrcan.gc.ca/cdogs/content/cr_/cr_00079_e.htm", "79")</f>
        <v>79</v>
      </c>
      <c r="J2812" t="s">
        <v>69</v>
      </c>
      <c r="K2812" t="s">
        <v>70</v>
      </c>
      <c r="L2812">
        <v>23</v>
      </c>
      <c r="M2812" t="s">
        <v>71</v>
      </c>
      <c r="N2812">
        <v>454</v>
      </c>
      <c r="O2812">
        <v>112</v>
      </c>
      <c r="P2812">
        <v>85</v>
      </c>
      <c r="Q2812">
        <v>18</v>
      </c>
      <c r="R2812">
        <v>206</v>
      </c>
      <c r="S2812">
        <v>24</v>
      </c>
      <c r="T2812">
        <v>-0.2</v>
      </c>
      <c r="U2812">
        <v>880</v>
      </c>
      <c r="V2812">
        <v>3.88</v>
      </c>
      <c r="W2812">
        <v>1.5</v>
      </c>
      <c r="X2812">
        <v>9</v>
      </c>
      <c r="Y2812">
        <v>-2</v>
      </c>
      <c r="Z2812">
        <v>71</v>
      </c>
      <c r="AA2812">
        <v>0.4</v>
      </c>
      <c r="AB2812">
        <v>-1</v>
      </c>
      <c r="AC2812">
        <v>782</v>
      </c>
      <c r="AD2812">
        <v>55</v>
      </c>
      <c r="AE2812">
        <v>4</v>
      </c>
      <c r="AF2812">
        <v>2.8</v>
      </c>
      <c r="AG2812">
        <v>3.8</v>
      </c>
      <c r="AH2812">
        <v>440</v>
      </c>
    </row>
    <row r="2813" spans="1:34" x14ac:dyDescent="0.25">
      <c r="A2813" t="s">
        <v>10733</v>
      </c>
      <c r="B2813" t="s">
        <v>10734</v>
      </c>
      <c r="C2813" s="1" t="str">
        <f t="shared" si="464"/>
        <v>21:0613</v>
      </c>
      <c r="D2813" s="1" t="str">
        <f t="shared" ref="D2813:D2826" si="465">HYPERLINK("http://geochem.nrcan.gc.ca/cdogs/content/svy/svy210193_e.htm", "21:0193")</f>
        <v>21:0193</v>
      </c>
      <c r="E2813" t="s">
        <v>10681</v>
      </c>
      <c r="F2813" t="s">
        <v>10735</v>
      </c>
      <c r="H2813">
        <v>54.755290899999999</v>
      </c>
      <c r="I2813">
        <v>-127.4002854</v>
      </c>
      <c r="J2813" s="1" t="str">
        <f t="shared" ref="J2813:J2826" si="466">HYPERLINK("http://geochem.nrcan.gc.ca/cdogs/content/kwd/kwd020030_e.htm", "NGR bulk stream sediment")</f>
        <v>NGR bulk stream sediment</v>
      </c>
      <c r="K2813" s="1" t="str">
        <f t="shared" ref="K2813:K2826" si="467">HYPERLINK("http://geochem.nrcan.gc.ca/cdogs/content/kwd/kwd080006_e.htm", "&lt;177 micron (NGR)")</f>
        <v>&lt;177 micron (NGR)</v>
      </c>
      <c r="L2813">
        <v>23</v>
      </c>
      <c r="M2813" t="s">
        <v>47</v>
      </c>
      <c r="N2813">
        <v>455</v>
      </c>
      <c r="O2813">
        <v>60</v>
      </c>
      <c r="P2813">
        <v>10</v>
      </c>
      <c r="Q2813">
        <v>5</v>
      </c>
      <c r="R2813">
        <v>8</v>
      </c>
      <c r="S2813">
        <v>6</v>
      </c>
      <c r="T2813">
        <v>-0.2</v>
      </c>
      <c r="U2813">
        <v>380</v>
      </c>
      <c r="V2813">
        <v>2.2799999999999998</v>
      </c>
      <c r="W2813">
        <v>0.3</v>
      </c>
      <c r="X2813">
        <v>8</v>
      </c>
      <c r="Y2813">
        <v>-2</v>
      </c>
      <c r="Z2813">
        <v>37</v>
      </c>
      <c r="AA2813">
        <v>0.4</v>
      </c>
      <c r="AB2813">
        <v>2</v>
      </c>
      <c r="AC2813">
        <v>837</v>
      </c>
      <c r="AD2813">
        <v>40</v>
      </c>
      <c r="AE2813">
        <v>-2</v>
      </c>
      <c r="AF2813">
        <v>2.4</v>
      </c>
      <c r="AG2813">
        <v>1.7</v>
      </c>
      <c r="AH2813">
        <v>125</v>
      </c>
    </row>
    <row r="2814" spans="1:34" x14ac:dyDescent="0.25">
      <c r="A2814" t="s">
        <v>10736</v>
      </c>
      <c r="B2814" t="s">
        <v>10737</v>
      </c>
      <c r="C2814" s="1" t="str">
        <f t="shared" si="464"/>
        <v>21:0613</v>
      </c>
      <c r="D2814" s="1" t="str">
        <f t="shared" si="465"/>
        <v>21:0193</v>
      </c>
      <c r="E2814" t="s">
        <v>10681</v>
      </c>
      <c r="F2814" t="s">
        <v>10738</v>
      </c>
      <c r="H2814">
        <v>54.755290899999999</v>
      </c>
      <c r="I2814">
        <v>-127.4002854</v>
      </c>
      <c r="J2814" s="1" t="str">
        <f t="shared" si="466"/>
        <v>NGR bulk stream sediment</v>
      </c>
      <c r="K2814" s="1" t="str">
        <f t="shared" si="467"/>
        <v>&lt;177 micron (NGR)</v>
      </c>
      <c r="L2814">
        <v>23</v>
      </c>
      <c r="M2814" t="s">
        <v>51</v>
      </c>
      <c r="N2814">
        <v>456</v>
      </c>
      <c r="O2814">
        <v>63</v>
      </c>
      <c r="P2814">
        <v>9</v>
      </c>
      <c r="Q2814">
        <v>4</v>
      </c>
      <c r="R2814">
        <v>7</v>
      </c>
      <c r="S2814">
        <v>5</v>
      </c>
      <c r="T2814">
        <v>-0.2</v>
      </c>
      <c r="U2814">
        <v>390</v>
      </c>
      <c r="V2814">
        <v>2.2999999999999998</v>
      </c>
      <c r="W2814">
        <v>-0.2</v>
      </c>
      <c r="X2814">
        <v>8</v>
      </c>
      <c r="Y2814">
        <v>-2</v>
      </c>
      <c r="Z2814">
        <v>39</v>
      </c>
      <c r="AA2814">
        <v>0.6</v>
      </c>
      <c r="AB2814">
        <v>1</v>
      </c>
      <c r="AC2814">
        <v>834</v>
      </c>
      <c r="AD2814">
        <v>50</v>
      </c>
      <c r="AE2814">
        <v>2</v>
      </c>
      <c r="AF2814">
        <v>3.2</v>
      </c>
      <c r="AG2814">
        <v>1.5</v>
      </c>
      <c r="AH2814">
        <v>170</v>
      </c>
    </row>
    <row r="2815" spans="1:34" x14ac:dyDescent="0.25">
      <c r="A2815" t="s">
        <v>10739</v>
      </c>
      <c r="B2815" t="s">
        <v>10740</v>
      </c>
      <c r="C2815" s="1" t="str">
        <f t="shared" si="464"/>
        <v>21:0613</v>
      </c>
      <c r="D2815" s="1" t="str">
        <f t="shared" si="465"/>
        <v>21:0193</v>
      </c>
      <c r="E2815" t="s">
        <v>10741</v>
      </c>
      <c r="F2815" t="s">
        <v>10742</v>
      </c>
      <c r="H2815">
        <v>54.766224000000001</v>
      </c>
      <c r="I2815">
        <v>-127.464518</v>
      </c>
      <c r="J2815" s="1" t="str">
        <f t="shared" si="466"/>
        <v>NGR bulk stream sediment</v>
      </c>
      <c r="K2815" s="1" t="str">
        <f t="shared" si="467"/>
        <v>&lt;177 micron (NGR)</v>
      </c>
      <c r="L2815">
        <v>23</v>
      </c>
      <c r="M2815" t="s">
        <v>116</v>
      </c>
      <c r="N2815">
        <v>457</v>
      </c>
      <c r="O2815">
        <v>64</v>
      </c>
      <c r="P2815">
        <v>37</v>
      </c>
      <c r="Q2815">
        <v>3</v>
      </c>
      <c r="R2815">
        <v>34</v>
      </c>
      <c r="S2815">
        <v>17</v>
      </c>
      <c r="T2815">
        <v>-0.2</v>
      </c>
      <c r="U2815">
        <v>680</v>
      </c>
      <c r="V2815">
        <v>3.28</v>
      </c>
      <c r="W2815">
        <v>-0.2</v>
      </c>
      <c r="X2815">
        <v>4</v>
      </c>
      <c r="Y2815">
        <v>-2</v>
      </c>
      <c r="Z2815">
        <v>66</v>
      </c>
      <c r="AA2815">
        <v>0.6</v>
      </c>
      <c r="AB2815">
        <v>2</v>
      </c>
      <c r="AC2815">
        <v>521</v>
      </c>
      <c r="AD2815">
        <v>25</v>
      </c>
      <c r="AE2815">
        <v>-2</v>
      </c>
      <c r="AF2815">
        <v>4.5999999999999996</v>
      </c>
      <c r="AG2815">
        <v>0.7</v>
      </c>
      <c r="AH2815">
        <v>210</v>
      </c>
    </row>
    <row r="2816" spans="1:34" x14ac:dyDescent="0.25">
      <c r="A2816" t="s">
        <v>10743</v>
      </c>
      <c r="B2816" t="s">
        <v>10744</v>
      </c>
      <c r="C2816" s="1" t="str">
        <f t="shared" si="464"/>
        <v>21:0613</v>
      </c>
      <c r="D2816" s="1" t="str">
        <f t="shared" si="465"/>
        <v>21:0193</v>
      </c>
      <c r="E2816" t="s">
        <v>10745</v>
      </c>
      <c r="F2816" t="s">
        <v>10746</v>
      </c>
      <c r="H2816">
        <v>54.899385199999998</v>
      </c>
      <c r="I2816">
        <v>-127.77743839999999</v>
      </c>
      <c r="J2816" s="1" t="str">
        <f t="shared" si="466"/>
        <v>NGR bulk stream sediment</v>
      </c>
      <c r="K2816" s="1" t="str">
        <f t="shared" si="467"/>
        <v>&lt;177 micron (NGR)</v>
      </c>
      <c r="L2816">
        <v>23</v>
      </c>
      <c r="M2816" t="s">
        <v>121</v>
      </c>
      <c r="N2816">
        <v>458</v>
      </c>
      <c r="O2816">
        <v>83</v>
      </c>
      <c r="P2816">
        <v>38</v>
      </c>
      <c r="Q2816">
        <v>11</v>
      </c>
      <c r="R2816">
        <v>13</v>
      </c>
      <c r="S2816">
        <v>10</v>
      </c>
      <c r="T2816">
        <v>-0.2</v>
      </c>
      <c r="U2816">
        <v>670</v>
      </c>
      <c r="V2816">
        <v>3.79</v>
      </c>
      <c r="W2816">
        <v>0.4</v>
      </c>
      <c r="X2816">
        <v>14</v>
      </c>
      <c r="Y2816">
        <v>-2</v>
      </c>
      <c r="Z2816">
        <v>50</v>
      </c>
      <c r="AA2816">
        <v>2</v>
      </c>
      <c r="AB2816">
        <v>1</v>
      </c>
      <c r="AC2816">
        <v>788</v>
      </c>
      <c r="AD2816">
        <v>105</v>
      </c>
      <c r="AE2816">
        <v>-2</v>
      </c>
      <c r="AF2816">
        <v>3.2</v>
      </c>
      <c r="AG2816">
        <v>2.2999999999999998</v>
      </c>
      <c r="AH2816">
        <v>210</v>
      </c>
    </row>
    <row r="2817" spans="1:34" x14ac:dyDescent="0.25">
      <c r="A2817" t="s">
        <v>10747</v>
      </c>
      <c r="B2817" t="s">
        <v>10748</v>
      </c>
      <c r="C2817" s="1" t="str">
        <f t="shared" si="464"/>
        <v>21:0613</v>
      </c>
      <c r="D2817" s="1" t="str">
        <f t="shared" si="465"/>
        <v>21:0193</v>
      </c>
      <c r="E2817" t="s">
        <v>10749</v>
      </c>
      <c r="F2817" t="s">
        <v>10750</v>
      </c>
      <c r="H2817">
        <v>54.897531899999997</v>
      </c>
      <c r="I2817">
        <v>-127.76743620000001</v>
      </c>
      <c r="J2817" s="1" t="str">
        <f t="shared" si="466"/>
        <v>NGR bulk stream sediment</v>
      </c>
      <c r="K2817" s="1" t="str">
        <f t="shared" si="467"/>
        <v>&lt;177 micron (NGR)</v>
      </c>
      <c r="L2817">
        <v>23</v>
      </c>
      <c r="M2817" t="s">
        <v>126</v>
      </c>
      <c r="N2817">
        <v>459</v>
      </c>
      <c r="O2817">
        <v>121</v>
      </c>
      <c r="P2817">
        <v>29</v>
      </c>
      <c r="Q2817">
        <v>21</v>
      </c>
      <c r="R2817">
        <v>19</v>
      </c>
      <c r="S2817">
        <v>13</v>
      </c>
      <c r="T2817">
        <v>0.3</v>
      </c>
      <c r="U2817">
        <v>900</v>
      </c>
      <c r="V2817">
        <v>3.79</v>
      </c>
      <c r="W2817">
        <v>0.6</v>
      </c>
      <c r="X2817">
        <v>18</v>
      </c>
      <c r="Y2817">
        <v>-2</v>
      </c>
      <c r="Z2817">
        <v>60</v>
      </c>
      <c r="AA2817">
        <v>4.3</v>
      </c>
      <c r="AB2817">
        <v>4</v>
      </c>
      <c r="AC2817">
        <v>1070</v>
      </c>
      <c r="AD2817">
        <v>270</v>
      </c>
      <c r="AE2817">
        <v>2</v>
      </c>
      <c r="AF2817">
        <v>4</v>
      </c>
      <c r="AG2817">
        <v>4.0999999999999996</v>
      </c>
      <c r="AH2817">
        <v>285</v>
      </c>
    </row>
    <row r="2818" spans="1:34" x14ac:dyDescent="0.25">
      <c r="A2818" t="s">
        <v>10751</v>
      </c>
      <c r="B2818" t="s">
        <v>10752</v>
      </c>
      <c r="C2818" s="1" t="str">
        <f t="shared" si="464"/>
        <v>21:0613</v>
      </c>
      <c r="D2818" s="1" t="str">
        <f t="shared" si="465"/>
        <v>21:0193</v>
      </c>
      <c r="E2818" t="s">
        <v>10753</v>
      </c>
      <c r="F2818" t="s">
        <v>10754</v>
      </c>
      <c r="H2818">
        <v>54.906361400000002</v>
      </c>
      <c r="I2818">
        <v>-127.7651704</v>
      </c>
      <c r="J2818" s="1" t="str">
        <f t="shared" si="466"/>
        <v>NGR bulk stream sediment</v>
      </c>
      <c r="K2818" s="1" t="str">
        <f t="shared" si="467"/>
        <v>&lt;177 micron (NGR)</v>
      </c>
      <c r="L2818">
        <v>23</v>
      </c>
      <c r="M2818" t="s">
        <v>131</v>
      </c>
      <c r="N2818">
        <v>460</v>
      </c>
      <c r="O2818">
        <v>83</v>
      </c>
      <c r="P2818">
        <v>27</v>
      </c>
      <c r="Q2818">
        <v>6</v>
      </c>
      <c r="R2818">
        <v>13</v>
      </c>
      <c r="S2818">
        <v>11</v>
      </c>
      <c r="T2818">
        <v>-0.2</v>
      </c>
      <c r="U2818">
        <v>540</v>
      </c>
      <c r="V2818">
        <v>4.0599999999999996</v>
      </c>
      <c r="W2818">
        <v>0.2</v>
      </c>
      <c r="X2818">
        <v>6</v>
      </c>
      <c r="Y2818">
        <v>-2</v>
      </c>
      <c r="Z2818">
        <v>66</v>
      </c>
      <c r="AA2818">
        <v>0.7</v>
      </c>
      <c r="AB2818">
        <v>3</v>
      </c>
      <c r="AC2818">
        <v>583</v>
      </c>
      <c r="AD2818">
        <v>40</v>
      </c>
      <c r="AE2818">
        <v>2</v>
      </c>
      <c r="AF2818">
        <v>3.6</v>
      </c>
      <c r="AG2818">
        <v>1.4</v>
      </c>
      <c r="AH2818">
        <v>210</v>
      </c>
    </row>
    <row r="2819" spans="1:34" x14ac:dyDescent="0.25">
      <c r="A2819" t="s">
        <v>10755</v>
      </c>
      <c r="B2819" t="s">
        <v>10756</v>
      </c>
      <c r="C2819" s="1" t="str">
        <f t="shared" si="464"/>
        <v>21:0613</v>
      </c>
      <c r="D2819" s="1" t="str">
        <f t="shared" si="465"/>
        <v>21:0193</v>
      </c>
      <c r="E2819" t="s">
        <v>10757</v>
      </c>
      <c r="F2819" t="s">
        <v>10758</v>
      </c>
      <c r="H2819">
        <v>54.802959199999997</v>
      </c>
      <c r="I2819">
        <v>-127.8379099</v>
      </c>
      <c r="J2819" s="1" t="str">
        <f t="shared" si="466"/>
        <v>NGR bulk stream sediment</v>
      </c>
      <c r="K2819" s="1" t="str">
        <f t="shared" si="467"/>
        <v>&lt;177 micron (NGR)</v>
      </c>
      <c r="L2819">
        <v>24</v>
      </c>
      <c r="M2819" t="s">
        <v>38</v>
      </c>
      <c r="N2819">
        <v>461</v>
      </c>
      <c r="O2819">
        <v>83</v>
      </c>
      <c r="P2819">
        <v>20</v>
      </c>
      <c r="Q2819">
        <v>8</v>
      </c>
      <c r="R2819">
        <v>16</v>
      </c>
      <c r="S2819">
        <v>13</v>
      </c>
      <c r="T2819">
        <v>-0.2</v>
      </c>
      <c r="U2819">
        <v>800</v>
      </c>
      <c r="V2819">
        <v>2.98</v>
      </c>
      <c r="W2819">
        <v>0.6</v>
      </c>
      <c r="X2819">
        <v>6</v>
      </c>
      <c r="Y2819">
        <v>-2</v>
      </c>
      <c r="Z2819">
        <v>53</v>
      </c>
      <c r="AA2819">
        <v>3.2</v>
      </c>
      <c r="AB2819">
        <v>3</v>
      </c>
      <c r="AC2819">
        <v>880</v>
      </c>
      <c r="AD2819">
        <v>370</v>
      </c>
      <c r="AE2819">
        <v>-2</v>
      </c>
      <c r="AF2819">
        <v>3.8</v>
      </c>
      <c r="AG2819">
        <v>1.4</v>
      </c>
      <c r="AH2819">
        <v>420</v>
      </c>
    </row>
    <row r="2820" spans="1:34" x14ac:dyDescent="0.25">
      <c r="A2820" t="s">
        <v>10759</v>
      </c>
      <c r="B2820" t="s">
        <v>10760</v>
      </c>
      <c r="C2820" s="1" t="str">
        <f t="shared" si="464"/>
        <v>21:0613</v>
      </c>
      <c r="D2820" s="1" t="str">
        <f t="shared" si="465"/>
        <v>21:0193</v>
      </c>
      <c r="E2820" t="s">
        <v>10761</v>
      </c>
      <c r="F2820" t="s">
        <v>10762</v>
      </c>
      <c r="H2820">
        <v>54.824410200000003</v>
      </c>
      <c r="I2820">
        <v>-127.75238280000001</v>
      </c>
      <c r="J2820" s="1" t="str">
        <f t="shared" si="466"/>
        <v>NGR bulk stream sediment</v>
      </c>
      <c r="K2820" s="1" t="str">
        <f t="shared" si="467"/>
        <v>&lt;177 micron (NGR)</v>
      </c>
      <c r="L2820">
        <v>24</v>
      </c>
      <c r="M2820" t="s">
        <v>43</v>
      </c>
      <c r="N2820">
        <v>462</v>
      </c>
      <c r="O2820">
        <v>99</v>
      </c>
      <c r="P2820">
        <v>27</v>
      </c>
      <c r="Q2820">
        <v>16</v>
      </c>
      <c r="R2820">
        <v>18</v>
      </c>
      <c r="S2820">
        <v>10</v>
      </c>
      <c r="T2820">
        <v>-0.2</v>
      </c>
      <c r="U2820">
        <v>590</v>
      </c>
      <c r="V2820">
        <v>3.3</v>
      </c>
      <c r="W2820">
        <v>0.5</v>
      </c>
      <c r="X2820">
        <v>9</v>
      </c>
      <c r="Y2820">
        <v>-2</v>
      </c>
      <c r="Z2820">
        <v>39</v>
      </c>
      <c r="AA2820">
        <v>0.9</v>
      </c>
      <c r="AB2820">
        <v>-1</v>
      </c>
      <c r="AC2820">
        <v>801</v>
      </c>
      <c r="AD2820">
        <v>75</v>
      </c>
      <c r="AE2820">
        <v>2</v>
      </c>
      <c r="AF2820">
        <v>4.5999999999999996</v>
      </c>
      <c r="AG2820">
        <v>2.8</v>
      </c>
      <c r="AH2820">
        <v>145</v>
      </c>
    </row>
    <row r="2821" spans="1:34" x14ac:dyDescent="0.25">
      <c r="A2821" t="s">
        <v>10763</v>
      </c>
      <c r="B2821" t="s">
        <v>10764</v>
      </c>
      <c r="C2821" s="1" t="str">
        <f t="shared" si="464"/>
        <v>21:0613</v>
      </c>
      <c r="D2821" s="1" t="str">
        <f t="shared" si="465"/>
        <v>21:0193</v>
      </c>
      <c r="E2821" t="s">
        <v>10765</v>
      </c>
      <c r="F2821" t="s">
        <v>10766</v>
      </c>
      <c r="H2821">
        <v>54.846518400000001</v>
      </c>
      <c r="I2821">
        <v>-127.7166917</v>
      </c>
      <c r="J2821" s="1" t="str">
        <f t="shared" si="466"/>
        <v>NGR bulk stream sediment</v>
      </c>
      <c r="K2821" s="1" t="str">
        <f t="shared" si="467"/>
        <v>&lt;177 micron (NGR)</v>
      </c>
      <c r="L2821">
        <v>24</v>
      </c>
      <c r="M2821" t="s">
        <v>56</v>
      </c>
      <c r="N2821">
        <v>463</v>
      </c>
      <c r="O2821">
        <v>82</v>
      </c>
      <c r="P2821">
        <v>25</v>
      </c>
      <c r="Q2821">
        <v>10</v>
      </c>
      <c r="R2821">
        <v>18</v>
      </c>
      <c r="S2821">
        <v>10</v>
      </c>
      <c r="T2821">
        <v>-0.2</v>
      </c>
      <c r="U2821">
        <v>680</v>
      </c>
      <c r="V2821">
        <v>3.21</v>
      </c>
      <c r="W2821">
        <v>-0.2</v>
      </c>
      <c r="X2821">
        <v>9</v>
      </c>
      <c r="Y2821">
        <v>-2</v>
      </c>
      <c r="Z2821">
        <v>49</v>
      </c>
      <c r="AA2821">
        <v>2.2000000000000002</v>
      </c>
      <c r="AB2821">
        <v>4</v>
      </c>
      <c r="AC2821">
        <v>795</v>
      </c>
      <c r="AD2821">
        <v>100</v>
      </c>
      <c r="AE2821">
        <v>-2</v>
      </c>
      <c r="AF2821">
        <v>2.8</v>
      </c>
      <c r="AG2821">
        <v>2</v>
      </c>
      <c r="AH2821">
        <v>255</v>
      </c>
    </row>
    <row r="2822" spans="1:34" x14ac:dyDescent="0.25">
      <c r="A2822" t="s">
        <v>10767</v>
      </c>
      <c r="B2822" t="s">
        <v>10768</v>
      </c>
      <c r="C2822" s="1" t="str">
        <f t="shared" si="464"/>
        <v>21:0613</v>
      </c>
      <c r="D2822" s="1" t="str">
        <f t="shared" si="465"/>
        <v>21:0193</v>
      </c>
      <c r="E2822" t="s">
        <v>10769</v>
      </c>
      <c r="F2822" t="s">
        <v>10770</v>
      </c>
      <c r="H2822">
        <v>54.846159299999997</v>
      </c>
      <c r="I2822">
        <v>-127.7064867</v>
      </c>
      <c r="J2822" s="1" t="str">
        <f t="shared" si="466"/>
        <v>NGR bulk stream sediment</v>
      </c>
      <c r="K2822" s="1" t="str">
        <f t="shared" si="467"/>
        <v>&lt;177 micron (NGR)</v>
      </c>
      <c r="L2822">
        <v>24</v>
      </c>
      <c r="M2822" t="s">
        <v>61</v>
      </c>
      <c r="N2822">
        <v>464</v>
      </c>
      <c r="O2822">
        <v>96</v>
      </c>
      <c r="P2822">
        <v>40</v>
      </c>
      <c r="Q2822">
        <v>14</v>
      </c>
      <c r="R2822">
        <v>11</v>
      </c>
      <c r="S2822">
        <v>6</v>
      </c>
      <c r="T2822">
        <v>-0.2</v>
      </c>
      <c r="U2822">
        <v>165</v>
      </c>
      <c r="V2822">
        <v>2.12</v>
      </c>
      <c r="W2822">
        <v>-0.2</v>
      </c>
      <c r="X2822">
        <v>8</v>
      </c>
      <c r="Y2822">
        <v>-2</v>
      </c>
      <c r="Z2822">
        <v>39</v>
      </c>
      <c r="AA2822">
        <v>1.1000000000000001</v>
      </c>
      <c r="AB2822">
        <v>3</v>
      </c>
      <c r="AC2822">
        <v>886</v>
      </c>
      <c r="AD2822">
        <v>60</v>
      </c>
      <c r="AE2822">
        <v>-2</v>
      </c>
      <c r="AF2822">
        <v>5.6</v>
      </c>
      <c r="AG2822">
        <v>3.6</v>
      </c>
      <c r="AH2822">
        <v>185</v>
      </c>
    </row>
    <row r="2823" spans="1:34" x14ac:dyDescent="0.25">
      <c r="A2823" t="s">
        <v>10771</v>
      </c>
      <c r="B2823" t="s">
        <v>10772</v>
      </c>
      <c r="C2823" s="1" t="str">
        <f t="shared" si="464"/>
        <v>21:0613</v>
      </c>
      <c r="D2823" s="1" t="str">
        <f t="shared" si="465"/>
        <v>21:0193</v>
      </c>
      <c r="E2823" t="s">
        <v>10773</v>
      </c>
      <c r="F2823" t="s">
        <v>10774</v>
      </c>
      <c r="H2823">
        <v>54.785722399999997</v>
      </c>
      <c r="I2823">
        <v>-127.78822030000001</v>
      </c>
      <c r="J2823" s="1" t="str">
        <f t="shared" si="466"/>
        <v>NGR bulk stream sediment</v>
      </c>
      <c r="K2823" s="1" t="str">
        <f t="shared" si="467"/>
        <v>&lt;177 micron (NGR)</v>
      </c>
      <c r="L2823">
        <v>24</v>
      </c>
      <c r="M2823" t="s">
        <v>66</v>
      </c>
      <c r="N2823">
        <v>465</v>
      </c>
      <c r="O2823">
        <v>66</v>
      </c>
      <c r="P2823">
        <v>16</v>
      </c>
      <c r="Q2823">
        <v>4</v>
      </c>
      <c r="R2823">
        <v>17</v>
      </c>
      <c r="S2823">
        <v>9</v>
      </c>
      <c r="T2823">
        <v>-0.2</v>
      </c>
      <c r="U2823">
        <v>620</v>
      </c>
      <c r="V2823">
        <v>2.6</v>
      </c>
      <c r="W2823">
        <v>0.2</v>
      </c>
      <c r="X2823">
        <v>4</v>
      </c>
      <c r="Y2823">
        <v>-2</v>
      </c>
      <c r="Z2823">
        <v>41</v>
      </c>
      <c r="AA2823">
        <v>0.9</v>
      </c>
      <c r="AB2823">
        <v>2</v>
      </c>
      <c r="AC2823">
        <v>704</v>
      </c>
      <c r="AD2823">
        <v>40</v>
      </c>
      <c r="AE2823">
        <v>-2</v>
      </c>
      <c r="AF2823">
        <v>5.2</v>
      </c>
      <c r="AG2823">
        <v>1.6</v>
      </c>
      <c r="AH2823">
        <v>255</v>
      </c>
    </row>
    <row r="2824" spans="1:34" x14ac:dyDescent="0.25">
      <c r="A2824" t="s">
        <v>10775</v>
      </c>
      <c r="B2824" t="s">
        <v>10776</v>
      </c>
      <c r="C2824" s="1" t="str">
        <f t="shared" si="464"/>
        <v>21:0613</v>
      </c>
      <c r="D2824" s="1" t="str">
        <f t="shared" si="465"/>
        <v>21:0193</v>
      </c>
      <c r="E2824" t="s">
        <v>10757</v>
      </c>
      <c r="F2824" t="s">
        <v>10777</v>
      </c>
      <c r="H2824">
        <v>54.802959199999997</v>
      </c>
      <c r="I2824">
        <v>-127.8379099</v>
      </c>
      <c r="J2824" s="1" t="str">
        <f t="shared" si="466"/>
        <v>NGR bulk stream sediment</v>
      </c>
      <c r="K2824" s="1" t="str">
        <f t="shared" si="467"/>
        <v>&lt;177 micron (NGR)</v>
      </c>
      <c r="L2824">
        <v>24</v>
      </c>
      <c r="M2824" t="s">
        <v>47</v>
      </c>
      <c r="N2824">
        <v>466</v>
      </c>
      <c r="O2824">
        <v>86</v>
      </c>
      <c r="P2824">
        <v>21</v>
      </c>
      <c r="Q2824">
        <v>11</v>
      </c>
      <c r="R2824">
        <v>17</v>
      </c>
      <c r="S2824">
        <v>13</v>
      </c>
      <c r="T2824">
        <v>-0.2</v>
      </c>
      <c r="U2824">
        <v>880</v>
      </c>
      <c r="V2824">
        <v>3.24</v>
      </c>
      <c r="W2824">
        <v>-0.2</v>
      </c>
      <c r="X2824">
        <v>7</v>
      </c>
      <c r="Y2824">
        <v>-2</v>
      </c>
      <c r="Z2824">
        <v>57</v>
      </c>
      <c r="AA2824">
        <v>4.5</v>
      </c>
      <c r="AB2824">
        <v>1</v>
      </c>
      <c r="AC2824">
        <v>932</v>
      </c>
      <c r="AD2824">
        <v>505</v>
      </c>
      <c r="AE2824">
        <v>-2</v>
      </c>
      <c r="AF2824">
        <v>4.2</v>
      </c>
      <c r="AG2824">
        <v>1.4</v>
      </c>
      <c r="AH2824">
        <v>315</v>
      </c>
    </row>
    <row r="2825" spans="1:34" x14ac:dyDescent="0.25">
      <c r="A2825" t="s">
        <v>10778</v>
      </c>
      <c r="B2825" t="s">
        <v>10779</v>
      </c>
      <c r="C2825" s="1" t="str">
        <f t="shared" si="464"/>
        <v>21:0613</v>
      </c>
      <c r="D2825" s="1" t="str">
        <f t="shared" si="465"/>
        <v>21:0193</v>
      </c>
      <c r="E2825" t="s">
        <v>10757</v>
      </c>
      <c r="F2825" t="s">
        <v>10780</v>
      </c>
      <c r="H2825">
        <v>54.802959199999997</v>
      </c>
      <c r="I2825">
        <v>-127.8379099</v>
      </c>
      <c r="J2825" s="1" t="str">
        <f t="shared" si="466"/>
        <v>NGR bulk stream sediment</v>
      </c>
      <c r="K2825" s="1" t="str">
        <f t="shared" si="467"/>
        <v>&lt;177 micron (NGR)</v>
      </c>
      <c r="L2825">
        <v>24</v>
      </c>
      <c r="M2825" t="s">
        <v>51</v>
      </c>
      <c r="N2825">
        <v>467</v>
      </c>
      <c r="O2825">
        <v>83</v>
      </c>
      <c r="P2825">
        <v>20</v>
      </c>
      <c r="Q2825">
        <v>8</v>
      </c>
      <c r="R2825">
        <v>18</v>
      </c>
      <c r="S2825">
        <v>14</v>
      </c>
      <c r="T2825">
        <v>-0.2</v>
      </c>
      <c r="U2825">
        <v>860</v>
      </c>
      <c r="V2825">
        <v>3.1</v>
      </c>
      <c r="W2825">
        <v>0.5</v>
      </c>
      <c r="X2825">
        <v>8</v>
      </c>
      <c r="Y2825">
        <v>-2</v>
      </c>
      <c r="Z2825">
        <v>54</v>
      </c>
      <c r="AA2825">
        <v>3.8</v>
      </c>
      <c r="AB2825">
        <v>4</v>
      </c>
      <c r="AC2825">
        <v>775</v>
      </c>
      <c r="AD2825">
        <v>70</v>
      </c>
      <c r="AE2825">
        <v>-2</v>
      </c>
      <c r="AF2825">
        <v>4.2</v>
      </c>
      <c r="AG2825">
        <v>1.2</v>
      </c>
      <c r="AH2825">
        <v>340</v>
      </c>
    </row>
    <row r="2826" spans="1:34" x14ac:dyDescent="0.25">
      <c r="A2826" t="s">
        <v>10781</v>
      </c>
      <c r="B2826" t="s">
        <v>10782</v>
      </c>
      <c r="C2826" s="1" t="str">
        <f t="shared" si="464"/>
        <v>21:0613</v>
      </c>
      <c r="D2826" s="1" t="str">
        <f t="shared" si="465"/>
        <v>21:0193</v>
      </c>
      <c r="E2826" t="s">
        <v>10783</v>
      </c>
      <c r="F2826" t="s">
        <v>10784</v>
      </c>
      <c r="H2826">
        <v>54.802849700000003</v>
      </c>
      <c r="I2826">
        <v>-127.71507149999999</v>
      </c>
      <c r="J2826" s="1" t="str">
        <f t="shared" si="466"/>
        <v>NGR bulk stream sediment</v>
      </c>
      <c r="K2826" s="1" t="str">
        <f t="shared" si="467"/>
        <v>&lt;177 micron (NGR)</v>
      </c>
      <c r="L2826">
        <v>24</v>
      </c>
      <c r="M2826" t="s">
        <v>76</v>
      </c>
      <c r="N2826">
        <v>468</v>
      </c>
      <c r="O2826">
        <v>63</v>
      </c>
      <c r="P2826">
        <v>11</v>
      </c>
      <c r="Q2826">
        <v>8</v>
      </c>
      <c r="R2826">
        <v>12</v>
      </c>
      <c r="S2826">
        <v>8</v>
      </c>
      <c r="T2826">
        <v>-0.2</v>
      </c>
      <c r="U2826">
        <v>620</v>
      </c>
      <c r="V2826">
        <v>2.27</v>
      </c>
      <c r="W2826">
        <v>0.2</v>
      </c>
      <c r="X2826">
        <v>9</v>
      </c>
      <c r="Y2826">
        <v>-2</v>
      </c>
      <c r="Z2826">
        <v>40</v>
      </c>
      <c r="AA2826">
        <v>1.2</v>
      </c>
      <c r="AB2826">
        <v>3</v>
      </c>
      <c r="AC2826">
        <v>612</v>
      </c>
      <c r="AD2826">
        <v>145</v>
      </c>
      <c r="AE2826">
        <v>2</v>
      </c>
      <c r="AF2826">
        <v>6</v>
      </c>
      <c r="AG2826">
        <v>3.2</v>
      </c>
      <c r="AH2826">
        <v>240</v>
      </c>
    </row>
    <row r="2827" spans="1:34" x14ac:dyDescent="0.25">
      <c r="A2827" t="s">
        <v>10785</v>
      </c>
      <c r="B2827" t="s">
        <v>10786</v>
      </c>
      <c r="C2827" s="1" t="str">
        <f t="shared" si="464"/>
        <v>21:0613</v>
      </c>
      <c r="D2827" s="1" t="str">
        <f>HYPERLINK("http://geochem.nrcan.gc.ca/cdogs/content/svy/svy_e.htm", "")</f>
        <v/>
      </c>
      <c r="G2827" s="1" t="str">
        <f>HYPERLINK("http://geochem.nrcan.gc.ca/cdogs/content/cr_/cr_00077_e.htm", "77")</f>
        <v>77</v>
      </c>
      <c r="J2827" t="s">
        <v>69</v>
      </c>
      <c r="K2827" t="s">
        <v>70</v>
      </c>
      <c r="L2827">
        <v>24</v>
      </c>
      <c r="M2827" t="s">
        <v>71</v>
      </c>
      <c r="N2827">
        <v>469</v>
      </c>
      <c r="O2827">
        <v>127</v>
      </c>
      <c r="P2827">
        <v>56</v>
      </c>
      <c r="Q2827">
        <v>29</v>
      </c>
      <c r="R2827">
        <v>262</v>
      </c>
      <c r="S2827">
        <v>24</v>
      </c>
      <c r="T2827">
        <v>-0.2</v>
      </c>
      <c r="U2827">
        <v>500</v>
      </c>
      <c r="V2827">
        <v>3.58</v>
      </c>
      <c r="W2827">
        <v>0.7</v>
      </c>
      <c r="X2827">
        <v>15</v>
      </c>
      <c r="Y2827">
        <v>3</v>
      </c>
      <c r="Z2827">
        <v>65</v>
      </c>
      <c r="AA2827">
        <v>1.2</v>
      </c>
      <c r="AB2827">
        <v>10</v>
      </c>
      <c r="AC2827">
        <v>671</v>
      </c>
      <c r="AD2827">
        <v>35</v>
      </c>
      <c r="AE2827">
        <v>16</v>
      </c>
      <c r="AF2827">
        <v>3.6</v>
      </c>
      <c r="AG2827">
        <v>20.2</v>
      </c>
      <c r="AH2827">
        <v>480</v>
      </c>
    </row>
    <row r="2828" spans="1:34" x14ac:dyDescent="0.25">
      <c r="A2828" t="s">
        <v>10787</v>
      </c>
      <c r="B2828" t="s">
        <v>10788</v>
      </c>
      <c r="C2828" s="1" t="str">
        <f t="shared" si="464"/>
        <v>21:0613</v>
      </c>
      <c r="D2828" s="1" t="str">
        <f t="shared" ref="D2828:D2842" si="468">HYPERLINK("http://geochem.nrcan.gc.ca/cdogs/content/svy/svy210193_e.htm", "21:0193")</f>
        <v>21:0193</v>
      </c>
      <c r="E2828" t="s">
        <v>10789</v>
      </c>
      <c r="F2828" t="s">
        <v>10790</v>
      </c>
      <c r="H2828">
        <v>54.790368899999997</v>
      </c>
      <c r="I2828">
        <v>-127.6447036</v>
      </c>
      <c r="J2828" s="1" t="str">
        <f t="shared" ref="J2828:J2842" si="469">HYPERLINK("http://geochem.nrcan.gc.ca/cdogs/content/kwd/kwd020030_e.htm", "NGR bulk stream sediment")</f>
        <v>NGR bulk stream sediment</v>
      </c>
      <c r="K2828" s="1" t="str">
        <f t="shared" ref="K2828:K2842" si="470">HYPERLINK("http://geochem.nrcan.gc.ca/cdogs/content/kwd/kwd080006_e.htm", "&lt;177 micron (NGR)")</f>
        <v>&lt;177 micron (NGR)</v>
      </c>
      <c r="L2828">
        <v>24</v>
      </c>
      <c r="M2828" t="s">
        <v>81</v>
      </c>
      <c r="N2828">
        <v>470</v>
      </c>
      <c r="O2828">
        <v>71</v>
      </c>
      <c r="P2828">
        <v>8</v>
      </c>
      <c r="Q2828">
        <v>7</v>
      </c>
      <c r="R2828">
        <v>6</v>
      </c>
      <c r="S2828">
        <v>5</v>
      </c>
      <c r="T2828">
        <v>-0.2</v>
      </c>
      <c r="U2828">
        <v>920</v>
      </c>
      <c r="V2828">
        <v>2.5</v>
      </c>
      <c r="W2828">
        <v>-0.2</v>
      </c>
      <c r="X2828">
        <v>5</v>
      </c>
      <c r="Y2828">
        <v>-2</v>
      </c>
      <c r="Z2828">
        <v>35</v>
      </c>
      <c r="AA2828">
        <v>0.5</v>
      </c>
      <c r="AB2828">
        <v>4</v>
      </c>
      <c r="AC2828">
        <v>612</v>
      </c>
      <c r="AD2828">
        <v>40</v>
      </c>
      <c r="AE2828">
        <v>-2</v>
      </c>
      <c r="AF2828">
        <v>6.8</v>
      </c>
      <c r="AG2828">
        <v>1.1000000000000001</v>
      </c>
      <c r="AH2828">
        <v>200</v>
      </c>
    </row>
    <row r="2829" spans="1:34" x14ac:dyDescent="0.25">
      <c r="A2829" t="s">
        <v>10791</v>
      </c>
      <c r="B2829" t="s">
        <v>10792</v>
      </c>
      <c r="C2829" s="1" t="str">
        <f t="shared" si="464"/>
        <v>21:0613</v>
      </c>
      <c r="D2829" s="1" t="str">
        <f t="shared" si="468"/>
        <v>21:0193</v>
      </c>
      <c r="E2829" t="s">
        <v>10793</v>
      </c>
      <c r="F2829" t="s">
        <v>10794</v>
      </c>
      <c r="H2829">
        <v>54.791735000000003</v>
      </c>
      <c r="I2829">
        <v>-127.568556</v>
      </c>
      <c r="J2829" s="1" t="str">
        <f t="shared" si="469"/>
        <v>NGR bulk stream sediment</v>
      </c>
      <c r="K2829" s="1" t="str">
        <f t="shared" si="470"/>
        <v>&lt;177 micron (NGR)</v>
      </c>
      <c r="L2829">
        <v>24</v>
      </c>
      <c r="M2829" t="s">
        <v>86</v>
      </c>
      <c r="N2829">
        <v>471</v>
      </c>
      <c r="O2829">
        <v>98</v>
      </c>
      <c r="P2829">
        <v>12</v>
      </c>
      <c r="Q2829">
        <v>8</v>
      </c>
      <c r="R2829">
        <v>7</v>
      </c>
      <c r="S2829">
        <v>7</v>
      </c>
      <c r="T2829">
        <v>-0.2</v>
      </c>
      <c r="U2829">
        <v>660</v>
      </c>
      <c r="V2829">
        <v>2.88</v>
      </c>
      <c r="W2829">
        <v>0.3</v>
      </c>
      <c r="X2829">
        <v>5</v>
      </c>
      <c r="Y2829">
        <v>-2</v>
      </c>
      <c r="Z2829">
        <v>42</v>
      </c>
      <c r="AA2829">
        <v>0.6</v>
      </c>
      <c r="AB2829">
        <v>3</v>
      </c>
      <c r="AC2829">
        <v>685</v>
      </c>
      <c r="AD2829">
        <v>40</v>
      </c>
      <c r="AE2829">
        <v>2</v>
      </c>
      <c r="AF2829">
        <v>6</v>
      </c>
      <c r="AG2829">
        <v>1.3</v>
      </c>
      <c r="AH2829">
        <v>170</v>
      </c>
    </row>
    <row r="2830" spans="1:34" x14ac:dyDescent="0.25">
      <c r="A2830" t="s">
        <v>10795</v>
      </c>
      <c r="B2830" t="s">
        <v>10796</v>
      </c>
      <c r="C2830" s="1" t="str">
        <f t="shared" si="464"/>
        <v>21:0613</v>
      </c>
      <c r="D2830" s="1" t="str">
        <f t="shared" si="468"/>
        <v>21:0193</v>
      </c>
      <c r="E2830" t="s">
        <v>10797</v>
      </c>
      <c r="F2830" t="s">
        <v>10798</v>
      </c>
      <c r="H2830">
        <v>54.7996737</v>
      </c>
      <c r="I2830">
        <v>-127.5074802</v>
      </c>
      <c r="J2830" s="1" t="str">
        <f t="shared" si="469"/>
        <v>NGR bulk stream sediment</v>
      </c>
      <c r="K2830" s="1" t="str">
        <f t="shared" si="470"/>
        <v>&lt;177 micron (NGR)</v>
      </c>
      <c r="L2830">
        <v>24</v>
      </c>
      <c r="M2830" t="s">
        <v>91</v>
      </c>
      <c r="N2830">
        <v>472</v>
      </c>
      <c r="O2830">
        <v>94</v>
      </c>
      <c r="P2830">
        <v>15</v>
      </c>
      <c r="Q2830">
        <v>10</v>
      </c>
      <c r="R2830">
        <v>10</v>
      </c>
      <c r="S2830">
        <v>11</v>
      </c>
      <c r="T2830">
        <v>-0.2</v>
      </c>
      <c r="U2830">
        <v>1600</v>
      </c>
      <c r="V2830">
        <v>3.38</v>
      </c>
      <c r="W2830">
        <v>0.5</v>
      </c>
      <c r="X2830">
        <v>9</v>
      </c>
      <c r="Y2830">
        <v>-2</v>
      </c>
      <c r="Z2830">
        <v>52</v>
      </c>
      <c r="AA2830">
        <v>0.7</v>
      </c>
      <c r="AB2830">
        <v>2</v>
      </c>
      <c r="AC2830">
        <v>855</v>
      </c>
      <c r="AD2830">
        <v>70</v>
      </c>
      <c r="AE2830">
        <v>-2</v>
      </c>
      <c r="AF2830">
        <v>6.2</v>
      </c>
      <c r="AG2830">
        <v>2.6</v>
      </c>
      <c r="AH2830">
        <v>235</v>
      </c>
    </row>
    <row r="2831" spans="1:34" x14ac:dyDescent="0.25">
      <c r="A2831" t="s">
        <v>10799</v>
      </c>
      <c r="B2831" t="s">
        <v>10800</v>
      </c>
      <c r="C2831" s="1" t="str">
        <f t="shared" si="464"/>
        <v>21:0613</v>
      </c>
      <c r="D2831" s="1" t="str">
        <f t="shared" si="468"/>
        <v>21:0193</v>
      </c>
      <c r="E2831" t="s">
        <v>10801</v>
      </c>
      <c r="F2831" t="s">
        <v>10802</v>
      </c>
      <c r="H2831">
        <v>54.823317400000001</v>
      </c>
      <c r="I2831">
        <v>-127.5473289</v>
      </c>
      <c r="J2831" s="1" t="str">
        <f t="shared" si="469"/>
        <v>NGR bulk stream sediment</v>
      </c>
      <c r="K2831" s="1" t="str">
        <f t="shared" si="470"/>
        <v>&lt;177 micron (NGR)</v>
      </c>
      <c r="L2831">
        <v>24</v>
      </c>
      <c r="M2831" t="s">
        <v>96</v>
      </c>
      <c r="N2831">
        <v>473</v>
      </c>
      <c r="O2831">
        <v>87</v>
      </c>
      <c r="P2831">
        <v>7</v>
      </c>
      <c r="Q2831">
        <v>7</v>
      </c>
      <c r="R2831">
        <v>5</v>
      </c>
      <c r="S2831">
        <v>4</v>
      </c>
      <c r="T2831">
        <v>0.3</v>
      </c>
      <c r="U2831">
        <v>420</v>
      </c>
      <c r="V2831">
        <v>2.99</v>
      </c>
      <c r="W2831">
        <v>-0.2</v>
      </c>
      <c r="X2831">
        <v>5</v>
      </c>
      <c r="Y2831">
        <v>-2</v>
      </c>
      <c r="Z2831">
        <v>39</v>
      </c>
      <c r="AA2831">
        <v>-0.2</v>
      </c>
      <c r="AB2831">
        <v>4</v>
      </c>
      <c r="AC2831">
        <v>954</v>
      </c>
      <c r="AD2831">
        <v>80</v>
      </c>
      <c r="AE2831">
        <v>-2</v>
      </c>
      <c r="AF2831">
        <v>9.1999999999999993</v>
      </c>
      <c r="AG2831">
        <v>2.4</v>
      </c>
      <c r="AH2831">
        <v>185</v>
      </c>
    </row>
    <row r="2832" spans="1:34" x14ac:dyDescent="0.25">
      <c r="A2832" t="s">
        <v>10803</v>
      </c>
      <c r="B2832" t="s">
        <v>10804</v>
      </c>
      <c r="C2832" s="1" t="str">
        <f t="shared" si="464"/>
        <v>21:0613</v>
      </c>
      <c r="D2832" s="1" t="str">
        <f t="shared" si="468"/>
        <v>21:0193</v>
      </c>
      <c r="E2832" t="s">
        <v>10805</v>
      </c>
      <c r="F2832" t="s">
        <v>10806</v>
      </c>
      <c r="H2832">
        <v>54.817194399999998</v>
      </c>
      <c r="I2832">
        <v>-127.5217602</v>
      </c>
      <c r="J2832" s="1" t="str">
        <f t="shared" si="469"/>
        <v>NGR bulk stream sediment</v>
      </c>
      <c r="K2832" s="1" t="str">
        <f t="shared" si="470"/>
        <v>&lt;177 micron (NGR)</v>
      </c>
      <c r="L2832">
        <v>24</v>
      </c>
      <c r="M2832" t="s">
        <v>101</v>
      </c>
      <c r="N2832">
        <v>474</v>
      </c>
      <c r="O2832">
        <v>86</v>
      </c>
      <c r="P2832">
        <v>8</v>
      </c>
      <c r="Q2832">
        <v>7</v>
      </c>
      <c r="R2832">
        <v>6</v>
      </c>
      <c r="S2832">
        <v>6</v>
      </c>
      <c r="T2832">
        <v>-0.2</v>
      </c>
      <c r="U2832">
        <v>1100</v>
      </c>
      <c r="V2832">
        <v>2.84</v>
      </c>
      <c r="W2832">
        <v>0.4</v>
      </c>
      <c r="X2832">
        <v>4</v>
      </c>
      <c r="Y2832">
        <v>-2</v>
      </c>
      <c r="Z2832">
        <v>42</v>
      </c>
      <c r="AA2832">
        <v>0.4</v>
      </c>
      <c r="AB2832">
        <v>2</v>
      </c>
      <c r="AC2832">
        <v>635</v>
      </c>
      <c r="AD2832">
        <v>65</v>
      </c>
      <c r="AE2832">
        <v>-2</v>
      </c>
      <c r="AF2832">
        <v>8.4</v>
      </c>
      <c r="AG2832">
        <v>1.6</v>
      </c>
      <c r="AH2832">
        <v>200</v>
      </c>
    </row>
    <row r="2833" spans="1:34" x14ac:dyDescent="0.25">
      <c r="A2833" t="s">
        <v>10807</v>
      </c>
      <c r="B2833" t="s">
        <v>10808</v>
      </c>
      <c r="C2833" s="1" t="str">
        <f t="shared" si="464"/>
        <v>21:0613</v>
      </c>
      <c r="D2833" s="1" t="str">
        <f t="shared" si="468"/>
        <v>21:0193</v>
      </c>
      <c r="E2833" t="s">
        <v>10809</v>
      </c>
      <c r="F2833" t="s">
        <v>10810</v>
      </c>
      <c r="H2833">
        <v>54.7979141</v>
      </c>
      <c r="I2833">
        <v>-127.49743359999999</v>
      </c>
      <c r="J2833" s="1" t="str">
        <f t="shared" si="469"/>
        <v>NGR bulk stream sediment</v>
      </c>
      <c r="K2833" s="1" t="str">
        <f t="shared" si="470"/>
        <v>&lt;177 micron (NGR)</v>
      </c>
      <c r="L2833">
        <v>24</v>
      </c>
      <c r="M2833" t="s">
        <v>106</v>
      </c>
      <c r="N2833">
        <v>475</v>
      </c>
      <c r="O2833">
        <v>111</v>
      </c>
      <c r="P2833">
        <v>17</v>
      </c>
      <c r="Q2833">
        <v>9</v>
      </c>
      <c r="R2833">
        <v>6</v>
      </c>
      <c r="S2833">
        <v>8</v>
      </c>
      <c r="T2833">
        <v>-0.2</v>
      </c>
      <c r="U2833">
        <v>700</v>
      </c>
      <c r="V2833">
        <v>3.36</v>
      </c>
      <c r="W2833">
        <v>0.2</v>
      </c>
      <c r="X2833">
        <v>8</v>
      </c>
      <c r="Y2833">
        <v>-2</v>
      </c>
      <c r="Z2833">
        <v>65</v>
      </c>
      <c r="AA2833">
        <v>0.9</v>
      </c>
      <c r="AB2833">
        <v>1</v>
      </c>
      <c r="AC2833">
        <v>685</v>
      </c>
      <c r="AD2833">
        <v>25</v>
      </c>
      <c r="AE2833">
        <v>-2</v>
      </c>
      <c r="AF2833">
        <v>4.5999999999999996</v>
      </c>
      <c r="AG2833">
        <v>1.3</v>
      </c>
      <c r="AH2833">
        <v>240</v>
      </c>
    </row>
    <row r="2834" spans="1:34" x14ac:dyDescent="0.25">
      <c r="A2834" t="s">
        <v>10811</v>
      </c>
      <c r="B2834" t="s">
        <v>10812</v>
      </c>
      <c r="C2834" s="1" t="str">
        <f t="shared" si="464"/>
        <v>21:0613</v>
      </c>
      <c r="D2834" s="1" t="str">
        <f t="shared" si="468"/>
        <v>21:0193</v>
      </c>
      <c r="E2834" t="s">
        <v>10813</v>
      </c>
      <c r="F2834" t="s">
        <v>10814</v>
      </c>
      <c r="H2834">
        <v>54.783163199999997</v>
      </c>
      <c r="I2834">
        <v>-127.4621358</v>
      </c>
      <c r="J2834" s="1" t="str">
        <f t="shared" si="469"/>
        <v>NGR bulk stream sediment</v>
      </c>
      <c r="K2834" s="1" t="str">
        <f t="shared" si="470"/>
        <v>&lt;177 micron (NGR)</v>
      </c>
      <c r="L2834">
        <v>24</v>
      </c>
      <c r="M2834" t="s">
        <v>111</v>
      </c>
      <c r="N2834">
        <v>476</v>
      </c>
      <c r="O2834">
        <v>80</v>
      </c>
      <c r="P2834">
        <v>18</v>
      </c>
      <c r="Q2834">
        <v>13</v>
      </c>
      <c r="R2834">
        <v>3</v>
      </c>
      <c r="S2834">
        <v>6</v>
      </c>
      <c r="T2834">
        <v>0.3</v>
      </c>
      <c r="U2834">
        <v>500</v>
      </c>
      <c r="V2834">
        <v>2.72</v>
      </c>
      <c r="W2834">
        <v>0.8</v>
      </c>
      <c r="X2834">
        <v>7</v>
      </c>
      <c r="Y2834">
        <v>-2</v>
      </c>
      <c r="Z2834">
        <v>41</v>
      </c>
      <c r="AA2834">
        <v>1.3</v>
      </c>
      <c r="AB2834">
        <v>1</v>
      </c>
      <c r="AC2834">
        <v>538</v>
      </c>
      <c r="AD2834">
        <v>35</v>
      </c>
      <c r="AE2834">
        <v>-2</v>
      </c>
      <c r="AF2834">
        <v>6.4</v>
      </c>
      <c r="AG2834">
        <v>1.7</v>
      </c>
      <c r="AH2834">
        <v>230</v>
      </c>
    </row>
    <row r="2835" spans="1:34" x14ac:dyDescent="0.25">
      <c r="A2835" t="s">
        <v>10815</v>
      </c>
      <c r="B2835" t="s">
        <v>10816</v>
      </c>
      <c r="C2835" s="1" t="str">
        <f t="shared" si="464"/>
        <v>21:0613</v>
      </c>
      <c r="D2835" s="1" t="str">
        <f t="shared" si="468"/>
        <v>21:0193</v>
      </c>
      <c r="E2835" t="s">
        <v>10817</v>
      </c>
      <c r="F2835" t="s">
        <v>10818</v>
      </c>
      <c r="H2835">
        <v>54.771360999999999</v>
      </c>
      <c r="I2835">
        <v>-127.40842019999999</v>
      </c>
      <c r="J2835" s="1" t="str">
        <f t="shared" si="469"/>
        <v>NGR bulk stream sediment</v>
      </c>
      <c r="K2835" s="1" t="str">
        <f t="shared" si="470"/>
        <v>&lt;177 micron (NGR)</v>
      </c>
      <c r="L2835">
        <v>24</v>
      </c>
      <c r="M2835" t="s">
        <v>116</v>
      </c>
      <c r="N2835">
        <v>477</v>
      </c>
      <c r="O2835">
        <v>58</v>
      </c>
      <c r="P2835">
        <v>12</v>
      </c>
      <c r="Q2835">
        <v>7</v>
      </c>
      <c r="R2835">
        <v>5</v>
      </c>
      <c r="S2835">
        <v>5</v>
      </c>
      <c r="T2835">
        <v>-0.2</v>
      </c>
      <c r="U2835">
        <v>360</v>
      </c>
      <c r="V2835">
        <v>2.2200000000000002</v>
      </c>
      <c r="W2835">
        <v>0.5</v>
      </c>
      <c r="X2835">
        <v>6</v>
      </c>
      <c r="Y2835">
        <v>-2</v>
      </c>
      <c r="Z2835">
        <v>33</v>
      </c>
      <c r="AA2835">
        <v>0.9</v>
      </c>
      <c r="AB2835">
        <v>-1</v>
      </c>
      <c r="AC2835">
        <v>708</v>
      </c>
      <c r="AD2835">
        <v>25</v>
      </c>
      <c r="AE2835">
        <v>-2</v>
      </c>
      <c r="AF2835">
        <v>-1</v>
      </c>
      <c r="AG2835">
        <v>1.6</v>
      </c>
      <c r="AH2835">
        <v>145</v>
      </c>
    </row>
    <row r="2836" spans="1:34" x14ac:dyDescent="0.25">
      <c r="A2836" t="s">
        <v>10819</v>
      </c>
      <c r="B2836" t="s">
        <v>10820</v>
      </c>
      <c r="C2836" s="1" t="str">
        <f t="shared" si="464"/>
        <v>21:0613</v>
      </c>
      <c r="D2836" s="1" t="str">
        <f t="shared" si="468"/>
        <v>21:0193</v>
      </c>
      <c r="E2836" t="s">
        <v>10821</v>
      </c>
      <c r="F2836" t="s">
        <v>10822</v>
      </c>
      <c r="H2836">
        <v>54.782209100000003</v>
      </c>
      <c r="I2836">
        <v>-127.39401580000001</v>
      </c>
      <c r="J2836" s="1" t="str">
        <f t="shared" si="469"/>
        <v>NGR bulk stream sediment</v>
      </c>
      <c r="K2836" s="1" t="str">
        <f t="shared" si="470"/>
        <v>&lt;177 micron (NGR)</v>
      </c>
      <c r="L2836">
        <v>24</v>
      </c>
      <c r="M2836" t="s">
        <v>121</v>
      </c>
      <c r="N2836">
        <v>478</v>
      </c>
      <c r="O2836">
        <v>146</v>
      </c>
      <c r="P2836">
        <v>29</v>
      </c>
      <c r="Q2836">
        <v>16</v>
      </c>
      <c r="R2836">
        <v>5</v>
      </c>
      <c r="S2836">
        <v>10</v>
      </c>
      <c r="T2836">
        <v>-0.2</v>
      </c>
      <c r="U2836">
        <v>880</v>
      </c>
      <c r="V2836">
        <v>3.57</v>
      </c>
      <c r="W2836">
        <v>0.9</v>
      </c>
      <c r="X2836">
        <v>13</v>
      </c>
      <c r="Y2836">
        <v>-2</v>
      </c>
      <c r="Z2836">
        <v>36</v>
      </c>
      <c r="AA2836">
        <v>2.2999999999999998</v>
      </c>
      <c r="AB2836">
        <v>1</v>
      </c>
      <c r="AC2836">
        <v>562</v>
      </c>
      <c r="AD2836">
        <v>25</v>
      </c>
      <c r="AE2836">
        <v>2</v>
      </c>
      <c r="AF2836">
        <v>3.4</v>
      </c>
      <c r="AG2836">
        <v>1.4</v>
      </c>
      <c r="AH2836">
        <v>215</v>
      </c>
    </row>
    <row r="2837" spans="1:34" x14ac:dyDescent="0.25">
      <c r="A2837" t="s">
        <v>10823</v>
      </c>
      <c r="B2837" t="s">
        <v>10824</v>
      </c>
      <c r="C2837" s="1" t="str">
        <f t="shared" si="464"/>
        <v>21:0613</v>
      </c>
      <c r="D2837" s="1" t="str">
        <f t="shared" si="468"/>
        <v>21:0193</v>
      </c>
      <c r="E2837" t="s">
        <v>10825</v>
      </c>
      <c r="F2837" t="s">
        <v>10826</v>
      </c>
      <c r="H2837">
        <v>54.732016799999997</v>
      </c>
      <c r="I2837">
        <v>-127.27711309999999</v>
      </c>
      <c r="J2837" s="1" t="str">
        <f t="shared" si="469"/>
        <v>NGR bulk stream sediment</v>
      </c>
      <c r="K2837" s="1" t="str">
        <f t="shared" si="470"/>
        <v>&lt;177 micron (NGR)</v>
      </c>
      <c r="L2837">
        <v>24</v>
      </c>
      <c r="M2837" t="s">
        <v>126</v>
      </c>
      <c r="N2837">
        <v>479</v>
      </c>
      <c r="O2837">
        <v>81</v>
      </c>
      <c r="P2837">
        <v>12</v>
      </c>
      <c r="Q2837">
        <v>17</v>
      </c>
      <c r="R2837">
        <v>6</v>
      </c>
      <c r="S2837">
        <v>5</v>
      </c>
      <c r="T2837">
        <v>-0.2</v>
      </c>
      <c r="U2837">
        <v>420</v>
      </c>
      <c r="V2837">
        <v>2.76</v>
      </c>
      <c r="W2837">
        <v>-0.2</v>
      </c>
      <c r="X2837">
        <v>8</v>
      </c>
      <c r="Y2837">
        <v>-2</v>
      </c>
      <c r="Z2837">
        <v>36</v>
      </c>
      <c r="AA2837">
        <v>1.4</v>
      </c>
      <c r="AB2837">
        <v>1</v>
      </c>
      <c r="AC2837">
        <v>851</v>
      </c>
      <c r="AD2837">
        <v>40</v>
      </c>
      <c r="AE2837">
        <v>-2</v>
      </c>
      <c r="AF2837">
        <v>2.6</v>
      </c>
      <c r="AG2837">
        <v>1.2</v>
      </c>
      <c r="AH2837">
        <v>160</v>
      </c>
    </row>
    <row r="2838" spans="1:34" x14ac:dyDescent="0.25">
      <c r="A2838" t="s">
        <v>10827</v>
      </c>
      <c r="B2838" t="s">
        <v>10828</v>
      </c>
      <c r="C2838" s="1" t="str">
        <f t="shared" si="464"/>
        <v>21:0613</v>
      </c>
      <c r="D2838" s="1" t="str">
        <f t="shared" si="468"/>
        <v>21:0193</v>
      </c>
      <c r="E2838" t="s">
        <v>10829</v>
      </c>
      <c r="F2838" t="s">
        <v>10830</v>
      </c>
      <c r="H2838">
        <v>54.745955899999998</v>
      </c>
      <c r="I2838">
        <v>-127.3284431</v>
      </c>
      <c r="J2838" s="1" t="str">
        <f t="shared" si="469"/>
        <v>NGR bulk stream sediment</v>
      </c>
      <c r="K2838" s="1" t="str">
        <f t="shared" si="470"/>
        <v>&lt;177 micron (NGR)</v>
      </c>
      <c r="L2838">
        <v>24</v>
      </c>
      <c r="M2838" t="s">
        <v>131</v>
      </c>
      <c r="N2838">
        <v>480</v>
      </c>
      <c r="O2838">
        <v>275</v>
      </c>
      <c r="P2838">
        <v>19</v>
      </c>
      <c r="Q2838">
        <v>28</v>
      </c>
      <c r="R2838">
        <v>6</v>
      </c>
      <c r="S2838">
        <v>6</v>
      </c>
      <c r="T2838">
        <v>-0.2</v>
      </c>
      <c r="U2838">
        <v>440</v>
      </c>
      <c r="V2838">
        <v>2.69</v>
      </c>
      <c r="W2838">
        <v>1.2</v>
      </c>
      <c r="X2838">
        <v>40</v>
      </c>
      <c r="Y2838">
        <v>2</v>
      </c>
      <c r="Z2838">
        <v>37</v>
      </c>
      <c r="AA2838">
        <v>2.2999999999999998</v>
      </c>
      <c r="AB2838">
        <v>1</v>
      </c>
      <c r="AC2838">
        <v>911</v>
      </c>
      <c r="AD2838">
        <v>45</v>
      </c>
      <c r="AE2838">
        <v>-2</v>
      </c>
      <c r="AF2838">
        <v>3.8</v>
      </c>
      <c r="AG2838">
        <v>1.8</v>
      </c>
      <c r="AH2838">
        <v>195</v>
      </c>
    </row>
    <row r="2839" spans="1:34" x14ac:dyDescent="0.25">
      <c r="A2839" t="s">
        <v>10831</v>
      </c>
      <c r="B2839" t="s">
        <v>10832</v>
      </c>
      <c r="C2839" s="1" t="str">
        <f t="shared" si="464"/>
        <v>21:0613</v>
      </c>
      <c r="D2839" s="1" t="str">
        <f t="shared" si="468"/>
        <v>21:0193</v>
      </c>
      <c r="E2839" t="s">
        <v>10833</v>
      </c>
      <c r="F2839" t="s">
        <v>10834</v>
      </c>
      <c r="H2839">
        <v>54.847184400000003</v>
      </c>
      <c r="I2839">
        <v>-127.9589019</v>
      </c>
      <c r="J2839" s="1" t="str">
        <f t="shared" si="469"/>
        <v>NGR bulk stream sediment</v>
      </c>
      <c r="K2839" s="1" t="str">
        <f t="shared" si="470"/>
        <v>&lt;177 micron (NGR)</v>
      </c>
      <c r="L2839">
        <v>25</v>
      </c>
      <c r="M2839" t="s">
        <v>38</v>
      </c>
      <c r="N2839">
        <v>481</v>
      </c>
      <c r="O2839">
        <v>97</v>
      </c>
      <c r="P2839">
        <v>25</v>
      </c>
      <c r="Q2839">
        <v>12</v>
      </c>
      <c r="R2839">
        <v>25</v>
      </c>
      <c r="S2839">
        <v>11</v>
      </c>
      <c r="T2839">
        <v>-0.2</v>
      </c>
      <c r="U2839">
        <v>660</v>
      </c>
      <c r="V2839">
        <v>3.95</v>
      </c>
      <c r="W2839">
        <v>-0.2</v>
      </c>
      <c r="X2839">
        <v>41</v>
      </c>
      <c r="Y2839">
        <v>-2</v>
      </c>
      <c r="Z2839">
        <v>44</v>
      </c>
      <c r="AA2839">
        <v>2.1</v>
      </c>
      <c r="AB2839">
        <v>-1</v>
      </c>
      <c r="AC2839">
        <v>594</v>
      </c>
      <c r="AD2839">
        <v>60</v>
      </c>
      <c r="AE2839">
        <v>2</v>
      </c>
      <c r="AF2839">
        <v>3.6</v>
      </c>
      <c r="AG2839">
        <v>2.7</v>
      </c>
      <c r="AH2839">
        <v>220</v>
      </c>
    </row>
    <row r="2840" spans="1:34" x14ac:dyDescent="0.25">
      <c r="A2840" t="s">
        <v>10835</v>
      </c>
      <c r="B2840" t="s">
        <v>10836</v>
      </c>
      <c r="C2840" s="1" t="str">
        <f t="shared" si="464"/>
        <v>21:0613</v>
      </c>
      <c r="D2840" s="1" t="str">
        <f t="shared" si="468"/>
        <v>21:0193</v>
      </c>
      <c r="E2840" t="s">
        <v>10837</v>
      </c>
      <c r="F2840" t="s">
        <v>10838</v>
      </c>
      <c r="H2840">
        <v>54.8020171</v>
      </c>
      <c r="I2840">
        <v>-127.8541786</v>
      </c>
      <c r="J2840" s="1" t="str">
        <f t="shared" si="469"/>
        <v>NGR bulk stream sediment</v>
      </c>
      <c r="K2840" s="1" t="str">
        <f t="shared" si="470"/>
        <v>&lt;177 micron (NGR)</v>
      </c>
      <c r="L2840">
        <v>25</v>
      </c>
      <c r="M2840" t="s">
        <v>43</v>
      </c>
      <c r="N2840">
        <v>482</v>
      </c>
      <c r="O2840">
        <v>99</v>
      </c>
      <c r="P2840">
        <v>18</v>
      </c>
      <c r="Q2840">
        <v>15</v>
      </c>
      <c r="R2840">
        <v>15</v>
      </c>
      <c r="S2840">
        <v>11</v>
      </c>
      <c r="T2840">
        <v>-0.2</v>
      </c>
      <c r="U2840">
        <v>1200</v>
      </c>
      <c r="V2840">
        <v>2.57</v>
      </c>
      <c r="W2840">
        <v>0.2</v>
      </c>
      <c r="X2840">
        <v>11</v>
      </c>
      <c r="Y2840">
        <v>-2</v>
      </c>
      <c r="Z2840">
        <v>48</v>
      </c>
      <c r="AA2840">
        <v>2.1</v>
      </c>
      <c r="AB2840">
        <v>-1</v>
      </c>
      <c r="AC2840">
        <v>793</v>
      </c>
      <c r="AD2840">
        <v>120</v>
      </c>
      <c r="AE2840">
        <v>2</v>
      </c>
      <c r="AF2840">
        <v>5</v>
      </c>
      <c r="AG2840">
        <v>2.2000000000000002</v>
      </c>
      <c r="AH2840">
        <v>275</v>
      </c>
    </row>
    <row r="2841" spans="1:34" x14ac:dyDescent="0.25">
      <c r="A2841" t="s">
        <v>10839</v>
      </c>
      <c r="B2841" t="s">
        <v>10840</v>
      </c>
      <c r="C2841" s="1" t="str">
        <f t="shared" si="464"/>
        <v>21:0613</v>
      </c>
      <c r="D2841" s="1" t="str">
        <f t="shared" si="468"/>
        <v>21:0193</v>
      </c>
      <c r="E2841" t="s">
        <v>10841</v>
      </c>
      <c r="F2841" t="s">
        <v>10842</v>
      </c>
      <c r="H2841">
        <v>54.782405699999998</v>
      </c>
      <c r="I2841">
        <v>-127.8665499</v>
      </c>
      <c r="J2841" s="1" t="str">
        <f t="shared" si="469"/>
        <v>NGR bulk stream sediment</v>
      </c>
      <c r="K2841" s="1" t="str">
        <f t="shared" si="470"/>
        <v>&lt;177 micron (NGR)</v>
      </c>
      <c r="L2841">
        <v>25</v>
      </c>
      <c r="M2841" t="s">
        <v>56</v>
      </c>
      <c r="N2841">
        <v>483</v>
      </c>
      <c r="O2841">
        <v>84</v>
      </c>
      <c r="P2841">
        <v>19</v>
      </c>
      <c r="Q2841">
        <v>5</v>
      </c>
      <c r="R2841">
        <v>13</v>
      </c>
      <c r="S2841">
        <v>8</v>
      </c>
      <c r="T2841">
        <v>-0.2</v>
      </c>
      <c r="U2841">
        <v>880</v>
      </c>
      <c r="V2841">
        <v>2.21</v>
      </c>
      <c r="W2841">
        <v>-0.2</v>
      </c>
      <c r="X2841">
        <v>5</v>
      </c>
      <c r="Y2841">
        <v>-2</v>
      </c>
      <c r="Z2841">
        <v>42</v>
      </c>
      <c r="AA2841">
        <v>1.5</v>
      </c>
      <c r="AB2841">
        <v>1</v>
      </c>
      <c r="AC2841">
        <v>940</v>
      </c>
      <c r="AD2841">
        <v>165</v>
      </c>
      <c r="AE2841">
        <v>2</v>
      </c>
      <c r="AF2841">
        <v>2.4</v>
      </c>
      <c r="AG2841">
        <v>2.1</v>
      </c>
      <c r="AH2841">
        <v>290</v>
      </c>
    </row>
    <row r="2842" spans="1:34" x14ac:dyDescent="0.25">
      <c r="A2842" t="s">
        <v>10843</v>
      </c>
      <c r="B2842" t="s">
        <v>10844</v>
      </c>
      <c r="C2842" s="1" t="str">
        <f t="shared" si="464"/>
        <v>21:0613</v>
      </c>
      <c r="D2842" s="1" t="str">
        <f t="shared" si="468"/>
        <v>21:0193</v>
      </c>
      <c r="E2842" t="s">
        <v>10845</v>
      </c>
      <c r="F2842" t="s">
        <v>10846</v>
      </c>
      <c r="H2842">
        <v>54.777797499999998</v>
      </c>
      <c r="I2842">
        <v>-127.91209379999999</v>
      </c>
      <c r="J2842" s="1" t="str">
        <f t="shared" si="469"/>
        <v>NGR bulk stream sediment</v>
      </c>
      <c r="K2842" s="1" t="str">
        <f t="shared" si="470"/>
        <v>&lt;177 micron (NGR)</v>
      </c>
      <c r="L2842">
        <v>25</v>
      </c>
      <c r="M2842" t="s">
        <v>61</v>
      </c>
      <c r="N2842">
        <v>484</v>
      </c>
      <c r="O2842">
        <v>106</v>
      </c>
      <c r="P2842">
        <v>13</v>
      </c>
      <c r="Q2842">
        <v>10</v>
      </c>
      <c r="R2842">
        <v>16</v>
      </c>
      <c r="S2842">
        <v>13</v>
      </c>
      <c r="T2842">
        <v>-0.2</v>
      </c>
      <c r="U2842">
        <v>1400</v>
      </c>
      <c r="V2842">
        <v>2.29</v>
      </c>
      <c r="W2842">
        <v>-0.2</v>
      </c>
      <c r="X2842">
        <v>5</v>
      </c>
      <c r="Y2842">
        <v>-2</v>
      </c>
      <c r="Z2842">
        <v>46</v>
      </c>
      <c r="AA2842">
        <v>3.9</v>
      </c>
      <c r="AB2842">
        <v>3</v>
      </c>
      <c r="AC2842">
        <v>934</v>
      </c>
      <c r="AD2842">
        <v>45</v>
      </c>
      <c r="AE2842">
        <v>2</v>
      </c>
      <c r="AF2842">
        <v>3.2</v>
      </c>
      <c r="AG2842">
        <v>2.1</v>
      </c>
      <c r="AH2842">
        <v>350</v>
      </c>
    </row>
    <row r="2843" spans="1:34" x14ac:dyDescent="0.25">
      <c r="A2843" t="s">
        <v>10847</v>
      </c>
      <c r="B2843" t="s">
        <v>10848</v>
      </c>
      <c r="C2843" s="1" t="str">
        <f t="shared" si="464"/>
        <v>21:0613</v>
      </c>
      <c r="D2843" s="1" t="str">
        <f>HYPERLINK("http://geochem.nrcan.gc.ca/cdogs/content/svy/svy_e.htm", "")</f>
        <v/>
      </c>
      <c r="G2843" s="1" t="str">
        <f>HYPERLINK("http://geochem.nrcan.gc.ca/cdogs/content/cr_/cr_00077_e.htm", "77")</f>
        <v>77</v>
      </c>
      <c r="J2843" t="s">
        <v>69</v>
      </c>
      <c r="K2843" t="s">
        <v>70</v>
      </c>
      <c r="L2843">
        <v>25</v>
      </c>
      <c r="M2843" t="s">
        <v>71</v>
      </c>
      <c r="N2843">
        <v>485</v>
      </c>
      <c r="O2843">
        <v>129</v>
      </c>
      <c r="P2843">
        <v>61</v>
      </c>
      <c r="Q2843">
        <v>31</v>
      </c>
      <c r="R2843">
        <v>287</v>
      </c>
      <c r="S2843">
        <v>25</v>
      </c>
      <c r="T2843">
        <v>0.3</v>
      </c>
      <c r="U2843">
        <v>560</v>
      </c>
      <c r="V2843">
        <v>3.43</v>
      </c>
      <c r="W2843">
        <v>0.7</v>
      </c>
      <c r="X2843">
        <v>37</v>
      </c>
      <c r="Y2843">
        <v>3</v>
      </c>
      <c r="Z2843">
        <v>65</v>
      </c>
      <c r="AA2843">
        <v>0.9</v>
      </c>
      <c r="AB2843">
        <v>6</v>
      </c>
      <c r="AC2843">
        <v>699</v>
      </c>
      <c r="AD2843">
        <v>30</v>
      </c>
      <c r="AE2843">
        <v>12</v>
      </c>
      <c r="AF2843">
        <v>2.8</v>
      </c>
      <c r="AG2843">
        <v>19.3</v>
      </c>
      <c r="AH2843">
        <v>605</v>
      </c>
    </row>
    <row r="2844" spans="1:34" x14ac:dyDescent="0.25">
      <c r="A2844" t="s">
        <v>10849</v>
      </c>
      <c r="B2844" t="s">
        <v>10850</v>
      </c>
      <c r="C2844" s="1" t="str">
        <f t="shared" si="464"/>
        <v>21:0613</v>
      </c>
      <c r="D2844" s="1" t="str">
        <f t="shared" ref="D2844:D2876" si="471">HYPERLINK("http://geochem.nrcan.gc.ca/cdogs/content/svy/svy210193_e.htm", "21:0193")</f>
        <v>21:0193</v>
      </c>
      <c r="E2844" t="s">
        <v>10851</v>
      </c>
      <c r="F2844" t="s">
        <v>10852</v>
      </c>
      <c r="H2844">
        <v>54.7612138</v>
      </c>
      <c r="I2844">
        <v>-127.9590687</v>
      </c>
      <c r="J2844" s="1" t="str">
        <f t="shared" ref="J2844:J2876" si="472">HYPERLINK("http://geochem.nrcan.gc.ca/cdogs/content/kwd/kwd020030_e.htm", "NGR bulk stream sediment")</f>
        <v>NGR bulk stream sediment</v>
      </c>
      <c r="K2844" s="1" t="str">
        <f t="shared" ref="K2844:K2876" si="473">HYPERLINK("http://geochem.nrcan.gc.ca/cdogs/content/kwd/kwd080006_e.htm", "&lt;177 micron (NGR)")</f>
        <v>&lt;177 micron (NGR)</v>
      </c>
      <c r="L2844">
        <v>25</v>
      </c>
      <c r="M2844" t="s">
        <v>66</v>
      </c>
      <c r="N2844">
        <v>486</v>
      </c>
      <c r="O2844">
        <v>58</v>
      </c>
      <c r="P2844">
        <v>16</v>
      </c>
      <c r="Q2844">
        <v>6</v>
      </c>
      <c r="R2844">
        <v>9</v>
      </c>
      <c r="S2844">
        <v>6</v>
      </c>
      <c r="T2844">
        <v>-0.2</v>
      </c>
      <c r="U2844">
        <v>760</v>
      </c>
      <c r="V2844">
        <v>1.69</v>
      </c>
      <c r="W2844">
        <v>-0.2</v>
      </c>
      <c r="X2844">
        <v>5</v>
      </c>
      <c r="Y2844">
        <v>-2</v>
      </c>
      <c r="Z2844">
        <v>31</v>
      </c>
      <c r="AA2844">
        <v>2</v>
      </c>
      <c r="AB2844">
        <v>-1</v>
      </c>
      <c r="AC2844">
        <v>861</v>
      </c>
      <c r="AD2844">
        <v>40</v>
      </c>
      <c r="AE2844">
        <v>2</v>
      </c>
      <c r="AF2844">
        <v>1.6</v>
      </c>
      <c r="AG2844">
        <v>1.3</v>
      </c>
      <c r="AH2844">
        <v>265</v>
      </c>
    </row>
    <row r="2845" spans="1:34" x14ac:dyDescent="0.25">
      <c r="A2845" t="s">
        <v>10853</v>
      </c>
      <c r="B2845" t="s">
        <v>10854</v>
      </c>
      <c r="C2845" s="1" t="str">
        <f t="shared" si="464"/>
        <v>21:0613</v>
      </c>
      <c r="D2845" s="1" t="str">
        <f t="shared" si="471"/>
        <v>21:0193</v>
      </c>
      <c r="E2845" t="s">
        <v>10855</v>
      </c>
      <c r="F2845" t="s">
        <v>10856</v>
      </c>
      <c r="H2845">
        <v>54.795796099999997</v>
      </c>
      <c r="I2845">
        <v>-127.9716528</v>
      </c>
      <c r="J2845" s="1" t="str">
        <f t="shared" si="472"/>
        <v>NGR bulk stream sediment</v>
      </c>
      <c r="K2845" s="1" t="str">
        <f t="shared" si="473"/>
        <v>&lt;177 micron (NGR)</v>
      </c>
      <c r="L2845">
        <v>25</v>
      </c>
      <c r="M2845" t="s">
        <v>76</v>
      </c>
      <c r="N2845">
        <v>487</v>
      </c>
      <c r="O2845">
        <v>114</v>
      </c>
      <c r="P2845">
        <v>33</v>
      </c>
      <c r="Q2845">
        <v>28</v>
      </c>
      <c r="R2845">
        <v>12</v>
      </c>
      <c r="S2845">
        <v>9</v>
      </c>
      <c r="T2845">
        <v>-0.2</v>
      </c>
      <c r="U2845">
        <v>760</v>
      </c>
      <c r="V2845">
        <v>2.4700000000000002</v>
      </c>
      <c r="W2845">
        <v>0.3</v>
      </c>
      <c r="X2845">
        <v>19</v>
      </c>
      <c r="Y2845">
        <v>-2</v>
      </c>
      <c r="Z2845">
        <v>37</v>
      </c>
      <c r="AA2845">
        <v>2.8</v>
      </c>
      <c r="AB2845">
        <v>-1</v>
      </c>
      <c r="AC2845">
        <v>767</v>
      </c>
      <c r="AD2845">
        <v>95</v>
      </c>
      <c r="AE2845">
        <v>2</v>
      </c>
      <c r="AF2845">
        <v>1.8</v>
      </c>
      <c r="AG2845">
        <v>3.3</v>
      </c>
      <c r="AH2845">
        <v>335</v>
      </c>
    </row>
    <row r="2846" spans="1:34" x14ac:dyDescent="0.25">
      <c r="A2846" t="s">
        <v>10857</v>
      </c>
      <c r="B2846" t="s">
        <v>10858</v>
      </c>
      <c r="C2846" s="1" t="str">
        <f t="shared" si="464"/>
        <v>21:0613</v>
      </c>
      <c r="D2846" s="1" t="str">
        <f t="shared" si="471"/>
        <v>21:0193</v>
      </c>
      <c r="E2846" t="s">
        <v>10859</v>
      </c>
      <c r="F2846" t="s">
        <v>10860</v>
      </c>
      <c r="H2846">
        <v>54.794423299999998</v>
      </c>
      <c r="I2846">
        <v>-127.9190677</v>
      </c>
      <c r="J2846" s="1" t="str">
        <f t="shared" si="472"/>
        <v>NGR bulk stream sediment</v>
      </c>
      <c r="K2846" s="1" t="str">
        <f t="shared" si="473"/>
        <v>&lt;177 micron (NGR)</v>
      </c>
      <c r="L2846">
        <v>25</v>
      </c>
      <c r="M2846" t="s">
        <v>81</v>
      </c>
      <c r="N2846">
        <v>488</v>
      </c>
      <c r="O2846">
        <v>104</v>
      </c>
      <c r="P2846">
        <v>21</v>
      </c>
      <c r="Q2846">
        <v>13</v>
      </c>
      <c r="R2846">
        <v>22</v>
      </c>
      <c r="S2846">
        <v>10</v>
      </c>
      <c r="T2846">
        <v>-0.2</v>
      </c>
      <c r="U2846">
        <v>840</v>
      </c>
      <c r="V2846">
        <v>2.66</v>
      </c>
      <c r="W2846">
        <v>0.3</v>
      </c>
      <c r="X2846">
        <v>13</v>
      </c>
      <c r="Y2846">
        <v>-2</v>
      </c>
      <c r="Z2846">
        <v>38</v>
      </c>
      <c r="AA2846">
        <v>0.9</v>
      </c>
      <c r="AB2846">
        <v>-1</v>
      </c>
      <c r="AC2846">
        <v>713</v>
      </c>
      <c r="AD2846">
        <v>155</v>
      </c>
      <c r="AE2846">
        <v>2</v>
      </c>
      <c r="AF2846">
        <v>3.6</v>
      </c>
      <c r="AG2846">
        <v>4.5</v>
      </c>
      <c r="AH2846">
        <v>160</v>
      </c>
    </row>
    <row r="2847" spans="1:34" x14ac:dyDescent="0.25">
      <c r="A2847" t="s">
        <v>10861</v>
      </c>
      <c r="B2847" t="s">
        <v>10862</v>
      </c>
      <c r="C2847" s="1" t="str">
        <f t="shared" si="464"/>
        <v>21:0613</v>
      </c>
      <c r="D2847" s="1" t="str">
        <f t="shared" si="471"/>
        <v>21:0193</v>
      </c>
      <c r="E2847" t="s">
        <v>10863</v>
      </c>
      <c r="F2847" t="s">
        <v>10864</v>
      </c>
      <c r="H2847">
        <v>54.849308499999999</v>
      </c>
      <c r="I2847">
        <v>-127.88028509999999</v>
      </c>
      <c r="J2847" s="1" t="str">
        <f t="shared" si="472"/>
        <v>NGR bulk stream sediment</v>
      </c>
      <c r="K2847" s="1" t="str">
        <f t="shared" si="473"/>
        <v>&lt;177 micron (NGR)</v>
      </c>
      <c r="L2847">
        <v>25</v>
      </c>
      <c r="M2847" t="s">
        <v>86</v>
      </c>
      <c r="N2847">
        <v>489</v>
      </c>
      <c r="O2847">
        <v>99</v>
      </c>
      <c r="P2847">
        <v>20</v>
      </c>
      <c r="Q2847">
        <v>8</v>
      </c>
      <c r="R2847">
        <v>8</v>
      </c>
      <c r="S2847">
        <v>10</v>
      </c>
      <c r="T2847">
        <v>-0.2</v>
      </c>
      <c r="U2847">
        <v>840</v>
      </c>
      <c r="V2847">
        <v>4.25</v>
      </c>
      <c r="W2847">
        <v>-0.2</v>
      </c>
      <c r="X2847">
        <v>14</v>
      </c>
      <c r="Y2847">
        <v>-2</v>
      </c>
      <c r="Z2847">
        <v>53</v>
      </c>
      <c r="AA2847">
        <v>0.9</v>
      </c>
      <c r="AB2847">
        <v>3</v>
      </c>
      <c r="AC2847">
        <v>498</v>
      </c>
      <c r="AD2847">
        <v>50</v>
      </c>
      <c r="AE2847">
        <v>2</v>
      </c>
      <c r="AF2847">
        <v>5</v>
      </c>
      <c r="AG2847">
        <v>1.2</v>
      </c>
      <c r="AH2847">
        <v>225</v>
      </c>
    </row>
    <row r="2848" spans="1:34" x14ac:dyDescent="0.25">
      <c r="A2848" t="s">
        <v>10865</v>
      </c>
      <c r="B2848" t="s">
        <v>10866</v>
      </c>
      <c r="C2848" s="1" t="str">
        <f t="shared" si="464"/>
        <v>21:0613</v>
      </c>
      <c r="D2848" s="1" t="str">
        <f t="shared" si="471"/>
        <v>21:0193</v>
      </c>
      <c r="E2848" t="s">
        <v>10833</v>
      </c>
      <c r="F2848" t="s">
        <v>10867</v>
      </c>
      <c r="H2848">
        <v>54.847184400000003</v>
      </c>
      <c r="I2848">
        <v>-127.9589019</v>
      </c>
      <c r="J2848" s="1" t="str">
        <f t="shared" si="472"/>
        <v>NGR bulk stream sediment</v>
      </c>
      <c r="K2848" s="1" t="str">
        <f t="shared" si="473"/>
        <v>&lt;177 micron (NGR)</v>
      </c>
      <c r="L2848">
        <v>25</v>
      </c>
      <c r="M2848" t="s">
        <v>51</v>
      </c>
      <c r="N2848">
        <v>490</v>
      </c>
      <c r="O2848">
        <v>92</v>
      </c>
      <c r="P2848">
        <v>26</v>
      </c>
      <c r="Q2848">
        <v>11</v>
      </c>
      <c r="R2848">
        <v>26</v>
      </c>
      <c r="S2848">
        <v>11</v>
      </c>
      <c r="T2848">
        <v>-0.2</v>
      </c>
      <c r="U2848">
        <v>660</v>
      </c>
      <c r="V2848">
        <v>4.05</v>
      </c>
      <c r="W2848">
        <v>-0.2</v>
      </c>
      <c r="X2848">
        <v>37</v>
      </c>
      <c r="Y2848">
        <v>-2</v>
      </c>
      <c r="Z2848">
        <v>45</v>
      </c>
      <c r="AA2848">
        <v>2.1</v>
      </c>
      <c r="AB2848">
        <v>3</v>
      </c>
      <c r="AC2848">
        <v>690</v>
      </c>
      <c r="AD2848">
        <v>75</v>
      </c>
      <c r="AE2848">
        <v>2</v>
      </c>
      <c r="AF2848">
        <v>4</v>
      </c>
      <c r="AG2848">
        <v>2.8</v>
      </c>
      <c r="AH2848">
        <v>260</v>
      </c>
    </row>
    <row r="2849" spans="1:34" x14ac:dyDescent="0.25">
      <c r="A2849" t="s">
        <v>10868</v>
      </c>
      <c r="B2849" t="s">
        <v>10869</v>
      </c>
      <c r="C2849" s="1" t="str">
        <f t="shared" si="464"/>
        <v>21:0613</v>
      </c>
      <c r="D2849" s="1" t="str">
        <f t="shared" si="471"/>
        <v>21:0193</v>
      </c>
      <c r="E2849" t="s">
        <v>10833</v>
      </c>
      <c r="F2849" t="s">
        <v>10870</v>
      </c>
      <c r="H2849">
        <v>54.847184400000003</v>
      </c>
      <c r="I2849">
        <v>-127.9589019</v>
      </c>
      <c r="J2849" s="1" t="str">
        <f t="shared" si="472"/>
        <v>NGR bulk stream sediment</v>
      </c>
      <c r="K2849" s="1" t="str">
        <f t="shared" si="473"/>
        <v>&lt;177 micron (NGR)</v>
      </c>
      <c r="L2849">
        <v>25</v>
      </c>
      <c r="M2849" t="s">
        <v>47</v>
      </c>
      <c r="N2849">
        <v>491</v>
      </c>
      <c r="O2849">
        <v>99</v>
      </c>
      <c r="P2849">
        <v>26</v>
      </c>
      <c r="Q2849">
        <v>10</v>
      </c>
      <c r="R2849">
        <v>24</v>
      </c>
      <c r="S2849">
        <v>11</v>
      </c>
      <c r="T2849">
        <v>-0.2</v>
      </c>
      <c r="U2849">
        <v>640</v>
      </c>
      <c r="V2849">
        <v>4.07</v>
      </c>
      <c r="W2849">
        <v>-0.2</v>
      </c>
      <c r="X2849">
        <v>40</v>
      </c>
      <c r="Y2849">
        <v>-2</v>
      </c>
      <c r="Z2849">
        <v>45</v>
      </c>
      <c r="AA2849">
        <v>1.5</v>
      </c>
      <c r="AB2849">
        <v>2</v>
      </c>
      <c r="AC2849">
        <v>684</v>
      </c>
      <c r="AD2849">
        <v>75</v>
      </c>
      <c r="AE2849">
        <v>2</v>
      </c>
      <c r="AF2849">
        <v>3.4</v>
      </c>
      <c r="AG2849">
        <v>3</v>
      </c>
      <c r="AH2849">
        <v>270</v>
      </c>
    </row>
    <row r="2850" spans="1:34" x14ac:dyDescent="0.25">
      <c r="A2850" t="s">
        <v>10871</v>
      </c>
      <c r="B2850" t="s">
        <v>10872</v>
      </c>
      <c r="C2850" s="1" t="str">
        <f t="shared" si="464"/>
        <v>21:0613</v>
      </c>
      <c r="D2850" s="1" t="str">
        <f t="shared" si="471"/>
        <v>21:0193</v>
      </c>
      <c r="E2850" t="s">
        <v>10873</v>
      </c>
      <c r="F2850" t="s">
        <v>10874</v>
      </c>
      <c r="H2850">
        <v>54.841194999999999</v>
      </c>
      <c r="I2850">
        <v>-127.96899089999999</v>
      </c>
      <c r="J2850" s="1" t="str">
        <f t="shared" si="472"/>
        <v>NGR bulk stream sediment</v>
      </c>
      <c r="K2850" s="1" t="str">
        <f t="shared" si="473"/>
        <v>&lt;177 micron (NGR)</v>
      </c>
      <c r="L2850">
        <v>25</v>
      </c>
      <c r="M2850" t="s">
        <v>91</v>
      </c>
      <c r="N2850">
        <v>492</v>
      </c>
      <c r="O2850">
        <v>131</v>
      </c>
      <c r="P2850">
        <v>48</v>
      </c>
      <c r="Q2850">
        <v>23</v>
      </c>
      <c r="R2850">
        <v>37</v>
      </c>
      <c r="S2850">
        <v>15</v>
      </c>
      <c r="T2850">
        <v>-0.2</v>
      </c>
      <c r="U2850">
        <v>920</v>
      </c>
      <c r="V2850">
        <v>3.7</v>
      </c>
      <c r="W2850">
        <v>0.3</v>
      </c>
      <c r="X2850">
        <v>15</v>
      </c>
      <c r="Y2850">
        <v>-2</v>
      </c>
      <c r="Z2850">
        <v>38</v>
      </c>
      <c r="AA2850">
        <v>0.6</v>
      </c>
      <c r="AB2850">
        <v>2</v>
      </c>
      <c r="AC2850">
        <v>659</v>
      </c>
      <c r="AD2850">
        <v>85</v>
      </c>
      <c r="AE2850">
        <v>2</v>
      </c>
      <c r="AF2850">
        <v>4.4000000000000004</v>
      </c>
      <c r="AG2850">
        <v>2.6</v>
      </c>
      <c r="AH2850">
        <v>220</v>
      </c>
    </row>
    <row r="2851" spans="1:34" x14ac:dyDescent="0.25">
      <c r="A2851" t="s">
        <v>10875</v>
      </c>
      <c r="B2851" t="s">
        <v>10876</v>
      </c>
      <c r="C2851" s="1" t="str">
        <f t="shared" si="464"/>
        <v>21:0613</v>
      </c>
      <c r="D2851" s="1" t="str">
        <f t="shared" si="471"/>
        <v>21:0193</v>
      </c>
      <c r="E2851" t="s">
        <v>10877</v>
      </c>
      <c r="F2851" t="s">
        <v>10878</v>
      </c>
      <c r="H2851">
        <v>54.8795894</v>
      </c>
      <c r="I2851">
        <v>-127.98626470000001</v>
      </c>
      <c r="J2851" s="1" t="str">
        <f t="shared" si="472"/>
        <v>NGR bulk stream sediment</v>
      </c>
      <c r="K2851" s="1" t="str">
        <f t="shared" si="473"/>
        <v>&lt;177 micron (NGR)</v>
      </c>
      <c r="L2851">
        <v>25</v>
      </c>
      <c r="M2851" t="s">
        <v>96</v>
      </c>
      <c r="N2851">
        <v>493</v>
      </c>
      <c r="O2851">
        <v>127</v>
      </c>
      <c r="P2851">
        <v>26</v>
      </c>
      <c r="Q2851">
        <v>15</v>
      </c>
      <c r="R2851">
        <v>11</v>
      </c>
      <c r="S2851">
        <v>9</v>
      </c>
      <c r="T2851">
        <v>-0.2</v>
      </c>
      <c r="U2851">
        <v>640</v>
      </c>
      <c r="V2851">
        <v>4.1399999999999997</v>
      </c>
      <c r="W2851">
        <v>-0.2</v>
      </c>
      <c r="X2851">
        <v>40</v>
      </c>
      <c r="Y2851">
        <v>-2</v>
      </c>
      <c r="Z2851">
        <v>46</v>
      </c>
      <c r="AA2851">
        <v>1.4</v>
      </c>
      <c r="AB2851">
        <v>1</v>
      </c>
      <c r="AC2851">
        <v>698</v>
      </c>
      <c r="AD2851">
        <v>60</v>
      </c>
      <c r="AE2851">
        <v>2</v>
      </c>
      <c r="AF2851">
        <v>3.6</v>
      </c>
      <c r="AG2851">
        <v>2.2000000000000002</v>
      </c>
      <c r="AH2851">
        <v>220</v>
      </c>
    </row>
    <row r="2852" spans="1:34" x14ac:dyDescent="0.25">
      <c r="A2852" t="s">
        <v>10879</v>
      </c>
      <c r="B2852" t="s">
        <v>10880</v>
      </c>
      <c r="C2852" s="1" t="str">
        <f t="shared" si="464"/>
        <v>21:0613</v>
      </c>
      <c r="D2852" s="1" t="str">
        <f t="shared" si="471"/>
        <v>21:0193</v>
      </c>
      <c r="E2852" t="s">
        <v>10881</v>
      </c>
      <c r="F2852" t="s">
        <v>10882</v>
      </c>
      <c r="H2852">
        <v>54.932136</v>
      </c>
      <c r="I2852">
        <v>-127.9969787</v>
      </c>
      <c r="J2852" s="1" t="str">
        <f t="shared" si="472"/>
        <v>NGR bulk stream sediment</v>
      </c>
      <c r="K2852" s="1" t="str">
        <f t="shared" si="473"/>
        <v>&lt;177 micron (NGR)</v>
      </c>
      <c r="L2852">
        <v>25</v>
      </c>
      <c r="M2852" t="s">
        <v>101</v>
      </c>
      <c r="N2852">
        <v>494</v>
      </c>
      <c r="O2852">
        <v>98</v>
      </c>
      <c r="P2852">
        <v>34</v>
      </c>
      <c r="Q2852">
        <v>12</v>
      </c>
      <c r="R2852">
        <v>16</v>
      </c>
      <c r="S2852">
        <v>15</v>
      </c>
      <c r="T2852">
        <v>-0.2</v>
      </c>
      <c r="U2852">
        <v>720</v>
      </c>
      <c r="V2852">
        <v>4.63</v>
      </c>
      <c r="W2852">
        <v>-0.2</v>
      </c>
      <c r="X2852">
        <v>10</v>
      </c>
      <c r="Y2852">
        <v>-2</v>
      </c>
      <c r="Z2852">
        <v>59</v>
      </c>
      <c r="AA2852">
        <v>1.3</v>
      </c>
      <c r="AB2852">
        <v>2</v>
      </c>
      <c r="AC2852">
        <v>600</v>
      </c>
      <c r="AD2852">
        <v>55</v>
      </c>
      <c r="AE2852">
        <v>2</v>
      </c>
      <c r="AF2852">
        <v>4.4000000000000004</v>
      </c>
      <c r="AG2852">
        <v>2.2000000000000002</v>
      </c>
      <c r="AH2852">
        <v>230</v>
      </c>
    </row>
    <row r="2853" spans="1:34" x14ac:dyDescent="0.25">
      <c r="A2853" t="s">
        <v>10883</v>
      </c>
      <c r="B2853" t="s">
        <v>10884</v>
      </c>
      <c r="C2853" s="1" t="str">
        <f t="shared" si="464"/>
        <v>21:0613</v>
      </c>
      <c r="D2853" s="1" t="str">
        <f t="shared" si="471"/>
        <v>21:0193</v>
      </c>
      <c r="E2853" t="s">
        <v>10885</v>
      </c>
      <c r="F2853" t="s">
        <v>10886</v>
      </c>
      <c r="H2853">
        <v>54.977528800000002</v>
      </c>
      <c r="I2853">
        <v>-127.9498348</v>
      </c>
      <c r="J2853" s="1" t="str">
        <f t="shared" si="472"/>
        <v>NGR bulk stream sediment</v>
      </c>
      <c r="K2853" s="1" t="str">
        <f t="shared" si="473"/>
        <v>&lt;177 micron (NGR)</v>
      </c>
      <c r="L2853">
        <v>25</v>
      </c>
      <c r="M2853" t="s">
        <v>106</v>
      </c>
      <c r="N2853">
        <v>495</v>
      </c>
      <c r="O2853">
        <v>93</v>
      </c>
      <c r="P2853">
        <v>36</v>
      </c>
      <c r="Q2853">
        <v>10</v>
      </c>
      <c r="R2853">
        <v>43</v>
      </c>
      <c r="S2853">
        <v>14</v>
      </c>
      <c r="T2853">
        <v>-0.2</v>
      </c>
      <c r="U2853">
        <v>600</v>
      </c>
      <c r="V2853">
        <v>3.57</v>
      </c>
      <c r="W2853">
        <v>-0.2</v>
      </c>
      <c r="X2853">
        <v>7</v>
      </c>
      <c r="Y2853">
        <v>-2</v>
      </c>
      <c r="Z2853">
        <v>46</v>
      </c>
      <c r="AA2853">
        <v>0.3</v>
      </c>
      <c r="AB2853">
        <v>1</v>
      </c>
      <c r="AC2853">
        <v>760</v>
      </c>
      <c r="AD2853">
        <v>70</v>
      </c>
      <c r="AE2853">
        <v>2</v>
      </c>
      <c r="AF2853">
        <v>3</v>
      </c>
      <c r="AG2853">
        <v>2.7</v>
      </c>
      <c r="AH2853">
        <v>220</v>
      </c>
    </row>
    <row r="2854" spans="1:34" x14ac:dyDescent="0.25">
      <c r="A2854" t="s">
        <v>10887</v>
      </c>
      <c r="B2854" t="s">
        <v>10888</v>
      </c>
      <c r="C2854" s="1" t="str">
        <f t="shared" si="464"/>
        <v>21:0613</v>
      </c>
      <c r="D2854" s="1" t="str">
        <f t="shared" si="471"/>
        <v>21:0193</v>
      </c>
      <c r="E2854" t="s">
        <v>10889</v>
      </c>
      <c r="F2854" t="s">
        <v>10890</v>
      </c>
      <c r="H2854">
        <v>54.973786400000002</v>
      </c>
      <c r="I2854">
        <v>-127.9410894</v>
      </c>
      <c r="J2854" s="1" t="str">
        <f t="shared" si="472"/>
        <v>NGR bulk stream sediment</v>
      </c>
      <c r="K2854" s="1" t="str">
        <f t="shared" si="473"/>
        <v>&lt;177 micron (NGR)</v>
      </c>
      <c r="L2854">
        <v>25</v>
      </c>
      <c r="M2854" t="s">
        <v>111</v>
      </c>
      <c r="N2854">
        <v>496</v>
      </c>
      <c r="O2854">
        <v>117</v>
      </c>
      <c r="P2854">
        <v>38</v>
      </c>
      <c r="Q2854">
        <v>17</v>
      </c>
      <c r="R2854">
        <v>27</v>
      </c>
      <c r="S2854">
        <v>14</v>
      </c>
      <c r="T2854">
        <v>-0.2</v>
      </c>
      <c r="U2854">
        <v>670</v>
      </c>
      <c r="V2854">
        <v>4.47</v>
      </c>
      <c r="W2854">
        <v>-0.2</v>
      </c>
      <c r="X2854">
        <v>17</v>
      </c>
      <c r="Y2854">
        <v>-2</v>
      </c>
      <c r="Z2854">
        <v>88</v>
      </c>
      <c r="AA2854">
        <v>2.9</v>
      </c>
      <c r="AB2854">
        <v>3</v>
      </c>
      <c r="AC2854">
        <v>1430</v>
      </c>
      <c r="AD2854">
        <v>105</v>
      </c>
      <c r="AE2854">
        <v>2</v>
      </c>
      <c r="AF2854">
        <v>3.2</v>
      </c>
      <c r="AG2854">
        <v>3</v>
      </c>
      <c r="AH2854">
        <v>285</v>
      </c>
    </row>
    <row r="2855" spans="1:34" x14ac:dyDescent="0.25">
      <c r="A2855" t="s">
        <v>10891</v>
      </c>
      <c r="B2855" t="s">
        <v>10892</v>
      </c>
      <c r="C2855" s="1" t="str">
        <f t="shared" si="464"/>
        <v>21:0613</v>
      </c>
      <c r="D2855" s="1" t="str">
        <f t="shared" si="471"/>
        <v>21:0193</v>
      </c>
      <c r="E2855" t="s">
        <v>10893</v>
      </c>
      <c r="F2855" t="s">
        <v>10894</v>
      </c>
      <c r="H2855">
        <v>54.952510699999998</v>
      </c>
      <c r="I2855">
        <v>-127.945942</v>
      </c>
      <c r="J2855" s="1" t="str">
        <f t="shared" si="472"/>
        <v>NGR bulk stream sediment</v>
      </c>
      <c r="K2855" s="1" t="str">
        <f t="shared" si="473"/>
        <v>&lt;177 micron (NGR)</v>
      </c>
      <c r="L2855">
        <v>25</v>
      </c>
      <c r="M2855" t="s">
        <v>116</v>
      </c>
      <c r="N2855">
        <v>497</v>
      </c>
      <c r="O2855">
        <v>101</v>
      </c>
      <c r="P2855">
        <v>40</v>
      </c>
      <c r="Q2855">
        <v>16</v>
      </c>
      <c r="R2855">
        <v>25</v>
      </c>
      <c r="S2855">
        <v>14</v>
      </c>
      <c r="T2855">
        <v>-0.2</v>
      </c>
      <c r="U2855">
        <v>720</v>
      </c>
      <c r="V2855">
        <v>4</v>
      </c>
      <c r="W2855">
        <v>0.3</v>
      </c>
      <c r="X2855">
        <v>17</v>
      </c>
      <c r="Y2855">
        <v>-2</v>
      </c>
      <c r="Z2855">
        <v>63</v>
      </c>
      <c r="AA2855">
        <v>2.1</v>
      </c>
      <c r="AB2855">
        <v>3</v>
      </c>
      <c r="AC2855">
        <v>893</v>
      </c>
      <c r="AD2855">
        <v>80</v>
      </c>
      <c r="AE2855">
        <v>2</v>
      </c>
      <c r="AF2855">
        <v>3.2</v>
      </c>
      <c r="AG2855">
        <v>2.9</v>
      </c>
      <c r="AH2855">
        <v>270</v>
      </c>
    </row>
    <row r="2856" spans="1:34" x14ac:dyDescent="0.25">
      <c r="A2856" t="s">
        <v>10895</v>
      </c>
      <c r="B2856" t="s">
        <v>10896</v>
      </c>
      <c r="C2856" s="1" t="str">
        <f t="shared" si="464"/>
        <v>21:0613</v>
      </c>
      <c r="D2856" s="1" t="str">
        <f t="shared" si="471"/>
        <v>21:0193</v>
      </c>
      <c r="E2856" t="s">
        <v>10897</v>
      </c>
      <c r="F2856" t="s">
        <v>10898</v>
      </c>
      <c r="H2856">
        <v>54.9555656</v>
      </c>
      <c r="I2856">
        <v>-127.9375699</v>
      </c>
      <c r="J2856" s="1" t="str">
        <f t="shared" si="472"/>
        <v>NGR bulk stream sediment</v>
      </c>
      <c r="K2856" s="1" t="str">
        <f t="shared" si="473"/>
        <v>&lt;177 micron (NGR)</v>
      </c>
      <c r="L2856">
        <v>25</v>
      </c>
      <c r="M2856" t="s">
        <v>121</v>
      </c>
      <c r="N2856">
        <v>498</v>
      </c>
      <c r="O2856">
        <v>105</v>
      </c>
      <c r="P2856">
        <v>41</v>
      </c>
      <c r="Q2856">
        <v>19</v>
      </c>
      <c r="R2856">
        <v>34</v>
      </c>
      <c r="S2856">
        <v>14</v>
      </c>
      <c r="T2856">
        <v>0.2</v>
      </c>
      <c r="U2856">
        <v>800</v>
      </c>
      <c r="V2856">
        <v>4.17</v>
      </c>
      <c r="W2856">
        <v>-0.2</v>
      </c>
      <c r="X2856">
        <v>8</v>
      </c>
      <c r="Y2856">
        <v>-2</v>
      </c>
      <c r="Z2856">
        <v>75</v>
      </c>
      <c r="AA2856">
        <v>1</v>
      </c>
      <c r="AB2856">
        <v>3</v>
      </c>
      <c r="AC2856">
        <v>1410</v>
      </c>
      <c r="AD2856">
        <v>170</v>
      </c>
      <c r="AE2856">
        <v>2</v>
      </c>
      <c r="AF2856">
        <v>4</v>
      </c>
      <c r="AG2856">
        <v>3.4</v>
      </c>
      <c r="AH2856">
        <v>265</v>
      </c>
    </row>
    <row r="2857" spans="1:34" x14ac:dyDescent="0.25">
      <c r="A2857" t="s">
        <v>10899</v>
      </c>
      <c r="B2857" t="s">
        <v>10900</v>
      </c>
      <c r="C2857" s="1" t="str">
        <f t="shared" si="464"/>
        <v>21:0613</v>
      </c>
      <c r="D2857" s="1" t="str">
        <f t="shared" si="471"/>
        <v>21:0193</v>
      </c>
      <c r="E2857" t="s">
        <v>10901</v>
      </c>
      <c r="F2857" t="s">
        <v>10902</v>
      </c>
      <c r="H2857">
        <v>54.932916800000001</v>
      </c>
      <c r="I2857">
        <v>-127.9426453</v>
      </c>
      <c r="J2857" s="1" t="str">
        <f t="shared" si="472"/>
        <v>NGR bulk stream sediment</v>
      </c>
      <c r="K2857" s="1" t="str">
        <f t="shared" si="473"/>
        <v>&lt;177 micron (NGR)</v>
      </c>
      <c r="L2857">
        <v>25</v>
      </c>
      <c r="M2857" t="s">
        <v>126</v>
      </c>
      <c r="N2857">
        <v>499</v>
      </c>
      <c r="O2857">
        <v>102</v>
      </c>
      <c r="P2857">
        <v>30</v>
      </c>
      <c r="Q2857">
        <v>11</v>
      </c>
      <c r="R2857">
        <v>11</v>
      </c>
      <c r="S2857">
        <v>12</v>
      </c>
      <c r="T2857">
        <v>-0.2</v>
      </c>
      <c r="U2857">
        <v>680</v>
      </c>
      <c r="V2857">
        <v>4.3</v>
      </c>
      <c r="W2857">
        <v>-0.2</v>
      </c>
      <c r="X2857">
        <v>18</v>
      </c>
      <c r="Y2857">
        <v>-2</v>
      </c>
      <c r="Z2857">
        <v>51</v>
      </c>
      <c r="AA2857">
        <v>1.5</v>
      </c>
      <c r="AB2857">
        <v>3</v>
      </c>
      <c r="AC2857">
        <v>582</v>
      </c>
      <c r="AD2857">
        <v>70</v>
      </c>
      <c r="AE2857">
        <v>2</v>
      </c>
      <c r="AF2857">
        <v>4.2</v>
      </c>
      <c r="AG2857">
        <v>2.2999999999999998</v>
      </c>
      <c r="AH2857">
        <v>210</v>
      </c>
    </row>
    <row r="2858" spans="1:34" x14ac:dyDescent="0.25">
      <c r="A2858" t="s">
        <v>10903</v>
      </c>
      <c r="B2858" t="s">
        <v>10904</v>
      </c>
      <c r="C2858" s="1" t="str">
        <f t="shared" si="464"/>
        <v>21:0613</v>
      </c>
      <c r="D2858" s="1" t="str">
        <f t="shared" si="471"/>
        <v>21:0193</v>
      </c>
      <c r="E2858" t="s">
        <v>10905</v>
      </c>
      <c r="F2858" t="s">
        <v>10906</v>
      </c>
      <c r="H2858">
        <v>54.7739689</v>
      </c>
      <c r="I2858">
        <v>-127.961416</v>
      </c>
      <c r="J2858" s="1" t="str">
        <f t="shared" si="472"/>
        <v>NGR bulk stream sediment</v>
      </c>
      <c r="K2858" s="1" t="str">
        <f t="shared" si="473"/>
        <v>&lt;177 micron (NGR)</v>
      </c>
      <c r="L2858">
        <v>25</v>
      </c>
      <c r="M2858" t="s">
        <v>131</v>
      </c>
      <c r="N2858">
        <v>500</v>
      </c>
      <c r="O2858">
        <v>70</v>
      </c>
      <c r="P2858">
        <v>21</v>
      </c>
      <c r="Q2858">
        <v>10</v>
      </c>
      <c r="R2858">
        <v>12</v>
      </c>
      <c r="S2858">
        <v>11</v>
      </c>
      <c r="T2858">
        <v>-0.2</v>
      </c>
      <c r="U2858">
        <v>820</v>
      </c>
      <c r="V2858">
        <v>3.16</v>
      </c>
      <c r="W2858">
        <v>-0.2</v>
      </c>
      <c r="X2858">
        <v>6</v>
      </c>
      <c r="Y2858">
        <v>-2</v>
      </c>
      <c r="Z2858">
        <v>58</v>
      </c>
      <c r="AA2858">
        <v>3.7</v>
      </c>
      <c r="AB2858">
        <v>2</v>
      </c>
      <c r="AC2858">
        <v>664</v>
      </c>
      <c r="AD2858">
        <v>795</v>
      </c>
      <c r="AE2858">
        <v>2</v>
      </c>
      <c r="AF2858">
        <v>4.5999999999999996</v>
      </c>
      <c r="AG2858">
        <v>1.9</v>
      </c>
      <c r="AH2858">
        <v>205</v>
      </c>
    </row>
    <row r="2859" spans="1:34" x14ac:dyDescent="0.25">
      <c r="A2859" t="s">
        <v>10907</v>
      </c>
      <c r="B2859" t="s">
        <v>10908</v>
      </c>
      <c r="C2859" s="1" t="str">
        <f t="shared" si="464"/>
        <v>21:0613</v>
      </c>
      <c r="D2859" s="1" t="str">
        <f t="shared" si="471"/>
        <v>21:0193</v>
      </c>
      <c r="E2859" t="s">
        <v>10909</v>
      </c>
      <c r="F2859" t="s">
        <v>10910</v>
      </c>
      <c r="H2859">
        <v>54.368666300000001</v>
      </c>
      <c r="I2859">
        <v>-126.4826824</v>
      </c>
      <c r="J2859" s="1" t="str">
        <f t="shared" si="472"/>
        <v>NGR bulk stream sediment</v>
      </c>
      <c r="K2859" s="1" t="str">
        <f t="shared" si="473"/>
        <v>&lt;177 micron (NGR)</v>
      </c>
      <c r="L2859">
        <v>26</v>
      </c>
      <c r="M2859" t="s">
        <v>38</v>
      </c>
      <c r="N2859">
        <v>501</v>
      </c>
      <c r="O2859">
        <v>100</v>
      </c>
      <c r="P2859">
        <v>20</v>
      </c>
      <c r="Q2859">
        <v>8</v>
      </c>
      <c r="R2859">
        <v>22</v>
      </c>
      <c r="S2859">
        <v>11</v>
      </c>
      <c r="T2859">
        <v>-0.2</v>
      </c>
      <c r="U2859">
        <v>880</v>
      </c>
      <c r="V2859">
        <v>3.15</v>
      </c>
      <c r="W2859">
        <v>-0.2</v>
      </c>
      <c r="X2859">
        <v>10</v>
      </c>
      <c r="Y2859">
        <v>-2</v>
      </c>
      <c r="Z2859">
        <v>63</v>
      </c>
      <c r="AA2859">
        <v>0.7</v>
      </c>
      <c r="AB2859">
        <v>2</v>
      </c>
      <c r="AC2859">
        <v>956</v>
      </c>
      <c r="AD2859">
        <v>40</v>
      </c>
      <c r="AE2859">
        <v>2</v>
      </c>
      <c r="AF2859">
        <v>3</v>
      </c>
      <c r="AG2859">
        <v>2.1</v>
      </c>
      <c r="AH2859">
        <v>220</v>
      </c>
    </row>
    <row r="2860" spans="1:34" x14ac:dyDescent="0.25">
      <c r="A2860" t="s">
        <v>10911</v>
      </c>
      <c r="B2860" t="s">
        <v>10912</v>
      </c>
      <c r="C2860" s="1" t="str">
        <f t="shared" si="464"/>
        <v>21:0613</v>
      </c>
      <c r="D2860" s="1" t="str">
        <f t="shared" si="471"/>
        <v>21:0193</v>
      </c>
      <c r="E2860" t="s">
        <v>10913</v>
      </c>
      <c r="F2860" t="s">
        <v>10914</v>
      </c>
      <c r="H2860">
        <v>54.126893000000003</v>
      </c>
      <c r="I2860">
        <v>-126.13713730000001</v>
      </c>
      <c r="J2860" s="1" t="str">
        <f t="shared" si="472"/>
        <v>NGR bulk stream sediment</v>
      </c>
      <c r="K2860" s="1" t="str">
        <f t="shared" si="473"/>
        <v>&lt;177 micron (NGR)</v>
      </c>
      <c r="L2860">
        <v>26</v>
      </c>
      <c r="M2860" t="s">
        <v>43</v>
      </c>
      <c r="N2860">
        <v>502</v>
      </c>
      <c r="O2860">
        <v>75</v>
      </c>
      <c r="P2860">
        <v>18</v>
      </c>
      <c r="Q2860">
        <v>10</v>
      </c>
      <c r="R2860">
        <v>21</v>
      </c>
      <c r="S2860">
        <v>10</v>
      </c>
      <c r="T2860">
        <v>-0.2</v>
      </c>
      <c r="U2860">
        <v>540</v>
      </c>
      <c r="V2860">
        <v>2.21</v>
      </c>
      <c r="W2860">
        <v>-0.2</v>
      </c>
      <c r="X2860">
        <v>7</v>
      </c>
      <c r="Y2860">
        <v>-2</v>
      </c>
      <c r="Z2860">
        <v>54</v>
      </c>
      <c r="AA2860">
        <v>1.5</v>
      </c>
      <c r="AB2860">
        <v>-1</v>
      </c>
      <c r="AC2860">
        <v>1260</v>
      </c>
      <c r="AD2860">
        <v>105</v>
      </c>
      <c r="AE2860">
        <v>2</v>
      </c>
      <c r="AF2860">
        <v>4</v>
      </c>
      <c r="AG2860">
        <v>1.3</v>
      </c>
      <c r="AH2860">
        <v>405</v>
      </c>
    </row>
    <row r="2861" spans="1:34" x14ac:dyDescent="0.25">
      <c r="A2861" t="s">
        <v>10915</v>
      </c>
      <c r="B2861" t="s">
        <v>10916</v>
      </c>
      <c r="C2861" s="1" t="str">
        <f t="shared" si="464"/>
        <v>21:0613</v>
      </c>
      <c r="D2861" s="1" t="str">
        <f t="shared" si="471"/>
        <v>21:0193</v>
      </c>
      <c r="E2861" t="s">
        <v>10917</v>
      </c>
      <c r="F2861" t="s">
        <v>10918</v>
      </c>
      <c r="H2861">
        <v>54.131461399999999</v>
      </c>
      <c r="I2861">
        <v>-126.1367917</v>
      </c>
      <c r="J2861" s="1" t="str">
        <f t="shared" si="472"/>
        <v>NGR bulk stream sediment</v>
      </c>
      <c r="K2861" s="1" t="str">
        <f t="shared" si="473"/>
        <v>&lt;177 micron (NGR)</v>
      </c>
      <c r="L2861">
        <v>26</v>
      </c>
      <c r="M2861" t="s">
        <v>56</v>
      </c>
      <c r="N2861">
        <v>503</v>
      </c>
      <c r="O2861">
        <v>107</v>
      </c>
      <c r="P2861">
        <v>25</v>
      </c>
      <c r="Q2861">
        <v>9</v>
      </c>
      <c r="R2861">
        <v>23</v>
      </c>
      <c r="S2861">
        <v>13</v>
      </c>
      <c r="T2861">
        <v>-0.2</v>
      </c>
      <c r="U2861">
        <v>2100</v>
      </c>
      <c r="V2861">
        <v>2.8</v>
      </c>
      <c r="W2861">
        <v>0.2</v>
      </c>
      <c r="X2861">
        <v>7</v>
      </c>
      <c r="Y2861">
        <v>-2</v>
      </c>
      <c r="Z2861">
        <v>69</v>
      </c>
      <c r="AA2861">
        <v>0.9</v>
      </c>
      <c r="AB2861">
        <v>3</v>
      </c>
      <c r="AC2861">
        <v>1000</v>
      </c>
      <c r="AD2861">
        <v>80</v>
      </c>
      <c r="AE2861">
        <v>2</v>
      </c>
      <c r="AF2861">
        <v>11.6</v>
      </c>
      <c r="AG2861">
        <v>2.5</v>
      </c>
      <c r="AH2861">
        <v>275</v>
      </c>
    </row>
    <row r="2862" spans="1:34" x14ac:dyDescent="0.25">
      <c r="A2862" t="s">
        <v>10919</v>
      </c>
      <c r="B2862" t="s">
        <v>10920</v>
      </c>
      <c r="C2862" s="1" t="str">
        <f t="shared" si="464"/>
        <v>21:0613</v>
      </c>
      <c r="D2862" s="1" t="str">
        <f t="shared" si="471"/>
        <v>21:0193</v>
      </c>
      <c r="E2862" t="s">
        <v>10921</v>
      </c>
      <c r="F2862" t="s">
        <v>10922</v>
      </c>
      <c r="H2862">
        <v>54.206247699999999</v>
      </c>
      <c r="I2862">
        <v>-126.04464419999999</v>
      </c>
      <c r="J2862" s="1" t="str">
        <f t="shared" si="472"/>
        <v>NGR bulk stream sediment</v>
      </c>
      <c r="K2862" s="1" t="str">
        <f t="shared" si="473"/>
        <v>&lt;177 micron (NGR)</v>
      </c>
      <c r="L2862">
        <v>26</v>
      </c>
      <c r="M2862" t="s">
        <v>61</v>
      </c>
      <c r="N2862">
        <v>504</v>
      </c>
      <c r="O2862">
        <v>62</v>
      </c>
      <c r="P2862">
        <v>12</v>
      </c>
      <c r="Q2862">
        <v>6</v>
      </c>
      <c r="R2862">
        <v>19</v>
      </c>
      <c r="S2862">
        <v>9</v>
      </c>
      <c r="T2862">
        <v>-0.2</v>
      </c>
      <c r="U2862">
        <v>600</v>
      </c>
      <c r="V2862">
        <v>2.4700000000000002</v>
      </c>
      <c r="W2862">
        <v>-0.2</v>
      </c>
      <c r="X2862">
        <v>3</v>
      </c>
      <c r="Y2862">
        <v>-2</v>
      </c>
      <c r="Z2862">
        <v>51</v>
      </c>
      <c r="AA2862">
        <v>0.3</v>
      </c>
      <c r="AB2862">
        <v>2</v>
      </c>
      <c r="AC2862">
        <v>924</v>
      </c>
      <c r="AD2862">
        <v>30</v>
      </c>
      <c r="AE2862">
        <v>2</v>
      </c>
      <c r="AF2862">
        <v>3.2</v>
      </c>
      <c r="AG2862">
        <v>3.5</v>
      </c>
      <c r="AH2862">
        <v>305</v>
      </c>
    </row>
    <row r="2863" spans="1:34" x14ac:dyDescent="0.25">
      <c r="A2863" t="s">
        <v>10923</v>
      </c>
      <c r="B2863" t="s">
        <v>10924</v>
      </c>
      <c r="C2863" s="1" t="str">
        <f t="shared" si="464"/>
        <v>21:0613</v>
      </c>
      <c r="D2863" s="1" t="str">
        <f t="shared" si="471"/>
        <v>21:0193</v>
      </c>
      <c r="E2863" t="s">
        <v>10925</v>
      </c>
      <c r="F2863" t="s">
        <v>10926</v>
      </c>
      <c r="H2863">
        <v>54.197110600000002</v>
      </c>
      <c r="I2863">
        <v>-126.0442075</v>
      </c>
      <c r="J2863" s="1" t="str">
        <f t="shared" si="472"/>
        <v>NGR bulk stream sediment</v>
      </c>
      <c r="K2863" s="1" t="str">
        <f t="shared" si="473"/>
        <v>&lt;177 micron (NGR)</v>
      </c>
      <c r="L2863">
        <v>26</v>
      </c>
      <c r="M2863" t="s">
        <v>66</v>
      </c>
      <c r="N2863">
        <v>505</v>
      </c>
      <c r="O2863">
        <v>76</v>
      </c>
      <c r="P2863">
        <v>17</v>
      </c>
      <c r="Q2863">
        <v>7</v>
      </c>
      <c r="R2863">
        <v>17</v>
      </c>
      <c r="S2863">
        <v>6</v>
      </c>
      <c r="T2863">
        <v>-0.2</v>
      </c>
      <c r="U2863">
        <v>260</v>
      </c>
      <c r="V2863">
        <v>2.42</v>
      </c>
      <c r="W2863">
        <v>-0.2</v>
      </c>
      <c r="X2863">
        <v>2</v>
      </c>
      <c r="Y2863">
        <v>-2</v>
      </c>
      <c r="Z2863">
        <v>43</v>
      </c>
      <c r="AA2863">
        <v>0.3</v>
      </c>
      <c r="AB2863">
        <v>-1</v>
      </c>
      <c r="AC2863">
        <v>943</v>
      </c>
      <c r="AD2863">
        <v>75</v>
      </c>
      <c r="AE2863">
        <v>2</v>
      </c>
      <c r="AF2863">
        <v>10.199999999999999</v>
      </c>
      <c r="AG2863">
        <v>3.8</v>
      </c>
      <c r="AH2863">
        <v>260</v>
      </c>
    </row>
    <row r="2864" spans="1:34" x14ac:dyDescent="0.25">
      <c r="A2864" t="s">
        <v>10927</v>
      </c>
      <c r="B2864" t="s">
        <v>10928</v>
      </c>
      <c r="C2864" s="1" t="str">
        <f t="shared" si="464"/>
        <v>21:0613</v>
      </c>
      <c r="D2864" s="1" t="str">
        <f t="shared" si="471"/>
        <v>21:0193</v>
      </c>
      <c r="E2864" t="s">
        <v>10909</v>
      </c>
      <c r="F2864" t="s">
        <v>10929</v>
      </c>
      <c r="H2864">
        <v>54.368666300000001</v>
      </c>
      <c r="I2864">
        <v>-126.4826824</v>
      </c>
      <c r="J2864" s="1" t="str">
        <f t="shared" si="472"/>
        <v>NGR bulk stream sediment</v>
      </c>
      <c r="K2864" s="1" t="str">
        <f t="shared" si="473"/>
        <v>&lt;177 micron (NGR)</v>
      </c>
      <c r="L2864">
        <v>26</v>
      </c>
      <c r="M2864" t="s">
        <v>47</v>
      </c>
      <c r="N2864">
        <v>506</v>
      </c>
      <c r="O2864">
        <v>100</v>
      </c>
      <c r="P2864">
        <v>21</v>
      </c>
      <c r="Q2864">
        <v>9</v>
      </c>
      <c r="R2864">
        <v>23</v>
      </c>
      <c r="S2864">
        <v>12</v>
      </c>
      <c r="T2864">
        <v>-0.2</v>
      </c>
      <c r="U2864">
        <v>880</v>
      </c>
      <c r="V2864">
        <v>3.15</v>
      </c>
      <c r="W2864">
        <v>-0.2</v>
      </c>
      <c r="X2864">
        <v>9</v>
      </c>
      <c r="Y2864">
        <v>-2</v>
      </c>
      <c r="Z2864">
        <v>61</v>
      </c>
      <c r="AA2864">
        <v>0.5</v>
      </c>
      <c r="AB2864">
        <v>2</v>
      </c>
      <c r="AC2864">
        <v>926</v>
      </c>
      <c r="AD2864">
        <v>55</v>
      </c>
      <c r="AE2864">
        <v>2</v>
      </c>
      <c r="AF2864">
        <v>4.2</v>
      </c>
      <c r="AG2864">
        <v>2</v>
      </c>
      <c r="AH2864">
        <v>250</v>
      </c>
    </row>
    <row r="2865" spans="1:34" x14ac:dyDescent="0.25">
      <c r="A2865" t="s">
        <v>10930</v>
      </c>
      <c r="B2865" t="s">
        <v>10931</v>
      </c>
      <c r="C2865" s="1" t="str">
        <f t="shared" si="464"/>
        <v>21:0613</v>
      </c>
      <c r="D2865" s="1" t="str">
        <f t="shared" si="471"/>
        <v>21:0193</v>
      </c>
      <c r="E2865" t="s">
        <v>10909</v>
      </c>
      <c r="F2865" t="s">
        <v>10932</v>
      </c>
      <c r="H2865">
        <v>54.368666300000001</v>
      </c>
      <c r="I2865">
        <v>-126.4826824</v>
      </c>
      <c r="J2865" s="1" t="str">
        <f t="shared" si="472"/>
        <v>NGR bulk stream sediment</v>
      </c>
      <c r="K2865" s="1" t="str">
        <f t="shared" si="473"/>
        <v>&lt;177 micron (NGR)</v>
      </c>
      <c r="L2865">
        <v>26</v>
      </c>
      <c r="M2865" t="s">
        <v>51</v>
      </c>
      <c r="N2865">
        <v>507</v>
      </c>
      <c r="O2865">
        <v>106</v>
      </c>
      <c r="P2865">
        <v>24</v>
      </c>
      <c r="Q2865">
        <v>10</v>
      </c>
      <c r="R2865">
        <v>23</v>
      </c>
      <c r="S2865">
        <v>12</v>
      </c>
      <c r="T2865">
        <v>-0.2</v>
      </c>
      <c r="U2865">
        <v>940</v>
      </c>
      <c r="V2865">
        <v>3.31</v>
      </c>
      <c r="W2865">
        <v>-0.2</v>
      </c>
      <c r="X2865">
        <v>10</v>
      </c>
      <c r="Y2865">
        <v>-2</v>
      </c>
      <c r="Z2865">
        <v>67</v>
      </c>
      <c r="AA2865">
        <v>0.6</v>
      </c>
      <c r="AB2865">
        <v>2</v>
      </c>
      <c r="AC2865">
        <v>954</v>
      </c>
      <c r="AD2865">
        <v>40</v>
      </c>
      <c r="AE2865">
        <v>2</v>
      </c>
      <c r="AF2865">
        <v>4</v>
      </c>
      <c r="AG2865">
        <v>1.8</v>
      </c>
      <c r="AH2865">
        <v>230</v>
      </c>
    </row>
    <row r="2866" spans="1:34" x14ac:dyDescent="0.25">
      <c r="A2866" t="s">
        <v>10933</v>
      </c>
      <c r="B2866" t="s">
        <v>10934</v>
      </c>
      <c r="C2866" s="1" t="str">
        <f t="shared" si="464"/>
        <v>21:0613</v>
      </c>
      <c r="D2866" s="1" t="str">
        <f t="shared" si="471"/>
        <v>21:0193</v>
      </c>
      <c r="E2866" t="s">
        <v>10935</v>
      </c>
      <c r="F2866" t="s">
        <v>10936</v>
      </c>
      <c r="H2866">
        <v>54.2451054</v>
      </c>
      <c r="I2866">
        <v>-126.0632684</v>
      </c>
      <c r="J2866" s="1" t="str">
        <f t="shared" si="472"/>
        <v>NGR bulk stream sediment</v>
      </c>
      <c r="K2866" s="1" t="str">
        <f t="shared" si="473"/>
        <v>&lt;177 micron (NGR)</v>
      </c>
      <c r="L2866">
        <v>26</v>
      </c>
      <c r="M2866" t="s">
        <v>76</v>
      </c>
      <c r="N2866">
        <v>508</v>
      </c>
      <c r="O2866">
        <v>68</v>
      </c>
      <c r="P2866">
        <v>18</v>
      </c>
      <c r="Q2866">
        <v>4</v>
      </c>
      <c r="R2866">
        <v>22</v>
      </c>
      <c r="S2866">
        <v>9</v>
      </c>
      <c r="T2866">
        <v>-0.2</v>
      </c>
      <c r="U2866">
        <v>540</v>
      </c>
      <c r="V2866">
        <v>2.7</v>
      </c>
      <c r="W2866">
        <v>-0.2</v>
      </c>
      <c r="X2866">
        <v>4</v>
      </c>
      <c r="Y2866">
        <v>-2</v>
      </c>
      <c r="Z2866">
        <v>53</v>
      </c>
      <c r="AA2866">
        <v>0.5</v>
      </c>
      <c r="AB2866">
        <v>2</v>
      </c>
      <c r="AC2866">
        <v>822</v>
      </c>
      <c r="AD2866">
        <v>50</v>
      </c>
      <c r="AE2866">
        <v>2</v>
      </c>
      <c r="AF2866">
        <v>7.6</v>
      </c>
      <c r="AG2866">
        <v>7.6</v>
      </c>
      <c r="AH2866">
        <v>225</v>
      </c>
    </row>
    <row r="2867" spans="1:34" x14ac:dyDescent="0.25">
      <c r="A2867" t="s">
        <v>10937</v>
      </c>
      <c r="B2867" t="s">
        <v>10938</v>
      </c>
      <c r="C2867" s="1" t="str">
        <f t="shared" si="464"/>
        <v>21:0613</v>
      </c>
      <c r="D2867" s="1" t="str">
        <f t="shared" si="471"/>
        <v>21:0193</v>
      </c>
      <c r="E2867" t="s">
        <v>10939</v>
      </c>
      <c r="F2867" t="s">
        <v>10940</v>
      </c>
      <c r="H2867">
        <v>54.260345399999999</v>
      </c>
      <c r="I2867">
        <v>-126.06511829999999</v>
      </c>
      <c r="J2867" s="1" t="str">
        <f t="shared" si="472"/>
        <v>NGR bulk stream sediment</v>
      </c>
      <c r="K2867" s="1" t="str">
        <f t="shared" si="473"/>
        <v>&lt;177 micron (NGR)</v>
      </c>
      <c r="L2867">
        <v>26</v>
      </c>
      <c r="M2867" t="s">
        <v>81</v>
      </c>
      <c r="N2867">
        <v>509</v>
      </c>
      <c r="O2867">
        <v>60</v>
      </c>
      <c r="P2867">
        <v>17</v>
      </c>
      <c r="Q2867">
        <v>5</v>
      </c>
      <c r="R2867">
        <v>23</v>
      </c>
      <c r="S2867">
        <v>10</v>
      </c>
      <c r="T2867">
        <v>-0.2</v>
      </c>
      <c r="U2867">
        <v>760</v>
      </c>
      <c r="V2867">
        <v>2.56</v>
      </c>
      <c r="W2867">
        <v>-0.2</v>
      </c>
      <c r="X2867">
        <v>4</v>
      </c>
      <c r="Y2867">
        <v>-2</v>
      </c>
      <c r="Z2867">
        <v>54</v>
      </c>
      <c r="AA2867">
        <v>0.3</v>
      </c>
      <c r="AB2867">
        <v>4</v>
      </c>
      <c r="AC2867">
        <v>906</v>
      </c>
      <c r="AD2867">
        <v>35</v>
      </c>
      <c r="AE2867">
        <v>2</v>
      </c>
      <c r="AF2867">
        <v>7.6</v>
      </c>
      <c r="AG2867">
        <v>3.4</v>
      </c>
      <c r="AH2867">
        <v>250</v>
      </c>
    </row>
    <row r="2868" spans="1:34" x14ac:dyDescent="0.25">
      <c r="A2868" t="s">
        <v>10941</v>
      </c>
      <c r="B2868" t="s">
        <v>10942</v>
      </c>
      <c r="C2868" s="1" t="str">
        <f t="shared" si="464"/>
        <v>21:0613</v>
      </c>
      <c r="D2868" s="1" t="str">
        <f t="shared" si="471"/>
        <v>21:0193</v>
      </c>
      <c r="E2868" t="s">
        <v>10943</v>
      </c>
      <c r="F2868" t="s">
        <v>10944</v>
      </c>
      <c r="H2868">
        <v>54.155336300000002</v>
      </c>
      <c r="I2868">
        <v>-126.0274388</v>
      </c>
      <c r="J2868" s="1" t="str">
        <f t="shared" si="472"/>
        <v>NGR bulk stream sediment</v>
      </c>
      <c r="K2868" s="1" t="str">
        <f t="shared" si="473"/>
        <v>&lt;177 micron (NGR)</v>
      </c>
      <c r="L2868">
        <v>26</v>
      </c>
      <c r="M2868" t="s">
        <v>86</v>
      </c>
      <c r="N2868">
        <v>510</v>
      </c>
      <c r="O2868">
        <v>78</v>
      </c>
      <c r="P2868">
        <v>15</v>
      </c>
      <c r="Q2868">
        <v>7</v>
      </c>
      <c r="R2868">
        <v>19</v>
      </c>
      <c r="S2868">
        <v>10</v>
      </c>
      <c r="T2868">
        <v>-0.2</v>
      </c>
      <c r="U2868">
        <v>660</v>
      </c>
      <c r="V2868">
        <v>2.54</v>
      </c>
      <c r="W2868">
        <v>-0.2</v>
      </c>
      <c r="X2868">
        <v>5</v>
      </c>
      <c r="Y2868">
        <v>-2</v>
      </c>
      <c r="Z2868">
        <v>55</v>
      </c>
      <c r="AA2868">
        <v>0.6</v>
      </c>
      <c r="AB2868">
        <v>3</v>
      </c>
      <c r="AC2868">
        <v>961</v>
      </c>
      <c r="AD2868">
        <v>45</v>
      </c>
      <c r="AE2868">
        <v>2</v>
      </c>
      <c r="AF2868">
        <v>6</v>
      </c>
      <c r="AG2868">
        <v>2.5</v>
      </c>
      <c r="AH2868">
        <v>275</v>
      </c>
    </row>
    <row r="2869" spans="1:34" x14ac:dyDescent="0.25">
      <c r="A2869" t="s">
        <v>10945</v>
      </c>
      <c r="B2869" t="s">
        <v>10946</v>
      </c>
      <c r="C2869" s="1" t="str">
        <f t="shared" si="464"/>
        <v>21:0613</v>
      </c>
      <c r="D2869" s="1" t="str">
        <f t="shared" si="471"/>
        <v>21:0193</v>
      </c>
      <c r="E2869" t="s">
        <v>10947</v>
      </c>
      <c r="F2869" t="s">
        <v>10948</v>
      </c>
      <c r="H2869">
        <v>54.1228835</v>
      </c>
      <c r="I2869">
        <v>-126.0607096</v>
      </c>
      <c r="J2869" s="1" t="str">
        <f t="shared" si="472"/>
        <v>NGR bulk stream sediment</v>
      </c>
      <c r="K2869" s="1" t="str">
        <f t="shared" si="473"/>
        <v>&lt;177 micron (NGR)</v>
      </c>
      <c r="L2869">
        <v>26</v>
      </c>
      <c r="M2869" t="s">
        <v>91</v>
      </c>
      <c r="N2869">
        <v>511</v>
      </c>
      <c r="O2869">
        <v>94</v>
      </c>
      <c r="P2869">
        <v>21</v>
      </c>
      <c r="Q2869">
        <v>8</v>
      </c>
      <c r="R2869">
        <v>19</v>
      </c>
      <c r="S2869">
        <v>9</v>
      </c>
      <c r="T2869">
        <v>-0.2</v>
      </c>
      <c r="U2869">
        <v>530</v>
      </c>
      <c r="V2869">
        <v>2.5099999999999998</v>
      </c>
      <c r="W2869">
        <v>-0.2</v>
      </c>
      <c r="X2869">
        <v>6</v>
      </c>
      <c r="Y2869">
        <v>-2</v>
      </c>
      <c r="Z2869">
        <v>61</v>
      </c>
      <c r="AA2869">
        <v>1.4</v>
      </c>
      <c r="AB2869">
        <v>1</v>
      </c>
      <c r="AC2869">
        <v>1010</v>
      </c>
      <c r="AD2869">
        <v>95</v>
      </c>
      <c r="AE2869">
        <v>2</v>
      </c>
      <c r="AF2869">
        <v>3.8</v>
      </c>
      <c r="AG2869">
        <v>2.8</v>
      </c>
      <c r="AH2869">
        <v>290</v>
      </c>
    </row>
    <row r="2870" spans="1:34" x14ac:dyDescent="0.25">
      <c r="A2870" t="s">
        <v>10949</v>
      </c>
      <c r="B2870" t="s">
        <v>10950</v>
      </c>
      <c r="C2870" s="1" t="str">
        <f t="shared" si="464"/>
        <v>21:0613</v>
      </c>
      <c r="D2870" s="1" t="str">
        <f t="shared" si="471"/>
        <v>21:0193</v>
      </c>
      <c r="E2870" t="s">
        <v>10951</v>
      </c>
      <c r="F2870" t="s">
        <v>10952</v>
      </c>
      <c r="H2870">
        <v>54.115854900000002</v>
      </c>
      <c r="I2870">
        <v>-126.06746579999999</v>
      </c>
      <c r="J2870" s="1" t="str">
        <f t="shared" si="472"/>
        <v>NGR bulk stream sediment</v>
      </c>
      <c r="K2870" s="1" t="str">
        <f t="shared" si="473"/>
        <v>&lt;177 micron (NGR)</v>
      </c>
      <c r="L2870">
        <v>26</v>
      </c>
      <c r="M2870" t="s">
        <v>96</v>
      </c>
      <c r="N2870">
        <v>512</v>
      </c>
      <c r="O2870">
        <v>73</v>
      </c>
      <c r="P2870">
        <v>17</v>
      </c>
      <c r="Q2870">
        <v>9</v>
      </c>
      <c r="R2870">
        <v>22</v>
      </c>
      <c r="S2870">
        <v>9</v>
      </c>
      <c r="T2870">
        <v>-0.2</v>
      </c>
      <c r="U2870">
        <v>490</v>
      </c>
      <c r="V2870">
        <v>2.29</v>
      </c>
      <c r="W2870">
        <v>-0.2</v>
      </c>
      <c r="X2870">
        <v>7</v>
      </c>
      <c r="Y2870">
        <v>-2</v>
      </c>
      <c r="Z2870">
        <v>53</v>
      </c>
      <c r="AA2870">
        <v>1.4</v>
      </c>
      <c r="AB2870">
        <v>3</v>
      </c>
      <c r="AC2870">
        <v>1150</v>
      </c>
      <c r="AD2870">
        <v>155</v>
      </c>
      <c r="AE2870">
        <v>2</v>
      </c>
      <c r="AF2870">
        <v>4</v>
      </c>
      <c r="AG2870">
        <v>4.0999999999999996</v>
      </c>
      <c r="AH2870">
        <v>435</v>
      </c>
    </row>
    <row r="2871" spans="1:34" x14ac:dyDescent="0.25">
      <c r="A2871" t="s">
        <v>10953</v>
      </c>
      <c r="B2871" t="s">
        <v>10954</v>
      </c>
      <c r="C2871" s="1" t="str">
        <f t="shared" ref="C2871:C2934" si="474">HYPERLINK("http://geochem.nrcan.gc.ca/cdogs/content/bdl/bdl210613_e.htm", "21:0613")</f>
        <v>21:0613</v>
      </c>
      <c r="D2871" s="1" t="str">
        <f t="shared" si="471"/>
        <v>21:0193</v>
      </c>
      <c r="E2871" t="s">
        <v>10955</v>
      </c>
      <c r="F2871" t="s">
        <v>10956</v>
      </c>
      <c r="H2871">
        <v>54.205541599999997</v>
      </c>
      <c r="I2871">
        <v>-126.06099810000001</v>
      </c>
      <c r="J2871" s="1" t="str">
        <f t="shared" si="472"/>
        <v>NGR bulk stream sediment</v>
      </c>
      <c r="K2871" s="1" t="str">
        <f t="shared" si="473"/>
        <v>&lt;177 micron (NGR)</v>
      </c>
      <c r="L2871">
        <v>26</v>
      </c>
      <c r="M2871" t="s">
        <v>101</v>
      </c>
      <c r="N2871">
        <v>513</v>
      </c>
      <c r="O2871">
        <v>68</v>
      </c>
      <c r="P2871">
        <v>19</v>
      </c>
      <c r="Q2871">
        <v>5</v>
      </c>
      <c r="R2871">
        <v>34</v>
      </c>
      <c r="S2871">
        <v>11</v>
      </c>
      <c r="T2871">
        <v>-0.2</v>
      </c>
      <c r="U2871">
        <v>430</v>
      </c>
      <c r="V2871">
        <v>2.69</v>
      </c>
      <c r="W2871">
        <v>-0.2</v>
      </c>
      <c r="X2871">
        <v>4</v>
      </c>
      <c r="Y2871">
        <v>-2</v>
      </c>
      <c r="Z2871">
        <v>63</v>
      </c>
      <c r="AA2871">
        <v>-0.2</v>
      </c>
      <c r="AB2871">
        <v>5</v>
      </c>
      <c r="AC2871">
        <v>1010</v>
      </c>
      <c r="AD2871">
        <v>30</v>
      </c>
      <c r="AE2871">
        <v>2</v>
      </c>
      <c r="AF2871">
        <v>9.6</v>
      </c>
      <c r="AG2871">
        <v>2.5</v>
      </c>
      <c r="AH2871">
        <v>285</v>
      </c>
    </row>
    <row r="2872" spans="1:34" x14ac:dyDescent="0.25">
      <c r="A2872" t="s">
        <v>10957</v>
      </c>
      <c r="B2872" t="s">
        <v>10958</v>
      </c>
      <c r="C2872" s="1" t="str">
        <f t="shared" si="474"/>
        <v>21:0613</v>
      </c>
      <c r="D2872" s="1" t="str">
        <f t="shared" si="471"/>
        <v>21:0193</v>
      </c>
      <c r="E2872" t="s">
        <v>10959</v>
      </c>
      <c r="F2872" t="s">
        <v>10960</v>
      </c>
      <c r="H2872">
        <v>54.199960699999998</v>
      </c>
      <c r="I2872">
        <v>-126.0486046</v>
      </c>
      <c r="J2872" s="1" t="str">
        <f t="shared" si="472"/>
        <v>NGR bulk stream sediment</v>
      </c>
      <c r="K2872" s="1" t="str">
        <f t="shared" si="473"/>
        <v>&lt;177 micron (NGR)</v>
      </c>
      <c r="L2872">
        <v>26</v>
      </c>
      <c r="M2872" t="s">
        <v>106</v>
      </c>
      <c r="N2872">
        <v>514</v>
      </c>
      <c r="O2872">
        <v>77</v>
      </c>
      <c r="P2872">
        <v>20</v>
      </c>
      <c r="Q2872">
        <v>7</v>
      </c>
      <c r="R2872">
        <v>40</v>
      </c>
      <c r="S2872">
        <v>13</v>
      </c>
      <c r="T2872">
        <v>-0.2</v>
      </c>
      <c r="U2872">
        <v>450</v>
      </c>
      <c r="V2872">
        <v>3.2</v>
      </c>
      <c r="W2872">
        <v>-0.2</v>
      </c>
      <c r="X2872">
        <v>4</v>
      </c>
      <c r="Y2872">
        <v>-2</v>
      </c>
      <c r="Z2872">
        <v>66</v>
      </c>
      <c r="AA2872">
        <v>-0.2</v>
      </c>
      <c r="AB2872">
        <v>1</v>
      </c>
      <c r="AC2872">
        <v>1030</v>
      </c>
      <c r="AD2872">
        <v>40</v>
      </c>
      <c r="AE2872">
        <v>2</v>
      </c>
      <c r="AF2872">
        <v>12.8</v>
      </c>
      <c r="AG2872">
        <v>2.8</v>
      </c>
      <c r="AH2872">
        <v>220</v>
      </c>
    </row>
    <row r="2873" spans="1:34" x14ac:dyDescent="0.25">
      <c r="A2873" t="s">
        <v>10961</v>
      </c>
      <c r="B2873" t="s">
        <v>10962</v>
      </c>
      <c r="C2873" s="1" t="str">
        <f t="shared" si="474"/>
        <v>21:0613</v>
      </c>
      <c r="D2873" s="1" t="str">
        <f t="shared" si="471"/>
        <v>21:0193</v>
      </c>
      <c r="E2873" t="s">
        <v>10963</v>
      </c>
      <c r="F2873" t="s">
        <v>10964</v>
      </c>
      <c r="H2873">
        <v>54.245207999999998</v>
      </c>
      <c r="I2873">
        <v>-126.07526660000001</v>
      </c>
      <c r="J2873" s="1" t="str">
        <f t="shared" si="472"/>
        <v>NGR bulk stream sediment</v>
      </c>
      <c r="K2873" s="1" t="str">
        <f t="shared" si="473"/>
        <v>&lt;177 micron (NGR)</v>
      </c>
      <c r="L2873">
        <v>26</v>
      </c>
      <c r="M2873" t="s">
        <v>111</v>
      </c>
      <c r="N2873">
        <v>515</v>
      </c>
      <c r="O2873">
        <v>70</v>
      </c>
      <c r="P2873">
        <v>18</v>
      </c>
      <c r="Q2873">
        <v>8</v>
      </c>
      <c r="R2873">
        <v>47</v>
      </c>
      <c r="S2873">
        <v>14</v>
      </c>
      <c r="T2873">
        <v>-0.2</v>
      </c>
      <c r="U2873">
        <v>620</v>
      </c>
      <c r="V2873">
        <v>3.41</v>
      </c>
      <c r="W2873">
        <v>-0.2</v>
      </c>
      <c r="X2873">
        <v>3</v>
      </c>
      <c r="Y2873">
        <v>-2</v>
      </c>
      <c r="Z2873">
        <v>68</v>
      </c>
      <c r="AA2873">
        <v>0.6</v>
      </c>
      <c r="AB2873">
        <v>4</v>
      </c>
      <c r="AC2873">
        <v>1080</v>
      </c>
      <c r="AD2873">
        <v>25</v>
      </c>
      <c r="AE2873">
        <v>2</v>
      </c>
      <c r="AF2873">
        <v>4.8</v>
      </c>
      <c r="AG2873">
        <v>2.2999999999999998</v>
      </c>
      <c r="AH2873">
        <v>305</v>
      </c>
    </row>
    <row r="2874" spans="1:34" x14ac:dyDescent="0.25">
      <c r="A2874" t="s">
        <v>10965</v>
      </c>
      <c r="B2874" t="s">
        <v>10966</v>
      </c>
      <c r="C2874" s="1" t="str">
        <f t="shared" si="474"/>
        <v>21:0613</v>
      </c>
      <c r="D2874" s="1" t="str">
        <f t="shared" si="471"/>
        <v>21:0193</v>
      </c>
      <c r="E2874" t="s">
        <v>10967</v>
      </c>
      <c r="F2874" t="s">
        <v>10968</v>
      </c>
      <c r="H2874">
        <v>54.073368000000002</v>
      </c>
      <c r="I2874">
        <v>-127.58759999999999</v>
      </c>
      <c r="J2874" s="1" t="str">
        <f t="shared" si="472"/>
        <v>NGR bulk stream sediment</v>
      </c>
      <c r="K2874" s="1" t="str">
        <f t="shared" si="473"/>
        <v>&lt;177 micron (NGR)</v>
      </c>
      <c r="L2874">
        <v>26</v>
      </c>
      <c r="M2874" t="s">
        <v>116</v>
      </c>
      <c r="N2874">
        <v>516</v>
      </c>
      <c r="O2874">
        <v>91</v>
      </c>
      <c r="P2874">
        <v>19</v>
      </c>
      <c r="Q2874">
        <v>12</v>
      </c>
      <c r="R2874">
        <v>11</v>
      </c>
      <c r="S2874">
        <v>9</v>
      </c>
      <c r="T2874">
        <v>-0.2</v>
      </c>
      <c r="U2874">
        <v>720</v>
      </c>
      <c r="V2874">
        <v>2.98</v>
      </c>
      <c r="W2874">
        <v>-0.2</v>
      </c>
      <c r="X2874">
        <v>4</v>
      </c>
      <c r="Y2874">
        <v>-2</v>
      </c>
      <c r="Z2874">
        <v>46</v>
      </c>
      <c r="AA2874">
        <v>-0.2</v>
      </c>
      <c r="AB2874">
        <v>3</v>
      </c>
      <c r="AC2874">
        <v>823</v>
      </c>
      <c r="AD2874">
        <v>20</v>
      </c>
      <c r="AE2874">
        <v>2</v>
      </c>
      <c r="AF2874">
        <v>2.4</v>
      </c>
      <c r="AG2874">
        <v>2.2999999999999998</v>
      </c>
      <c r="AH2874">
        <v>245</v>
      </c>
    </row>
    <row r="2875" spans="1:34" x14ac:dyDescent="0.25">
      <c r="A2875" t="s">
        <v>10969</v>
      </c>
      <c r="B2875" t="s">
        <v>10970</v>
      </c>
      <c r="C2875" s="1" t="str">
        <f t="shared" si="474"/>
        <v>21:0613</v>
      </c>
      <c r="D2875" s="1" t="str">
        <f t="shared" si="471"/>
        <v>21:0193</v>
      </c>
      <c r="E2875" t="s">
        <v>10971</v>
      </c>
      <c r="F2875" t="s">
        <v>10972</v>
      </c>
      <c r="H2875">
        <v>54.002041300000002</v>
      </c>
      <c r="I2875">
        <v>-127.8272338</v>
      </c>
      <c r="J2875" s="1" t="str">
        <f t="shared" si="472"/>
        <v>NGR bulk stream sediment</v>
      </c>
      <c r="K2875" s="1" t="str">
        <f t="shared" si="473"/>
        <v>&lt;177 micron (NGR)</v>
      </c>
      <c r="L2875">
        <v>26</v>
      </c>
      <c r="M2875" t="s">
        <v>121</v>
      </c>
      <c r="N2875">
        <v>517</v>
      </c>
      <c r="O2875">
        <v>88</v>
      </c>
      <c r="P2875">
        <v>37</v>
      </c>
      <c r="Q2875">
        <v>9</v>
      </c>
      <c r="R2875">
        <v>10</v>
      </c>
      <c r="S2875">
        <v>10</v>
      </c>
      <c r="T2875">
        <v>-0.2</v>
      </c>
      <c r="U2875">
        <v>580</v>
      </c>
      <c r="V2875">
        <v>2.86</v>
      </c>
      <c r="W2875">
        <v>-0.2</v>
      </c>
      <c r="X2875">
        <v>2</v>
      </c>
      <c r="Y2875">
        <v>-2</v>
      </c>
      <c r="Z2875">
        <v>49</v>
      </c>
      <c r="AA2875">
        <v>-0.2</v>
      </c>
      <c r="AB2875">
        <v>4</v>
      </c>
      <c r="AC2875">
        <v>771</v>
      </c>
      <c r="AD2875">
        <v>10</v>
      </c>
      <c r="AE2875">
        <v>2</v>
      </c>
      <c r="AF2875">
        <v>1</v>
      </c>
      <c r="AG2875">
        <v>2</v>
      </c>
      <c r="AH2875">
        <v>280</v>
      </c>
    </row>
    <row r="2876" spans="1:34" x14ac:dyDescent="0.25">
      <c r="A2876" t="s">
        <v>10973</v>
      </c>
      <c r="B2876" t="s">
        <v>10974</v>
      </c>
      <c r="C2876" s="1" t="str">
        <f t="shared" si="474"/>
        <v>21:0613</v>
      </c>
      <c r="D2876" s="1" t="str">
        <f t="shared" si="471"/>
        <v>21:0193</v>
      </c>
      <c r="E2876" t="s">
        <v>10975</v>
      </c>
      <c r="F2876" t="s">
        <v>10976</v>
      </c>
      <c r="H2876">
        <v>54.466118899999998</v>
      </c>
      <c r="I2876">
        <v>-126.08500479999999</v>
      </c>
      <c r="J2876" s="1" t="str">
        <f t="shared" si="472"/>
        <v>NGR bulk stream sediment</v>
      </c>
      <c r="K2876" s="1" t="str">
        <f t="shared" si="473"/>
        <v>&lt;177 micron (NGR)</v>
      </c>
      <c r="L2876">
        <v>26</v>
      </c>
      <c r="M2876" t="s">
        <v>126</v>
      </c>
      <c r="N2876">
        <v>518</v>
      </c>
      <c r="O2876">
        <v>63</v>
      </c>
      <c r="P2876">
        <v>12</v>
      </c>
      <c r="Q2876">
        <v>7</v>
      </c>
      <c r="R2876">
        <v>18</v>
      </c>
      <c r="S2876">
        <v>9</v>
      </c>
      <c r="T2876">
        <v>0.2</v>
      </c>
      <c r="U2876">
        <v>680</v>
      </c>
      <c r="V2876">
        <v>2.65</v>
      </c>
      <c r="W2876">
        <v>-0.2</v>
      </c>
      <c r="X2876">
        <v>2</v>
      </c>
      <c r="Y2876">
        <v>-2</v>
      </c>
      <c r="Z2876">
        <v>44</v>
      </c>
      <c r="AA2876">
        <v>-0.2</v>
      </c>
      <c r="AB2876">
        <v>3</v>
      </c>
      <c r="AC2876">
        <v>732</v>
      </c>
      <c r="AD2876">
        <v>35</v>
      </c>
      <c r="AE2876">
        <v>2</v>
      </c>
      <c r="AF2876">
        <v>3.2</v>
      </c>
      <c r="AG2876">
        <v>1.8</v>
      </c>
      <c r="AH2876">
        <v>235</v>
      </c>
    </row>
    <row r="2877" spans="1:34" x14ac:dyDescent="0.25">
      <c r="A2877" t="s">
        <v>10977</v>
      </c>
      <c r="B2877" t="s">
        <v>10978</v>
      </c>
      <c r="C2877" s="1" t="str">
        <f t="shared" si="474"/>
        <v>21:0613</v>
      </c>
      <c r="D2877" s="1" t="str">
        <f>HYPERLINK("http://geochem.nrcan.gc.ca/cdogs/content/svy/svy_e.htm", "")</f>
        <v/>
      </c>
      <c r="G2877" s="1" t="str">
        <f>HYPERLINK("http://geochem.nrcan.gc.ca/cdogs/content/cr_/cr_00078_e.htm", "78")</f>
        <v>78</v>
      </c>
      <c r="J2877" t="s">
        <v>69</v>
      </c>
      <c r="K2877" t="s">
        <v>70</v>
      </c>
      <c r="L2877">
        <v>26</v>
      </c>
      <c r="M2877" t="s">
        <v>71</v>
      </c>
      <c r="N2877">
        <v>519</v>
      </c>
      <c r="O2877">
        <v>88</v>
      </c>
      <c r="P2877">
        <v>36</v>
      </c>
      <c r="Q2877">
        <v>14</v>
      </c>
      <c r="R2877">
        <v>232</v>
      </c>
      <c r="S2877">
        <v>20</v>
      </c>
      <c r="T2877">
        <v>0.3</v>
      </c>
      <c r="U2877">
        <v>400</v>
      </c>
      <c r="V2877">
        <v>2.81</v>
      </c>
      <c r="W2877">
        <v>0.2</v>
      </c>
      <c r="X2877">
        <v>19</v>
      </c>
      <c r="Y2877">
        <v>2</v>
      </c>
      <c r="Z2877">
        <v>48</v>
      </c>
      <c r="AA2877">
        <v>0.5</v>
      </c>
      <c r="AB2877">
        <v>5</v>
      </c>
      <c r="AC2877">
        <v>644</v>
      </c>
      <c r="AD2877">
        <v>20</v>
      </c>
      <c r="AE2877">
        <v>32</v>
      </c>
      <c r="AF2877">
        <v>1.6</v>
      </c>
      <c r="AG2877">
        <v>14.6</v>
      </c>
      <c r="AH2877">
        <v>535</v>
      </c>
    </row>
    <row r="2878" spans="1:34" x14ac:dyDescent="0.25">
      <c r="A2878" t="s">
        <v>10979</v>
      </c>
      <c r="B2878" t="s">
        <v>10980</v>
      </c>
      <c r="C2878" s="1" t="str">
        <f t="shared" si="474"/>
        <v>21:0613</v>
      </c>
      <c r="D2878" s="1" t="str">
        <f>HYPERLINK("http://geochem.nrcan.gc.ca/cdogs/content/svy/svy210193_e.htm", "21:0193")</f>
        <v>21:0193</v>
      </c>
      <c r="E2878" t="s">
        <v>10981</v>
      </c>
      <c r="F2878" t="s">
        <v>10982</v>
      </c>
      <c r="H2878">
        <v>54.471204100000001</v>
      </c>
      <c r="I2878">
        <v>-126.31265329999999</v>
      </c>
      <c r="J2878" s="1" t="str">
        <f>HYPERLINK("http://geochem.nrcan.gc.ca/cdogs/content/kwd/kwd020030_e.htm", "NGR bulk stream sediment")</f>
        <v>NGR bulk stream sediment</v>
      </c>
      <c r="K2878" s="1" t="str">
        <f>HYPERLINK("http://geochem.nrcan.gc.ca/cdogs/content/kwd/kwd080006_e.htm", "&lt;177 micron (NGR)")</f>
        <v>&lt;177 micron (NGR)</v>
      </c>
      <c r="L2878">
        <v>26</v>
      </c>
      <c r="M2878" t="s">
        <v>131</v>
      </c>
      <c r="N2878">
        <v>520</v>
      </c>
      <c r="O2878">
        <v>76</v>
      </c>
      <c r="P2878">
        <v>12</v>
      </c>
      <c r="Q2878">
        <v>7</v>
      </c>
      <c r="R2878">
        <v>16</v>
      </c>
      <c r="S2878">
        <v>8</v>
      </c>
      <c r="T2878">
        <v>-0.2</v>
      </c>
      <c r="U2878">
        <v>500</v>
      </c>
      <c r="V2878">
        <v>1.81</v>
      </c>
      <c r="W2878">
        <v>-0.2</v>
      </c>
      <c r="X2878">
        <v>3</v>
      </c>
      <c r="Y2878">
        <v>-2</v>
      </c>
      <c r="Z2878">
        <v>33</v>
      </c>
      <c r="AA2878">
        <v>-0.2</v>
      </c>
      <c r="AB2878">
        <v>3</v>
      </c>
      <c r="AC2878">
        <v>973</v>
      </c>
      <c r="AD2878">
        <v>35</v>
      </c>
      <c r="AE2878">
        <v>2</v>
      </c>
      <c r="AF2878">
        <v>6.8</v>
      </c>
      <c r="AG2878">
        <v>2.2999999999999998</v>
      </c>
      <c r="AH2878">
        <v>245</v>
      </c>
    </row>
    <row r="2879" spans="1:34" x14ac:dyDescent="0.25">
      <c r="A2879" t="s">
        <v>10983</v>
      </c>
      <c r="B2879" t="s">
        <v>10984</v>
      </c>
      <c r="C2879" s="1" t="str">
        <f t="shared" si="474"/>
        <v>21:0613</v>
      </c>
      <c r="D2879" s="1" t="str">
        <f>HYPERLINK("http://geochem.nrcan.gc.ca/cdogs/content/svy/svy210193_e.htm", "21:0193")</f>
        <v>21:0193</v>
      </c>
      <c r="E2879" t="s">
        <v>10985</v>
      </c>
      <c r="F2879" t="s">
        <v>10986</v>
      </c>
      <c r="H2879">
        <v>54.178651199999997</v>
      </c>
      <c r="I2879">
        <v>-127.7699202</v>
      </c>
      <c r="J2879" s="1" t="str">
        <f>HYPERLINK("http://geochem.nrcan.gc.ca/cdogs/content/kwd/kwd020030_e.htm", "NGR bulk stream sediment")</f>
        <v>NGR bulk stream sediment</v>
      </c>
      <c r="K2879" s="1" t="str">
        <f>HYPERLINK("http://geochem.nrcan.gc.ca/cdogs/content/kwd/kwd080006_e.htm", "&lt;177 micron (NGR)")</f>
        <v>&lt;177 micron (NGR)</v>
      </c>
      <c r="L2879">
        <v>27</v>
      </c>
      <c r="M2879" t="s">
        <v>38</v>
      </c>
      <c r="N2879">
        <v>521</v>
      </c>
      <c r="O2879">
        <v>104</v>
      </c>
      <c r="P2879">
        <v>25</v>
      </c>
      <c r="Q2879">
        <v>8</v>
      </c>
      <c r="R2879">
        <v>10</v>
      </c>
      <c r="S2879">
        <v>12</v>
      </c>
      <c r="T2879">
        <v>0.2</v>
      </c>
      <c r="U2879">
        <v>1000</v>
      </c>
      <c r="V2879">
        <v>2.92</v>
      </c>
      <c r="W2879">
        <v>-0.2</v>
      </c>
      <c r="X2879">
        <v>6</v>
      </c>
      <c r="Y2879">
        <v>-2</v>
      </c>
      <c r="Z2879">
        <v>58</v>
      </c>
      <c r="AA2879">
        <v>-0.2</v>
      </c>
      <c r="AB2879">
        <v>5</v>
      </c>
      <c r="AC2879">
        <v>711</v>
      </c>
      <c r="AD2879">
        <v>20</v>
      </c>
      <c r="AE2879">
        <v>2</v>
      </c>
      <c r="AF2879">
        <v>3.6</v>
      </c>
      <c r="AG2879">
        <v>1.3</v>
      </c>
      <c r="AH2879">
        <v>330</v>
      </c>
    </row>
    <row r="2880" spans="1:34" x14ac:dyDescent="0.25">
      <c r="A2880" t="s">
        <v>10987</v>
      </c>
      <c r="B2880" t="s">
        <v>10988</v>
      </c>
      <c r="C2880" s="1" t="str">
        <f t="shared" si="474"/>
        <v>21:0613</v>
      </c>
      <c r="D2880" s="1" t="str">
        <f>HYPERLINK("http://geochem.nrcan.gc.ca/cdogs/content/svy/svy210193_e.htm", "21:0193")</f>
        <v>21:0193</v>
      </c>
      <c r="E2880" t="s">
        <v>10989</v>
      </c>
      <c r="F2880" t="s">
        <v>10990</v>
      </c>
      <c r="H2880">
        <v>54.4705856</v>
      </c>
      <c r="I2880">
        <v>-126.2682389</v>
      </c>
      <c r="J2880" s="1" t="str">
        <f>HYPERLINK("http://geochem.nrcan.gc.ca/cdogs/content/kwd/kwd020030_e.htm", "NGR bulk stream sediment")</f>
        <v>NGR bulk stream sediment</v>
      </c>
      <c r="K2880" s="1" t="str">
        <f>HYPERLINK("http://geochem.nrcan.gc.ca/cdogs/content/kwd/kwd080006_e.htm", "&lt;177 micron (NGR)")</f>
        <v>&lt;177 micron (NGR)</v>
      </c>
      <c r="L2880">
        <v>27</v>
      </c>
      <c r="M2880" t="s">
        <v>43</v>
      </c>
      <c r="N2880">
        <v>522</v>
      </c>
      <c r="O2880">
        <v>71</v>
      </c>
      <c r="P2880">
        <v>11</v>
      </c>
      <c r="Q2880">
        <v>6</v>
      </c>
      <c r="R2880">
        <v>14</v>
      </c>
      <c r="S2880">
        <v>7</v>
      </c>
      <c r="T2880">
        <v>-0.2</v>
      </c>
      <c r="U2880">
        <v>580</v>
      </c>
      <c r="V2880">
        <v>1.78</v>
      </c>
      <c r="W2880">
        <v>-0.2</v>
      </c>
      <c r="X2880">
        <v>5</v>
      </c>
      <c r="Y2880">
        <v>-2</v>
      </c>
      <c r="Z2880">
        <v>31</v>
      </c>
      <c r="AA2880">
        <v>-0.2</v>
      </c>
      <c r="AB2880">
        <v>2</v>
      </c>
      <c r="AC2880">
        <v>1090</v>
      </c>
      <c r="AD2880">
        <v>30</v>
      </c>
      <c r="AE2880">
        <v>2</v>
      </c>
      <c r="AF2880">
        <v>5</v>
      </c>
      <c r="AG2880">
        <v>2.2999999999999998</v>
      </c>
      <c r="AH2880">
        <v>240</v>
      </c>
    </row>
    <row r="2881" spans="1:34" x14ac:dyDescent="0.25">
      <c r="A2881" t="s">
        <v>10991</v>
      </c>
      <c r="B2881" t="s">
        <v>10992</v>
      </c>
      <c r="C2881" s="1" t="str">
        <f t="shared" si="474"/>
        <v>21:0613</v>
      </c>
      <c r="D2881" s="1" t="str">
        <f>HYPERLINK("http://geochem.nrcan.gc.ca/cdogs/content/svy/svy_e.htm", "")</f>
        <v/>
      </c>
      <c r="G2881" s="1" t="str">
        <f>HYPERLINK("http://geochem.nrcan.gc.ca/cdogs/content/cr_/cr_00079_e.htm", "79")</f>
        <v>79</v>
      </c>
      <c r="J2881" t="s">
        <v>69</v>
      </c>
      <c r="K2881" t="s">
        <v>70</v>
      </c>
      <c r="L2881">
        <v>27</v>
      </c>
      <c r="M2881" t="s">
        <v>71</v>
      </c>
      <c r="N2881">
        <v>523</v>
      </c>
      <c r="O2881">
        <v>115</v>
      </c>
      <c r="P2881">
        <v>88</v>
      </c>
      <c r="Q2881">
        <v>18</v>
      </c>
      <c r="R2881">
        <v>209</v>
      </c>
      <c r="S2881">
        <v>25</v>
      </c>
      <c r="T2881">
        <v>-0.2</v>
      </c>
      <c r="U2881">
        <v>960</v>
      </c>
      <c r="V2881">
        <v>3.58</v>
      </c>
      <c r="W2881">
        <v>1.3</v>
      </c>
      <c r="X2881">
        <v>7</v>
      </c>
      <c r="Y2881">
        <v>-2</v>
      </c>
      <c r="Z2881">
        <v>69</v>
      </c>
      <c r="AA2881">
        <v>-0.2</v>
      </c>
      <c r="AB2881">
        <v>4</v>
      </c>
      <c r="AC2881">
        <v>737</v>
      </c>
      <c r="AD2881">
        <v>50</v>
      </c>
      <c r="AE2881">
        <v>4</v>
      </c>
      <c r="AF2881">
        <v>2.2000000000000002</v>
      </c>
      <c r="AG2881">
        <v>3.8</v>
      </c>
      <c r="AH2881">
        <v>425</v>
      </c>
    </row>
    <row r="2882" spans="1:34" x14ac:dyDescent="0.25">
      <c r="A2882" t="s">
        <v>10993</v>
      </c>
      <c r="B2882" t="s">
        <v>10994</v>
      </c>
      <c r="C2882" s="1" t="str">
        <f t="shared" si="474"/>
        <v>21:0613</v>
      </c>
      <c r="D2882" s="1" t="str">
        <f t="shared" ref="D2882:D2901" si="475">HYPERLINK("http://geochem.nrcan.gc.ca/cdogs/content/svy/svy210193_e.htm", "21:0193")</f>
        <v>21:0193</v>
      </c>
      <c r="E2882" t="s">
        <v>10995</v>
      </c>
      <c r="F2882" t="s">
        <v>10996</v>
      </c>
      <c r="H2882">
        <v>54.250939199999998</v>
      </c>
      <c r="I2882">
        <v>-127.7453141</v>
      </c>
      <c r="J2882" s="1" t="str">
        <f t="shared" ref="J2882:J2901" si="476">HYPERLINK("http://geochem.nrcan.gc.ca/cdogs/content/kwd/kwd020030_e.htm", "NGR bulk stream sediment")</f>
        <v>NGR bulk stream sediment</v>
      </c>
      <c r="K2882" s="1" t="str">
        <f t="shared" ref="K2882:K2901" si="477">HYPERLINK("http://geochem.nrcan.gc.ca/cdogs/content/kwd/kwd080006_e.htm", "&lt;177 micron (NGR)")</f>
        <v>&lt;177 micron (NGR)</v>
      </c>
      <c r="L2882">
        <v>27</v>
      </c>
      <c r="M2882" t="s">
        <v>56</v>
      </c>
      <c r="N2882">
        <v>524</v>
      </c>
      <c r="O2882">
        <v>119</v>
      </c>
      <c r="P2882">
        <v>20</v>
      </c>
      <c r="Q2882">
        <v>8</v>
      </c>
      <c r="R2882">
        <v>12</v>
      </c>
      <c r="S2882">
        <v>12</v>
      </c>
      <c r="T2882">
        <v>0.3</v>
      </c>
      <c r="U2882">
        <v>1300</v>
      </c>
      <c r="V2882">
        <v>2.82</v>
      </c>
      <c r="W2882">
        <v>-0.2</v>
      </c>
      <c r="X2882">
        <v>7</v>
      </c>
      <c r="Y2882">
        <v>-2</v>
      </c>
      <c r="Z2882">
        <v>61</v>
      </c>
      <c r="AA2882">
        <v>0.3</v>
      </c>
      <c r="AB2882">
        <v>3</v>
      </c>
      <c r="AC2882">
        <v>896</v>
      </c>
      <c r="AD2882">
        <v>15</v>
      </c>
      <c r="AE2882">
        <v>2</v>
      </c>
      <c r="AF2882">
        <v>2.8</v>
      </c>
      <c r="AG2882">
        <v>1.2</v>
      </c>
      <c r="AH2882">
        <v>250</v>
      </c>
    </row>
    <row r="2883" spans="1:34" x14ac:dyDescent="0.25">
      <c r="A2883" t="s">
        <v>10997</v>
      </c>
      <c r="B2883" t="s">
        <v>10998</v>
      </c>
      <c r="C2883" s="1" t="str">
        <f t="shared" si="474"/>
        <v>21:0613</v>
      </c>
      <c r="D2883" s="1" t="str">
        <f t="shared" si="475"/>
        <v>21:0193</v>
      </c>
      <c r="E2883" t="s">
        <v>10999</v>
      </c>
      <c r="F2883" t="s">
        <v>11000</v>
      </c>
      <c r="H2883">
        <v>54.244329</v>
      </c>
      <c r="I2883">
        <v>-127.7745661</v>
      </c>
      <c r="J2883" s="1" t="str">
        <f t="shared" si="476"/>
        <v>NGR bulk stream sediment</v>
      </c>
      <c r="K2883" s="1" t="str">
        <f t="shared" si="477"/>
        <v>&lt;177 micron (NGR)</v>
      </c>
      <c r="L2883">
        <v>27</v>
      </c>
      <c r="M2883" t="s">
        <v>61</v>
      </c>
      <c r="N2883">
        <v>525</v>
      </c>
      <c r="O2883">
        <v>98</v>
      </c>
      <c r="P2883">
        <v>29</v>
      </c>
      <c r="Q2883">
        <v>8</v>
      </c>
      <c r="R2883">
        <v>16</v>
      </c>
      <c r="S2883">
        <v>11</v>
      </c>
      <c r="T2883">
        <v>-0.2</v>
      </c>
      <c r="U2883">
        <v>820</v>
      </c>
      <c r="V2883">
        <v>3.7</v>
      </c>
      <c r="W2883">
        <v>-0.2</v>
      </c>
      <c r="X2883">
        <v>7</v>
      </c>
      <c r="Y2883">
        <v>-2</v>
      </c>
      <c r="Z2883">
        <v>52</v>
      </c>
      <c r="AA2883">
        <v>0.4</v>
      </c>
      <c r="AB2883">
        <v>4</v>
      </c>
      <c r="AC2883">
        <v>746</v>
      </c>
      <c r="AD2883">
        <v>25</v>
      </c>
      <c r="AE2883">
        <v>2</v>
      </c>
      <c r="AF2883">
        <v>3</v>
      </c>
      <c r="AG2883">
        <v>2.2999999999999998</v>
      </c>
      <c r="AH2883">
        <v>250</v>
      </c>
    </row>
    <row r="2884" spans="1:34" x14ac:dyDescent="0.25">
      <c r="A2884" t="s">
        <v>11001</v>
      </c>
      <c r="B2884" t="s">
        <v>11002</v>
      </c>
      <c r="C2884" s="1" t="str">
        <f t="shared" si="474"/>
        <v>21:0613</v>
      </c>
      <c r="D2884" s="1" t="str">
        <f t="shared" si="475"/>
        <v>21:0193</v>
      </c>
      <c r="E2884" t="s">
        <v>11003</v>
      </c>
      <c r="F2884" t="s">
        <v>11004</v>
      </c>
      <c r="H2884">
        <v>54.184182700000001</v>
      </c>
      <c r="I2884">
        <v>-127.8078824</v>
      </c>
      <c r="J2884" s="1" t="str">
        <f t="shared" si="476"/>
        <v>NGR bulk stream sediment</v>
      </c>
      <c r="K2884" s="1" t="str">
        <f t="shared" si="477"/>
        <v>&lt;177 micron (NGR)</v>
      </c>
      <c r="L2884">
        <v>27</v>
      </c>
      <c r="M2884" t="s">
        <v>66</v>
      </c>
      <c r="N2884">
        <v>526</v>
      </c>
      <c r="O2884">
        <v>100</v>
      </c>
      <c r="P2884">
        <v>26</v>
      </c>
      <c r="Q2884">
        <v>4</v>
      </c>
      <c r="R2884">
        <v>6</v>
      </c>
      <c r="S2884">
        <v>8</v>
      </c>
      <c r="T2884">
        <v>-0.2</v>
      </c>
      <c r="U2884">
        <v>920</v>
      </c>
      <c r="V2884">
        <v>2.37</v>
      </c>
      <c r="W2884">
        <v>-0.2</v>
      </c>
      <c r="X2884">
        <v>3</v>
      </c>
      <c r="Y2884">
        <v>-2</v>
      </c>
      <c r="Z2884">
        <v>45</v>
      </c>
      <c r="AA2884">
        <v>-0.2</v>
      </c>
      <c r="AB2884">
        <v>4</v>
      </c>
      <c r="AC2884">
        <v>984</v>
      </c>
      <c r="AD2884">
        <v>15</v>
      </c>
      <c r="AE2884">
        <v>2</v>
      </c>
      <c r="AF2884">
        <v>2.6</v>
      </c>
      <c r="AG2884">
        <v>2</v>
      </c>
      <c r="AH2884">
        <v>230</v>
      </c>
    </row>
    <row r="2885" spans="1:34" x14ac:dyDescent="0.25">
      <c r="A2885" t="s">
        <v>11005</v>
      </c>
      <c r="B2885" t="s">
        <v>11006</v>
      </c>
      <c r="C2885" s="1" t="str">
        <f t="shared" si="474"/>
        <v>21:0613</v>
      </c>
      <c r="D2885" s="1" t="str">
        <f t="shared" si="475"/>
        <v>21:0193</v>
      </c>
      <c r="E2885" t="s">
        <v>11007</v>
      </c>
      <c r="F2885" t="s">
        <v>11008</v>
      </c>
      <c r="H2885">
        <v>54.170819899999998</v>
      </c>
      <c r="I2885">
        <v>-127.8366528</v>
      </c>
      <c r="J2885" s="1" t="str">
        <f t="shared" si="476"/>
        <v>NGR bulk stream sediment</v>
      </c>
      <c r="K2885" s="1" t="str">
        <f t="shared" si="477"/>
        <v>&lt;177 micron (NGR)</v>
      </c>
      <c r="L2885">
        <v>27</v>
      </c>
      <c r="M2885" t="s">
        <v>76</v>
      </c>
      <c r="N2885">
        <v>527</v>
      </c>
      <c r="O2885">
        <v>103</v>
      </c>
      <c r="P2885">
        <v>59</v>
      </c>
      <c r="Q2885">
        <v>17</v>
      </c>
      <c r="R2885">
        <v>8</v>
      </c>
      <c r="S2885">
        <v>9</v>
      </c>
      <c r="T2885">
        <v>0.5</v>
      </c>
      <c r="U2885">
        <v>1400</v>
      </c>
      <c r="V2885">
        <v>3.51</v>
      </c>
      <c r="W2885">
        <v>0.6</v>
      </c>
      <c r="X2885">
        <v>2</v>
      </c>
      <c r="Y2885">
        <v>-2</v>
      </c>
      <c r="Z2885">
        <v>43</v>
      </c>
      <c r="AA2885">
        <v>0.9</v>
      </c>
      <c r="AB2885">
        <v>4</v>
      </c>
      <c r="AC2885">
        <v>697</v>
      </c>
      <c r="AD2885">
        <v>-10</v>
      </c>
      <c r="AE2885">
        <v>2</v>
      </c>
      <c r="AF2885">
        <v>3</v>
      </c>
      <c r="AG2885">
        <v>1.3</v>
      </c>
      <c r="AH2885">
        <v>306</v>
      </c>
    </row>
    <row r="2886" spans="1:34" x14ac:dyDescent="0.25">
      <c r="A2886" t="s">
        <v>11009</v>
      </c>
      <c r="B2886" t="s">
        <v>11010</v>
      </c>
      <c r="C2886" s="1" t="str">
        <f t="shared" si="474"/>
        <v>21:0613</v>
      </c>
      <c r="D2886" s="1" t="str">
        <f t="shared" si="475"/>
        <v>21:0193</v>
      </c>
      <c r="E2886" t="s">
        <v>11011</v>
      </c>
      <c r="F2886" t="s">
        <v>11012</v>
      </c>
      <c r="H2886">
        <v>54.237131400000003</v>
      </c>
      <c r="I2886">
        <v>-127.9470738</v>
      </c>
      <c r="J2886" s="1" t="str">
        <f t="shared" si="476"/>
        <v>NGR bulk stream sediment</v>
      </c>
      <c r="K2886" s="1" t="str">
        <f t="shared" si="477"/>
        <v>&lt;177 micron (NGR)</v>
      </c>
      <c r="L2886">
        <v>27</v>
      </c>
      <c r="M2886" t="s">
        <v>81</v>
      </c>
      <c r="N2886">
        <v>528</v>
      </c>
      <c r="O2886">
        <v>172</v>
      </c>
      <c r="P2886">
        <v>78</v>
      </c>
      <c r="Q2886">
        <v>9</v>
      </c>
      <c r="R2886">
        <v>20</v>
      </c>
      <c r="S2886">
        <v>19</v>
      </c>
      <c r="T2886">
        <v>-0.2</v>
      </c>
      <c r="U2886">
        <v>1300</v>
      </c>
      <c r="V2886">
        <v>4.2699999999999996</v>
      </c>
      <c r="W2886">
        <v>0.3</v>
      </c>
      <c r="X2886">
        <v>1</v>
      </c>
      <c r="Y2886">
        <v>-2</v>
      </c>
      <c r="Z2886">
        <v>107</v>
      </c>
      <c r="AA2886">
        <v>-0.2</v>
      </c>
      <c r="AB2886">
        <v>6</v>
      </c>
      <c r="AC2886">
        <v>591</v>
      </c>
      <c r="AD2886">
        <v>-10</v>
      </c>
      <c r="AE2886">
        <v>2</v>
      </c>
      <c r="AF2886">
        <v>1.6</v>
      </c>
      <c r="AG2886">
        <v>1.2</v>
      </c>
      <c r="AH2886">
        <v>310</v>
      </c>
    </row>
    <row r="2887" spans="1:34" x14ac:dyDescent="0.25">
      <c r="A2887" t="s">
        <v>11013</v>
      </c>
      <c r="B2887" t="s">
        <v>11014</v>
      </c>
      <c r="C2887" s="1" t="str">
        <f t="shared" si="474"/>
        <v>21:0613</v>
      </c>
      <c r="D2887" s="1" t="str">
        <f t="shared" si="475"/>
        <v>21:0193</v>
      </c>
      <c r="E2887" t="s">
        <v>11015</v>
      </c>
      <c r="F2887" t="s">
        <v>11016</v>
      </c>
      <c r="H2887">
        <v>54.2152405</v>
      </c>
      <c r="I2887">
        <v>-127.94439490000001</v>
      </c>
      <c r="J2887" s="1" t="str">
        <f t="shared" si="476"/>
        <v>NGR bulk stream sediment</v>
      </c>
      <c r="K2887" s="1" t="str">
        <f t="shared" si="477"/>
        <v>&lt;177 micron (NGR)</v>
      </c>
      <c r="L2887">
        <v>27</v>
      </c>
      <c r="M2887" t="s">
        <v>86</v>
      </c>
      <c r="N2887">
        <v>529</v>
      </c>
      <c r="O2887">
        <v>72</v>
      </c>
      <c r="P2887">
        <v>32</v>
      </c>
      <c r="Q2887">
        <v>6</v>
      </c>
      <c r="R2887">
        <v>12</v>
      </c>
      <c r="S2887">
        <v>10</v>
      </c>
      <c r="T2887">
        <v>-0.2</v>
      </c>
      <c r="U2887">
        <v>530</v>
      </c>
      <c r="V2887">
        <v>2.54</v>
      </c>
      <c r="W2887">
        <v>-0.2</v>
      </c>
      <c r="X2887">
        <v>3</v>
      </c>
      <c r="Y2887">
        <v>-2</v>
      </c>
      <c r="Z2887">
        <v>53</v>
      </c>
      <c r="AA2887">
        <v>-0.2</v>
      </c>
      <c r="AB2887">
        <v>2</v>
      </c>
      <c r="AC2887">
        <v>576</v>
      </c>
      <c r="AD2887">
        <v>15</v>
      </c>
      <c r="AE2887">
        <v>2</v>
      </c>
      <c r="AF2887">
        <v>2.4</v>
      </c>
      <c r="AG2887">
        <v>2.2000000000000002</v>
      </c>
      <c r="AH2887">
        <v>275</v>
      </c>
    </row>
    <row r="2888" spans="1:34" x14ac:dyDescent="0.25">
      <c r="A2888" t="s">
        <v>11017</v>
      </c>
      <c r="B2888" t="s">
        <v>11018</v>
      </c>
      <c r="C2888" s="1" t="str">
        <f t="shared" si="474"/>
        <v>21:0613</v>
      </c>
      <c r="D2888" s="1" t="str">
        <f t="shared" si="475"/>
        <v>21:0193</v>
      </c>
      <c r="E2888" t="s">
        <v>11019</v>
      </c>
      <c r="F2888" t="s">
        <v>11020</v>
      </c>
      <c r="H2888">
        <v>54.193107099999999</v>
      </c>
      <c r="I2888">
        <v>-127.9214315</v>
      </c>
      <c r="J2888" s="1" t="str">
        <f t="shared" si="476"/>
        <v>NGR bulk stream sediment</v>
      </c>
      <c r="K2888" s="1" t="str">
        <f t="shared" si="477"/>
        <v>&lt;177 micron (NGR)</v>
      </c>
      <c r="L2888">
        <v>27</v>
      </c>
      <c r="M2888" t="s">
        <v>91</v>
      </c>
      <c r="N2888">
        <v>530</v>
      </c>
      <c r="O2888">
        <v>90</v>
      </c>
      <c r="P2888">
        <v>71</v>
      </c>
      <c r="Q2888">
        <v>12</v>
      </c>
      <c r="R2888">
        <v>33</v>
      </c>
      <c r="S2888">
        <v>16</v>
      </c>
      <c r="T2888">
        <v>-0.2</v>
      </c>
      <c r="U2888">
        <v>760</v>
      </c>
      <c r="V2888">
        <v>3.88</v>
      </c>
      <c r="W2888">
        <v>-0.2</v>
      </c>
      <c r="X2888">
        <v>3</v>
      </c>
      <c r="Y2888">
        <v>-2</v>
      </c>
      <c r="Z2888">
        <v>97</v>
      </c>
      <c r="AA2888">
        <v>-0.2</v>
      </c>
      <c r="AB2888">
        <v>6</v>
      </c>
      <c r="AC2888">
        <v>720</v>
      </c>
      <c r="AD2888">
        <v>-10</v>
      </c>
      <c r="AE2888">
        <v>2</v>
      </c>
      <c r="AF2888">
        <v>2.4</v>
      </c>
      <c r="AG2888">
        <v>1.5</v>
      </c>
      <c r="AH2888">
        <v>440</v>
      </c>
    </row>
    <row r="2889" spans="1:34" x14ac:dyDescent="0.25">
      <c r="A2889" t="s">
        <v>11021</v>
      </c>
      <c r="B2889" t="s">
        <v>11022</v>
      </c>
      <c r="C2889" s="1" t="str">
        <f t="shared" si="474"/>
        <v>21:0613</v>
      </c>
      <c r="D2889" s="1" t="str">
        <f t="shared" si="475"/>
        <v>21:0193</v>
      </c>
      <c r="E2889" t="s">
        <v>11023</v>
      </c>
      <c r="F2889" t="s">
        <v>11024</v>
      </c>
      <c r="H2889">
        <v>54.186192599999998</v>
      </c>
      <c r="I2889">
        <v>-127.93531179999999</v>
      </c>
      <c r="J2889" s="1" t="str">
        <f t="shared" si="476"/>
        <v>NGR bulk stream sediment</v>
      </c>
      <c r="K2889" s="1" t="str">
        <f t="shared" si="477"/>
        <v>&lt;177 micron (NGR)</v>
      </c>
      <c r="L2889">
        <v>27</v>
      </c>
      <c r="M2889" t="s">
        <v>96</v>
      </c>
      <c r="N2889">
        <v>531</v>
      </c>
      <c r="O2889">
        <v>38</v>
      </c>
      <c r="P2889">
        <v>31</v>
      </c>
      <c r="Q2889">
        <v>3</v>
      </c>
      <c r="R2889">
        <v>8</v>
      </c>
      <c r="S2889">
        <v>6</v>
      </c>
      <c r="T2889">
        <v>-0.2</v>
      </c>
      <c r="U2889">
        <v>230</v>
      </c>
      <c r="V2889">
        <v>2.04</v>
      </c>
      <c r="W2889">
        <v>-0.2</v>
      </c>
      <c r="X2889">
        <v>1</v>
      </c>
      <c r="Y2889">
        <v>-2</v>
      </c>
      <c r="Z2889">
        <v>40</v>
      </c>
      <c r="AA2889">
        <v>-0.2</v>
      </c>
      <c r="AB2889">
        <v>1</v>
      </c>
      <c r="AC2889">
        <v>591</v>
      </c>
      <c r="AD2889">
        <v>-10</v>
      </c>
      <c r="AE2889">
        <v>2</v>
      </c>
      <c r="AF2889">
        <v>-1</v>
      </c>
      <c r="AG2889">
        <v>3.4</v>
      </c>
      <c r="AH2889">
        <v>315</v>
      </c>
    </row>
    <row r="2890" spans="1:34" x14ac:dyDescent="0.25">
      <c r="A2890" t="s">
        <v>11025</v>
      </c>
      <c r="B2890" t="s">
        <v>11026</v>
      </c>
      <c r="C2890" s="1" t="str">
        <f t="shared" si="474"/>
        <v>21:0613</v>
      </c>
      <c r="D2890" s="1" t="str">
        <f t="shared" si="475"/>
        <v>21:0193</v>
      </c>
      <c r="E2890" t="s">
        <v>11027</v>
      </c>
      <c r="F2890" t="s">
        <v>11028</v>
      </c>
      <c r="H2890">
        <v>54.142729099999997</v>
      </c>
      <c r="I2890">
        <v>-127.8428759</v>
      </c>
      <c r="J2890" s="1" t="str">
        <f t="shared" si="476"/>
        <v>NGR bulk stream sediment</v>
      </c>
      <c r="K2890" s="1" t="str">
        <f t="shared" si="477"/>
        <v>&lt;177 micron (NGR)</v>
      </c>
      <c r="L2890">
        <v>27</v>
      </c>
      <c r="M2890" t="s">
        <v>101</v>
      </c>
      <c r="N2890">
        <v>532</v>
      </c>
      <c r="O2890">
        <v>76</v>
      </c>
      <c r="P2890">
        <v>43</v>
      </c>
      <c r="Q2890">
        <v>7</v>
      </c>
      <c r="R2890">
        <v>22</v>
      </c>
      <c r="S2890">
        <v>14</v>
      </c>
      <c r="T2890">
        <v>-0.2</v>
      </c>
      <c r="U2890">
        <v>650</v>
      </c>
      <c r="V2890">
        <v>3.11</v>
      </c>
      <c r="W2890">
        <v>-0.2</v>
      </c>
      <c r="X2890">
        <v>7</v>
      </c>
      <c r="Y2890">
        <v>-2</v>
      </c>
      <c r="Z2890">
        <v>60</v>
      </c>
      <c r="AA2890">
        <v>-0.2</v>
      </c>
      <c r="AB2890">
        <v>4</v>
      </c>
      <c r="AC2890">
        <v>758</v>
      </c>
      <c r="AD2890">
        <v>10</v>
      </c>
      <c r="AE2890">
        <v>2</v>
      </c>
      <c r="AF2890">
        <v>2.2000000000000002</v>
      </c>
      <c r="AG2890">
        <v>3</v>
      </c>
      <c r="AH2890">
        <v>350</v>
      </c>
    </row>
    <row r="2891" spans="1:34" x14ac:dyDescent="0.25">
      <c r="A2891" t="s">
        <v>11029</v>
      </c>
      <c r="B2891" t="s">
        <v>11030</v>
      </c>
      <c r="C2891" s="1" t="str">
        <f t="shared" si="474"/>
        <v>21:0613</v>
      </c>
      <c r="D2891" s="1" t="str">
        <f t="shared" si="475"/>
        <v>21:0193</v>
      </c>
      <c r="E2891" t="s">
        <v>10985</v>
      </c>
      <c r="F2891" t="s">
        <v>11031</v>
      </c>
      <c r="H2891">
        <v>54.178651199999997</v>
      </c>
      <c r="I2891">
        <v>-127.7699202</v>
      </c>
      <c r="J2891" s="1" t="str">
        <f t="shared" si="476"/>
        <v>NGR bulk stream sediment</v>
      </c>
      <c r="K2891" s="1" t="str">
        <f t="shared" si="477"/>
        <v>&lt;177 micron (NGR)</v>
      </c>
      <c r="L2891">
        <v>27</v>
      </c>
      <c r="M2891" t="s">
        <v>51</v>
      </c>
      <c r="N2891">
        <v>533</v>
      </c>
      <c r="O2891">
        <v>105</v>
      </c>
      <c r="P2891">
        <v>26</v>
      </c>
      <c r="Q2891">
        <v>9</v>
      </c>
      <c r="R2891">
        <v>9</v>
      </c>
      <c r="S2891">
        <v>12</v>
      </c>
      <c r="T2891">
        <v>-0.2</v>
      </c>
      <c r="U2891">
        <v>1200</v>
      </c>
      <c r="V2891">
        <v>3.09</v>
      </c>
      <c r="W2891">
        <v>-0.2</v>
      </c>
      <c r="X2891">
        <v>5</v>
      </c>
      <c r="Y2891">
        <v>-2</v>
      </c>
      <c r="Z2891">
        <v>63</v>
      </c>
      <c r="AA2891">
        <v>-0.2</v>
      </c>
      <c r="AB2891">
        <v>3</v>
      </c>
      <c r="AC2891">
        <v>718</v>
      </c>
      <c r="AD2891">
        <v>20</v>
      </c>
      <c r="AE2891">
        <v>2</v>
      </c>
      <c r="AF2891">
        <v>3</v>
      </c>
      <c r="AG2891">
        <v>1.8</v>
      </c>
      <c r="AH2891">
        <v>235</v>
      </c>
    </row>
    <row r="2892" spans="1:34" x14ac:dyDescent="0.25">
      <c r="A2892" t="s">
        <v>11032</v>
      </c>
      <c r="B2892" t="s">
        <v>11033</v>
      </c>
      <c r="C2892" s="1" t="str">
        <f t="shared" si="474"/>
        <v>21:0613</v>
      </c>
      <c r="D2892" s="1" t="str">
        <f t="shared" si="475"/>
        <v>21:0193</v>
      </c>
      <c r="E2892" t="s">
        <v>10985</v>
      </c>
      <c r="F2892" t="s">
        <v>11034</v>
      </c>
      <c r="H2892">
        <v>54.178651199999997</v>
      </c>
      <c r="I2892">
        <v>-127.7699202</v>
      </c>
      <c r="J2892" s="1" t="str">
        <f t="shared" si="476"/>
        <v>NGR bulk stream sediment</v>
      </c>
      <c r="K2892" s="1" t="str">
        <f t="shared" si="477"/>
        <v>&lt;177 micron (NGR)</v>
      </c>
      <c r="L2892">
        <v>27</v>
      </c>
      <c r="M2892" t="s">
        <v>47</v>
      </c>
      <c r="N2892">
        <v>534</v>
      </c>
      <c r="O2892">
        <v>107</v>
      </c>
      <c r="P2892">
        <v>24</v>
      </c>
      <c r="Q2892">
        <v>8</v>
      </c>
      <c r="R2892">
        <v>9</v>
      </c>
      <c r="S2892">
        <v>11</v>
      </c>
      <c r="T2892">
        <v>0.3</v>
      </c>
      <c r="U2892">
        <v>980</v>
      </c>
      <c r="V2892">
        <v>2.89</v>
      </c>
      <c r="W2892">
        <v>-0.2</v>
      </c>
      <c r="X2892">
        <v>5</v>
      </c>
      <c r="Y2892">
        <v>-2</v>
      </c>
      <c r="Z2892">
        <v>57</v>
      </c>
      <c r="AA2892">
        <v>-0.2</v>
      </c>
      <c r="AB2892">
        <v>5</v>
      </c>
      <c r="AC2892">
        <v>741</v>
      </c>
      <c r="AD2892">
        <v>15</v>
      </c>
      <c r="AE2892">
        <v>2</v>
      </c>
      <c r="AF2892">
        <v>3.6</v>
      </c>
      <c r="AG2892">
        <v>1.3</v>
      </c>
      <c r="AH2892">
        <v>330</v>
      </c>
    </row>
    <row r="2893" spans="1:34" x14ac:dyDescent="0.25">
      <c r="A2893" t="s">
        <v>11035</v>
      </c>
      <c r="B2893" t="s">
        <v>11036</v>
      </c>
      <c r="C2893" s="1" t="str">
        <f t="shared" si="474"/>
        <v>21:0613</v>
      </c>
      <c r="D2893" s="1" t="str">
        <f t="shared" si="475"/>
        <v>21:0193</v>
      </c>
      <c r="E2893" t="s">
        <v>11037</v>
      </c>
      <c r="F2893" t="s">
        <v>11038</v>
      </c>
      <c r="H2893">
        <v>54.159059599999999</v>
      </c>
      <c r="I2893">
        <v>-127.7544056</v>
      </c>
      <c r="J2893" s="1" t="str">
        <f t="shared" si="476"/>
        <v>NGR bulk stream sediment</v>
      </c>
      <c r="K2893" s="1" t="str">
        <f t="shared" si="477"/>
        <v>&lt;177 micron (NGR)</v>
      </c>
      <c r="L2893">
        <v>27</v>
      </c>
      <c r="M2893" t="s">
        <v>106</v>
      </c>
      <c r="N2893">
        <v>535</v>
      </c>
      <c r="O2893">
        <v>100</v>
      </c>
      <c r="P2893">
        <v>24</v>
      </c>
      <c r="Q2893">
        <v>11</v>
      </c>
      <c r="R2893">
        <v>8</v>
      </c>
      <c r="S2893">
        <v>11</v>
      </c>
      <c r="T2893">
        <v>0.2</v>
      </c>
      <c r="U2893">
        <v>1100</v>
      </c>
      <c r="V2893">
        <v>2.97</v>
      </c>
      <c r="W2893">
        <v>-0.2</v>
      </c>
      <c r="X2893">
        <v>4</v>
      </c>
      <c r="Y2893">
        <v>-2</v>
      </c>
      <c r="Z2893">
        <v>54</v>
      </c>
      <c r="AA2893">
        <v>-0.2</v>
      </c>
      <c r="AB2893">
        <v>3</v>
      </c>
      <c r="AC2893">
        <v>642</v>
      </c>
      <c r="AD2893">
        <v>-10</v>
      </c>
      <c r="AE2893">
        <v>2</v>
      </c>
      <c r="AF2893">
        <v>3</v>
      </c>
      <c r="AG2893">
        <v>1</v>
      </c>
      <c r="AH2893">
        <v>260</v>
      </c>
    </row>
    <row r="2894" spans="1:34" x14ac:dyDescent="0.25">
      <c r="A2894" t="s">
        <v>11039</v>
      </c>
      <c r="B2894" t="s">
        <v>11040</v>
      </c>
      <c r="C2894" s="1" t="str">
        <f t="shared" si="474"/>
        <v>21:0613</v>
      </c>
      <c r="D2894" s="1" t="str">
        <f t="shared" si="475"/>
        <v>21:0193</v>
      </c>
      <c r="E2894" t="s">
        <v>11041</v>
      </c>
      <c r="F2894" t="s">
        <v>11042</v>
      </c>
      <c r="H2894">
        <v>54.1664776</v>
      </c>
      <c r="I2894">
        <v>-127.68941890000001</v>
      </c>
      <c r="J2894" s="1" t="str">
        <f t="shared" si="476"/>
        <v>NGR bulk stream sediment</v>
      </c>
      <c r="K2894" s="1" t="str">
        <f t="shared" si="477"/>
        <v>&lt;177 micron (NGR)</v>
      </c>
      <c r="L2894">
        <v>27</v>
      </c>
      <c r="M2894" t="s">
        <v>111</v>
      </c>
      <c r="N2894">
        <v>536</v>
      </c>
      <c r="O2894">
        <v>367</v>
      </c>
      <c r="P2894">
        <v>33</v>
      </c>
      <c r="Q2894">
        <v>60</v>
      </c>
      <c r="R2894">
        <v>10</v>
      </c>
      <c r="S2894">
        <v>10</v>
      </c>
      <c r="T2894">
        <v>-0.2</v>
      </c>
      <c r="U2894">
        <v>880</v>
      </c>
      <c r="V2894">
        <v>3.38</v>
      </c>
      <c r="W2894">
        <v>0.6</v>
      </c>
      <c r="X2894">
        <v>5</v>
      </c>
      <c r="Y2894">
        <v>-2</v>
      </c>
      <c r="Z2894">
        <v>76</v>
      </c>
      <c r="AA2894">
        <v>-0.2</v>
      </c>
      <c r="AB2894">
        <v>3</v>
      </c>
      <c r="AC2894">
        <v>765</v>
      </c>
      <c r="AD2894">
        <v>55</v>
      </c>
      <c r="AE2894">
        <v>2</v>
      </c>
      <c r="AF2894">
        <v>6</v>
      </c>
      <c r="AG2894">
        <v>1.7</v>
      </c>
      <c r="AH2894">
        <v>270</v>
      </c>
    </row>
    <row r="2895" spans="1:34" x14ac:dyDescent="0.25">
      <c r="A2895" t="s">
        <v>11043</v>
      </c>
      <c r="B2895" t="s">
        <v>11044</v>
      </c>
      <c r="C2895" s="1" t="str">
        <f t="shared" si="474"/>
        <v>21:0613</v>
      </c>
      <c r="D2895" s="1" t="str">
        <f t="shared" si="475"/>
        <v>21:0193</v>
      </c>
      <c r="E2895" t="s">
        <v>11045</v>
      </c>
      <c r="F2895" t="s">
        <v>11046</v>
      </c>
      <c r="H2895">
        <v>54.191239099999997</v>
      </c>
      <c r="I2895">
        <v>-127.6471753</v>
      </c>
      <c r="J2895" s="1" t="str">
        <f t="shared" si="476"/>
        <v>NGR bulk stream sediment</v>
      </c>
      <c r="K2895" s="1" t="str">
        <f t="shared" si="477"/>
        <v>&lt;177 micron (NGR)</v>
      </c>
      <c r="L2895">
        <v>27</v>
      </c>
      <c r="M2895" t="s">
        <v>116</v>
      </c>
      <c r="N2895">
        <v>537</v>
      </c>
      <c r="O2895">
        <v>93</v>
      </c>
      <c r="P2895">
        <v>24</v>
      </c>
      <c r="Q2895">
        <v>6</v>
      </c>
      <c r="R2895">
        <v>11</v>
      </c>
      <c r="S2895">
        <v>17</v>
      </c>
      <c r="T2895">
        <v>-0.2</v>
      </c>
      <c r="U2895">
        <v>1200</v>
      </c>
      <c r="V2895">
        <v>3.75</v>
      </c>
      <c r="W2895">
        <v>-0.2</v>
      </c>
      <c r="X2895">
        <v>2</v>
      </c>
      <c r="Y2895">
        <v>-2</v>
      </c>
      <c r="Z2895">
        <v>84</v>
      </c>
      <c r="AA2895">
        <v>-0.2</v>
      </c>
      <c r="AB2895">
        <v>4</v>
      </c>
      <c r="AC2895">
        <v>545</v>
      </c>
      <c r="AD2895">
        <v>30</v>
      </c>
      <c r="AE2895">
        <v>2</v>
      </c>
      <c r="AF2895">
        <v>9.1999999999999993</v>
      </c>
      <c r="AG2895">
        <v>1.8</v>
      </c>
      <c r="AH2895">
        <v>110</v>
      </c>
    </row>
    <row r="2896" spans="1:34" x14ac:dyDescent="0.25">
      <c r="A2896" t="s">
        <v>11047</v>
      </c>
      <c r="B2896" t="s">
        <v>11048</v>
      </c>
      <c r="C2896" s="1" t="str">
        <f t="shared" si="474"/>
        <v>21:0613</v>
      </c>
      <c r="D2896" s="1" t="str">
        <f t="shared" si="475"/>
        <v>21:0193</v>
      </c>
      <c r="E2896" t="s">
        <v>11049</v>
      </c>
      <c r="F2896" t="s">
        <v>11050</v>
      </c>
      <c r="H2896">
        <v>54.206851299999997</v>
      </c>
      <c r="I2896">
        <v>-127.60926790000001</v>
      </c>
      <c r="J2896" s="1" t="str">
        <f t="shared" si="476"/>
        <v>NGR bulk stream sediment</v>
      </c>
      <c r="K2896" s="1" t="str">
        <f t="shared" si="477"/>
        <v>&lt;177 micron (NGR)</v>
      </c>
      <c r="L2896">
        <v>27</v>
      </c>
      <c r="M2896" t="s">
        <v>121</v>
      </c>
      <c r="N2896">
        <v>538</v>
      </c>
      <c r="O2896">
        <v>124</v>
      </c>
      <c r="P2896">
        <v>68</v>
      </c>
      <c r="Q2896">
        <v>8</v>
      </c>
      <c r="R2896">
        <v>14</v>
      </c>
      <c r="S2896">
        <v>16</v>
      </c>
      <c r="T2896">
        <v>-0.4</v>
      </c>
      <c r="U2896">
        <v>1320</v>
      </c>
      <c r="V2896">
        <v>3.64</v>
      </c>
      <c r="W2896">
        <v>-0.4</v>
      </c>
      <c r="X2896">
        <v>12</v>
      </c>
      <c r="Y2896">
        <v>-4</v>
      </c>
      <c r="Z2896">
        <v>78</v>
      </c>
      <c r="AA2896">
        <v>-0.2</v>
      </c>
      <c r="AB2896">
        <v>8</v>
      </c>
      <c r="AC2896">
        <v>681</v>
      </c>
      <c r="AD2896">
        <v>25</v>
      </c>
      <c r="AE2896">
        <v>2</v>
      </c>
      <c r="AF2896">
        <v>12.4</v>
      </c>
      <c r="AG2896">
        <v>2.4</v>
      </c>
      <c r="AH2896">
        <v>160</v>
      </c>
    </row>
    <row r="2897" spans="1:34" x14ac:dyDescent="0.25">
      <c r="A2897" t="s">
        <v>11051</v>
      </c>
      <c r="B2897" t="s">
        <v>11052</v>
      </c>
      <c r="C2897" s="1" t="str">
        <f t="shared" si="474"/>
        <v>21:0613</v>
      </c>
      <c r="D2897" s="1" t="str">
        <f t="shared" si="475"/>
        <v>21:0193</v>
      </c>
      <c r="E2897" t="s">
        <v>11053</v>
      </c>
      <c r="F2897" t="s">
        <v>11054</v>
      </c>
      <c r="H2897">
        <v>54.214690099999999</v>
      </c>
      <c r="I2897">
        <v>-127.57471339999999</v>
      </c>
      <c r="J2897" s="1" t="str">
        <f t="shared" si="476"/>
        <v>NGR bulk stream sediment</v>
      </c>
      <c r="K2897" s="1" t="str">
        <f t="shared" si="477"/>
        <v>&lt;177 micron (NGR)</v>
      </c>
      <c r="L2897">
        <v>27</v>
      </c>
      <c r="M2897" t="s">
        <v>126</v>
      </c>
      <c r="N2897">
        <v>539</v>
      </c>
      <c r="O2897">
        <v>85</v>
      </c>
      <c r="P2897">
        <v>16</v>
      </c>
      <c r="Q2897">
        <v>5</v>
      </c>
      <c r="R2897">
        <v>9</v>
      </c>
      <c r="S2897">
        <v>9</v>
      </c>
      <c r="T2897">
        <v>-0.2</v>
      </c>
      <c r="U2897">
        <v>950</v>
      </c>
      <c r="V2897">
        <v>2.99</v>
      </c>
      <c r="W2897">
        <v>-0.2</v>
      </c>
      <c r="X2897">
        <v>4</v>
      </c>
      <c r="Y2897">
        <v>-2</v>
      </c>
      <c r="Z2897">
        <v>56</v>
      </c>
      <c r="AA2897">
        <v>-0.2</v>
      </c>
      <c r="AB2897">
        <v>2</v>
      </c>
      <c r="AC2897">
        <v>692</v>
      </c>
      <c r="AD2897">
        <v>40</v>
      </c>
      <c r="AE2897">
        <v>2</v>
      </c>
      <c r="AF2897">
        <v>8.8000000000000007</v>
      </c>
      <c r="AG2897">
        <v>1.8</v>
      </c>
      <c r="AH2897">
        <v>160</v>
      </c>
    </row>
    <row r="2898" spans="1:34" x14ac:dyDescent="0.25">
      <c r="A2898" t="s">
        <v>11055</v>
      </c>
      <c r="B2898" t="s">
        <v>11056</v>
      </c>
      <c r="C2898" s="1" t="str">
        <f t="shared" si="474"/>
        <v>21:0613</v>
      </c>
      <c r="D2898" s="1" t="str">
        <f t="shared" si="475"/>
        <v>21:0193</v>
      </c>
      <c r="E2898" t="s">
        <v>11057</v>
      </c>
      <c r="F2898" t="s">
        <v>11058</v>
      </c>
      <c r="H2898">
        <v>54.1970654</v>
      </c>
      <c r="I2898">
        <v>-127.53859129999999</v>
      </c>
      <c r="J2898" s="1" t="str">
        <f t="shared" si="476"/>
        <v>NGR bulk stream sediment</v>
      </c>
      <c r="K2898" s="1" t="str">
        <f t="shared" si="477"/>
        <v>&lt;177 micron (NGR)</v>
      </c>
      <c r="L2898">
        <v>27</v>
      </c>
      <c r="M2898" t="s">
        <v>131</v>
      </c>
      <c r="N2898">
        <v>540</v>
      </c>
      <c r="O2898">
        <v>86</v>
      </c>
      <c r="P2898">
        <v>35</v>
      </c>
      <c r="Q2898">
        <v>8</v>
      </c>
      <c r="R2898">
        <v>19</v>
      </c>
      <c r="S2898">
        <v>15</v>
      </c>
      <c r="T2898">
        <v>-0.2</v>
      </c>
      <c r="U2898">
        <v>1500</v>
      </c>
      <c r="V2898">
        <v>3.43</v>
      </c>
      <c r="W2898">
        <v>-0.2</v>
      </c>
      <c r="X2898">
        <v>8</v>
      </c>
      <c r="Y2898">
        <v>-2</v>
      </c>
      <c r="Z2898">
        <v>123</v>
      </c>
      <c r="AA2898">
        <v>-0.2</v>
      </c>
      <c r="AB2898">
        <v>3</v>
      </c>
      <c r="AC2898">
        <v>686</v>
      </c>
      <c r="AD2898">
        <v>20</v>
      </c>
      <c r="AE2898">
        <v>2</v>
      </c>
      <c r="AF2898">
        <v>8.6</v>
      </c>
      <c r="AG2898">
        <v>2.1</v>
      </c>
      <c r="AH2898">
        <v>175</v>
      </c>
    </row>
    <row r="2899" spans="1:34" x14ac:dyDescent="0.25">
      <c r="A2899" t="s">
        <v>11059</v>
      </c>
      <c r="B2899" t="s">
        <v>11060</v>
      </c>
      <c r="C2899" s="1" t="str">
        <f t="shared" si="474"/>
        <v>21:0613</v>
      </c>
      <c r="D2899" s="1" t="str">
        <f t="shared" si="475"/>
        <v>21:0193</v>
      </c>
      <c r="E2899" t="s">
        <v>11061</v>
      </c>
      <c r="F2899" t="s">
        <v>11062</v>
      </c>
      <c r="H2899">
        <v>54.0437759</v>
      </c>
      <c r="I2899">
        <v>-127.9419741</v>
      </c>
      <c r="J2899" s="1" t="str">
        <f t="shared" si="476"/>
        <v>NGR bulk stream sediment</v>
      </c>
      <c r="K2899" s="1" t="str">
        <f t="shared" si="477"/>
        <v>&lt;177 micron (NGR)</v>
      </c>
      <c r="L2899">
        <v>28</v>
      </c>
      <c r="M2899" t="s">
        <v>38</v>
      </c>
      <c r="N2899">
        <v>541</v>
      </c>
      <c r="O2899">
        <v>59</v>
      </c>
      <c r="P2899">
        <v>35</v>
      </c>
      <c r="Q2899">
        <v>-2</v>
      </c>
      <c r="R2899">
        <v>9</v>
      </c>
      <c r="S2899">
        <v>9</v>
      </c>
      <c r="T2899">
        <v>-0.2</v>
      </c>
      <c r="U2899">
        <v>350</v>
      </c>
      <c r="V2899">
        <v>2.4500000000000002</v>
      </c>
      <c r="W2899">
        <v>-0.2</v>
      </c>
      <c r="X2899">
        <v>5</v>
      </c>
      <c r="Y2899">
        <v>-2</v>
      </c>
      <c r="Z2899">
        <v>52</v>
      </c>
      <c r="AA2899">
        <v>1.3</v>
      </c>
      <c r="AB2899">
        <v>2</v>
      </c>
      <c r="AC2899">
        <v>393</v>
      </c>
      <c r="AD2899">
        <v>10</v>
      </c>
      <c r="AE2899">
        <v>2</v>
      </c>
      <c r="AF2899">
        <v>32.200000000000003</v>
      </c>
      <c r="AG2899">
        <v>1.9</v>
      </c>
      <c r="AH2899">
        <v>265</v>
      </c>
    </row>
    <row r="2900" spans="1:34" x14ac:dyDescent="0.25">
      <c r="A2900" t="s">
        <v>11063</v>
      </c>
      <c r="B2900" t="s">
        <v>11064</v>
      </c>
      <c r="C2900" s="1" t="str">
        <f t="shared" si="474"/>
        <v>21:0613</v>
      </c>
      <c r="D2900" s="1" t="str">
        <f t="shared" si="475"/>
        <v>21:0193</v>
      </c>
      <c r="E2900" t="s">
        <v>11065</v>
      </c>
      <c r="F2900" t="s">
        <v>11066</v>
      </c>
      <c r="H2900">
        <v>54.117924500000001</v>
      </c>
      <c r="I2900">
        <v>-127.8544157</v>
      </c>
      <c r="J2900" s="1" t="str">
        <f t="shared" si="476"/>
        <v>NGR bulk stream sediment</v>
      </c>
      <c r="K2900" s="1" t="str">
        <f t="shared" si="477"/>
        <v>&lt;177 micron (NGR)</v>
      </c>
      <c r="L2900">
        <v>28</v>
      </c>
      <c r="M2900" t="s">
        <v>43</v>
      </c>
      <c r="N2900">
        <v>542</v>
      </c>
      <c r="O2900">
        <v>106</v>
      </c>
      <c r="P2900">
        <v>33</v>
      </c>
      <c r="Q2900">
        <v>9</v>
      </c>
      <c r="R2900">
        <v>15</v>
      </c>
      <c r="S2900">
        <v>11</v>
      </c>
      <c r="T2900">
        <v>-0.2</v>
      </c>
      <c r="U2900">
        <v>960</v>
      </c>
      <c r="V2900">
        <v>3.15</v>
      </c>
      <c r="W2900">
        <v>-0.2</v>
      </c>
      <c r="X2900">
        <v>5</v>
      </c>
      <c r="Y2900">
        <v>7</v>
      </c>
      <c r="Z2900">
        <v>57</v>
      </c>
      <c r="AA2900">
        <v>-0.2</v>
      </c>
      <c r="AB2900">
        <v>2</v>
      </c>
      <c r="AC2900">
        <v>633</v>
      </c>
      <c r="AD2900">
        <v>20</v>
      </c>
      <c r="AE2900">
        <v>2</v>
      </c>
      <c r="AF2900">
        <v>34</v>
      </c>
      <c r="AG2900">
        <v>1</v>
      </c>
      <c r="AH2900">
        <v>260</v>
      </c>
    </row>
    <row r="2901" spans="1:34" x14ac:dyDescent="0.25">
      <c r="A2901" t="s">
        <v>11067</v>
      </c>
      <c r="B2901" t="s">
        <v>11068</v>
      </c>
      <c r="C2901" s="1" t="str">
        <f t="shared" si="474"/>
        <v>21:0613</v>
      </c>
      <c r="D2901" s="1" t="str">
        <f t="shared" si="475"/>
        <v>21:0193</v>
      </c>
      <c r="E2901" t="s">
        <v>11069</v>
      </c>
      <c r="F2901" t="s">
        <v>11070</v>
      </c>
      <c r="H2901">
        <v>54.088011899999998</v>
      </c>
      <c r="I2901">
        <v>-127.878221</v>
      </c>
      <c r="J2901" s="1" t="str">
        <f t="shared" si="476"/>
        <v>NGR bulk stream sediment</v>
      </c>
      <c r="K2901" s="1" t="str">
        <f t="shared" si="477"/>
        <v>&lt;177 micron (NGR)</v>
      </c>
      <c r="L2901">
        <v>28</v>
      </c>
      <c r="M2901" t="s">
        <v>56</v>
      </c>
      <c r="N2901">
        <v>543</v>
      </c>
      <c r="O2901">
        <v>19</v>
      </c>
      <c r="P2901">
        <v>11</v>
      </c>
      <c r="Q2901">
        <v>-2</v>
      </c>
      <c r="R2901">
        <v>3</v>
      </c>
      <c r="S2901">
        <v>4</v>
      </c>
      <c r="T2901">
        <v>-0.2</v>
      </c>
      <c r="U2901">
        <v>120</v>
      </c>
      <c r="V2901">
        <v>1</v>
      </c>
      <c r="W2901">
        <v>-0.2</v>
      </c>
      <c r="X2901">
        <v>1</v>
      </c>
      <c r="Y2901">
        <v>-2</v>
      </c>
      <c r="Z2901">
        <v>22</v>
      </c>
      <c r="AA2901">
        <v>-0.2</v>
      </c>
      <c r="AB2901">
        <v>-1</v>
      </c>
      <c r="AC2901">
        <v>711</v>
      </c>
      <c r="AD2901">
        <v>-10</v>
      </c>
      <c r="AE2901">
        <v>2</v>
      </c>
      <c r="AF2901">
        <v>57.6</v>
      </c>
      <c r="AG2901">
        <v>1.9</v>
      </c>
      <c r="AH2901">
        <v>300</v>
      </c>
    </row>
    <row r="2902" spans="1:34" x14ac:dyDescent="0.25">
      <c r="A2902" t="s">
        <v>11071</v>
      </c>
      <c r="B2902" t="s">
        <v>11072</v>
      </c>
      <c r="C2902" s="1" t="str">
        <f t="shared" si="474"/>
        <v>21:0613</v>
      </c>
      <c r="D2902" s="1" t="str">
        <f>HYPERLINK("http://geochem.nrcan.gc.ca/cdogs/content/svy/svy_e.htm", "")</f>
        <v/>
      </c>
      <c r="G2902" s="1" t="str">
        <f>HYPERLINK("http://geochem.nrcan.gc.ca/cdogs/content/cr_/cr_00079_e.htm", "79")</f>
        <v>79</v>
      </c>
      <c r="J2902" t="s">
        <v>69</v>
      </c>
      <c r="K2902" t="s">
        <v>70</v>
      </c>
      <c r="L2902">
        <v>28</v>
      </c>
      <c r="M2902" t="s">
        <v>71</v>
      </c>
      <c r="N2902">
        <v>544</v>
      </c>
      <c r="O2902">
        <v>121</v>
      </c>
      <c r="P2902">
        <v>88</v>
      </c>
      <c r="Q2902">
        <v>17</v>
      </c>
      <c r="R2902">
        <v>224</v>
      </c>
      <c r="S2902">
        <v>25</v>
      </c>
      <c r="T2902">
        <v>-0.2</v>
      </c>
      <c r="U2902">
        <v>950</v>
      </c>
      <c r="V2902">
        <v>3.7</v>
      </c>
      <c r="W2902">
        <v>1.2</v>
      </c>
      <c r="X2902">
        <v>12</v>
      </c>
      <c r="Y2902">
        <v>-2</v>
      </c>
      <c r="Z2902">
        <v>73</v>
      </c>
      <c r="AA2902">
        <v>-0.2</v>
      </c>
      <c r="AB2902">
        <v>3</v>
      </c>
      <c r="AC2902">
        <v>734</v>
      </c>
      <c r="AD2902">
        <v>60</v>
      </c>
      <c r="AE2902">
        <v>4</v>
      </c>
      <c r="AF2902">
        <v>6.6</v>
      </c>
      <c r="AG2902">
        <v>2.7</v>
      </c>
      <c r="AH2902">
        <v>465</v>
      </c>
    </row>
    <row r="2903" spans="1:34" x14ac:dyDescent="0.25">
      <c r="A2903" t="s">
        <v>11073</v>
      </c>
      <c r="B2903" t="s">
        <v>11074</v>
      </c>
      <c r="C2903" s="1" t="str">
        <f t="shared" si="474"/>
        <v>21:0613</v>
      </c>
      <c r="D2903" s="1" t="str">
        <f t="shared" ref="D2903:D2936" si="478">HYPERLINK("http://geochem.nrcan.gc.ca/cdogs/content/svy/svy210193_e.htm", "21:0193")</f>
        <v>21:0193</v>
      </c>
      <c r="E2903" t="s">
        <v>11075</v>
      </c>
      <c r="F2903" t="s">
        <v>11076</v>
      </c>
      <c r="H2903">
        <v>54.098759800000003</v>
      </c>
      <c r="I2903">
        <v>-127.9435975</v>
      </c>
      <c r="J2903" s="1" t="str">
        <f t="shared" ref="J2903:J2936" si="479">HYPERLINK("http://geochem.nrcan.gc.ca/cdogs/content/kwd/kwd020030_e.htm", "NGR bulk stream sediment")</f>
        <v>NGR bulk stream sediment</v>
      </c>
      <c r="K2903" s="1" t="str">
        <f t="shared" ref="K2903:K2936" si="480">HYPERLINK("http://geochem.nrcan.gc.ca/cdogs/content/kwd/kwd080006_e.htm", "&lt;177 micron (NGR)")</f>
        <v>&lt;177 micron (NGR)</v>
      </c>
      <c r="L2903">
        <v>28</v>
      </c>
      <c r="M2903" t="s">
        <v>61</v>
      </c>
      <c r="N2903">
        <v>545</v>
      </c>
      <c r="O2903">
        <v>79</v>
      </c>
      <c r="P2903">
        <v>25</v>
      </c>
      <c r="Q2903">
        <v>9</v>
      </c>
      <c r="R2903">
        <v>16</v>
      </c>
      <c r="S2903">
        <v>10</v>
      </c>
      <c r="T2903">
        <v>-0.2</v>
      </c>
      <c r="U2903">
        <v>400</v>
      </c>
      <c r="V2903">
        <v>2.6</v>
      </c>
      <c r="W2903">
        <v>-0.2</v>
      </c>
      <c r="X2903">
        <v>1</v>
      </c>
      <c r="Y2903">
        <v>-2</v>
      </c>
      <c r="Z2903">
        <v>56</v>
      </c>
      <c r="AA2903">
        <v>-0.2</v>
      </c>
      <c r="AB2903">
        <v>1</v>
      </c>
      <c r="AC2903">
        <v>684</v>
      </c>
      <c r="AD2903">
        <v>25</v>
      </c>
      <c r="AE2903">
        <v>2</v>
      </c>
      <c r="AF2903">
        <v>9.1999999999999993</v>
      </c>
      <c r="AG2903">
        <v>2.5</v>
      </c>
      <c r="AH2903">
        <v>250</v>
      </c>
    </row>
    <row r="2904" spans="1:34" x14ac:dyDescent="0.25">
      <c r="A2904" t="s">
        <v>11077</v>
      </c>
      <c r="B2904" t="s">
        <v>11078</v>
      </c>
      <c r="C2904" s="1" t="str">
        <f t="shared" si="474"/>
        <v>21:0613</v>
      </c>
      <c r="D2904" s="1" t="str">
        <f t="shared" si="478"/>
        <v>21:0193</v>
      </c>
      <c r="E2904" t="s">
        <v>11079</v>
      </c>
      <c r="F2904" t="s">
        <v>11080</v>
      </c>
      <c r="H2904">
        <v>54.056913399999999</v>
      </c>
      <c r="I2904">
        <v>-127.9314646</v>
      </c>
      <c r="J2904" s="1" t="str">
        <f t="shared" si="479"/>
        <v>NGR bulk stream sediment</v>
      </c>
      <c r="K2904" s="1" t="str">
        <f t="shared" si="480"/>
        <v>&lt;177 micron (NGR)</v>
      </c>
      <c r="L2904">
        <v>28</v>
      </c>
      <c r="M2904" t="s">
        <v>66</v>
      </c>
      <c r="N2904">
        <v>546</v>
      </c>
      <c r="O2904">
        <v>79</v>
      </c>
      <c r="P2904">
        <v>33</v>
      </c>
      <c r="Q2904">
        <v>6</v>
      </c>
      <c r="R2904">
        <v>16</v>
      </c>
      <c r="S2904">
        <v>12</v>
      </c>
      <c r="T2904">
        <v>-0.2</v>
      </c>
      <c r="U2904">
        <v>520</v>
      </c>
      <c r="V2904">
        <v>3.36</v>
      </c>
      <c r="W2904">
        <v>-0.2</v>
      </c>
      <c r="X2904">
        <v>4</v>
      </c>
      <c r="Y2904">
        <v>-2</v>
      </c>
      <c r="Z2904">
        <v>57</v>
      </c>
      <c r="AA2904">
        <v>-0.2</v>
      </c>
      <c r="AB2904">
        <v>3</v>
      </c>
      <c r="AC2904">
        <v>532</v>
      </c>
      <c r="AD2904">
        <v>25</v>
      </c>
      <c r="AE2904">
        <v>2</v>
      </c>
      <c r="AF2904">
        <v>36.6</v>
      </c>
      <c r="AG2904">
        <v>1.5</v>
      </c>
      <c r="AH2904">
        <v>175</v>
      </c>
    </row>
    <row r="2905" spans="1:34" x14ac:dyDescent="0.25">
      <c r="A2905" t="s">
        <v>11081</v>
      </c>
      <c r="B2905" t="s">
        <v>11082</v>
      </c>
      <c r="C2905" s="1" t="str">
        <f t="shared" si="474"/>
        <v>21:0613</v>
      </c>
      <c r="D2905" s="1" t="str">
        <f t="shared" si="478"/>
        <v>21:0193</v>
      </c>
      <c r="E2905" t="s">
        <v>11061</v>
      </c>
      <c r="F2905" t="s">
        <v>11083</v>
      </c>
      <c r="H2905">
        <v>54.0437759</v>
      </c>
      <c r="I2905">
        <v>-127.9419741</v>
      </c>
      <c r="J2905" s="1" t="str">
        <f t="shared" si="479"/>
        <v>NGR bulk stream sediment</v>
      </c>
      <c r="K2905" s="1" t="str">
        <f t="shared" si="480"/>
        <v>&lt;177 micron (NGR)</v>
      </c>
      <c r="L2905">
        <v>28</v>
      </c>
      <c r="M2905" t="s">
        <v>47</v>
      </c>
      <c r="N2905">
        <v>547</v>
      </c>
      <c r="O2905">
        <v>58</v>
      </c>
      <c r="P2905">
        <v>33</v>
      </c>
      <c r="Q2905">
        <v>2</v>
      </c>
      <c r="R2905">
        <v>10</v>
      </c>
      <c r="S2905">
        <v>8</v>
      </c>
      <c r="T2905">
        <v>-0.2</v>
      </c>
      <c r="U2905">
        <v>350</v>
      </c>
      <c r="V2905">
        <v>2.36</v>
      </c>
      <c r="W2905">
        <v>-0.2</v>
      </c>
      <c r="X2905">
        <v>4</v>
      </c>
      <c r="Y2905">
        <v>-2</v>
      </c>
      <c r="Z2905">
        <v>49</v>
      </c>
      <c r="AA2905">
        <v>-0.2</v>
      </c>
      <c r="AB2905">
        <v>3</v>
      </c>
      <c r="AC2905">
        <v>401</v>
      </c>
      <c r="AD2905">
        <v>10</v>
      </c>
      <c r="AE2905">
        <v>2</v>
      </c>
      <c r="AF2905">
        <v>36.4</v>
      </c>
      <c r="AG2905">
        <v>1.3</v>
      </c>
      <c r="AH2905">
        <v>195</v>
      </c>
    </row>
    <row r="2906" spans="1:34" x14ac:dyDescent="0.25">
      <c r="A2906" t="s">
        <v>11084</v>
      </c>
      <c r="B2906" t="s">
        <v>11085</v>
      </c>
      <c r="C2906" s="1" t="str">
        <f t="shared" si="474"/>
        <v>21:0613</v>
      </c>
      <c r="D2906" s="1" t="str">
        <f t="shared" si="478"/>
        <v>21:0193</v>
      </c>
      <c r="E2906" t="s">
        <v>11061</v>
      </c>
      <c r="F2906" t="s">
        <v>11086</v>
      </c>
      <c r="H2906">
        <v>54.0437759</v>
      </c>
      <c r="I2906">
        <v>-127.9419741</v>
      </c>
      <c r="J2906" s="1" t="str">
        <f t="shared" si="479"/>
        <v>NGR bulk stream sediment</v>
      </c>
      <c r="K2906" s="1" t="str">
        <f t="shared" si="480"/>
        <v>&lt;177 micron (NGR)</v>
      </c>
      <c r="L2906">
        <v>28</v>
      </c>
      <c r="M2906" t="s">
        <v>51</v>
      </c>
      <c r="N2906">
        <v>548</v>
      </c>
      <c r="O2906">
        <v>60</v>
      </c>
      <c r="P2906">
        <v>41</v>
      </c>
      <c r="Q2906">
        <v>3</v>
      </c>
      <c r="R2906">
        <v>9</v>
      </c>
      <c r="S2906">
        <v>10</v>
      </c>
      <c r="T2906">
        <v>-0.2</v>
      </c>
      <c r="U2906">
        <v>380</v>
      </c>
      <c r="V2906">
        <v>2.46</v>
      </c>
      <c r="W2906">
        <v>-0.2</v>
      </c>
      <c r="X2906">
        <v>4</v>
      </c>
      <c r="Y2906">
        <v>-2</v>
      </c>
      <c r="Z2906">
        <v>51</v>
      </c>
      <c r="AA2906">
        <v>-0.2</v>
      </c>
      <c r="AB2906">
        <v>3</v>
      </c>
      <c r="AC2906">
        <v>403</v>
      </c>
      <c r="AD2906">
        <v>10</v>
      </c>
      <c r="AE2906">
        <v>2</v>
      </c>
      <c r="AF2906">
        <v>45.8</v>
      </c>
      <c r="AG2906">
        <v>1.5</v>
      </c>
      <c r="AH2906">
        <v>250</v>
      </c>
    </row>
    <row r="2907" spans="1:34" x14ac:dyDescent="0.25">
      <c r="A2907" t="s">
        <v>11087</v>
      </c>
      <c r="B2907" t="s">
        <v>11088</v>
      </c>
      <c r="C2907" s="1" t="str">
        <f t="shared" si="474"/>
        <v>21:0613</v>
      </c>
      <c r="D2907" s="1" t="str">
        <f t="shared" si="478"/>
        <v>21:0193</v>
      </c>
      <c r="E2907" t="s">
        <v>11089</v>
      </c>
      <c r="F2907" t="s">
        <v>11090</v>
      </c>
      <c r="H2907">
        <v>54.0179604</v>
      </c>
      <c r="I2907">
        <v>-127.88593040000001</v>
      </c>
      <c r="J2907" s="1" t="str">
        <f t="shared" si="479"/>
        <v>NGR bulk stream sediment</v>
      </c>
      <c r="K2907" s="1" t="str">
        <f t="shared" si="480"/>
        <v>&lt;177 micron (NGR)</v>
      </c>
      <c r="L2907">
        <v>28</v>
      </c>
      <c r="M2907" t="s">
        <v>76</v>
      </c>
      <c r="N2907">
        <v>549</v>
      </c>
      <c r="O2907">
        <v>110</v>
      </c>
      <c r="P2907">
        <v>36</v>
      </c>
      <c r="Q2907">
        <v>13</v>
      </c>
      <c r="R2907">
        <v>14</v>
      </c>
      <c r="S2907">
        <v>11</v>
      </c>
      <c r="T2907">
        <v>0.2</v>
      </c>
      <c r="U2907">
        <v>1400</v>
      </c>
      <c r="V2907">
        <v>3.07</v>
      </c>
      <c r="W2907">
        <v>0.4</v>
      </c>
      <c r="X2907">
        <v>4</v>
      </c>
      <c r="Y2907">
        <v>-2</v>
      </c>
      <c r="Z2907">
        <v>52</v>
      </c>
      <c r="AA2907">
        <v>-0.2</v>
      </c>
      <c r="AB2907">
        <v>2</v>
      </c>
      <c r="AC2907">
        <v>506</v>
      </c>
      <c r="AD2907">
        <v>90</v>
      </c>
      <c r="AE2907">
        <v>2</v>
      </c>
      <c r="AF2907">
        <v>6</v>
      </c>
      <c r="AG2907">
        <v>2.5</v>
      </c>
      <c r="AH2907">
        <v>300</v>
      </c>
    </row>
    <row r="2908" spans="1:34" x14ac:dyDescent="0.25">
      <c r="A2908" t="s">
        <v>11091</v>
      </c>
      <c r="B2908" t="s">
        <v>11092</v>
      </c>
      <c r="C2908" s="1" t="str">
        <f t="shared" si="474"/>
        <v>21:0613</v>
      </c>
      <c r="D2908" s="1" t="str">
        <f t="shared" si="478"/>
        <v>21:0193</v>
      </c>
      <c r="E2908" t="s">
        <v>11093</v>
      </c>
      <c r="F2908" t="s">
        <v>11094</v>
      </c>
      <c r="H2908">
        <v>54.012694799999998</v>
      </c>
      <c r="I2908">
        <v>-127.8470471</v>
      </c>
      <c r="J2908" s="1" t="str">
        <f t="shared" si="479"/>
        <v>NGR bulk stream sediment</v>
      </c>
      <c r="K2908" s="1" t="str">
        <f t="shared" si="480"/>
        <v>&lt;177 micron (NGR)</v>
      </c>
      <c r="L2908">
        <v>28</v>
      </c>
      <c r="M2908" t="s">
        <v>81</v>
      </c>
      <c r="N2908">
        <v>550</v>
      </c>
      <c r="O2908">
        <v>44</v>
      </c>
      <c r="P2908">
        <v>33</v>
      </c>
      <c r="Q2908">
        <v>-2</v>
      </c>
      <c r="R2908">
        <v>12</v>
      </c>
      <c r="S2908">
        <v>6</v>
      </c>
      <c r="T2908">
        <v>-0.2</v>
      </c>
      <c r="U2908">
        <v>270</v>
      </c>
      <c r="V2908">
        <v>2.4</v>
      </c>
      <c r="W2908">
        <v>-0.2</v>
      </c>
      <c r="X2908">
        <v>2</v>
      </c>
      <c r="Y2908">
        <v>-2</v>
      </c>
      <c r="Z2908">
        <v>44</v>
      </c>
      <c r="AA2908">
        <v>-0.2</v>
      </c>
      <c r="AB2908">
        <v>-1</v>
      </c>
      <c r="AC2908">
        <v>590</v>
      </c>
      <c r="AD2908">
        <v>10</v>
      </c>
      <c r="AE2908">
        <v>2</v>
      </c>
      <c r="AF2908">
        <v>1.8</v>
      </c>
      <c r="AG2908">
        <v>1.5</v>
      </c>
      <c r="AH2908">
        <v>280</v>
      </c>
    </row>
    <row r="2909" spans="1:34" x14ac:dyDescent="0.25">
      <c r="A2909" t="s">
        <v>11095</v>
      </c>
      <c r="B2909" t="s">
        <v>11096</v>
      </c>
      <c r="C2909" s="1" t="str">
        <f t="shared" si="474"/>
        <v>21:0613</v>
      </c>
      <c r="D2909" s="1" t="str">
        <f t="shared" si="478"/>
        <v>21:0193</v>
      </c>
      <c r="E2909" t="s">
        <v>11097</v>
      </c>
      <c r="F2909" t="s">
        <v>11098</v>
      </c>
      <c r="H2909">
        <v>54.059979800000001</v>
      </c>
      <c r="I2909">
        <v>-127.8009821</v>
      </c>
      <c r="J2909" s="1" t="str">
        <f t="shared" si="479"/>
        <v>NGR bulk stream sediment</v>
      </c>
      <c r="K2909" s="1" t="str">
        <f t="shared" si="480"/>
        <v>&lt;177 micron (NGR)</v>
      </c>
      <c r="L2909">
        <v>28</v>
      </c>
      <c r="M2909" t="s">
        <v>86</v>
      </c>
      <c r="N2909">
        <v>551</v>
      </c>
      <c r="O2909">
        <v>133</v>
      </c>
      <c r="P2909">
        <v>26</v>
      </c>
      <c r="Q2909">
        <v>11</v>
      </c>
      <c r="R2909">
        <v>10</v>
      </c>
      <c r="S2909">
        <v>18</v>
      </c>
      <c r="T2909">
        <v>-0.2</v>
      </c>
      <c r="U2909">
        <v>620</v>
      </c>
      <c r="V2909">
        <v>3.2</v>
      </c>
      <c r="W2909">
        <v>0.4</v>
      </c>
      <c r="X2909">
        <v>2</v>
      </c>
      <c r="Y2909">
        <v>-2</v>
      </c>
      <c r="Z2909">
        <v>64</v>
      </c>
      <c r="AA2909">
        <v>-0.2</v>
      </c>
      <c r="AB2909">
        <v>2</v>
      </c>
      <c r="AC2909">
        <v>508</v>
      </c>
      <c r="AD2909">
        <v>10</v>
      </c>
      <c r="AE2909">
        <v>2</v>
      </c>
      <c r="AF2909">
        <v>2</v>
      </c>
      <c r="AG2909">
        <v>1.6</v>
      </c>
      <c r="AH2909">
        <v>300</v>
      </c>
    </row>
    <row r="2910" spans="1:34" x14ac:dyDescent="0.25">
      <c r="A2910" t="s">
        <v>11099</v>
      </c>
      <c r="B2910" t="s">
        <v>11100</v>
      </c>
      <c r="C2910" s="1" t="str">
        <f t="shared" si="474"/>
        <v>21:0613</v>
      </c>
      <c r="D2910" s="1" t="str">
        <f t="shared" si="478"/>
        <v>21:0193</v>
      </c>
      <c r="E2910" t="s">
        <v>11101</v>
      </c>
      <c r="F2910" t="s">
        <v>11102</v>
      </c>
      <c r="H2910">
        <v>54.089012799999999</v>
      </c>
      <c r="I2910">
        <v>-127.7551296</v>
      </c>
      <c r="J2910" s="1" t="str">
        <f t="shared" si="479"/>
        <v>NGR bulk stream sediment</v>
      </c>
      <c r="K2910" s="1" t="str">
        <f t="shared" si="480"/>
        <v>&lt;177 micron (NGR)</v>
      </c>
      <c r="L2910">
        <v>28</v>
      </c>
      <c r="M2910" t="s">
        <v>91</v>
      </c>
      <c r="N2910">
        <v>552</v>
      </c>
      <c r="O2910">
        <v>100</v>
      </c>
      <c r="P2910">
        <v>35</v>
      </c>
      <c r="Q2910">
        <v>12</v>
      </c>
      <c r="R2910">
        <v>13</v>
      </c>
      <c r="S2910">
        <v>14</v>
      </c>
      <c r="T2910">
        <v>-0.2</v>
      </c>
      <c r="U2910">
        <v>810</v>
      </c>
      <c r="V2910">
        <v>3.68</v>
      </c>
      <c r="W2910">
        <v>-0.2</v>
      </c>
      <c r="X2910">
        <v>4</v>
      </c>
      <c r="Y2910">
        <v>-2</v>
      </c>
      <c r="Z2910">
        <v>71</v>
      </c>
      <c r="AA2910">
        <v>-0.2</v>
      </c>
      <c r="AB2910">
        <v>2</v>
      </c>
      <c r="AC2910">
        <v>802</v>
      </c>
      <c r="AD2910">
        <v>10</v>
      </c>
      <c r="AE2910">
        <v>2</v>
      </c>
      <c r="AF2910">
        <v>2.8</v>
      </c>
      <c r="AG2910">
        <v>1.2</v>
      </c>
      <c r="AH2910">
        <v>290</v>
      </c>
    </row>
    <row r="2911" spans="1:34" x14ac:dyDescent="0.25">
      <c r="A2911" t="s">
        <v>11103</v>
      </c>
      <c r="B2911" t="s">
        <v>11104</v>
      </c>
      <c r="C2911" s="1" t="str">
        <f t="shared" si="474"/>
        <v>21:0613</v>
      </c>
      <c r="D2911" s="1" t="str">
        <f t="shared" si="478"/>
        <v>21:0193</v>
      </c>
      <c r="E2911" t="s">
        <v>11105</v>
      </c>
      <c r="F2911" t="s">
        <v>11106</v>
      </c>
      <c r="H2911">
        <v>54.091836200000003</v>
      </c>
      <c r="I2911">
        <v>-127.7074459</v>
      </c>
      <c r="J2911" s="1" t="str">
        <f t="shared" si="479"/>
        <v>NGR bulk stream sediment</v>
      </c>
      <c r="K2911" s="1" t="str">
        <f t="shared" si="480"/>
        <v>&lt;177 micron (NGR)</v>
      </c>
      <c r="L2911">
        <v>28</v>
      </c>
      <c r="M2911" t="s">
        <v>96</v>
      </c>
      <c r="N2911">
        <v>553</v>
      </c>
      <c r="O2911">
        <v>82</v>
      </c>
      <c r="P2911">
        <v>57</v>
      </c>
      <c r="Q2911">
        <v>7</v>
      </c>
      <c r="R2911">
        <v>16</v>
      </c>
      <c r="S2911">
        <v>16</v>
      </c>
      <c r="T2911">
        <v>-0.2</v>
      </c>
      <c r="U2911">
        <v>830</v>
      </c>
      <c r="V2911">
        <v>2.82</v>
      </c>
      <c r="W2911">
        <v>-0.2</v>
      </c>
      <c r="X2911">
        <v>4</v>
      </c>
      <c r="Y2911">
        <v>-2</v>
      </c>
      <c r="Z2911">
        <v>112</v>
      </c>
      <c r="AA2911">
        <v>-0.2</v>
      </c>
      <c r="AB2911">
        <v>5</v>
      </c>
      <c r="AC2911">
        <v>322</v>
      </c>
      <c r="AD2911">
        <v>15</v>
      </c>
      <c r="AE2911">
        <v>2</v>
      </c>
      <c r="AF2911">
        <v>3.8</v>
      </c>
      <c r="AG2911">
        <v>0.8</v>
      </c>
      <c r="AH2911">
        <v>180</v>
      </c>
    </row>
    <row r="2912" spans="1:34" x14ac:dyDescent="0.25">
      <c r="A2912" t="s">
        <v>11107</v>
      </c>
      <c r="B2912" t="s">
        <v>11108</v>
      </c>
      <c r="C2912" s="1" t="str">
        <f t="shared" si="474"/>
        <v>21:0613</v>
      </c>
      <c r="D2912" s="1" t="str">
        <f t="shared" si="478"/>
        <v>21:0193</v>
      </c>
      <c r="E2912" t="s">
        <v>11109</v>
      </c>
      <c r="F2912" t="s">
        <v>11110</v>
      </c>
      <c r="H2912">
        <v>54.096817799999997</v>
      </c>
      <c r="I2912">
        <v>-127.6951335</v>
      </c>
      <c r="J2912" s="1" t="str">
        <f t="shared" si="479"/>
        <v>NGR bulk stream sediment</v>
      </c>
      <c r="K2912" s="1" t="str">
        <f t="shared" si="480"/>
        <v>&lt;177 micron (NGR)</v>
      </c>
      <c r="L2912">
        <v>28</v>
      </c>
      <c r="M2912" t="s">
        <v>101</v>
      </c>
      <c r="N2912">
        <v>554</v>
      </c>
      <c r="O2912">
        <v>96</v>
      </c>
      <c r="P2912">
        <v>82</v>
      </c>
      <c r="Q2912">
        <v>13</v>
      </c>
      <c r="R2912">
        <v>17</v>
      </c>
      <c r="S2912">
        <v>19</v>
      </c>
      <c r="T2912">
        <v>0.2</v>
      </c>
      <c r="U2912">
        <v>800</v>
      </c>
      <c r="V2912">
        <v>3.63</v>
      </c>
      <c r="W2912">
        <v>-0.2</v>
      </c>
      <c r="X2912">
        <v>14</v>
      </c>
      <c r="Y2912">
        <v>-2</v>
      </c>
      <c r="Z2912">
        <v>117</v>
      </c>
      <c r="AA2912">
        <v>-0.2</v>
      </c>
      <c r="AB2912">
        <v>4</v>
      </c>
      <c r="AC2912">
        <v>408</v>
      </c>
      <c r="AD2912">
        <v>20</v>
      </c>
      <c r="AE2912">
        <v>2</v>
      </c>
      <c r="AF2912">
        <v>6</v>
      </c>
      <c r="AG2912">
        <v>1.3</v>
      </c>
      <c r="AH2912">
        <v>250</v>
      </c>
    </row>
    <row r="2913" spans="1:34" x14ac:dyDescent="0.25">
      <c r="A2913" t="s">
        <v>11111</v>
      </c>
      <c r="B2913" t="s">
        <v>11112</v>
      </c>
      <c r="C2913" s="1" t="str">
        <f t="shared" si="474"/>
        <v>21:0613</v>
      </c>
      <c r="D2913" s="1" t="str">
        <f t="shared" si="478"/>
        <v>21:0193</v>
      </c>
      <c r="E2913" t="s">
        <v>11113</v>
      </c>
      <c r="F2913" t="s">
        <v>11114</v>
      </c>
      <c r="H2913">
        <v>54.342665199999999</v>
      </c>
      <c r="I2913">
        <v>-127.1415544</v>
      </c>
      <c r="J2913" s="1" t="str">
        <f t="shared" si="479"/>
        <v>NGR bulk stream sediment</v>
      </c>
      <c r="K2913" s="1" t="str">
        <f t="shared" si="480"/>
        <v>&lt;177 micron (NGR)</v>
      </c>
      <c r="L2913">
        <v>28</v>
      </c>
      <c r="M2913" t="s">
        <v>106</v>
      </c>
      <c r="N2913">
        <v>555</v>
      </c>
      <c r="O2913">
        <v>199</v>
      </c>
      <c r="P2913">
        <v>57</v>
      </c>
      <c r="Q2913">
        <v>14</v>
      </c>
      <c r="R2913">
        <v>17</v>
      </c>
      <c r="S2913">
        <v>15</v>
      </c>
      <c r="T2913">
        <v>-0.2</v>
      </c>
      <c r="U2913">
        <v>3000</v>
      </c>
      <c r="V2913">
        <v>3.87</v>
      </c>
      <c r="W2913">
        <v>0.6</v>
      </c>
      <c r="X2913">
        <v>50</v>
      </c>
      <c r="Y2913">
        <v>-2</v>
      </c>
      <c r="Z2913">
        <v>85</v>
      </c>
      <c r="AA2913">
        <v>0.4</v>
      </c>
      <c r="AB2913">
        <v>3</v>
      </c>
      <c r="AC2913">
        <v>909</v>
      </c>
      <c r="AD2913">
        <v>30</v>
      </c>
      <c r="AE2913">
        <v>2</v>
      </c>
      <c r="AF2913">
        <v>5.6</v>
      </c>
      <c r="AG2913">
        <v>1.3</v>
      </c>
      <c r="AH2913">
        <v>330</v>
      </c>
    </row>
    <row r="2914" spans="1:34" x14ac:dyDescent="0.25">
      <c r="A2914" t="s">
        <v>11115</v>
      </c>
      <c r="B2914" t="s">
        <v>11116</v>
      </c>
      <c r="C2914" s="1" t="str">
        <f t="shared" si="474"/>
        <v>21:0613</v>
      </c>
      <c r="D2914" s="1" t="str">
        <f t="shared" si="478"/>
        <v>21:0193</v>
      </c>
      <c r="E2914" t="s">
        <v>11117</v>
      </c>
      <c r="F2914" t="s">
        <v>11118</v>
      </c>
      <c r="H2914">
        <v>54.356963700000001</v>
      </c>
      <c r="I2914">
        <v>-127.1507132</v>
      </c>
      <c r="J2914" s="1" t="str">
        <f t="shared" si="479"/>
        <v>NGR bulk stream sediment</v>
      </c>
      <c r="K2914" s="1" t="str">
        <f t="shared" si="480"/>
        <v>&lt;177 micron (NGR)</v>
      </c>
      <c r="L2914">
        <v>28</v>
      </c>
      <c r="M2914" t="s">
        <v>111</v>
      </c>
      <c r="N2914">
        <v>556</v>
      </c>
      <c r="O2914">
        <v>124</v>
      </c>
      <c r="P2914">
        <v>83</v>
      </c>
      <c r="Q2914">
        <v>6</v>
      </c>
      <c r="R2914">
        <v>20</v>
      </c>
      <c r="S2914">
        <v>17</v>
      </c>
      <c r="T2914">
        <v>-0.2</v>
      </c>
      <c r="U2914">
        <v>5800</v>
      </c>
      <c r="V2914">
        <v>3.48</v>
      </c>
      <c r="W2914">
        <v>0.4</v>
      </c>
      <c r="X2914">
        <v>98</v>
      </c>
      <c r="Y2914">
        <v>-2</v>
      </c>
      <c r="Z2914">
        <v>54</v>
      </c>
      <c r="AA2914">
        <v>4.2</v>
      </c>
      <c r="AB2914">
        <v>2</v>
      </c>
      <c r="AC2914">
        <v>1400</v>
      </c>
      <c r="AD2914">
        <v>30</v>
      </c>
      <c r="AE2914">
        <v>2</v>
      </c>
      <c r="AF2914">
        <v>3.2</v>
      </c>
      <c r="AG2914">
        <v>1.2</v>
      </c>
      <c r="AH2914">
        <v>280</v>
      </c>
    </row>
    <row r="2915" spans="1:34" x14ac:dyDescent="0.25">
      <c r="A2915" t="s">
        <v>11119</v>
      </c>
      <c r="B2915" t="s">
        <v>11120</v>
      </c>
      <c r="C2915" s="1" t="str">
        <f t="shared" si="474"/>
        <v>21:0613</v>
      </c>
      <c r="D2915" s="1" t="str">
        <f t="shared" si="478"/>
        <v>21:0193</v>
      </c>
      <c r="E2915" t="s">
        <v>11121</v>
      </c>
      <c r="F2915" t="s">
        <v>11122</v>
      </c>
      <c r="H2915">
        <v>54.385560699999999</v>
      </c>
      <c r="I2915">
        <v>-127.21964079999999</v>
      </c>
      <c r="J2915" s="1" t="str">
        <f t="shared" si="479"/>
        <v>NGR bulk stream sediment</v>
      </c>
      <c r="K2915" s="1" t="str">
        <f t="shared" si="480"/>
        <v>&lt;177 micron (NGR)</v>
      </c>
      <c r="L2915">
        <v>28</v>
      </c>
      <c r="M2915" t="s">
        <v>116</v>
      </c>
      <c r="N2915">
        <v>557</v>
      </c>
      <c r="O2915">
        <v>73</v>
      </c>
      <c r="P2915">
        <v>42</v>
      </c>
      <c r="Q2915">
        <v>-2</v>
      </c>
      <c r="R2915">
        <v>31</v>
      </c>
      <c r="S2915">
        <v>13</v>
      </c>
      <c r="T2915">
        <v>-0.2</v>
      </c>
      <c r="U2915">
        <v>1000</v>
      </c>
      <c r="V2915">
        <v>1.79</v>
      </c>
      <c r="W2915">
        <v>-0.2</v>
      </c>
      <c r="X2915">
        <v>8</v>
      </c>
      <c r="Y2915">
        <v>-2</v>
      </c>
      <c r="Z2915">
        <v>107</v>
      </c>
      <c r="AA2915">
        <v>0.3</v>
      </c>
      <c r="AB2915">
        <v>6</v>
      </c>
      <c r="AC2915">
        <v>518</v>
      </c>
      <c r="AD2915">
        <v>15</v>
      </c>
      <c r="AE2915">
        <v>2</v>
      </c>
      <c r="AF2915">
        <v>6.2</v>
      </c>
      <c r="AG2915">
        <v>0.6</v>
      </c>
      <c r="AH2915">
        <v>130</v>
      </c>
    </row>
    <row r="2916" spans="1:34" x14ac:dyDescent="0.25">
      <c r="A2916" t="s">
        <v>11123</v>
      </c>
      <c r="B2916" t="s">
        <v>11124</v>
      </c>
      <c r="C2916" s="1" t="str">
        <f t="shared" si="474"/>
        <v>21:0613</v>
      </c>
      <c r="D2916" s="1" t="str">
        <f t="shared" si="478"/>
        <v>21:0193</v>
      </c>
      <c r="E2916" t="s">
        <v>11125</v>
      </c>
      <c r="F2916" t="s">
        <v>11126</v>
      </c>
      <c r="H2916">
        <v>54.397322500000001</v>
      </c>
      <c r="I2916">
        <v>-127.1471124</v>
      </c>
      <c r="J2916" s="1" t="str">
        <f t="shared" si="479"/>
        <v>NGR bulk stream sediment</v>
      </c>
      <c r="K2916" s="1" t="str">
        <f t="shared" si="480"/>
        <v>&lt;177 micron (NGR)</v>
      </c>
      <c r="L2916">
        <v>28</v>
      </c>
      <c r="M2916" t="s">
        <v>121</v>
      </c>
      <c r="N2916">
        <v>558</v>
      </c>
      <c r="O2916">
        <v>290</v>
      </c>
      <c r="P2916">
        <v>53</v>
      </c>
      <c r="Q2916">
        <v>12</v>
      </c>
      <c r="R2916">
        <v>11</v>
      </c>
      <c r="S2916">
        <v>17</v>
      </c>
      <c r="T2916">
        <v>0.2</v>
      </c>
      <c r="U2916">
        <v>2200</v>
      </c>
      <c r="V2916">
        <v>4.3499999999999996</v>
      </c>
      <c r="W2916">
        <v>0.6</v>
      </c>
      <c r="X2916">
        <v>8</v>
      </c>
      <c r="Y2916">
        <v>-2</v>
      </c>
      <c r="Z2916">
        <v>109</v>
      </c>
      <c r="AA2916">
        <v>2.1</v>
      </c>
      <c r="AB2916">
        <v>3</v>
      </c>
      <c r="AC2916">
        <v>2530</v>
      </c>
      <c r="AD2916">
        <v>25</v>
      </c>
      <c r="AE2916">
        <v>2</v>
      </c>
      <c r="AF2916">
        <v>4</v>
      </c>
      <c r="AG2916">
        <v>1.1000000000000001</v>
      </c>
      <c r="AH2916">
        <v>250</v>
      </c>
    </row>
    <row r="2917" spans="1:34" x14ac:dyDescent="0.25">
      <c r="A2917" t="s">
        <v>11127</v>
      </c>
      <c r="B2917" t="s">
        <v>11128</v>
      </c>
      <c r="C2917" s="1" t="str">
        <f t="shared" si="474"/>
        <v>21:0613</v>
      </c>
      <c r="D2917" s="1" t="str">
        <f t="shared" si="478"/>
        <v>21:0193</v>
      </c>
      <c r="E2917" t="s">
        <v>11129</v>
      </c>
      <c r="F2917" t="s">
        <v>11130</v>
      </c>
      <c r="H2917">
        <v>54.425083800000003</v>
      </c>
      <c r="I2917">
        <v>-127.1579007</v>
      </c>
      <c r="J2917" s="1" t="str">
        <f t="shared" si="479"/>
        <v>NGR bulk stream sediment</v>
      </c>
      <c r="K2917" s="1" t="str">
        <f t="shared" si="480"/>
        <v>&lt;177 micron (NGR)</v>
      </c>
      <c r="L2917">
        <v>28</v>
      </c>
      <c r="M2917" t="s">
        <v>126</v>
      </c>
      <c r="N2917">
        <v>559</v>
      </c>
      <c r="O2917">
        <v>155</v>
      </c>
      <c r="P2917">
        <v>27</v>
      </c>
      <c r="Q2917">
        <v>13</v>
      </c>
      <c r="R2917">
        <v>14</v>
      </c>
      <c r="S2917">
        <v>11</v>
      </c>
      <c r="T2917">
        <v>-0.2</v>
      </c>
      <c r="U2917">
        <v>1400</v>
      </c>
      <c r="V2917">
        <v>2.99</v>
      </c>
      <c r="W2917">
        <v>0.3</v>
      </c>
      <c r="X2917">
        <v>14</v>
      </c>
      <c r="Y2917">
        <v>-2</v>
      </c>
      <c r="Z2917">
        <v>48</v>
      </c>
      <c r="AA2917">
        <v>1.2</v>
      </c>
      <c r="AB2917">
        <v>3</v>
      </c>
      <c r="AC2917">
        <v>709</v>
      </c>
      <c r="AD2917">
        <v>30</v>
      </c>
      <c r="AE2917">
        <v>2</v>
      </c>
      <c r="AF2917">
        <v>5.2</v>
      </c>
      <c r="AG2917">
        <v>1.5</v>
      </c>
      <c r="AH2917">
        <v>245</v>
      </c>
    </row>
    <row r="2918" spans="1:34" x14ac:dyDescent="0.25">
      <c r="A2918" t="s">
        <v>11131</v>
      </c>
      <c r="B2918" t="s">
        <v>11132</v>
      </c>
      <c r="C2918" s="1" t="str">
        <f t="shared" si="474"/>
        <v>21:0613</v>
      </c>
      <c r="D2918" s="1" t="str">
        <f t="shared" si="478"/>
        <v>21:0193</v>
      </c>
      <c r="E2918" t="s">
        <v>11133</v>
      </c>
      <c r="F2918" t="s">
        <v>11134</v>
      </c>
      <c r="H2918">
        <v>54.001597199999999</v>
      </c>
      <c r="I2918">
        <v>-126.0417995</v>
      </c>
      <c r="J2918" s="1" t="str">
        <f t="shared" si="479"/>
        <v>NGR bulk stream sediment</v>
      </c>
      <c r="K2918" s="1" t="str">
        <f t="shared" si="480"/>
        <v>&lt;177 micron (NGR)</v>
      </c>
      <c r="L2918">
        <v>28</v>
      </c>
      <c r="M2918" t="s">
        <v>131</v>
      </c>
      <c r="N2918">
        <v>560</v>
      </c>
      <c r="O2918">
        <v>92</v>
      </c>
      <c r="P2918">
        <v>19</v>
      </c>
      <c r="Q2918">
        <v>8</v>
      </c>
      <c r="R2918">
        <v>23</v>
      </c>
      <c r="S2918">
        <v>6</v>
      </c>
      <c r="T2918">
        <v>-0.2</v>
      </c>
      <c r="U2918">
        <v>980</v>
      </c>
      <c r="V2918">
        <v>2.31</v>
      </c>
      <c r="W2918">
        <v>0.2</v>
      </c>
      <c r="X2918">
        <v>7</v>
      </c>
      <c r="Y2918">
        <v>-2</v>
      </c>
      <c r="Z2918">
        <v>41</v>
      </c>
      <c r="AA2918">
        <v>0.7</v>
      </c>
      <c r="AB2918">
        <v>2</v>
      </c>
      <c r="AC2918">
        <v>794</v>
      </c>
      <c r="AD2918">
        <v>95</v>
      </c>
      <c r="AE2918">
        <v>2</v>
      </c>
      <c r="AF2918">
        <v>6.6</v>
      </c>
      <c r="AG2918">
        <v>1.7</v>
      </c>
      <c r="AH2918">
        <v>350</v>
      </c>
    </row>
    <row r="2919" spans="1:34" x14ac:dyDescent="0.25">
      <c r="A2919" t="s">
        <v>11135</v>
      </c>
      <c r="B2919" t="s">
        <v>11136</v>
      </c>
      <c r="C2919" s="1" t="str">
        <f t="shared" si="474"/>
        <v>21:0613</v>
      </c>
      <c r="D2919" s="1" t="str">
        <f t="shared" si="478"/>
        <v>21:0193</v>
      </c>
      <c r="E2919" t="s">
        <v>11137</v>
      </c>
      <c r="F2919" t="s">
        <v>11138</v>
      </c>
      <c r="H2919">
        <v>54.433580999999997</v>
      </c>
      <c r="I2919">
        <v>-127.82700490000001</v>
      </c>
      <c r="J2919" s="1" t="str">
        <f t="shared" si="479"/>
        <v>NGR bulk stream sediment</v>
      </c>
      <c r="K2919" s="1" t="str">
        <f t="shared" si="480"/>
        <v>&lt;177 micron (NGR)</v>
      </c>
      <c r="L2919">
        <v>29</v>
      </c>
      <c r="M2919" t="s">
        <v>38</v>
      </c>
      <c r="N2919">
        <v>561</v>
      </c>
      <c r="O2919">
        <v>79</v>
      </c>
      <c r="P2919">
        <v>29</v>
      </c>
      <c r="Q2919">
        <v>6</v>
      </c>
      <c r="R2919">
        <v>8</v>
      </c>
      <c r="S2919">
        <v>11</v>
      </c>
      <c r="T2919">
        <v>-0.2</v>
      </c>
      <c r="U2919">
        <v>1200</v>
      </c>
      <c r="V2919">
        <v>2.5499999999999998</v>
      </c>
      <c r="W2919">
        <v>-0.2</v>
      </c>
      <c r="X2919">
        <v>6</v>
      </c>
      <c r="Y2919">
        <v>-2</v>
      </c>
      <c r="Z2919">
        <v>40</v>
      </c>
      <c r="AA2919">
        <v>0.5</v>
      </c>
      <c r="AB2919">
        <v>4</v>
      </c>
      <c r="AC2919">
        <v>774</v>
      </c>
      <c r="AD2919">
        <v>15</v>
      </c>
      <c r="AE2919">
        <v>2</v>
      </c>
      <c r="AF2919">
        <v>5.8</v>
      </c>
      <c r="AG2919">
        <v>1.7</v>
      </c>
      <c r="AH2919">
        <v>240</v>
      </c>
    </row>
    <row r="2920" spans="1:34" x14ac:dyDescent="0.25">
      <c r="A2920" t="s">
        <v>11139</v>
      </c>
      <c r="B2920" t="s">
        <v>11140</v>
      </c>
      <c r="C2920" s="1" t="str">
        <f t="shared" si="474"/>
        <v>21:0613</v>
      </c>
      <c r="D2920" s="1" t="str">
        <f t="shared" si="478"/>
        <v>21:0193</v>
      </c>
      <c r="E2920" t="s">
        <v>11141</v>
      </c>
      <c r="F2920" t="s">
        <v>11142</v>
      </c>
      <c r="H2920">
        <v>54.372071699999999</v>
      </c>
      <c r="I2920">
        <v>-127.9748599</v>
      </c>
      <c r="J2920" s="1" t="str">
        <f t="shared" si="479"/>
        <v>NGR bulk stream sediment</v>
      </c>
      <c r="K2920" s="1" t="str">
        <f t="shared" si="480"/>
        <v>&lt;177 micron (NGR)</v>
      </c>
      <c r="L2920">
        <v>29</v>
      </c>
      <c r="M2920" t="s">
        <v>43</v>
      </c>
      <c r="N2920">
        <v>562</v>
      </c>
      <c r="O2920">
        <v>75</v>
      </c>
      <c r="P2920">
        <v>32</v>
      </c>
      <c r="Q2920">
        <v>7</v>
      </c>
      <c r="R2920">
        <v>9</v>
      </c>
      <c r="S2920">
        <v>9</v>
      </c>
      <c r="T2920">
        <v>0.2</v>
      </c>
      <c r="U2920">
        <v>760</v>
      </c>
      <c r="V2920">
        <v>2.2599999999999998</v>
      </c>
      <c r="W2920">
        <v>-0.2</v>
      </c>
      <c r="X2920">
        <v>5</v>
      </c>
      <c r="Y2920">
        <v>-2</v>
      </c>
      <c r="Z2920">
        <v>51</v>
      </c>
      <c r="AA2920">
        <v>-0.2</v>
      </c>
      <c r="AB2920">
        <v>2</v>
      </c>
      <c r="AC2920">
        <v>699</v>
      </c>
      <c r="AD2920">
        <v>20</v>
      </c>
      <c r="AE2920">
        <v>2</v>
      </c>
      <c r="AF2920">
        <v>3.6</v>
      </c>
      <c r="AG2920">
        <v>1.5</v>
      </c>
      <c r="AH2920">
        <v>240</v>
      </c>
    </row>
    <row r="2921" spans="1:34" x14ac:dyDescent="0.25">
      <c r="A2921" t="s">
        <v>11143</v>
      </c>
      <c r="B2921" t="s">
        <v>11144</v>
      </c>
      <c r="C2921" s="1" t="str">
        <f t="shared" si="474"/>
        <v>21:0613</v>
      </c>
      <c r="D2921" s="1" t="str">
        <f t="shared" si="478"/>
        <v>21:0193</v>
      </c>
      <c r="E2921" t="s">
        <v>11145</v>
      </c>
      <c r="F2921" t="s">
        <v>11146</v>
      </c>
      <c r="H2921">
        <v>54.468232499999999</v>
      </c>
      <c r="I2921">
        <v>-127.97085610000001</v>
      </c>
      <c r="J2921" s="1" t="str">
        <f t="shared" si="479"/>
        <v>NGR bulk stream sediment</v>
      </c>
      <c r="K2921" s="1" t="str">
        <f t="shared" si="480"/>
        <v>&lt;177 micron (NGR)</v>
      </c>
      <c r="L2921">
        <v>29</v>
      </c>
      <c r="M2921" t="s">
        <v>56</v>
      </c>
      <c r="N2921">
        <v>563</v>
      </c>
      <c r="O2921">
        <v>80</v>
      </c>
      <c r="P2921">
        <v>28</v>
      </c>
      <c r="Q2921">
        <v>7</v>
      </c>
      <c r="R2921">
        <v>13</v>
      </c>
      <c r="S2921">
        <v>11</v>
      </c>
      <c r="T2921">
        <v>-0.2</v>
      </c>
      <c r="U2921">
        <v>720</v>
      </c>
      <c r="V2921">
        <v>2.6</v>
      </c>
      <c r="W2921">
        <v>-0.2</v>
      </c>
      <c r="X2921">
        <v>6</v>
      </c>
      <c r="Y2921">
        <v>-2</v>
      </c>
      <c r="Z2921">
        <v>46</v>
      </c>
      <c r="AA2921">
        <v>0.6</v>
      </c>
      <c r="AB2921">
        <v>3</v>
      </c>
      <c r="AC2921">
        <v>684</v>
      </c>
      <c r="AD2921">
        <v>40</v>
      </c>
      <c r="AE2921">
        <v>2</v>
      </c>
      <c r="AF2921">
        <v>2.8</v>
      </c>
      <c r="AG2921">
        <v>1.8</v>
      </c>
      <c r="AH2921">
        <v>250</v>
      </c>
    </row>
    <row r="2922" spans="1:34" x14ac:dyDescent="0.25">
      <c r="A2922" t="s">
        <v>11147</v>
      </c>
      <c r="B2922" t="s">
        <v>11148</v>
      </c>
      <c r="C2922" s="1" t="str">
        <f t="shared" si="474"/>
        <v>21:0613</v>
      </c>
      <c r="D2922" s="1" t="str">
        <f t="shared" si="478"/>
        <v>21:0193</v>
      </c>
      <c r="E2922" t="s">
        <v>11149</v>
      </c>
      <c r="F2922" t="s">
        <v>11150</v>
      </c>
      <c r="H2922">
        <v>54.436554000000001</v>
      </c>
      <c r="I2922">
        <v>-127.9173626</v>
      </c>
      <c r="J2922" s="1" t="str">
        <f t="shared" si="479"/>
        <v>NGR bulk stream sediment</v>
      </c>
      <c r="K2922" s="1" t="str">
        <f t="shared" si="480"/>
        <v>&lt;177 micron (NGR)</v>
      </c>
      <c r="L2922">
        <v>29</v>
      </c>
      <c r="M2922" t="s">
        <v>61</v>
      </c>
      <c r="N2922">
        <v>564</v>
      </c>
      <c r="O2922">
        <v>66</v>
      </c>
      <c r="P2922">
        <v>19</v>
      </c>
      <c r="Q2922">
        <v>2</v>
      </c>
      <c r="R2922">
        <v>14</v>
      </c>
      <c r="S2922">
        <v>9</v>
      </c>
      <c r="T2922">
        <v>-0.2</v>
      </c>
      <c r="U2922">
        <v>900</v>
      </c>
      <c r="V2922">
        <v>1.1200000000000001</v>
      </c>
      <c r="W2922">
        <v>-0.2</v>
      </c>
      <c r="X2922">
        <v>7</v>
      </c>
      <c r="Y2922">
        <v>-2</v>
      </c>
      <c r="Z2922">
        <v>26</v>
      </c>
      <c r="AA2922">
        <v>0.3</v>
      </c>
      <c r="AB2922">
        <v>5</v>
      </c>
      <c r="AC2922">
        <v>741</v>
      </c>
      <c r="AD2922">
        <v>20</v>
      </c>
      <c r="AE2922">
        <v>2</v>
      </c>
      <c r="AF2922">
        <v>4.4000000000000004</v>
      </c>
      <c r="AG2922">
        <v>1.2</v>
      </c>
      <c r="AH2922">
        <v>270</v>
      </c>
    </row>
    <row r="2923" spans="1:34" x14ac:dyDescent="0.25">
      <c r="A2923" t="s">
        <v>11151</v>
      </c>
      <c r="B2923" t="s">
        <v>11152</v>
      </c>
      <c r="C2923" s="1" t="str">
        <f t="shared" si="474"/>
        <v>21:0613</v>
      </c>
      <c r="D2923" s="1" t="str">
        <f t="shared" si="478"/>
        <v>21:0193</v>
      </c>
      <c r="E2923" t="s">
        <v>11153</v>
      </c>
      <c r="F2923" t="s">
        <v>11154</v>
      </c>
      <c r="H2923">
        <v>54.399444199999998</v>
      </c>
      <c r="I2923">
        <v>-127.9084337</v>
      </c>
      <c r="J2923" s="1" t="str">
        <f t="shared" si="479"/>
        <v>NGR bulk stream sediment</v>
      </c>
      <c r="K2923" s="1" t="str">
        <f t="shared" si="480"/>
        <v>&lt;177 micron (NGR)</v>
      </c>
      <c r="L2923">
        <v>29</v>
      </c>
      <c r="M2923" t="s">
        <v>66</v>
      </c>
      <c r="N2923">
        <v>565</v>
      </c>
      <c r="O2923">
        <v>72</v>
      </c>
      <c r="P2923">
        <v>13</v>
      </c>
      <c r="Q2923">
        <v>5</v>
      </c>
      <c r="R2923">
        <v>5</v>
      </c>
      <c r="S2923">
        <v>6</v>
      </c>
      <c r="T2923">
        <v>-0.2</v>
      </c>
      <c r="U2923">
        <v>780</v>
      </c>
      <c r="V2923">
        <v>1.61</v>
      </c>
      <c r="W2923">
        <v>-0.2</v>
      </c>
      <c r="X2923">
        <v>9</v>
      </c>
      <c r="Y2923">
        <v>-2</v>
      </c>
      <c r="Z2923">
        <v>36</v>
      </c>
      <c r="AA2923">
        <v>0.3</v>
      </c>
      <c r="AB2923">
        <v>4</v>
      </c>
      <c r="AC2923">
        <v>766</v>
      </c>
      <c r="AD2923">
        <v>35</v>
      </c>
      <c r="AE2923">
        <v>2</v>
      </c>
      <c r="AF2923">
        <v>3</v>
      </c>
      <c r="AG2923">
        <v>1.9</v>
      </c>
      <c r="AH2923">
        <v>260</v>
      </c>
    </row>
    <row r="2924" spans="1:34" x14ac:dyDescent="0.25">
      <c r="A2924" t="s">
        <v>11155</v>
      </c>
      <c r="B2924" t="s">
        <v>11156</v>
      </c>
      <c r="C2924" s="1" t="str">
        <f t="shared" si="474"/>
        <v>21:0613</v>
      </c>
      <c r="D2924" s="1" t="str">
        <f t="shared" si="478"/>
        <v>21:0193</v>
      </c>
      <c r="E2924" t="s">
        <v>11157</v>
      </c>
      <c r="F2924" t="s">
        <v>11158</v>
      </c>
      <c r="H2924">
        <v>54.402538200000002</v>
      </c>
      <c r="I2924">
        <v>-127.91867310000001</v>
      </c>
      <c r="J2924" s="1" t="str">
        <f t="shared" si="479"/>
        <v>NGR bulk stream sediment</v>
      </c>
      <c r="K2924" s="1" t="str">
        <f t="shared" si="480"/>
        <v>&lt;177 micron (NGR)</v>
      </c>
      <c r="L2924">
        <v>29</v>
      </c>
      <c r="M2924" t="s">
        <v>76</v>
      </c>
      <c r="N2924">
        <v>566</v>
      </c>
      <c r="O2924">
        <v>59</v>
      </c>
      <c r="P2924">
        <v>21</v>
      </c>
      <c r="Q2924">
        <v>5</v>
      </c>
      <c r="R2924">
        <v>21</v>
      </c>
      <c r="S2924">
        <v>8</v>
      </c>
      <c r="T2924">
        <v>-0.2</v>
      </c>
      <c r="U2924">
        <v>600</v>
      </c>
      <c r="V2924">
        <v>1.39</v>
      </c>
      <c r="W2924">
        <v>-0.2</v>
      </c>
      <c r="X2924">
        <v>10</v>
      </c>
      <c r="Y2924">
        <v>-2</v>
      </c>
      <c r="Z2924">
        <v>34</v>
      </c>
      <c r="AA2924">
        <v>0.2</v>
      </c>
      <c r="AB2924">
        <v>5</v>
      </c>
      <c r="AC2924">
        <v>812</v>
      </c>
      <c r="AD2924">
        <v>30</v>
      </c>
      <c r="AE2924">
        <v>2</v>
      </c>
      <c r="AF2924">
        <v>7</v>
      </c>
      <c r="AG2924">
        <v>1.7</v>
      </c>
      <c r="AH2924">
        <v>230</v>
      </c>
    </row>
    <row r="2925" spans="1:34" x14ac:dyDescent="0.25">
      <c r="A2925" t="s">
        <v>11159</v>
      </c>
      <c r="B2925" t="s">
        <v>11160</v>
      </c>
      <c r="C2925" s="1" t="str">
        <f t="shared" si="474"/>
        <v>21:0613</v>
      </c>
      <c r="D2925" s="1" t="str">
        <f t="shared" si="478"/>
        <v>21:0193</v>
      </c>
      <c r="E2925" t="s">
        <v>11161</v>
      </c>
      <c r="F2925" t="s">
        <v>11162</v>
      </c>
      <c r="H2925">
        <v>54.463880699999997</v>
      </c>
      <c r="I2925">
        <v>-127.9088364</v>
      </c>
      <c r="J2925" s="1" t="str">
        <f t="shared" si="479"/>
        <v>NGR bulk stream sediment</v>
      </c>
      <c r="K2925" s="1" t="str">
        <f t="shared" si="480"/>
        <v>&lt;177 micron (NGR)</v>
      </c>
      <c r="L2925">
        <v>29</v>
      </c>
      <c r="M2925" t="s">
        <v>81</v>
      </c>
      <c r="N2925">
        <v>567</v>
      </c>
      <c r="O2925">
        <v>68</v>
      </c>
      <c r="P2925">
        <v>21</v>
      </c>
      <c r="Q2925">
        <v>3</v>
      </c>
      <c r="R2925">
        <v>8</v>
      </c>
      <c r="S2925">
        <v>8</v>
      </c>
      <c r="T2925">
        <v>-0.2</v>
      </c>
      <c r="U2925">
        <v>580</v>
      </c>
      <c r="V2925">
        <v>1.26</v>
      </c>
      <c r="W2925">
        <v>-0.2</v>
      </c>
      <c r="X2925">
        <v>4</v>
      </c>
      <c r="Y2925">
        <v>-2</v>
      </c>
      <c r="Z2925">
        <v>35</v>
      </c>
      <c r="AA2925">
        <v>-0.2</v>
      </c>
      <c r="AB2925">
        <v>5</v>
      </c>
      <c r="AC2925">
        <v>577</v>
      </c>
      <c r="AD2925">
        <v>35</v>
      </c>
      <c r="AE2925">
        <v>2</v>
      </c>
      <c r="AF2925">
        <v>3.8</v>
      </c>
      <c r="AG2925">
        <v>1.2</v>
      </c>
      <c r="AH2925">
        <v>230</v>
      </c>
    </row>
    <row r="2926" spans="1:34" x14ac:dyDescent="0.25">
      <c r="A2926" t="s">
        <v>11163</v>
      </c>
      <c r="B2926" t="s">
        <v>11164</v>
      </c>
      <c r="C2926" s="1" t="str">
        <f t="shared" si="474"/>
        <v>21:0613</v>
      </c>
      <c r="D2926" s="1" t="str">
        <f t="shared" si="478"/>
        <v>21:0193</v>
      </c>
      <c r="E2926" t="s">
        <v>11165</v>
      </c>
      <c r="F2926" t="s">
        <v>11166</v>
      </c>
      <c r="H2926">
        <v>54.448426099999999</v>
      </c>
      <c r="I2926">
        <v>-127.8759337</v>
      </c>
      <c r="J2926" s="1" t="str">
        <f t="shared" si="479"/>
        <v>NGR bulk stream sediment</v>
      </c>
      <c r="K2926" s="1" t="str">
        <f t="shared" si="480"/>
        <v>&lt;177 micron (NGR)</v>
      </c>
      <c r="L2926">
        <v>29</v>
      </c>
      <c r="M2926" t="s">
        <v>86</v>
      </c>
      <c r="N2926">
        <v>568</v>
      </c>
      <c r="O2926">
        <v>65</v>
      </c>
      <c r="P2926">
        <v>35</v>
      </c>
      <c r="Q2926">
        <v>2</v>
      </c>
      <c r="R2926">
        <v>13</v>
      </c>
      <c r="S2926">
        <v>13</v>
      </c>
      <c r="T2926">
        <v>-0.2</v>
      </c>
      <c r="U2926">
        <v>560</v>
      </c>
      <c r="V2926">
        <v>1.19</v>
      </c>
      <c r="W2926">
        <v>-0.2</v>
      </c>
      <c r="X2926">
        <v>1</v>
      </c>
      <c r="Y2926">
        <v>-2</v>
      </c>
      <c r="Z2926">
        <v>32</v>
      </c>
      <c r="AA2926">
        <v>-0.2</v>
      </c>
      <c r="AB2926">
        <v>5</v>
      </c>
      <c r="AC2926">
        <v>499</v>
      </c>
      <c r="AD2926">
        <v>20</v>
      </c>
      <c r="AE2926">
        <v>2</v>
      </c>
      <c r="AF2926">
        <v>4.5999999999999996</v>
      </c>
      <c r="AG2926">
        <v>0.9</v>
      </c>
      <c r="AH2926">
        <v>235</v>
      </c>
    </row>
    <row r="2927" spans="1:34" x14ac:dyDescent="0.25">
      <c r="A2927" t="s">
        <v>11167</v>
      </c>
      <c r="B2927" t="s">
        <v>11168</v>
      </c>
      <c r="C2927" s="1" t="str">
        <f t="shared" si="474"/>
        <v>21:0613</v>
      </c>
      <c r="D2927" s="1" t="str">
        <f t="shared" si="478"/>
        <v>21:0193</v>
      </c>
      <c r="E2927" t="s">
        <v>11137</v>
      </c>
      <c r="F2927" t="s">
        <v>11169</v>
      </c>
      <c r="H2927">
        <v>54.433580999999997</v>
      </c>
      <c r="I2927">
        <v>-127.82700490000001</v>
      </c>
      <c r="J2927" s="1" t="str">
        <f t="shared" si="479"/>
        <v>NGR bulk stream sediment</v>
      </c>
      <c r="K2927" s="1" t="str">
        <f t="shared" si="480"/>
        <v>&lt;177 micron (NGR)</v>
      </c>
      <c r="L2927">
        <v>29</v>
      </c>
      <c r="M2927" t="s">
        <v>47</v>
      </c>
      <c r="N2927">
        <v>569</v>
      </c>
      <c r="O2927">
        <v>78</v>
      </c>
      <c r="P2927">
        <v>30</v>
      </c>
      <c r="Q2927">
        <v>6</v>
      </c>
      <c r="R2927">
        <v>9</v>
      </c>
      <c r="S2927">
        <v>10</v>
      </c>
      <c r="T2927">
        <v>-0.2</v>
      </c>
      <c r="U2927">
        <v>1200</v>
      </c>
      <c r="V2927">
        <v>2.52</v>
      </c>
      <c r="W2927">
        <v>-0.2</v>
      </c>
      <c r="X2927">
        <v>6</v>
      </c>
      <c r="Y2927">
        <v>-2</v>
      </c>
      <c r="Z2927">
        <v>40</v>
      </c>
      <c r="AA2927">
        <v>0.5</v>
      </c>
      <c r="AB2927">
        <v>4</v>
      </c>
      <c r="AC2927">
        <v>736</v>
      </c>
      <c r="AD2927">
        <v>20</v>
      </c>
      <c r="AE2927">
        <v>2</v>
      </c>
      <c r="AF2927">
        <v>5</v>
      </c>
      <c r="AG2927">
        <v>1.6</v>
      </c>
      <c r="AH2927">
        <v>320</v>
      </c>
    </row>
    <row r="2928" spans="1:34" x14ac:dyDescent="0.25">
      <c r="A2928" t="s">
        <v>11170</v>
      </c>
      <c r="B2928" t="s">
        <v>11171</v>
      </c>
      <c r="C2928" s="1" t="str">
        <f t="shared" si="474"/>
        <v>21:0613</v>
      </c>
      <c r="D2928" s="1" t="str">
        <f t="shared" si="478"/>
        <v>21:0193</v>
      </c>
      <c r="E2928" t="s">
        <v>11137</v>
      </c>
      <c r="F2928" t="s">
        <v>11172</v>
      </c>
      <c r="H2928">
        <v>54.433580999999997</v>
      </c>
      <c r="I2928">
        <v>-127.82700490000001</v>
      </c>
      <c r="J2928" s="1" t="str">
        <f t="shared" si="479"/>
        <v>NGR bulk stream sediment</v>
      </c>
      <c r="K2928" s="1" t="str">
        <f t="shared" si="480"/>
        <v>&lt;177 micron (NGR)</v>
      </c>
      <c r="L2928">
        <v>29</v>
      </c>
      <c r="M2928" t="s">
        <v>51</v>
      </c>
      <c r="N2928">
        <v>570</v>
      </c>
      <c r="O2928">
        <v>82</v>
      </c>
      <c r="P2928">
        <v>29</v>
      </c>
      <c r="Q2928">
        <v>6</v>
      </c>
      <c r="R2928">
        <v>7</v>
      </c>
      <c r="S2928">
        <v>10</v>
      </c>
      <c r="T2928">
        <v>-0.2</v>
      </c>
      <c r="U2928">
        <v>1100</v>
      </c>
      <c r="V2928">
        <v>2.62</v>
      </c>
      <c r="W2928">
        <v>-0.2</v>
      </c>
      <c r="X2928">
        <v>6</v>
      </c>
      <c r="Y2928">
        <v>-2</v>
      </c>
      <c r="Z2928">
        <v>42</v>
      </c>
      <c r="AA2928">
        <v>-0.5</v>
      </c>
      <c r="AB2928">
        <v>4</v>
      </c>
      <c r="AC2928">
        <v>855</v>
      </c>
      <c r="AD2928">
        <v>15</v>
      </c>
      <c r="AE2928">
        <v>2</v>
      </c>
      <c r="AF2928">
        <v>4.8</v>
      </c>
      <c r="AG2928">
        <v>1.5</v>
      </c>
      <c r="AH2928">
        <v>375</v>
      </c>
    </row>
    <row r="2929" spans="1:34" x14ac:dyDescent="0.25">
      <c r="A2929" t="s">
        <v>11173</v>
      </c>
      <c r="B2929" t="s">
        <v>11174</v>
      </c>
      <c r="C2929" s="1" t="str">
        <f t="shared" si="474"/>
        <v>21:0613</v>
      </c>
      <c r="D2929" s="1" t="str">
        <f t="shared" si="478"/>
        <v>21:0193</v>
      </c>
      <c r="E2929" t="s">
        <v>11175</v>
      </c>
      <c r="F2929" t="s">
        <v>11176</v>
      </c>
      <c r="H2929">
        <v>54.406460899999999</v>
      </c>
      <c r="I2929">
        <v>-127.8266071</v>
      </c>
      <c r="J2929" s="1" t="str">
        <f t="shared" si="479"/>
        <v>NGR bulk stream sediment</v>
      </c>
      <c r="K2929" s="1" t="str">
        <f t="shared" si="480"/>
        <v>&lt;177 micron (NGR)</v>
      </c>
      <c r="L2929">
        <v>29</v>
      </c>
      <c r="M2929" t="s">
        <v>91</v>
      </c>
      <c r="N2929">
        <v>571</v>
      </c>
      <c r="O2929">
        <v>61</v>
      </c>
      <c r="P2929">
        <v>37</v>
      </c>
      <c r="Q2929">
        <v>3</v>
      </c>
      <c r="R2929">
        <v>15</v>
      </c>
      <c r="S2929">
        <v>10</v>
      </c>
      <c r="T2929">
        <v>-0.2</v>
      </c>
      <c r="U2929">
        <v>850</v>
      </c>
      <c r="V2929">
        <v>1.2</v>
      </c>
      <c r="W2929">
        <v>-0.2</v>
      </c>
      <c r="X2929">
        <v>2</v>
      </c>
      <c r="Y2929">
        <v>-2</v>
      </c>
      <c r="Z2929">
        <v>22</v>
      </c>
      <c r="AA2929">
        <v>-0.5</v>
      </c>
      <c r="AB2929">
        <v>5</v>
      </c>
      <c r="AC2929">
        <v>506</v>
      </c>
      <c r="AD2929">
        <v>15</v>
      </c>
      <c r="AE2929">
        <v>2</v>
      </c>
      <c r="AF2929">
        <v>5.2</v>
      </c>
      <c r="AG2929">
        <v>0.8</v>
      </c>
      <c r="AH2929">
        <v>200</v>
      </c>
    </row>
    <row r="2930" spans="1:34" x14ac:dyDescent="0.25">
      <c r="A2930" t="s">
        <v>11177</v>
      </c>
      <c r="B2930" t="s">
        <v>11178</v>
      </c>
      <c r="C2930" s="1" t="str">
        <f t="shared" si="474"/>
        <v>21:0613</v>
      </c>
      <c r="D2930" s="1" t="str">
        <f t="shared" si="478"/>
        <v>21:0193</v>
      </c>
      <c r="E2930" t="s">
        <v>11179</v>
      </c>
      <c r="F2930" t="s">
        <v>11180</v>
      </c>
      <c r="H2930">
        <v>54.569049700000001</v>
      </c>
      <c r="I2930">
        <v>-127.73452210000001</v>
      </c>
      <c r="J2930" s="1" t="str">
        <f t="shared" si="479"/>
        <v>NGR bulk stream sediment</v>
      </c>
      <c r="K2930" s="1" t="str">
        <f t="shared" si="480"/>
        <v>&lt;177 micron (NGR)</v>
      </c>
      <c r="L2930">
        <v>29</v>
      </c>
      <c r="M2930" t="s">
        <v>96</v>
      </c>
      <c r="N2930">
        <v>572</v>
      </c>
      <c r="O2930">
        <v>33</v>
      </c>
      <c r="P2930">
        <v>72</v>
      </c>
      <c r="Q2930">
        <v>2</v>
      </c>
      <c r="R2930">
        <v>12</v>
      </c>
      <c r="S2930">
        <v>11</v>
      </c>
      <c r="T2930">
        <v>-0.2</v>
      </c>
      <c r="U2930">
        <v>220</v>
      </c>
      <c r="V2930">
        <v>2.09</v>
      </c>
      <c r="W2930">
        <v>-0.2</v>
      </c>
      <c r="X2930">
        <v>-1</v>
      </c>
      <c r="Y2930">
        <v>-2</v>
      </c>
      <c r="Z2930">
        <v>56</v>
      </c>
      <c r="AA2930">
        <v>-0.5</v>
      </c>
      <c r="AB2930">
        <v>1</v>
      </c>
      <c r="AC2930">
        <v>262</v>
      </c>
      <c r="AD2930">
        <v>10</v>
      </c>
      <c r="AE2930">
        <v>8</v>
      </c>
      <c r="AF2930">
        <v>1.8</v>
      </c>
      <c r="AG2930">
        <v>0.5</v>
      </c>
      <c r="AH2930">
        <v>135</v>
      </c>
    </row>
    <row r="2931" spans="1:34" x14ac:dyDescent="0.25">
      <c r="A2931" t="s">
        <v>11181</v>
      </c>
      <c r="B2931" t="s">
        <v>11182</v>
      </c>
      <c r="C2931" s="1" t="str">
        <f t="shared" si="474"/>
        <v>21:0613</v>
      </c>
      <c r="D2931" s="1" t="str">
        <f t="shared" si="478"/>
        <v>21:0193</v>
      </c>
      <c r="E2931" t="s">
        <v>11183</v>
      </c>
      <c r="F2931" t="s">
        <v>11184</v>
      </c>
      <c r="H2931">
        <v>54.534109600000001</v>
      </c>
      <c r="I2931">
        <v>-127.8169104</v>
      </c>
      <c r="J2931" s="1" t="str">
        <f t="shared" si="479"/>
        <v>NGR bulk stream sediment</v>
      </c>
      <c r="K2931" s="1" t="str">
        <f t="shared" si="480"/>
        <v>&lt;177 micron (NGR)</v>
      </c>
      <c r="L2931">
        <v>29</v>
      </c>
      <c r="M2931" t="s">
        <v>101</v>
      </c>
      <c r="N2931">
        <v>573</v>
      </c>
      <c r="O2931">
        <v>57</v>
      </c>
      <c r="P2931">
        <v>19</v>
      </c>
      <c r="Q2931">
        <v>2</v>
      </c>
      <c r="R2931">
        <v>4</v>
      </c>
      <c r="S2931">
        <v>7</v>
      </c>
      <c r="T2931">
        <v>-0.2</v>
      </c>
      <c r="U2931">
        <v>320</v>
      </c>
      <c r="V2931">
        <v>1.89</v>
      </c>
      <c r="W2931">
        <v>-0.2</v>
      </c>
      <c r="X2931">
        <v>1</v>
      </c>
      <c r="Y2931">
        <v>-2</v>
      </c>
      <c r="Z2931">
        <v>28</v>
      </c>
      <c r="AA2931">
        <v>-0.5</v>
      </c>
      <c r="AB2931">
        <v>2</v>
      </c>
      <c r="AC2931">
        <v>639</v>
      </c>
      <c r="AD2931">
        <v>10</v>
      </c>
      <c r="AE2931">
        <v>2</v>
      </c>
      <c r="AF2931">
        <v>-1</v>
      </c>
      <c r="AG2931">
        <v>2.6</v>
      </c>
      <c r="AH2931">
        <v>370</v>
      </c>
    </row>
    <row r="2932" spans="1:34" x14ac:dyDescent="0.25">
      <c r="A2932" t="s">
        <v>11185</v>
      </c>
      <c r="B2932" t="s">
        <v>11186</v>
      </c>
      <c r="C2932" s="1" t="str">
        <f t="shared" si="474"/>
        <v>21:0613</v>
      </c>
      <c r="D2932" s="1" t="str">
        <f t="shared" si="478"/>
        <v>21:0193</v>
      </c>
      <c r="E2932" t="s">
        <v>11187</v>
      </c>
      <c r="F2932" t="s">
        <v>11188</v>
      </c>
      <c r="H2932">
        <v>54.518849199999998</v>
      </c>
      <c r="I2932">
        <v>-127.92194259999999</v>
      </c>
      <c r="J2932" s="1" t="str">
        <f t="shared" si="479"/>
        <v>NGR bulk stream sediment</v>
      </c>
      <c r="K2932" s="1" t="str">
        <f t="shared" si="480"/>
        <v>&lt;177 micron (NGR)</v>
      </c>
      <c r="L2932">
        <v>29</v>
      </c>
      <c r="M2932" t="s">
        <v>106</v>
      </c>
      <c r="N2932">
        <v>574</v>
      </c>
      <c r="O2932">
        <v>61</v>
      </c>
      <c r="P2932">
        <v>28</v>
      </c>
      <c r="Q2932">
        <v>4</v>
      </c>
      <c r="R2932">
        <v>8</v>
      </c>
      <c r="S2932">
        <v>8</v>
      </c>
      <c r="T2932">
        <v>-0.2</v>
      </c>
      <c r="U2932">
        <v>360</v>
      </c>
      <c r="V2932">
        <v>2.14</v>
      </c>
      <c r="W2932">
        <v>-0.2</v>
      </c>
      <c r="X2932">
        <v>1</v>
      </c>
      <c r="Y2932">
        <v>-2</v>
      </c>
      <c r="Z2932">
        <v>32</v>
      </c>
      <c r="AA2932">
        <v>-0.5</v>
      </c>
      <c r="AB2932">
        <v>1</v>
      </c>
      <c r="AC2932">
        <v>620</v>
      </c>
      <c r="AD2932">
        <v>15</v>
      </c>
      <c r="AE2932">
        <v>2</v>
      </c>
      <c r="AF2932">
        <v>2.4</v>
      </c>
      <c r="AG2932">
        <v>2.1</v>
      </c>
      <c r="AH2932">
        <v>315</v>
      </c>
    </row>
    <row r="2933" spans="1:34" x14ac:dyDescent="0.25">
      <c r="A2933" t="s">
        <v>11189</v>
      </c>
      <c r="B2933" t="s">
        <v>11190</v>
      </c>
      <c r="C2933" s="1" t="str">
        <f t="shared" si="474"/>
        <v>21:0613</v>
      </c>
      <c r="D2933" s="1" t="str">
        <f t="shared" si="478"/>
        <v>21:0193</v>
      </c>
      <c r="E2933" t="s">
        <v>11191</v>
      </c>
      <c r="F2933" t="s">
        <v>11192</v>
      </c>
      <c r="H2933">
        <v>54.475120699999998</v>
      </c>
      <c r="I2933">
        <v>-127.84742439999999</v>
      </c>
      <c r="J2933" s="1" t="str">
        <f t="shared" si="479"/>
        <v>NGR bulk stream sediment</v>
      </c>
      <c r="K2933" s="1" t="str">
        <f t="shared" si="480"/>
        <v>&lt;177 micron (NGR)</v>
      </c>
      <c r="L2933">
        <v>29</v>
      </c>
      <c r="M2933" t="s">
        <v>111</v>
      </c>
      <c r="N2933">
        <v>575</v>
      </c>
      <c r="O2933">
        <v>48</v>
      </c>
      <c r="P2933">
        <v>6</v>
      </c>
      <c r="Q2933">
        <v>8</v>
      </c>
      <c r="R2933">
        <v>5</v>
      </c>
      <c r="S2933">
        <v>5</v>
      </c>
      <c r="T2933">
        <v>-0.2</v>
      </c>
      <c r="U2933">
        <v>360</v>
      </c>
      <c r="V2933">
        <v>1.7</v>
      </c>
      <c r="W2933">
        <v>-0.2</v>
      </c>
      <c r="X2933">
        <v>4</v>
      </c>
      <c r="Y2933">
        <v>-2</v>
      </c>
      <c r="Z2933">
        <v>26</v>
      </c>
      <c r="AA2933">
        <v>-0.5</v>
      </c>
      <c r="AB2933">
        <v>2</v>
      </c>
      <c r="AC2933">
        <v>546</v>
      </c>
      <c r="AD2933">
        <v>10</v>
      </c>
      <c r="AE2933">
        <v>2</v>
      </c>
      <c r="AF2933">
        <v>2</v>
      </c>
      <c r="AG2933">
        <v>2.9</v>
      </c>
      <c r="AH2933">
        <v>350</v>
      </c>
    </row>
    <row r="2934" spans="1:34" x14ac:dyDescent="0.25">
      <c r="A2934" t="s">
        <v>11193</v>
      </c>
      <c r="B2934" t="s">
        <v>11194</v>
      </c>
      <c r="C2934" s="1" t="str">
        <f t="shared" si="474"/>
        <v>21:0613</v>
      </c>
      <c r="D2934" s="1" t="str">
        <f t="shared" si="478"/>
        <v>21:0193</v>
      </c>
      <c r="E2934" t="s">
        <v>11195</v>
      </c>
      <c r="F2934" t="s">
        <v>11196</v>
      </c>
      <c r="H2934">
        <v>54.502149099999997</v>
      </c>
      <c r="I2934">
        <v>-127.9547644</v>
      </c>
      <c r="J2934" s="1" t="str">
        <f t="shared" si="479"/>
        <v>NGR bulk stream sediment</v>
      </c>
      <c r="K2934" s="1" t="str">
        <f t="shared" si="480"/>
        <v>&lt;177 micron (NGR)</v>
      </c>
      <c r="L2934">
        <v>29</v>
      </c>
      <c r="M2934" t="s">
        <v>116</v>
      </c>
      <c r="N2934">
        <v>576</v>
      </c>
      <c r="O2934">
        <v>45</v>
      </c>
      <c r="P2934">
        <v>24</v>
      </c>
      <c r="Q2934">
        <v>4</v>
      </c>
      <c r="R2934">
        <v>6</v>
      </c>
      <c r="S2934">
        <v>7</v>
      </c>
      <c r="T2934">
        <v>-0.2</v>
      </c>
      <c r="U2934">
        <v>460</v>
      </c>
      <c r="V2934">
        <v>1.89</v>
      </c>
      <c r="W2934">
        <v>-0.2</v>
      </c>
      <c r="X2934">
        <v>3</v>
      </c>
      <c r="Y2934">
        <v>-2</v>
      </c>
      <c r="Z2934">
        <v>37</v>
      </c>
      <c r="AA2934">
        <v>-0.5</v>
      </c>
      <c r="AB2934">
        <v>3</v>
      </c>
      <c r="AC2934">
        <v>674</v>
      </c>
      <c r="AD2934">
        <v>20</v>
      </c>
      <c r="AE2934">
        <v>2</v>
      </c>
      <c r="AF2934">
        <v>2</v>
      </c>
      <c r="AG2934">
        <v>1.7</v>
      </c>
      <c r="AH2934">
        <v>200</v>
      </c>
    </row>
    <row r="2935" spans="1:34" x14ac:dyDescent="0.25">
      <c r="A2935" t="s">
        <v>11197</v>
      </c>
      <c r="B2935" t="s">
        <v>11198</v>
      </c>
      <c r="C2935" s="1" t="str">
        <f t="shared" ref="C2935:C2998" si="481">HYPERLINK("http://geochem.nrcan.gc.ca/cdogs/content/bdl/bdl210613_e.htm", "21:0613")</f>
        <v>21:0613</v>
      </c>
      <c r="D2935" s="1" t="str">
        <f t="shared" si="478"/>
        <v>21:0193</v>
      </c>
      <c r="E2935" t="s">
        <v>11199</v>
      </c>
      <c r="F2935" t="s">
        <v>11200</v>
      </c>
      <c r="H2935">
        <v>54.5446046</v>
      </c>
      <c r="I2935">
        <v>-127.9297356</v>
      </c>
      <c r="J2935" s="1" t="str">
        <f t="shared" si="479"/>
        <v>NGR bulk stream sediment</v>
      </c>
      <c r="K2935" s="1" t="str">
        <f t="shared" si="480"/>
        <v>&lt;177 micron (NGR)</v>
      </c>
      <c r="L2935">
        <v>29</v>
      </c>
      <c r="M2935" t="s">
        <v>121</v>
      </c>
      <c r="N2935">
        <v>577</v>
      </c>
      <c r="O2935">
        <v>79</v>
      </c>
      <c r="P2935">
        <v>34</v>
      </c>
      <c r="Q2935">
        <v>7</v>
      </c>
      <c r="R2935">
        <v>13</v>
      </c>
      <c r="S2935">
        <v>10</v>
      </c>
      <c r="T2935">
        <v>0.2</v>
      </c>
      <c r="U2935">
        <v>600</v>
      </c>
      <c r="V2935">
        <v>2.77</v>
      </c>
      <c r="W2935">
        <v>-0.2</v>
      </c>
      <c r="X2935">
        <v>6</v>
      </c>
      <c r="Y2935">
        <v>-2</v>
      </c>
      <c r="Z2935">
        <v>53</v>
      </c>
      <c r="AA2935">
        <v>1.2</v>
      </c>
      <c r="AB2935">
        <v>2</v>
      </c>
      <c r="AC2935">
        <v>771</v>
      </c>
      <c r="AD2935">
        <v>40</v>
      </c>
      <c r="AE2935">
        <v>2</v>
      </c>
      <c r="AF2935">
        <v>1.6</v>
      </c>
      <c r="AG2935">
        <v>1.9</v>
      </c>
      <c r="AH2935">
        <v>275</v>
      </c>
    </row>
    <row r="2936" spans="1:34" x14ac:dyDescent="0.25">
      <c r="A2936" t="s">
        <v>11201</v>
      </c>
      <c r="B2936" t="s">
        <v>11202</v>
      </c>
      <c r="C2936" s="1" t="str">
        <f t="shared" si="481"/>
        <v>21:0613</v>
      </c>
      <c r="D2936" s="1" t="str">
        <f t="shared" si="478"/>
        <v>21:0193</v>
      </c>
      <c r="E2936" t="s">
        <v>11203</v>
      </c>
      <c r="F2936" t="s">
        <v>11204</v>
      </c>
      <c r="H2936">
        <v>54.575385199999999</v>
      </c>
      <c r="I2936">
        <v>-127.9377173</v>
      </c>
      <c r="J2936" s="1" t="str">
        <f t="shared" si="479"/>
        <v>NGR bulk stream sediment</v>
      </c>
      <c r="K2936" s="1" t="str">
        <f t="shared" si="480"/>
        <v>&lt;177 micron (NGR)</v>
      </c>
      <c r="L2936">
        <v>29</v>
      </c>
      <c r="M2936" t="s">
        <v>126</v>
      </c>
      <c r="N2936">
        <v>578</v>
      </c>
      <c r="O2936">
        <v>49</v>
      </c>
      <c r="P2936">
        <v>65</v>
      </c>
      <c r="Q2936">
        <v>3</v>
      </c>
      <c r="R2936">
        <v>11</v>
      </c>
      <c r="S2936">
        <v>11</v>
      </c>
      <c r="T2936">
        <v>-0.2</v>
      </c>
      <c r="U2936">
        <v>320</v>
      </c>
      <c r="V2936">
        <v>2.33</v>
      </c>
      <c r="W2936">
        <v>-0.2</v>
      </c>
      <c r="X2936">
        <v>1</v>
      </c>
      <c r="Y2936">
        <v>2</v>
      </c>
      <c r="Z2936">
        <v>49</v>
      </c>
      <c r="AA2936">
        <v>0.7</v>
      </c>
      <c r="AB2936">
        <v>3</v>
      </c>
      <c r="AC2936">
        <v>598</v>
      </c>
      <c r="AD2936">
        <v>15</v>
      </c>
      <c r="AE2936">
        <v>2</v>
      </c>
      <c r="AF2936">
        <v>1.2</v>
      </c>
      <c r="AG2936">
        <v>2.2999999999999998</v>
      </c>
      <c r="AH2936">
        <v>240</v>
      </c>
    </row>
    <row r="2937" spans="1:34" x14ac:dyDescent="0.25">
      <c r="A2937" t="s">
        <v>11205</v>
      </c>
      <c r="B2937" t="s">
        <v>11206</v>
      </c>
      <c r="C2937" s="1" t="str">
        <f t="shared" si="481"/>
        <v>21:0613</v>
      </c>
      <c r="D2937" s="1" t="str">
        <f>HYPERLINK("http://geochem.nrcan.gc.ca/cdogs/content/svy/svy_e.htm", "")</f>
        <v/>
      </c>
      <c r="G2937" s="1" t="str">
        <f>HYPERLINK("http://geochem.nrcan.gc.ca/cdogs/content/cr_/cr_00079_e.htm", "79")</f>
        <v>79</v>
      </c>
      <c r="J2937" t="s">
        <v>69</v>
      </c>
      <c r="K2937" t="s">
        <v>70</v>
      </c>
      <c r="L2937">
        <v>29</v>
      </c>
      <c r="M2937" t="s">
        <v>71</v>
      </c>
      <c r="N2937">
        <v>579</v>
      </c>
      <c r="O2937">
        <v>114</v>
      </c>
      <c r="P2937">
        <v>89</v>
      </c>
      <c r="Q2937">
        <v>17</v>
      </c>
      <c r="R2937">
        <v>199</v>
      </c>
      <c r="S2937">
        <v>26</v>
      </c>
      <c r="T2937">
        <v>-0.2</v>
      </c>
      <c r="U2937">
        <v>980</v>
      </c>
      <c r="V2937">
        <v>3.65</v>
      </c>
      <c r="W2937">
        <v>1.1000000000000001</v>
      </c>
      <c r="X2937">
        <v>10</v>
      </c>
      <c r="Y2937">
        <v>-2</v>
      </c>
      <c r="Z2937">
        <v>75</v>
      </c>
      <c r="AA2937">
        <v>0.5</v>
      </c>
      <c r="AB2937">
        <v>3</v>
      </c>
      <c r="AC2937">
        <v>721</v>
      </c>
      <c r="AD2937">
        <v>45</v>
      </c>
      <c r="AE2937">
        <v>4</v>
      </c>
      <c r="AF2937">
        <v>1.8</v>
      </c>
      <c r="AG2937">
        <v>2.9</v>
      </c>
      <c r="AH2937">
        <v>590</v>
      </c>
    </row>
    <row r="2938" spans="1:34" x14ac:dyDescent="0.25">
      <c r="A2938" t="s">
        <v>11207</v>
      </c>
      <c r="B2938" t="s">
        <v>11208</v>
      </c>
      <c r="C2938" s="1" t="str">
        <f t="shared" si="481"/>
        <v>21:0613</v>
      </c>
      <c r="D2938" s="1" t="str">
        <f t="shared" ref="D2938:D2952" si="482">HYPERLINK("http://geochem.nrcan.gc.ca/cdogs/content/svy/svy210193_e.htm", "21:0193")</f>
        <v>21:0193</v>
      </c>
      <c r="E2938" t="s">
        <v>11209</v>
      </c>
      <c r="F2938" t="s">
        <v>11210</v>
      </c>
      <c r="H2938">
        <v>54.569958399999997</v>
      </c>
      <c r="I2938">
        <v>-127.83703370000001</v>
      </c>
      <c r="J2938" s="1" t="str">
        <f t="shared" ref="J2938:J2952" si="483">HYPERLINK("http://geochem.nrcan.gc.ca/cdogs/content/kwd/kwd020030_e.htm", "NGR bulk stream sediment")</f>
        <v>NGR bulk stream sediment</v>
      </c>
      <c r="K2938" s="1" t="str">
        <f t="shared" ref="K2938:K2952" si="484">HYPERLINK("http://geochem.nrcan.gc.ca/cdogs/content/kwd/kwd080006_e.htm", "&lt;177 micron (NGR)")</f>
        <v>&lt;177 micron (NGR)</v>
      </c>
      <c r="L2938">
        <v>29</v>
      </c>
      <c r="M2938" t="s">
        <v>131</v>
      </c>
      <c r="N2938">
        <v>580</v>
      </c>
      <c r="O2938">
        <v>35</v>
      </c>
      <c r="P2938">
        <v>40</v>
      </c>
      <c r="Q2938">
        <v>-2</v>
      </c>
      <c r="R2938">
        <v>6</v>
      </c>
      <c r="S2938">
        <v>4</v>
      </c>
      <c r="T2938">
        <v>0.3</v>
      </c>
      <c r="U2938">
        <v>190</v>
      </c>
      <c r="V2938">
        <v>1.47</v>
      </c>
      <c r="W2938">
        <v>-0.2</v>
      </c>
      <c r="X2938">
        <v>-1</v>
      </c>
      <c r="Y2938">
        <v>-2</v>
      </c>
      <c r="Z2938">
        <v>27</v>
      </c>
      <c r="AA2938">
        <v>-0.2</v>
      </c>
      <c r="AB2938">
        <v>1</v>
      </c>
      <c r="AC2938">
        <v>778</v>
      </c>
      <c r="AD2938">
        <v>10</v>
      </c>
      <c r="AE2938">
        <v>4</v>
      </c>
      <c r="AF2938">
        <v>1</v>
      </c>
      <c r="AG2938">
        <v>2.6</v>
      </c>
      <c r="AH2938">
        <v>160</v>
      </c>
    </row>
    <row r="2939" spans="1:34" x14ac:dyDescent="0.25">
      <c r="A2939" t="s">
        <v>11211</v>
      </c>
      <c r="B2939" t="s">
        <v>11212</v>
      </c>
      <c r="C2939" s="1" t="str">
        <f t="shared" si="481"/>
        <v>21:0613</v>
      </c>
      <c r="D2939" s="1" t="str">
        <f t="shared" si="482"/>
        <v>21:0193</v>
      </c>
      <c r="E2939" t="s">
        <v>11213</v>
      </c>
      <c r="F2939" t="s">
        <v>11214</v>
      </c>
      <c r="H2939">
        <v>54.6206411</v>
      </c>
      <c r="I2939">
        <v>-127.9505731</v>
      </c>
      <c r="J2939" s="1" t="str">
        <f t="shared" si="483"/>
        <v>NGR bulk stream sediment</v>
      </c>
      <c r="K2939" s="1" t="str">
        <f t="shared" si="484"/>
        <v>&lt;177 micron (NGR)</v>
      </c>
      <c r="L2939">
        <v>30</v>
      </c>
      <c r="M2939" t="s">
        <v>38</v>
      </c>
      <c r="N2939">
        <v>581</v>
      </c>
      <c r="O2939">
        <v>62</v>
      </c>
      <c r="P2939">
        <v>85</v>
      </c>
      <c r="Q2939">
        <v>6</v>
      </c>
      <c r="R2939">
        <v>15</v>
      </c>
      <c r="S2939">
        <v>13</v>
      </c>
      <c r="T2939">
        <v>-0.2</v>
      </c>
      <c r="U2939">
        <v>470</v>
      </c>
      <c r="V2939">
        <v>2.63</v>
      </c>
      <c r="W2939">
        <v>-0.2</v>
      </c>
      <c r="X2939">
        <v>2</v>
      </c>
      <c r="Y2939">
        <v>-2</v>
      </c>
      <c r="Z2939">
        <v>80</v>
      </c>
      <c r="AA2939">
        <v>-0.2</v>
      </c>
      <c r="AB2939">
        <v>4</v>
      </c>
      <c r="AC2939">
        <v>442</v>
      </c>
      <c r="AD2939">
        <v>40</v>
      </c>
      <c r="AE2939">
        <v>2</v>
      </c>
      <c r="AF2939">
        <v>10.8</v>
      </c>
      <c r="AG2939">
        <v>1.5</v>
      </c>
      <c r="AH2939">
        <v>185</v>
      </c>
    </row>
    <row r="2940" spans="1:34" x14ac:dyDescent="0.25">
      <c r="A2940" t="s">
        <v>11215</v>
      </c>
      <c r="B2940" t="s">
        <v>11216</v>
      </c>
      <c r="C2940" s="1" t="str">
        <f t="shared" si="481"/>
        <v>21:0613</v>
      </c>
      <c r="D2940" s="1" t="str">
        <f t="shared" si="482"/>
        <v>21:0193</v>
      </c>
      <c r="E2940" t="s">
        <v>11217</v>
      </c>
      <c r="F2940" t="s">
        <v>11218</v>
      </c>
      <c r="H2940">
        <v>54.564724599999998</v>
      </c>
      <c r="I2940">
        <v>-127.8357906</v>
      </c>
      <c r="J2940" s="1" t="str">
        <f t="shared" si="483"/>
        <v>NGR bulk stream sediment</v>
      </c>
      <c r="K2940" s="1" t="str">
        <f t="shared" si="484"/>
        <v>&lt;177 micron (NGR)</v>
      </c>
      <c r="L2940">
        <v>30</v>
      </c>
      <c r="M2940" t="s">
        <v>43</v>
      </c>
      <c r="N2940">
        <v>582</v>
      </c>
      <c r="O2940">
        <v>73</v>
      </c>
      <c r="P2940">
        <v>184</v>
      </c>
      <c r="Q2940">
        <v>4</v>
      </c>
      <c r="R2940">
        <v>20</v>
      </c>
      <c r="S2940">
        <v>31</v>
      </c>
      <c r="T2940">
        <v>-0.2</v>
      </c>
      <c r="U2940">
        <v>520</v>
      </c>
      <c r="V2940">
        <v>4.4000000000000004</v>
      </c>
      <c r="W2940">
        <v>-0.2</v>
      </c>
      <c r="X2940">
        <v>2</v>
      </c>
      <c r="Y2940">
        <v>8</v>
      </c>
      <c r="Z2940">
        <v>73</v>
      </c>
      <c r="AA2940">
        <v>-0.2</v>
      </c>
      <c r="AB2940">
        <v>3</v>
      </c>
      <c r="AC2940">
        <v>456</v>
      </c>
      <c r="AD2940">
        <v>15</v>
      </c>
      <c r="AE2940">
        <v>-2</v>
      </c>
      <c r="AF2940">
        <v>3.6</v>
      </c>
      <c r="AG2940">
        <v>2.6</v>
      </c>
      <c r="AH2940">
        <v>270</v>
      </c>
    </row>
    <row r="2941" spans="1:34" x14ac:dyDescent="0.25">
      <c r="A2941" t="s">
        <v>11219</v>
      </c>
      <c r="B2941" t="s">
        <v>11220</v>
      </c>
      <c r="C2941" s="1" t="str">
        <f t="shared" si="481"/>
        <v>21:0613</v>
      </c>
      <c r="D2941" s="1" t="str">
        <f t="shared" si="482"/>
        <v>21:0193</v>
      </c>
      <c r="E2941" t="s">
        <v>11221</v>
      </c>
      <c r="F2941" t="s">
        <v>11222</v>
      </c>
      <c r="H2941">
        <v>54.597304600000001</v>
      </c>
      <c r="I2941">
        <v>-127.9314516</v>
      </c>
      <c r="J2941" s="1" t="str">
        <f t="shared" si="483"/>
        <v>NGR bulk stream sediment</v>
      </c>
      <c r="K2941" s="1" t="str">
        <f t="shared" si="484"/>
        <v>&lt;177 micron (NGR)</v>
      </c>
      <c r="L2941">
        <v>30</v>
      </c>
      <c r="M2941" t="s">
        <v>56</v>
      </c>
      <c r="N2941">
        <v>583</v>
      </c>
      <c r="O2941">
        <v>27</v>
      </c>
      <c r="P2941">
        <v>12</v>
      </c>
      <c r="Q2941">
        <v>3</v>
      </c>
      <c r="R2941">
        <v>2</v>
      </c>
      <c r="S2941">
        <v>3</v>
      </c>
      <c r="T2941">
        <v>-0.2</v>
      </c>
      <c r="U2941">
        <v>160</v>
      </c>
      <c r="V2941">
        <v>1.48</v>
      </c>
      <c r="W2941">
        <v>-0.2</v>
      </c>
      <c r="X2941">
        <v>1</v>
      </c>
      <c r="Y2941">
        <v>-2</v>
      </c>
      <c r="Z2941">
        <v>33</v>
      </c>
      <c r="AA2941">
        <v>0.5</v>
      </c>
      <c r="AB2941">
        <v>2</v>
      </c>
      <c r="AC2941">
        <v>907</v>
      </c>
      <c r="AD2941">
        <v>10</v>
      </c>
      <c r="AE2941">
        <v>2</v>
      </c>
      <c r="AF2941">
        <v>1.6</v>
      </c>
      <c r="AG2941">
        <v>4</v>
      </c>
      <c r="AH2941">
        <v>440</v>
      </c>
    </row>
    <row r="2942" spans="1:34" x14ac:dyDescent="0.25">
      <c r="A2942" t="s">
        <v>11223</v>
      </c>
      <c r="B2942" t="s">
        <v>11224</v>
      </c>
      <c r="C2942" s="1" t="str">
        <f t="shared" si="481"/>
        <v>21:0613</v>
      </c>
      <c r="D2942" s="1" t="str">
        <f t="shared" si="482"/>
        <v>21:0193</v>
      </c>
      <c r="E2942" t="s">
        <v>11225</v>
      </c>
      <c r="F2942" t="s">
        <v>11226</v>
      </c>
      <c r="H2942">
        <v>54.6289321</v>
      </c>
      <c r="I2942">
        <v>-127.8797057</v>
      </c>
      <c r="J2942" s="1" t="str">
        <f t="shared" si="483"/>
        <v>NGR bulk stream sediment</v>
      </c>
      <c r="K2942" s="1" t="str">
        <f t="shared" si="484"/>
        <v>&lt;177 micron (NGR)</v>
      </c>
      <c r="L2942">
        <v>30</v>
      </c>
      <c r="M2942" t="s">
        <v>61</v>
      </c>
      <c r="N2942">
        <v>584</v>
      </c>
      <c r="O2942">
        <v>39</v>
      </c>
      <c r="P2942">
        <v>8</v>
      </c>
      <c r="Q2942">
        <v>7</v>
      </c>
      <c r="R2942">
        <v>-2</v>
      </c>
      <c r="S2942">
        <v>2</v>
      </c>
      <c r="T2942">
        <v>-0.2</v>
      </c>
      <c r="U2942">
        <v>160</v>
      </c>
      <c r="V2942">
        <v>1.27</v>
      </c>
      <c r="W2942">
        <v>-0.2</v>
      </c>
      <c r="X2942">
        <v>1</v>
      </c>
      <c r="Y2942">
        <v>-2</v>
      </c>
      <c r="Z2942">
        <v>25</v>
      </c>
      <c r="AA2942">
        <v>-0.2</v>
      </c>
      <c r="AB2942">
        <v>1</v>
      </c>
      <c r="AC2942">
        <v>1230</v>
      </c>
      <c r="AD2942">
        <v>10</v>
      </c>
      <c r="AE2942">
        <v>-2</v>
      </c>
      <c r="AF2942">
        <v>-1</v>
      </c>
      <c r="AG2942">
        <v>4.7</v>
      </c>
      <c r="AH2942">
        <v>420</v>
      </c>
    </row>
    <row r="2943" spans="1:34" x14ac:dyDescent="0.25">
      <c r="A2943" t="s">
        <v>11227</v>
      </c>
      <c r="B2943" t="s">
        <v>11228</v>
      </c>
      <c r="C2943" s="1" t="str">
        <f t="shared" si="481"/>
        <v>21:0613</v>
      </c>
      <c r="D2943" s="1" t="str">
        <f t="shared" si="482"/>
        <v>21:0193</v>
      </c>
      <c r="E2943" t="s">
        <v>11213</v>
      </c>
      <c r="F2943" t="s">
        <v>11229</v>
      </c>
      <c r="H2943">
        <v>54.6206411</v>
      </c>
      <c r="I2943">
        <v>-127.9505731</v>
      </c>
      <c r="J2943" s="1" t="str">
        <f t="shared" si="483"/>
        <v>NGR bulk stream sediment</v>
      </c>
      <c r="K2943" s="1" t="str">
        <f t="shared" si="484"/>
        <v>&lt;177 micron (NGR)</v>
      </c>
      <c r="L2943">
        <v>30</v>
      </c>
      <c r="M2943" t="s">
        <v>51</v>
      </c>
      <c r="N2943">
        <v>585</v>
      </c>
      <c r="O2943">
        <v>62</v>
      </c>
      <c r="P2943">
        <v>84</v>
      </c>
      <c r="Q2943">
        <v>3</v>
      </c>
      <c r="R2943">
        <v>15</v>
      </c>
      <c r="S2943">
        <v>14</v>
      </c>
      <c r="T2943">
        <v>-0.2</v>
      </c>
      <c r="U2943">
        <v>500</v>
      </c>
      <c r="V2943">
        <v>2.42</v>
      </c>
      <c r="W2943">
        <v>-0.2</v>
      </c>
      <c r="X2943">
        <v>1</v>
      </c>
      <c r="Y2943">
        <v>-2</v>
      </c>
      <c r="Z2943">
        <v>76</v>
      </c>
      <c r="AA2943">
        <v>-0.2</v>
      </c>
      <c r="AB2943">
        <v>3</v>
      </c>
      <c r="AC2943">
        <v>497</v>
      </c>
      <c r="AD2943">
        <v>40</v>
      </c>
      <c r="AE2943">
        <v>11</v>
      </c>
      <c r="AF2943">
        <v>11.4</v>
      </c>
      <c r="AG2943">
        <v>1.3</v>
      </c>
      <c r="AH2943">
        <v>165</v>
      </c>
    </row>
    <row r="2944" spans="1:34" x14ac:dyDescent="0.25">
      <c r="A2944" t="s">
        <v>11230</v>
      </c>
      <c r="B2944" t="s">
        <v>11231</v>
      </c>
      <c r="C2944" s="1" t="str">
        <f t="shared" si="481"/>
        <v>21:0613</v>
      </c>
      <c r="D2944" s="1" t="str">
        <f t="shared" si="482"/>
        <v>21:0193</v>
      </c>
      <c r="E2944" t="s">
        <v>11213</v>
      </c>
      <c r="F2944" t="s">
        <v>11232</v>
      </c>
      <c r="H2944">
        <v>54.6206411</v>
      </c>
      <c r="I2944">
        <v>-127.9505731</v>
      </c>
      <c r="J2944" s="1" t="str">
        <f t="shared" si="483"/>
        <v>NGR bulk stream sediment</v>
      </c>
      <c r="K2944" s="1" t="str">
        <f t="shared" si="484"/>
        <v>&lt;177 micron (NGR)</v>
      </c>
      <c r="L2944">
        <v>30</v>
      </c>
      <c r="M2944" t="s">
        <v>47</v>
      </c>
      <c r="N2944">
        <v>586</v>
      </c>
      <c r="O2944">
        <v>61</v>
      </c>
      <c r="P2944">
        <v>85</v>
      </c>
      <c r="Q2944">
        <v>4</v>
      </c>
      <c r="R2944">
        <v>15</v>
      </c>
      <c r="S2944">
        <v>13</v>
      </c>
      <c r="T2944">
        <v>-0.2</v>
      </c>
      <c r="U2944">
        <v>480</v>
      </c>
      <c r="V2944">
        <v>2.62</v>
      </c>
      <c r="W2944">
        <v>-0.2</v>
      </c>
      <c r="X2944">
        <v>1</v>
      </c>
      <c r="Y2944">
        <v>-2</v>
      </c>
      <c r="Z2944">
        <v>77</v>
      </c>
      <c r="AA2944">
        <v>-0.2</v>
      </c>
      <c r="AB2944">
        <v>2</v>
      </c>
      <c r="AC2944">
        <v>473</v>
      </c>
      <c r="AD2944">
        <v>40</v>
      </c>
      <c r="AE2944">
        <v>-2</v>
      </c>
      <c r="AF2944">
        <v>11.8</v>
      </c>
      <c r="AG2944">
        <v>1.5</v>
      </c>
      <c r="AH2944">
        <v>170</v>
      </c>
    </row>
    <row r="2945" spans="1:34" x14ac:dyDescent="0.25">
      <c r="A2945" t="s">
        <v>11233</v>
      </c>
      <c r="B2945" t="s">
        <v>11234</v>
      </c>
      <c r="C2945" s="1" t="str">
        <f t="shared" si="481"/>
        <v>21:0613</v>
      </c>
      <c r="D2945" s="1" t="str">
        <f t="shared" si="482"/>
        <v>21:0193</v>
      </c>
      <c r="E2945" t="s">
        <v>11235</v>
      </c>
      <c r="F2945" t="s">
        <v>11236</v>
      </c>
      <c r="H2945">
        <v>54.616305799999999</v>
      </c>
      <c r="I2945">
        <v>-127.99150590000001</v>
      </c>
      <c r="J2945" s="1" t="str">
        <f t="shared" si="483"/>
        <v>NGR bulk stream sediment</v>
      </c>
      <c r="K2945" s="1" t="str">
        <f t="shared" si="484"/>
        <v>&lt;177 micron (NGR)</v>
      </c>
      <c r="L2945">
        <v>30</v>
      </c>
      <c r="M2945" t="s">
        <v>66</v>
      </c>
      <c r="N2945">
        <v>587</v>
      </c>
      <c r="O2945">
        <v>83</v>
      </c>
      <c r="P2945">
        <v>31</v>
      </c>
      <c r="Q2945">
        <v>15</v>
      </c>
      <c r="R2945">
        <v>8</v>
      </c>
      <c r="S2945">
        <v>9</v>
      </c>
      <c r="T2945">
        <v>-0.2</v>
      </c>
      <c r="U2945">
        <v>740</v>
      </c>
      <c r="V2945">
        <v>2.2400000000000002</v>
      </c>
      <c r="W2945">
        <v>-0.2</v>
      </c>
      <c r="X2945">
        <v>2</v>
      </c>
      <c r="Y2945">
        <v>-2</v>
      </c>
      <c r="Z2945">
        <v>38</v>
      </c>
      <c r="AA2945">
        <v>-0.2</v>
      </c>
      <c r="AB2945">
        <v>-1</v>
      </c>
      <c r="AC2945">
        <v>709</v>
      </c>
      <c r="AD2945">
        <v>20</v>
      </c>
      <c r="AE2945">
        <v>2</v>
      </c>
      <c r="AF2945">
        <v>2.2000000000000002</v>
      </c>
      <c r="AG2945">
        <v>1.8</v>
      </c>
      <c r="AH2945">
        <v>190</v>
      </c>
    </row>
    <row r="2946" spans="1:34" x14ac:dyDescent="0.25">
      <c r="A2946" t="s">
        <v>11237</v>
      </c>
      <c r="B2946" t="s">
        <v>11238</v>
      </c>
      <c r="C2946" s="1" t="str">
        <f t="shared" si="481"/>
        <v>21:0613</v>
      </c>
      <c r="D2946" s="1" t="str">
        <f t="shared" si="482"/>
        <v>21:0193</v>
      </c>
      <c r="E2946" t="s">
        <v>11239</v>
      </c>
      <c r="F2946" t="s">
        <v>11240</v>
      </c>
      <c r="H2946">
        <v>54.673553699999999</v>
      </c>
      <c r="I2946">
        <v>-127.96042420000001</v>
      </c>
      <c r="J2946" s="1" t="str">
        <f t="shared" si="483"/>
        <v>NGR bulk stream sediment</v>
      </c>
      <c r="K2946" s="1" t="str">
        <f t="shared" si="484"/>
        <v>&lt;177 micron (NGR)</v>
      </c>
      <c r="L2946">
        <v>30</v>
      </c>
      <c r="M2946" t="s">
        <v>76</v>
      </c>
      <c r="N2946">
        <v>588</v>
      </c>
      <c r="O2946">
        <v>89</v>
      </c>
      <c r="P2946">
        <v>102</v>
      </c>
      <c r="Q2946">
        <v>13</v>
      </c>
      <c r="R2946">
        <v>14</v>
      </c>
      <c r="S2946">
        <v>14</v>
      </c>
      <c r="T2946">
        <v>0.3</v>
      </c>
      <c r="U2946">
        <v>660</v>
      </c>
      <c r="V2946">
        <v>2.93</v>
      </c>
      <c r="W2946">
        <v>0.2</v>
      </c>
      <c r="X2946">
        <v>1</v>
      </c>
      <c r="Y2946">
        <v>-2</v>
      </c>
      <c r="Z2946">
        <v>57</v>
      </c>
      <c r="AA2946">
        <v>0.5</v>
      </c>
      <c r="AB2946">
        <v>1</v>
      </c>
      <c r="AC2946">
        <v>456</v>
      </c>
      <c r="AD2946">
        <v>-10</v>
      </c>
      <c r="AE2946">
        <v>6</v>
      </c>
      <c r="AF2946">
        <v>1.6</v>
      </c>
      <c r="AG2946">
        <v>0.9</v>
      </c>
      <c r="AH2946">
        <v>190</v>
      </c>
    </row>
    <row r="2947" spans="1:34" x14ac:dyDescent="0.25">
      <c r="A2947" t="s">
        <v>11241</v>
      </c>
      <c r="B2947" t="s">
        <v>11242</v>
      </c>
      <c r="C2947" s="1" t="str">
        <f t="shared" si="481"/>
        <v>21:0613</v>
      </c>
      <c r="D2947" s="1" t="str">
        <f t="shared" si="482"/>
        <v>21:0193</v>
      </c>
      <c r="E2947" t="s">
        <v>11243</v>
      </c>
      <c r="F2947" t="s">
        <v>11244</v>
      </c>
      <c r="H2947">
        <v>54.681924000000002</v>
      </c>
      <c r="I2947">
        <v>-127.9723869</v>
      </c>
      <c r="J2947" s="1" t="str">
        <f t="shared" si="483"/>
        <v>NGR bulk stream sediment</v>
      </c>
      <c r="K2947" s="1" t="str">
        <f t="shared" si="484"/>
        <v>&lt;177 micron (NGR)</v>
      </c>
      <c r="L2947">
        <v>30</v>
      </c>
      <c r="M2947" t="s">
        <v>81</v>
      </c>
      <c r="N2947">
        <v>589</v>
      </c>
      <c r="O2947">
        <v>57</v>
      </c>
      <c r="P2947">
        <v>40</v>
      </c>
      <c r="Q2947">
        <v>7</v>
      </c>
      <c r="R2947">
        <v>13</v>
      </c>
      <c r="S2947">
        <v>11</v>
      </c>
      <c r="T2947">
        <v>-0.2</v>
      </c>
      <c r="U2947">
        <v>640</v>
      </c>
      <c r="V2947">
        <v>2.6</v>
      </c>
      <c r="W2947">
        <v>-0.2</v>
      </c>
      <c r="X2947">
        <v>2</v>
      </c>
      <c r="Y2947">
        <v>6</v>
      </c>
      <c r="Z2947">
        <v>42</v>
      </c>
      <c r="AA2947">
        <v>0.8</v>
      </c>
      <c r="AB2947">
        <v>2</v>
      </c>
      <c r="AC2947">
        <v>673</v>
      </c>
      <c r="AD2947">
        <v>15</v>
      </c>
      <c r="AE2947">
        <v>2</v>
      </c>
      <c r="AF2947">
        <v>1.8</v>
      </c>
      <c r="AG2947">
        <v>1.9</v>
      </c>
      <c r="AH2947">
        <v>200</v>
      </c>
    </row>
    <row r="2948" spans="1:34" x14ac:dyDescent="0.25">
      <c r="A2948" t="s">
        <v>11245</v>
      </c>
      <c r="B2948" t="s">
        <v>11246</v>
      </c>
      <c r="C2948" s="1" t="str">
        <f t="shared" si="481"/>
        <v>21:0613</v>
      </c>
      <c r="D2948" s="1" t="str">
        <f t="shared" si="482"/>
        <v>21:0193</v>
      </c>
      <c r="E2948" t="s">
        <v>11247</v>
      </c>
      <c r="F2948" t="s">
        <v>11248</v>
      </c>
      <c r="H2948">
        <v>54.710047199999998</v>
      </c>
      <c r="I2948">
        <v>-127.9854139</v>
      </c>
      <c r="J2948" s="1" t="str">
        <f t="shared" si="483"/>
        <v>NGR bulk stream sediment</v>
      </c>
      <c r="K2948" s="1" t="str">
        <f t="shared" si="484"/>
        <v>&lt;177 micron (NGR)</v>
      </c>
      <c r="L2948">
        <v>30</v>
      </c>
      <c r="M2948" t="s">
        <v>86</v>
      </c>
      <c r="N2948">
        <v>590</v>
      </c>
      <c r="O2948">
        <v>83</v>
      </c>
      <c r="P2948">
        <v>24</v>
      </c>
      <c r="Q2948">
        <v>7</v>
      </c>
      <c r="R2948">
        <v>8</v>
      </c>
      <c r="S2948">
        <v>8</v>
      </c>
      <c r="T2948">
        <v>-0.2</v>
      </c>
      <c r="U2948">
        <v>680</v>
      </c>
      <c r="V2948">
        <v>2.34</v>
      </c>
      <c r="W2948">
        <v>-0.2</v>
      </c>
      <c r="X2948">
        <v>3</v>
      </c>
      <c r="Y2948">
        <v>-2</v>
      </c>
      <c r="Z2948">
        <v>38</v>
      </c>
      <c r="AA2948">
        <v>0.5</v>
      </c>
      <c r="AB2948">
        <v>2</v>
      </c>
      <c r="AC2948">
        <v>709</v>
      </c>
      <c r="AD2948">
        <v>30</v>
      </c>
      <c r="AE2948">
        <v>-2</v>
      </c>
      <c r="AF2948">
        <v>1.2</v>
      </c>
      <c r="AG2948">
        <v>1.7</v>
      </c>
      <c r="AH2948">
        <v>215</v>
      </c>
    </row>
    <row r="2949" spans="1:34" x14ac:dyDescent="0.25">
      <c r="A2949" t="s">
        <v>11249</v>
      </c>
      <c r="B2949" t="s">
        <v>11250</v>
      </c>
      <c r="C2949" s="1" t="str">
        <f t="shared" si="481"/>
        <v>21:0613</v>
      </c>
      <c r="D2949" s="1" t="str">
        <f t="shared" si="482"/>
        <v>21:0193</v>
      </c>
      <c r="E2949" t="s">
        <v>11251</v>
      </c>
      <c r="F2949" t="s">
        <v>11252</v>
      </c>
      <c r="H2949">
        <v>54.710022199999997</v>
      </c>
      <c r="I2949">
        <v>-127.90991630000001</v>
      </c>
      <c r="J2949" s="1" t="str">
        <f t="shared" si="483"/>
        <v>NGR bulk stream sediment</v>
      </c>
      <c r="K2949" s="1" t="str">
        <f t="shared" si="484"/>
        <v>&lt;177 micron (NGR)</v>
      </c>
      <c r="L2949">
        <v>30</v>
      </c>
      <c r="M2949" t="s">
        <v>91</v>
      </c>
      <c r="N2949">
        <v>591</v>
      </c>
      <c r="O2949">
        <v>81</v>
      </c>
      <c r="P2949">
        <v>56</v>
      </c>
      <c r="Q2949">
        <v>9</v>
      </c>
      <c r="R2949">
        <v>12</v>
      </c>
      <c r="S2949">
        <v>9</v>
      </c>
      <c r="T2949">
        <v>-0.2</v>
      </c>
      <c r="U2949">
        <v>800</v>
      </c>
      <c r="V2949">
        <v>2.2799999999999998</v>
      </c>
      <c r="W2949">
        <v>-0.2</v>
      </c>
      <c r="X2949">
        <v>5</v>
      </c>
      <c r="Y2949">
        <v>-2</v>
      </c>
      <c r="Z2949">
        <v>32</v>
      </c>
      <c r="AA2949">
        <v>4.4000000000000004</v>
      </c>
      <c r="AB2949">
        <v>2</v>
      </c>
      <c r="AC2949">
        <v>564</v>
      </c>
      <c r="AD2949">
        <v>20</v>
      </c>
      <c r="AE2949">
        <v>2</v>
      </c>
      <c r="AF2949">
        <v>3</v>
      </c>
      <c r="AG2949">
        <v>2</v>
      </c>
      <c r="AH2949">
        <v>300</v>
      </c>
    </row>
    <row r="2950" spans="1:34" x14ac:dyDescent="0.25">
      <c r="A2950" t="s">
        <v>11253</v>
      </c>
      <c r="B2950" t="s">
        <v>11254</v>
      </c>
      <c r="C2950" s="1" t="str">
        <f t="shared" si="481"/>
        <v>21:0613</v>
      </c>
      <c r="D2950" s="1" t="str">
        <f t="shared" si="482"/>
        <v>21:0193</v>
      </c>
      <c r="E2950" t="s">
        <v>11255</v>
      </c>
      <c r="F2950" t="s">
        <v>11256</v>
      </c>
      <c r="H2950">
        <v>54.753644299999998</v>
      </c>
      <c r="I2950">
        <v>-127.8163232</v>
      </c>
      <c r="J2950" s="1" t="str">
        <f t="shared" si="483"/>
        <v>NGR bulk stream sediment</v>
      </c>
      <c r="K2950" s="1" t="str">
        <f t="shared" si="484"/>
        <v>&lt;177 micron (NGR)</v>
      </c>
      <c r="L2950">
        <v>30</v>
      </c>
      <c r="M2950" t="s">
        <v>96</v>
      </c>
      <c r="N2950">
        <v>592</v>
      </c>
      <c r="O2950">
        <v>68</v>
      </c>
      <c r="P2950">
        <v>22</v>
      </c>
      <c r="Q2950">
        <v>4</v>
      </c>
      <c r="R2950">
        <v>14</v>
      </c>
      <c r="S2950">
        <v>10</v>
      </c>
      <c r="T2950">
        <v>-0.2</v>
      </c>
      <c r="U2950">
        <v>740</v>
      </c>
      <c r="V2950">
        <v>2.34</v>
      </c>
      <c r="W2950">
        <v>-0.2</v>
      </c>
      <c r="X2950">
        <v>4</v>
      </c>
      <c r="Y2950">
        <v>-2</v>
      </c>
      <c r="Z2950">
        <v>55</v>
      </c>
      <c r="AA2950">
        <v>1</v>
      </c>
      <c r="AB2950">
        <v>2</v>
      </c>
      <c r="AC2950">
        <v>780</v>
      </c>
      <c r="AD2950">
        <v>45</v>
      </c>
      <c r="AE2950">
        <v>2</v>
      </c>
      <c r="AF2950">
        <v>2.4</v>
      </c>
      <c r="AG2950">
        <v>1.4</v>
      </c>
      <c r="AH2950">
        <v>200</v>
      </c>
    </row>
    <row r="2951" spans="1:34" x14ac:dyDescent="0.25">
      <c r="A2951" t="s">
        <v>11257</v>
      </c>
      <c r="B2951" t="s">
        <v>11258</v>
      </c>
      <c r="C2951" s="1" t="str">
        <f t="shared" si="481"/>
        <v>21:0613</v>
      </c>
      <c r="D2951" s="1" t="str">
        <f t="shared" si="482"/>
        <v>21:0193</v>
      </c>
      <c r="E2951" t="s">
        <v>11259</v>
      </c>
      <c r="F2951" t="s">
        <v>11260</v>
      </c>
      <c r="H2951">
        <v>54.750629199999999</v>
      </c>
      <c r="I2951">
        <v>-127.83263220000001</v>
      </c>
      <c r="J2951" s="1" t="str">
        <f t="shared" si="483"/>
        <v>NGR bulk stream sediment</v>
      </c>
      <c r="K2951" s="1" t="str">
        <f t="shared" si="484"/>
        <v>&lt;177 micron (NGR)</v>
      </c>
      <c r="L2951">
        <v>30</v>
      </c>
      <c r="M2951" t="s">
        <v>101</v>
      </c>
      <c r="N2951">
        <v>593</v>
      </c>
      <c r="O2951">
        <v>97</v>
      </c>
      <c r="P2951">
        <v>26</v>
      </c>
      <c r="Q2951">
        <v>7</v>
      </c>
      <c r="R2951">
        <v>14</v>
      </c>
      <c r="S2951">
        <v>10</v>
      </c>
      <c r="T2951">
        <v>-0.2</v>
      </c>
      <c r="U2951">
        <v>920</v>
      </c>
      <c r="V2951">
        <v>2.33</v>
      </c>
      <c r="W2951">
        <v>-0.2</v>
      </c>
      <c r="X2951">
        <v>3</v>
      </c>
      <c r="Y2951">
        <v>-2</v>
      </c>
      <c r="Z2951">
        <v>44</v>
      </c>
      <c r="AA2951">
        <v>2.5</v>
      </c>
      <c r="AB2951">
        <v>1</v>
      </c>
      <c r="AC2951">
        <v>956</v>
      </c>
      <c r="AD2951">
        <v>20</v>
      </c>
      <c r="AE2951">
        <v>-2</v>
      </c>
      <c r="AF2951">
        <v>1.4</v>
      </c>
      <c r="AG2951">
        <v>2.2000000000000002</v>
      </c>
      <c r="AH2951">
        <v>260</v>
      </c>
    </row>
    <row r="2952" spans="1:34" x14ac:dyDescent="0.25">
      <c r="A2952" t="s">
        <v>11261</v>
      </c>
      <c r="B2952" t="s">
        <v>11262</v>
      </c>
      <c r="C2952" s="1" t="str">
        <f t="shared" si="481"/>
        <v>21:0613</v>
      </c>
      <c r="D2952" s="1" t="str">
        <f t="shared" si="482"/>
        <v>21:0193</v>
      </c>
      <c r="E2952" t="s">
        <v>11263</v>
      </c>
      <c r="F2952" t="s">
        <v>11264</v>
      </c>
      <c r="H2952">
        <v>54.716135100000002</v>
      </c>
      <c r="I2952">
        <v>-127.8112517</v>
      </c>
      <c r="J2952" s="1" t="str">
        <f t="shared" si="483"/>
        <v>NGR bulk stream sediment</v>
      </c>
      <c r="K2952" s="1" t="str">
        <f t="shared" si="484"/>
        <v>&lt;177 micron (NGR)</v>
      </c>
      <c r="L2952">
        <v>30</v>
      </c>
      <c r="M2952" t="s">
        <v>106</v>
      </c>
      <c r="N2952">
        <v>594</v>
      </c>
      <c r="O2952">
        <v>127</v>
      </c>
      <c r="P2952">
        <v>46</v>
      </c>
      <c r="Q2952">
        <v>6</v>
      </c>
      <c r="R2952">
        <v>22</v>
      </c>
      <c r="S2952">
        <v>12</v>
      </c>
      <c r="T2952">
        <v>-0.2</v>
      </c>
      <c r="U2952">
        <v>1400</v>
      </c>
      <c r="V2952">
        <v>2.5099999999999998</v>
      </c>
      <c r="W2952">
        <v>-0.2</v>
      </c>
      <c r="X2952">
        <v>5</v>
      </c>
      <c r="Y2952">
        <v>-2</v>
      </c>
      <c r="Z2952">
        <v>49</v>
      </c>
      <c r="AA2952">
        <v>0.4</v>
      </c>
      <c r="AB2952">
        <v>1</v>
      </c>
      <c r="AC2952">
        <v>1110</v>
      </c>
      <c r="AD2952">
        <v>15</v>
      </c>
      <c r="AE2952">
        <v>2</v>
      </c>
      <c r="AF2952">
        <v>3</v>
      </c>
      <c r="AG2952">
        <v>1.4</v>
      </c>
      <c r="AH2952">
        <v>320</v>
      </c>
    </row>
    <row r="2953" spans="1:34" x14ac:dyDescent="0.25">
      <c r="A2953" t="s">
        <v>11265</v>
      </c>
      <c r="B2953" t="s">
        <v>11266</v>
      </c>
      <c r="C2953" s="1" t="str">
        <f t="shared" si="481"/>
        <v>21:0613</v>
      </c>
      <c r="D2953" s="1" t="str">
        <f>HYPERLINK("http://geochem.nrcan.gc.ca/cdogs/content/svy/svy_e.htm", "")</f>
        <v/>
      </c>
      <c r="G2953" s="1" t="str">
        <f>HYPERLINK("http://geochem.nrcan.gc.ca/cdogs/content/cr_/cr_00078_e.htm", "78")</f>
        <v>78</v>
      </c>
      <c r="J2953" t="s">
        <v>69</v>
      </c>
      <c r="K2953" t="s">
        <v>70</v>
      </c>
      <c r="L2953">
        <v>30</v>
      </c>
      <c r="M2953" t="s">
        <v>71</v>
      </c>
      <c r="N2953">
        <v>595</v>
      </c>
      <c r="O2953">
        <v>89</v>
      </c>
      <c r="P2953">
        <v>36</v>
      </c>
      <c r="Q2953">
        <v>17</v>
      </c>
      <c r="R2953">
        <v>236</v>
      </c>
      <c r="S2953">
        <v>20</v>
      </c>
      <c r="T2953">
        <v>0.2</v>
      </c>
      <c r="U2953">
        <v>400</v>
      </c>
      <c r="V2953">
        <v>2.8</v>
      </c>
      <c r="W2953">
        <v>0.4</v>
      </c>
      <c r="X2953">
        <v>21</v>
      </c>
      <c r="Y2953">
        <v>2</v>
      </c>
      <c r="Z2953">
        <v>48</v>
      </c>
      <c r="AA2953">
        <v>0.4</v>
      </c>
      <c r="AB2953">
        <v>7</v>
      </c>
      <c r="AC2953">
        <v>681</v>
      </c>
      <c r="AD2953">
        <v>20</v>
      </c>
      <c r="AE2953">
        <v>14</v>
      </c>
      <c r="AF2953">
        <v>3</v>
      </c>
      <c r="AG2953">
        <v>12</v>
      </c>
      <c r="AH2953">
        <v>455</v>
      </c>
    </row>
    <row r="2954" spans="1:34" x14ac:dyDescent="0.25">
      <c r="A2954" t="s">
        <v>11267</v>
      </c>
      <c r="B2954" t="s">
        <v>11268</v>
      </c>
      <c r="C2954" s="1" t="str">
        <f t="shared" si="481"/>
        <v>21:0613</v>
      </c>
      <c r="D2954" s="1" t="str">
        <f t="shared" ref="D2954:D2969" si="485">HYPERLINK("http://geochem.nrcan.gc.ca/cdogs/content/svy/svy210193_e.htm", "21:0193")</f>
        <v>21:0193</v>
      </c>
      <c r="E2954" t="s">
        <v>11269</v>
      </c>
      <c r="F2954" t="s">
        <v>11270</v>
      </c>
      <c r="H2954">
        <v>54.716759799999998</v>
      </c>
      <c r="I2954">
        <v>-127.8228301</v>
      </c>
      <c r="J2954" s="1" t="str">
        <f t="shared" ref="J2954:J2969" si="486">HYPERLINK("http://geochem.nrcan.gc.ca/cdogs/content/kwd/kwd020030_e.htm", "NGR bulk stream sediment")</f>
        <v>NGR bulk stream sediment</v>
      </c>
      <c r="K2954" s="1" t="str">
        <f t="shared" ref="K2954:K2969" si="487">HYPERLINK("http://geochem.nrcan.gc.ca/cdogs/content/kwd/kwd080006_e.htm", "&lt;177 micron (NGR)")</f>
        <v>&lt;177 micron (NGR)</v>
      </c>
      <c r="L2954">
        <v>30</v>
      </c>
      <c r="M2954" t="s">
        <v>111</v>
      </c>
      <c r="N2954">
        <v>596</v>
      </c>
      <c r="O2954">
        <v>71</v>
      </c>
      <c r="P2954">
        <v>15</v>
      </c>
      <c r="Q2954">
        <v>5</v>
      </c>
      <c r="R2954">
        <v>8</v>
      </c>
      <c r="S2954">
        <v>7</v>
      </c>
      <c r="T2954">
        <v>-0.2</v>
      </c>
      <c r="U2954">
        <v>780</v>
      </c>
      <c r="V2954">
        <v>2.19</v>
      </c>
      <c r="W2954">
        <v>-0.2</v>
      </c>
      <c r="X2954">
        <v>3</v>
      </c>
      <c r="Y2954">
        <v>-2</v>
      </c>
      <c r="Z2954">
        <v>34</v>
      </c>
      <c r="AA2954">
        <v>-0.2</v>
      </c>
      <c r="AB2954">
        <v>2</v>
      </c>
      <c r="AC2954">
        <v>985</v>
      </c>
      <c r="AD2954">
        <v>20</v>
      </c>
      <c r="AE2954">
        <v>2</v>
      </c>
      <c r="AF2954">
        <v>2.4</v>
      </c>
      <c r="AG2954">
        <v>3.4</v>
      </c>
      <c r="AH2954">
        <v>270</v>
      </c>
    </row>
    <row r="2955" spans="1:34" x14ac:dyDescent="0.25">
      <c r="A2955" t="s">
        <v>11271</v>
      </c>
      <c r="B2955" t="s">
        <v>11272</v>
      </c>
      <c r="C2955" s="1" t="str">
        <f t="shared" si="481"/>
        <v>21:0613</v>
      </c>
      <c r="D2955" s="1" t="str">
        <f t="shared" si="485"/>
        <v>21:0193</v>
      </c>
      <c r="E2955" t="s">
        <v>11273</v>
      </c>
      <c r="F2955" t="s">
        <v>11274</v>
      </c>
      <c r="H2955">
        <v>54.674410999999999</v>
      </c>
      <c r="I2955">
        <v>-127.7638831</v>
      </c>
      <c r="J2955" s="1" t="str">
        <f t="shared" si="486"/>
        <v>NGR bulk stream sediment</v>
      </c>
      <c r="K2955" s="1" t="str">
        <f t="shared" si="487"/>
        <v>&lt;177 micron (NGR)</v>
      </c>
      <c r="L2955">
        <v>30</v>
      </c>
      <c r="M2955" t="s">
        <v>116</v>
      </c>
      <c r="N2955">
        <v>597</v>
      </c>
      <c r="O2955">
        <v>47</v>
      </c>
      <c r="P2955">
        <v>39</v>
      </c>
      <c r="Q2955">
        <v>2</v>
      </c>
      <c r="R2955">
        <v>11</v>
      </c>
      <c r="S2955">
        <v>11</v>
      </c>
      <c r="T2955">
        <v>-0.2</v>
      </c>
      <c r="U2955">
        <v>320</v>
      </c>
      <c r="V2955">
        <v>1.92</v>
      </c>
      <c r="W2955">
        <v>-0.2</v>
      </c>
      <c r="X2955">
        <v>1</v>
      </c>
      <c r="Y2955">
        <v>-2</v>
      </c>
      <c r="Z2955">
        <v>40</v>
      </c>
      <c r="AA2955">
        <v>-0.2</v>
      </c>
      <c r="AB2955">
        <v>-1</v>
      </c>
      <c r="AC2955">
        <v>361</v>
      </c>
      <c r="AD2955">
        <v>-10</v>
      </c>
      <c r="AE2955">
        <v>-2</v>
      </c>
      <c r="AF2955">
        <v>-1</v>
      </c>
      <c r="AG2955">
        <v>1</v>
      </c>
      <c r="AH2955">
        <v>160</v>
      </c>
    </row>
    <row r="2956" spans="1:34" x14ac:dyDescent="0.25">
      <c r="A2956" t="s">
        <v>11275</v>
      </c>
      <c r="B2956" t="s">
        <v>11276</v>
      </c>
      <c r="C2956" s="1" t="str">
        <f t="shared" si="481"/>
        <v>21:0613</v>
      </c>
      <c r="D2956" s="1" t="str">
        <f t="shared" si="485"/>
        <v>21:0193</v>
      </c>
      <c r="E2956" t="s">
        <v>11277</v>
      </c>
      <c r="F2956" t="s">
        <v>11278</v>
      </c>
      <c r="H2956">
        <v>54.652968000000001</v>
      </c>
      <c r="I2956">
        <v>-127.7499631</v>
      </c>
      <c r="J2956" s="1" t="str">
        <f t="shared" si="486"/>
        <v>NGR bulk stream sediment</v>
      </c>
      <c r="K2956" s="1" t="str">
        <f t="shared" si="487"/>
        <v>&lt;177 micron (NGR)</v>
      </c>
      <c r="L2956">
        <v>30</v>
      </c>
      <c r="M2956" t="s">
        <v>121</v>
      </c>
      <c r="N2956">
        <v>598</v>
      </c>
      <c r="O2956">
        <v>48</v>
      </c>
      <c r="P2956">
        <v>38</v>
      </c>
      <c r="Q2956">
        <v>5</v>
      </c>
      <c r="R2956">
        <v>9</v>
      </c>
      <c r="S2956">
        <v>6</v>
      </c>
      <c r="T2956">
        <v>-0.2</v>
      </c>
      <c r="U2956">
        <v>190</v>
      </c>
      <c r="V2956">
        <v>1.97</v>
      </c>
      <c r="W2956">
        <v>-0.2</v>
      </c>
      <c r="X2956">
        <v>1</v>
      </c>
      <c r="Y2956">
        <v>-2</v>
      </c>
      <c r="Z2956">
        <v>46</v>
      </c>
      <c r="AA2956">
        <v>0.5</v>
      </c>
      <c r="AB2956">
        <v>-1</v>
      </c>
      <c r="AC2956">
        <v>807</v>
      </c>
      <c r="AD2956">
        <v>-10</v>
      </c>
      <c r="AE2956">
        <v>-2</v>
      </c>
      <c r="AF2956">
        <v>-1</v>
      </c>
      <c r="AG2956">
        <v>2.2000000000000002</v>
      </c>
      <c r="AH2956">
        <v>250</v>
      </c>
    </row>
    <row r="2957" spans="1:34" x14ac:dyDescent="0.25">
      <c r="A2957" t="s">
        <v>11279</v>
      </c>
      <c r="B2957" t="s">
        <v>11280</v>
      </c>
      <c r="C2957" s="1" t="str">
        <f t="shared" si="481"/>
        <v>21:0613</v>
      </c>
      <c r="D2957" s="1" t="str">
        <f t="shared" si="485"/>
        <v>21:0193</v>
      </c>
      <c r="E2957" t="s">
        <v>11281</v>
      </c>
      <c r="F2957" t="s">
        <v>11282</v>
      </c>
      <c r="H2957">
        <v>54.677111500000002</v>
      </c>
      <c r="I2957">
        <v>-127.739762</v>
      </c>
      <c r="J2957" s="1" t="str">
        <f t="shared" si="486"/>
        <v>NGR bulk stream sediment</v>
      </c>
      <c r="K2957" s="1" t="str">
        <f t="shared" si="487"/>
        <v>&lt;177 micron (NGR)</v>
      </c>
      <c r="L2957">
        <v>30</v>
      </c>
      <c r="M2957" t="s">
        <v>126</v>
      </c>
      <c r="N2957">
        <v>599</v>
      </c>
      <c r="O2957">
        <v>47</v>
      </c>
      <c r="P2957">
        <v>30</v>
      </c>
      <c r="Q2957">
        <v>3</v>
      </c>
      <c r="R2957">
        <v>11</v>
      </c>
      <c r="S2957">
        <v>9</v>
      </c>
      <c r="T2957">
        <v>-0.2</v>
      </c>
      <c r="U2957">
        <v>320</v>
      </c>
      <c r="V2957">
        <v>2.0299999999999998</v>
      </c>
      <c r="W2957">
        <v>-0.2</v>
      </c>
      <c r="X2957">
        <v>1</v>
      </c>
      <c r="Y2957">
        <v>-2</v>
      </c>
      <c r="Z2957">
        <v>42</v>
      </c>
      <c r="AA2957">
        <v>-0.2</v>
      </c>
      <c r="AB2957">
        <v>-1</v>
      </c>
      <c r="AC2957">
        <v>556</v>
      </c>
      <c r="AD2957">
        <v>-10</v>
      </c>
      <c r="AE2957">
        <v>-2</v>
      </c>
      <c r="AF2957">
        <v>1.8</v>
      </c>
      <c r="AG2957">
        <v>1.3</v>
      </c>
      <c r="AH2957">
        <v>200</v>
      </c>
    </row>
    <row r="2958" spans="1:34" x14ac:dyDescent="0.25">
      <c r="A2958" t="s">
        <v>11283</v>
      </c>
      <c r="B2958" t="s">
        <v>11284</v>
      </c>
      <c r="C2958" s="1" t="str">
        <f t="shared" si="481"/>
        <v>21:0613</v>
      </c>
      <c r="D2958" s="1" t="str">
        <f t="shared" si="485"/>
        <v>21:0193</v>
      </c>
      <c r="E2958" t="s">
        <v>11285</v>
      </c>
      <c r="F2958" t="s">
        <v>11286</v>
      </c>
      <c r="H2958">
        <v>54.682609200000002</v>
      </c>
      <c r="I2958">
        <v>-127.6993866</v>
      </c>
      <c r="J2958" s="1" t="str">
        <f t="shared" si="486"/>
        <v>NGR bulk stream sediment</v>
      </c>
      <c r="K2958" s="1" t="str">
        <f t="shared" si="487"/>
        <v>&lt;177 micron (NGR)</v>
      </c>
      <c r="L2958">
        <v>30</v>
      </c>
      <c r="M2958" t="s">
        <v>131</v>
      </c>
      <c r="N2958">
        <v>600</v>
      </c>
      <c r="O2958">
        <v>169</v>
      </c>
      <c r="P2958">
        <v>69</v>
      </c>
      <c r="Q2958">
        <v>25</v>
      </c>
      <c r="R2958">
        <v>11</v>
      </c>
      <c r="S2958">
        <v>13</v>
      </c>
      <c r="T2958">
        <v>0.7</v>
      </c>
      <c r="U2958">
        <v>1600</v>
      </c>
      <c r="V2958">
        <v>2.36</v>
      </c>
      <c r="W2958">
        <v>0.8</v>
      </c>
      <c r="X2958">
        <v>5</v>
      </c>
      <c r="Y2958">
        <v>-2</v>
      </c>
      <c r="Z2958">
        <v>45</v>
      </c>
      <c r="AA2958">
        <v>0.4</v>
      </c>
      <c r="AB2958">
        <v>2</v>
      </c>
      <c r="AC2958">
        <v>1040</v>
      </c>
      <c r="AD2958">
        <v>15</v>
      </c>
      <c r="AE2958">
        <v>-2</v>
      </c>
      <c r="AF2958">
        <v>-1</v>
      </c>
      <c r="AG2958">
        <v>1.7</v>
      </c>
      <c r="AH2958">
        <v>340</v>
      </c>
    </row>
    <row r="2959" spans="1:34" x14ac:dyDescent="0.25">
      <c r="A2959" t="s">
        <v>11287</v>
      </c>
      <c r="B2959" t="s">
        <v>11288</v>
      </c>
      <c r="C2959" s="1" t="str">
        <f t="shared" si="481"/>
        <v>21:0613</v>
      </c>
      <c r="D2959" s="1" t="str">
        <f t="shared" si="485"/>
        <v>21:0193</v>
      </c>
      <c r="E2959" t="s">
        <v>11289</v>
      </c>
      <c r="F2959" t="s">
        <v>11290</v>
      </c>
      <c r="H2959">
        <v>54.165122799999999</v>
      </c>
      <c r="I2959">
        <v>-127.8173907</v>
      </c>
      <c r="J2959" s="1" t="str">
        <f t="shared" si="486"/>
        <v>NGR bulk stream sediment</v>
      </c>
      <c r="K2959" s="1" t="str">
        <f t="shared" si="487"/>
        <v>&lt;177 micron (NGR)</v>
      </c>
      <c r="L2959">
        <v>31</v>
      </c>
      <c r="M2959" t="s">
        <v>38</v>
      </c>
      <c r="N2959">
        <v>601</v>
      </c>
      <c r="O2959">
        <v>108</v>
      </c>
      <c r="P2959">
        <v>26</v>
      </c>
      <c r="Q2959">
        <v>8</v>
      </c>
      <c r="R2959">
        <v>11</v>
      </c>
      <c r="S2959">
        <v>12</v>
      </c>
      <c r="T2959">
        <v>-0.2</v>
      </c>
      <c r="U2959">
        <v>1000</v>
      </c>
      <c r="V2959">
        <v>2.96</v>
      </c>
      <c r="W2959">
        <v>-0.2</v>
      </c>
      <c r="X2959">
        <v>4</v>
      </c>
      <c r="Y2959">
        <v>-2</v>
      </c>
      <c r="Z2959">
        <v>62</v>
      </c>
      <c r="AA2959">
        <v>0.4</v>
      </c>
      <c r="AB2959">
        <v>4</v>
      </c>
      <c r="AC2959">
        <v>674</v>
      </c>
      <c r="AD2959">
        <v>20</v>
      </c>
      <c r="AE2959">
        <v>-2</v>
      </c>
      <c r="AF2959">
        <v>3.8</v>
      </c>
      <c r="AG2959">
        <v>1.2</v>
      </c>
      <c r="AH2959">
        <v>225</v>
      </c>
    </row>
    <row r="2960" spans="1:34" x14ac:dyDescent="0.25">
      <c r="A2960" t="s">
        <v>11291</v>
      </c>
      <c r="B2960" t="s">
        <v>11292</v>
      </c>
      <c r="C2960" s="1" t="str">
        <f t="shared" si="481"/>
        <v>21:0613</v>
      </c>
      <c r="D2960" s="1" t="str">
        <f t="shared" si="485"/>
        <v>21:0193</v>
      </c>
      <c r="E2960" t="s">
        <v>11293</v>
      </c>
      <c r="F2960" t="s">
        <v>11294</v>
      </c>
      <c r="H2960">
        <v>54.8232766</v>
      </c>
      <c r="I2960">
        <v>-126.90574839999999</v>
      </c>
      <c r="J2960" s="1" t="str">
        <f t="shared" si="486"/>
        <v>NGR bulk stream sediment</v>
      </c>
      <c r="K2960" s="1" t="str">
        <f t="shared" si="487"/>
        <v>&lt;177 micron (NGR)</v>
      </c>
      <c r="L2960">
        <v>31</v>
      </c>
      <c r="M2960" t="s">
        <v>43</v>
      </c>
      <c r="N2960">
        <v>602</v>
      </c>
      <c r="O2960">
        <v>119</v>
      </c>
      <c r="P2960">
        <v>24</v>
      </c>
      <c r="Q2960">
        <v>9</v>
      </c>
      <c r="R2960">
        <v>23</v>
      </c>
      <c r="S2960">
        <v>11</v>
      </c>
      <c r="T2960">
        <v>-0.2</v>
      </c>
      <c r="U2960">
        <v>480</v>
      </c>
      <c r="V2960">
        <v>3.28</v>
      </c>
      <c r="W2960">
        <v>-0.2</v>
      </c>
      <c r="X2960">
        <v>33</v>
      </c>
      <c r="Y2960">
        <v>-2</v>
      </c>
      <c r="Z2960">
        <v>39</v>
      </c>
      <c r="AA2960">
        <v>1.8</v>
      </c>
      <c r="AB2960">
        <v>2</v>
      </c>
      <c r="AC2960">
        <v>500</v>
      </c>
      <c r="AD2960">
        <v>70</v>
      </c>
      <c r="AE2960">
        <v>-2</v>
      </c>
      <c r="AF2960">
        <v>9.6</v>
      </c>
      <c r="AG2960">
        <v>1.8</v>
      </c>
      <c r="AH2960">
        <v>170</v>
      </c>
    </row>
    <row r="2961" spans="1:34" x14ac:dyDescent="0.25">
      <c r="A2961" t="s">
        <v>11295</v>
      </c>
      <c r="B2961" t="s">
        <v>11296</v>
      </c>
      <c r="C2961" s="1" t="str">
        <f t="shared" si="481"/>
        <v>21:0613</v>
      </c>
      <c r="D2961" s="1" t="str">
        <f t="shared" si="485"/>
        <v>21:0193</v>
      </c>
      <c r="E2961" t="s">
        <v>11297</v>
      </c>
      <c r="F2961" t="s">
        <v>11298</v>
      </c>
      <c r="H2961">
        <v>54.236702600000001</v>
      </c>
      <c r="I2961">
        <v>-127.72661189999999</v>
      </c>
      <c r="J2961" s="1" t="str">
        <f t="shared" si="486"/>
        <v>NGR bulk stream sediment</v>
      </c>
      <c r="K2961" s="1" t="str">
        <f t="shared" si="487"/>
        <v>&lt;177 micron (NGR)</v>
      </c>
      <c r="L2961">
        <v>31</v>
      </c>
      <c r="M2961" t="s">
        <v>56</v>
      </c>
      <c r="N2961">
        <v>603</v>
      </c>
      <c r="O2961">
        <v>114</v>
      </c>
      <c r="P2961">
        <v>23</v>
      </c>
      <c r="Q2961">
        <v>8</v>
      </c>
      <c r="R2961">
        <v>9</v>
      </c>
      <c r="S2961">
        <v>11</v>
      </c>
      <c r="T2961">
        <v>-0.2</v>
      </c>
      <c r="U2961">
        <v>1200</v>
      </c>
      <c r="V2961">
        <v>2.61</v>
      </c>
      <c r="W2961">
        <v>-0.2</v>
      </c>
      <c r="X2961">
        <v>7</v>
      </c>
      <c r="Y2961">
        <v>-2</v>
      </c>
      <c r="Z2961">
        <v>52</v>
      </c>
      <c r="AA2961">
        <v>0.4</v>
      </c>
      <c r="AB2961">
        <v>3</v>
      </c>
      <c r="AC2961">
        <v>925</v>
      </c>
      <c r="AD2961">
        <v>15</v>
      </c>
      <c r="AE2961">
        <v>-2</v>
      </c>
      <c r="AF2961">
        <v>3.4</v>
      </c>
      <c r="AG2961">
        <v>1.4</v>
      </c>
      <c r="AH2961">
        <v>180</v>
      </c>
    </row>
    <row r="2962" spans="1:34" x14ac:dyDescent="0.25">
      <c r="A2962" t="s">
        <v>11299</v>
      </c>
      <c r="B2962" t="s">
        <v>11300</v>
      </c>
      <c r="C2962" s="1" t="str">
        <f t="shared" si="481"/>
        <v>21:0613</v>
      </c>
      <c r="D2962" s="1" t="str">
        <f t="shared" si="485"/>
        <v>21:0193</v>
      </c>
      <c r="E2962" t="s">
        <v>11301</v>
      </c>
      <c r="F2962" t="s">
        <v>11302</v>
      </c>
      <c r="H2962">
        <v>54.225930699999999</v>
      </c>
      <c r="I2962">
        <v>-127.78969910000001</v>
      </c>
      <c r="J2962" s="1" t="str">
        <f t="shared" si="486"/>
        <v>NGR bulk stream sediment</v>
      </c>
      <c r="K2962" s="1" t="str">
        <f t="shared" si="487"/>
        <v>&lt;177 micron (NGR)</v>
      </c>
      <c r="L2962">
        <v>31</v>
      </c>
      <c r="M2962" t="s">
        <v>61</v>
      </c>
      <c r="N2962">
        <v>604</v>
      </c>
      <c r="O2962">
        <v>86</v>
      </c>
      <c r="P2962">
        <v>31</v>
      </c>
      <c r="Q2962">
        <v>4</v>
      </c>
      <c r="R2962">
        <v>13</v>
      </c>
      <c r="S2962">
        <v>10</v>
      </c>
      <c r="T2962">
        <v>-0.2</v>
      </c>
      <c r="U2962">
        <v>740</v>
      </c>
      <c r="V2962">
        <v>3.69</v>
      </c>
      <c r="W2962">
        <v>-0.2</v>
      </c>
      <c r="X2962">
        <v>3</v>
      </c>
      <c r="Y2962">
        <v>-2</v>
      </c>
      <c r="Z2962">
        <v>114</v>
      </c>
      <c r="AA2962">
        <v>0.3</v>
      </c>
      <c r="AB2962">
        <v>4</v>
      </c>
      <c r="AC2962">
        <v>794</v>
      </c>
      <c r="AD2962">
        <v>20</v>
      </c>
      <c r="AE2962">
        <v>-2</v>
      </c>
      <c r="AF2962">
        <v>2.4</v>
      </c>
      <c r="AG2962">
        <v>1.1000000000000001</v>
      </c>
      <c r="AH2962">
        <v>195</v>
      </c>
    </row>
    <row r="2963" spans="1:34" x14ac:dyDescent="0.25">
      <c r="A2963" t="s">
        <v>11303</v>
      </c>
      <c r="B2963" t="s">
        <v>11304</v>
      </c>
      <c r="C2963" s="1" t="str">
        <f t="shared" si="481"/>
        <v>21:0613</v>
      </c>
      <c r="D2963" s="1" t="str">
        <f t="shared" si="485"/>
        <v>21:0193</v>
      </c>
      <c r="E2963" t="s">
        <v>11289</v>
      </c>
      <c r="F2963" t="s">
        <v>11305</v>
      </c>
      <c r="H2963">
        <v>54.165122799999999</v>
      </c>
      <c r="I2963">
        <v>-127.8173907</v>
      </c>
      <c r="J2963" s="1" t="str">
        <f t="shared" si="486"/>
        <v>NGR bulk stream sediment</v>
      </c>
      <c r="K2963" s="1" t="str">
        <f t="shared" si="487"/>
        <v>&lt;177 micron (NGR)</v>
      </c>
      <c r="L2963">
        <v>31</v>
      </c>
      <c r="M2963" t="s">
        <v>47</v>
      </c>
      <c r="N2963">
        <v>605</v>
      </c>
      <c r="O2963">
        <v>104</v>
      </c>
      <c r="P2963">
        <v>26</v>
      </c>
      <c r="Q2963">
        <v>5</v>
      </c>
      <c r="R2963">
        <v>11</v>
      </c>
      <c r="S2963">
        <v>12</v>
      </c>
      <c r="T2963">
        <v>-0.2</v>
      </c>
      <c r="U2963">
        <v>990</v>
      </c>
      <c r="V2963">
        <v>3.01</v>
      </c>
      <c r="W2963">
        <v>-0.2</v>
      </c>
      <c r="X2963">
        <v>5</v>
      </c>
      <c r="Y2963">
        <v>-2</v>
      </c>
      <c r="Z2963">
        <v>58</v>
      </c>
      <c r="AA2963">
        <v>0.3</v>
      </c>
      <c r="AB2963">
        <v>3</v>
      </c>
      <c r="AC2963">
        <v>667</v>
      </c>
      <c r="AD2963">
        <v>10</v>
      </c>
      <c r="AE2963">
        <v>-2</v>
      </c>
      <c r="AF2963">
        <v>3</v>
      </c>
      <c r="AG2963">
        <v>1.3</v>
      </c>
      <c r="AH2963">
        <v>220</v>
      </c>
    </row>
    <row r="2964" spans="1:34" x14ac:dyDescent="0.25">
      <c r="A2964" t="s">
        <v>11306</v>
      </c>
      <c r="B2964" t="s">
        <v>11307</v>
      </c>
      <c r="C2964" s="1" t="str">
        <f t="shared" si="481"/>
        <v>21:0613</v>
      </c>
      <c r="D2964" s="1" t="str">
        <f t="shared" si="485"/>
        <v>21:0193</v>
      </c>
      <c r="E2964" t="s">
        <v>11289</v>
      </c>
      <c r="F2964" t="s">
        <v>11308</v>
      </c>
      <c r="H2964">
        <v>54.165122799999999</v>
      </c>
      <c r="I2964">
        <v>-127.8173907</v>
      </c>
      <c r="J2964" s="1" t="str">
        <f t="shared" si="486"/>
        <v>NGR bulk stream sediment</v>
      </c>
      <c r="K2964" s="1" t="str">
        <f t="shared" si="487"/>
        <v>&lt;177 micron (NGR)</v>
      </c>
      <c r="L2964">
        <v>31</v>
      </c>
      <c r="M2964" t="s">
        <v>51</v>
      </c>
      <c r="N2964">
        <v>606</v>
      </c>
      <c r="O2964">
        <v>104</v>
      </c>
      <c r="P2964">
        <v>25</v>
      </c>
      <c r="Q2964">
        <v>7</v>
      </c>
      <c r="R2964">
        <v>11</v>
      </c>
      <c r="S2964">
        <v>11</v>
      </c>
      <c r="T2964">
        <v>-0.2</v>
      </c>
      <c r="U2964">
        <v>980</v>
      </c>
      <c r="V2964">
        <v>2.99</v>
      </c>
      <c r="W2964">
        <v>-0.2</v>
      </c>
      <c r="X2964">
        <v>4</v>
      </c>
      <c r="Y2964">
        <v>-2</v>
      </c>
      <c r="Z2964">
        <v>60</v>
      </c>
      <c r="AA2964">
        <v>-0.2</v>
      </c>
      <c r="AB2964">
        <v>4</v>
      </c>
      <c r="AC2964">
        <v>698</v>
      </c>
      <c r="AD2964">
        <v>15</v>
      </c>
      <c r="AE2964">
        <v>-2</v>
      </c>
      <c r="AF2964">
        <v>4</v>
      </c>
      <c r="AG2964">
        <v>1.5</v>
      </c>
      <c r="AH2964">
        <v>200</v>
      </c>
    </row>
    <row r="2965" spans="1:34" x14ac:dyDescent="0.25">
      <c r="A2965" t="s">
        <v>11309</v>
      </c>
      <c r="B2965" t="s">
        <v>11310</v>
      </c>
      <c r="C2965" s="1" t="str">
        <f t="shared" si="481"/>
        <v>21:0613</v>
      </c>
      <c r="D2965" s="1" t="str">
        <f t="shared" si="485"/>
        <v>21:0193</v>
      </c>
      <c r="E2965" t="s">
        <v>11311</v>
      </c>
      <c r="F2965" t="s">
        <v>11312</v>
      </c>
      <c r="H2965">
        <v>54.213831800000001</v>
      </c>
      <c r="I2965">
        <v>-127.9013242</v>
      </c>
      <c r="J2965" s="1" t="str">
        <f t="shared" si="486"/>
        <v>NGR bulk stream sediment</v>
      </c>
      <c r="K2965" s="1" t="str">
        <f t="shared" si="487"/>
        <v>&lt;177 micron (NGR)</v>
      </c>
      <c r="L2965">
        <v>31</v>
      </c>
      <c r="M2965" t="s">
        <v>66</v>
      </c>
      <c r="N2965">
        <v>607</v>
      </c>
      <c r="O2965">
        <v>118</v>
      </c>
      <c r="P2965">
        <v>58</v>
      </c>
      <c r="Q2965">
        <v>3</v>
      </c>
      <c r="R2965">
        <v>48</v>
      </c>
      <c r="S2965">
        <v>19</v>
      </c>
      <c r="T2965">
        <v>-0.2</v>
      </c>
      <c r="U2965">
        <v>760</v>
      </c>
      <c r="V2965">
        <v>2.29</v>
      </c>
      <c r="W2965">
        <v>-0.2</v>
      </c>
      <c r="X2965">
        <v>3</v>
      </c>
      <c r="Y2965">
        <v>-2</v>
      </c>
      <c r="Z2965">
        <v>63</v>
      </c>
      <c r="AA2965">
        <v>-0.2</v>
      </c>
      <c r="AB2965">
        <v>6</v>
      </c>
      <c r="AC2965">
        <v>534</v>
      </c>
      <c r="AD2965">
        <v>15</v>
      </c>
      <c r="AE2965">
        <v>2</v>
      </c>
      <c r="AF2965">
        <v>6.6</v>
      </c>
      <c r="AG2965">
        <v>1.3</v>
      </c>
      <c r="AH2965">
        <v>180</v>
      </c>
    </row>
    <row r="2966" spans="1:34" x14ac:dyDescent="0.25">
      <c r="A2966" t="s">
        <v>11313</v>
      </c>
      <c r="B2966" t="s">
        <v>11314</v>
      </c>
      <c r="C2966" s="1" t="str">
        <f t="shared" si="481"/>
        <v>21:0613</v>
      </c>
      <c r="D2966" s="1" t="str">
        <f t="shared" si="485"/>
        <v>21:0193</v>
      </c>
      <c r="E2966" t="s">
        <v>11315</v>
      </c>
      <c r="F2966" t="s">
        <v>11316</v>
      </c>
      <c r="H2966">
        <v>54.254885100000003</v>
      </c>
      <c r="I2966">
        <v>-127.9546192</v>
      </c>
      <c r="J2966" s="1" t="str">
        <f t="shared" si="486"/>
        <v>NGR bulk stream sediment</v>
      </c>
      <c r="K2966" s="1" t="str">
        <f t="shared" si="487"/>
        <v>&lt;177 micron (NGR)</v>
      </c>
      <c r="L2966">
        <v>31</v>
      </c>
      <c r="M2966" t="s">
        <v>76</v>
      </c>
      <c r="N2966">
        <v>608</v>
      </c>
      <c r="O2966">
        <v>59</v>
      </c>
      <c r="P2966">
        <v>35</v>
      </c>
      <c r="Q2966">
        <v>3</v>
      </c>
      <c r="R2966">
        <v>10</v>
      </c>
      <c r="S2966">
        <v>9</v>
      </c>
      <c r="T2966">
        <v>-0.2</v>
      </c>
      <c r="U2966">
        <v>350</v>
      </c>
      <c r="V2966">
        <v>2.0099999999999998</v>
      </c>
      <c r="W2966">
        <v>-0.2</v>
      </c>
      <c r="X2966">
        <v>3</v>
      </c>
      <c r="Y2966">
        <v>-2</v>
      </c>
      <c r="Z2966">
        <v>39</v>
      </c>
      <c r="AA2966">
        <v>0.3</v>
      </c>
      <c r="AB2966">
        <v>2</v>
      </c>
      <c r="AC2966">
        <v>588</v>
      </c>
      <c r="AD2966">
        <v>-10</v>
      </c>
      <c r="AE2966">
        <v>-2</v>
      </c>
      <c r="AF2966">
        <v>-1</v>
      </c>
      <c r="AG2966">
        <v>2.4</v>
      </c>
      <c r="AH2966">
        <v>290</v>
      </c>
    </row>
    <row r="2967" spans="1:34" x14ac:dyDescent="0.25">
      <c r="A2967" t="s">
        <v>11317</v>
      </c>
      <c r="B2967" t="s">
        <v>11318</v>
      </c>
      <c r="C2967" s="1" t="str">
        <f t="shared" si="481"/>
        <v>21:0613</v>
      </c>
      <c r="D2967" s="1" t="str">
        <f t="shared" si="485"/>
        <v>21:0193</v>
      </c>
      <c r="E2967" t="s">
        <v>11319</v>
      </c>
      <c r="F2967" t="s">
        <v>11320</v>
      </c>
      <c r="H2967">
        <v>54.185108700000001</v>
      </c>
      <c r="I2967">
        <v>-127.94597469999999</v>
      </c>
      <c r="J2967" s="1" t="str">
        <f t="shared" si="486"/>
        <v>NGR bulk stream sediment</v>
      </c>
      <c r="K2967" s="1" t="str">
        <f t="shared" si="487"/>
        <v>&lt;177 micron (NGR)</v>
      </c>
      <c r="L2967">
        <v>31</v>
      </c>
      <c r="M2967" t="s">
        <v>81</v>
      </c>
      <c r="N2967">
        <v>609</v>
      </c>
      <c r="O2967">
        <v>10</v>
      </c>
      <c r="P2967">
        <v>3</v>
      </c>
      <c r="Q2967">
        <v>-2</v>
      </c>
      <c r="R2967">
        <v>2</v>
      </c>
      <c r="S2967">
        <v>-2</v>
      </c>
      <c r="T2967">
        <v>-0.2</v>
      </c>
      <c r="U2967">
        <v>60</v>
      </c>
      <c r="V2967">
        <v>0.88</v>
      </c>
      <c r="W2967">
        <v>-0.2</v>
      </c>
      <c r="X2967">
        <v>1</v>
      </c>
      <c r="Y2967">
        <v>-2</v>
      </c>
      <c r="Z2967">
        <v>21</v>
      </c>
      <c r="AA2967">
        <v>-0.2</v>
      </c>
      <c r="AB2967">
        <v>-1</v>
      </c>
      <c r="AC2967">
        <v>877</v>
      </c>
      <c r="AD2967">
        <v>-10</v>
      </c>
      <c r="AE2967">
        <v>-2</v>
      </c>
      <c r="AF2967">
        <v>-1</v>
      </c>
      <c r="AG2967">
        <v>4.8</v>
      </c>
      <c r="AH2967">
        <v>350</v>
      </c>
    </row>
    <row r="2968" spans="1:34" x14ac:dyDescent="0.25">
      <c r="A2968" t="s">
        <v>11321</v>
      </c>
      <c r="B2968" t="s">
        <v>11322</v>
      </c>
      <c r="C2968" s="1" t="str">
        <f t="shared" si="481"/>
        <v>21:0613</v>
      </c>
      <c r="D2968" s="1" t="str">
        <f t="shared" si="485"/>
        <v>21:0193</v>
      </c>
      <c r="E2968" t="s">
        <v>11323</v>
      </c>
      <c r="F2968" t="s">
        <v>11324</v>
      </c>
      <c r="H2968">
        <v>54.161730400000003</v>
      </c>
      <c r="I2968">
        <v>-127.92247759999999</v>
      </c>
      <c r="J2968" s="1" t="str">
        <f t="shared" si="486"/>
        <v>NGR bulk stream sediment</v>
      </c>
      <c r="K2968" s="1" t="str">
        <f t="shared" si="487"/>
        <v>&lt;177 micron (NGR)</v>
      </c>
      <c r="L2968">
        <v>31</v>
      </c>
      <c r="M2968" t="s">
        <v>86</v>
      </c>
      <c r="N2968">
        <v>610</v>
      </c>
      <c r="O2968">
        <v>82</v>
      </c>
      <c r="P2968">
        <v>54</v>
      </c>
      <c r="Q2968">
        <v>7</v>
      </c>
      <c r="R2968">
        <v>13</v>
      </c>
      <c r="S2968">
        <v>10</v>
      </c>
      <c r="T2968">
        <v>-0.2</v>
      </c>
      <c r="U2968">
        <v>590</v>
      </c>
      <c r="V2968">
        <v>2.76</v>
      </c>
      <c r="W2968">
        <v>-0.2</v>
      </c>
      <c r="X2968">
        <v>3</v>
      </c>
      <c r="Y2968">
        <v>-2</v>
      </c>
      <c r="Z2968">
        <v>56</v>
      </c>
      <c r="AA2968">
        <v>-0.2</v>
      </c>
      <c r="AB2968">
        <v>1</v>
      </c>
      <c r="AC2968">
        <v>721</v>
      </c>
      <c r="AD2968">
        <v>-10</v>
      </c>
      <c r="AE2968">
        <v>-2</v>
      </c>
      <c r="AF2968">
        <v>1</v>
      </c>
      <c r="AG2968">
        <v>1.5</v>
      </c>
      <c r="AH2968">
        <v>250</v>
      </c>
    </row>
    <row r="2969" spans="1:34" x14ac:dyDescent="0.25">
      <c r="A2969" t="s">
        <v>11325</v>
      </c>
      <c r="B2969" t="s">
        <v>11326</v>
      </c>
      <c r="C2969" s="1" t="str">
        <f t="shared" si="481"/>
        <v>21:0613</v>
      </c>
      <c r="D2969" s="1" t="str">
        <f t="shared" si="485"/>
        <v>21:0193</v>
      </c>
      <c r="E2969" t="s">
        <v>11327</v>
      </c>
      <c r="F2969" t="s">
        <v>11328</v>
      </c>
      <c r="H2969">
        <v>54.134289500000001</v>
      </c>
      <c r="I2969">
        <v>-127.82710160000001</v>
      </c>
      <c r="J2969" s="1" t="str">
        <f t="shared" si="486"/>
        <v>NGR bulk stream sediment</v>
      </c>
      <c r="K2969" s="1" t="str">
        <f t="shared" si="487"/>
        <v>&lt;177 micron (NGR)</v>
      </c>
      <c r="L2969">
        <v>31</v>
      </c>
      <c r="M2969" t="s">
        <v>91</v>
      </c>
      <c r="N2969">
        <v>611</v>
      </c>
      <c r="O2969">
        <v>128</v>
      </c>
      <c r="P2969">
        <v>32</v>
      </c>
      <c r="Q2969">
        <v>13</v>
      </c>
      <c r="R2969">
        <v>21</v>
      </c>
      <c r="S2969">
        <v>15</v>
      </c>
      <c r="T2969">
        <v>-0.2</v>
      </c>
      <c r="U2969">
        <v>1600</v>
      </c>
      <c r="V2969">
        <v>3.34</v>
      </c>
      <c r="W2969">
        <v>-0.2</v>
      </c>
      <c r="X2969">
        <v>4</v>
      </c>
      <c r="Y2969">
        <v>-2</v>
      </c>
      <c r="Z2969">
        <v>78</v>
      </c>
      <c r="AA2969">
        <v>-0.2</v>
      </c>
      <c r="AB2969">
        <v>3</v>
      </c>
      <c r="AC2969">
        <v>845</v>
      </c>
      <c r="AD2969">
        <v>20</v>
      </c>
      <c r="AE2969">
        <v>-2</v>
      </c>
      <c r="AF2969">
        <v>5.2</v>
      </c>
      <c r="AG2969">
        <v>1</v>
      </c>
      <c r="AH2969">
        <v>295</v>
      </c>
    </row>
    <row r="2970" spans="1:34" x14ac:dyDescent="0.25">
      <c r="A2970" t="s">
        <v>11329</v>
      </c>
      <c r="B2970" t="s">
        <v>11330</v>
      </c>
      <c r="C2970" s="1" t="str">
        <f t="shared" si="481"/>
        <v>21:0613</v>
      </c>
      <c r="D2970" s="1" t="str">
        <f>HYPERLINK("http://geochem.nrcan.gc.ca/cdogs/content/svy/svy_e.htm", "")</f>
        <v/>
      </c>
      <c r="G2970" s="1" t="str">
        <f>HYPERLINK("http://geochem.nrcan.gc.ca/cdogs/content/cr_/cr_00077_e.htm", "77")</f>
        <v>77</v>
      </c>
      <c r="J2970" t="s">
        <v>69</v>
      </c>
      <c r="K2970" t="s">
        <v>70</v>
      </c>
      <c r="L2970">
        <v>31</v>
      </c>
      <c r="M2970" t="s">
        <v>71</v>
      </c>
      <c r="N2970">
        <v>612</v>
      </c>
      <c r="O2970">
        <v>135</v>
      </c>
      <c r="P2970">
        <v>61</v>
      </c>
      <c r="Q2970">
        <v>27</v>
      </c>
      <c r="R2970">
        <v>287</v>
      </c>
      <c r="S2970">
        <v>26</v>
      </c>
      <c r="T2970">
        <v>-0.2</v>
      </c>
      <c r="U2970">
        <v>540</v>
      </c>
      <c r="V2970">
        <v>3.45</v>
      </c>
      <c r="W2970">
        <v>0.7</v>
      </c>
      <c r="X2970">
        <v>45</v>
      </c>
      <c r="Y2970">
        <v>-2</v>
      </c>
      <c r="Z2970">
        <v>68</v>
      </c>
      <c r="AA2970">
        <v>1.2</v>
      </c>
      <c r="AB2970">
        <v>9</v>
      </c>
      <c r="AC2970">
        <v>679</v>
      </c>
      <c r="AD2970">
        <v>30</v>
      </c>
      <c r="AE2970">
        <v>18</v>
      </c>
      <c r="AF2970">
        <v>4</v>
      </c>
      <c r="AG2970">
        <v>20.3</v>
      </c>
      <c r="AH2970">
        <v>585</v>
      </c>
    </row>
    <row r="2971" spans="1:34" x14ac:dyDescent="0.25">
      <c r="A2971" t="s">
        <v>11331</v>
      </c>
      <c r="B2971" t="s">
        <v>11332</v>
      </c>
      <c r="C2971" s="1" t="str">
        <f t="shared" si="481"/>
        <v>21:0613</v>
      </c>
      <c r="D2971" s="1" t="str">
        <f t="shared" ref="D2971:D2987" si="488">HYPERLINK("http://geochem.nrcan.gc.ca/cdogs/content/svy/svy210193_e.htm", "21:0193")</f>
        <v>21:0193</v>
      </c>
      <c r="E2971" t="s">
        <v>11333</v>
      </c>
      <c r="F2971" t="s">
        <v>11334</v>
      </c>
      <c r="H2971">
        <v>54.158016799999999</v>
      </c>
      <c r="I2971">
        <v>-127.7631202</v>
      </c>
      <c r="J2971" s="1" t="str">
        <f t="shared" ref="J2971:J2987" si="489">HYPERLINK("http://geochem.nrcan.gc.ca/cdogs/content/kwd/kwd020030_e.htm", "NGR bulk stream sediment")</f>
        <v>NGR bulk stream sediment</v>
      </c>
      <c r="K2971" s="1" t="str">
        <f t="shared" ref="K2971:K2987" si="490">HYPERLINK("http://geochem.nrcan.gc.ca/cdogs/content/kwd/kwd080006_e.htm", "&lt;177 micron (NGR)")</f>
        <v>&lt;177 micron (NGR)</v>
      </c>
      <c r="L2971">
        <v>31</v>
      </c>
      <c r="M2971" t="s">
        <v>96</v>
      </c>
      <c r="N2971">
        <v>613</v>
      </c>
      <c r="O2971">
        <v>101</v>
      </c>
      <c r="P2971">
        <v>25</v>
      </c>
      <c r="Q2971">
        <v>7</v>
      </c>
      <c r="R2971">
        <v>11</v>
      </c>
      <c r="S2971">
        <v>11</v>
      </c>
      <c r="T2971">
        <v>-0.2</v>
      </c>
      <c r="U2971">
        <v>980</v>
      </c>
      <c r="V2971">
        <v>2.94</v>
      </c>
      <c r="W2971">
        <v>-0.2</v>
      </c>
      <c r="X2971">
        <v>4</v>
      </c>
      <c r="Y2971">
        <v>-2</v>
      </c>
      <c r="Z2971">
        <v>57</v>
      </c>
      <c r="AA2971">
        <v>-0.2</v>
      </c>
      <c r="AB2971">
        <v>3</v>
      </c>
      <c r="AC2971">
        <v>657</v>
      </c>
      <c r="AD2971">
        <v>15</v>
      </c>
      <c r="AE2971">
        <v>-2</v>
      </c>
      <c r="AF2971">
        <v>3.4</v>
      </c>
      <c r="AG2971">
        <v>1</v>
      </c>
      <c r="AH2971">
        <v>80</v>
      </c>
    </row>
    <row r="2972" spans="1:34" x14ac:dyDescent="0.25">
      <c r="A2972" t="s">
        <v>11335</v>
      </c>
      <c r="B2972" t="s">
        <v>11336</v>
      </c>
      <c r="C2972" s="1" t="str">
        <f t="shared" si="481"/>
        <v>21:0613</v>
      </c>
      <c r="D2972" s="1" t="str">
        <f t="shared" si="488"/>
        <v>21:0193</v>
      </c>
      <c r="E2972" t="s">
        <v>11337</v>
      </c>
      <c r="F2972" t="s">
        <v>11338</v>
      </c>
      <c r="H2972">
        <v>54.179426999999997</v>
      </c>
      <c r="I2972">
        <v>-127.67042259999999</v>
      </c>
      <c r="J2972" s="1" t="str">
        <f t="shared" si="489"/>
        <v>NGR bulk stream sediment</v>
      </c>
      <c r="K2972" s="1" t="str">
        <f t="shared" si="490"/>
        <v>&lt;177 micron (NGR)</v>
      </c>
      <c r="L2972">
        <v>31</v>
      </c>
      <c r="M2972" t="s">
        <v>101</v>
      </c>
      <c r="N2972">
        <v>614</v>
      </c>
      <c r="O2972">
        <v>97</v>
      </c>
      <c r="P2972">
        <v>50</v>
      </c>
      <c r="Q2972">
        <v>6</v>
      </c>
      <c r="R2972">
        <v>18</v>
      </c>
      <c r="S2972">
        <v>16</v>
      </c>
      <c r="T2972">
        <v>-0.2</v>
      </c>
      <c r="U2972">
        <v>760</v>
      </c>
      <c r="V2972">
        <v>3.63</v>
      </c>
      <c r="W2972">
        <v>-0.2</v>
      </c>
      <c r="X2972">
        <v>4</v>
      </c>
      <c r="Y2972">
        <v>-2</v>
      </c>
      <c r="Z2972">
        <v>101</v>
      </c>
      <c r="AA2972">
        <v>0.5</v>
      </c>
      <c r="AB2972">
        <v>5</v>
      </c>
      <c r="AC2972">
        <v>532</v>
      </c>
      <c r="AD2972">
        <v>10</v>
      </c>
      <c r="AE2972">
        <v>-2</v>
      </c>
      <c r="AF2972">
        <v>4.4000000000000004</v>
      </c>
      <c r="AG2972">
        <v>1.1000000000000001</v>
      </c>
      <c r="AH2972">
        <v>245</v>
      </c>
    </row>
    <row r="2973" spans="1:34" x14ac:dyDescent="0.25">
      <c r="A2973" t="s">
        <v>11339</v>
      </c>
      <c r="B2973" t="s">
        <v>11340</v>
      </c>
      <c r="C2973" s="1" t="str">
        <f t="shared" si="481"/>
        <v>21:0613</v>
      </c>
      <c r="D2973" s="1" t="str">
        <f t="shared" si="488"/>
        <v>21:0193</v>
      </c>
      <c r="E2973" t="s">
        <v>11341</v>
      </c>
      <c r="F2973" t="s">
        <v>11342</v>
      </c>
      <c r="H2973">
        <v>54.199576999999998</v>
      </c>
      <c r="I2973">
        <v>-127.63497580000001</v>
      </c>
      <c r="J2973" s="1" t="str">
        <f t="shared" si="489"/>
        <v>NGR bulk stream sediment</v>
      </c>
      <c r="K2973" s="1" t="str">
        <f t="shared" si="490"/>
        <v>&lt;177 micron (NGR)</v>
      </c>
      <c r="L2973">
        <v>31</v>
      </c>
      <c r="M2973" t="s">
        <v>106</v>
      </c>
      <c r="N2973">
        <v>615</v>
      </c>
      <c r="O2973">
        <v>148</v>
      </c>
      <c r="P2973">
        <v>37</v>
      </c>
      <c r="Q2973">
        <v>13</v>
      </c>
      <c r="R2973">
        <v>15</v>
      </c>
      <c r="S2973">
        <v>13</v>
      </c>
      <c r="T2973">
        <v>-0.2</v>
      </c>
      <c r="U2973">
        <v>1600</v>
      </c>
      <c r="V2973">
        <v>3.25</v>
      </c>
      <c r="W2973">
        <v>-0.2</v>
      </c>
      <c r="X2973">
        <v>6</v>
      </c>
      <c r="Y2973">
        <v>-2</v>
      </c>
      <c r="Z2973">
        <v>77</v>
      </c>
      <c r="AA2973">
        <v>0.2</v>
      </c>
      <c r="AB2973">
        <v>4</v>
      </c>
      <c r="AC2973">
        <v>948</v>
      </c>
      <c r="AD2973">
        <v>20</v>
      </c>
      <c r="AE2973">
        <v>-2</v>
      </c>
      <c r="AF2973">
        <v>5.2</v>
      </c>
      <c r="AG2973">
        <v>2</v>
      </c>
      <c r="AH2973">
        <v>235</v>
      </c>
    </row>
    <row r="2974" spans="1:34" x14ac:dyDescent="0.25">
      <c r="A2974" t="s">
        <v>11343</v>
      </c>
      <c r="B2974" t="s">
        <v>11344</v>
      </c>
      <c r="C2974" s="1" t="str">
        <f t="shared" si="481"/>
        <v>21:0613</v>
      </c>
      <c r="D2974" s="1" t="str">
        <f t="shared" si="488"/>
        <v>21:0193</v>
      </c>
      <c r="E2974" t="s">
        <v>11345</v>
      </c>
      <c r="F2974" t="s">
        <v>11346</v>
      </c>
      <c r="H2974">
        <v>54.225179599999997</v>
      </c>
      <c r="I2974">
        <v>-127.6056598</v>
      </c>
      <c r="J2974" s="1" t="str">
        <f t="shared" si="489"/>
        <v>NGR bulk stream sediment</v>
      </c>
      <c r="K2974" s="1" t="str">
        <f t="shared" si="490"/>
        <v>&lt;177 micron (NGR)</v>
      </c>
      <c r="L2974">
        <v>31</v>
      </c>
      <c r="M2974" t="s">
        <v>111</v>
      </c>
      <c r="N2974">
        <v>616</v>
      </c>
      <c r="O2974">
        <v>96</v>
      </c>
      <c r="P2974">
        <v>59</v>
      </c>
      <c r="Q2974">
        <v>6</v>
      </c>
      <c r="R2974">
        <v>16</v>
      </c>
      <c r="S2974">
        <v>13</v>
      </c>
      <c r="T2974">
        <v>0.2</v>
      </c>
      <c r="U2974">
        <v>1200</v>
      </c>
      <c r="V2974">
        <v>3.26</v>
      </c>
      <c r="W2974">
        <v>-0.2</v>
      </c>
      <c r="X2974">
        <v>6</v>
      </c>
      <c r="Y2974">
        <v>-2</v>
      </c>
      <c r="Z2974">
        <v>73</v>
      </c>
      <c r="AA2974">
        <v>0.5</v>
      </c>
      <c r="AB2974">
        <v>6</v>
      </c>
      <c r="AC2974">
        <v>774</v>
      </c>
      <c r="AD2974">
        <v>15</v>
      </c>
      <c r="AE2974">
        <v>-2</v>
      </c>
      <c r="AF2974">
        <v>3.6</v>
      </c>
      <c r="AG2974">
        <v>1.2</v>
      </c>
      <c r="AH2974">
        <v>276</v>
      </c>
    </row>
    <row r="2975" spans="1:34" x14ac:dyDescent="0.25">
      <c r="A2975" t="s">
        <v>11347</v>
      </c>
      <c r="B2975" t="s">
        <v>11348</v>
      </c>
      <c r="C2975" s="1" t="str">
        <f t="shared" si="481"/>
        <v>21:0613</v>
      </c>
      <c r="D2975" s="1" t="str">
        <f t="shared" si="488"/>
        <v>21:0193</v>
      </c>
      <c r="E2975" t="s">
        <v>11349</v>
      </c>
      <c r="F2975" t="s">
        <v>11350</v>
      </c>
      <c r="H2975">
        <v>54.201402100000003</v>
      </c>
      <c r="I2975">
        <v>-127.5819477</v>
      </c>
      <c r="J2975" s="1" t="str">
        <f t="shared" si="489"/>
        <v>NGR bulk stream sediment</v>
      </c>
      <c r="K2975" s="1" t="str">
        <f t="shared" si="490"/>
        <v>&lt;177 micron (NGR)</v>
      </c>
      <c r="L2975">
        <v>31</v>
      </c>
      <c r="M2975" t="s">
        <v>116</v>
      </c>
      <c r="N2975">
        <v>617</v>
      </c>
      <c r="O2975">
        <v>88</v>
      </c>
      <c r="P2975">
        <v>51</v>
      </c>
      <c r="Q2975">
        <v>6</v>
      </c>
      <c r="R2975">
        <v>16</v>
      </c>
      <c r="S2975">
        <v>18</v>
      </c>
      <c r="T2975">
        <v>-0.2</v>
      </c>
      <c r="U2975">
        <v>1200</v>
      </c>
      <c r="V2975">
        <v>4.09</v>
      </c>
      <c r="W2975">
        <v>-0.2</v>
      </c>
      <c r="X2975">
        <v>2</v>
      </c>
      <c r="Y2975">
        <v>-2</v>
      </c>
      <c r="Z2975">
        <v>100</v>
      </c>
      <c r="AA2975">
        <v>0.5</v>
      </c>
      <c r="AB2975">
        <v>3</v>
      </c>
      <c r="AC2975">
        <v>488</v>
      </c>
      <c r="AD2975">
        <v>30</v>
      </c>
      <c r="AE2975">
        <v>-2</v>
      </c>
      <c r="AF2975">
        <v>7</v>
      </c>
      <c r="AG2975">
        <v>0.8</v>
      </c>
      <c r="AH2975">
        <v>195</v>
      </c>
    </row>
    <row r="2976" spans="1:34" x14ac:dyDescent="0.25">
      <c r="A2976" t="s">
        <v>11351</v>
      </c>
      <c r="B2976" t="s">
        <v>11352</v>
      </c>
      <c r="C2976" s="1" t="str">
        <f t="shared" si="481"/>
        <v>21:0613</v>
      </c>
      <c r="D2976" s="1" t="str">
        <f t="shared" si="488"/>
        <v>21:0193</v>
      </c>
      <c r="E2976" t="s">
        <v>11353</v>
      </c>
      <c r="F2976" t="s">
        <v>11354</v>
      </c>
      <c r="H2976">
        <v>54.162237099999999</v>
      </c>
      <c r="I2976">
        <v>-127.5099823</v>
      </c>
      <c r="J2976" s="1" t="str">
        <f t="shared" si="489"/>
        <v>NGR bulk stream sediment</v>
      </c>
      <c r="K2976" s="1" t="str">
        <f t="shared" si="490"/>
        <v>&lt;177 micron (NGR)</v>
      </c>
      <c r="L2976">
        <v>31</v>
      </c>
      <c r="M2976" t="s">
        <v>121</v>
      </c>
      <c r="N2976">
        <v>618</v>
      </c>
      <c r="O2976">
        <v>64</v>
      </c>
      <c r="P2976">
        <v>43</v>
      </c>
      <c r="Q2976">
        <v>2</v>
      </c>
      <c r="R2976">
        <v>13</v>
      </c>
      <c r="S2976">
        <v>11</v>
      </c>
      <c r="T2976">
        <v>-0.2</v>
      </c>
      <c r="U2976">
        <v>580</v>
      </c>
      <c r="V2976">
        <v>3.11</v>
      </c>
      <c r="W2976">
        <v>-0.2</v>
      </c>
      <c r="X2976">
        <v>3</v>
      </c>
      <c r="Y2976">
        <v>-2</v>
      </c>
      <c r="Z2976">
        <v>64</v>
      </c>
      <c r="AA2976">
        <v>-0.2</v>
      </c>
      <c r="AB2976">
        <v>2</v>
      </c>
      <c r="AC2976">
        <v>573</v>
      </c>
      <c r="AD2976">
        <v>20</v>
      </c>
      <c r="AE2976">
        <v>-2</v>
      </c>
      <c r="AF2976">
        <v>1.6</v>
      </c>
      <c r="AG2976">
        <v>1.2</v>
      </c>
      <c r="AH2976">
        <v>250</v>
      </c>
    </row>
    <row r="2977" spans="1:34" x14ac:dyDescent="0.25">
      <c r="A2977" t="s">
        <v>11355</v>
      </c>
      <c r="B2977" t="s">
        <v>11356</v>
      </c>
      <c r="C2977" s="1" t="str">
        <f t="shared" si="481"/>
        <v>21:0613</v>
      </c>
      <c r="D2977" s="1" t="str">
        <f t="shared" si="488"/>
        <v>21:0193</v>
      </c>
      <c r="E2977" t="s">
        <v>11357</v>
      </c>
      <c r="F2977" t="s">
        <v>11358</v>
      </c>
      <c r="H2977">
        <v>54.132314299999997</v>
      </c>
      <c r="I2977">
        <v>-127.5542038</v>
      </c>
      <c r="J2977" s="1" t="str">
        <f t="shared" si="489"/>
        <v>NGR bulk stream sediment</v>
      </c>
      <c r="K2977" s="1" t="str">
        <f t="shared" si="490"/>
        <v>&lt;177 micron (NGR)</v>
      </c>
      <c r="L2977">
        <v>31</v>
      </c>
      <c r="M2977" t="s">
        <v>126</v>
      </c>
      <c r="N2977">
        <v>619</v>
      </c>
      <c r="O2977">
        <v>75</v>
      </c>
      <c r="P2977">
        <v>47</v>
      </c>
      <c r="Q2977">
        <v>4</v>
      </c>
      <c r="R2977">
        <v>13</v>
      </c>
      <c r="S2977">
        <v>10</v>
      </c>
      <c r="T2977">
        <v>-0.2</v>
      </c>
      <c r="U2977">
        <v>640</v>
      </c>
      <c r="V2977">
        <v>3.24</v>
      </c>
      <c r="W2977">
        <v>-0.2</v>
      </c>
      <c r="X2977">
        <v>5</v>
      </c>
      <c r="Y2977">
        <v>-2</v>
      </c>
      <c r="Z2977">
        <v>67</v>
      </c>
      <c r="AA2977">
        <v>1</v>
      </c>
      <c r="AB2977">
        <v>3</v>
      </c>
      <c r="AC2977">
        <v>615</v>
      </c>
      <c r="AD2977">
        <v>25</v>
      </c>
      <c r="AE2977">
        <v>-2</v>
      </c>
      <c r="AF2977">
        <v>2.2000000000000002</v>
      </c>
      <c r="AG2977">
        <v>1.2</v>
      </c>
      <c r="AH2977">
        <v>150</v>
      </c>
    </row>
    <row r="2978" spans="1:34" x14ac:dyDescent="0.25">
      <c r="A2978" t="s">
        <v>11359</v>
      </c>
      <c r="B2978" t="s">
        <v>11360</v>
      </c>
      <c r="C2978" s="1" t="str">
        <f t="shared" si="481"/>
        <v>21:0613</v>
      </c>
      <c r="D2978" s="1" t="str">
        <f t="shared" si="488"/>
        <v>21:0193</v>
      </c>
      <c r="E2978" t="s">
        <v>11361</v>
      </c>
      <c r="F2978" t="s">
        <v>11362</v>
      </c>
      <c r="H2978">
        <v>54.124272699999999</v>
      </c>
      <c r="I2978">
        <v>-127.8537506</v>
      </c>
      <c r="J2978" s="1" t="str">
        <f t="shared" si="489"/>
        <v>NGR bulk stream sediment</v>
      </c>
      <c r="K2978" s="1" t="str">
        <f t="shared" si="490"/>
        <v>&lt;177 micron (NGR)</v>
      </c>
      <c r="L2978">
        <v>31</v>
      </c>
      <c r="M2978" t="s">
        <v>131</v>
      </c>
      <c r="N2978">
        <v>620</v>
      </c>
      <c r="O2978">
        <v>66</v>
      </c>
      <c r="P2978">
        <v>44</v>
      </c>
      <c r="Q2978">
        <v>3</v>
      </c>
      <c r="R2978">
        <v>12</v>
      </c>
      <c r="S2978">
        <v>10</v>
      </c>
      <c r="T2978">
        <v>-0.2</v>
      </c>
      <c r="U2978">
        <v>520</v>
      </c>
      <c r="V2978">
        <v>3.36</v>
      </c>
      <c r="W2978">
        <v>-0.2</v>
      </c>
      <c r="X2978">
        <v>3</v>
      </c>
      <c r="Y2978">
        <v>-2</v>
      </c>
      <c r="Z2978">
        <v>86</v>
      </c>
      <c r="AA2978">
        <v>0.2</v>
      </c>
      <c r="AB2978">
        <v>3</v>
      </c>
      <c r="AC2978">
        <v>544</v>
      </c>
      <c r="AD2978">
        <v>20</v>
      </c>
      <c r="AE2978">
        <v>-2</v>
      </c>
      <c r="AF2978">
        <v>1.2</v>
      </c>
      <c r="AG2978">
        <v>1.6</v>
      </c>
      <c r="AH2978">
        <v>230</v>
      </c>
    </row>
    <row r="2979" spans="1:34" x14ac:dyDescent="0.25">
      <c r="A2979" t="s">
        <v>11363</v>
      </c>
      <c r="B2979" t="s">
        <v>11364</v>
      </c>
      <c r="C2979" s="1" t="str">
        <f t="shared" si="481"/>
        <v>21:0613</v>
      </c>
      <c r="D2979" s="1" t="str">
        <f t="shared" si="488"/>
        <v>21:0193</v>
      </c>
      <c r="E2979" t="s">
        <v>11365</v>
      </c>
      <c r="F2979" t="s">
        <v>11366</v>
      </c>
      <c r="H2979">
        <v>54.108983299999998</v>
      </c>
      <c r="I2979">
        <v>-127.9369279</v>
      </c>
      <c r="J2979" s="1" t="str">
        <f t="shared" si="489"/>
        <v>NGR bulk stream sediment</v>
      </c>
      <c r="K2979" s="1" t="str">
        <f t="shared" si="490"/>
        <v>&lt;177 micron (NGR)</v>
      </c>
      <c r="L2979">
        <v>32</v>
      </c>
      <c r="M2979" t="s">
        <v>38</v>
      </c>
      <c r="N2979">
        <v>621</v>
      </c>
      <c r="O2979">
        <v>18</v>
      </c>
      <c r="P2979">
        <v>12</v>
      </c>
      <c r="Q2979">
        <v>-2</v>
      </c>
      <c r="R2979">
        <v>5</v>
      </c>
      <c r="S2979">
        <v>3</v>
      </c>
      <c r="T2979">
        <v>-0.2</v>
      </c>
      <c r="U2979">
        <v>100</v>
      </c>
      <c r="V2979">
        <v>1.1100000000000001</v>
      </c>
      <c r="W2979">
        <v>-0.2</v>
      </c>
      <c r="X2979">
        <v>1</v>
      </c>
      <c r="Y2979">
        <v>-2</v>
      </c>
      <c r="Z2979">
        <v>25</v>
      </c>
      <c r="AA2979">
        <v>-0.2</v>
      </c>
      <c r="AB2979">
        <v>-1</v>
      </c>
      <c r="AC2979">
        <v>674</v>
      </c>
      <c r="AD2979">
        <v>10</v>
      </c>
      <c r="AE2979">
        <v>-2</v>
      </c>
      <c r="AF2979">
        <v>-1</v>
      </c>
      <c r="AG2979">
        <v>3.6</v>
      </c>
      <c r="AH2979">
        <v>315</v>
      </c>
    </row>
    <row r="2980" spans="1:34" x14ac:dyDescent="0.25">
      <c r="A2980" t="s">
        <v>11367</v>
      </c>
      <c r="B2980" t="s">
        <v>11368</v>
      </c>
      <c r="C2980" s="1" t="str">
        <f t="shared" si="481"/>
        <v>21:0613</v>
      </c>
      <c r="D2980" s="1" t="str">
        <f t="shared" si="488"/>
        <v>21:0193</v>
      </c>
      <c r="E2980" t="s">
        <v>11365</v>
      </c>
      <c r="F2980" t="s">
        <v>11369</v>
      </c>
      <c r="H2980">
        <v>54.108983299999998</v>
      </c>
      <c r="I2980">
        <v>-127.9369279</v>
      </c>
      <c r="J2980" s="1" t="str">
        <f t="shared" si="489"/>
        <v>NGR bulk stream sediment</v>
      </c>
      <c r="K2980" s="1" t="str">
        <f t="shared" si="490"/>
        <v>&lt;177 micron (NGR)</v>
      </c>
      <c r="L2980">
        <v>32</v>
      </c>
      <c r="M2980" t="s">
        <v>47</v>
      </c>
      <c r="N2980">
        <v>622</v>
      </c>
      <c r="O2980">
        <v>18</v>
      </c>
      <c r="P2980">
        <v>11</v>
      </c>
      <c r="Q2980">
        <v>-2</v>
      </c>
      <c r="R2980">
        <v>5</v>
      </c>
      <c r="S2980">
        <v>4</v>
      </c>
      <c r="T2980">
        <v>-0.2</v>
      </c>
      <c r="U2980">
        <v>100</v>
      </c>
      <c r="V2980">
        <v>1.1599999999999999</v>
      </c>
      <c r="W2980">
        <v>-0.2</v>
      </c>
      <c r="X2980">
        <v>1</v>
      </c>
      <c r="Y2980">
        <v>-2</v>
      </c>
      <c r="Z2980">
        <v>26</v>
      </c>
      <c r="AA2980">
        <v>-0.2</v>
      </c>
      <c r="AB2980">
        <v>-1</v>
      </c>
      <c r="AC2980">
        <v>686</v>
      </c>
      <c r="AD2980">
        <v>10</v>
      </c>
      <c r="AE2980">
        <v>-2</v>
      </c>
      <c r="AF2980">
        <v>-1</v>
      </c>
      <c r="AG2980">
        <v>3.4</v>
      </c>
      <c r="AH2980">
        <v>360</v>
      </c>
    </row>
    <row r="2981" spans="1:34" x14ac:dyDescent="0.25">
      <c r="A2981" t="s">
        <v>11370</v>
      </c>
      <c r="B2981" t="s">
        <v>11371</v>
      </c>
      <c r="C2981" s="1" t="str">
        <f t="shared" si="481"/>
        <v>21:0613</v>
      </c>
      <c r="D2981" s="1" t="str">
        <f t="shared" si="488"/>
        <v>21:0193</v>
      </c>
      <c r="E2981" t="s">
        <v>11365</v>
      </c>
      <c r="F2981" t="s">
        <v>11372</v>
      </c>
      <c r="H2981">
        <v>54.108983299999998</v>
      </c>
      <c r="I2981">
        <v>-127.9369279</v>
      </c>
      <c r="J2981" s="1" t="str">
        <f t="shared" si="489"/>
        <v>NGR bulk stream sediment</v>
      </c>
      <c r="K2981" s="1" t="str">
        <f t="shared" si="490"/>
        <v>&lt;177 micron (NGR)</v>
      </c>
      <c r="L2981">
        <v>32</v>
      </c>
      <c r="M2981" t="s">
        <v>51</v>
      </c>
      <c r="N2981">
        <v>623</v>
      </c>
      <c r="O2981">
        <v>19</v>
      </c>
      <c r="P2981">
        <v>11</v>
      </c>
      <c r="Q2981">
        <v>3</v>
      </c>
      <c r="R2981">
        <v>4</v>
      </c>
      <c r="S2981">
        <v>4</v>
      </c>
      <c r="T2981">
        <v>-0.2</v>
      </c>
      <c r="U2981">
        <v>120</v>
      </c>
      <c r="V2981">
        <v>1.2</v>
      </c>
      <c r="W2981">
        <v>-0.2</v>
      </c>
      <c r="X2981">
        <v>-1</v>
      </c>
      <c r="Y2981">
        <v>-2</v>
      </c>
      <c r="Z2981">
        <v>27</v>
      </c>
      <c r="AA2981">
        <v>-0.2</v>
      </c>
      <c r="AB2981">
        <v>-1</v>
      </c>
      <c r="AC2981">
        <v>669</v>
      </c>
      <c r="AD2981">
        <v>15</v>
      </c>
      <c r="AE2981">
        <v>-2</v>
      </c>
      <c r="AF2981">
        <v>-1</v>
      </c>
      <c r="AG2981">
        <v>3.3</v>
      </c>
      <c r="AH2981">
        <v>355</v>
      </c>
    </row>
    <row r="2982" spans="1:34" x14ac:dyDescent="0.25">
      <c r="A2982" t="s">
        <v>11373</v>
      </c>
      <c r="B2982" t="s">
        <v>11374</v>
      </c>
      <c r="C2982" s="1" t="str">
        <f t="shared" si="481"/>
        <v>21:0613</v>
      </c>
      <c r="D2982" s="1" t="str">
        <f t="shared" si="488"/>
        <v>21:0193</v>
      </c>
      <c r="E2982" t="s">
        <v>11375</v>
      </c>
      <c r="F2982" t="s">
        <v>11376</v>
      </c>
      <c r="H2982">
        <v>54.076047899999999</v>
      </c>
      <c r="I2982">
        <v>-127.9591544</v>
      </c>
      <c r="J2982" s="1" t="str">
        <f t="shared" si="489"/>
        <v>NGR bulk stream sediment</v>
      </c>
      <c r="K2982" s="1" t="str">
        <f t="shared" si="490"/>
        <v>&lt;177 micron (NGR)</v>
      </c>
      <c r="L2982">
        <v>32</v>
      </c>
      <c r="M2982" t="s">
        <v>43</v>
      </c>
      <c r="N2982">
        <v>624</v>
      </c>
      <c r="O2982">
        <v>78</v>
      </c>
      <c r="P2982">
        <v>40</v>
      </c>
      <c r="Q2982">
        <v>6</v>
      </c>
      <c r="R2982">
        <v>18</v>
      </c>
      <c r="S2982">
        <v>13</v>
      </c>
      <c r="T2982">
        <v>-0.2</v>
      </c>
      <c r="U2982">
        <v>520</v>
      </c>
      <c r="V2982">
        <v>3.52</v>
      </c>
      <c r="W2982">
        <v>-0.2</v>
      </c>
      <c r="X2982">
        <v>3</v>
      </c>
      <c r="Y2982">
        <v>-2</v>
      </c>
      <c r="Z2982">
        <v>58</v>
      </c>
      <c r="AA2982">
        <v>-0.2</v>
      </c>
      <c r="AB2982">
        <v>1</v>
      </c>
      <c r="AC2982">
        <v>566</v>
      </c>
      <c r="AD2982">
        <v>30</v>
      </c>
      <c r="AE2982">
        <v>-2</v>
      </c>
      <c r="AF2982">
        <v>2.8</v>
      </c>
      <c r="AG2982">
        <v>1.7</v>
      </c>
      <c r="AH2982">
        <v>235</v>
      </c>
    </row>
    <row r="2983" spans="1:34" x14ac:dyDescent="0.25">
      <c r="A2983" t="s">
        <v>11377</v>
      </c>
      <c r="B2983" t="s">
        <v>11378</v>
      </c>
      <c r="C2983" s="1" t="str">
        <f t="shared" si="481"/>
        <v>21:0613</v>
      </c>
      <c r="D2983" s="1" t="str">
        <f t="shared" si="488"/>
        <v>21:0193</v>
      </c>
      <c r="E2983" t="s">
        <v>11379</v>
      </c>
      <c r="F2983" t="s">
        <v>11380</v>
      </c>
      <c r="H2983">
        <v>54.051684000000002</v>
      </c>
      <c r="I2983">
        <v>-127.9573219</v>
      </c>
      <c r="J2983" s="1" t="str">
        <f t="shared" si="489"/>
        <v>NGR bulk stream sediment</v>
      </c>
      <c r="K2983" s="1" t="str">
        <f t="shared" si="490"/>
        <v>&lt;177 micron (NGR)</v>
      </c>
      <c r="L2983">
        <v>32</v>
      </c>
      <c r="M2983" t="s">
        <v>56</v>
      </c>
      <c r="N2983">
        <v>625</v>
      </c>
      <c r="O2983">
        <v>27</v>
      </c>
      <c r="P2983">
        <v>30</v>
      </c>
      <c r="Q2983">
        <v>-2</v>
      </c>
      <c r="R2983">
        <v>5</v>
      </c>
      <c r="S2983">
        <v>5</v>
      </c>
      <c r="T2983">
        <v>-0.2</v>
      </c>
      <c r="U2983">
        <v>225</v>
      </c>
      <c r="V2983">
        <v>1.23</v>
      </c>
      <c r="W2983">
        <v>-0.2</v>
      </c>
      <c r="X2983">
        <v>14</v>
      </c>
      <c r="Y2983">
        <v>-2</v>
      </c>
      <c r="Z2983">
        <v>19</v>
      </c>
      <c r="AA2983">
        <v>-0.2</v>
      </c>
      <c r="AB2983">
        <v>1</v>
      </c>
      <c r="AC2983">
        <v>390</v>
      </c>
      <c r="AD2983">
        <v>20</v>
      </c>
      <c r="AE2983">
        <v>-2</v>
      </c>
      <c r="AF2983">
        <v>-1</v>
      </c>
      <c r="AG2983">
        <v>1.3</v>
      </c>
      <c r="AH2983">
        <v>180</v>
      </c>
    </row>
    <row r="2984" spans="1:34" x14ac:dyDescent="0.25">
      <c r="A2984" t="s">
        <v>11381</v>
      </c>
      <c r="B2984" t="s">
        <v>11382</v>
      </c>
      <c r="C2984" s="1" t="str">
        <f t="shared" si="481"/>
        <v>21:0613</v>
      </c>
      <c r="D2984" s="1" t="str">
        <f t="shared" si="488"/>
        <v>21:0193</v>
      </c>
      <c r="E2984" t="s">
        <v>11383</v>
      </c>
      <c r="F2984" t="s">
        <v>11384</v>
      </c>
      <c r="H2984">
        <v>54.017061699999999</v>
      </c>
      <c r="I2984">
        <v>-127.96768400000001</v>
      </c>
      <c r="J2984" s="1" t="str">
        <f t="shared" si="489"/>
        <v>NGR bulk stream sediment</v>
      </c>
      <c r="K2984" s="1" t="str">
        <f t="shared" si="490"/>
        <v>&lt;177 micron (NGR)</v>
      </c>
      <c r="L2984">
        <v>32</v>
      </c>
      <c r="M2984" t="s">
        <v>61</v>
      </c>
      <c r="N2984">
        <v>626</v>
      </c>
      <c r="O2984">
        <v>63</v>
      </c>
      <c r="P2984">
        <v>41</v>
      </c>
      <c r="Q2984">
        <v>5</v>
      </c>
      <c r="R2984">
        <v>10</v>
      </c>
      <c r="S2984">
        <v>8</v>
      </c>
      <c r="T2984">
        <v>-0.2</v>
      </c>
      <c r="U2984">
        <v>500</v>
      </c>
      <c r="V2984">
        <v>2.75</v>
      </c>
      <c r="W2984">
        <v>-0.2</v>
      </c>
      <c r="X2984">
        <v>4</v>
      </c>
      <c r="Y2984">
        <v>-2</v>
      </c>
      <c r="Z2984">
        <v>61</v>
      </c>
      <c r="AA2984">
        <v>-0.2</v>
      </c>
      <c r="AB2984">
        <v>3</v>
      </c>
      <c r="AC2984">
        <v>459</v>
      </c>
      <c r="AD2984">
        <v>20</v>
      </c>
      <c r="AE2984">
        <v>-2</v>
      </c>
      <c r="AF2984">
        <v>1.2</v>
      </c>
      <c r="AG2984">
        <v>1.3</v>
      </c>
      <c r="AH2984">
        <v>200</v>
      </c>
    </row>
    <row r="2985" spans="1:34" x14ac:dyDescent="0.25">
      <c r="A2985" t="s">
        <v>11385</v>
      </c>
      <c r="B2985" t="s">
        <v>11386</v>
      </c>
      <c r="C2985" s="1" t="str">
        <f t="shared" si="481"/>
        <v>21:0613</v>
      </c>
      <c r="D2985" s="1" t="str">
        <f t="shared" si="488"/>
        <v>21:0193</v>
      </c>
      <c r="E2985" t="s">
        <v>11387</v>
      </c>
      <c r="F2985" t="s">
        <v>11388</v>
      </c>
      <c r="H2985">
        <v>54.055347699999999</v>
      </c>
      <c r="I2985">
        <v>-127.8983696</v>
      </c>
      <c r="J2985" s="1" t="str">
        <f t="shared" si="489"/>
        <v>NGR bulk stream sediment</v>
      </c>
      <c r="K2985" s="1" t="str">
        <f t="shared" si="490"/>
        <v>&lt;177 micron (NGR)</v>
      </c>
      <c r="L2985">
        <v>32</v>
      </c>
      <c r="M2985" t="s">
        <v>66</v>
      </c>
      <c r="N2985">
        <v>627</v>
      </c>
      <c r="O2985">
        <v>61</v>
      </c>
      <c r="P2985">
        <v>28</v>
      </c>
      <c r="Q2985">
        <v>3</v>
      </c>
      <c r="R2985">
        <v>9</v>
      </c>
      <c r="S2985">
        <v>8</v>
      </c>
      <c r="T2985">
        <v>-0.2</v>
      </c>
      <c r="U2985">
        <v>415</v>
      </c>
      <c r="V2985">
        <v>3.34</v>
      </c>
      <c r="W2985">
        <v>-0.2</v>
      </c>
      <c r="X2985">
        <v>4</v>
      </c>
      <c r="Y2985">
        <v>-2</v>
      </c>
      <c r="Z2985">
        <v>49</v>
      </c>
      <c r="AA2985">
        <v>-0.2</v>
      </c>
      <c r="AB2985">
        <v>2</v>
      </c>
      <c r="AC2985">
        <v>387</v>
      </c>
      <c r="AD2985">
        <v>20</v>
      </c>
      <c r="AE2985">
        <v>-2</v>
      </c>
      <c r="AF2985">
        <v>3.6</v>
      </c>
      <c r="AG2985">
        <v>1.2</v>
      </c>
      <c r="AH2985">
        <v>175</v>
      </c>
    </row>
    <row r="2986" spans="1:34" x14ac:dyDescent="0.25">
      <c r="A2986" t="s">
        <v>11389</v>
      </c>
      <c r="B2986" t="s">
        <v>11390</v>
      </c>
      <c r="C2986" s="1" t="str">
        <f t="shared" si="481"/>
        <v>21:0613</v>
      </c>
      <c r="D2986" s="1" t="str">
        <f t="shared" si="488"/>
        <v>21:0193</v>
      </c>
      <c r="E2986" t="s">
        <v>11391</v>
      </c>
      <c r="F2986" t="s">
        <v>11392</v>
      </c>
      <c r="H2986">
        <v>54.028154700000002</v>
      </c>
      <c r="I2986">
        <v>-127.85556440000001</v>
      </c>
      <c r="J2986" s="1" t="str">
        <f t="shared" si="489"/>
        <v>NGR bulk stream sediment</v>
      </c>
      <c r="K2986" s="1" t="str">
        <f t="shared" si="490"/>
        <v>&lt;177 micron (NGR)</v>
      </c>
      <c r="L2986">
        <v>32</v>
      </c>
      <c r="M2986" t="s">
        <v>76</v>
      </c>
      <c r="N2986">
        <v>628</v>
      </c>
      <c r="O2986">
        <v>72</v>
      </c>
      <c r="P2986">
        <v>14</v>
      </c>
      <c r="Q2986">
        <v>9</v>
      </c>
      <c r="R2986">
        <v>11</v>
      </c>
      <c r="S2986">
        <v>6</v>
      </c>
      <c r="T2986">
        <v>-0.2</v>
      </c>
      <c r="U2986">
        <v>500</v>
      </c>
      <c r="V2986">
        <v>2.14</v>
      </c>
      <c r="W2986">
        <v>-0.2</v>
      </c>
      <c r="X2986">
        <v>2</v>
      </c>
      <c r="Y2986">
        <v>-2</v>
      </c>
      <c r="Z2986">
        <v>42</v>
      </c>
      <c r="AA2986">
        <v>0.7</v>
      </c>
      <c r="AB2986">
        <v>3</v>
      </c>
      <c r="AC2986">
        <v>587</v>
      </c>
      <c r="AD2986">
        <v>40</v>
      </c>
      <c r="AE2986">
        <v>2</v>
      </c>
      <c r="AF2986">
        <v>3.6</v>
      </c>
      <c r="AG2986">
        <v>3.4</v>
      </c>
      <c r="AH2986">
        <v>255</v>
      </c>
    </row>
    <row r="2987" spans="1:34" x14ac:dyDescent="0.25">
      <c r="A2987" t="s">
        <v>11393</v>
      </c>
      <c r="B2987" t="s">
        <v>11394</v>
      </c>
      <c r="C2987" s="1" t="str">
        <f t="shared" si="481"/>
        <v>21:0613</v>
      </c>
      <c r="D2987" s="1" t="str">
        <f t="shared" si="488"/>
        <v>21:0193</v>
      </c>
      <c r="E2987" t="s">
        <v>11395</v>
      </c>
      <c r="F2987" t="s">
        <v>11396</v>
      </c>
      <c r="H2987">
        <v>54.032477200000002</v>
      </c>
      <c r="I2987">
        <v>-127.8498567</v>
      </c>
      <c r="J2987" s="1" t="str">
        <f t="shared" si="489"/>
        <v>NGR bulk stream sediment</v>
      </c>
      <c r="K2987" s="1" t="str">
        <f t="shared" si="490"/>
        <v>&lt;177 micron (NGR)</v>
      </c>
      <c r="L2987">
        <v>32</v>
      </c>
      <c r="M2987" t="s">
        <v>81</v>
      </c>
      <c r="N2987">
        <v>629</v>
      </c>
      <c r="O2987">
        <v>74</v>
      </c>
      <c r="P2987">
        <v>15</v>
      </c>
      <c r="Q2987">
        <v>8</v>
      </c>
      <c r="R2987">
        <v>10</v>
      </c>
      <c r="S2987">
        <v>8</v>
      </c>
      <c r="T2987">
        <v>-0.2</v>
      </c>
      <c r="U2987">
        <v>525</v>
      </c>
      <c r="V2987">
        <v>2.46</v>
      </c>
      <c r="W2987">
        <v>-0.2</v>
      </c>
      <c r="X2987">
        <v>4</v>
      </c>
      <c r="Y2987">
        <v>-2</v>
      </c>
      <c r="Z2987">
        <v>43</v>
      </c>
      <c r="AA2987">
        <v>0.5</v>
      </c>
      <c r="AB2987">
        <v>4</v>
      </c>
      <c r="AC2987">
        <v>735</v>
      </c>
      <c r="AD2987">
        <v>20</v>
      </c>
      <c r="AE2987">
        <v>-2</v>
      </c>
      <c r="AF2987">
        <v>1.6</v>
      </c>
      <c r="AG2987">
        <v>3.8</v>
      </c>
      <c r="AH2987">
        <v>275</v>
      </c>
    </row>
    <row r="2988" spans="1:34" x14ac:dyDescent="0.25">
      <c r="A2988" t="s">
        <v>11397</v>
      </c>
      <c r="B2988" t="s">
        <v>11398</v>
      </c>
      <c r="C2988" s="1" t="str">
        <f t="shared" si="481"/>
        <v>21:0613</v>
      </c>
      <c r="D2988" s="1" t="str">
        <f>HYPERLINK("http://geochem.nrcan.gc.ca/cdogs/content/svy/svy_e.htm", "")</f>
        <v/>
      </c>
      <c r="G2988" s="1" t="str">
        <f>HYPERLINK("http://geochem.nrcan.gc.ca/cdogs/content/cr_/cr_00079_e.htm", "79")</f>
        <v>79</v>
      </c>
      <c r="J2988" t="s">
        <v>69</v>
      </c>
      <c r="K2988" t="s">
        <v>70</v>
      </c>
      <c r="L2988">
        <v>32</v>
      </c>
      <c r="M2988" t="s">
        <v>71</v>
      </c>
      <c r="N2988">
        <v>630</v>
      </c>
      <c r="O2988">
        <v>108</v>
      </c>
      <c r="P2988">
        <v>88</v>
      </c>
      <c r="Q2988">
        <v>15</v>
      </c>
      <c r="R2988">
        <v>204</v>
      </c>
      <c r="S2988">
        <v>24</v>
      </c>
      <c r="T2988">
        <v>-0.2</v>
      </c>
      <c r="U2988">
        <v>890</v>
      </c>
      <c r="V2988">
        <v>3.59</v>
      </c>
      <c r="W2988">
        <v>1.1000000000000001</v>
      </c>
      <c r="X2988">
        <v>11</v>
      </c>
      <c r="Y2988">
        <v>-2</v>
      </c>
      <c r="Z2988">
        <v>67</v>
      </c>
      <c r="AA2988">
        <v>0.4</v>
      </c>
      <c r="AB2988">
        <v>4</v>
      </c>
      <c r="AC2988">
        <v>749</v>
      </c>
      <c r="AD2988">
        <v>55</v>
      </c>
      <c r="AE2988">
        <v>-2</v>
      </c>
      <c r="AF2988">
        <v>2.4</v>
      </c>
      <c r="AG2988">
        <v>2.9</v>
      </c>
      <c r="AH2988">
        <v>655</v>
      </c>
    </row>
    <row r="2989" spans="1:34" x14ac:dyDescent="0.25">
      <c r="A2989" t="s">
        <v>11399</v>
      </c>
      <c r="B2989" t="s">
        <v>11400</v>
      </c>
      <c r="C2989" s="1" t="str">
        <f t="shared" si="481"/>
        <v>21:0613</v>
      </c>
      <c r="D2989" s="1" t="str">
        <f t="shared" ref="D2989:D3017" si="491">HYPERLINK("http://geochem.nrcan.gc.ca/cdogs/content/svy/svy210193_e.htm", "21:0193")</f>
        <v>21:0193</v>
      </c>
      <c r="E2989" t="s">
        <v>11401</v>
      </c>
      <c r="F2989" t="s">
        <v>11402</v>
      </c>
      <c r="H2989">
        <v>54.083479500000003</v>
      </c>
      <c r="I2989">
        <v>-127.75807759999999</v>
      </c>
      <c r="J2989" s="1" t="str">
        <f t="shared" ref="J2989:J3017" si="492">HYPERLINK("http://geochem.nrcan.gc.ca/cdogs/content/kwd/kwd020030_e.htm", "NGR bulk stream sediment")</f>
        <v>NGR bulk stream sediment</v>
      </c>
      <c r="K2989" s="1" t="str">
        <f t="shared" ref="K2989:K3017" si="493">HYPERLINK("http://geochem.nrcan.gc.ca/cdogs/content/kwd/kwd080006_e.htm", "&lt;177 micron (NGR)")</f>
        <v>&lt;177 micron (NGR)</v>
      </c>
      <c r="L2989">
        <v>32</v>
      </c>
      <c r="M2989" t="s">
        <v>86</v>
      </c>
      <c r="N2989">
        <v>631</v>
      </c>
      <c r="O2989">
        <v>138</v>
      </c>
      <c r="P2989">
        <v>36</v>
      </c>
      <c r="Q2989">
        <v>21</v>
      </c>
      <c r="R2989">
        <v>15</v>
      </c>
      <c r="S2989">
        <v>21</v>
      </c>
      <c r="T2989">
        <v>-0.2</v>
      </c>
      <c r="U2989">
        <v>680</v>
      </c>
      <c r="V2989">
        <v>4.21</v>
      </c>
      <c r="W2989">
        <v>0.6</v>
      </c>
      <c r="X2989">
        <v>4</v>
      </c>
      <c r="Y2989">
        <v>2</v>
      </c>
      <c r="Z2989">
        <v>96</v>
      </c>
      <c r="AA2989">
        <v>-0.2</v>
      </c>
      <c r="AB2989">
        <v>4</v>
      </c>
      <c r="AC2989">
        <v>583</v>
      </c>
      <c r="AD2989">
        <v>30</v>
      </c>
      <c r="AE2989">
        <v>-2</v>
      </c>
      <c r="AF2989">
        <v>5.6</v>
      </c>
      <c r="AG2989">
        <v>2</v>
      </c>
      <c r="AH2989">
        <v>290</v>
      </c>
    </row>
    <row r="2990" spans="1:34" x14ac:dyDescent="0.25">
      <c r="A2990" t="s">
        <v>11403</v>
      </c>
      <c r="B2990" t="s">
        <v>11404</v>
      </c>
      <c r="C2990" s="1" t="str">
        <f t="shared" si="481"/>
        <v>21:0613</v>
      </c>
      <c r="D2990" s="1" t="str">
        <f t="shared" si="491"/>
        <v>21:0193</v>
      </c>
      <c r="E2990" t="s">
        <v>11405</v>
      </c>
      <c r="F2990" t="s">
        <v>11406</v>
      </c>
      <c r="H2990">
        <v>54.0953041</v>
      </c>
      <c r="I2990">
        <v>-127.7165437</v>
      </c>
      <c r="J2990" s="1" t="str">
        <f t="shared" si="492"/>
        <v>NGR bulk stream sediment</v>
      </c>
      <c r="K2990" s="1" t="str">
        <f t="shared" si="493"/>
        <v>&lt;177 micron (NGR)</v>
      </c>
      <c r="L2990">
        <v>32</v>
      </c>
      <c r="M2990" t="s">
        <v>91</v>
      </c>
      <c r="N2990">
        <v>632</v>
      </c>
      <c r="O2990">
        <v>112</v>
      </c>
      <c r="P2990">
        <v>35</v>
      </c>
      <c r="Q2990">
        <v>12</v>
      </c>
      <c r="R2990">
        <v>14</v>
      </c>
      <c r="S2990">
        <v>15</v>
      </c>
      <c r="T2990">
        <v>-0.2</v>
      </c>
      <c r="U2990">
        <v>600</v>
      </c>
      <c r="V2990">
        <v>3.52</v>
      </c>
      <c r="W2990">
        <v>-0.2</v>
      </c>
      <c r="X2990">
        <v>4</v>
      </c>
      <c r="Y2990">
        <v>-2</v>
      </c>
      <c r="Z2990">
        <v>89</v>
      </c>
      <c r="AA2990">
        <v>-0.2</v>
      </c>
      <c r="AB2990">
        <v>4</v>
      </c>
      <c r="AC2990">
        <v>648</v>
      </c>
      <c r="AD2990">
        <v>25</v>
      </c>
      <c r="AE2990">
        <v>-2</v>
      </c>
      <c r="AF2990">
        <v>3.2</v>
      </c>
      <c r="AG2990">
        <v>1.1000000000000001</v>
      </c>
      <c r="AH2990">
        <v>255</v>
      </c>
    </row>
    <row r="2991" spans="1:34" x14ac:dyDescent="0.25">
      <c r="A2991" t="s">
        <v>11407</v>
      </c>
      <c r="B2991" t="s">
        <v>11408</v>
      </c>
      <c r="C2991" s="1" t="str">
        <f t="shared" si="481"/>
        <v>21:0613</v>
      </c>
      <c r="D2991" s="1" t="str">
        <f t="shared" si="491"/>
        <v>21:0193</v>
      </c>
      <c r="E2991" t="s">
        <v>11409</v>
      </c>
      <c r="F2991" t="s">
        <v>11410</v>
      </c>
      <c r="H2991">
        <v>54.337459899999999</v>
      </c>
      <c r="I2991">
        <v>-127.1602489</v>
      </c>
      <c r="J2991" s="1" t="str">
        <f t="shared" si="492"/>
        <v>NGR bulk stream sediment</v>
      </c>
      <c r="K2991" s="1" t="str">
        <f t="shared" si="493"/>
        <v>&lt;177 micron (NGR)</v>
      </c>
      <c r="L2991">
        <v>32</v>
      </c>
      <c r="M2991" t="s">
        <v>96</v>
      </c>
      <c r="N2991">
        <v>633</v>
      </c>
      <c r="O2991">
        <v>134</v>
      </c>
      <c r="P2991">
        <v>34</v>
      </c>
      <c r="Q2991">
        <v>16</v>
      </c>
      <c r="R2991">
        <v>8</v>
      </c>
      <c r="S2991">
        <v>15</v>
      </c>
      <c r="T2991">
        <v>0.2</v>
      </c>
      <c r="U2991">
        <v>1000</v>
      </c>
      <c r="V2991">
        <v>4.47</v>
      </c>
      <c r="W2991">
        <v>-0.2</v>
      </c>
      <c r="X2991">
        <v>6</v>
      </c>
      <c r="Y2991">
        <v>-2</v>
      </c>
      <c r="Z2991">
        <v>84</v>
      </c>
      <c r="AA2991">
        <v>-0.2</v>
      </c>
      <c r="AB2991">
        <v>6</v>
      </c>
      <c r="AC2991">
        <v>464</v>
      </c>
      <c r="AD2991">
        <v>35</v>
      </c>
      <c r="AE2991">
        <v>-2</v>
      </c>
      <c r="AF2991">
        <v>3.6</v>
      </c>
      <c r="AG2991">
        <v>1.2</v>
      </c>
      <c r="AH2991">
        <v>245</v>
      </c>
    </row>
    <row r="2992" spans="1:34" x14ac:dyDescent="0.25">
      <c r="A2992" t="s">
        <v>11411</v>
      </c>
      <c r="B2992" t="s">
        <v>11412</v>
      </c>
      <c r="C2992" s="1" t="str">
        <f t="shared" si="481"/>
        <v>21:0613</v>
      </c>
      <c r="D2992" s="1" t="str">
        <f t="shared" si="491"/>
        <v>21:0193</v>
      </c>
      <c r="E2992" t="s">
        <v>11413</v>
      </c>
      <c r="F2992" t="s">
        <v>11414</v>
      </c>
      <c r="H2992">
        <v>54.347888599999997</v>
      </c>
      <c r="I2992">
        <v>-127.16743080000001</v>
      </c>
      <c r="J2992" s="1" t="str">
        <f t="shared" si="492"/>
        <v>NGR bulk stream sediment</v>
      </c>
      <c r="K2992" s="1" t="str">
        <f t="shared" si="493"/>
        <v>&lt;177 micron (NGR)</v>
      </c>
      <c r="L2992">
        <v>32</v>
      </c>
      <c r="M2992" t="s">
        <v>101</v>
      </c>
      <c r="N2992">
        <v>634</v>
      </c>
      <c r="O2992">
        <v>137</v>
      </c>
      <c r="P2992">
        <v>34</v>
      </c>
      <c r="Q2992">
        <v>10</v>
      </c>
      <c r="R2992">
        <v>6</v>
      </c>
      <c r="S2992">
        <v>12</v>
      </c>
      <c r="T2992">
        <v>0.3</v>
      </c>
      <c r="U2992">
        <v>1010</v>
      </c>
      <c r="V2992">
        <v>3.9</v>
      </c>
      <c r="W2992">
        <v>0.3</v>
      </c>
      <c r="X2992">
        <v>8</v>
      </c>
      <c r="Y2992">
        <v>-2</v>
      </c>
      <c r="Z2992">
        <v>95</v>
      </c>
      <c r="AA2992">
        <v>0.4</v>
      </c>
      <c r="AB2992">
        <v>5</v>
      </c>
      <c r="AC2992">
        <v>502</v>
      </c>
      <c r="AD2992">
        <v>40</v>
      </c>
      <c r="AE2992">
        <v>-2</v>
      </c>
      <c r="AF2992">
        <v>7.2</v>
      </c>
      <c r="AG2992">
        <v>1.6</v>
      </c>
      <c r="AH2992">
        <v>210</v>
      </c>
    </row>
    <row r="2993" spans="1:34" x14ac:dyDescent="0.25">
      <c r="A2993" t="s">
        <v>11415</v>
      </c>
      <c r="B2993" t="s">
        <v>11416</v>
      </c>
      <c r="C2993" s="1" t="str">
        <f t="shared" si="481"/>
        <v>21:0613</v>
      </c>
      <c r="D2993" s="1" t="str">
        <f t="shared" si="491"/>
        <v>21:0193</v>
      </c>
      <c r="E2993" t="s">
        <v>11417</v>
      </c>
      <c r="F2993" t="s">
        <v>11418</v>
      </c>
      <c r="H2993">
        <v>54.383310999999999</v>
      </c>
      <c r="I2993">
        <v>-127.20008799999999</v>
      </c>
      <c r="J2993" s="1" t="str">
        <f t="shared" si="492"/>
        <v>NGR bulk stream sediment</v>
      </c>
      <c r="K2993" s="1" t="str">
        <f t="shared" si="493"/>
        <v>&lt;177 micron (NGR)</v>
      </c>
      <c r="L2993">
        <v>32</v>
      </c>
      <c r="M2993" t="s">
        <v>106</v>
      </c>
      <c r="N2993">
        <v>635</v>
      </c>
      <c r="O2993">
        <v>106</v>
      </c>
      <c r="P2993">
        <v>77</v>
      </c>
      <c r="Q2993">
        <v>23</v>
      </c>
      <c r="R2993">
        <v>44</v>
      </c>
      <c r="S2993">
        <v>25</v>
      </c>
      <c r="T2993">
        <v>-0.2</v>
      </c>
      <c r="U2993">
        <v>600</v>
      </c>
      <c r="V2993">
        <v>3.86</v>
      </c>
      <c r="W2993">
        <v>0.4</v>
      </c>
      <c r="X2993">
        <v>41</v>
      </c>
      <c r="Y2993">
        <v>-2</v>
      </c>
      <c r="Z2993">
        <v>129</v>
      </c>
      <c r="AA2993">
        <v>-0.2</v>
      </c>
      <c r="AB2993">
        <v>5</v>
      </c>
      <c r="AC2993">
        <v>409</v>
      </c>
      <c r="AD2993">
        <v>30</v>
      </c>
      <c r="AE2993">
        <v>-2</v>
      </c>
      <c r="AF2993">
        <v>6.6</v>
      </c>
      <c r="AG2993">
        <v>1</v>
      </c>
      <c r="AH2993">
        <v>215</v>
      </c>
    </row>
    <row r="2994" spans="1:34" x14ac:dyDescent="0.25">
      <c r="A2994" t="s">
        <v>11419</v>
      </c>
      <c r="B2994" t="s">
        <v>11420</v>
      </c>
      <c r="C2994" s="1" t="str">
        <f t="shared" si="481"/>
        <v>21:0613</v>
      </c>
      <c r="D2994" s="1" t="str">
        <f t="shared" si="491"/>
        <v>21:0193</v>
      </c>
      <c r="E2994" t="s">
        <v>11421</v>
      </c>
      <c r="F2994" t="s">
        <v>11422</v>
      </c>
      <c r="H2994">
        <v>54.386293700000003</v>
      </c>
      <c r="I2994">
        <v>-127.2042082</v>
      </c>
      <c r="J2994" s="1" t="str">
        <f t="shared" si="492"/>
        <v>NGR bulk stream sediment</v>
      </c>
      <c r="K2994" s="1" t="str">
        <f t="shared" si="493"/>
        <v>&lt;177 micron (NGR)</v>
      </c>
      <c r="L2994">
        <v>32</v>
      </c>
      <c r="M2994" t="s">
        <v>111</v>
      </c>
      <c r="N2994">
        <v>636</v>
      </c>
      <c r="O2994">
        <v>143</v>
      </c>
      <c r="P2994">
        <v>54</v>
      </c>
      <c r="Q2994">
        <v>8</v>
      </c>
      <c r="R2994">
        <v>15</v>
      </c>
      <c r="S2994">
        <v>15</v>
      </c>
      <c r="T2994">
        <v>-0.2</v>
      </c>
      <c r="U2994">
        <v>800</v>
      </c>
      <c r="V2994">
        <v>3.71</v>
      </c>
      <c r="W2994">
        <v>0.6</v>
      </c>
      <c r="X2994">
        <v>4</v>
      </c>
      <c r="Y2994">
        <v>-2</v>
      </c>
      <c r="Z2994">
        <v>90</v>
      </c>
      <c r="AA2994">
        <v>-0.2</v>
      </c>
      <c r="AB2994">
        <v>5</v>
      </c>
      <c r="AC2994">
        <v>666</v>
      </c>
      <c r="AD2994">
        <v>25</v>
      </c>
      <c r="AE2994">
        <v>2</v>
      </c>
      <c r="AF2994">
        <v>4.5999999999999996</v>
      </c>
      <c r="AG2994">
        <v>1.5</v>
      </c>
      <c r="AH2994">
        <v>210</v>
      </c>
    </row>
    <row r="2995" spans="1:34" x14ac:dyDescent="0.25">
      <c r="A2995" t="s">
        <v>11423</v>
      </c>
      <c r="B2995" t="s">
        <v>11424</v>
      </c>
      <c r="C2995" s="1" t="str">
        <f t="shared" si="481"/>
        <v>21:0613</v>
      </c>
      <c r="D2995" s="1" t="str">
        <f t="shared" si="491"/>
        <v>21:0193</v>
      </c>
      <c r="E2995" t="s">
        <v>11425</v>
      </c>
      <c r="F2995" t="s">
        <v>11426</v>
      </c>
      <c r="H2995">
        <v>54.394101900000003</v>
      </c>
      <c r="I2995">
        <v>-127.1376143</v>
      </c>
      <c r="J2995" s="1" t="str">
        <f t="shared" si="492"/>
        <v>NGR bulk stream sediment</v>
      </c>
      <c r="K2995" s="1" t="str">
        <f t="shared" si="493"/>
        <v>&lt;177 micron (NGR)</v>
      </c>
      <c r="L2995">
        <v>32</v>
      </c>
      <c r="M2995" t="s">
        <v>116</v>
      </c>
      <c r="N2995">
        <v>637</v>
      </c>
      <c r="O2995">
        <v>241</v>
      </c>
      <c r="P2995">
        <v>38</v>
      </c>
      <c r="Q2995">
        <v>16</v>
      </c>
      <c r="R2995">
        <v>9</v>
      </c>
      <c r="S2995">
        <v>18</v>
      </c>
      <c r="T2995">
        <v>-0.2</v>
      </c>
      <c r="U2995">
        <v>2450</v>
      </c>
      <c r="V2995">
        <v>4.38</v>
      </c>
      <c r="W2995">
        <v>0.9</v>
      </c>
      <c r="X2995">
        <v>5</v>
      </c>
      <c r="Y2995">
        <v>-2</v>
      </c>
      <c r="Z2995">
        <v>117</v>
      </c>
      <c r="AA2995">
        <v>1.2</v>
      </c>
      <c r="AB2995">
        <v>4</v>
      </c>
      <c r="AC2995">
        <v>1920</v>
      </c>
      <c r="AD2995">
        <v>20</v>
      </c>
      <c r="AE2995">
        <v>-2</v>
      </c>
      <c r="AF2995">
        <v>3</v>
      </c>
      <c r="AG2995">
        <v>1.1000000000000001</v>
      </c>
      <c r="AH2995">
        <v>305</v>
      </c>
    </row>
    <row r="2996" spans="1:34" x14ac:dyDescent="0.25">
      <c r="A2996" t="s">
        <v>11427</v>
      </c>
      <c r="B2996" t="s">
        <v>11428</v>
      </c>
      <c r="C2996" s="1" t="str">
        <f t="shared" si="481"/>
        <v>21:0613</v>
      </c>
      <c r="D2996" s="1" t="str">
        <f t="shared" si="491"/>
        <v>21:0193</v>
      </c>
      <c r="E2996" t="s">
        <v>11429</v>
      </c>
      <c r="F2996" t="s">
        <v>11430</v>
      </c>
      <c r="H2996">
        <v>54.0528586</v>
      </c>
      <c r="I2996">
        <v>-126.8228196</v>
      </c>
      <c r="J2996" s="1" t="str">
        <f t="shared" si="492"/>
        <v>NGR bulk stream sediment</v>
      </c>
      <c r="K2996" s="1" t="str">
        <f t="shared" si="493"/>
        <v>&lt;177 micron (NGR)</v>
      </c>
      <c r="L2996">
        <v>32</v>
      </c>
      <c r="M2996" t="s">
        <v>121</v>
      </c>
      <c r="N2996">
        <v>638</v>
      </c>
      <c r="O2996">
        <v>76</v>
      </c>
      <c r="P2996">
        <v>11</v>
      </c>
      <c r="Q2996">
        <v>7</v>
      </c>
      <c r="R2996">
        <v>34</v>
      </c>
      <c r="S2996">
        <v>11</v>
      </c>
      <c r="T2996">
        <v>-0.2</v>
      </c>
      <c r="U2996">
        <v>475</v>
      </c>
      <c r="V2996">
        <v>2.84</v>
      </c>
      <c r="W2996">
        <v>-0.2</v>
      </c>
      <c r="X2996">
        <v>4</v>
      </c>
      <c r="Y2996">
        <v>-2</v>
      </c>
      <c r="Z2996">
        <v>43</v>
      </c>
      <c r="AA2996">
        <v>-0.2</v>
      </c>
      <c r="AB2996">
        <v>2</v>
      </c>
      <c r="AC2996">
        <v>897</v>
      </c>
      <c r="AD2996">
        <v>20</v>
      </c>
      <c r="AE2996">
        <v>-2</v>
      </c>
      <c r="AF2996">
        <v>4.2</v>
      </c>
      <c r="AG2996">
        <v>2.2999999999999998</v>
      </c>
      <c r="AH2996">
        <v>240</v>
      </c>
    </row>
    <row r="2997" spans="1:34" x14ac:dyDescent="0.25">
      <c r="A2997" t="s">
        <v>11431</v>
      </c>
      <c r="B2997" t="s">
        <v>11432</v>
      </c>
      <c r="C2997" s="1" t="str">
        <f t="shared" si="481"/>
        <v>21:0613</v>
      </c>
      <c r="D2997" s="1" t="str">
        <f t="shared" si="491"/>
        <v>21:0193</v>
      </c>
      <c r="E2997" t="s">
        <v>11433</v>
      </c>
      <c r="F2997" t="s">
        <v>11434</v>
      </c>
      <c r="H2997">
        <v>54.002239799999998</v>
      </c>
      <c r="I2997">
        <v>-126.942487</v>
      </c>
      <c r="J2997" s="1" t="str">
        <f t="shared" si="492"/>
        <v>NGR bulk stream sediment</v>
      </c>
      <c r="K2997" s="1" t="str">
        <f t="shared" si="493"/>
        <v>&lt;177 micron (NGR)</v>
      </c>
      <c r="L2997">
        <v>32</v>
      </c>
      <c r="M2997" t="s">
        <v>126</v>
      </c>
      <c r="N2997">
        <v>639</v>
      </c>
      <c r="O2997">
        <v>92</v>
      </c>
      <c r="P2997">
        <v>49</v>
      </c>
      <c r="Q2997">
        <v>13</v>
      </c>
      <c r="R2997">
        <v>29</v>
      </c>
      <c r="S2997">
        <v>9</v>
      </c>
      <c r="T2997">
        <v>-0.2</v>
      </c>
      <c r="U2997">
        <v>575</v>
      </c>
      <c r="V2997">
        <v>2.39</v>
      </c>
      <c r="W2997">
        <v>0.4</v>
      </c>
      <c r="X2997">
        <v>2</v>
      </c>
      <c r="Y2997">
        <v>-2</v>
      </c>
      <c r="Z2997">
        <v>40</v>
      </c>
      <c r="AA2997">
        <v>-0.2</v>
      </c>
      <c r="AB2997">
        <v>2</v>
      </c>
      <c r="AC2997">
        <v>785</v>
      </c>
      <c r="AD2997">
        <v>35</v>
      </c>
      <c r="AE2997">
        <v>2</v>
      </c>
      <c r="AF2997">
        <v>7.2</v>
      </c>
      <c r="AG2997">
        <v>2.5</v>
      </c>
      <c r="AH2997">
        <v>185</v>
      </c>
    </row>
    <row r="2998" spans="1:34" x14ac:dyDescent="0.25">
      <c r="A2998" t="s">
        <v>11435</v>
      </c>
      <c r="B2998" t="s">
        <v>11436</v>
      </c>
      <c r="C2998" s="1" t="str">
        <f t="shared" si="481"/>
        <v>21:0613</v>
      </c>
      <c r="D2998" s="1" t="str">
        <f t="shared" si="491"/>
        <v>21:0193</v>
      </c>
      <c r="E2998" t="s">
        <v>11437</v>
      </c>
      <c r="F2998" t="s">
        <v>11438</v>
      </c>
      <c r="H2998">
        <v>54.207817499999997</v>
      </c>
      <c r="I2998">
        <v>-126.41720460000001</v>
      </c>
      <c r="J2998" s="1" t="str">
        <f t="shared" si="492"/>
        <v>NGR bulk stream sediment</v>
      </c>
      <c r="K2998" s="1" t="str">
        <f t="shared" si="493"/>
        <v>&lt;177 micron (NGR)</v>
      </c>
      <c r="L2998">
        <v>32</v>
      </c>
      <c r="M2998" t="s">
        <v>131</v>
      </c>
      <c r="N2998">
        <v>640</v>
      </c>
      <c r="O2998">
        <v>62</v>
      </c>
      <c r="P2998">
        <v>19</v>
      </c>
      <c r="Q2998">
        <v>4</v>
      </c>
      <c r="R2998">
        <v>15</v>
      </c>
      <c r="S2998">
        <v>11</v>
      </c>
      <c r="T2998">
        <v>-0.2</v>
      </c>
      <c r="U2998">
        <v>775</v>
      </c>
      <c r="V2998">
        <v>3.92</v>
      </c>
      <c r="W2998">
        <v>-0.2</v>
      </c>
      <c r="X2998">
        <v>5</v>
      </c>
      <c r="Y2998">
        <v>-2</v>
      </c>
      <c r="Z2998">
        <v>63</v>
      </c>
      <c r="AA2998">
        <v>-0.2</v>
      </c>
      <c r="AB2998">
        <v>2</v>
      </c>
      <c r="AC2998">
        <v>907</v>
      </c>
      <c r="AD2998">
        <v>20</v>
      </c>
      <c r="AE2998">
        <v>-2</v>
      </c>
      <c r="AF2998">
        <v>3.8</v>
      </c>
      <c r="AG2998">
        <v>2.2000000000000002</v>
      </c>
      <c r="AH2998">
        <v>380</v>
      </c>
    </row>
    <row r="2999" spans="1:34" x14ac:dyDescent="0.25">
      <c r="A2999" t="s">
        <v>11439</v>
      </c>
      <c r="B2999" t="s">
        <v>11440</v>
      </c>
      <c r="C2999" s="1" t="str">
        <f t="shared" ref="C2999:C3062" si="494">HYPERLINK("http://geochem.nrcan.gc.ca/cdogs/content/bdl/bdl210613_e.htm", "21:0613")</f>
        <v>21:0613</v>
      </c>
      <c r="D2999" s="1" t="str">
        <f t="shared" si="491"/>
        <v>21:0193</v>
      </c>
      <c r="E2999" t="s">
        <v>11441</v>
      </c>
      <c r="F2999" t="s">
        <v>11442</v>
      </c>
      <c r="H2999">
        <v>54.213251399999997</v>
      </c>
      <c r="I2999">
        <v>-127.24142670000001</v>
      </c>
      <c r="J2999" s="1" t="str">
        <f t="shared" si="492"/>
        <v>NGR bulk stream sediment</v>
      </c>
      <c r="K2999" s="1" t="str">
        <f t="shared" si="493"/>
        <v>&lt;177 micron (NGR)</v>
      </c>
      <c r="L2999">
        <v>33</v>
      </c>
      <c r="M2999" t="s">
        <v>38</v>
      </c>
      <c r="N2999">
        <v>641</v>
      </c>
      <c r="O2999">
        <v>63</v>
      </c>
      <c r="P2999">
        <v>13</v>
      </c>
      <c r="Q2999">
        <v>4</v>
      </c>
      <c r="R2999">
        <v>19</v>
      </c>
      <c r="S2999">
        <v>8</v>
      </c>
      <c r="T2999">
        <v>-0.2</v>
      </c>
      <c r="U2999">
        <v>360</v>
      </c>
      <c r="V2999">
        <v>2.64</v>
      </c>
      <c r="W2999">
        <v>-0.2</v>
      </c>
      <c r="X2999">
        <v>3</v>
      </c>
      <c r="Y2999">
        <v>-2</v>
      </c>
      <c r="Z2999">
        <v>43</v>
      </c>
      <c r="AA2999">
        <v>-0.2</v>
      </c>
      <c r="AB2999">
        <v>3</v>
      </c>
      <c r="AC2999">
        <v>649</v>
      </c>
      <c r="AD2999">
        <v>30</v>
      </c>
      <c r="AE2999">
        <v>-2</v>
      </c>
      <c r="AF2999">
        <v>2.2000000000000002</v>
      </c>
      <c r="AG2999">
        <v>1.4</v>
      </c>
      <c r="AH2999">
        <v>170</v>
      </c>
    </row>
    <row r="3000" spans="1:34" x14ac:dyDescent="0.25">
      <c r="A3000" t="s">
        <v>11443</v>
      </c>
      <c r="B3000" t="s">
        <v>11444</v>
      </c>
      <c r="C3000" s="1" t="str">
        <f t="shared" si="494"/>
        <v>21:0613</v>
      </c>
      <c r="D3000" s="1" t="str">
        <f t="shared" si="491"/>
        <v>21:0193</v>
      </c>
      <c r="E3000" t="s">
        <v>11445</v>
      </c>
      <c r="F3000" t="s">
        <v>11446</v>
      </c>
      <c r="H3000">
        <v>54.1865515</v>
      </c>
      <c r="I3000">
        <v>-126.43852080000001</v>
      </c>
      <c r="J3000" s="1" t="str">
        <f t="shared" si="492"/>
        <v>NGR bulk stream sediment</v>
      </c>
      <c r="K3000" s="1" t="str">
        <f t="shared" si="493"/>
        <v>&lt;177 micron (NGR)</v>
      </c>
      <c r="L3000">
        <v>33</v>
      </c>
      <c r="M3000" t="s">
        <v>43</v>
      </c>
      <c r="N3000">
        <v>642</v>
      </c>
      <c r="O3000">
        <v>73</v>
      </c>
      <c r="P3000">
        <v>17</v>
      </c>
      <c r="Q3000">
        <v>4</v>
      </c>
      <c r="R3000">
        <v>22</v>
      </c>
      <c r="S3000">
        <v>7</v>
      </c>
      <c r="T3000">
        <v>-0.2</v>
      </c>
      <c r="U3000">
        <v>600</v>
      </c>
      <c r="V3000">
        <v>2.6</v>
      </c>
      <c r="W3000">
        <v>-0.2</v>
      </c>
      <c r="X3000">
        <v>4</v>
      </c>
      <c r="Y3000">
        <v>-2</v>
      </c>
      <c r="Z3000">
        <v>53</v>
      </c>
      <c r="AA3000">
        <v>-0.2</v>
      </c>
      <c r="AB3000">
        <v>3</v>
      </c>
      <c r="AC3000">
        <v>936</v>
      </c>
      <c r="AD3000">
        <v>45</v>
      </c>
      <c r="AE3000">
        <v>2</v>
      </c>
      <c r="AF3000">
        <v>11.2</v>
      </c>
      <c r="AG3000">
        <v>4.5999999999999996</v>
      </c>
      <c r="AH3000">
        <v>245</v>
      </c>
    </row>
    <row r="3001" spans="1:34" x14ac:dyDescent="0.25">
      <c r="A3001" t="s">
        <v>11447</v>
      </c>
      <c r="B3001" t="s">
        <v>11448</v>
      </c>
      <c r="C3001" s="1" t="str">
        <f t="shared" si="494"/>
        <v>21:0613</v>
      </c>
      <c r="D3001" s="1" t="str">
        <f t="shared" si="491"/>
        <v>21:0193</v>
      </c>
      <c r="E3001" t="s">
        <v>11449</v>
      </c>
      <c r="F3001" t="s">
        <v>11450</v>
      </c>
      <c r="H3001">
        <v>54.191989200000002</v>
      </c>
      <c r="I3001">
        <v>-126.4892363</v>
      </c>
      <c r="J3001" s="1" t="str">
        <f t="shared" si="492"/>
        <v>NGR bulk stream sediment</v>
      </c>
      <c r="K3001" s="1" t="str">
        <f t="shared" si="493"/>
        <v>&lt;177 micron (NGR)</v>
      </c>
      <c r="L3001">
        <v>33</v>
      </c>
      <c r="M3001" t="s">
        <v>56</v>
      </c>
      <c r="N3001">
        <v>643</v>
      </c>
      <c r="O3001">
        <v>74</v>
      </c>
      <c r="P3001">
        <v>17</v>
      </c>
      <c r="Q3001">
        <v>9</v>
      </c>
      <c r="R3001">
        <v>22</v>
      </c>
      <c r="S3001">
        <v>9</v>
      </c>
      <c r="T3001">
        <v>-0.2</v>
      </c>
      <c r="U3001">
        <v>480</v>
      </c>
      <c r="V3001">
        <v>2.52</v>
      </c>
      <c r="W3001">
        <v>-0.2</v>
      </c>
      <c r="X3001">
        <v>2</v>
      </c>
      <c r="Y3001">
        <v>-2</v>
      </c>
      <c r="Z3001">
        <v>59</v>
      </c>
      <c r="AA3001">
        <v>-0.2</v>
      </c>
      <c r="AB3001">
        <v>2</v>
      </c>
      <c r="AC3001">
        <v>964</v>
      </c>
      <c r="AD3001">
        <v>30</v>
      </c>
      <c r="AE3001">
        <v>2</v>
      </c>
      <c r="AF3001">
        <v>7</v>
      </c>
      <c r="AG3001">
        <v>2.5</v>
      </c>
      <c r="AH3001">
        <v>315</v>
      </c>
    </row>
    <row r="3002" spans="1:34" x14ac:dyDescent="0.25">
      <c r="A3002" t="s">
        <v>11451</v>
      </c>
      <c r="B3002" t="s">
        <v>11452</v>
      </c>
      <c r="C3002" s="1" t="str">
        <f t="shared" si="494"/>
        <v>21:0613</v>
      </c>
      <c r="D3002" s="1" t="str">
        <f t="shared" si="491"/>
        <v>21:0193</v>
      </c>
      <c r="E3002" t="s">
        <v>11453</v>
      </c>
      <c r="F3002" t="s">
        <v>11454</v>
      </c>
      <c r="H3002">
        <v>54.218443999999998</v>
      </c>
      <c r="I3002">
        <v>-127.1598224</v>
      </c>
      <c r="J3002" s="1" t="str">
        <f t="shared" si="492"/>
        <v>NGR bulk stream sediment</v>
      </c>
      <c r="K3002" s="1" t="str">
        <f t="shared" si="493"/>
        <v>&lt;177 micron (NGR)</v>
      </c>
      <c r="L3002">
        <v>33</v>
      </c>
      <c r="M3002" t="s">
        <v>61</v>
      </c>
      <c r="N3002">
        <v>644</v>
      </c>
      <c r="O3002">
        <v>61</v>
      </c>
      <c r="P3002">
        <v>9</v>
      </c>
      <c r="Q3002">
        <v>-2</v>
      </c>
      <c r="R3002">
        <v>23</v>
      </c>
      <c r="S3002">
        <v>7</v>
      </c>
      <c r="T3002">
        <v>-0.2</v>
      </c>
      <c r="U3002">
        <v>320</v>
      </c>
      <c r="V3002">
        <v>2.5099999999999998</v>
      </c>
      <c r="W3002">
        <v>-0.2</v>
      </c>
      <c r="X3002">
        <v>2</v>
      </c>
      <c r="Y3002">
        <v>-2</v>
      </c>
      <c r="Z3002">
        <v>42</v>
      </c>
      <c r="AA3002">
        <v>-0.2</v>
      </c>
      <c r="AB3002">
        <v>2</v>
      </c>
      <c r="AC3002">
        <v>712</v>
      </c>
      <c r="AD3002">
        <v>20</v>
      </c>
      <c r="AE3002">
        <v>-2</v>
      </c>
      <c r="AF3002">
        <v>1.8</v>
      </c>
      <c r="AG3002">
        <v>1.4</v>
      </c>
      <c r="AH3002">
        <v>135</v>
      </c>
    </row>
    <row r="3003" spans="1:34" x14ac:dyDescent="0.25">
      <c r="A3003" t="s">
        <v>11455</v>
      </c>
      <c r="B3003" t="s">
        <v>11456</v>
      </c>
      <c r="C3003" s="1" t="str">
        <f t="shared" si="494"/>
        <v>21:0613</v>
      </c>
      <c r="D3003" s="1" t="str">
        <f t="shared" si="491"/>
        <v>21:0193</v>
      </c>
      <c r="E3003" t="s">
        <v>11441</v>
      </c>
      <c r="F3003" t="s">
        <v>11457</v>
      </c>
      <c r="H3003">
        <v>54.213251399999997</v>
      </c>
      <c r="I3003">
        <v>-127.24142670000001</v>
      </c>
      <c r="J3003" s="1" t="str">
        <f t="shared" si="492"/>
        <v>NGR bulk stream sediment</v>
      </c>
      <c r="K3003" s="1" t="str">
        <f t="shared" si="493"/>
        <v>&lt;177 micron (NGR)</v>
      </c>
      <c r="L3003">
        <v>33</v>
      </c>
      <c r="M3003" t="s">
        <v>47</v>
      </c>
      <c r="N3003">
        <v>645</v>
      </c>
      <c r="O3003">
        <v>64</v>
      </c>
      <c r="P3003">
        <v>12</v>
      </c>
      <c r="Q3003">
        <v>2</v>
      </c>
      <c r="R3003">
        <v>16</v>
      </c>
      <c r="S3003">
        <v>9</v>
      </c>
      <c r="T3003">
        <v>-0.2</v>
      </c>
      <c r="U3003">
        <v>360</v>
      </c>
      <c r="V3003">
        <v>2.63</v>
      </c>
      <c r="W3003">
        <v>-0.2</v>
      </c>
      <c r="X3003">
        <v>4</v>
      </c>
      <c r="Y3003">
        <v>-2</v>
      </c>
      <c r="Z3003">
        <v>44</v>
      </c>
      <c r="AA3003">
        <v>-0.2</v>
      </c>
      <c r="AB3003">
        <v>4</v>
      </c>
      <c r="AC3003">
        <v>666</v>
      </c>
      <c r="AD3003">
        <v>30</v>
      </c>
      <c r="AE3003">
        <v>-2</v>
      </c>
      <c r="AF3003">
        <v>3</v>
      </c>
      <c r="AG3003">
        <v>1.5</v>
      </c>
      <c r="AH3003">
        <v>170</v>
      </c>
    </row>
    <row r="3004" spans="1:34" x14ac:dyDescent="0.25">
      <c r="A3004" t="s">
        <v>11458</v>
      </c>
      <c r="B3004" t="s">
        <v>11459</v>
      </c>
      <c r="C3004" s="1" t="str">
        <f t="shared" si="494"/>
        <v>21:0613</v>
      </c>
      <c r="D3004" s="1" t="str">
        <f t="shared" si="491"/>
        <v>21:0193</v>
      </c>
      <c r="E3004" t="s">
        <v>11441</v>
      </c>
      <c r="F3004" t="s">
        <v>11460</v>
      </c>
      <c r="H3004">
        <v>54.213251399999997</v>
      </c>
      <c r="I3004">
        <v>-127.24142670000001</v>
      </c>
      <c r="J3004" s="1" t="str">
        <f t="shared" si="492"/>
        <v>NGR bulk stream sediment</v>
      </c>
      <c r="K3004" s="1" t="str">
        <f t="shared" si="493"/>
        <v>&lt;177 micron (NGR)</v>
      </c>
      <c r="L3004">
        <v>33</v>
      </c>
      <c r="M3004" t="s">
        <v>51</v>
      </c>
      <c r="N3004">
        <v>646</v>
      </c>
      <c r="O3004">
        <v>61</v>
      </c>
      <c r="P3004">
        <v>11</v>
      </c>
      <c r="Q3004">
        <v>4</v>
      </c>
      <c r="R3004">
        <v>16</v>
      </c>
      <c r="S3004">
        <v>8</v>
      </c>
      <c r="T3004">
        <v>0.2</v>
      </c>
      <c r="U3004">
        <v>350</v>
      </c>
      <c r="V3004">
        <v>2.52</v>
      </c>
      <c r="W3004">
        <v>-0.2</v>
      </c>
      <c r="X3004">
        <v>3</v>
      </c>
      <c r="Y3004">
        <v>-2</v>
      </c>
      <c r="Z3004">
        <v>43</v>
      </c>
      <c r="AA3004">
        <v>-0.2</v>
      </c>
      <c r="AB3004">
        <v>3</v>
      </c>
      <c r="AC3004">
        <v>688</v>
      </c>
      <c r="AD3004">
        <v>30</v>
      </c>
      <c r="AE3004">
        <v>-2</v>
      </c>
      <c r="AF3004">
        <v>2.6</v>
      </c>
      <c r="AG3004">
        <v>1.3</v>
      </c>
      <c r="AH3004">
        <v>185</v>
      </c>
    </row>
    <row r="3005" spans="1:34" x14ac:dyDescent="0.25">
      <c r="A3005" t="s">
        <v>11461</v>
      </c>
      <c r="B3005" t="s">
        <v>11462</v>
      </c>
      <c r="C3005" s="1" t="str">
        <f t="shared" si="494"/>
        <v>21:0613</v>
      </c>
      <c r="D3005" s="1" t="str">
        <f t="shared" si="491"/>
        <v>21:0193</v>
      </c>
      <c r="E3005" t="s">
        <v>11463</v>
      </c>
      <c r="F3005" t="s">
        <v>11464</v>
      </c>
      <c r="H3005">
        <v>54.229250999999998</v>
      </c>
      <c r="I3005">
        <v>-127.35291100000001</v>
      </c>
      <c r="J3005" s="1" t="str">
        <f t="shared" si="492"/>
        <v>NGR bulk stream sediment</v>
      </c>
      <c r="K3005" s="1" t="str">
        <f t="shared" si="493"/>
        <v>&lt;177 micron (NGR)</v>
      </c>
      <c r="L3005">
        <v>33</v>
      </c>
      <c r="M3005" t="s">
        <v>66</v>
      </c>
      <c r="N3005">
        <v>647</v>
      </c>
      <c r="O3005">
        <v>87</v>
      </c>
      <c r="P3005">
        <v>20</v>
      </c>
      <c r="Q3005">
        <v>6</v>
      </c>
      <c r="R3005">
        <v>16</v>
      </c>
      <c r="S3005">
        <v>9</v>
      </c>
      <c r="T3005">
        <v>-0.2</v>
      </c>
      <c r="U3005">
        <v>800</v>
      </c>
      <c r="V3005">
        <v>2.4300000000000002</v>
      </c>
      <c r="W3005">
        <v>-0.2</v>
      </c>
      <c r="X3005">
        <v>4</v>
      </c>
      <c r="Y3005">
        <v>-2</v>
      </c>
      <c r="Z3005">
        <v>56</v>
      </c>
      <c r="AA3005">
        <v>-0.2</v>
      </c>
      <c r="AB3005">
        <v>4</v>
      </c>
      <c r="AC3005">
        <v>727</v>
      </c>
      <c r="AD3005">
        <v>20</v>
      </c>
      <c r="AE3005">
        <v>-2</v>
      </c>
      <c r="AF3005">
        <v>2.2000000000000002</v>
      </c>
      <c r="AG3005">
        <v>1.2</v>
      </c>
      <c r="AH3005">
        <v>205</v>
      </c>
    </row>
    <row r="3006" spans="1:34" x14ac:dyDescent="0.25">
      <c r="A3006" t="s">
        <v>11465</v>
      </c>
      <c r="B3006" t="s">
        <v>11466</v>
      </c>
      <c r="C3006" s="1" t="str">
        <f t="shared" si="494"/>
        <v>21:0613</v>
      </c>
      <c r="D3006" s="1" t="str">
        <f t="shared" si="491"/>
        <v>21:0193</v>
      </c>
      <c r="E3006" t="s">
        <v>11467</v>
      </c>
      <c r="F3006" t="s">
        <v>11468</v>
      </c>
      <c r="H3006">
        <v>54.272098</v>
      </c>
      <c r="I3006">
        <v>-126.910172</v>
      </c>
      <c r="J3006" s="1" t="str">
        <f t="shared" si="492"/>
        <v>NGR bulk stream sediment</v>
      </c>
      <c r="K3006" s="1" t="str">
        <f t="shared" si="493"/>
        <v>&lt;177 micron (NGR)</v>
      </c>
      <c r="L3006">
        <v>33</v>
      </c>
      <c r="M3006" t="s">
        <v>76</v>
      </c>
      <c r="N3006">
        <v>648</v>
      </c>
      <c r="O3006">
        <v>36</v>
      </c>
      <c r="P3006">
        <v>18</v>
      </c>
      <c r="Q3006">
        <v>6</v>
      </c>
      <c r="R3006">
        <v>19</v>
      </c>
      <c r="S3006">
        <v>6</v>
      </c>
      <c r="T3006">
        <v>-0.2</v>
      </c>
      <c r="U3006">
        <v>240</v>
      </c>
      <c r="V3006">
        <v>1.62</v>
      </c>
      <c r="W3006">
        <v>-0.2</v>
      </c>
      <c r="X3006">
        <v>3</v>
      </c>
      <c r="Y3006">
        <v>-2</v>
      </c>
      <c r="Z3006">
        <v>23</v>
      </c>
      <c r="AA3006">
        <v>-0.2</v>
      </c>
      <c r="AB3006">
        <v>3</v>
      </c>
      <c r="AC3006">
        <v>529</v>
      </c>
      <c r="AD3006">
        <v>35</v>
      </c>
      <c r="AE3006">
        <v>-2</v>
      </c>
      <c r="AF3006">
        <v>3.2</v>
      </c>
      <c r="AG3006">
        <v>1.8</v>
      </c>
      <c r="AH3006">
        <v>150</v>
      </c>
    </row>
    <row r="3007" spans="1:34" x14ac:dyDescent="0.25">
      <c r="A3007" t="s">
        <v>11469</v>
      </c>
      <c r="B3007" t="s">
        <v>11470</v>
      </c>
      <c r="C3007" s="1" t="str">
        <f t="shared" si="494"/>
        <v>21:0613</v>
      </c>
      <c r="D3007" s="1" t="str">
        <f t="shared" si="491"/>
        <v>21:0193</v>
      </c>
      <c r="E3007" t="s">
        <v>11471</v>
      </c>
      <c r="F3007" t="s">
        <v>11472</v>
      </c>
      <c r="H3007">
        <v>54.280889100000003</v>
      </c>
      <c r="I3007">
        <v>-126.9242603</v>
      </c>
      <c r="J3007" s="1" t="str">
        <f t="shared" si="492"/>
        <v>NGR bulk stream sediment</v>
      </c>
      <c r="K3007" s="1" t="str">
        <f t="shared" si="493"/>
        <v>&lt;177 micron (NGR)</v>
      </c>
      <c r="L3007">
        <v>33</v>
      </c>
      <c r="M3007" t="s">
        <v>81</v>
      </c>
      <c r="N3007">
        <v>649</v>
      </c>
      <c r="O3007">
        <v>80</v>
      </c>
      <c r="P3007">
        <v>27</v>
      </c>
      <c r="Q3007">
        <v>7</v>
      </c>
      <c r="R3007">
        <v>22</v>
      </c>
      <c r="S3007">
        <v>11</v>
      </c>
      <c r="T3007">
        <v>-0.2</v>
      </c>
      <c r="U3007">
        <v>910</v>
      </c>
      <c r="V3007">
        <v>3.16</v>
      </c>
      <c r="W3007">
        <v>-0.2</v>
      </c>
      <c r="X3007">
        <v>7</v>
      </c>
      <c r="Y3007">
        <v>-2</v>
      </c>
      <c r="Z3007">
        <v>57</v>
      </c>
      <c r="AA3007">
        <v>-0.2</v>
      </c>
      <c r="AB3007">
        <v>3</v>
      </c>
      <c r="AC3007">
        <v>759</v>
      </c>
      <c r="AD3007">
        <v>30</v>
      </c>
      <c r="AE3007">
        <v>-2</v>
      </c>
      <c r="AF3007">
        <v>3.2</v>
      </c>
      <c r="AG3007">
        <v>1.4</v>
      </c>
      <c r="AH3007">
        <v>205</v>
      </c>
    </row>
    <row r="3008" spans="1:34" x14ac:dyDescent="0.25">
      <c r="A3008" t="s">
        <v>11473</v>
      </c>
      <c r="B3008" t="s">
        <v>11474</v>
      </c>
      <c r="C3008" s="1" t="str">
        <f t="shared" si="494"/>
        <v>21:0613</v>
      </c>
      <c r="D3008" s="1" t="str">
        <f t="shared" si="491"/>
        <v>21:0193</v>
      </c>
      <c r="E3008" t="s">
        <v>11475</v>
      </c>
      <c r="F3008" t="s">
        <v>11476</v>
      </c>
      <c r="H3008">
        <v>54.183349</v>
      </c>
      <c r="I3008">
        <v>-127.46410729999999</v>
      </c>
      <c r="J3008" s="1" t="str">
        <f t="shared" si="492"/>
        <v>NGR bulk stream sediment</v>
      </c>
      <c r="K3008" s="1" t="str">
        <f t="shared" si="493"/>
        <v>&lt;177 micron (NGR)</v>
      </c>
      <c r="L3008">
        <v>33</v>
      </c>
      <c r="M3008" t="s">
        <v>86</v>
      </c>
      <c r="N3008">
        <v>650</v>
      </c>
      <c r="O3008">
        <v>63</v>
      </c>
      <c r="P3008">
        <v>41</v>
      </c>
      <c r="Q3008">
        <v>4</v>
      </c>
      <c r="R3008">
        <v>13</v>
      </c>
      <c r="S3008">
        <v>12</v>
      </c>
      <c r="T3008">
        <v>-0.2</v>
      </c>
      <c r="U3008">
        <v>510</v>
      </c>
      <c r="V3008">
        <v>3.53</v>
      </c>
      <c r="W3008">
        <v>-0.2</v>
      </c>
      <c r="X3008">
        <v>4</v>
      </c>
      <c r="Y3008">
        <v>-2</v>
      </c>
      <c r="Z3008">
        <v>96</v>
      </c>
      <c r="AA3008">
        <v>-0.2</v>
      </c>
      <c r="AB3008">
        <v>4</v>
      </c>
      <c r="AC3008">
        <v>549</v>
      </c>
      <c r="AD3008">
        <v>15</v>
      </c>
      <c r="AE3008">
        <v>4</v>
      </c>
      <c r="AF3008">
        <v>-1</v>
      </c>
      <c r="AG3008">
        <v>1.4</v>
      </c>
      <c r="AH3008">
        <v>200</v>
      </c>
    </row>
    <row r="3009" spans="1:34" x14ac:dyDescent="0.25">
      <c r="A3009" t="s">
        <v>11477</v>
      </c>
      <c r="B3009" t="s">
        <v>11478</v>
      </c>
      <c r="C3009" s="1" t="str">
        <f t="shared" si="494"/>
        <v>21:0613</v>
      </c>
      <c r="D3009" s="1" t="str">
        <f t="shared" si="491"/>
        <v>21:0193</v>
      </c>
      <c r="E3009" t="s">
        <v>11479</v>
      </c>
      <c r="F3009" t="s">
        <v>11480</v>
      </c>
      <c r="H3009">
        <v>54.217981600000002</v>
      </c>
      <c r="I3009">
        <v>-127.48546039999999</v>
      </c>
      <c r="J3009" s="1" t="str">
        <f t="shared" si="492"/>
        <v>NGR bulk stream sediment</v>
      </c>
      <c r="K3009" s="1" t="str">
        <f t="shared" si="493"/>
        <v>&lt;177 micron (NGR)</v>
      </c>
      <c r="L3009">
        <v>33</v>
      </c>
      <c r="M3009" t="s">
        <v>91</v>
      </c>
      <c r="N3009">
        <v>651</v>
      </c>
      <c r="O3009">
        <v>78</v>
      </c>
      <c r="P3009">
        <v>24</v>
      </c>
      <c r="Q3009">
        <v>4</v>
      </c>
      <c r="R3009">
        <v>12</v>
      </c>
      <c r="S3009">
        <v>10</v>
      </c>
      <c r="T3009">
        <v>-0.2</v>
      </c>
      <c r="U3009">
        <v>560</v>
      </c>
      <c r="V3009">
        <v>2.86</v>
      </c>
      <c r="W3009">
        <v>-0.2</v>
      </c>
      <c r="X3009">
        <v>4</v>
      </c>
      <c r="Y3009">
        <v>-2</v>
      </c>
      <c r="Z3009">
        <v>78</v>
      </c>
      <c r="AA3009">
        <v>0.8</v>
      </c>
      <c r="AB3009">
        <v>3</v>
      </c>
      <c r="AC3009">
        <v>767</v>
      </c>
      <c r="AD3009">
        <v>30</v>
      </c>
      <c r="AE3009">
        <v>-2</v>
      </c>
      <c r="AF3009">
        <v>4.8</v>
      </c>
      <c r="AG3009">
        <v>1.3</v>
      </c>
      <c r="AH3009">
        <v>165</v>
      </c>
    </row>
    <row r="3010" spans="1:34" x14ac:dyDescent="0.25">
      <c r="A3010" t="s">
        <v>11481</v>
      </c>
      <c r="B3010" t="s">
        <v>11482</v>
      </c>
      <c r="C3010" s="1" t="str">
        <f t="shared" si="494"/>
        <v>21:0613</v>
      </c>
      <c r="D3010" s="1" t="str">
        <f t="shared" si="491"/>
        <v>21:0193</v>
      </c>
      <c r="E3010" t="s">
        <v>11483</v>
      </c>
      <c r="F3010" t="s">
        <v>11484</v>
      </c>
      <c r="H3010">
        <v>54.243650100000004</v>
      </c>
      <c r="I3010">
        <v>-127.3720739</v>
      </c>
      <c r="J3010" s="1" t="str">
        <f t="shared" si="492"/>
        <v>NGR bulk stream sediment</v>
      </c>
      <c r="K3010" s="1" t="str">
        <f t="shared" si="493"/>
        <v>&lt;177 micron (NGR)</v>
      </c>
      <c r="L3010">
        <v>33</v>
      </c>
      <c r="M3010" t="s">
        <v>96</v>
      </c>
      <c r="N3010">
        <v>652</v>
      </c>
      <c r="O3010">
        <v>70</v>
      </c>
      <c r="P3010">
        <v>21</v>
      </c>
      <c r="Q3010">
        <v>3</v>
      </c>
      <c r="R3010">
        <v>21</v>
      </c>
      <c r="S3010">
        <v>12</v>
      </c>
      <c r="T3010">
        <v>-0.2</v>
      </c>
      <c r="U3010">
        <v>480</v>
      </c>
      <c r="V3010">
        <v>2.88</v>
      </c>
      <c r="W3010">
        <v>-0.2</v>
      </c>
      <c r="X3010">
        <v>4</v>
      </c>
      <c r="Y3010">
        <v>-2</v>
      </c>
      <c r="Z3010">
        <v>59</v>
      </c>
      <c r="AA3010">
        <v>0.2</v>
      </c>
      <c r="AB3010">
        <v>4</v>
      </c>
      <c r="AC3010">
        <v>726</v>
      </c>
      <c r="AD3010">
        <v>20</v>
      </c>
      <c r="AE3010">
        <v>-2</v>
      </c>
      <c r="AF3010">
        <v>3.6</v>
      </c>
      <c r="AG3010">
        <v>1.3</v>
      </c>
      <c r="AH3010">
        <v>155</v>
      </c>
    </row>
    <row r="3011" spans="1:34" x14ac:dyDescent="0.25">
      <c r="A3011" t="s">
        <v>11485</v>
      </c>
      <c r="B3011" t="s">
        <v>11486</v>
      </c>
      <c r="C3011" s="1" t="str">
        <f t="shared" si="494"/>
        <v>21:0613</v>
      </c>
      <c r="D3011" s="1" t="str">
        <f t="shared" si="491"/>
        <v>21:0193</v>
      </c>
      <c r="E3011" t="s">
        <v>11487</v>
      </c>
      <c r="F3011" t="s">
        <v>11488</v>
      </c>
      <c r="H3011">
        <v>54.275780099999999</v>
      </c>
      <c r="I3011">
        <v>-126.9626724</v>
      </c>
      <c r="J3011" s="1" t="str">
        <f t="shared" si="492"/>
        <v>NGR bulk stream sediment</v>
      </c>
      <c r="K3011" s="1" t="str">
        <f t="shared" si="493"/>
        <v>&lt;177 micron (NGR)</v>
      </c>
      <c r="L3011">
        <v>33</v>
      </c>
      <c r="M3011" t="s">
        <v>101</v>
      </c>
      <c r="N3011">
        <v>653</v>
      </c>
      <c r="O3011">
        <v>76</v>
      </c>
      <c r="P3011">
        <v>24</v>
      </c>
      <c r="Q3011">
        <v>7</v>
      </c>
      <c r="R3011">
        <v>19</v>
      </c>
      <c r="S3011">
        <v>11</v>
      </c>
      <c r="T3011">
        <v>-0.2</v>
      </c>
      <c r="U3011">
        <v>800</v>
      </c>
      <c r="V3011">
        <v>2.92</v>
      </c>
      <c r="W3011">
        <v>-0.2</v>
      </c>
      <c r="X3011">
        <v>8</v>
      </c>
      <c r="Y3011">
        <v>-2</v>
      </c>
      <c r="Z3011">
        <v>52</v>
      </c>
      <c r="AA3011">
        <v>0.8</v>
      </c>
      <c r="AB3011">
        <v>3</v>
      </c>
      <c r="AC3011">
        <v>767</v>
      </c>
      <c r="AD3011">
        <v>35</v>
      </c>
      <c r="AE3011">
        <v>-2</v>
      </c>
      <c r="AF3011">
        <v>4.4000000000000004</v>
      </c>
      <c r="AG3011">
        <v>1.3</v>
      </c>
      <c r="AH3011">
        <v>200</v>
      </c>
    </row>
    <row r="3012" spans="1:34" x14ac:dyDescent="0.25">
      <c r="A3012" t="s">
        <v>11489</v>
      </c>
      <c r="B3012" t="s">
        <v>11490</v>
      </c>
      <c r="C3012" s="1" t="str">
        <f t="shared" si="494"/>
        <v>21:0613</v>
      </c>
      <c r="D3012" s="1" t="str">
        <f t="shared" si="491"/>
        <v>21:0193</v>
      </c>
      <c r="E3012" t="s">
        <v>11491</v>
      </c>
      <c r="F3012" t="s">
        <v>11492</v>
      </c>
      <c r="H3012">
        <v>54.265826300000001</v>
      </c>
      <c r="I3012">
        <v>-126.97801339999999</v>
      </c>
      <c r="J3012" s="1" t="str">
        <f t="shared" si="492"/>
        <v>NGR bulk stream sediment</v>
      </c>
      <c r="K3012" s="1" t="str">
        <f t="shared" si="493"/>
        <v>&lt;177 micron (NGR)</v>
      </c>
      <c r="L3012">
        <v>33</v>
      </c>
      <c r="M3012" t="s">
        <v>106</v>
      </c>
      <c r="N3012">
        <v>654</v>
      </c>
      <c r="O3012">
        <v>118</v>
      </c>
      <c r="P3012">
        <v>31</v>
      </c>
      <c r="Q3012">
        <v>6</v>
      </c>
      <c r="R3012">
        <v>17</v>
      </c>
      <c r="S3012">
        <v>13</v>
      </c>
      <c r="T3012">
        <v>-0.2</v>
      </c>
      <c r="U3012">
        <v>840</v>
      </c>
      <c r="V3012">
        <v>4.08</v>
      </c>
      <c r="W3012">
        <v>-0.2</v>
      </c>
      <c r="X3012">
        <v>13</v>
      </c>
      <c r="Y3012">
        <v>-2</v>
      </c>
      <c r="Z3012">
        <v>91</v>
      </c>
      <c r="AA3012">
        <v>1.6</v>
      </c>
      <c r="AB3012">
        <v>4</v>
      </c>
      <c r="AC3012">
        <v>712</v>
      </c>
      <c r="AD3012">
        <v>30</v>
      </c>
      <c r="AE3012">
        <v>-2</v>
      </c>
      <c r="AF3012">
        <v>1.8</v>
      </c>
      <c r="AG3012">
        <v>1.1000000000000001</v>
      </c>
      <c r="AH3012">
        <v>275</v>
      </c>
    </row>
    <row r="3013" spans="1:34" x14ac:dyDescent="0.25">
      <c r="A3013" t="s">
        <v>11493</v>
      </c>
      <c r="B3013" t="s">
        <v>11494</v>
      </c>
      <c r="C3013" s="1" t="str">
        <f t="shared" si="494"/>
        <v>21:0613</v>
      </c>
      <c r="D3013" s="1" t="str">
        <f t="shared" si="491"/>
        <v>21:0193</v>
      </c>
      <c r="E3013" t="s">
        <v>11495</v>
      </c>
      <c r="F3013" t="s">
        <v>11496</v>
      </c>
      <c r="H3013">
        <v>54.273015200000003</v>
      </c>
      <c r="I3013">
        <v>-127.01149789999999</v>
      </c>
      <c r="J3013" s="1" t="str">
        <f t="shared" si="492"/>
        <v>NGR bulk stream sediment</v>
      </c>
      <c r="K3013" s="1" t="str">
        <f t="shared" si="493"/>
        <v>&lt;177 micron (NGR)</v>
      </c>
      <c r="L3013">
        <v>33</v>
      </c>
      <c r="M3013" t="s">
        <v>111</v>
      </c>
      <c r="N3013">
        <v>655</v>
      </c>
      <c r="O3013">
        <v>121</v>
      </c>
      <c r="P3013">
        <v>34</v>
      </c>
      <c r="Q3013">
        <v>6</v>
      </c>
      <c r="R3013">
        <v>18</v>
      </c>
      <c r="S3013">
        <v>13</v>
      </c>
      <c r="T3013">
        <v>-0.2</v>
      </c>
      <c r="U3013">
        <v>740</v>
      </c>
      <c r="V3013">
        <v>3.69</v>
      </c>
      <c r="W3013">
        <v>-0.2</v>
      </c>
      <c r="X3013">
        <v>14</v>
      </c>
      <c r="Y3013">
        <v>-2</v>
      </c>
      <c r="Z3013">
        <v>73</v>
      </c>
      <c r="AA3013">
        <v>0.9</v>
      </c>
      <c r="AB3013">
        <v>5</v>
      </c>
      <c r="AC3013">
        <v>697</v>
      </c>
      <c r="AD3013">
        <v>40</v>
      </c>
      <c r="AE3013">
        <v>-2</v>
      </c>
      <c r="AF3013">
        <v>4.5999999999999996</v>
      </c>
      <c r="AG3013">
        <v>1.4</v>
      </c>
      <c r="AH3013">
        <v>255</v>
      </c>
    </row>
    <row r="3014" spans="1:34" x14ac:dyDescent="0.25">
      <c r="A3014" t="s">
        <v>11497</v>
      </c>
      <c r="B3014" t="s">
        <v>11498</v>
      </c>
      <c r="C3014" s="1" t="str">
        <f t="shared" si="494"/>
        <v>21:0613</v>
      </c>
      <c r="D3014" s="1" t="str">
        <f t="shared" si="491"/>
        <v>21:0193</v>
      </c>
      <c r="E3014" t="s">
        <v>11499</v>
      </c>
      <c r="F3014" t="s">
        <v>11500</v>
      </c>
      <c r="H3014">
        <v>54.2940513</v>
      </c>
      <c r="I3014">
        <v>-127.0281093</v>
      </c>
      <c r="J3014" s="1" t="str">
        <f t="shared" si="492"/>
        <v>NGR bulk stream sediment</v>
      </c>
      <c r="K3014" s="1" t="str">
        <f t="shared" si="493"/>
        <v>&lt;177 micron (NGR)</v>
      </c>
      <c r="L3014">
        <v>33</v>
      </c>
      <c r="M3014" t="s">
        <v>116</v>
      </c>
      <c r="N3014">
        <v>656</v>
      </c>
      <c r="O3014">
        <v>140</v>
      </c>
      <c r="P3014">
        <v>47</v>
      </c>
      <c r="Q3014">
        <v>8</v>
      </c>
      <c r="R3014">
        <v>32</v>
      </c>
      <c r="S3014">
        <v>17</v>
      </c>
      <c r="T3014">
        <v>-0.2</v>
      </c>
      <c r="U3014">
        <v>900</v>
      </c>
      <c r="V3014">
        <v>3.9</v>
      </c>
      <c r="W3014">
        <v>0.2</v>
      </c>
      <c r="X3014">
        <v>15</v>
      </c>
      <c r="Y3014">
        <v>-2</v>
      </c>
      <c r="Z3014">
        <v>68</v>
      </c>
      <c r="AA3014">
        <v>0.5</v>
      </c>
      <c r="AB3014">
        <v>3</v>
      </c>
      <c r="AC3014">
        <v>561</v>
      </c>
      <c r="AD3014">
        <v>65</v>
      </c>
      <c r="AE3014">
        <v>-2</v>
      </c>
      <c r="AF3014">
        <v>5</v>
      </c>
      <c r="AG3014">
        <v>1.4</v>
      </c>
      <c r="AH3014">
        <v>240</v>
      </c>
    </row>
    <row r="3015" spans="1:34" x14ac:dyDescent="0.25">
      <c r="A3015" t="s">
        <v>11501</v>
      </c>
      <c r="B3015" t="s">
        <v>11502</v>
      </c>
      <c r="C3015" s="1" t="str">
        <f t="shared" si="494"/>
        <v>21:0613</v>
      </c>
      <c r="D3015" s="1" t="str">
        <f t="shared" si="491"/>
        <v>21:0193</v>
      </c>
      <c r="E3015" t="s">
        <v>11503</v>
      </c>
      <c r="F3015" t="s">
        <v>11504</v>
      </c>
      <c r="H3015">
        <v>54.296851599999997</v>
      </c>
      <c r="I3015">
        <v>-127.0466473</v>
      </c>
      <c r="J3015" s="1" t="str">
        <f t="shared" si="492"/>
        <v>NGR bulk stream sediment</v>
      </c>
      <c r="K3015" s="1" t="str">
        <f t="shared" si="493"/>
        <v>&lt;177 micron (NGR)</v>
      </c>
      <c r="L3015">
        <v>33</v>
      </c>
      <c r="M3015" t="s">
        <v>121</v>
      </c>
      <c r="N3015">
        <v>657</v>
      </c>
      <c r="O3015">
        <v>119</v>
      </c>
      <c r="P3015">
        <v>40</v>
      </c>
      <c r="Q3015">
        <v>6</v>
      </c>
      <c r="R3015">
        <v>16</v>
      </c>
      <c r="S3015">
        <v>15</v>
      </c>
      <c r="T3015">
        <v>-0.2</v>
      </c>
      <c r="U3015">
        <v>920</v>
      </c>
      <c r="V3015">
        <v>3.43</v>
      </c>
      <c r="W3015">
        <v>-0.2</v>
      </c>
      <c r="X3015">
        <v>19</v>
      </c>
      <c r="Y3015">
        <v>-2</v>
      </c>
      <c r="Z3015">
        <v>70</v>
      </c>
      <c r="AA3015">
        <v>0.8</v>
      </c>
      <c r="AB3015">
        <v>3</v>
      </c>
      <c r="AC3015">
        <v>552</v>
      </c>
      <c r="AD3015">
        <v>45</v>
      </c>
      <c r="AE3015">
        <v>-2</v>
      </c>
      <c r="AF3015">
        <v>7.8</v>
      </c>
      <c r="AG3015">
        <v>1.4</v>
      </c>
      <c r="AH3015">
        <v>150</v>
      </c>
    </row>
    <row r="3016" spans="1:34" x14ac:dyDescent="0.25">
      <c r="A3016" t="s">
        <v>11505</v>
      </c>
      <c r="B3016" t="s">
        <v>11506</v>
      </c>
      <c r="C3016" s="1" t="str">
        <f t="shared" si="494"/>
        <v>21:0613</v>
      </c>
      <c r="D3016" s="1" t="str">
        <f t="shared" si="491"/>
        <v>21:0193</v>
      </c>
      <c r="E3016" t="s">
        <v>11507</v>
      </c>
      <c r="F3016" t="s">
        <v>11508</v>
      </c>
      <c r="H3016">
        <v>54.299155599999999</v>
      </c>
      <c r="I3016">
        <v>-127.0385157</v>
      </c>
      <c r="J3016" s="1" t="str">
        <f t="shared" si="492"/>
        <v>NGR bulk stream sediment</v>
      </c>
      <c r="K3016" s="1" t="str">
        <f t="shared" si="493"/>
        <v>&lt;177 micron (NGR)</v>
      </c>
      <c r="L3016">
        <v>33</v>
      </c>
      <c r="M3016" t="s">
        <v>126</v>
      </c>
      <c r="N3016">
        <v>658</v>
      </c>
      <c r="O3016">
        <v>147</v>
      </c>
      <c r="P3016">
        <v>45</v>
      </c>
      <c r="Q3016">
        <v>7</v>
      </c>
      <c r="R3016">
        <v>16</v>
      </c>
      <c r="S3016">
        <v>13</v>
      </c>
      <c r="T3016">
        <v>-0.2</v>
      </c>
      <c r="U3016">
        <v>630</v>
      </c>
      <c r="V3016">
        <v>3.7</v>
      </c>
      <c r="W3016">
        <v>0.2</v>
      </c>
      <c r="X3016">
        <v>19</v>
      </c>
      <c r="Y3016">
        <v>-2</v>
      </c>
      <c r="Z3016">
        <v>62</v>
      </c>
      <c r="AA3016">
        <v>2</v>
      </c>
      <c r="AB3016">
        <v>3</v>
      </c>
      <c r="AC3016">
        <v>639</v>
      </c>
      <c r="AD3016">
        <v>40</v>
      </c>
      <c r="AE3016">
        <v>-2</v>
      </c>
      <c r="AF3016">
        <v>3.2</v>
      </c>
      <c r="AG3016">
        <v>1.5</v>
      </c>
      <c r="AH3016">
        <v>175</v>
      </c>
    </row>
    <row r="3017" spans="1:34" x14ac:dyDescent="0.25">
      <c r="A3017" t="s">
        <v>11509</v>
      </c>
      <c r="B3017" t="s">
        <v>11510</v>
      </c>
      <c r="C3017" s="1" t="str">
        <f t="shared" si="494"/>
        <v>21:0613</v>
      </c>
      <c r="D3017" s="1" t="str">
        <f t="shared" si="491"/>
        <v>21:0193</v>
      </c>
      <c r="E3017" t="s">
        <v>11511</v>
      </c>
      <c r="F3017" t="s">
        <v>11512</v>
      </c>
      <c r="H3017">
        <v>54.292820900000002</v>
      </c>
      <c r="I3017">
        <v>-127.13497959999999</v>
      </c>
      <c r="J3017" s="1" t="str">
        <f t="shared" si="492"/>
        <v>NGR bulk stream sediment</v>
      </c>
      <c r="K3017" s="1" t="str">
        <f t="shared" si="493"/>
        <v>&lt;177 micron (NGR)</v>
      </c>
      <c r="L3017">
        <v>33</v>
      </c>
      <c r="M3017" t="s">
        <v>131</v>
      </c>
      <c r="N3017">
        <v>659</v>
      </c>
      <c r="O3017">
        <v>72</v>
      </c>
      <c r="P3017">
        <v>18</v>
      </c>
      <c r="Q3017">
        <v>4</v>
      </c>
      <c r="R3017">
        <v>15</v>
      </c>
      <c r="S3017">
        <v>8</v>
      </c>
      <c r="T3017">
        <v>-0.2</v>
      </c>
      <c r="U3017">
        <v>520</v>
      </c>
      <c r="V3017">
        <v>2.68</v>
      </c>
      <c r="W3017">
        <v>-0.2</v>
      </c>
      <c r="X3017">
        <v>7</v>
      </c>
      <c r="Y3017">
        <v>-2</v>
      </c>
      <c r="Z3017">
        <v>47</v>
      </c>
      <c r="AA3017">
        <v>-0.2</v>
      </c>
      <c r="AB3017">
        <v>2</v>
      </c>
      <c r="AC3017">
        <v>694</v>
      </c>
      <c r="AD3017">
        <v>20</v>
      </c>
      <c r="AE3017">
        <v>-2</v>
      </c>
      <c r="AF3017">
        <v>3.2</v>
      </c>
      <c r="AG3017">
        <v>1.2</v>
      </c>
      <c r="AH3017">
        <v>185</v>
      </c>
    </row>
    <row r="3018" spans="1:34" x14ac:dyDescent="0.25">
      <c r="A3018" t="s">
        <v>11513</v>
      </c>
      <c r="B3018" t="s">
        <v>11514</v>
      </c>
      <c r="C3018" s="1" t="str">
        <f t="shared" si="494"/>
        <v>21:0613</v>
      </c>
      <c r="D3018" s="1" t="str">
        <f>HYPERLINK("http://geochem.nrcan.gc.ca/cdogs/content/svy/svy_e.htm", "")</f>
        <v/>
      </c>
      <c r="G3018" s="1" t="str">
        <f>HYPERLINK("http://geochem.nrcan.gc.ca/cdogs/content/cr_/cr_00079_e.htm", "79")</f>
        <v>79</v>
      </c>
      <c r="J3018" t="s">
        <v>69</v>
      </c>
      <c r="K3018" t="s">
        <v>70</v>
      </c>
      <c r="L3018">
        <v>33</v>
      </c>
      <c r="M3018" t="s">
        <v>71</v>
      </c>
      <c r="N3018">
        <v>660</v>
      </c>
      <c r="O3018">
        <v>114</v>
      </c>
      <c r="P3018">
        <v>92</v>
      </c>
      <c r="Q3018">
        <v>17</v>
      </c>
      <c r="R3018">
        <v>227</v>
      </c>
      <c r="S3018">
        <v>24</v>
      </c>
      <c r="T3018">
        <v>-0.2</v>
      </c>
      <c r="U3018">
        <v>920</v>
      </c>
      <c r="V3018">
        <v>3.59</v>
      </c>
      <c r="W3018">
        <v>1.4</v>
      </c>
      <c r="X3018">
        <v>14</v>
      </c>
      <c r="Y3018">
        <v>-2</v>
      </c>
      <c r="Z3018">
        <v>69</v>
      </c>
      <c r="AA3018">
        <v>-0.2</v>
      </c>
      <c r="AB3018">
        <v>3</v>
      </c>
      <c r="AC3018">
        <v>815</v>
      </c>
      <c r="AD3018">
        <v>45</v>
      </c>
      <c r="AE3018">
        <v>-2</v>
      </c>
      <c r="AF3018">
        <v>1.6</v>
      </c>
      <c r="AG3018">
        <v>3</v>
      </c>
      <c r="AH3018">
        <v>535</v>
      </c>
    </row>
    <row r="3019" spans="1:34" x14ac:dyDescent="0.25">
      <c r="A3019" t="s">
        <v>11515</v>
      </c>
      <c r="B3019" t="s">
        <v>11516</v>
      </c>
      <c r="C3019" s="1" t="str">
        <f t="shared" si="494"/>
        <v>21:0613</v>
      </c>
      <c r="D3019" s="1" t="str">
        <f t="shared" ref="D3019:D3025" si="495">HYPERLINK("http://geochem.nrcan.gc.ca/cdogs/content/svy/svy210193_e.htm", "21:0193")</f>
        <v>21:0193</v>
      </c>
      <c r="E3019" t="s">
        <v>11517</v>
      </c>
      <c r="F3019" t="s">
        <v>11518</v>
      </c>
      <c r="H3019">
        <v>54.286431999999998</v>
      </c>
      <c r="I3019">
        <v>-127.1281395</v>
      </c>
      <c r="J3019" s="1" t="str">
        <f t="shared" ref="J3019:J3025" si="496">HYPERLINK("http://geochem.nrcan.gc.ca/cdogs/content/kwd/kwd020030_e.htm", "NGR bulk stream sediment")</f>
        <v>NGR bulk stream sediment</v>
      </c>
      <c r="K3019" s="1" t="str">
        <f t="shared" ref="K3019:K3025" si="497">HYPERLINK("http://geochem.nrcan.gc.ca/cdogs/content/kwd/kwd080006_e.htm", "&lt;177 micron (NGR)")</f>
        <v>&lt;177 micron (NGR)</v>
      </c>
      <c r="L3019">
        <v>34</v>
      </c>
      <c r="M3019" t="s">
        <v>212</v>
      </c>
      <c r="N3019">
        <v>661</v>
      </c>
      <c r="O3019">
        <v>76</v>
      </c>
      <c r="P3019">
        <v>16</v>
      </c>
      <c r="Q3019">
        <v>5</v>
      </c>
      <c r="R3019">
        <v>18</v>
      </c>
      <c r="S3019">
        <v>7</v>
      </c>
      <c r="T3019">
        <v>-0.2</v>
      </c>
      <c r="U3019">
        <v>500</v>
      </c>
      <c r="V3019">
        <v>2.75</v>
      </c>
      <c r="W3019">
        <v>-0.2</v>
      </c>
      <c r="X3019">
        <v>6</v>
      </c>
      <c r="Y3019">
        <v>-2</v>
      </c>
      <c r="Z3019">
        <v>50</v>
      </c>
      <c r="AA3019">
        <v>-0.2</v>
      </c>
      <c r="AB3019">
        <v>2</v>
      </c>
      <c r="AC3019">
        <v>697</v>
      </c>
      <c r="AD3019">
        <v>20</v>
      </c>
      <c r="AE3019">
        <v>-2</v>
      </c>
      <c r="AF3019">
        <v>4.2</v>
      </c>
      <c r="AG3019">
        <v>1.2</v>
      </c>
      <c r="AH3019">
        <v>220</v>
      </c>
    </row>
    <row r="3020" spans="1:34" x14ac:dyDescent="0.25">
      <c r="A3020" t="s">
        <v>11519</v>
      </c>
      <c r="B3020" t="s">
        <v>11520</v>
      </c>
      <c r="C3020" s="1" t="str">
        <f t="shared" si="494"/>
        <v>21:0613</v>
      </c>
      <c r="D3020" s="1" t="str">
        <f t="shared" si="495"/>
        <v>21:0193</v>
      </c>
      <c r="E3020" t="s">
        <v>11517</v>
      </c>
      <c r="F3020" t="s">
        <v>11521</v>
      </c>
      <c r="H3020">
        <v>54.286431999999998</v>
      </c>
      <c r="I3020">
        <v>-127.1281395</v>
      </c>
      <c r="J3020" s="1" t="str">
        <f t="shared" si="496"/>
        <v>NGR bulk stream sediment</v>
      </c>
      <c r="K3020" s="1" t="str">
        <f t="shared" si="497"/>
        <v>&lt;177 micron (NGR)</v>
      </c>
      <c r="L3020">
        <v>34</v>
      </c>
      <c r="M3020" t="s">
        <v>261</v>
      </c>
      <c r="N3020">
        <v>662</v>
      </c>
      <c r="O3020">
        <v>74</v>
      </c>
      <c r="P3020">
        <v>16</v>
      </c>
      <c r="Q3020">
        <v>5</v>
      </c>
      <c r="R3020">
        <v>16</v>
      </c>
      <c r="S3020">
        <v>8</v>
      </c>
      <c r="T3020">
        <v>-0.2</v>
      </c>
      <c r="U3020">
        <v>460</v>
      </c>
      <c r="V3020">
        <v>2.66</v>
      </c>
      <c r="W3020">
        <v>-0.2</v>
      </c>
      <c r="X3020">
        <v>5</v>
      </c>
      <c r="Y3020">
        <v>-2</v>
      </c>
      <c r="Z3020">
        <v>47</v>
      </c>
      <c r="AA3020">
        <v>-0.2</v>
      </c>
      <c r="AB3020">
        <v>3</v>
      </c>
      <c r="AC3020">
        <v>723</v>
      </c>
      <c r="AD3020">
        <v>20</v>
      </c>
      <c r="AE3020">
        <v>-2</v>
      </c>
      <c r="AF3020">
        <v>3.6</v>
      </c>
      <c r="AG3020">
        <v>1.1000000000000001</v>
      </c>
      <c r="AH3020">
        <v>205</v>
      </c>
    </row>
    <row r="3021" spans="1:34" x14ac:dyDescent="0.25">
      <c r="A3021" t="s">
        <v>11522</v>
      </c>
      <c r="B3021" t="s">
        <v>11523</v>
      </c>
      <c r="C3021" s="1" t="str">
        <f t="shared" si="494"/>
        <v>21:0613</v>
      </c>
      <c r="D3021" s="1" t="str">
        <f t="shared" si="495"/>
        <v>21:0193</v>
      </c>
      <c r="E3021" t="s">
        <v>11524</v>
      </c>
      <c r="F3021" t="s">
        <v>11525</v>
      </c>
      <c r="H3021">
        <v>54.304540199999998</v>
      </c>
      <c r="I3021">
        <v>-127.2180807</v>
      </c>
      <c r="J3021" s="1" t="str">
        <f t="shared" si="496"/>
        <v>NGR bulk stream sediment</v>
      </c>
      <c r="K3021" s="1" t="str">
        <f t="shared" si="497"/>
        <v>&lt;177 micron (NGR)</v>
      </c>
      <c r="L3021">
        <v>34</v>
      </c>
      <c r="M3021" t="s">
        <v>43</v>
      </c>
      <c r="N3021">
        <v>663</v>
      </c>
      <c r="O3021">
        <v>119</v>
      </c>
      <c r="P3021">
        <v>33</v>
      </c>
      <c r="Q3021">
        <v>8</v>
      </c>
      <c r="R3021">
        <v>9</v>
      </c>
      <c r="S3021">
        <v>16</v>
      </c>
      <c r="T3021">
        <v>-0.2</v>
      </c>
      <c r="U3021">
        <v>950</v>
      </c>
      <c r="V3021">
        <v>4.53</v>
      </c>
      <c r="W3021">
        <v>0.2</v>
      </c>
      <c r="X3021">
        <v>10</v>
      </c>
      <c r="Y3021">
        <v>-2</v>
      </c>
      <c r="Z3021">
        <v>89</v>
      </c>
      <c r="AA3021">
        <v>0.5</v>
      </c>
      <c r="AB3021">
        <v>4</v>
      </c>
      <c r="AC3021">
        <v>469</v>
      </c>
      <c r="AD3021">
        <v>20</v>
      </c>
      <c r="AE3021">
        <v>-2</v>
      </c>
      <c r="AF3021">
        <v>5.2</v>
      </c>
      <c r="AG3021">
        <v>1.1000000000000001</v>
      </c>
      <c r="AH3021">
        <v>175</v>
      </c>
    </row>
    <row r="3022" spans="1:34" x14ac:dyDescent="0.25">
      <c r="A3022" t="s">
        <v>11526</v>
      </c>
      <c r="B3022" t="s">
        <v>11527</v>
      </c>
      <c r="C3022" s="1" t="str">
        <f t="shared" si="494"/>
        <v>21:0613</v>
      </c>
      <c r="D3022" s="1" t="str">
        <f t="shared" si="495"/>
        <v>21:0193</v>
      </c>
      <c r="E3022" t="s">
        <v>11528</v>
      </c>
      <c r="F3022" t="s">
        <v>11529</v>
      </c>
      <c r="H3022">
        <v>54.295316700000001</v>
      </c>
      <c r="I3022">
        <v>-127.2474605</v>
      </c>
      <c r="J3022" s="1" t="str">
        <f t="shared" si="496"/>
        <v>NGR bulk stream sediment</v>
      </c>
      <c r="K3022" s="1" t="str">
        <f t="shared" si="497"/>
        <v>&lt;177 micron (NGR)</v>
      </c>
      <c r="L3022">
        <v>34</v>
      </c>
      <c r="M3022" t="s">
        <v>56</v>
      </c>
      <c r="N3022">
        <v>664</v>
      </c>
      <c r="O3022">
        <v>102</v>
      </c>
      <c r="P3022">
        <v>19</v>
      </c>
      <c r="Q3022">
        <v>8</v>
      </c>
      <c r="R3022">
        <v>10</v>
      </c>
      <c r="S3022">
        <v>9</v>
      </c>
      <c r="T3022">
        <v>-0.2</v>
      </c>
      <c r="U3022">
        <v>960</v>
      </c>
      <c r="V3022">
        <v>3.15</v>
      </c>
      <c r="W3022">
        <v>0.2</v>
      </c>
      <c r="X3022">
        <v>9</v>
      </c>
      <c r="Y3022">
        <v>-2</v>
      </c>
      <c r="Z3022">
        <v>67</v>
      </c>
      <c r="AA3022">
        <v>-0.2</v>
      </c>
      <c r="AB3022">
        <v>4</v>
      </c>
      <c r="AC3022">
        <v>507</v>
      </c>
      <c r="AD3022">
        <v>25</v>
      </c>
      <c r="AE3022">
        <v>-2</v>
      </c>
      <c r="AF3022">
        <v>6</v>
      </c>
      <c r="AG3022">
        <v>1.1000000000000001</v>
      </c>
      <c r="AH3022">
        <v>120</v>
      </c>
    </row>
    <row r="3023" spans="1:34" x14ac:dyDescent="0.25">
      <c r="A3023" t="s">
        <v>11530</v>
      </c>
      <c r="B3023" t="s">
        <v>11531</v>
      </c>
      <c r="C3023" s="1" t="str">
        <f t="shared" si="494"/>
        <v>21:0613</v>
      </c>
      <c r="D3023" s="1" t="str">
        <f t="shared" si="495"/>
        <v>21:0193</v>
      </c>
      <c r="E3023" t="s">
        <v>11532</v>
      </c>
      <c r="F3023" t="s">
        <v>11533</v>
      </c>
      <c r="H3023">
        <v>54.307982099999997</v>
      </c>
      <c r="I3023">
        <v>-127.2749448</v>
      </c>
      <c r="J3023" s="1" t="str">
        <f t="shared" si="496"/>
        <v>NGR bulk stream sediment</v>
      </c>
      <c r="K3023" s="1" t="str">
        <f t="shared" si="497"/>
        <v>&lt;177 micron (NGR)</v>
      </c>
      <c r="L3023">
        <v>34</v>
      </c>
      <c r="M3023" t="s">
        <v>61</v>
      </c>
      <c r="N3023">
        <v>665</v>
      </c>
      <c r="O3023">
        <v>104</v>
      </c>
      <c r="P3023">
        <v>35</v>
      </c>
      <c r="Q3023">
        <v>5</v>
      </c>
      <c r="R3023">
        <v>28</v>
      </c>
      <c r="S3023">
        <v>10</v>
      </c>
      <c r="T3023">
        <v>-0.2</v>
      </c>
      <c r="U3023">
        <v>100</v>
      </c>
      <c r="V3023">
        <v>3.47</v>
      </c>
      <c r="W3023">
        <v>0.2</v>
      </c>
      <c r="X3023">
        <v>4</v>
      </c>
      <c r="Y3023">
        <v>-2</v>
      </c>
      <c r="Z3023">
        <v>86</v>
      </c>
      <c r="AA3023">
        <v>-0.2</v>
      </c>
      <c r="AB3023">
        <v>7</v>
      </c>
      <c r="AC3023">
        <v>469</v>
      </c>
      <c r="AD3023">
        <v>20</v>
      </c>
      <c r="AE3023">
        <v>-2</v>
      </c>
      <c r="AF3023">
        <v>4.4000000000000004</v>
      </c>
      <c r="AG3023">
        <v>1</v>
      </c>
      <c r="AH3023">
        <v>275</v>
      </c>
    </row>
    <row r="3024" spans="1:34" x14ac:dyDescent="0.25">
      <c r="A3024" t="s">
        <v>11534</v>
      </c>
      <c r="B3024" t="s">
        <v>11535</v>
      </c>
      <c r="C3024" s="1" t="str">
        <f t="shared" si="494"/>
        <v>21:0613</v>
      </c>
      <c r="D3024" s="1" t="str">
        <f t="shared" si="495"/>
        <v>21:0193</v>
      </c>
      <c r="E3024" t="s">
        <v>11536</v>
      </c>
      <c r="F3024" t="s">
        <v>11537</v>
      </c>
      <c r="H3024">
        <v>54.296723800000002</v>
      </c>
      <c r="I3024">
        <v>-127.3512202</v>
      </c>
      <c r="J3024" s="1" t="str">
        <f t="shared" si="496"/>
        <v>NGR bulk stream sediment</v>
      </c>
      <c r="K3024" s="1" t="str">
        <f t="shared" si="497"/>
        <v>&lt;177 micron (NGR)</v>
      </c>
      <c r="L3024">
        <v>34</v>
      </c>
      <c r="M3024" t="s">
        <v>66</v>
      </c>
      <c r="N3024">
        <v>666</v>
      </c>
      <c r="O3024">
        <v>98</v>
      </c>
      <c r="P3024">
        <v>25</v>
      </c>
      <c r="Q3024">
        <v>7</v>
      </c>
      <c r="R3024">
        <v>16</v>
      </c>
      <c r="S3024">
        <v>12</v>
      </c>
      <c r="T3024">
        <v>-0.2</v>
      </c>
      <c r="U3024">
        <v>540</v>
      </c>
      <c r="V3024">
        <v>2.78</v>
      </c>
      <c r="W3024">
        <v>-0.2</v>
      </c>
      <c r="X3024">
        <v>5</v>
      </c>
      <c r="Y3024">
        <v>-2</v>
      </c>
      <c r="Z3024">
        <v>54</v>
      </c>
      <c r="AA3024">
        <v>-0.2</v>
      </c>
      <c r="AB3024">
        <v>2</v>
      </c>
      <c r="AC3024">
        <v>835</v>
      </c>
      <c r="AD3024">
        <v>20</v>
      </c>
      <c r="AE3024">
        <v>-2</v>
      </c>
      <c r="AF3024">
        <v>3.4</v>
      </c>
      <c r="AG3024">
        <v>1.3</v>
      </c>
      <c r="AH3024">
        <v>240</v>
      </c>
    </row>
    <row r="3025" spans="1:34" x14ac:dyDescent="0.25">
      <c r="A3025" t="s">
        <v>11538</v>
      </c>
      <c r="B3025" t="s">
        <v>11539</v>
      </c>
      <c r="C3025" s="1" t="str">
        <f t="shared" si="494"/>
        <v>21:0613</v>
      </c>
      <c r="D3025" s="1" t="str">
        <f t="shared" si="495"/>
        <v>21:0193</v>
      </c>
      <c r="E3025" t="s">
        <v>11540</v>
      </c>
      <c r="F3025" t="s">
        <v>11541</v>
      </c>
      <c r="H3025">
        <v>54.3371365</v>
      </c>
      <c r="I3025">
        <v>-127.38242940000001</v>
      </c>
      <c r="J3025" s="1" t="str">
        <f t="shared" si="496"/>
        <v>NGR bulk stream sediment</v>
      </c>
      <c r="K3025" s="1" t="str">
        <f t="shared" si="497"/>
        <v>&lt;177 micron (NGR)</v>
      </c>
      <c r="L3025">
        <v>34</v>
      </c>
      <c r="M3025" t="s">
        <v>76</v>
      </c>
      <c r="N3025">
        <v>667</v>
      </c>
      <c r="O3025">
        <v>87</v>
      </c>
      <c r="P3025">
        <v>21</v>
      </c>
      <c r="Q3025">
        <v>6</v>
      </c>
      <c r="R3025">
        <v>11</v>
      </c>
      <c r="S3025">
        <v>11</v>
      </c>
      <c r="T3025">
        <v>-0.2</v>
      </c>
      <c r="U3025">
        <v>720</v>
      </c>
      <c r="V3025">
        <v>2.65</v>
      </c>
      <c r="W3025">
        <v>-0.2</v>
      </c>
      <c r="X3025">
        <v>5</v>
      </c>
      <c r="Y3025">
        <v>-2</v>
      </c>
      <c r="Z3025">
        <v>52</v>
      </c>
      <c r="AA3025">
        <v>-0.2</v>
      </c>
      <c r="AB3025">
        <v>1</v>
      </c>
      <c r="AC3025">
        <v>786</v>
      </c>
      <c r="AD3025">
        <v>20</v>
      </c>
      <c r="AE3025">
        <v>-2</v>
      </c>
      <c r="AF3025">
        <v>3</v>
      </c>
      <c r="AG3025">
        <v>1.7</v>
      </c>
      <c r="AH3025">
        <v>245</v>
      </c>
    </row>
    <row r="3026" spans="1:34" x14ac:dyDescent="0.25">
      <c r="A3026" t="s">
        <v>11542</v>
      </c>
      <c r="B3026" t="s">
        <v>11543</v>
      </c>
      <c r="C3026" s="1" t="str">
        <f t="shared" si="494"/>
        <v>21:0613</v>
      </c>
      <c r="D3026" s="1" t="str">
        <f>HYPERLINK("http://geochem.nrcan.gc.ca/cdogs/content/svy/svy_e.htm", "")</f>
        <v/>
      </c>
      <c r="G3026" s="1" t="str">
        <f>HYPERLINK("http://geochem.nrcan.gc.ca/cdogs/content/cr_/cr_00078_e.htm", "78")</f>
        <v>78</v>
      </c>
      <c r="J3026" t="s">
        <v>69</v>
      </c>
      <c r="K3026" t="s">
        <v>70</v>
      </c>
      <c r="L3026">
        <v>34</v>
      </c>
      <c r="M3026" t="s">
        <v>71</v>
      </c>
      <c r="N3026">
        <v>668</v>
      </c>
      <c r="O3026">
        <v>86</v>
      </c>
      <c r="P3026">
        <v>37</v>
      </c>
      <c r="Q3026">
        <v>15</v>
      </c>
      <c r="R3026">
        <v>235</v>
      </c>
      <c r="S3026">
        <v>21</v>
      </c>
      <c r="T3026">
        <v>-0.2</v>
      </c>
      <c r="U3026">
        <v>390</v>
      </c>
      <c r="V3026">
        <v>2.86</v>
      </c>
      <c r="W3026">
        <v>0.5</v>
      </c>
      <c r="X3026">
        <v>19</v>
      </c>
      <c r="Y3026">
        <v>2</v>
      </c>
      <c r="Z3026">
        <v>45</v>
      </c>
      <c r="AA3026">
        <v>1</v>
      </c>
      <c r="AB3026">
        <v>7</v>
      </c>
      <c r="AC3026">
        <v>737</v>
      </c>
      <c r="AD3026">
        <v>20</v>
      </c>
      <c r="AE3026">
        <v>8</v>
      </c>
      <c r="AF3026">
        <v>1.6</v>
      </c>
      <c r="AG3026">
        <v>11.5</v>
      </c>
      <c r="AH3026">
        <v>450</v>
      </c>
    </row>
    <row r="3027" spans="1:34" x14ac:dyDescent="0.25">
      <c r="A3027" t="s">
        <v>11544</v>
      </c>
      <c r="B3027" t="s">
        <v>11545</v>
      </c>
      <c r="C3027" s="1" t="str">
        <f t="shared" si="494"/>
        <v>21:0613</v>
      </c>
      <c r="D3027" s="1" t="str">
        <f t="shared" ref="D3027:D3048" si="498">HYPERLINK("http://geochem.nrcan.gc.ca/cdogs/content/svy/svy210193_e.htm", "21:0193")</f>
        <v>21:0193</v>
      </c>
      <c r="E3027" t="s">
        <v>11546</v>
      </c>
      <c r="F3027" t="s">
        <v>11547</v>
      </c>
      <c r="H3027">
        <v>54.330302699999997</v>
      </c>
      <c r="I3027">
        <v>-127.3516779</v>
      </c>
      <c r="J3027" s="1" t="str">
        <f t="shared" ref="J3027:J3048" si="499">HYPERLINK("http://geochem.nrcan.gc.ca/cdogs/content/kwd/kwd020030_e.htm", "NGR bulk stream sediment")</f>
        <v>NGR bulk stream sediment</v>
      </c>
      <c r="K3027" s="1" t="str">
        <f t="shared" ref="K3027:K3048" si="500">HYPERLINK("http://geochem.nrcan.gc.ca/cdogs/content/kwd/kwd080006_e.htm", "&lt;177 micron (NGR)")</f>
        <v>&lt;177 micron (NGR)</v>
      </c>
      <c r="L3027">
        <v>34</v>
      </c>
      <c r="M3027" t="s">
        <v>81</v>
      </c>
      <c r="N3027">
        <v>669</v>
      </c>
      <c r="O3027">
        <v>96</v>
      </c>
      <c r="P3027">
        <v>26</v>
      </c>
      <c r="Q3027">
        <v>7</v>
      </c>
      <c r="R3027">
        <v>14</v>
      </c>
      <c r="S3027">
        <v>10</v>
      </c>
      <c r="T3027">
        <v>-0.2</v>
      </c>
      <c r="U3027">
        <v>780</v>
      </c>
      <c r="V3027">
        <v>2.79</v>
      </c>
      <c r="W3027">
        <v>-0.2</v>
      </c>
      <c r="X3027">
        <v>6</v>
      </c>
      <c r="Y3027">
        <v>-2</v>
      </c>
      <c r="Z3027">
        <v>51</v>
      </c>
      <c r="AA3027">
        <v>-0.2</v>
      </c>
      <c r="AB3027">
        <v>4</v>
      </c>
      <c r="AC3027">
        <v>877</v>
      </c>
      <c r="AD3027">
        <v>20</v>
      </c>
      <c r="AE3027">
        <v>-2</v>
      </c>
      <c r="AF3027">
        <v>3.2</v>
      </c>
      <c r="AG3027">
        <v>1.5</v>
      </c>
      <c r="AH3027">
        <v>235</v>
      </c>
    </row>
    <row r="3028" spans="1:34" x14ac:dyDescent="0.25">
      <c r="A3028" t="s">
        <v>11548</v>
      </c>
      <c r="B3028" t="s">
        <v>11549</v>
      </c>
      <c r="C3028" s="1" t="str">
        <f t="shared" si="494"/>
        <v>21:0613</v>
      </c>
      <c r="D3028" s="1" t="str">
        <f t="shared" si="498"/>
        <v>21:0193</v>
      </c>
      <c r="E3028" t="s">
        <v>11550</v>
      </c>
      <c r="F3028" t="s">
        <v>11551</v>
      </c>
      <c r="H3028">
        <v>54.335455199999998</v>
      </c>
      <c r="I3028">
        <v>-127.33544500000001</v>
      </c>
      <c r="J3028" s="1" t="str">
        <f t="shared" si="499"/>
        <v>NGR bulk stream sediment</v>
      </c>
      <c r="K3028" s="1" t="str">
        <f t="shared" si="500"/>
        <v>&lt;177 micron (NGR)</v>
      </c>
      <c r="L3028">
        <v>34</v>
      </c>
      <c r="M3028" t="s">
        <v>86</v>
      </c>
      <c r="N3028">
        <v>670</v>
      </c>
      <c r="O3028">
        <v>71</v>
      </c>
      <c r="P3028">
        <v>50</v>
      </c>
      <c r="Q3028">
        <v>2</v>
      </c>
      <c r="R3028">
        <v>33</v>
      </c>
      <c r="S3028">
        <v>23</v>
      </c>
      <c r="T3028">
        <v>-0.2</v>
      </c>
      <c r="U3028">
        <v>540</v>
      </c>
      <c r="V3028">
        <v>1.6</v>
      </c>
      <c r="W3028">
        <v>-0.2</v>
      </c>
      <c r="X3028">
        <v>11</v>
      </c>
      <c r="Y3028">
        <v>-2</v>
      </c>
      <c r="Z3028">
        <v>103</v>
      </c>
      <c r="AA3028">
        <v>0.3</v>
      </c>
      <c r="AB3028">
        <v>7</v>
      </c>
      <c r="AC3028">
        <v>373</v>
      </c>
      <c r="AD3028">
        <v>20</v>
      </c>
      <c r="AE3028">
        <v>-2</v>
      </c>
      <c r="AF3028">
        <v>7.2</v>
      </c>
      <c r="AG3028">
        <v>0.5</v>
      </c>
      <c r="AH3028">
        <v>180</v>
      </c>
    </row>
    <row r="3029" spans="1:34" x14ac:dyDescent="0.25">
      <c r="A3029" t="s">
        <v>11552</v>
      </c>
      <c r="B3029" t="s">
        <v>11553</v>
      </c>
      <c r="C3029" s="1" t="str">
        <f t="shared" si="494"/>
        <v>21:0613</v>
      </c>
      <c r="D3029" s="1" t="str">
        <f t="shared" si="498"/>
        <v>21:0193</v>
      </c>
      <c r="E3029" t="s">
        <v>11554</v>
      </c>
      <c r="F3029" t="s">
        <v>11555</v>
      </c>
      <c r="H3029">
        <v>54.284788800000001</v>
      </c>
      <c r="I3029">
        <v>-127.3513584</v>
      </c>
      <c r="J3029" s="1" t="str">
        <f t="shared" si="499"/>
        <v>NGR bulk stream sediment</v>
      </c>
      <c r="K3029" s="1" t="str">
        <f t="shared" si="500"/>
        <v>&lt;177 micron (NGR)</v>
      </c>
      <c r="L3029">
        <v>34</v>
      </c>
      <c r="M3029" t="s">
        <v>91</v>
      </c>
      <c r="N3029">
        <v>671</v>
      </c>
      <c r="O3029">
        <v>85</v>
      </c>
      <c r="P3029">
        <v>18</v>
      </c>
      <c r="Q3029">
        <v>3</v>
      </c>
      <c r="R3029">
        <v>18</v>
      </c>
      <c r="S3029">
        <v>9</v>
      </c>
      <c r="T3029">
        <v>-0.2</v>
      </c>
      <c r="U3029">
        <v>390</v>
      </c>
      <c r="V3029">
        <v>2.6</v>
      </c>
      <c r="W3029">
        <v>-0.2</v>
      </c>
      <c r="X3029">
        <v>3</v>
      </c>
      <c r="Y3029">
        <v>-2</v>
      </c>
      <c r="Z3029">
        <v>54</v>
      </c>
      <c r="AA3029">
        <v>-0.2</v>
      </c>
      <c r="AB3029">
        <v>4</v>
      </c>
      <c r="AC3029">
        <v>831</v>
      </c>
      <c r="AD3029">
        <v>35</v>
      </c>
      <c r="AE3029">
        <v>-2</v>
      </c>
      <c r="AF3029">
        <v>6.4</v>
      </c>
      <c r="AG3029">
        <v>1</v>
      </c>
      <c r="AH3029">
        <v>180</v>
      </c>
    </row>
    <row r="3030" spans="1:34" x14ac:dyDescent="0.25">
      <c r="A3030" t="s">
        <v>11556</v>
      </c>
      <c r="B3030" t="s">
        <v>11557</v>
      </c>
      <c r="C3030" s="1" t="str">
        <f t="shared" si="494"/>
        <v>21:0613</v>
      </c>
      <c r="D3030" s="1" t="str">
        <f t="shared" si="498"/>
        <v>21:0193</v>
      </c>
      <c r="E3030" t="s">
        <v>11558</v>
      </c>
      <c r="F3030" t="s">
        <v>11559</v>
      </c>
      <c r="H3030">
        <v>54.283021400000003</v>
      </c>
      <c r="I3030">
        <v>-127.3701392</v>
      </c>
      <c r="J3030" s="1" t="str">
        <f t="shared" si="499"/>
        <v>NGR bulk stream sediment</v>
      </c>
      <c r="K3030" s="1" t="str">
        <f t="shared" si="500"/>
        <v>&lt;177 micron (NGR)</v>
      </c>
      <c r="L3030">
        <v>34</v>
      </c>
      <c r="M3030" t="s">
        <v>96</v>
      </c>
      <c r="N3030">
        <v>672</v>
      </c>
      <c r="O3030">
        <v>105</v>
      </c>
      <c r="P3030">
        <v>22</v>
      </c>
      <c r="Q3030">
        <v>7</v>
      </c>
      <c r="R3030">
        <v>18</v>
      </c>
      <c r="S3030">
        <v>11</v>
      </c>
      <c r="T3030">
        <v>-0.2</v>
      </c>
      <c r="U3030">
        <v>780</v>
      </c>
      <c r="V3030">
        <v>3.07</v>
      </c>
      <c r="W3030">
        <v>-0.2</v>
      </c>
      <c r="X3030">
        <v>4</v>
      </c>
      <c r="Y3030">
        <v>-2</v>
      </c>
      <c r="Z3030">
        <v>66</v>
      </c>
      <c r="AA3030">
        <v>-0.2</v>
      </c>
      <c r="AB3030">
        <v>5</v>
      </c>
      <c r="AC3030">
        <v>763</v>
      </c>
      <c r="AD3030">
        <v>25</v>
      </c>
      <c r="AE3030">
        <v>-2</v>
      </c>
      <c r="AF3030">
        <v>4.8</v>
      </c>
      <c r="AG3030">
        <v>1.7</v>
      </c>
      <c r="AH3030">
        <v>200</v>
      </c>
    </row>
    <row r="3031" spans="1:34" x14ac:dyDescent="0.25">
      <c r="A3031" t="s">
        <v>11560</v>
      </c>
      <c r="B3031" t="s">
        <v>11561</v>
      </c>
      <c r="C3031" s="1" t="str">
        <f t="shared" si="494"/>
        <v>21:0613</v>
      </c>
      <c r="D3031" s="1" t="str">
        <f t="shared" si="498"/>
        <v>21:0193</v>
      </c>
      <c r="E3031" t="s">
        <v>11562</v>
      </c>
      <c r="F3031" t="s">
        <v>11563</v>
      </c>
      <c r="H3031">
        <v>54.168304499999998</v>
      </c>
      <c r="I3031">
        <v>-127.3632214</v>
      </c>
      <c r="J3031" s="1" t="str">
        <f t="shared" si="499"/>
        <v>NGR bulk stream sediment</v>
      </c>
      <c r="K3031" s="1" t="str">
        <f t="shared" si="500"/>
        <v>&lt;177 micron (NGR)</v>
      </c>
      <c r="L3031">
        <v>34</v>
      </c>
      <c r="M3031" t="s">
        <v>101</v>
      </c>
      <c r="N3031">
        <v>673</v>
      </c>
      <c r="O3031">
        <v>73</v>
      </c>
      <c r="P3031">
        <v>18</v>
      </c>
      <c r="Q3031">
        <v>7</v>
      </c>
      <c r="R3031">
        <v>16</v>
      </c>
      <c r="S3031">
        <v>10</v>
      </c>
      <c r="T3031">
        <v>-0.2</v>
      </c>
      <c r="U3031">
        <v>600</v>
      </c>
      <c r="V3031">
        <v>2.84</v>
      </c>
      <c r="W3031">
        <v>-0.2</v>
      </c>
      <c r="X3031">
        <v>5</v>
      </c>
      <c r="Y3031">
        <v>-2</v>
      </c>
      <c r="Z3031">
        <v>55</v>
      </c>
      <c r="AA3031">
        <v>-0.2</v>
      </c>
      <c r="AB3031">
        <v>3</v>
      </c>
      <c r="AC3031">
        <v>962</v>
      </c>
      <c r="AD3031">
        <v>20</v>
      </c>
      <c r="AE3031">
        <v>-2</v>
      </c>
      <c r="AF3031">
        <v>3.6</v>
      </c>
      <c r="AG3031">
        <v>1.6</v>
      </c>
      <c r="AH3031">
        <v>215</v>
      </c>
    </row>
    <row r="3032" spans="1:34" x14ac:dyDescent="0.25">
      <c r="A3032" t="s">
        <v>11564</v>
      </c>
      <c r="B3032" t="s">
        <v>11565</v>
      </c>
      <c r="C3032" s="1" t="str">
        <f t="shared" si="494"/>
        <v>21:0613</v>
      </c>
      <c r="D3032" s="1" t="str">
        <f t="shared" si="498"/>
        <v>21:0193</v>
      </c>
      <c r="E3032" t="s">
        <v>11566</v>
      </c>
      <c r="F3032" t="s">
        <v>11567</v>
      </c>
      <c r="H3032">
        <v>54.164860599999997</v>
      </c>
      <c r="I3032">
        <v>-127.3885092</v>
      </c>
      <c r="J3032" s="1" t="str">
        <f t="shared" si="499"/>
        <v>NGR bulk stream sediment</v>
      </c>
      <c r="K3032" s="1" t="str">
        <f t="shared" si="500"/>
        <v>&lt;177 micron (NGR)</v>
      </c>
      <c r="L3032">
        <v>34</v>
      </c>
      <c r="M3032" t="s">
        <v>217</v>
      </c>
      <c r="N3032">
        <v>674</v>
      </c>
      <c r="O3032">
        <v>71</v>
      </c>
      <c r="P3032">
        <v>26</v>
      </c>
      <c r="Q3032">
        <v>5</v>
      </c>
      <c r="R3032">
        <v>11</v>
      </c>
      <c r="S3032">
        <v>10</v>
      </c>
      <c r="T3032">
        <v>-0.2</v>
      </c>
      <c r="U3032">
        <v>1300</v>
      </c>
      <c r="V3032">
        <v>2.63</v>
      </c>
      <c r="W3032">
        <v>-0.2</v>
      </c>
      <c r="X3032">
        <v>4</v>
      </c>
      <c r="Y3032">
        <v>-2</v>
      </c>
      <c r="Z3032">
        <v>61</v>
      </c>
      <c r="AA3032">
        <v>-0.2</v>
      </c>
      <c r="AB3032">
        <v>2</v>
      </c>
      <c r="AC3032">
        <v>682</v>
      </c>
      <c r="AD3032">
        <v>25</v>
      </c>
      <c r="AE3032">
        <v>-2</v>
      </c>
      <c r="AF3032">
        <v>6.4</v>
      </c>
      <c r="AG3032">
        <v>1.5</v>
      </c>
      <c r="AH3032">
        <v>225</v>
      </c>
    </row>
    <row r="3033" spans="1:34" x14ac:dyDescent="0.25">
      <c r="A3033" t="s">
        <v>11568</v>
      </c>
      <c r="B3033" t="s">
        <v>11569</v>
      </c>
      <c r="C3033" s="1" t="str">
        <f t="shared" si="494"/>
        <v>21:0613</v>
      </c>
      <c r="D3033" s="1" t="str">
        <f t="shared" si="498"/>
        <v>21:0193</v>
      </c>
      <c r="E3033" t="s">
        <v>11566</v>
      </c>
      <c r="F3033" t="s">
        <v>11570</v>
      </c>
      <c r="H3033">
        <v>54.164860599999997</v>
      </c>
      <c r="I3033">
        <v>-127.3885092</v>
      </c>
      <c r="J3033" s="1" t="str">
        <f t="shared" si="499"/>
        <v>NGR bulk stream sediment</v>
      </c>
      <c r="K3033" s="1" t="str">
        <f t="shared" si="500"/>
        <v>&lt;177 micron (NGR)</v>
      </c>
      <c r="L3033">
        <v>34</v>
      </c>
      <c r="M3033" t="s">
        <v>221</v>
      </c>
      <c r="N3033">
        <v>675</v>
      </c>
      <c r="O3033">
        <v>69</v>
      </c>
      <c r="P3033">
        <v>29</v>
      </c>
      <c r="Q3033">
        <v>5</v>
      </c>
      <c r="R3033">
        <v>11</v>
      </c>
      <c r="S3033">
        <v>10</v>
      </c>
      <c r="T3033">
        <v>-0.2</v>
      </c>
      <c r="U3033">
        <v>840</v>
      </c>
      <c r="V3033">
        <v>2.76</v>
      </c>
      <c r="W3033">
        <v>-0.2</v>
      </c>
      <c r="X3033">
        <v>4</v>
      </c>
      <c r="Y3033">
        <v>-2</v>
      </c>
      <c r="Z3033">
        <v>68</v>
      </c>
      <c r="AA3033">
        <v>-0.2</v>
      </c>
      <c r="AB3033">
        <v>-1</v>
      </c>
      <c r="AC3033">
        <v>696</v>
      </c>
      <c r="AD3033">
        <v>35</v>
      </c>
      <c r="AE3033">
        <v>-2</v>
      </c>
      <c r="AF3033">
        <v>8.4</v>
      </c>
      <c r="AG3033">
        <v>1.8</v>
      </c>
      <c r="AH3033">
        <v>195</v>
      </c>
    </row>
    <row r="3034" spans="1:34" x14ac:dyDescent="0.25">
      <c r="A3034" t="s">
        <v>11571</v>
      </c>
      <c r="B3034" t="s">
        <v>11572</v>
      </c>
      <c r="C3034" s="1" t="str">
        <f t="shared" si="494"/>
        <v>21:0613</v>
      </c>
      <c r="D3034" s="1" t="str">
        <f t="shared" si="498"/>
        <v>21:0193</v>
      </c>
      <c r="E3034" t="s">
        <v>11573</v>
      </c>
      <c r="F3034" t="s">
        <v>11574</v>
      </c>
      <c r="H3034">
        <v>54.211331199999996</v>
      </c>
      <c r="I3034">
        <v>-127.4094583</v>
      </c>
      <c r="J3034" s="1" t="str">
        <f t="shared" si="499"/>
        <v>NGR bulk stream sediment</v>
      </c>
      <c r="K3034" s="1" t="str">
        <f t="shared" si="500"/>
        <v>&lt;177 micron (NGR)</v>
      </c>
      <c r="L3034">
        <v>34</v>
      </c>
      <c r="M3034" t="s">
        <v>106</v>
      </c>
      <c r="N3034">
        <v>676</v>
      </c>
      <c r="O3034">
        <v>81</v>
      </c>
      <c r="P3034">
        <v>33</v>
      </c>
      <c r="Q3034">
        <v>5</v>
      </c>
      <c r="R3034">
        <v>13</v>
      </c>
      <c r="S3034">
        <v>14</v>
      </c>
      <c r="T3034">
        <v>-0.2</v>
      </c>
      <c r="U3034">
        <v>840</v>
      </c>
      <c r="V3034">
        <v>3.24</v>
      </c>
      <c r="W3034">
        <v>-0.2</v>
      </c>
      <c r="X3034">
        <v>4</v>
      </c>
      <c r="Y3034">
        <v>-2</v>
      </c>
      <c r="Z3034">
        <v>77</v>
      </c>
      <c r="AA3034">
        <v>-0.2</v>
      </c>
      <c r="AB3034">
        <v>3</v>
      </c>
      <c r="AC3034">
        <v>720</v>
      </c>
      <c r="AD3034">
        <v>20</v>
      </c>
      <c r="AE3034">
        <v>-2</v>
      </c>
      <c r="AF3034">
        <v>4.2</v>
      </c>
      <c r="AG3034">
        <v>1</v>
      </c>
      <c r="AH3034">
        <v>210</v>
      </c>
    </row>
    <row r="3035" spans="1:34" x14ac:dyDescent="0.25">
      <c r="A3035" t="s">
        <v>11575</v>
      </c>
      <c r="B3035" t="s">
        <v>11576</v>
      </c>
      <c r="C3035" s="1" t="str">
        <f t="shared" si="494"/>
        <v>21:0613</v>
      </c>
      <c r="D3035" s="1" t="str">
        <f t="shared" si="498"/>
        <v>21:0193</v>
      </c>
      <c r="E3035" t="s">
        <v>11577</v>
      </c>
      <c r="F3035" t="s">
        <v>11578</v>
      </c>
      <c r="H3035">
        <v>54.271596000000002</v>
      </c>
      <c r="I3035">
        <v>-127.46399220000001</v>
      </c>
      <c r="J3035" s="1" t="str">
        <f t="shared" si="499"/>
        <v>NGR bulk stream sediment</v>
      </c>
      <c r="K3035" s="1" t="str">
        <f t="shared" si="500"/>
        <v>&lt;177 micron (NGR)</v>
      </c>
      <c r="L3035">
        <v>34</v>
      </c>
      <c r="M3035" t="s">
        <v>111</v>
      </c>
      <c r="N3035">
        <v>677</v>
      </c>
      <c r="O3035">
        <v>124</v>
      </c>
      <c r="P3035">
        <v>24</v>
      </c>
      <c r="Q3035">
        <v>7</v>
      </c>
      <c r="R3035">
        <v>16</v>
      </c>
      <c r="S3035">
        <v>11</v>
      </c>
      <c r="T3035">
        <v>-0.2</v>
      </c>
      <c r="U3035">
        <v>1200</v>
      </c>
      <c r="V3035">
        <v>3.07</v>
      </c>
      <c r="W3035">
        <v>0.2</v>
      </c>
      <c r="X3035">
        <v>6</v>
      </c>
      <c r="Y3035">
        <v>-2</v>
      </c>
      <c r="Z3035">
        <v>64</v>
      </c>
      <c r="AA3035">
        <v>-0.2</v>
      </c>
      <c r="AB3035">
        <v>5</v>
      </c>
      <c r="AC3035">
        <v>825</v>
      </c>
      <c r="AD3035">
        <v>40</v>
      </c>
      <c r="AE3035">
        <v>-2</v>
      </c>
      <c r="AF3035">
        <v>8</v>
      </c>
      <c r="AG3035">
        <v>1.4</v>
      </c>
      <c r="AH3035">
        <v>190</v>
      </c>
    </row>
    <row r="3036" spans="1:34" x14ac:dyDescent="0.25">
      <c r="A3036" t="s">
        <v>11579</v>
      </c>
      <c r="B3036" t="s">
        <v>11580</v>
      </c>
      <c r="C3036" s="1" t="str">
        <f t="shared" si="494"/>
        <v>21:0613</v>
      </c>
      <c r="D3036" s="1" t="str">
        <f t="shared" si="498"/>
        <v>21:0193</v>
      </c>
      <c r="E3036" t="s">
        <v>11581</v>
      </c>
      <c r="F3036" t="s">
        <v>11582</v>
      </c>
      <c r="H3036">
        <v>54.259292600000002</v>
      </c>
      <c r="I3036">
        <v>-127.3281787</v>
      </c>
      <c r="J3036" s="1" t="str">
        <f t="shared" si="499"/>
        <v>NGR bulk stream sediment</v>
      </c>
      <c r="K3036" s="1" t="str">
        <f t="shared" si="500"/>
        <v>&lt;177 micron (NGR)</v>
      </c>
      <c r="L3036">
        <v>34</v>
      </c>
      <c r="M3036" t="s">
        <v>116</v>
      </c>
      <c r="N3036">
        <v>678</v>
      </c>
      <c r="O3036">
        <v>88</v>
      </c>
      <c r="P3036">
        <v>20</v>
      </c>
      <c r="Q3036">
        <v>5</v>
      </c>
      <c r="R3036">
        <v>17</v>
      </c>
      <c r="S3036">
        <v>10</v>
      </c>
      <c r="T3036">
        <v>-0.2</v>
      </c>
      <c r="U3036">
        <v>880</v>
      </c>
      <c r="V3036">
        <v>2.79</v>
      </c>
      <c r="W3036">
        <v>-0.2</v>
      </c>
      <c r="X3036">
        <v>10</v>
      </c>
      <c r="Y3036">
        <v>-2</v>
      </c>
      <c r="Z3036">
        <v>60</v>
      </c>
      <c r="AA3036">
        <v>0.4</v>
      </c>
      <c r="AB3036">
        <v>5</v>
      </c>
      <c r="AC3036">
        <v>807</v>
      </c>
      <c r="AD3036">
        <v>30</v>
      </c>
      <c r="AE3036">
        <v>-2</v>
      </c>
      <c r="AF3036">
        <v>6.4</v>
      </c>
      <c r="AG3036">
        <v>1.4</v>
      </c>
      <c r="AH3036">
        <v>140</v>
      </c>
    </row>
    <row r="3037" spans="1:34" x14ac:dyDescent="0.25">
      <c r="A3037" t="s">
        <v>11583</v>
      </c>
      <c r="B3037" t="s">
        <v>11584</v>
      </c>
      <c r="C3037" s="1" t="str">
        <f t="shared" si="494"/>
        <v>21:0613</v>
      </c>
      <c r="D3037" s="1" t="str">
        <f t="shared" si="498"/>
        <v>21:0193</v>
      </c>
      <c r="E3037" t="s">
        <v>11585</v>
      </c>
      <c r="F3037" t="s">
        <v>11586</v>
      </c>
      <c r="H3037">
        <v>54.2985483</v>
      </c>
      <c r="I3037">
        <v>-127.92278109999999</v>
      </c>
      <c r="J3037" s="1" t="str">
        <f t="shared" si="499"/>
        <v>NGR bulk stream sediment</v>
      </c>
      <c r="K3037" s="1" t="str">
        <f t="shared" si="500"/>
        <v>&lt;177 micron (NGR)</v>
      </c>
      <c r="L3037">
        <v>34</v>
      </c>
      <c r="M3037" t="s">
        <v>121</v>
      </c>
      <c r="N3037">
        <v>679</v>
      </c>
      <c r="O3037">
        <v>113</v>
      </c>
      <c r="P3037">
        <v>39</v>
      </c>
      <c r="Q3037">
        <v>4</v>
      </c>
      <c r="R3037">
        <v>11</v>
      </c>
      <c r="S3037">
        <v>11</v>
      </c>
      <c r="T3037">
        <v>-0.2</v>
      </c>
      <c r="U3037">
        <v>820</v>
      </c>
      <c r="V3037">
        <v>2.94</v>
      </c>
      <c r="W3037">
        <v>-0.2</v>
      </c>
      <c r="X3037">
        <v>3</v>
      </c>
      <c r="Y3037">
        <v>-2</v>
      </c>
      <c r="Z3037">
        <v>61</v>
      </c>
      <c r="AA3037">
        <v>-0.2</v>
      </c>
      <c r="AB3037">
        <v>3</v>
      </c>
      <c r="AC3037">
        <v>900</v>
      </c>
      <c r="AD3037">
        <v>15</v>
      </c>
      <c r="AE3037">
        <v>-2</v>
      </c>
      <c r="AF3037">
        <v>2.4</v>
      </c>
      <c r="AG3037">
        <v>1.3</v>
      </c>
      <c r="AH3037">
        <v>210</v>
      </c>
    </row>
    <row r="3038" spans="1:34" x14ac:dyDescent="0.25">
      <c r="A3038" t="s">
        <v>11587</v>
      </c>
      <c r="B3038" t="s">
        <v>11588</v>
      </c>
      <c r="C3038" s="1" t="str">
        <f t="shared" si="494"/>
        <v>21:0613</v>
      </c>
      <c r="D3038" s="1" t="str">
        <f t="shared" si="498"/>
        <v>21:0193</v>
      </c>
      <c r="E3038" t="s">
        <v>11589</v>
      </c>
      <c r="F3038" t="s">
        <v>11590</v>
      </c>
      <c r="H3038">
        <v>54.313879800000002</v>
      </c>
      <c r="I3038">
        <v>-127.94603859999999</v>
      </c>
      <c r="J3038" s="1" t="str">
        <f t="shared" si="499"/>
        <v>NGR bulk stream sediment</v>
      </c>
      <c r="K3038" s="1" t="str">
        <f t="shared" si="500"/>
        <v>&lt;177 micron (NGR)</v>
      </c>
      <c r="L3038">
        <v>34</v>
      </c>
      <c r="M3038" t="s">
        <v>126</v>
      </c>
      <c r="N3038">
        <v>680</v>
      </c>
      <c r="O3038">
        <v>132</v>
      </c>
      <c r="P3038">
        <v>38</v>
      </c>
      <c r="Q3038">
        <v>6</v>
      </c>
      <c r="R3038">
        <v>15</v>
      </c>
      <c r="S3038">
        <v>23</v>
      </c>
      <c r="T3038">
        <v>-0.2</v>
      </c>
      <c r="U3038">
        <v>1200</v>
      </c>
      <c r="V3038">
        <v>2.85</v>
      </c>
      <c r="W3038">
        <v>-0.2</v>
      </c>
      <c r="X3038">
        <v>7</v>
      </c>
      <c r="Y3038">
        <v>-2</v>
      </c>
      <c r="Z3038">
        <v>73</v>
      </c>
      <c r="AA3038">
        <v>-0.2</v>
      </c>
      <c r="AB3038">
        <v>6</v>
      </c>
      <c r="AC3038">
        <v>874</v>
      </c>
      <c r="AD3038">
        <v>20</v>
      </c>
      <c r="AE3038">
        <v>-2</v>
      </c>
      <c r="AF3038">
        <v>6.4</v>
      </c>
      <c r="AG3038">
        <v>0.8</v>
      </c>
      <c r="AH3038">
        <v>240</v>
      </c>
    </row>
    <row r="3039" spans="1:34" x14ac:dyDescent="0.25">
      <c r="A3039" t="s">
        <v>11591</v>
      </c>
      <c r="B3039" t="s">
        <v>11592</v>
      </c>
      <c r="C3039" s="1" t="str">
        <f t="shared" si="494"/>
        <v>21:0613</v>
      </c>
      <c r="D3039" s="1" t="str">
        <f t="shared" si="498"/>
        <v>21:0193</v>
      </c>
      <c r="E3039" t="s">
        <v>11593</v>
      </c>
      <c r="F3039" t="s">
        <v>11594</v>
      </c>
      <c r="H3039">
        <v>54.421780200000001</v>
      </c>
      <c r="I3039">
        <v>-127.9105689</v>
      </c>
      <c r="J3039" s="1" t="str">
        <f t="shared" si="499"/>
        <v>NGR bulk stream sediment</v>
      </c>
      <c r="K3039" s="1" t="str">
        <f t="shared" si="500"/>
        <v>&lt;177 micron (NGR)</v>
      </c>
      <c r="L3039">
        <v>35</v>
      </c>
      <c r="M3039" t="s">
        <v>38</v>
      </c>
      <c r="N3039">
        <v>681</v>
      </c>
      <c r="O3039">
        <v>70</v>
      </c>
      <c r="P3039">
        <v>26</v>
      </c>
      <c r="Q3039">
        <v>2</v>
      </c>
      <c r="R3039">
        <v>15</v>
      </c>
      <c r="S3039">
        <v>8</v>
      </c>
      <c r="T3039">
        <v>-0.2</v>
      </c>
      <c r="U3039">
        <v>760</v>
      </c>
      <c r="V3039">
        <v>1.75</v>
      </c>
      <c r="W3039">
        <v>-0.2</v>
      </c>
      <c r="X3039">
        <v>2</v>
      </c>
      <c r="Y3039">
        <v>-2</v>
      </c>
      <c r="Z3039">
        <v>32</v>
      </c>
      <c r="AA3039">
        <v>-0.2</v>
      </c>
      <c r="AB3039">
        <v>6</v>
      </c>
      <c r="AC3039">
        <v>726</v>
      </c>
      <c r="AD3039">
        <v>20</v>
      </c>
      <c r="AE3039">
        <v>-2</v>
      </c>
      <c r="AF3039">
        <v>3.6</v>
      </c>
      <c r="AG3039">
        <v>0.9</v>
      </c>
      <c r="AH3039">
        <v>255</v>
      </c>
    </row>
    <row r="3040" spans="1:34" x14ac:dyDescent="0.25">
      <c r="A3040" t="s">
        <v>11595</v>
      </c>
      <c r="B3040" t="s">
        <v>11596</v>
      </c>
      <c r="C3040" s="1" t="str">
        <f t="shared" si="494"/>
        <v>21:0613</v>
      </c>
      <c r="D3040" s="1" t="str">
        <f t="shared" si="498"/>
        <v>21:0193</v>
      </c>
      <c r="E3040" t="s">
        <v>11597</v>
      </c>
      <c r="F3040" t="s">
        <v>11598</v>
      </c>
      <c r="H3040">
        <v>54.330485600000003</v>
      </c>
      <c r="I3040">
        <v>-127.9404318</v>
      </c>
      <c r="J3040" s="1" t="str">
        <f t="shared" si="499"/>
        <v>NGR bulk stream sediment</v>
      </c>
      <c r="K3040" s="1" t="str">
        <f t="shared" si="500"/>
        <v>&lt;177 micron (NGR)</v>
      </c>
      <c r="L3040">
        <v>35</v>
      </c>
      <c r="M3040" t="s">
        <v>43</v>
      </c>
      <c r="N3040">
        <v>682</v>
      </c>
      <c r="O3040">
        <v>310</v>
      </c>
      <c r="P3040">
        <v>33</v>
      </c>
      <c r="Q3040">
        <v>11</v>
      </c>
      <c r="R3040">
        <v>12</v>
      </c>
      <c r="S3040">
        <v>16</v>
      </c>
      <c r="T3040">
        <v>-0.2</v>
      </c>
      <c r="U3040">
        <v>2700</v>
      </c>
      <c r="V3040">
        <v>3.03</v>
      </c>
      <c r="W3040">
        <v>-0.2</v>
      </c>
      <c r="X3040">
        <v>9</v>
      </c>
      <c r="Y3040">
        <v>-2</v>
      </c>
      <c r="Z3040">
        <v>57</v>
      </c>
      <c r="AA3040">
        <v>-0.2</v>
      </c>
      <c r="AB3040">
        <v>4</v>
      </c>
      <c r="AC3040">
        <v>994</v>
      </c>
      <c r="AD3040">
        <v>40</v>
      </c>
      <c r="AE3040">
        <v>-2</v>
      </c>
      <c r="AF3040">
        <v>5.6</v>
      </c>
      <c r="AG3040">
        <v>1.4</v>
      </c>
      <c r="AH3040">
        <v>310</v>
      </c>
    </row>
    <row r="3041" spans="1:34" x14ac:dyDescent="0.25">
      <c r="A3041" t="s">
        <v>11599</v>
      </c>
      <c r="B3041" t="s">
        <v>11600</v>
      </c>
      <c r="C3041" s="1" t="str">
        <f t="shared" si="494"/>
        <v>21:0613</v>
      </c>
      <c r="D3041" s="1" t="str">
        <f t="shared" si="498"/>
        <v>21:0193</v>
      </c>
      <c r="E3041" t="s">
        <v>11601</v>
      </c>
      <c r="F3041" t="s">
        <v>11602</v>
      </c>
      <c r="H3041">
        <v>54.357440699999998</v>
      </c>
      <c r="I3041">
        <v>-127.9749779</v>
      </c>
      <c r="J3041" s="1" t="str">
        <f t="shared" si="499"/>
        <v>NGR bulk stream sediment</v>
      </c>
      <c r="K3041" s="1" t="str">
        <f t="shared" si="500"/>
        <v>&lt;177 micron (NGR)</v>
      </c>
      <c r="L3041">
        <v>35</v>
      </c>
      <c r="M3041" t="s">
        <v>56</v>
      </c>
      <c r="N3041">
        <v>683</v>
      </c>
      <c r="O3041">
        <v>95</v>
      </c>
      <c r="P3041">
        <v>35</v>
      </c>
      <c r="Q3041">
        <v>11</v>
      </c>
      <c r="R3041">
        <v>16</v>
      </c>
      <c r="S3041">
        <v>12</v>
      </c>
      <c r="T3041">
        <v>-0.2</v>
      </c>
      <c r="U3041">
        <v>660</v>
      </c>
      <c r="V3041">
        <v>3.25</v>
      </c>
      <c r="W3041">
        <v>0.4</v>
      </c>
      <c r="X3041">
        <v>2</v>
      </c>
      <c r="Y3041">
        <v>-2</v>
      </c>
      <c r="Z3041">
        <v>56</v>
      </c>
      <c r="AA3041">
        <v>0.4</v>
      </c>
      <c r="AB3041">
        <v>4</v>
      </c>
      <c r="AC3041">
        <v>758</v>
      </c>
      <c r="AD3041">
        <v>10</v>
      </c>
      <c r="AE3041">
        <v>-2</v>
      </c>
      <c r="AF3041">
        <v>1.4</v>
      </c>
      <c r="AG3041">
        <v>1.6</v>
      </c>
      <c r="AH3041">
        <v>390</v>
      </c>
    </row>
    <row r="3042" spans="1:34" x14ac:dyDescent="0.25">
      <c r="A3042" t="s">
        <v>11603</v>
      </c>
      <c r="B3042" t="s">
        <v>11604</v>
      </c>
      <c r="C3042" s="1" t="str">
        <f t="shared" si="494"/>
        <v>21:0613</v>
      </c>
      <c r="D3042" s="1" t="str">
        <f t="shared" si="498"/>
        <v>21:0193</v>
      </c>
      <c r="E3042" t="s">
        <v>11605</v>
      </c>
      <c r="F3042" t="s">
        <v>11606</v>
      </c>
      <c r="H3042">
        <v>54.394486399999998</v>
      </c>
      <c r="I3042">
        <v>-127.9941547</v>
      </c>
      <c r="J3042" s="1" t="str">
        <f t="shared" si="499"/>
        <v>NGR bulk stream sediment</v>
      </c>
      <c r="K3042" s="1" t="str">
        <f t="shared" si="500"/>
        <v>&lt;177 micron (NGR)</v>
      </c>
      <c r="L3042">
        <v>35</v>
      </c>
      <c r="M3042" t="s">
        <v>61</v>
      </c>
      <c r="N3042">
        <v>684</v>
      </c>
      <c r="O3042">
        <v>63</v>
      </c>
      <c r="P3042">
        <v>17</v>
      </c>
      <c r="Q3042">
        <v>5</v>
      </c>
      <c r="R3042">
        <v>7</v>
      </c>
      <c r="S3042">
        <v>7</v>
      </c>
      <c r="T3042">
        <v>-0.2</v>
      </c>
      <c r="U3042">
        <v>700</v>
      </c>
      <c r="V3042">
        <v>2</v>
      </c>
      <c r="W3042">
        <v>-0.2</v>
      </c>
      <c r="X3042">
        <v>4</v>
      </c>
      <c r="Y3042">
        <v>-2</v>
      </c>
      <c r="Z3042">
        <v>39</v>
      </c>
      <c r="AA3042">
        <v>0.7</v>
      </c>
      <c r="AB3042">
        <v>3</v>
      </c>
      <c r="AC3042">
        <v>839</v>
      </c>
      <c r="AD3042">
        <v>-10</v>
      </c>
      <c r="AE3042">
        <v>-2</v>
      </c>
      <c r="AF3042">
        <v>-1</v>
      </c>
      <c r="AG3042">
        <v>1.3</v>
      </c>
      <c r="AH3042">
        <v>330</v>
      </c>
    </row>
    <row r="3043" spans="1:34" x14ac:dyDescent="0.25">
      <c r="A3043" t="s">
        <v>11607</v>
      </c>
      <c r="B3043" t="s">
        <v>11608</v>
      </c>
      <c r="C3043" s="1" t="str">
        <f t="shared" si="494"/>
        <v>21:0613</v>
      </c>
      <c r="D3043" s="1" t="str">
        <f t="shared" si="498"/>
        <v>21:0193</v>
      </c>
      <c r="E3043" t="s">
        <v>11609</v>
      </c>
      <c r="F3043" t="s">
        <v>11610</v>
      </c>
      <c r="H3043">
        <v>54.462475900000001</v>
      </c>
      <c r="I3043">
        <v>-127.9629163</v>
      </c>
      <c r="J3043" s="1" t="str">
        <f t="shared" si="499"/>
        <v>NGR bulk stream sediment</v>
      </c>
      <c r="K3043" s="1" t="str">
        <f t="shared" si="500"/>
        <v>&lt;177 micron (NGR)</v>
      </c>
      <c r="L3043">
        <v>35</v>
      </c>
      <c r="M3043" t="s">
        <v>66</v>
      </c>
      <c r="N3043">
        <v>685</v>
      </c>
      <c r="O3043">
        <v>61</v>
      </c>
      <c r="P3043">
        <v>35</v>
      </c>
      <c r="Q3043">
        <v>3</v>
      </c>
      <c r="R3043">
        <v>10</v>
      </c>
      <c r="S3043">
        <v>9</v>
      </c>
      <c r="T3043">
        <v>-0.2</v>
      </c>
      <c r="U3043">
        <v>590</v>
      </c>
      <c r="V3043">
        <v>1.71</v>
      </c>
      <c r="W3043">
        <v>-0.2</v>
      </c>
      <c r="X3043">
        <v>4</v>
      </c>
      <c r="Y3043">
        <v>-2</v>
      </c>
      <c r="Z3043">
        <v>41</v>
      </c>
      <c r="AA3043">
        <v>0.5</v>
      </c>
      <c r="AB3043">
        <v>5</v>
      </c>
      <c r="AC3043">
        <v>674</v>
      </c>
      <c r="AD3043">
        <v>25</v>
      </c>
      <c r="AE3043">
        <v>-2</v>
      </c>
      <c r="AF3043">
        <v>3</v>
      </c>
      <c r="AG3043">
        <v>0.9</v>
      </c>
      <c r="AH3043">
        <v>250</v>
      </c>
    </row>
    <row r="3044" spans="1:34" x14ac:dyDescent="0.25">
      <c r="A3044" t="s">
        <v>11611</v>
      </c>
      <c r="B3044" t="s">
        <v>11612</v>
      </c>
      <c r="C3044" s="1" t="str">
        <f t="shared" si="494"/>
        <v>21:0613</v>
      </c>
      <c r="D3044" s="1" t="str">
        <f t="shared" si="498"/>
        <v>21:0193</v>
      </c>
      <c r="E3044" t="s">
        <v>11593</v>
      </c>
      <c r="F3044" t="s">
        <v>11613</v>
      </c>
      <c r="H3044">
        <v>54.421780200000001</v>
      </c>
      <c r="I3044">
        <v>-127.9105689</v>
      </c>
      <c r="J3044" s="1" t="str">
        <f t="shared" si="499"/>
        <v>NGR bulk stream sediment</v>
      </c>
      <c r="K3044" s="1" t="str">
        <f t="shared" si="500"/>
        <v>&lt;177 micron (NGR)</v>
      </c>
      <c r="L3044">
        <v>35</v>
      </c>
      <c r="M3044" t="s">
        <v>47</v>
      </c>
      <c r="N3044">
        <v>686</v>
      </c>
      <c r="O3044">
        <v>60</v>
      </c>
      <c r="P3044">
        <v>22</v>
      </c>
      <c r="Q3044">
        <v>2</v>
      </c>
      <c r="R3044">
        <v>15</v>
      </c>
      <c r="S3044">
        <v>10</v>
      </c>
      <c r="T3044">
        <v>0.2</v>
      </c>
      <c r="U3044">
        <v>620</v>
      </c>
      <c r="V3044">
        <v>1.41</v>
      </c>
      <c r="W3044">
        <v>-0.2</v>
      </c>
      <c r="X3044">
        <v>3</v>
      </c>
      <c r="Y3044">
        <v>-2</v>
      </c>
      <c r="Z3044">
        <v>36</v>
      </c>
      <c r="AA3044">
        <v>-0.2</v>
      </c>
      <c r="AB3044">
        <v>6</v>
      </c>
      <c r="AC3044">
        <v>624</v>
      </c>
      <c r="AD3044">
        <v>20</v>
      </c>
      <c r="AE3044">
        <v>-2</v>
      </c>
      <c r="AF3044">
        <v>3.6</v>
      </c>
      <c r="AG3044">
        <v>1</v>
      </c>
      <c r="AH3044">
        <v>255</v>
      </c>
    </row>
    <row r="3045" spans="1:34" x14ac:dyDescent="0.25">
      <c r="A3045" t="s">
        <v>11614</v>
      </c>
      <c r="B3045" t="s">
        <v>11615</v>
      </c>
      <c r="C3045" s="1" t="str">
        <f t="shared" si="494"/>
        <v>21:0613</v>
      </c>
      <c r="D3045" s="1" t="str">
        <f t="shared" si="498"/>
        <v>21:0193</v>
      </c>
      <c r="E3045" t="s">
        <v>11593</v>
      </c>
      <c r="F3045" t="s">
        <v>11616</v>
      </c>
      <c r="H3045">
        <v>54.421780200000001</v>
      </c>
      <c r="I3045">
        <v>-127.9105689</v>
      </c>
      <c r="J3045" s="1" t="str">
        <f t="shared" si="499"/>
        <v>NGR bulk stream sediment</v>
      </c>
      <c r="K3045" s="1" t="str">
        <f t="shared" si="500"/>
        <v>&lt;177 micron (NGR)</v>
      </c>
      <c r="L3045">
        <v>35</v>
      </c>
      <c r="M3045" t="s">
        <v>51</v>
      </c>
      <c r="N3045">
        <v>687</v>
      </c>
      <c r="O3045">
        <v>62</v>
      </c>
      <c r="P3045">
        <v>24</v>
      </c>
      <c r="Q3045">
        <v>2</v>
      </c>
      <c r="R3045">
        <v>14</v>
      </c>
      <c r="S3045">
        <v>9</v>
      </c>
      <c r="T3045">
        <v>-0.2</v>
      </c>
      <c r="U3045">
        <v>660</v>
      </c>
      <c r="V3045">
        <v>1.45</v>
      </c>
      <c r="W3045">
        <v>-0.2</v>
      </c>
      <c r="X3045">
        <v>3</v>
      </c>
      <c r="Y3045">
        <v>-2</v>
      </c>
      <c r="Z3045">
        <v>38</v>
      </c>
      <c r="AA3045">
        <v>0.3</v>
      </c>
      <c r="AB3045">
        <v>7</v>
      </c>
      <c r="AC3045">
        <v>609</v>
      </c>
      <c r="AD3045">
        <v>20</v>
      </c>
      <c r="AE3045">
        <v>-2</v>
      </c>
      <c r="AF3045">
        <v>4</v>
      </c>
      <c r="AG3045">
        <v>1.2</v>
      </c>
      <c r="AH3045">
        <v>225</v>
      </c>
    </row>
    <row r="3046" spans="1:34" x14ac:dyDescent="0.25">
      <c r="A3046" t="s">
        <v>11617</v>
      </c>
      <c r="B3046" t="s">
        <v>11618</v>
      </c>
      <c r="C3046" s="1" t="str">
        <f t="shared" si="494"/>
        <v>21:0613</v>
      </c>
      <c r="D3046" s="1" t="str">
        <f t="shared" si="498"/>
        <v>21:0193</v>
      </c>
      <c r="E3046" t="s">
        <v>11619</v>
      </c>
      <c r="F3046" t="s">
        <v>11620</v>
      </c>
      <c r="H3046">
        <v>54.473932300000001</v>
      </c>
      <c r="I3046">
        <v>-127.91622390000001</v>
      </c>
      <c r="J3046" s="1" t="str">
        <f t="shared" si="499"/>
        <v>NGR bulk stream sediment</v>
      </c>
      <c r="K3046" s="1" t="str">
        <f t="shared" si="500"/>
        <v>&lt;177 micron (NGR)</v>
      </c>
      <c r="L3046">
        <v>35</v>
      </c>
      <c r="M3046" t="s">
        <v>76</v>
      </c>
      <c r="N3046">
        <v>688</v>
      </c>
      <c r="O3046">
        <v>71</v>
      </c>
      <c r="P3046">
        <v>25</v>
      </c>
      <c r="Q3046">
        <v>3</v>
      </c>
      <c r="R3046">
        <v>10</v>
      </c>
      <c r="S3046">
        <v>12</v>
      </c>
      <c r="T3046">
        <v>-0.2</v>
      </c>
      <c r="U3046">
        <v>440</v>
      </c>
      <c r="V3046">
        <v>2.91</v>
      </c>
      <c r="W3046">
        <v>-0.2</v>
      </c>
      <c r="X3046">
        <v>4</v>
      </c>
      <c r="Y3046">
        <v>-2</v>
      </c>
      <c r="Z3046">
        <v>47</v>
      </c>
      <c r="AA3046">
        <v>0.9</v>
      </c>
      <c r="AB3046">
        <v>5</v>
      </c>
      <c r="AC3046">
        <v>592</v>
      </c>
      <c r="AD3046">
        <v>50</v>
      </c>
      <c r="AE3046">
        <v>-2</v>
      </c>
      <c r="AF3046">
        <v>5</v>
      </c>
      <c r="AG3046">
        <v>1.7</v>
      </c>
      <c r="AH3046">
        <v>220</v>
      </c>
    </row>
    <row r="3047" spans="1:34" x14ac:dyDescent="0.25">
      <c r="A3047" t="s">
        <v>11621</v>
      </c>
      <c r="B3047" t="s">
        <v>11622</v>
      </c>
      <c r="C3047" s="1" t="str">
        <f t="shared" si="494"/>
        <v>21:0613</v>
      </c>
      <c r="D3047" s="1" t="str">
        <f t="shared" si="498"/>
        <v>21:0193</v>
      </c>
      <c r="E3047" t="s">
        <v>11623</v>
      </c>
      <c r="F3047" t="s">
        <v>11624</v>
      </c>
      <c r="H3047">
        <v>54.470161699999998</v>
      </c>
      <c r="I3047">
        <v>-127.89385609999999</v>
      </c>
      <c r="J3047" s="1" t="str">
        <f t="shared" si="499"/>
        <v>NGR bulk stream sediment</v>
      </c>
      <c r="K3047" s="1" t="str">
        <f t="shared" si="500"/>
        <v>&lt;177 micron (NGR)</v>
      </c>
      <c r="L3047">
        <v>35</v>
      </c>
      <c r="M3047" t="s">
        <v>81</v>
      </c>
      <c r="N3047">
        <v>689</v>
      </c>
      <c r="O3047">
        <v>50</v>
      </c>
      <c r="P3047">
        <v>7</v>
      </c>
      <c r="Q3047">
        <v>8</v>
      </c>
      <c r="R3047">
        <v>4</v>
      </c>
      <c r="S3047">
        <v>4</v>
      </c>
      <c r="T3047">
        <v>-0.2</v>
      </c>
      <c r="U3047">
        <v>400</v>
      </c>
      <c r="V3047">
        <v>1.75</v>
      </c>
      <c r="W3047">
        <v>-0.2</v>
      </c>
      <c r="X3047">
        <v>-1</v>
      </c>
      <c r="Y3047">
        <v>-2</v>
      </c>
      <c r="Z3047">
        <v>27</v>
      </c>
      <c r="AA3047">
        <v>-0.2</v>
      </c>
      <c r="AB3047">
        <v>4</v>
      </c>
      <c r="AC3047">
        <v>556</v>
      </c>
      <c r="AD3047">
        <v>10</v>
      </c>
      <c r="AE3047">
        <v>-2</v>
      </c>
      <c r="AF3047">
        <v>1.6</v>
      </c>
      <c r="AG3047">
        <v>3.2</v>
      </c>
      <c r="AH3047">
        <v>305</v>
      </c>
    </row>
    <row r="3048" spans="1:34" x14ac:dyDescent="0.25">
      <c r="A3048" t="s">
        <v>11625</v>
      </c>
      <c r="B3048" t="s">
        <v>11626</v>
      </c>
      <c r="C3048" s="1" t="str">
        <f t="shared" si="494"/>
        <v>21:0613</v>
      </c>
      <c r="D3048" s="1" t="str">
        <f t="shared" si="498"/>
        <v>21:0193</v>
      </c>
      <c r="E3048" t="s">
        <v>11627</v>
      </c>
      <c r="F3048" t="s">
        <v>11628</v>
      </c>
      <c r="H3048">
        <v>54.433847</v>
      </c>
      <c r="I3048">
        <v>-127.85474809999999</v>
      </c>
      <c r="J3048" s="1" t="str">
        <f t="shared" si="499"/>
        <v>NGR bulk stream sediment</v>
      </c>
      <c r="K3048" s="1" t="str">
        <f t="shared" si="500"/>
        <v>&lt;177 micron (NGR)</v>
      </c>
      <c r="L3048">
        <v>35</v>
      </c>
      <c r="M3048" t="s">
        <v>86</v>
      </c>
      <c r="N3048">
        <v>690</v>
      </c>
      <c r="O3048">
        <v>60</v>
      </c>
      <c r="P3048">
        <v>26</v>
      </c>
      <c r="Q3048">
        <v>3</v>
      </c>
      <c r="R3048">
        <v>15</v>
      </c>
      <c r="S3048">
        <v>7</v>
      </c>
      <c r="T3048">
        <v>-0.2</v>
      </c>
      <c r="U3048">
        <v>740</v>
      </c>
      <c r="V3048">
        <v>1.61</v>
      </c>
      <c r="W3048">
        <v>1.4</v>
      </c>
      <c r="X3048">
        <v>2</v>
      </c>
      <c r="Y3048">
        <v>-2</v>
      </c>
      <c r="Z3048">
        <v>30</v>
      </c>
      <c r="AA3048">
        <v>-0.2</v>
      </c>
      <c r="AB3048">
        <v>5</v>
      </c>
      <c r="AC3048">
        <v>631</v>
      </c>
      <c r="AD3048">
        <v>25</v>
      </c>
      <c r="AE3048">
        <v>-2</v>
      </c>
      <c r="AF3048">
        <v>5</v>
      </c>
      <c r="AG3048">
        <v>0.9</v>
      </c>
      <c r="AH3048">
        <v>210</v>
      </c>
    </row>
    <row r="3049" spans="1:34" x14ac:dyDescent="0.25">
      <c r="A3049" t="s">
        <v>11629</v>
      </c>
      <c r="B3049" t="s">
        <v>11630</v>
      </c>
      <c r="C3049" s="1" t="str">
        <f t="shared" si="494"/>
        <v>21:0613</v>
      </c>
      <c r="D3049" s="1" t="str">
        <f>HYPERLINK("http://geochem.nrcan.gc.ca/cdogs/content/svy/svy_e.htm", "")</f>
        <v/>
      </c>
      <c r="G3049" s="1" t="str">
        <f>HYPERLINK("http://geochem.nrcan.gc.ca/cdogs/content/cr_/cr_00079_e.htm", "79")</f>
        <v>79</v>
      </c>
      <c r="J3049" t="s">
        <v>69</v>
      </c>
      <c r="K3049" t="s">
        <v>70</v>
      </c>
      <c r="L3049">
        <v>35</v>
      </c>
      <c r="M3049" t="s">
        <v>71</v>
      </c>
      <c r="N3049">
        <v>691</v>
      </c>
      <c r="O3049">
        <v>111</v>
      </c>
      <c r="P3049">
        <v>90</v>
      </c>
      <c r="Q3049">
        <v>16</v>
      </c>
      <c r="R3049">
        <v>219</v>
      </c>
      <c r="S3049">
        <v>26</v>
      </c>
      <c r="T3049">
        <v>-0.2</v>
      </c>
      <c r="U3049">
        <v>940</v>
      </c>
      <c r="V3049">
        <v>3.58</v>
      </c>
      <c r="W3049">
        <v>0.3</v>
      </c>
      <c r="X3049">
        <v>13</v>
      </c>
      <c r="Y3049">
        <v>-2</v>
      </c>
      <c r="Z3049">
        <v>70</v>
      </c>
      <c r="AA3049">
        <v>1</v>
      </c>
      <c r="AB3049">
        <v>5</v>
      </c>
      <c r="AC3049">
        <v>819</v>
      </c>
      <c r="AD3049">
        <v>40</v>
      </c>
      <c r="AE3049">
        <v>-2</v>
      </c>
      <c r="AF3049">
        <v>1.8</v>
      </c>
      <c r="AG3049">
        <v>2.8</v>
      </c>
      <c r="AH3049">
        <v>480</v>
      </c>
    </row>
    <row r="3050" spans="1:34" x14ac:dyDescent="0.25">
      <c r="A3050" t="s">
        <v>11631</v>
      </c>
      <c r="B3050" t="s">
        <v>11632</v>
      </c>
      <c r="C3050" s="1" t="str">
        <f t="shared" si="494"/>
        <v>21:0613</v>
      </c>
      <c r="D3050" s="1" t="str">
        <f t="shared" ref="D3050:D3076" si="501">HYPERLINK("http://geochem.nrcan.gc.ca/cdogs/content/svy/svy210193_e.htm", "21:0193")</f>
        <v>21:0193</v>
      </c>
      <c r="E3050" t="s">
        <v>11633</v>
      </c>
      <c r="F3050" t="s">
        <v>11634</v>
      </c>
      <c r="H3050">
        <v>54.426362900000001</v>
      </c>
      <c r="I3050">
        <v>-127.82412789999999</v>
      </c>
      <c r="J3050" s="1" t="str">
        <f t="shared" ref="J3050:J3076" si="502">HYPERLINK("http://geochem.nrcan.gc.ca/cdogs/content/kwd/kwd020030_e.htm", "NGR bulk stream sediment")</f>
        <v>NGR bulk stream sediment</v>
      </c>
      <c r="K3050" s="1" t="str">
        <f t="shared" ref="K3050:K3076" si="503">HYPERLINK("http://geochem.nrcan.gc.ca/cdogs/content/kwd/kwd080006_e.htm", "&lt;177 micron (NGR)")</f>
        <v>&lt;177 micron (NGR)</v>
      </c>
      <c r="L3050">
        <v>35</v>
      </c>
      <c r="M3050" t="s">
        <v>91</v>
      </c>
      <c r="N3050">
        <v>692</v>
      </c>
      <c r="O3050">
        <v>96</v>
      </c>
      <c r="P3050">
        <v>34</v>
      </c>
      <c r="Q3050">
        <v>16</v>
      </c>
      <c r="R3050">
        <v>9</v>
      </c>
      <c r="S3050">
        <v>8</v>
      </c>
      <c r="T3050">
        <v>-0.2</v>
      </c>
      <c r="U3050">
        <v>870</v>
      </c>
      <c r="V3050">
        <v>2.4</v>
      </c>
      <c r="W3050">
        <v>-0.2</v>
      </c>
      <c r="X3050">
        <v>7</v>
      </c>
      <c r="Y3050">
        <v>-2</v>
      </c>
      <c r="Z3050">
        <v>37</v>
      </c>
      <c r="AA3050">
        <v>-0.2</v>
      </c>
      <c r="AB3050">
        <v>5</v>
      </c>
      <c r="AC3050">
        <v>699</v>
      </c>
      <c r="AD3050">
        <v>30</v>
      </c>
      <c r="AE3050">
        <v>-2</v>
      </c>
      <c r="AF3050">
        <v>2.4</v>
      </c>
      <c r="AG3050">
        <v>1.8</v>
      </c>
      <c r="AH3050">
        <v>290</v>
      </c>
    </row>
    <row r="3051" spans="1:34" x14ac:dyDescent="0.25">
      <c r="A3051" t="s">
        <v>11635</v>
      </c>
      <c r="B3051" t="s">
        <v>11636</v>
      </c>
      <c r="C3051" s="1" t="str">
        <f t="shared" si="494"/>
        <v>21:0613</v>
      </c>
      <c r="D3051" s="1" t="str">
        <f t="shared" si="501"/>
        <v>21:0193</v>
      </c>
      <c r="E3051" t="s">
        <v>11637</v>
      </c>
      <c r="F3051" t="s">
        <v>11638</v>
      </c>
      <c r="H3051">
        <v>54.408740700000003</v>
      </c>
      <c r="I3051">
        <v>-127.80791429999999</v>
      </c>
      <c r="J3051" s="1" t="str">
        <f t="shared" si="502"/>
        <v>NGR bulk stream sediment</v>
      </c>
      <c r="K3051" s="1" t="str">
        <f t="shared" si="503"/>
        <v>&lt;177 micron (NGR)</v>
      </c>
      <c r="L3051">
        <v>35</v>
      </c>
      <c r="M3051" t="s">
        <v>96</v>
      </c>
      <c r="N3051">
        <v>693</v>
      </c>
      <c r="O3051">
        <v>74</v>
      </c>
      <c r="P3051">
        <v>17</v>
      </c>
      <c r="Q3051">
        <v>4</v>
      </c>
      <c r="R3051">
        <v>2</v>
      </c>
      <c r="S3051">
        <v>5</v>
      </c>
      <c r="T3051">
        <v>-0.2</v>
      </c>
      <c r="U3051">
        <v>550</v>
      </c>
      <c r="V3051">
        <v>1.31</v>
      </c>
      <c r="W3051">
        <v>-0.2</v>
      </c>
      <c r="X3051">
        <v>4</v>
      </c>
      <c r="Y3051">
        <v>-2</v>
      </c>
      <c r="Z3051">
        <v>16</v>
      </c>
      <c r="AA3051">
        <v>-0.2</v>
      </c>
      <c r="AB3051">
        <v>2</v>
      </c>
      <c r="AC3051">
        <v>910</v>
      </c>
      <c r="AD3051">
        <v>-10</v>
      </c>
      <c r="AE3051">
        <v>-2</v>
      </c>
      <c r="AF3051">
        <v>-1</v>
      </c>
      <c r="AG3051">
        <v>1.2</v>
      </c>
      <c r="AH3051">
        <v>295</v>
      </c>
    </row>
    <row r="3052" spans="1:34" x14ac:dyDescent="0.25">
      <c r="A3052" t="s">
        <v>11639</v>
      </c>
      <c r="B3052" t="s">
        <v>11640</v>
      </c>
      <c r="C3052" s="1" t="str">
        <f t="shared" si="494"/>
        <v>21:0613</v>
      </c>
      <c r="D3052" s="1" t="str">
        <f t="shared" si="501"/>
        <v>21:0193</v>
      </c>
      <c r="E3052" t="s">
        <v>11641</v>
      </c>
      <c r="F3052" t="s">
        <v>11642</v>
      </c>
      <c r="H3052">
        <v>54.533389700000001</v>
      </c>
      <c r="I3052">
        <v>-127.10198</v>
      </c>
      <c r="J3052" s="1" t="str">
        <f t="shared" si="502"/>
        <v>NGR bulk stream sediment</v>
      </c>
      <c r="K3052" s="1" t="str">
        <f t="shared" si="503"/>
        <v>&lt;177 micron (NGR)</v>
      </c>
      <c r="L3052">
        <v>35</v>
      </c>
      <c r="M3052" t="s">
        <v>101</v>
      </c>
      <c r="N3052">
        <v>694</v>
      </c>
      <c r="O3052">
        <v>280</v>
      </c>
      <c r="P3052">
        <v>450</v>
      </c>
      <c r="Q3052">
        <v>16</v>
      </c>
      <c r="R3052">
        <v>18</v>
      </c>
      <c r="S3052">
        <v>28</v>
      </c>
      <c r="T3052">
        <v>-0.4</v>
      </c>
      <c r="U3052">
        <v>1320</v>
      </c>
      <c r="V3052">
        <v>4.76</v>
      </c>
      <c r="W3052">
        <v>1</v>
      </c>
      <c r="X3052">
        <v>26</v>
      </c>
      <c r="Y3052">
        <v>8</v>
      </c>
      <c r="Z3052">
        <v>56</v>
      </c>
      <c r="AA3052">
        <v>1.6</v>
      </c>
      <c r="AB3052">
        <v>4</v>
      </c>
      <c r="AC3052">
        <v>689</v>
      </c>
      <c r="AD3052">
        <v>20</v>
      </c>
      <c r="AE3052">
        <v>6</v>
      </c>
      <c r="AF3052">
        <v>3.2</v>
      </c>
      <c r="AG3052">
        <v>2.9</v>
      </c>
      <c r="AH3052">
        <v>345</v>
      </c>
    </row>
    <row r="3053" spans="1:34" x14ac:dyDescent="0.25">
      <c r="A3053" t="s">
        <v>11643</v>
      </c>
      <c r="B3053" t="s">
        <v>11644</v>
      </c>
      <c r="C3053" s="1" t="str">
        <f t="shared" si="494"/>
        <v>21:0613</v>
      </c>
      <c r="D3053" s="1" t="str">
        <f t="shared" si="501"/>
        <v>21:0193</v>
      </c>
      <c r="E3053" t="s">
        <v>11645</v>
      </c>
      <c r="F3053" t="s">
        <v>11646</v>
      </c>
      <c r="H3053">
        <v>54.556916399999999</v>
      </c>
      <c r="I3053">
        <v>-127.126886</v>
      </c>
      <c r="J3053" s="1" t="str">
        <f t="shared" si="502"/>
        <v>NGR bulk stream sediment</v>
      </c>
      <c r="K3053" s="1" t="str">
        <f t="shared" si="503"/>
        <v>&lt;177 micron (NGR)</v>
      </c>
      <c r="L3053">
        <v>35</v>
      </c>
      <c r="M3053" t="s">
        <v>106</v>
      </c>
      <c r="N3053">
        <v>695</v>
      </c>
      <c r="O3053">
        <v>231</v>
      </c>
      <c r="P3053">
        <v>227</v>
      </c>
      <c r="Q3053">
        <v>14</v>
      </c>
      <c r="R3053">
        <v>21</v>
      </c>
      <c r="S3053">
        <v>22</v>
      </c>
      <c r="T3053">
        <v>0.2</v>
      </c>
      <c r="U3053">
        <v>1100</v>
      </c>
      <c r="V3053">
        <v>3.88</v>
      </c>
      <c r="W3053">
        <v>1.5</v>
      </c>
      <c r="X3053">
        <v>27</v>
      </c>
      <c r="Y3053">
        <v>3</v>
      </c>
      <c r="Z3053">
        <v>51</v>
      </c>
      <c r="AA3053">
        <v>1</v>
      </c>
      <c r="AB3053">
        <v>3</v>
      </c>
      <c r="AC3053">
        <v>597</v>
      </c>
      <c r="AD3053">
        <v>30</v>
      </c>
      <c r="AE3053">
        <v>2</v>
      </c>
      <c r="AF3053">
        <v>5.8</v>
      </c>
      <c r="AG3053">
        <v>2.7</v>
      </c>
      <c r="AH3053">
        <v>270</v>
      </c>
    </row>
    <row r="3054" spans="1:34" x14ac:dyDescent="0.25">
      <c r="A3054" t="s">
        <v>11647</v>
      </c>
      <c r="B3054" t="s">
        <v>11648</v>
      </c>
      <c r="C3054" s="1" t="str">
        <f t="shared" si="494"/>
        <v>21:0613</v>
      </c>
      <c r="D3054" s="1" t="str">
        <f t="shared" si="501"/>
        <v>21:0193</v>
      </c>
      <c r="E3054" t="s">
        <v>11649</v>
      </c>
      <c r="F3054" t="s">
        <v>11650</v>
      </c>
      <c r="H3054">
        <v>54.545165799999999</v>
      </c>
      <c r="I3054">
        <v>-127.1192448</v>
      </c>
      <c r="J3054" s="1" t="str">
        <f t="shared" si="502"/>
        <v>NGR bulk stream sediment</v>
      </c>
      <c r="K3054" s="1" t="str">
        <f t="shared" si="503"/>
        <v>&lt;177 micron (NGR)</v>
      </c>
      <c r="L3054">
        <v>35</v>
      </c>
      <c r="M3054" t="s">
        <v>111</v>
      </c>
      <c r="N3054">
        <v>696</v>
      </c>
      <c r="O3054">
        <v>438</v>
      </c>
      <c r="P3054">
        <v>828</v>
      </c>
      <c r="Q3054">
        <v>27</v>
      </c>
      <c r="R3054">
        <v>30</v>
      </c>
      <c r="S3054">
        <v>45</v>
      </c>
      <c r="T3054">
        <v>0.5</v>
      </c>
      <c r="U3054">
        <v>1600</v>
      </c>
      <c r="V3054">
        <v>3.9</v>
      </c>
      <c r="W3054">
        <v>3.7</v>
      </c>
      <c r="X3054">
        <v>26</v>
      </c>
      <c r="Y3054">
        <v>4</v>
      </c>
      <c r="Z3054">
        <v>58</v>
      </c>
      <c r="AA3054">
        <v>3.4</v>
      </c>
      <c r="AB3054">
        <v>4</v>
      </c>
      <c r="AC3054">
        <v>538</v>
      </c>
      <c r="AD3054">
        <v>30</v>
      </c>
      <c r="AE3054">
        <v>20</v>
      </c>
      <c r="AF3054">
        <v>7.4</v>
      </c>
      <c r="AG3054">
        <v>6.3</v>
      </c>
      <c r="AH3054">
        <v>235</v>
      </c>
    </row>
    <row r="3055" spans="1:34" x14ac:dyDescent="0.25">
      <c r="A3055" t="s">
        <v>11651</v>
      </c>
      <c r="B3055" t="s">
        <v>11652</v>
      </c>
      <c r="C3055" s="1" t="str">
        <f t="shared" si="494"/>
        <v>21:0613</v>
      </c>
      <c r="D3055" s="1" t="str">
        <f t="shared" si="501"/>
        <v>21:0193</v>
      </c>
      <c r="E3055" t="s">
        <v>11653</v>
      </c>
      <c r="F3055" t="s">
        <v>11654</v>
      </c>
      <c r="H3055">
        <v>54.557178800000003</v>
      </c>
      <c r="I3055">
        <v>-127.1345601</v>
      </c>
      <c r="J3055" s="1" t="str">
        <f t="shared" si="502"/>
        <v>NGR bulk stream sediment</v>
      </c>
      <c r="K3055" s="1" t="str">
        <f t="shared" si="503"/>
        <v>&lt;177 micron (NGR)</v>
      </c>
      <c r="L3055">
        <v>35</v>
      </c>
      <c r="M3055" t="s">
        <v>116</v>
      </c>
      <c r="N3055">
        <v>697</v>
      </c>
      <c r="O3055">
        <v>109</v>
      </c>
      <c r="P3055">
        <v>49</v>
      </c>
      <c r="Q3055">
        <v>8</v>
      </c>
      <c r="R3055">
        <v>19</v>
      </c>
      <c r="S3055">
        <v>16</v>
      </c>
      <c r="T3055">
        <v>-0.2</v>
      </c>
      <c r="U3055">
        <v>100</v>
      </c>
      <c r="V3055">
        <v>2.8</v>
      </c>
      <c r="W3055">
        <v>0.2</v>
      </c>
      <c r="X3055">
        <v>10</v>
      </c>
      <c r="Y3055">
        <v>-2</v>
      </c>
      <c r="Z3055">
        <v>52</v>
      </c>
      <c r="AA3055">
        <v>2</v>
      </c>
      <c r="AB3055">
        <v>4</v>
      </c>
      <c r="AC3055">
        <v>426</v>
      </c>
      <c r="AD3055">
        <v>20</v>
      </c>
      <c r="AE3055">
        <v>-2</v>
      </c>
      <c r="AF3055">
        <v>3</v>
      </c>
      <c r="AG3055">
        <v>1</v>
      </c>
      <c r="AH3055">
        <v>225</v>
      </c>
    </row>
    <row r="3056" spans="1:34" x14ac:dyDescent="0.25">
      <c r="A3056" t="s">
        <v>11655</v>
      </c>
      <c r="B3056" t="s">
        <v>11656</v>
      </c>
      <c r="C3056" s="1" t="str">
        <f t="shared" si="494"/>
        <v>21:0613</v>
      </c>
      <c r="D3056" s="1" t="str">
        <f t="shared" si="501"/>
        <v>21:0193</v>
      </c>
      <c r="E3056" t="s">
        <v>11657</v>
      </c>
      <c r="F3056" t="s">
        <v>11658</v>
      </c>
      <c r="H3056">
        <v>54.552508799999998</v>
      </c>
      <c r="I3056">
        <v>-127.2019142</v>
      </c>
      <c r="J3056" s="1" t="str">
        <f t="shared" si="502"/>
        <v>NGR bulk stream sediment</v>
      </c>
      <c r="K3056" s="1" t="str">
        <f t="shared" si="503"/>
        <v>&lt;177 micron (NGR)</v>
      </c>
      <c r="L3056">
        <v>35</v>
      </c>
      <c r="M3056" t="s">
        <v>121</v>
      </c>
      <c r="N3056">
        <v>698</v>
      </c>
      <c r="O3056">
        <v>68</v>
      </c>
      <c r="P3056">
        <v>40</v>
      </c>
      <c r="Q3056">
        <v>5</v>
      </c>
      <c r="R3056">
        <v>22</v>
      </c>
      <c r="S3056">
        <v>16</v>
      </c>
      <c r="T3056">
        <v>-0.2</v>
      </c>
      <c r="U3056">
        <v>860</v>
      </c>
      <c r="V3056">
        <v>3.44</v>
      </c>
      <c r="W3056">
        <v>-0.2</v>
      </c>
      <c r="X3056">
        <v>3</v>
      </c>
      <c r="Y3056">
        <v>-2</v>
      </c>
      <c r="Z3056">
        <v>54</v>
      </c>
      <c r="AA3056">
        <v>2.9</v>
      </c>
      <c r="AB3056">
        <v>5</v>
      </c>
      <c r="AC3056">
        <v>490</v>
      </c>
      <c r="AD3056">
        <v>20</v>
      </c>
      <c r="AE3056">
        <v>-2</v>
      </c>
      <c r="AF3056">
        <v>5.2</v>
      </c>
      <c r="AG3056">
        <v>1.2</v>
      </c>
      <c r="AH3056">
        <v>230</v>
      </c>
    </row>
    <row r="3057" spans="1:34" x14ac:dyDescent="0.25">
      <c r="A3057" t="s">
        <v>11659</v>
      </c>
      <c r="B3057" t="s">
        <v>11660</v>
      </c>
      <c r="C3057" s="1" t="str">
        <f t="shared" si="494"/>
        <v>21:0613</v>
      </c>
      <c r="D3057" s="1" t="str">
        <f t="shared" si="501"/>
        <v>21:0193</v>
      </c>
      <c r="E3057" t="s">
        <v>11661</v>
      </c>
      <c r="F3057" t="s">
        <v>11662</v>
      </c>
      <c r="H3057">
        <v>54.579108300000001</v>
      </c>
      <c r="I3057">
        <v>-127.2258121</v>
      </c>
      <c r="J3057" s="1" t="str">
        <f t="shared" si="502"/>
        <v>NGR bulk stream sediment</v>
      </c>
      <c r="K3057" s="1" t="str">
        <f t="shared" si="503"/>
        <v>&lt;177 micron (NGR)</v>
      </c>
      <c r="L3057">
        <v>35</v>
      </c>
      <c r="M3057" t="s">
        <v>126</v>
      </c>
      <c r="N3057">
        <v>699</v>
      </c>
      <c r="O3057">
        <v>68</v>
      </c>
      <c r="P3057">
        <v>30</v>
      </c>
      <c r="Q3057">
        <v>3</v>
      </c>
      <c r="R3057">
        <v>22</v>
      </c>
      <c r="S3057">
        <v>14</v>
      </c>
      <c r="T3057">
        <v>-0.2</v>
      </c>
      <c r="U3057">
        <v>840</v>
      </c>
      <c r="V3057">
        <v>3.21</v>
      </c>
      <c r="W3057">
        <v>-0.2</v>
      </c>
      <c r="X3057">
        <v>6</v>
      </c>
      <c r="Y3057">
        <v>-2</v>
      </c>
      <c r="Z3057">
        <v>62</v>
      </c>
      <c r="AA3057">
        <v>0.3</v>
      </c>
      <c r="AB3057">
        <v>5</v>
      </c>
      <c r="AC3057">
        <v>633</v>
      </c>
      <c r="AD3057">
        <v>25</v>
      </c>
      <c r="AE3057">
        <v>-2</v>
      </c>
      <c r="AF3057">
        <v>3.8</v>
      </c>
      <c r="AG3057">
        <v>1.1000000000000001</v>
      </c>
      <c r="AH3057">
        <v>210</v>
      </c>
    </row>
    <row r="3058" spans="1:34" x14ac:dyDescent="0.25">
      <c r="A3058" t="s">
        <v>11663</v>
      </c>
      <c r="B3058" t="s">
        <v>11664</v>
      </c>
      <c r="C3058" s="1" t="str">
        <f t="shared" si="494"/>
        <v>21:0613</v>
      </c>
      <c r="D3058" s="1" t="str">
        <f t="shared" si="501"/>
        <v>21:0193</v>
      </c>
      <c r="E3058" t="s">
        <v>11665</v>
      </c>
      <c r="F3058" t="s">
        <v>11666</v>
      </c>
      <c r="H3058">
        <v>54.579610799999998</v>
      </c>
      <c r="I3058">
        <v>-127.210487</v>
      </c>
      <c r="J3058" s="1" t="str">
        <f t="shared" si="502"/>
        <v>NGR bulk stream sediment</v>
      </c>
      <c r="K3058" s="1" t="str">
        <f t="shared" si="503"/>
        <v>&lt;177 micron (NGR)</v>
      </c>
      <c r="L3058">
        <v>35</v>
      </c>
      <c r="M3058" t="s">
        <v>131</v>
      </c>
      <c r="N3058">
        <v>700</v>
      </c>
      <c r="O3058">
        <v>72</v>
      </c>
      <c r="P3058">
        <v>33</v>
      </c>
      <c r="Q3058">
        <v>4</v>
      </c>
      <c r="R3058">
        <v>25</v>
      </c>
      <c r="S3058">
        <v>14</v>
      </c>
      <c r="T3058">
        <v>-0.2</v>
      </c>
      <c r="U3058">
        <v>880</v>
      </c>
      <c r="V3058">
        <v>3.34</v>
      </c>
      <c r="W3058">
        <v>-0.2</v>
      </c>
      <c r="X3058">
        <v>6</v>
      </c>
      <c r="Y3058">
        <v>-2</v>
      </c>
      <c r="Z3058">
        <v>76</v>
      </c>
      <c r="AA3058">
        <v>1.6</v>
      </c>
      <c r="AB3058">
        <v>5</v>
      </c>
      <c r="AC3058">
        <v>504</v>
      </c>
      <c r="AD3058">
        <v>20</v>
      </c>
      <c r="AE3058">
        <v>-2</v>
      </c>
      <c r="AF3058">
        <v>3.2</v>
      </c>
      <c r="AG3058">
        <v>0.9</v>
      </c>
      <c r="AH3058">
        <v>205</v>
      </c>
    </row>
    <row r="3059" spans="1:34" x14ac:dyDescent="0.25">
      <c r="A3059" t="s">
        <v>11667</v>
      </c>
      <c r="B3059" t="s">
        <v>11668</v>
      </c>
      <c r="C3059" s="1" t="str">
        <f t="shared" si="494"/>
        <v>21:0613</v>
      </c>
      <c r="D3059" s="1" t="str">
        <f t="shared" si="501"/>
        <v>21:0193</v>
      </c>
      <c r="E3059" t="s">
        <v>11669</v>
      </c>
      <c r="F3059" t="s">
        <v>11670</v>
      </c>
      <c r="H3059">
        <v>54.094053500000001</v>
      </c>
      <c r="I3059">
        <v>-127.4477436</v>
      </c>
      <c r="J3059" s="1" t="str">
        <f t="shared" si="502"/>
        <v>NGR bulk stream sediment</v>
      </c>
      <c r="K3059" s="1" t="str">
        <f t="shared" si="503"/>
        <v>&lt;177 micron (NGR)</v>
      </c>
      <c r="L3059">
        <v>36</v>
      </c>
      <c r="M3059" t="s">
        <v>38</v>
      </c>
      <c r="N3059">
        <v>701</v>
      </c>
      <c r="O3059">
        <v>51</v>
      </c>
      <c r="P3059">
        <v>8</v>
      </c>
      <c r="Q3059">
        <v>2</v>
      </c>
      <c r="R3059">
        <v>9</v>
      </c>
      <c r="S3059">
        <v>5</v>
      </c>
      <c r="T3059">
        <v>0.2</v>
      </c>
      <c r="U3059">
        <v>440</v>
      </c>
      <c r="V3059">
        <v>1.82</v>
      </c>
      <c r="W3059">
        <v>-0.2</v>
      </c>
      <c r="X3059">
        <v>2</v>
      </c>
      <c r="Y3059">
        <v>-2</v>
      </c>
      <c r="Z3059">
        <v>28</v>
      </c>
      <c r="AA3059">
        <v>0.2</v>
      </c>
      <c r="AB3059">
        <v>-1</v>
      </c>
      <c r="AC3059">
        <v>553</v>
      </c>
      <c r="AD3059">
        <v>20</v>
      </c>
      <c r="AE3059">
        <v>-2</v>
      </c>
      <c r="AF3059">
        <v>4.5999999999999996</v>
      </c>
      <c r="AG3059">
        <v>1</v>
      </c>
      <c r="AH3059">
        <v>200</v>
      </c>
    </row>
    <row r="3060" spans="1:34" x14ac:dyDescent="0.25">
      <c r="A3060" t="s">
        <v>11671</v>
      </c>
      <c r="B3060" t="s">
        <v>11672</v>
      </c>
      <c r="C3060" s="1" t="str">
        <f t="shared" si="494"/>
        <v>21:0613</v>
      </c>
      <c r="D3060" s="1" t="str">
        <f t="shared" si="501"/>
        <v>21:0193</v>
      </c>
      <c r="E3060" t="s">
        <v>11669</v>
      </c>
      <c r="F3060" t="s">
        <v>11673</v>
      </c>
      <c r="H3060">
        <v>54.094053500000001</v>
      </c>
      <c r="I3060">
        <v>-127.4477436</v>
      </c>
      <c r="J3060" s="1" t="str">
        <f t="shared" si="502"/>
        <v>NGR bulk stream sediment</v>
      </c>
      <c r="K3060" s="1" t="str">
        <f t="shared" si="503"/>
        <v>&lt;177 micron (NGR)</v>
      </c>
      <c r="L3060">
        <v>36</v>
      </c>
      <c r="M3060" t="s">
        <v>47</v>
      </c>
      <c r="N3060">
        <v>702</v>
      </c>
      <c r="O3060">
        <v>52</v>
      </c>
      <c r="P3060">
        <v>8</v>
      </c>
      <c r="Q3060">
        <v>-2</v>
      </c>
      <c r="R3060">
        <v>9</v>
      </c>
      <c r="S3060">
        <v>4</v>
      </c>
      <c r="T3060">
        <v>-0.2</v>
      </c>
      <c r="U3060">
        <v>440</v>
      </c>
      <c r="V3060">
        <v>1.84</v>
      </c>
      <c r="W3060">
        <v>-0.2</v>
      </c>
      <c r="X3060">
        <v>3</v>
      </c>
      <c r="Y3060">
        <v>-2</v>
      </c>
      <c r="Z3060">
        <v>32</v>
      </c>
      <c r="AA3060">
        <v>-0.2</v>
      </c>
      <c r="AB3060">
        <v>3</v>
      </c>
      <c r="AC3060">
        <v>720</v>
      </c>
      <c r="AD3060">
        <v>20</v>
      </c>
      <c r="AE3060">
        <v>-2</v>
      </c>
      <c r="AF3060">
        <v>5.2</v>
      </c>
      <c r="AG3060">
        <v>1.3</v>
      </c>
      <c r="AH3060">
        <v>160</v>
      </c>
    </row>
    <row r="3061" spans="1:34" x14ac:dyDescent="0.25">
      <c r="A3061" t="s">
        <v>11674</v>
      </c>
      <c r="B3061" t="s">
        <v>11675</v>
      </c>
      <c r="C3061" s="1" t="str">
        <f t="shared" si="494"/>
        <v>21:0613</v>
      </c>
      <c r="D3061" s="1" t="str">
        <f t="shared" si="501"/>
        <v>21:0193</v>
      </c>
      <c r="E3061" t="s">
        <v>11669</v>
      </c>
      <c r="F3061" t="s">
        <v>11676</v>
      </c>
      <c r="H3061">
        <v>54.094053500000001</v>
      </c>
      <c r="I3061">
        <v>-127.4477436</v>
      </c>
      <c r="J3061" s="1" t="str">
        <f t="shared" si="502"/>
        <v>NGR bulk stream sediment</v>
      </c>
      <c r="K3061" s="1" t="str">
        <f t="shared" si="503"/>
        <v>&lt;177 micron (NGR)</v>
      </c>
      <c r="L3061">
        <v>36</v>
      </c>
      <c r="M3061" t="s">
        <v>51</v>
      </c>
      <c r="N3061">
        <v>703</v>
      </c>
      <c r="O3061">
        <v>47</v>
      </c>
      <c r="P3061">
        <v>7</v>
      </c>
      <c r="Q3061">
        <v>4</v>
      </c>
      <c r="R3061">
        <v>8</v>
      </c>
      <c r="S3061">
        <v>3</v>
      </c>
      <c r="T3061">
        <v>-0.2</v>
      </c>
      <c r="U3061">
        <v>380</v>
      </c>
      <c r="V3061">
        <v>1.72</v>
      </c>
      <c r="W3061">
        <v>-0.2</v>
      </c>
      <c r="X3061">
        <v>2</v>
      </c>
      <c r="Y3061">
        <v>-2</v>
      </c>
      <c r="Z3061">
        <v>28</v>
      </c>
      <c r="AA3061">
        <v>-0.2</v>
      </c>
      <c r="AB3061">
        <v>2</v>
      </c>
      <c r="AC3061">
        <v>560</v>
      </c>
      <c r="AD3061">
        <v>20</v>
      </c>
      <c r="AE3061">
        <v>-2</v>
      </c>
      <c r="AF3061">
        <v>5</v>
      </c>
      <c r="AG3061">
        <v>1.3</v>
      </c>
      <c r="AH3061">
        <v>130</v>
      </c>
    </row>
    <row r="3062" spans="1:34" x14ac:dyDescent="0.25">
      <c r="A3062" t="s">
        <v>11677</v>
      </c>
      <c r="B3062" t="s">
        <v>11678</v>
      </c>
      <c r="C3062" s="1" t="str">
        <f t="shared" si="494"/>
        <v>21:0613</v>
      </c>
      <c r="D3062" s="1" t="str">
        <f t="shared" si="501"/>
        <v>21:0193</v>
      </c>
      <c r="E3062" t="s">
        <v>11679</v>
      </c>
      <c r="F3062" t="s">
        <v>11680</v>
      </c>
      <c r="H3062">
        <v>54.029574199999999</v>
      </c>
      <c r="I3062">
        <v>-127.3580949</v>
      </c>
      <c r="J3062" s="1" t="str">
        <f t="shared" si="502"/>
        <v>NGR bulk stream sediment</v>
      </c>
      <c r="K3062" s="1" t="str">
        <f t="shared" si="503"/>
        <v>&lt;177 micron (NGR)</v>
      </c>
      <c r="L3062">
        <v>36</v>
      </c>
      <c r="M3062" t="s">
        <v>43</v>
      </c>
      <c r="N3062">
        <v>704</v>
      </c>
      <c r="O3062">
        <v>60</v>
      </c>
      <c r="P3062">
        <v>12</v>
      </c>
      <c r="Q3062">
        <v>7</v>
      </c>
      <c r="R3062">
        <v>19</v>
      </c>
      <c r="S3062">
        <v>6</v>
      </c>
      <c r="T3062">
        <v>0.2</v>
      </c>
      <c r="U3062">
        <v>270</v>
      </c>
      <c r="V3062">
        <v>2.2400000000000002</v>
      </c>
      <c r="W3062">
        <v>-0.2</v>
      </c>
      <c r="X3062">
        <v>17</v>
      </c>
      <c r="Y3062">
        <v>-2</v>
      </c>
      <c r="Z3062">
        <v>35</v>
      </c>
      <c r="AA3062">
        <v>-0.2</v>
      </c>
      <c r="AB3062">
        <v>2</v>
      </c>
      <c r="AC3062">
        <v>687</v>
      </c>
      <c r="AD3062">
        <v>35</v>
      </c>
      <c r="AE3062">
        <v>-2</v>
      </c>
      <c r="AF3062">
        <v>3.4</v>
      </c>
      <c r="AG3062">
        <v>1.4</v>
      </c>
      <c r="AH3062">
        <v>265</v>
      </c>
    </row>
    <row r="3063" spans="1:34" x14ac:dyDescent="0.25">
      <c r="A3063" t="s">
        <v>11681</v>
      </c>
      <c r="B3063" t="s">
        <v>11682</v>
      </c>
      <c r="C3063" s="1" t="str">
        <f t="shared" ref="C3063:C3126" si="504">HYPERLINK("http://geochem.nrcan.gc.ca/cdogs/content/bdl/bdl210613_e.htm", "21:0613")</f>
        <v>21:0613</v>
      </c>
      <c r="D3063" s="1" t="str">
        <f t="shared" si="501"/>
        <v>21:0193</v>
      </c>
      <c r="E3063" t="s">
        <v>11683</v>
      </c>
      <c r="F3063" t="s">
        <v>11684</v>
      </c>
      <c r="H3063">
        <v>54.055938699999999</v>
      </c>
      <c r="I3063">
        <v>-127.13984739999999</v>
      </c>
      <c r="J3063" s="1" t="str">
        <f t="shared" si="502"/>
        <v>NGR bulk stream sediment</v>
      </c>
      <c r="K3063" s="1" t="str">
        <f t="shared" si="503"/>
        <v>&lt;177 micron (NGR)</v>
      </c>
      <c r="L3063">
        <v>36</v>
      </c>
      <c r="M3063" t="s">
        <v>56</v>
      </c>
      <c r="N3063">
        <v>705</v>
      </c>
      <c r="O3063">
        <v>33</v>
      </c>
      <c r="P3063">
        <v>8</v>
      </c>
      <c r="Q3063">
        <v>-2</v>
      </c>
      <c r="R3063">
        <v>7</v>
      </c>
      <c r="S3063">
        <v>3</v>
      </c>
      <c r="T3063">
        <v>-0.2</v>
      </c>
      <c r="U3063">
        <v>250</v>
      </c>
      <c r="V3063">
        <v>1.88</v>
      </c>
      <c r="W3063">
        <v>-0.2</v>
      </c>
      <c r="X3063">
        <v>4</v>
      </c>
      <c r="Y3063">
        <v>-2</v>
      </c>
      <c r="Z3063">
        <v>31</v>
      </c>
      <c r="AA3063">
        <v>-0.2</v>
      </c>
      <c r="AB3063">
        <v>3</v>
      </c>
      <c r="AC3063">
        <v>833</v>
      </c>
      <c r="AD3063">
        <v>20</v>
      </c>
      <c r="AE3063">
        <v>-2</v>
      </c>
      <c r="AF3063">
        <v>4</v>
      </c>
      <c r="AG3063">
        <v>1.8</v>
      </c>
      <c r="AH3063">
        <v>170</v>
      </c>
    </row>
    <row r="3064" spans="1:34" x14ac:dyDescent="0.25">
      <c r="A3064" t="s">
        <v>11685</v>
      </c>
      <c r="B3064" t="s">
        <v>11686</v>
      </c>
      <c r="C3064" s="1" t="str">
        <f t="shared" si="504"/>
        <v>21:0613</v>
      </c>
      <c r="D3064" s="1" t="str">
        <f t="shared" si="501"/>
        <v>21:0193</v>
      </c>
      <c r="E3064" t="s">
        <v>11687</v>
      </c>
      <c r="F3064" t="s">
        <v>11688</v>
      </c>
      <c r="H3064">
        <v>54.1202489</v>
      </c>
      <c r="I3064">
        <v>-126.55486860000001</v>
      </c>
      <c r="J3064" s="1" t="str">
        <f t="shared" si="502"/>
        <v>NGR bulk stream sediment</v>
      </c>
      <c r="K3064" s="1" t="str">
        <f t="shared" si="503"/>
        <v>&lt;177 micron (NGR)</v>
      </c>
      <c r="L3064">
        <v>36</v>
      </c>
      <c r="M3064" t="s">
        <v>61</v>
      </c>
      <c r="N3064">
        <v>706</v>
      </c>
      <c r="O3064">
        <v>89</v>
      </c>
      <c r="P3064">
        <v>12</v>
      </c>
      <c r="Q3064">
        <v>7</v>
      </c>
      <c r="R3064">
        <v>9</v>
      </c>
      <c r="S3064">
        <v>8</v>
      </c>
      <c r="T3064">
        <v>-0.2</v>
      </c>
      <c r="U3064">
        <v>740</v>
      </c>
      <c r="V3064">
        <v>4.58</v>
      </c>
      <c r="W3064">
        <v>-0.2</v>
      </c>
      <c r="X3064">
        <v>11</v>
      </c>
      <c r="Y3064">
        <v>-2</v>
      </c>
      <c r="Z3064">
        <v>58</v>
      </c>
      <c r="AA3064">
        <v>-0.2</v>
      </c>
      <c r="AB3064">
        <v>3</v>
      </c>
      <c r="AC3064">
        <v>1207</v>
      </c>
      <c r="AD3064">
        <v>55</v>
      </c>
      <c r="AE3064">
        <v>-2</v>
      </c>
      <c r="AF3064">
        <v>17.2</v>
      </c>
      <c r="AG3064">
        <v>2</v>
      </c>
      <c r="AH3064">
        <v>295</v>
      </c>
    </row>
    <row r="3065" spans="1:34" x14ac:dyDescent="0.25">
      <c r="A3065" t="s">
        <v>11689</v>
      </c>
      <c r="B3065" t="s">
        <v>11690</v>
      </c>
      <c r="C3065" s="1" t="str">
        <f t="shared" si="504"/>
        <v>21:0613</v>
      </c>
      <c r="D3065" s="1" t="str">
        <f t="shared" si="501"/>
        <v>21:0193</v>
      </c>
      <c r="E3065" t="s">
        <v>11691</v>
      </c>
      <c r="F3065" t="s">
        <v>11692</v>
      </c>
      <c r="H3065">
        <v>54.085692100000003</v>
      </c>
      <c r="I3065">
        <v>-126.3873952</v>
      </c>
      <c r="J3065" s="1" t="str">
        <f t="shared" si="502"/>
        <v>NGR bulk stream sediment</v>
      </c>
      <c r="K3065" s="1" t="str">
        <f t="shared" si="503"/>
        <v>&lt;177 micron (NGR)</v>
      </c>
      <c r="L3065">
        <v>36</v>
      </c>
      <c r="M3065" t="s">
        <v>66</v>
      </c>
      <c r="N3065">
        <v>707</v>
      </c>
      <c r="O3065">
        <v>58</v>
      </c>
      <c r="P3065">
        <v>13</v>
      </c>
      <c r="Q3065">
        <v>3</v>
      </c>
      <c r="R3065">
        <v>15</v>
      </c>
      <c r="S3065">
        <v>5</v>
      </c>
      <c r="T3065">
        <v>-0.2</v>
      </c>
      <c r="U3065">
        <v>270</v>
      </c>
      <c r="V3065">
        <v>1.78</v>
      </c>
      <c r="W3065">
        <v>-0.2</v>
      </c>
      <c r="X3065">
        <v>2</v>
      </c>
      <c r="Y3065">
        <v>-2</v>
      </c>
      <c r="Z3065">
        <v>42</v>
      </c>
      <c r="AA3065">
        <v>-0.2</v>
      </c>
      <c r="AB3065">
        <v>3</v>
      </c>
      <c r="AC3065">
        <v>1037</v>
      </c>
      <c r="AD3065">
        <v>45</v>
      </c>
      <c r="AE3065">
        <v>2</v>
      </c>
      <c r="AF3065">
        <v>5.6</v>
      </c>
      <c r="AG3065">
        <v>2.2000000000000002</v>
      </c>
      <c r="AH3065">
        <v>245</v>
      </c>
    </row>
    <row r="3066" spans="1:34" x14ac:dyDescent="0.25">
      <c r="A3066" t="s">
        <v>11693</v>
      </c>
      <c r="B3066" t="s">
        <v>11694</v>
      </c>
      <c r="C3066" s="1" t="str">
        <f t="shared" si="504"/>
        <v>21:0613</v>
      </c>
      <c r="D3066" s="1" t="str">
        <f t="shared" si="501"/>
        <v>21:0193</v>
      </c>
      <c r="E3066" t="s">
        <v>11695</v>
      </c>
      <c r="F3066" t="s">
        <v>11696</v>
      </c>
      <c r="H3066">
        <v>54.105611199999998</v>
      </c>
      <c r="I3066">
        <v>-126.0281627</v>
      </c>
      <c r="J3066" s="1" t="str">
        <f t="shared" si="502"/>
        <v>NGR bulk stream sediment</v>
      </c>
      <c r="K3066" s="1" t="str">
        <f t="shared" si="503"/>
        <v>&lt;177 micron (NGR)</v>
      </c>
      <c r="L3066">
        <v>36</v>
      </c>
      <c r="M3066" t="s">
        <v>76</v>
      </c>
      <c r="N3066">
        <v>708</v>
      </c>
      <c r="O3066">
        <v>175</v>
      </c>
      <c r="P3066">
        <v>29</v>
      </c>
      <c r="Q3066">
        <v>7</v>
      </c>
      <c r="R3066">
        <v>32</v>
      </c>
      <c r="S3066">
        <v>29</v>
      </c>
      <c r="T3066">
        <v>0.2</v>
      </c>
      <c r="U3066">
        <v>5000</v>
      </c>
      <c r="V3066">
        <v>9.2799999999999994</v>
      </c>
      <c r="W3066">
        <v>1.6</v>
      </c>
      <c r="X3066">
        <v>22</v>
      </c>
      <c r="Y3066">
        <v>2</v>
      </c>
      <c r="Z3066">
        <v>180</v>
      </c>
      <c r="AA3066">
        <v>0.5</v>
      </c>
      <c r="AB3066">
        <v>4</v>
      </c>
      <c r="AC3066">
        <v>1020</v>
      </c>
      <c r="AD3066">
        <v>200</v>
      </c>
      <c r="AE3066">
        <v>-2</v>
      </c>
      <c r="AF3066">
        <v>41.8</v>
      </c>
      <c r="AG3066">
        <v>2.4</v>
      </c>
      <c r="AH3066">
        <v>155</v>
      </c>
    </row>
    <row r="3067" spans="1:34" x14ac:dyDescent="0.25">
      <c r="A3067" t="s">
        <v>11697</v>
      </c>
      <c r="B3067" t="s">
        <v>11698</v>
      </c>
      <c r="C3067" s="1" t="str">
        <f t="shared" si="504"/>
        <v>21:0613</v>
      </c>
      <c r="D3067" s="1" t="str">
        <f t="shared" si="501"/>
        <v>21:0193</v>
      </c>
      <c r="E3067" t="s">
        <v>11699</v>
      </c>
      <c r="F3067" t="s">
        <v>11700</v>
      </c>
      <c r="H3067">
        <v>54.184775600000002</v>
      </c>
      <c r="I3067">
        <v>-126.174667</v>
      </c>
      <c r="J3067" s="1" t="str">
        <f t="shared" si="502"/>
        <v>NGR bulk stream sediment</v>
      </c>
      <c r="K3067" s="1" t="str">
        <f t="shared" si="503"/>
        <v>&lt;177 micron (NGR)</v>
      </c>
      <c r="L3067">
        <v>36</v>
      </c>
      <c r="M3067" t="s">
        <v>81</v>
      </c>
      <c r="N3067">
        <v>709</v>
      </c>
      <c r="O3067">
        <v>105</v>
      </c>
      <c r="P3067">
        <v>21</v>
      </c>
      <c r="Q3067">
        <v>8</v>
      </c>
      <c r="R3067">
        <v>26</v>
      </c>
      <c r="S3067">
        <v>13</v>
      </c>
      <c r="T3067">
        <v>0.4</v>
      </c>
      <c r="U3067">
        <v>820</v>
      </c>
      <c r="V3067">
        <v>3.5</v>
      </c>
      <c r="W3067">
        <v>-0.2</v>
      </c>
      <c r="X3067">
        <v>7</v>
      </c>
      <c r="Y3067">
        <v>-2</v>
      </c>
      <c r="Z3067">
        <v>67</v>
      </c>
      <c r="AA3067">
        <v>1</v>
      </c>
      <c r="AB3067">
        <v>3</v>
      </c>
      <c r="AC3067">
        <v>1207</v>
      </c>
      <c r="AD3067">
        <v>100</v>
      </c>
      <c r="AE3067">
        <v>2</v>
      </c>
      <c r="AF3067">
        <v>10.6</v>
      </c>
      <c r="AG3067">
        <v>3.2</v>
      </c>
      <c r="AH3067">
        <v>370</v>
      </c>
    </row>
    <row r="3068" spans="1:34" x14ac:dyDescent="0.25">
      <c r="A3068" t="s">
        <v>11701</v>
      </c>
      <c r="B3068" t="s">
        <v>11702</v>
      </c>
      <c r="C3068" s="1" t="str">
        <f t="shared" si="504"/>
        <v>21:0613</v>
      </c>
      <c r="D3068" s="1" t="str">
        <f t="shared" si="501"/>
        <v>21:0193</v>
      </c>
      <c r="E3068" t="s">
        <v>11703</v>
      </c>
      <c r="F3068" t="s">
        <v>11704</v>
      </c>
      <c r="H3068">
        <v>54.220464499999999</v>
      </c>
      <c r="I3068">
        <v>-126.19981610000001</v>
      </c>
      <c r="J3068" s="1" t="str">
        <f t="shared" si="502"/>
        <v>NGR bulk stream sediment</v>
      </c>
      <c r="K3068" s="1" t="str">
        <f t="shared" si="503"/>
        <v>&lt;177 micron (NGR)</v>
      </c>
      <c r="L3068">
        <v>36</v>
      </c>
      <c r="M3068" t="s">
        <v>86</v>
      </c>
      <c r="N3068">
        <v>710</v>
      </c>
      <c r="O3068">
        <v>79</v>
      </c>
      <c r="P3068">
        <v>20</v>
      </c>
      <c r="Q3068">
        <v>8</v>
      </c>
      <c r="R3068">
        <v>41</v>
      </c>
      <c r="S3068">
        <v>15</v>
      </c>
      <c r="T3068">
        <v>-0.2</v>
      </c>
      <c r="U3068">
        <v>1200</v>
      </c>
      <c r="V3068">
        <v>2.99</v>
      </c>
      <c r="W3068">
        <v>-0.2</v>
      </c>
      <c r="X3068">
        <v>3</v>
      </c>
      <c r="Y3068">
        <v>-2</v>
      </c>
      <c r="Z3068">
        <v>69</v>
      </c>
      <c r="AA3068">
        <v>-0.2</v>
      </c>
      <c r="AB3068">
        <v>5</v>
      </c>
      <c r="AC3068">
        <v>1343</v>
      </c>
      <c r="AD3068">
        <v>40</v>
      </c>
      <c r="AE3068">
        <v>-2</v>
      </c>
      <c r="AF3068">
        <v>7.2</v>
      </c>
      <c r="AG3068">
        <v>2</v>
      </c>
      <c r="AH3068">
        <v>390</v>
      </c>
    </row>
    <row r="3069" spans="1:34" x14ac:dyDescent="0.25">
      <c r="A3069" t="s">
        <v>11705</v>
      </c>
      <c r="B3069" t="s">
        <v>11706</v>
      </c>
      <c r="C3069" s="1" t="str">
        <f t="shared" si="504"/>
        <v>21:0613</v>
      </c>
      <c r="D3069" s="1" t="str">
        <f t="shared" si="501"/>
        <v>21:0193</v>
      </c>
      <c r="E3069" t="s">
        <v>11707</v>
      </c>
      <c r="F3069" t="s">
        <v>11708</v>
      </c>
      <c r="H3069">
        <v>54.240161299999997</v>
      </c>
      <c r="I3069">
        <v>-126.2229945</v>
      </c>
      <c r="J3069" s="1" t="str">
        <f t="shared" si="502"/>
        <v>NGR bulk stream sediment</v>
      </c>
      <c r="K3069" s="1" t="str">
        <f t="shared" si="503"/>
        <v>&lt;177 micron (NGR)</v>
      </c>
      <c r="L3069">
        <v>36</v>
      </c>
      <c r="M3069" t="s">
        <v>91</v>
      </c>
      <c r="N3069">
        <v>711</v>
      </c>
      <c r="O3069">
        <v>64</v>
      </c>
      <c r="P3069">
        <v>14</v>
      </c>
      <c r="Q3069">
        <v>3</v>
      </c>
      <c r="R3069">
        <v>18</v>
      </c>
      <c r="S3069">
        <v>15</v>
      </c>
      <c r="T3069">
        <v>-0.2</v>
      </c>
      <c r="U3069">
        <v>2300</v>
      </c>
      <c r="V3069">
        <v>4.16</v>
      </c>
      <c r="W3069">
        <v>-0.2</v>
      </c>
      <c r="X3069">
        <v>7</v>
      </c>
      <c r="Y3069">
        <v>-2</v>
      </c>
      <c r="Z3069">
        <v>116</v>
      </c>
      <c r="AA3069">
        <v>-0.2</v>
      </c>
      <c r="AB3069">
        <v>4</v>
      </c>
      <c r="AC3069">
        <v>1173</v>
      </c>
      <c r="AD3069">
        <v>65</v>
      </c>
      <c r="AE3069">
        <v>2</v>
      </c>
      <c r="AF3069">
        <v>10</v>
      </c>
      <c r="AG3069">
        <v>3</v>
      </c>
      <c r="AH3069">
        <v>280</v>
      </c>
    </row>
    <row r="3070" spans="1:34" x14ac:dyDescent="0.25">
      <c r="A3070" t="s">
        <v>11709</v>
      </c>
      <c r="B3070" t="s">
        <v>11710</v>
      </c>
      <c r="C3070" s="1" t="str">
        <f t="shared" si="504"/>
        <v>21:0613</v>
      </c>
      <c r="D3070" s="1" t="str">
        <f t="shared" si="501"/>
        <v>21:0193</v>
      </c>
      <c r="E3070" t="s">
        <v>11711</v>
      </c>
      <c r="F3070" t="s">
        <v>11712</v>
      </c>
      <c r="H3070">
        <v>54.2090271</v>
      </c>
      <c r="I3070">
        <v>-126.23166399999999</v>
      </c>
      <c r="J3070" s="1" t="str">
        <f t="shared" si="502"/>
        <v>NGR bulk stream sediment</v>
      </c>
      <c r="K3070" s="1" t="str">
        <f t="shared" si="503"/>
        <v>&lt;177 micron (NGR)</v>
      </c>
      <c r="L3070">
        <v>36</v>
      </c>
      <c r="M3070" t="s">
        <v>96</v>
      </c>
      <c r="N3070">
        <v>712</v>
      </c>
      <c r="O3070">
        <v>88</v>
      </c>
      <c r="P3070">
        <v>21</v>
      </c>
      <c r="Q3070">
        <v>9</v>
      </c>
      <c r="R3070">
        <v>27</v>
      </c>
      <c r="S3070">
        <v>10</v>
      </c>
      <c r="T3070">
        <v>-0.2</v>
      </c>
      <c r="U3070">
        <v>540</v>
      </c>
      <c r="V3070">
        <v>2.5</v>
      </c>
      <c r="W3070">
        <v>-0.2</v>
      </c>
      <c r="X3070">
        <v>6</v>
      </c>
      <c r="Y3070">
        <v>-2</v>
      </c>
      <c r="Z3070">
        <v>60</v>
      </c>
      <c r="AA3070">
        <v>1</v>
      </c>
      <c r="AB3070">
        <v>3</v>
      </c>
      <c r="AC3070">
        <v>1403</v>
      </c>
      <c r="AD3070">
        <v>80</v>
      </c>
      <c r="AE3070">
        <v>2</v>
      </c>
      <c r="AF3070">
        <v>6.6</v>
      </c>
      <c r="AG3070">
        <v>2.4</v>
      </c>
      <c r="AH3070">
        <v>370</v>
      </c>
    </row>
    <row r="3071" spans="1:34" x14ac:dyDescent="0.25">
      <c r="A3071" t="s">
        <v>11713</v>
      </c>
      <c r="B3071" t="s">
        <v>11714</v>
      </c>
      <c r="C3071" s="1" t="str">
        <f t="shared" si="504"/>
        <v>21:0613</v>
      </c>
      <c r="D3071" s="1" t="str">
        <f t="shared" si="501"/>
        <v>21:0193</v>
      </c>
      <c r="E3071" t="s">
        <v>11715</v>
      </c>
      <c r="F3071" t="s">
        <v>11716</v>
      </c>
      <c r="H3071">
        <v>54.211723900000003</v>
      </c>
      <c r="I3071">
        <v>-126.27142600000001</v>
      </c>
      <c r="J3071" s="1" t="str">
        <f t="shared" si="502"/>
        <v>NGR bulk stream sediment</v>
      </c>
      <c r="K3071" s="1" t="str">
        <f t="shared" si="503"/>
        <v>&lt;177 micron (NGR)</v>
      </c>
      <c r="L3071">
        <v>36</v>
      </c>
      <c r="M3071" t="s">
        <v>101</v>
      </c>
      <c r="N3071">
        <v>713</v>
      </c>
      <c r="O3071">
        <v>86</v>
      </c>
      <c r="P3071">
        <v>27</v>
      </c>
      <c r="Q3071">
        <v>5</v>
      </c>
      <c r="R3071">
        <v>24</v>
      </c>
      <c r="S3071">
        <v>15</v>
      </c>
      <c r="T3071">
        <v>-0.2</v>
      </c>
      <c r="U3071">
        <v>1600</v>
      </c>
      <c r="V3071">
        <v>1.89</v>
      </c>
      <c r="W3071">
        <v>0.5</v>
      </c>
      <c r="X3071">
        <v>4</v>
      </c>
      <c r="Y3071">
        <v>-2</v>
      </c>
      <c r="Z3071">
        <v>55</v>
      </c>
      <c r="AA3071">
        <v>1</v>
      </c>
      <c r="AB3071">
        <v>2</v>
      </c>
      <c r="AC3071">
        <v>1326</v>
      </c>
      <c r="AD3071">
        <v>40</v>
      </c>
      <c r="AE3071">
        <v>-2</v>
      </c>
      <c r="AF3071">
        <v>3.8</v>
      </c>
      <c r="AG3071">
        <v>1.5</v>
      </c>
      <c r="AH3071">
        <v>515</v>
      </c>
    </row>
    <row r="3072" spans="1:34" x14ac:dyDescent="0.25">
      <c r="A3072" t="s">
        <v>11717</v>
      </c>
      <c r="B3072" t="s">
        <v>11718</v>
      </c>
      <c r="C3072" s="1" t="str">
        <f t="shared" si="504"/>
        <v>21:0613</v>
      </c>
      <c r="D3072" s="1" t="str">
        <f t="shared" si="501"/>
        <v>21:0193</v>
      </c>
      <c r="E3072" t="s">
        <v>11719</v>
      </c>
      <c r="F3072" t="s">
        <v>11720</v>
      </c>
      <c r="H3072">
        <v>54.013340100000001</v>
      </c>
      <c r="I3072">
        <v>-127.4748482</v>
      </c>
      <c r="J3072" s="1" t="str">
        <f t="shared" si="502"/>
        <v>NGR bulk stream sediment</v>
      </c>
      <c r="K3072" s="1" t="str">
        <f t="shared" si="503"/>
        <v>&lt;177 micron (NGR)</v>
      </c>
      <c r="L3072">
        <v>36</v>
      </c>
      <c r="M3072" t="s">
        <v>106</v>
      </c>
      <c r="N3072">
        <v>714</v>
      </c>
      <c r="O3072">
        <v>75</v>
      </c>
      <c r="P3072">
        <v>12</v>
      </c>
      <c r="Q3072">
        <v>8</v>
      </c>
      <c r="R3072">
        <v>8</v>
      </c>
      <c r="S3072">
        <v>6</v>
      </c>
      <c r="T3072">
        <v>-0.2</v>
      </c>
      <c r="U3072">
        <v>380</v>
      </c>
      <c r="V3072">
        <v>1.92</v>
      </c>
      <c r="W3072">
        <v>-0.2</v>
      </c>
      <c r="X3072">
        <v>2</v>
      </c>
      <c r="Y3072">
        <v>-2</v>
      </c>
      <c r="Z3072">
        <v>33</v>
      </c>
      <c r="AA3072">
        <v>-0.2</v>
      </c>
      <c r="AB3072">
        <v>1</v>
      </c>
      <c r="AC3072">
        <v>592</v>
      </c>
      <c r="AD3072">
        <v>40</v>
      </c>
      <c r="AE3072">
        <v>-2</v>
      </c>
      <c r="AF3072">
        <v>5.6</v>
      </c>
      <c r="AG3072">
        <v>1.5</v>
      </c>
      <c r="AH3072">
        <v>250</v>
      </c>
    </row>
    <row r="3073" spans="1:34" x14ac:dyDescent="0.25">
      <c r="A3073" t="s">
        <v>11721</v>
      </c>
      <c r="B3073" t="s">
        <v>11722</v>
      </c>
      <c r="C3073" s="1" t="str">
        <f t="shared" si="504"/>
        <v>21:0613</v>
      </c>
      <c r="D3073" s="1" t="str">
        <f t="shared" si="501"/>
        <v>21:0193</v>
      </c>
      <c r="E3073" t="s">
        <v>11723</v>
      </c>
      <c r="F3073" t="s">
        <v>11724</v>
      </c>
      <c r="H3073">
        <v>54.286918300000004</v>
      </c>
      <c r="I3073">
        <v>-127.8755079</v>
      </c>
      <c r="J3073" s="1" t="str">
        <f t="shared" si="502"/>
        <v>NGR bulk stream sediment</v>
      </c>
      <c r="K3073" s="1" t="str">
        <f t="shared" si="503"/>
        <v>&lt;177 micron (NGR)</v>
      </c>
      <c r="L3073">
        <v>36</v>
      </c>
      <c r="M3073" t="s">
        <v>111</v>
      </c>
      <c r="N3073">
        <v>715</v>
      </c>
      <c r="O3073">
        <v>164</v>
      </c>
      <c r="P3073">
        <v>18</v>
      </c>
      <c r="Q3073">
        <v>13</v>
      </c>
      <c r="R3073">
        <v>6</v>
      </c>
      <c r="S3073">
        <v>9</v>
      </c>
      <c r="T3073">
        <v>-0.2</v>
      </c>
      <c r="U3073">
        <v>1400</v>
      </c>
      <c r="V3073">
        <v>2.2400000000000002</v>
      </c>
      <c r="W3073">
        <v>-0.2</v>
      </c>
      <c r="X3073">
        <v>3</v>
      </c>
      <c r="Y3073">
        <v>-2</v>
      </c>
      <c r="Z3073">
        <v>35</v>
      </c>
      <c r="AA3073">
        <v>-0.2</v>
      </c>
      <c r="AB3073">
        <v>2</v>
      </c>
      <c r="AC3073">
        <v>841</v>
      </c>
      <c r="AD3073">
        <v>20</v>
      </c>
      <c r="AE3073">
        <v>-2</v>
      </c>
      <c r="AF3073">
        <v>4.4000000000000004</v>
      </c>
      <c r="AG3073">
        <v>1.5</v>
      </c>
      <c r="AH3073">
        <v>210</v>
      </c>
    </row>
    <row r="3074" spans="1:34" x14ac:dyDescent="0.25">
      <c r="A3074" t="s">
        <v>11725</v>
      </c>
      <c r="B3074" t="s">
        <v>11726</v>
      </c>
      <c r="C3074" s="1" t="str">
        <f t="shared" si="504"/>
        <v>21:0613</v>
      </c>
      <c r="D3074" s="1" t="str">
        <f t="shared" si="501"/>
        <v>21:0193</v>
      </c>
      <c r="E3074" t="s">
        <v>11727</v>
      </c>
      <c r="F3074" t="s">
        <v>11728</v>
      </c>
      <c r="H3074">
        <v>54.2807885</v>
      </c>
      <c r="I3074">
        <v>-127.8764735</v>
      </c>
      <c r="J3074" s="1" t="str">
        <f t="shared" si="502"/>
        <v>NGR bulk stream sediment</v>
      </c>
      <c r="K3074" s="1" t="str">
        <f t="shared" si="503"/>
        <v>&lt;177 micron (NGR)</v>
      </c>
      <c r="L3074">
        <v>36</v>
      </c>
      <c r="M3074" t="s">
        <v>116</v>
      </c>
      <c r="N3074">
        <v>716</v>
      </c>
      <c r="O3074">
        <v>106</v>
      </c>
      <c r="P3074">
        <v>50</v>
      </c>
      <c r="Q3074">
        <v>5</v>
      </c>
      <c r="R3074">
        <v>15</v>
      </c>
      <c r="S3074">
        <v>15</v>
      </c>
      <c r="T3074">
        <v>-0.2</v>
      </c>
      <c r="U3074">
        <v>900</v>
      </c>
      <c r="V3074">
        <v>3.39</v>
      </c>
      <c r="W3074">
        <v>-0.2</v>
      </c>
      <c r="X3074">
        <v>3</v>
      </c>
      <c r="Y3074">
        <v>-2</v>
      </c>
      <c r="Z3074">
        <v>74</v>
      </c>
      <c r="AA3074">
        <v>-0.2</v>
      </c>
      <c r="AB3074">
        <v>5</v>
      </c>
      <c r="AC3074">
        <v>689</v>
      </c>
      <c r="AD3074">
        <v>15</v>
      </c>
      <c r="AE3074">
        <v>-2</v>
      </c>
      <c r="AF3074">
        <v>2.8</v>
      </c>
      <c r="AG3074">
        <v>1.1000000000000001</v>
      </c>
      <c r="AH3074">
        <v>315</v>
      </c>
    </row>
    <row r="3075" spans="1:34" x14ac:dyDescent="0.25">
      <c r="A3075" t="s">
        <v>11729</v>
      </c>
      <c r="B3075" t="s">
        <v>11730</v>
      </c>
      <c r="C3075" s="1" t="str">
        <f t="shared" si="504"/>
        <v>21:0613</v>
      </c>
      <c r="D3075" s="1" t="str">
        <f t="shared" si="501"/>
        <v>21:0193</v>
      </c>
      <c r="E3075" t="s">
        <v>11731</v>
      </c>
      <c r="F3075" t="s">
        <v>11732</v>
      </c>
      <c r="H3075">
        <v>54.275304400000003</v>
      </c>
      <c r="I3075">
        <v>-127.93283220000001</v>
      </c>
      <c r="J3075" s="1" t="str">
        <f t="shared" si="502"/>
        <v>NGR bulk stream sediment</v>
      </c>
      <c r="K3075" s="1" t="str">
        <f t="shared" si="503"/>
        <v>&lt;177 micron (NGR)</v>
      </c>
      <c r="L3075">
        <v>36</v>
      </c>
      <c r="M3075" t="s">
        <v>121</v>
      </c>
      <c r="N3075">
        <v>717</v>
      </c>
      <c r="O3075">
        <v>128</v>
      </c>
      <c r="P3075">
        <v>113</v>
      </c>
      <c r="Q3075">
        <v>2</v>
      </c>
      <c r="R3075">
        <v>18</v>
      </c>
      <c r="S3075">
        <v>20</v>
      </c>
      <c r="T3075">
        <v>0.2</v>
      </c>
      <c r="U3075">
        <v>1200</v>
      </c>
      <c r="V3075">
        <v>4.07</v>
      </c>
      <c r="W3075">
        <v>-0.2</v>
      </c>
      <c r="X3075">
        <v>1</v>
      </c>
      <c r="Y3075">
        <v>-2</v>
      </c>
      <c r="Z3075">
        <v>102</v>
      </c>
      <c r="AA3075">
        <v>-0.2</v>
      </c>
      <c r="AB3075">
        <v>5</v>
      </c>
      <c r="AC3075">
        <v>445</v>
      </c>
      <c r="AD3075">
        <v>20</v>
      </c>
      <c r="AE3075">
        <v>2</v>
      </c>
      <c r="AF3075">
        <v>3.6</v>
      </c>
      <c r="AG3075">
        <v>1.1000000000000001</v>
      </c>
      <c r="AH3075">
        <v>280</v>
      </c>
    </row>
    <row r="3076" spans="1:34" x14ac:dyDescent="0.25">
      <c r="A3076" t="s">
        <v>11733</v>
      </c>
      <c r="B3076" t="s">
        <v>11734</v>
      </c>
      <c r="C3076" s="1" t="str">
        <f t="shared" si="504"/>
        <v>21:0613</v>
      </c>
      <c r="D3076" s="1" t="str">
        <f t="shared" si="501"/>
        <v>21:0193</v>
      </c>
      <c r="E3076" t="s">
        <v>11735</v>
      </c>
      <c r="F3076" t="s">
        <v>11736</v>
      </c>
      <c r="H3076">
        <v>54.267263999999997</v>
      </c>
      <c r="I3076">
        <v>-127.9528167</v>
      </c>
      <c r="J3076" s="1" t="str">
        <f t="shared" si="502"/>
        <v>NGR bulk stream sediment</v>
      </c>
      <c r="K3076" s="1" t="str">
        <f t="shared" si="503"/>
        <v>&lt;177 micron (NGR)</v>
      </c>
      <c r="L3076">
        <v>36</v>
      </c>
      <c r="M3076" t="s">
        <v>126</v>
      </c>
      <c r="N3076">
        <v>718</v>
      </c>
      <c r="O3076">
        <v>78</v>
      </c>
      <c r="P3076">
        <v>45</v>
      </c>
      <c r="Q3076">
        <v>8</v>
      </c>
      <c r="R3076">
        <v>14</v>
      </c>
      <c r="S3076">
        <v>10</v>
      </c>
      <c r="T3076">
        <v>-0.2</v>
      </c>
      <c r="U3076">
        <v>500</v>
      </c>
      <c r="V3076">
        <v>3.16</v>
      </c>
      <c r="W3076">
        <v>-0.2</v>
      </c>
      <c r="X3076">
        <v>1</v>
      </c>
      <c r="Y3076">
        <v>-2</v>
      </c>
      <c r="Z3076">
        <v>57</v>
      </c>
      <c r="AA3076">
        <v>-0.2</v>
      </c>
      <c r="AB3076">
        <v>3</v>
      </c>
      <c r="AC3076">
        <v>705</v>
      </c>
      <c r="AD3076">
        <v>10</v>
      </c>
      <c r="AE3076">
        <v>2</v>
      </c>
      <c r="AF3076">
        <v>1.8</v>
      </c>
      <c r="AG3076">
        <v>2.2999999999999998</v>
      </c>
      <c r="AH3076">
        <v>380</v>
      </c>
    </row>
    <row r="3077" spans="1:34" x14ac:dyDescent="0.25">
      <c r="A3077" t="s">
        <v>11737</v>
      </c>
      <c r="B3077" t="s">
        <v>11738</v>
      </c>
      <c r="C3077" s="1" t="str">
        <f t="shared" si="504"/>
        <v>21:0613</v>
      </c>
      <c r="D3077" s="1" t="str">
        <f>HYPERLINK("http://geochem.nrcan.gc.ca/cdogs/content/svy/svy_e.htm", "")</f>
        <v/>
      </c>
      <c r="G3077" s="1" t="str">
        <f>HYPERLINK("http://geochem.nrcan.gc.ca/cdogs/content/cr_/cr_00079_e.htm", "79")</f>
        <v>79</v>
      </c>
      <c r="J3077" t="s">
        <v>69</v>
      </c>
      <c r="K3077" t="s">
        <v>70</v>
      </c>
      <c r="L3077">
        <v>36</v>
      </c>
      <c r="M3077" t="s">
        <v>71</v>
      </c>
      <c r="N3077">
        <v>719</v>
      </c>
      <c r="O3077">
        <v>113</v>
      </c>
      <c r="P3077">
        <v>87</v>
      </c>
      <c r="Q3077">
        <v>18</v>
      </c>
      <c r="R3077">
        <v>222</v>
      </c>
      <c r="S3077">
        <v>25</v>
      </c>
      <c r="T3077">
        <v>-0.2</v>
      </c>
      <c r="U3077">
        <v>950</v>
      </c>
      <c r="V3077">
        <v>3.7</v>
      </c>
      <c r="W3077">
        <v>1</v>
      </c>
      <c r="X3077">
        <v>15</v>
      </c>
      <c r="Y3077">
        <v>-2</v>
      </c>
      <c r="Z3077">
        <v>68</v>
      </c>
      <c r="AA3077">
        <v>0.3</v>
      </c>
      <c r="AB3077">
        <v>4</v>
      </c>
      <c r="AC3077">
        <v>844</v>
      </c>
      <c r="AD3077">
        <v>55</v>
      </c>
      <c r="AE3077">
        <v>4</v>
      </c>
      <c r="AF3077">
        <v>1.8</v>
      </c>
      <c r="AG3077">
        <v>2.8</v>
      </c>
      <c r="AH3077">
        <v>495</v>
      </c>
    </row>
    <row r="3078" spans="1:34" x14ac:dyDescent="0.25">
      <c r="A3078" t="s">
        <v>11739</v>
      </c>
      <c r="B3078" t="s">
        <v>11740</v>
      </c>
      <c r="C3078" s="1" t="str">
        <f t="shared" si="504"/>
        <v>21:0613</v>
      </c>
      <c r="D3078" s="1" t="str">
        <f t="shared" ref="D3078:D3094" si="505">HYPERLINK("http://geochem.nrcan.gc.ca/cdogs/content/svy/svy210193_e.htm", "21:0193")</f>
        <v>21:0193</v>
      </c>
      <c r="E3078" t="s">
        <v>11741</v>
      </c>
      <c r="F3078" t="s">
        <v>11742</v>
      </c>
      <c r="H3078">
        <v>54.3531446</v>
      </c>
      <c r="I3078">
        <v>-127.9518662</v>
      </c>
      <c r="J3078" s="1" t="str">
        <f t="shared" ref="J3078:J3094" si="506">HYPERLINK("http://geochem.nrcan.gc.ca/cdogs/content/kwd/kwd020030_e.htm", "NGR bulk stream sediment")</f>
        <v>NGR bulk stream sediment</v>
      </c>
      <c r="K3078" s="1" t="str">
        <f t="shared" ref="K3078:K3094" si="507">HYPERLINK("http://geochem.nrcan.gc.ca/cdogs/content/kwd/kwd080006_e.htm", "&lt;177 micron (NGR)")</f>
        <v>&lt;177 micron (NGR)</v>
      </c>
      <c r="L3078">
        <v>36</v>
      </c>
      <c r="M3078" t="s">
        <v>131</v>
      </c>
      <c r="N3078">
        <v>720</v>
      </c>
      <c r="O3078">
        <v>87</v>
      </c>
      <c r="P3078">
        <v>59</v>
      </c>
      <c r="Q3078">
        <v>12</v>
      </c>
      <c r="R3078">
        <v>15</v>
      </c>
      <c r="S3078">
        <v>10</v>
      </c>
      <c r="T3078">
        <v>0.2</v>
      </c>
      <c r="U3078">
        <v>700</v>
      </c>
      <c r="V3078">
        <v>2.52</v>
      </c>
      <c r="W3078">
        <v>0.3</v>
      </c>
      <c r="X3078">
        <v>6</v>
      </c>
      <c r="Y3078">
        <v>-2</v>
      </c>
      <c r="Z3078">
        <v>57</v>
      </c>
      <c r="AA3078">
        <v>0.3</v>
      </c>
      <c r="AB3078">
        <v>4</v>
      </c>
      <c r="AC3078">
        <v>638</v>
      </c>
      <c r="AD3078">
        <v>20</v>
      </c>
      <c r="AE3078">
        <v>-2</v>
      </c>
      <c r="AF3078">
        <v>4.4000000000000004</v>
      </c>
      <c r="AG3078">
        <v>1.8</v>
      </c>
      <c r="AH3078">
        <v>310</v>
      </c>
    </row>
    <row r="3079" spans="1:34" x14ac:dyDescent="0.25">
      <c r="A3079" t="s">
        <v>11743</v>
      </c>
      <c r="B3079" t="s">
        <v>11744</v>
      </c>
      <c r="C3079" s="1" t="str">
        <f t="shared" si="504"/>
        <v>21:0613</v>
      </c>
      <c r="D3079" s="1" t="str">
        <f t="shared" si="505"/>
        <v>21:0193</v>
      </c>
      <c r="E3079" t="s">
        <v>11745</v>
      </c>
      <c r="F3079" t="s">
        <v>11746</v>
      </c>
      <c r="H3079">
        <v>54.494804700000003</v>
      </c>
      <c r="I3079">
        <v>-127.8790954</v>
      </c>
      <c r="J3079" s="1" t="str">
        <f t="shared" si="506"/>
        <v>NGR bulk stream sediment</v>
      </c>
      <c r="K3079" s="1" t="str">
        <f t="shared" si="507"/>
        <v>&lt;177 micron (NGR)</v>
      </c>
      <c r="L3079">
        <v>37</v>
      </c>
      <c r="M3079" t="s">
        <v>38</v>
      </c>
      <c r="N3079">
        <v>721</v>
      </c>
      <c r="O3079">
        <v>76</v>
      </c>
      <c r="P3079">
        <v>15</v>
      </c>
      <c r="Q3079">
        <v>5</v>
      </c>
      <c r="R3079">
        <v>4</v>
      </c>
      <c r="S3079">
        <v>7</v>
      </c>
      <c r="T3079">
        <v>-0.2</v>
      </c>
      <c r="U3079">
        <v>690</v>
      </c>
      <c r="V3079">
        <v>2.56</v>
      </c>
      <c r="W3079">
        <v>-0.2</v>
      </c>
      <c r="X3079">
        <v>2</v>
      </c>
      <c r="Y3079">
        <v>-2</v>
      </c>
      <c r="Z3079">
        <v>31</v>
      </c>
      <c r="AA3079">
        <v>0.3</v>
      </c>
      <c r="AB3079">
        <v>3</v>
      </c>
      <c r="AC3079">
        <v>704</v>
      </c>
      <c r="AD3079">
        <v>25</v>
      </c>
      <c r="AE3079">
        <v>-2</v>
      </c>
      <c r="AF3079">
        <v>2.8</v>
      </c>
      <c r="AG3079">
        <v>1.9</v>
      </c>
      <c r="AH3079">
        <v>300</v>
      </c>
    </row>
    <row r="3080" spans="1:34" x14ac:dyDescent="0.25">
      <c r="A3080" t="s">
        <v>11747</v>
      </c>
      <c r="B3080" t="s">
        <v>11748</v>
      </c>
      <c r="C3080" s="1" t="str">
        <f t="shared" si="504"/>
        <v>21:0613</v>
      </c>
      <c r="D3080" s="1" t="str">
        <f t="shared" si="505"/>
        <v>21:0193</v>
      </c>
      <c r="E3080" t="s">
        <v>11749</v>
      </c>
      <c r="F3080" t="s">
        <v>11750</v>
      </c>
      <c r="H3080">
        <v>54.539492799999998</v>
      </c>
      <c r="I3080">
        <v>-127.2397861</v>
      </c>
      <c r="J3080" s="1" t="str">
        <f t="shared" si="506"/>
        <v>NGR bulk stream sediment</v>
      </c>
      <c r="K3080" s="1" t="str">
        <f t="shared" si="507"/>
        <v>&lt;177 micron (NGR)</v>
      </c>
      <c r="L3080">
        <v>37</v>
      </c>
      <c r="M3080" t="s">
        <v>43</v>
      </c>
      <c r="N3080">
        <v>722</v>
      </c>
      <c r="O3080">
        <v>79</v>
      </c>
      <c r="P3080">
        <v>29</v>
      </c>
      <c r="Q3080">
        <v>8</v>
      </c>
      <c r="R3080">
        <v>19</v>
      </c>
      <c r="S3080">
        <v>13</v>
      </c>
      <c r="T3080">
        <v>-0.2</v>
      </c>
      <c r="U3080">
        <v>820</v>
      </c>
      <c r="V3080">
        <v>3.73</v>
      </c>
      <c r="W3080">
        <v>-0.2</v>
      </c>
      <c r="X3080">
        <v>3</v>
      </c>
      <c r="Y3080">
        <v>-2</v>
      </c>
      <c r="Z3080">
        <v>71</v>
      </c>
      <c r="AA3080">
        <v>1.5</v>
      </c>
      <c r="AB3080">
        <v>5</v>
      </c>
      <c r="AC3080">
        <v>532</v>
      </c>
      <c r="AD3080">
        <v>20</v>
      </c>
      <c r="AE3080">
        <v>-2</v>
      </c>
      <c r="AF3080">
        <v>4.2</v>
      </c>
      <c r="AG3080">
        <v>1.2</v>
      </c>
      <c r="AH3080">
        <v>260</v>
      </c>
    </row>
    <row r="3081" spans="1:34" x14ac:dyDescent="0.25">
      <c r="A3081" t="s">
        <v>11751</v>
      </c>
      <c r="B3081" t="s">
        <v>11752</v>
      </c>
      <c r="C3081" s="1" t="str">
        <f t="shared" si="504"/>
        <v>21:0613</v>
      </c>
      <c r="D3081" s="1" t="str">
        <f t="shared" si="505"/>
        <v>21:0193</v>
      </c>
      <c r="E3081" t="s">
        <v>11753</v>
      </c>
      <c r="F3081" t="s">
        <v>11754</v>
      </c>
      <c r="H3081">
        <v>54.779491299999997</v>
      </c>
      <c r="I3081">
        <v>-127.56604950000001</v>
      </c>
      <c r="J3081" s="1" t="str">
        <f t="shared" si="506"/>
        <v>NGR bulk stream sediment</v>
      </c>
      <c r="K3081" s="1" t="str">
        <f t="shared" si="507"/>
        <v>&lt;177 micron (NGR)</v>
      </c>
      <c r="L3081">
        <v>37</v>
      </c>
      <c r="M3081" t="s">
        <v>56</v>
      </c>
      <c r="N3081">
        <v>723</v>
      </c>
      <c r="O3081">
        <v>79</v>
      </c>
      <c r="P3081">
        <v>13</v>
      </c>
      <c r="Q3081">
        <v>5</v>
      </c>
      <c r="R3081">
        <v>11</v>
      </c>
      <c r="S3081">
        <v>8</v>
      </c>
      <c r="T3081">
        <v>-0.2</v>
      </c>
      <c r="U3081">
        <v>600</v>
      </c>
      <c r="V3081">
        <v>2.82</v>
      </c>
      <c r="W3081">
        <v>-0.2</v>
      </c>
      <c r="X3081">
        <v>12</v>
      </c>
      <c r="Y3081">
        <v>-2</v>
      </c>
      <c r="Z3081">
        <v>54</v>
      </c>
      <c r="AA3081">
        <v>-0.2</v>
      </c>
      <c r="AB3081">
        <v>3</v>
      </c>
      <c r="AC3081">
        <v>927</v>
      </c>
      <c r="AD3081">
        <v>40</v>
      </c>
      <c r="AE3081">
        <v>2</v>
      </c>
      <c r="AF3081">
        <v>4.5999999999999996</v>
      </c>
      <c r="AG3081">
        <v>1.4</v>
      </c>
      <c r="AH3081">
        <v>250</v>
      </c>
    </row>
    <row r="3082" spans="1:34" x14ac:dyDescent="0.25">
      <c r="A3082" t="s">
        <v>11755</v>
      </c>
      <c r="B3082" t="s">
        <v>11756</v>
      </c>
      <c r="C3082" s="1" t="str">
        <f t="shared" si="504"/>
        <v>21:0613</v>
      </c>
      <c r="D3082" s="1" t="str">
        <f t="shared" si="505"/>
        <v>21:0193</v>
      </c>
      <c r="E3082" t="s">
        <v>11757</v>
      </c>
      <c r="F3082" t="s">
        <v>11758</v>
      </c>
      <c r="H3082">
        <v>54.527474400000003</v>
      </c>
      <c r="I3082">
        <v>-127.8213052</v>
      </c>
      <c r="J3082" s="1" t="str">
        <f t="shared" si="506"/>
        <v>NGR bulk stream sediment</v>
      </c>
      <c r="K3082" s="1" t="str">
        <f t="shared" si="507"/>
        <v>&lt;177 micron (NGR)</v>
      </c>
      <c r="L3082">
        <v>37</v>
      </c>
      <c r="M3082" t="s">
        <v>61</v>
      </c>
      <c r="N3082">
        <v>724</v>
      </c>
      <c r="O3082">
        <v>77</v>
      </c>
      <c r="P3082">
        <v>68</v>
      </c>
      <c r="Q3082">
        <v>8</v>
      </c>
      <c r="R3082">
        <v>12</v>
      </c>
      <c r="S3082">
        <v>17</v>
      </c>
      <c r="T3082">
        <v>0.2</v>
      </c>
      <c r="U3082">
        <v>860</v>
      </c>
      <c r="V3082">
        <v>3.22</v>
      </c>
      <c r="W3082">
        <v>-0.2</v>
      </c>
      <c r="X3082">
        <v>1</v>
      </c>
      <c r="Y3082">
        <v>5</v>
      </c>
      <c r="Z3082">
        <v>56</v>
      </c>
      <c r="AA3082">
        <v>-0.2</v>
      </c>
      <c r="AB3082">
        <v>3</v>
      </c>
      <c r="AC3082">
        <v>556</v>
      </c>
      <c r="AD3082">
        <v>35</v>
      </c>
      <c r="AE3082">
        <v>-2</v>
      </c>
      <c r="AF3082">
        <v>11.6</v>
      </c>
      <c r="AG3082">
        <v>20.6</v>
      </c>
      <c r="AH3082">
        <v>250</v>
      </c>
    </row>
    <row r="3083" spans="1:34" x14ac:dyDescent="0.25">
      <c r="A3083" t="s">
        <v>11759</v>
      </c>
      <c r="B3083" t="s">
        <v>11760</v>
      </c>
      <c r="C3083" s="1" t="str">
        <f t="shared" si="504"/>
        <v>21:0613</v>
      </c>
      <c r="D3083" s="1" t="str">
        <f t="shared" si="505"/>
        <v>21:0193</v>
      </c>
      <c r="E3083" t="s">
        <v>11761</v>
      </c>
      <c r="F3083" t="s">
        <v>11762</v>
      </c>
      <c r="H3083">
        <v>54.523809100000001</v>
      </c>
      <c r="I3083">
        <v>-127.89783199999999</v>
      </c>
      <c r="J3083" s="1" t="str">
        <f t="shared" si="506"/>
        <v>NGR bulk stream sediment</v>
      </c>
      <c r="K3083" s="1" t="str">
        <f t="shared" si="507"/>
        <v>&lt;177 micron (NGR)</v>
      </c>
      <c r="L3083">
        <v>37</v>
      </c>
      <c r="M3083" t="s">
        <v>66</v>
      </c>
      <c r="N3083">
        <v>725</v>
      </c>
      <c r="O3083">
        <v>77</v>
      </c>
      <c r="P3083">
        <v>69</v>
      </c>
      <c r="Q3083">
        <v>7</v>
      </c>
      <c r="R3083">
        <v>17</v>
      </c>
      <c r="S3083">
        <v>12</v>
      </c>
      <c r="T3083">
        <v>-0.2</v>
      </c>
      <c r="U3083">
        <v>760</v>
      </c>
      <c r="V3083">
        <v>2.9</v>
      </c>
      <c r="W3083">
        <v>-0.2</v>
      </c>
      <c r="X3083">
        <v>2</v>
      </c>
      <c r="Y3083">
        <v>-2</v>
      </c>
      <c r="Z3083">
        <v>43</v>
      </c>
      <c r="AA3083">
        <v>-0.2</v>
      </c>
      <c r="AB3083">
        <v>5</v>
      </c>
      <c r="AC3083">
        <v>464</v>
      </c>
      <c r="AD3083">
        <v>40</v>
      </c>
      <c r="AE3083">
        <v>-2</v>
      </c>
      <c r="AF3083">
        <v>5.2</v>
      </c>
      <c r="AG3083">
        <v>1.2</v>
      </c>
      <c r="AH3083">
        <v>245</v>
      </c>
    </row>
    <row r="3084" spans="1:34" x14ac:dyDescent="0.25">
      <c r="A3084" t="s">
        <v>11763</v>
      </c>
      <c r="B3084" t="s">
        <v>11764</v>
      </c>
      <c r="C3084" s="1" t="str">
        <f t="shared" si="504"/>
        <v>21:0613</v>
      </c>
      <c r="D3084" s="1" t="str">
        <f t="shared" si="505"/>
        <v>21:0193</v>
      </c>
      <c r="E3084" t="s">
        <v>11745</v>
      </c>
      <c r="F3084" t="s">
        <v>11765</v>
      </c>
      <c r="H3084">
        <v>54.494804700000003</v>
      </c>
      <c r="I3084">
        <v>-127.8790954</v>
      </c>
      <c r="J3084" s="1" t="str">
        <f t="shared" si="506"/>
        <v>NGR bulk stream sediment</v>
      </c>
      <c r="K3084" s="1" t="str">
        <f t="shared" si="507"/>
        <v>&lt;177 micron (NGR)</v>
      </c>
      <c r="L3084">
        <v>37</v>
      </c>
      <c r="M3084" t="s">
        <v>47</v>
      </c>
      <c r="N3084">
        <v>726</v>
      </c>
      <c r="O3084">
        <v>72</v>
      </c>
      <c r="P3084">
        <v>15</v>
      </c>
      <c r="Q3084">
        <v>3</v>
      </c>
      <c r="R3084">
        <v>4</v>
      </c>
      <c r="S3084">
        <v>7</v>
      </c>
      <c r="T3084">
        <v>-0.2</v>
      </c>
      <c r="U3084">
        <v>640</v>
      </c>
      <c r="V3084">
        <v>2.36</v>
      </c>
      <c r="W3084">
        <v>-0.2</v>
      </c>
      <c r="X3084">
        <v>2</v>
      </c>
      <c r="Y3084">
        <v>-2</v>
      </c>
      <c r="Z3084">
        <v>31</v>
      </c>
      <c r="AA3084">
        <v>-0.2</v>
      </c>
      <c r="AB3084">
        <v>2</v>
      </c>
      <c r="AC3084">
        <v>699</v>
      </c>
      <c r="AD3084">
        <v>10</v>
      </c>
      <c r="AE3084">
        <v>-2</v>
      </c>
      <c r="AF3084">
        <v>4.2</v>
      </c>
      <c r="AG3084">
        <v>1.8</v>
      </c>
      <c r="AH3084">
        <v>265</v>
      </c>
    </row>
    <row r="3085" spans="1:34" x14ac:dyDescent="0.25">
      <c r="A3085" t="s">
        <v>11766</v>
      </c>
      <c r="B3085" t="s">
        <v>11767</v>
      </c>
      <c r="C3085" s="1" t="str">
        <f t="shared" si="504"/>
        <v>21:0613</v>
      </c>
      <c r="D3085" s="1" t="str">
        <f t="shared" si="505"/>
        <v>21:0193</v>
      </c>
      <c r="E3085" t="s">
        <v>11745</v>
      </c>
      <c r="F3085" t="s">
        <v>11768</v>
      </c>
      <c r="H3085">
        <v>54.494804700000003</v>
      </c>
      <c r="I3085">
        <v>-127.8790954</v>
      </c>
      <c r="J3085" s="1" t="str">
        <f t="shared" si="506"/>
        <v>NGR bulk stream sediment</v>
      </c>
      <c r="K3085" s="1" t="str">
        <f t="shared" si="507"/>
        <v>&lt;177 micron (NGR)</v>
      </c>
      <c r="L3085">
        <v>37</v>
      </c>
      <c r="M3085" t="s">
        <v>51</v>
      </c>
      <c r="N3085">
        <v>727</v>
      </c>
      <c r="O3085">
        <v>86</v>
      </c>
      <c r="P3085">
        <v>16</v>
      </c>
      <c r="Q3085">
        <v>6</v>
      </c>
      <c r="R3085">
        <v>3</v>
      </c>
      <c r="S3085">
        <v>7</v>
      </c>
      <c r="T3085">
        <v>-0.2</v>
      </c>
      <c r="U3085">
        <v>660</v>
      </c>
      <c r="V3085">
        <v>2.4500000000000002</v>
      </c>
      <c r="W3085">
        <v>-0.2</v>
      </c>
      <c r="X3085">
        <v>3</v>
      </c>
      <c r="Y3085">
        <v>-2</v>
      </c>
      <c r="Z3085">
        <v>32</v>
      </c>
      <c r="AA3085">
        <v>-0.2</v>
      </c>
      <c r="AB3085">
        <v>3</v>
      </c>
      <c r="AC3085">
        <v>658</v>
      </c>
      <c r="AD3085">
        <v>10</v>
      </c>
      <c r="AE3085">
        <v>-2</v>
      </c>
      <c r="AF3085">
        <v>3.8</v>
      </c>
      <c r="AG3085">
        <v>1.8</v>
      </c>
      <c r="AH3085">
        <v>220</v>
      </c>
    </row>
    <row r="3086" spans="1:34" x14ac:dyDescent="0.25">
      <c r="A3086" t="s">
        <v>11769</v>
      </c>
      <c r="B3086" t="s">
        <v>11770</v>
      </c>
      <c r="C3086" s="1" t="str">
        <f t="shared" si="504"/>
        <v>21:0613</v>
      </c>
      <c r="D3086" s="1" t="str">
        <f t="shared" si="505"/>
        <v>21:0193</v>
      </c>
      <c r="E3086" t="s">
        <v>11771</v>
      </c>
      <c r="F3086" t="s">
        <v>11772</v>
      </c>
      <c r="H3086">
        <v>54.517378100000002</v>
      </c>
      <c r="I3086">
        <v>-127.9458333</v>
      </c>
      <c r="J3086" s="1" t="str">
        <f t="shared" si="506"/>
        <v>NGR bulk stream sediment</v>
      </c>
      <c r="K3086" s="1" t="str">
        <f t="shared" si="507"/>
        <v>&lt;177 micron (NGR)</v>
      </c>
      <c r="L3086">
        <v>37</v>
      </c>
      <c r="M3086" t="s">
        <v>76</v>
      </c>
      <c r="N3086">
        <v>728</v>
      </c>
      <c r="O3086">
        <v>80</v>
      </c>
      <c r="P3086">
        <v>33</v>
      </c>
      <c r="Q3086">
        <v>6</v>
      </c>
      <c r="R3086">
        <v>15</v>
      </c>
      <c r="S3086">
        <v>11</v>
      </c>
      <c r="T3086">
        <v>-0.2</v>
      </c>
      <c r="U3086">
        <v>740</v>
      </c>
      <c r="V3086">
        <v>2.85</v>
      </c>
      <c r="W3086">
        <v>-0.2</v>
      </c>
      <c r="X3086">
        <v>2</v>
      </c>
      <c r="Y3086">
        <v>-2</v>
      </c>
      <c r="Z3086">
        <v>83</v>
      </c>
      <c r="AA3086">
        <v>-0.2</v>
      </c>
      <c r="AB3086">
        <v>4</v>
      </c>
      <c r="AC3086">
        <v>757</v>
      </c>
      <c r="AD3086">
        <v>15</v>
      </c>
      <c r="AE3086">
        <v>-2</v>
      </c>
      <c r="AF3086">
        <v>4.8</v>
      </c>
      <c r="AG3086">
        <v>1.5</v>
      </c>
      <c r="AH3086">
        <v>250</v>
      </c>
    </row>
    <row r="3087" spans="1:34" x14ac:dyDescent="0.25">
      <c r="A3087" t="s">
        <v>11773</v>
      </c>
      <c r="B3087" t="s">
        <v>11774</v>
      </c>
      <c r="C3087" s="1" t="str">
        <f t="shared" si="504"/>
        <v>21:0613</v>
      </c>
      <c r="D3087" s="1" t="str">
        <f t="shared" si="505"/>
        <v>21:0193</v>
      </c>
      <c r="E3087" t="s">
        <v>11775</v>
      </c>
      <c r="F3087" t="s">
        <v>11776</v>
      </c>
      <c r="H3087">
        <v>54.548403</v>
      </c>
      <c r="I3087">
        <v>-127.9488997</v>
      </c>
      <c r="J3087" s="1" t="str">
        <f t="shared" si="506"/>
        <v>NGR bulk stream sediment</v>
      </c>
      <c r="K3087" s="1" t="str">
        <f t="shared" si="507"/>
        <v>&lt;177 micron (NGR)</v>
      </c>
      <c r="L3087">
        <v>37</v>
      </c>
      <c r="M3087" t="s">
        <v>81</v>
      </c>
      <c r="N3087">
        <v>729</v>
      </c>
      <c r="O3087">
        <v>77</v>
      </c>
      <c r="P3087">
        <v>78</v>
      </c>
      <c r="Q3087">
        <v>6</v>
      </c>
      <c r="R3087">
        <v>18</v>
      </c>
      <c r="S3087">
        <v>14</v>
      </c>
      <c r="T3087">
        <v>-0.2</v>
      </c>
      <c r="U3087">
        <v>640</v>
      </c>
      <c r="V3087">
        <v>2.84</v>
      </c>
      <c r="W3087">
        <v>-0.2</v>
      </c>
      <c r="X3087">
        <v>3</v>
      </c>
      <c r="Y3087">
        <v>-2</v>
      </c>
      <c r="Z3087">
        <v>67</v>
      </c>
      <c r="AA3087">
        <v>-0.2</v>
      </c>
      <c r="AB3087">
        <v>4</v>
      </c>
      <c r="AC3087">
        <v>573</v>
      </c>
      <c r="AD3087">
        <v>15</v>
      </c>
      <c r="AE3087">
        <v>-2</v>
      </c>
      <c r="AF3087">
        <v>2.2000000000000002</v>
      </c>
      <c r="AG3087">
        <v>1</v>
      </c>
      <c r="AH3087">
        <v>255</v>
      </c>
    </row>
    <row r="3088" spans="1:34" x14ac:dyDescent="0.25">
      <c r="A3088" t="s">
        <v>11777</v>
      </c>
      <c r="B3088" t="s">
        <v>11778</v>
      </c>
      <c r="C3088" s="1" t="str">
        <f t="shared" si="504"/>
        <v>21:0613</v>
      </c>
      <c r="D3088" s="1" t="str">
        <f t="shared" si="505"/>
        <v>21:0193</v>
      </c>
      <c r="E3088" t="s">
        <v>11779</v>
      </c>
      <c r="F3088" t="s">
        <v>11780</v>
      </c>
      <c r="H3088">
        <v>54.567116900000002</v>
      </c>
      <c r="I3088">
        <v>-127.8905706</v>
      </c>
      <c r="J3088" s="1" t="str">
        <f t="shared" si="506"/>
        <v>NGR bulk stream sediment</v>
      </c>
      <c r="K3088" s="1" t="str">
        <f t="shared" si="507"/>
        <v>&lt;177 micron (NGR)</v>
      </c>
      <c r="L3088">
        <v>37</v>
      </c>
      <c r="M3088" t="s">
        <v>86</v>
      </c>
      <c r="N3088">
        <v>730</v>
      </c>
      <c r="O3088">
        <v>42</v>
      </c>
      <c r="P3088">
        <v>61</v>
      </c>
      <c r="Q3088">
        <v>3</v>
      </c>
      <c r="R3088">
        <v>11</v>
      </c>
      <c r="S3088">
        <v>10</v>
      </c>
      <c r="T3088">
        <v>-0.2</v>
      </c>
      <c r="U3088">
        <v>250</v>
      </c>
      <c r="V3088">
        <v>2.4900000000000002</v>
      </c>
      <c r="W3088">
        <v>-0.2</v>
      </c>
      <c r="X3088">
        <v>1</v>
      </c>
      <c r="Y3088">
        <v>-2</v>
      </c>
      <c r="Z3088">
        <v>51</v>
      </c>
      <c r="AA3088">
        <v>-0.2</v>
      </c>
      <c r="AB3088">
        <v>2</v>
      </c>
      <c r="AC3088">
        <v>644</v>
      </c>
      <c r="AD3088">
        <v>-10</v>
      </c>
      <c r="AE3088">
        <v>6</v>
      </c>
      <c r="AF3088">
        <v>-1</v>
      </c>
      <c r="AG3088">
        <v>2.7</v>
      </c>
      <c r="AH3088">
        <v>250</v>
      </c>
    </row>
    <row r="3089" spans="1:34" x14ac:dyDescent="0.25">
      <c r="A3089" t="s">
        <v>11781</v>
      </c>
      <c r="B3089" t="s">
        <v>11782</v>
      </c>
      <c r="C3089" s="1" t="str">
        <f t="shared" si="504"/>
        <v>21:0613</v>
      </c>
      <c r="D3089" s="1" t="str">
        <f t="shared" si="505"/>
        <v>21:0193</v>
      </c>
      <c r="E3089" t="s">
        <v>11783</v>
      </c>
      <c r="F3089" t="s">
        <v>11784</v>
      </c>
      <c r="H3089">
        <v>54.571120999999998</v>
      </c>
      <c r="I3089">
        <v>-127.8900907</v>
      </c>
      <c r="J3089" s="1" t="str">
        <f t="shared" si="506"/>
        <v>NGR bulk stream sediment</v>
      </c>
      <c r="K3089" s="1" t="str">
        <f t="shared" si="507"/>
        <v>&lt;177 micron (NGR)</v>
      </c>
      <c r="L3089">
        <v>37</v>
      </c>
      <c r="M3089" t="s">
        <v>91</v>
      </c>
      <c r="N3089">
        <v>731</v>
      </c>
      <c r="O3089">
        <v>70</v>
      </c>
      <c r="P3089">
        <v>60</v>
      </c>
      <c r="Q3089">
        <v>5</v>
      </c>
      <c r="R3089">
        <v>14</v>
      </c>
      <c r="S3089">
        <v>11</v>
      </c>
      <c r="T3089">
        <v>-0.2</v>
      </c>
      <c r="U3089">
        <v>420</v>
      </c>
      <c r="V3089">
        <v>2.61</v>
      </c>
      <c r="W3089">
        <v>-0.2</v>
      </c>
      <c r="X3089">
        <v>1</v>
      </c>
      <c r="Y3089">
        <v>-2</v>
      </c>
      <c r="Z3089">
        <v>46</v>
      </c>
      <c r="AA3089">
        <v>-0.2</v>
      </c>
      <c r="AB3089">
        <v>3</v>
      </c>
      <c r="AC3089">
        <v>662</v>
      </c>
      <c r="AD3089">
        <v>-10</v>
      </c>
      <c r="AE3089">
        <v>-2</v>
      </c>
      <c r="AF3089">
        <v>4.4000000000000004</v>
      </c>
      <c r="AG3089">
        <v>4.8</v>
      </c>
      <c r="AH3089">
        <v>205</v>
      </c>
    </row>
    <row r="3090" spans="1:34" x14ac:dyDescent="0.25">
      <c r="A3090" t="s">
        <v>11785</v>
      </c>
      <c r="B3090" t="s">
        <v>11786</v>
      </c>
      <c r="C3090" s="1" t="str">
        <f t="shared" si="504"/>
        <v>21:0613</v>
      </c>
      <c r="D3090" s="1" t="str">
        <f t="shared" si="505"/>
        <v>21:0193</v>
      </c>
      <c r="E3090" t="s">
        <v>11787</v>
      </c>
      <c r="F3090" t="s">
        <v>11788</v>
      </c>
      <c r="H3090">
        <v>54.576055799999999</v>
      </c>
      <c r="I3090">
        <v>-127.94866879999999</v>
      </c>
      <c r="J3090" s="1" t="str">
        <f t="shared" si="506"/>
        <v>NGR bulk stream sediment</v>
      </c>
      <c r="K3090" s="1" t="str">
        <f t="shared" si="507"/>
        <v>&lt;177 micron (NGR)</v>
      </c>
      <c r="L3090">
        <v>37</v>
      </c>
      <c r="M3090" t="s">
        <v>96</v>
      </c>
      <c r="N3090">
        <v>732</v>
      </c>
      <c r="O3090">
        <v>73</v>
      </c>
      <c r="P3090">
        <v>27</v>
      </c>
      <c r="Q3090">
        <v>8</v>
      </c>
      <c r="R3090">
        <v>9</v>
      </c>
      <c r="S3090">
        <v>9</v>
      </c>
      <c r="T3090">
        <v>-0.2</v>
      </c>
      <c r="U3090">
        <v>520</v>
      </c>
      <c r="V3090">
        <v>2.5299999999999998</v>
      </c>
      <c r="W3090">
        <v>-0.2</v>
      </c>
      <c r="X3090">
        <v>2</v>
      </c>
      <c r="Y3090">
        <v>-2</v>
      </c>
      <c r="Z3090">
        <v>52</v>
      </c>
      <c r="AA3090">
        <v>-0.2</v>
      </c>
      <c r="AB3090">
        <v>3</v>
      </c>
      <c r="AC3090">
        <v>777</v>
      </c>
      <c r="AD3090">
        <v>10</v>
      </c>
      <c r="AE3090">
        <v>-2</v>
      </c>
      <c r="AF3090">
        <v>2.4</v>
      </c>
      <c r="AG3090">
        <v>2.2000000000000002</v>
      </c>
      <c r="AH3090">
        <v>260</v>
      </c>
    </row>
    <row r="3091" spans="1:34" x14ac:dyDescent="0.25">
      <c r="A3091" t="s">
        <v>11789</v>
      </c>
      <c r="B3091" t="s">
        <v>11790</v>
      </c>
      <c r="C3091" s="1" t="str">
        <f t="shared" si="504"/>
        <v>21:0613</v>
      </c>
      <c r="D3091" s="1" t="str">
        <f t="shared" si="505"/>
        <v>21:0193</v>
      </c>
      <c r="E3091" t="s">
        <v>11791</v>
      </c>
      <c r="F3091" t="s">
        <v>11792</v>
      </c>
      <c r="H3091">
        <v>54.607354399999998</v>
      </c>
      <c r="I3091">
        <v>-127.8749864</v>
      </c>
      <c r="J3091" s="1" t="str">
        <f t="shared" si="506"/>
        <v>NGR bulk stream sediment</v>
      </c>
      <c r="K3091" s="1" t="str">
        <f t="shared" si="507"/>
        <v>&lt;177 micron (NGR)</v>
      </c>
      <c r="L3091">
        <v>37</v>
      </c>
      <c r="M3091" t="s">
        <v>101</v>
      </c>
      <c r="N3091">
        <v>733</v>
      </c>
      <c r="O3091">
        <v>34</v>
      </c>
      <c r="P3091">
        <v>12</v>
      </c>
      <c r="Q3091">
        <v>3</v>
      </c>
      <c r="R3091">
        <v>4</v>
      </c>
      <c r="S3091">
        <v>4</v>
      </c>
      <c r="T3091">
        <v>0.2</v>
      </c>
      <c r="U3091">
        <v>200</v>
      </c>
      <c r="V3091">
        <v>1.6</v>
      </c>
      <c r="W3091">
        <v>-0.2</v>
      </c>
      <c r="X3091">
        <v>1</v>
      </c>
      <c r="Y3091">
        <v>-2</v>
      </c>
      <c r="Z3091">
        <v>33</v>
      </c>
      <c r="AA3091">
        <v>-0.2</v>
      </c>
      <c r="AB3091">
        <v>1</v>
      </c>
      <c r="AC3091">
        <v>1161</v>
      </c>
      <c r="AD3091">
        <v>-10</v>
      </c>
      <c r="AE3091">
        <v>-2</v>
      </c>
      <c r="AF3091">
        <v>1.4</v>
      </c>
      <c r="AG3091">
        <v>3.7</v>
      </c>
      <c r="AH3091">
        <v>370</v>
      </c>
    </row>
    <row r="3092" spans="1:34" x14ac:dyDescent="0.25">
      <c r="A3092" t="s">
        <v>11793</v>
      </c>
      <c r="B3092" t="s">
        <v>11794</v>
      </c>
      <c r="C3092" s="1" t="str">
        <f t="shared" si="504"/>
        <v>21:0613</v>
      </c>
      <c r="D3092" s="1" t="str">
        <f t="shared" si="505"/>
        <v>21:0193</v>
      </c>
      <c r="E3092" t="s">
        <v>11795</v>
      </c>
      <c r="F3092" t="s">
        <v>11796</v>
      </c>
      <c r="H3092">
        <v>54.608939100000001</v>
      </c>
      <c r="I3092">
        <v>-127.9432711</v>
      </c>
      <c r="J3092" s="1" t="str">
        <f t="shared" si="506"/>
        <v>NGR bulk stream sediment</v>
      </c>
      <c r="K3092" s="1" t="str">
        <f t="shared" si="507"/>
        <v>&lt;177 micron (NGR)</v>
      </c>
      <c r="L3092">
        <v>37</v>
      </c>
      <c r="M3092" t="s">
        <v>106</v>
      </c>
      <c r="N3092">
        <v>734</v>
      </c>
      <c r="O3092">
        <v>33</v>
      </c>
      <c r="P3092">
        <v>6</v>
      </c>
      <c r="Q3092">
        <v>5</v>
      </c>
      <c r="R3092">
        <v>2</v>
      </c>
      <c r="S3092">
        <v>2</v>
      </c>
      <c r="T3092">
        <v>-0.2</v>
      </c>
      <c r="U3092">
        <v>152</v>
      </c>
      <c r="V3092">
        <v>1.49</v>
      </c>
      <c r="W3092">
        <v>-0.2</v>
      </c>
      <c r="X3092">
        <v>1</v>
      </c>
      <c r="Y3092">
        <v>-2</v>
      </c>
      <c r="Z3092">
        <v>30</v>
      </c>
      <c r="AA3092">
        <v>-0.2</v>
      </c>
      <c r="AB3092">
        <v>-1</v>
      </c>
      <c r="AC3092">
        <v>1296</v>
      </c>
      <c r="AD3092">
        <v>-10</v>
      </c>
      <c r="AE3092">
        <v>-2</v>
      </c>
      <c r="AF3092">
        <v>1</v>
      </c>
      <c r="AG3092">
        <v>4.3</v>
      </c>
      <c r="AH3092">
        <v>345</v>
      </c>
    </row>
    <row r="3093" spans="1:34" x14ac:dyDescent="0.25">
      <c r="A3093" t="s">
        <v>11797</v>
      </c>
      <c r="B3093" t="s">
        <v>11798</v>
      </c>
      <c r="C3093" s="1" t="str">
        <f t="shared" si="504"/>
        <v>21:0613</v>
      </c>
      <c r="D3093" s="1" t="str">
        <f t="shared" si="505"/>
        <v>21:0193</v>
      </c>
      <c r="E3093" t="s">
        <v>11799</v>
      </c>
      <c r="F3093" t="s">
        <v>11800</v>
      </c>
      <c r="H3093">
        <v>54.632878099999999</v>
      </c>
      <c r="I3093">
        <v>-127.8758638</v>
      </c>
      <c r="J3093" s="1" t="str">
        <f t="shared" si="506"/>
        <v>NGR bulk stream sediment</v>
      </c>
      <c r="K3093" s="1" t="str">
        <f t="shared" si="507"/>
        <v>&lt;177 micron (NGR)</v>
      </c>
      <c r="L3093">
        <v>37</v>
      </c>
      <c r="M3093" t="s">
        <v>111</v>
      </c>
      <c r="N3093">
        <v>735</v>
      </c>
      <c r="O3093">
        <v>80</v>
      </c>
      <c r="P3093">
        <v>30</v>
      </c>
      <c r="Q3093">
        <v>22</v>
      </c>
      <c r="R3093">
        <v>9</v>
      </c>
      <c r="S3093">
        <v>9</v>
      </c>
      <c r="T3093">
        <v>-0.2</v>
      </c>
      <c r="U3093">
        <v>380</v>
      </c>
      <c r="V3093">
        <v>2.39</v>
      </c>
      <c r="W3093">
        <v>-0.2</v>
      </c>
      <c r="X3093">
        <v>1</v>
      </c>
      <c r="Y3093">
        <v>-2</v>
      </c>
      <c r="Z3093">
        <v>54</v>
      </c>
      <c r="AA3093">
        <v>-0.2</v>
      </c>
      <c r="AB3093">
        <v>2</v>
      </c>
      <c r="AC3093">
        <v>820</v>
      </c>
      <c r="AD3093">
        <v>-10</v>
      </c>
      <c r="AE3093">
        <v>-2</v>
      </c>
      <c r="AF3093">
        <v>3.2</v>
      </c>
      <c r="AG3093">
        <v>3.9</v>
      </c>
      <c r="AH3093">
        <v>355</v>
      </c>
    </row>
    <row r="3094" spans="1:34" x14ac:dyDescent="0.25">
      <c r="A3094" t="s">
        <v>11801</v>
      </c>
      <c r="B3094" t="s">
        <v>11802</v>
      </c>
      <c r="C3094" s="1" t="str">
        <f t="shared" si="504"/>
        <v>21:0613</v>
      </c>
      <c r="D3094" s="1" t="str">
        <f t="shared" si="505"/>
        <v>21:0193</v>
      </c>
      <c r="E3094" t="s">
        <v>11803</v>
      </c>
      <c r="F3094" t="s">
        <v>11804</v>
      </c>
      <c r="H3094">
        <v>54.634779000000002</v>
      </c>
      <c r="I3094">
        <v>-127.98017369999999</v>
      </c>
      <c r="J3094" s="1" t="str">
        <f t="shared" si="506"/>
        <v>NGR bulk stream sediment</v>
      </c>
      <c r="K3094" s="1" t="str">
        <f t="shared" si="507"/>
        <v>&lt;177 micron (NGR)</v>
      </c>
      <c r="L3094">
        <v>37</v>
      </c>
      <c r="M3094" t="s">
        <v>116</v>
      </c>
      <c r="N3094">
        <v>736</v>
      </c>
      <c r="O3094">
        <v>54</v>
      </c>
      <c r="P3094">
        <v>28</v>
      </c>
      <c r="Q3094">
        <v>8</v>
      </c>
      <c r="R3094">
        <v>13</v>
      </c>
      <c r="S3094">
        <v>10</v>
      </c>
      <c r="T3094">
        <v>-0.2</v>
      </c>
      <c r="U3094">
        <v>520</v>
      </c>
      <c r="V3094">
        <v>2.3199999999999998</v>
      </c>
      <c r="W3094">
        <v>-0.2</v>
      </c>
      <c r="X3094">
        <v>2</v>
      </c>
      <c r="Y3094">
        <v>-2</v>
      </c>
      <c r="Z3094">
        <v>42</v>
      </c>
      <c r="AA3094">
        <v>-0.2</v>
      </c>
      <c r="AB3094">
        <v>2</v>
      </c>
      <c r="AC3094">
        <v>474</v>
      </c>
      <c r="AD3094">
        <v>10</v>
      </c>
      <c r="AE3094">
        <v>-2</v>
      </c>
      <c r="AF3094">
        <v>1.4</v>
      </c>
      <c r="AG3094">
        <v>2</v>
      </c>
      <c r="AH3094">
        <v>410</v>
      </c>
    </row>
    <row r="3095" spans="1:34" x14ac:dyDescent="0.25">
      <c r="A3095" t="s">
        <v>11805</v>
      </c>
      <c r="B3095" t="s">
        <v>11806</v>
      </c>
      <c r="C3095" s="1" t="str">
        <f t="shared" si="504"/>
        <v>21:0613</v>
      </c>
      <c r="D3095" s="1" t="str">
        <f>HYPERLINK("http://geochem.nrcan.gc.ca/cdogs/content/svy/svy_e.htm", "")</f>
        <v/>
      </c>
      <c r="G3095" s="1" t="str">
        <f>HYPERLINK("http://geochem.nrcan.gc.ca/cdogs/content/cr_/cr_00078_e.htm", "78")</f>
        <v>78</v>
      </c>
      <c r="J3095" t="s">
        <v>69</v>
      </c>
      <c r="K3095" t="s">
        <v>70</v>
      </c>
      <c r="L3095">
        <v>37</v>
      </c>
      <c r="M3095" t="s">
        <v>71</v>
      </c>
      <c r="N3095">
        <v>737</v>
      </c>
      <c r="O3095">
        <v>87</v>
      </c>
      <c r="P3095">
        <v>30</v>
      </c>
      <c r="Q3095">
        <v>16</v>
      </c>
      <c r="R3095">
        <v>240</v>
      </c>
      <c r="S3095">
        <v>21</v>
      </c>
      <c r="T3095">
        <v>-0.2</v>
      </c>
      <c r="U3095">
        <v>440</v>
      </c>
      <c r="V3095">
        <v>2.93</v>
      </c>
      <c r="W3095">
        <v>-0.2</v>
      </c>
      <c r="X3095">
        <v>20</v>
      </c>
      <c r="Y3095">
        <v>2</v>
      </c>
      <c r="Z3095">
        <v>46</v>
      </c>
      <c r="AA3095">
        <v>1</v>
      </c>
      <c r="AB3095">
        <v>4</v>
      </c>
      <c r="AC3095">
        <v>727</v>
      </c>
      <c r="AD3095">
        <v>15</v>
      </c>
      <c r="AE3095">
        <v>14</v>
      </c>
      <c r="AF3095">
        <v>1.8</v>
      </c>
      <c r="AG3095">
        <v>11.6</v>
      </c>
      <c r="AH3095">
        <v>450</v>
      </c>
    </row>
    <row r="3096" spans="1:34" x14ac:dyDescent="0.25">
      <c r="A3096" t="s">
        <v>11807</v>
      </c>
      <c r="B3096" t="s">
        <v>11808</v>
      </c>
      <c r="C3096" s="1" t="str">
        <f t="shared" si="504"/>
        <v>21:0613</v>
      </c>
      <c r="D3096" s="1" t="str">
        <f t="shared" ref="D3096:D3108" si="508">HYPERLINK("http://geochem.nrcan.gc.ca/cdogs/content/svy/svy210193_e.htm", "21:0193")</f>
        <v>21:0193</v>
      </c>
      <c r="E3096" t="s">
        <v>11809</v>
      </c>
      <c r="F3096" t="s">
        <v>11810</v>
      </c>
      <c r="H3096">
        <v>54.6424533</v>
      </c>
      <c r="I3096">
        <v>-127.9651988</v>
      </c>
      <c r="J3096" s="1" t="str">
        <f t="shared" ref="J3096:J3108" si="509">HYPERLINK("http://geochem.nrcan.gc.ca/cdogs/content/kwd/kwd020030_e.htm", "NGR bulk stream sediment")</f>
        <v>NGR bulk stream sediment</v>
      </c>
      <c r="K3096" s="1" t="str">
        <f t="shared" ref="K3096:K3108" si="510">HYPERLINK("http://geochem.nrcan.gc.ca/cdogs/content/kwd/kwd080006_e.htm", "&lt;177 micron (NGR)")</f>
        <v>&lt;177 micron (NGR)</v>
      </c>
      <c r="L3096">
        <v>37</v>
      </c>
      <c r="M3096" t="s">
        <v>121</v>
      </c>
      <c r="N3096">
        <v>738</v>
      </c>
      <c r="O3096">
        <v>84</v>
      </c>
      <c r="P3096">
        <v>43</v>
      </c>
      <c r="Q3096">
        <v>18</v>
      </c>
      <c r="R3096">
        <v>17</v>
      </c>
      <c r="S3096">
        <v>13</v>
      </c>
      <c r="T3096">
        <v>0.5</v>
      </c>
      <c r="U3096">
        <v>1000</v>
      </c>
      <c r="V3096">
        <v>3.12</v>
      </c>
      <c r="W3096">
        <v>0.2</v>
      </c>
      <c r="X3096">
        <v>3</v>
      </c>
      <c r="Y3096">
        <v>-2</v>
      </c>
      <c r="Z3096">
        <v>49</v>
      </c>
      <c r="AA3096">
        <v>2</v>
      </c>
      <c r="AB3096">
        <v>2</v>
      </c>
      <c r="AC3096">
        <v>731</v>
      </c>
      <c r="AD3096">
        <v>35</v>
      </c>
      <c r="AE3096">
        <v>4</v>
      </c>
      <c r="AF3096">
        <v>3.8</v>
      </c>
      <c r="AG3096">
        <v>1.4</v>
      </c>
      <c r="AH3096">
        <v>200</v>
      </c>
    </row>
    <row r="3097" spans="1:34" x14ac:dyDescent="0.25">
      <c r="A3097" t="s">
        <v>11811</v>
      </c>
      <c r="B3097" t="s">
        <v>11812</v>
      </c>
      <c r="C3097" s="1" t="str">
        <f t="shared" si="504"/>
        <v>21:0613</v>
      </c>
      <c r="D3097" s="1" t="str">
        <f t="shared" si="508"/>
        <v>21:0193</v>
      </c>
      <c r="E3097" t="s">
        <v>11813</v>
      </c>
      <c r="F3097" t="s">
        <v>11814</v>
      </c>
      <c r="H3097">
        <v>54.670273799999997</v>
      </c>
      <c r="I3097">
        <v>-127.9304714</v>
      </c>
      <c r="J3097" s="1" t="str">
        <f t="shared" si="509"/>
        <v>NGR bulk stream sediment</v>
      </c>
      <c r="K3097" s="1" t="str">
        <f t="shared" si="510"/>
        <v>&lt;177 micron (NGR)</v>
      </c>
      <c r="L3097">
        <v>37</v>
      </c>
      <c r="M3097" t="s">
        <v>126</v>
      </c>
      <c r="N3097">
        <v>739</v>
      </c>
      <c r="O3097">
        <v>92</v>
      </c>
      <c r="P3097">
        <v>114</v>
      </c>
      <c r="Q3097">
        <v>20</v>
      </c>
      <c r="R3097">
        <v>16</v>
      </c>
      <c r="S3097">
        <v>13</v>
      </c>
      <c r="T3097">
        <v>0.8</v>
      </c>
      <c r="U3097">
        <v>570</v>
      </c>
      <c r="V3097">
        <v>3.23</v>
      </c>
      <c r="W3097">
        <v>0.2</v>
      </c>
      <c r="X3097">
        <v>1</v>
      </c>
      <c r="Y3097">
        <v>10</v>
      </c>
      <c r="Z3097">
        <v>53</v>
      </c>
      <c r="AA3097">
        <v>1.6</v>
      </c>
      <c r="AB3097">
        <v>2</v>
      </c>
      <c r="AC3097">
        <v>698</v>
      </c>
      <c r="AD3097">
        <v>-10</v>
      </c>
      <c r="AE3097">
        <v>20</v>
      </c>
      <c r="AF3097">
        <v>1</v>
      </c>
      <c r="AG3097">
        <v>1.1000000000000001</v>
      </c>
      <c r="AH3097">
        <v>215</v>
      </c>
    </row>
    <row r="3098" spans="1:34" x14ac:dyDescent="0.25">
      <c r="A3098" t="s">
        <v>11815</v>
      </c>
      <c r="B3098" t="s">
        <v>11816</v>
      </c>
      <c r="C3098" s="1" t="str">
        <f t="shared" si="504"/>
        <v>21:0613</v>
      </c>
      <c r="D3098" s="1" t="str">
        <f t="shared" si="508"/>
        <v>21:0193</v>
      </c>
      <c r="E3098" t="s">
        <v>11817</v>
      </c>
      <c r="F3098" t="s">
        <v>11818</v>
      </c>
      <c r="H3098">
        <v>54.699877999999998</v>
      </c>
      <c r="I3098">
        <v>-127.96465600000001</v>
      </c>
      <c r="J3098" s="1" t="str">
        <f t="shared" si="509"/>
        <v>NGR bulk stream sediment</v>
      </c>
      <c r="K3098" s="1" t="str">
        <f t="shared" si="510"/>
        <v>&lt;177 micron (NGR)</v>
      </c>
      <c r="L3098">
        <v>37</v>
      </c>
      <c r="M3098" t="s">
        <v>131</v>
      </c>
      <c r="N3098">
        <v>740</v>
      </c>
      <c r="O3098">
        <v>75</v>
      </c>
      <c r="P3098">
        <v>38</v>
      </c>
      <c r="Q3098">
        <v>15</v>
      </c>
      <c r="R3098">
        <v>8</v>
      </c>
      <c r="S3098">
        <v>6</v>
      </c>
      <c r="T3098">
        <v>-0.2</v>
      </c>
      <c r="U3098">
        <v>770</v>
      </c>
      <c r="V3098">
        <v>2.58</v>
      </c>
      <c r="W3098">
        <v>-0.2</v>
      </c>
      <c r="X3098">
        <v>2</v>
      </c>
      <c r="Y3098">
        <v>-2</v>
      </c>
      <c r="Z3098">
        <v>35</v>
      </c>
      <c r="AA3098">
        <v>1.2</v>
      </c>
      <c r="AB3098">
        <v>3</v>
      </c>
      <c r="AC3098">
        <v>785</v>
      </c>
      <c r="AD3098">
        <v>15</v>
      </c>
      <c r="AE3098">
        <v>4</v>
      </c>
      <c r="AF3098">
        <v>3.8</v>
      </c>
      <c r="AG3098">
        <v>3.7</v>
      </c>
      <c r="AH3098">
        <v>210</v>
      </c>
    </row>
    <row r="3099" spans="1:34" x14ac:dyDescent="0.25">
      <c r="A3099" t="s">
        <v>11819</v>
      </c>
      <c r="B3099" t="s">
        <v>11820</v>
      </c>
      <c r="C3099" s="1" t="str">
        <f t="shared" si="504"/>
        <v>21:0613</v>
      </c>
      <c r="D3099" s="1" t="str">
        <f t="shared" si="508"/>
        <v>21:0193</v>
      </c>
      <c r="E3099" t="s">
        <v>11821</v>
      </c>
      <c r="F3099" t="s">
        <v>11822</v>
      </c>
      <c r="H3099">
        <v>54.6801368</v>
      </c>
      <c r="I3099">
        <v>-127.71623219999999</v>
      </c>
      <c r="J3099" s="1" t="str">
        <f t="shared" si="509"/>
        <v>NGR bulk stream sediment</v>
      </c>
      <c r="K3099" s="1" t="str">
        <f t="shared" si="510"/>
        <v>&lt;177 micron (NGR)</v>
      </c>
      <c r="L3099">
        <v>38</v>
      </c>
      <c r="M3099" t="s">
        <v>38</v>
      </c>
      <c r="N3099">
        <v>741</v>
      </c>
      <c r="O3099">
        <v>40</v>
      </c>
      <c r="P3099">
        <v>17</v>
      </c>
      <c r="Q3099">
        <v>9</v>
      </c>
      <c r="R3099">
        <v>4</v>
      </c>
      <c r="S3099">
        <v>-2</v>
      </c>
      <c r="T3099">
        <v>-0.2</v>
      </c>
      <c r="U3099">
        <v>104</v>
      </c>
      <c r="V3099">
        <v>1.56</v>
      </c>
      <c r="W3099">
        <v>-0.2</v>
      </c>
      <c r="X3099">
        <v>1</v>
      </c>
      <c r="Y3099">
        <v>-2</v>
      </c>
      <c r="Z3099">
        <v>30</v>
      </c>
      <c r="AA3099">
        <v>0.7</v>
      </c>
      <c r="AB3099">
        <v>-1</v>
      </c>
      <c r="AC3099">
        <v>1296</v>
      </c>
      <c r="AD3099">
        <v>-10</v>
      </c>
      <c r="AE3099">
        <v>3</v>
      </c>
      <c r="AF3099">
        <v>-1</v>
      </c>
      <c r="AG3099">
        <v>3.7</v>
      </c>
      <c r="AH3099">
        <v>250</v>
      </c>
    </row>
    <row r="3100" spans="1:34" x14ac:dyDescent="0.25">
      <c r="A3100" t="s">
        <v>11823</v>
      </c>
      <c r="B3100" t="s">
        <v>11824</v>
      </c>
      <c r="C3100" s="1" t="str">
        <f t="shared" si="504"/>
        <v>21:0613</v>
      </c>
      <c r="D3100" s="1" t="str">
        <f t="shared" si="508"/>
        <v>21:0193</v>
      </c>
      <c r="E3100" t="s">
        <v>11825</v>
      </c>
      <c r="F3100" t="s">
        <v>11826</v>
      </c>
      <c r="H3100">
        <v>54.7231892</v>
      </c>
      <c r="I3100">
        <v>-127.9782079</v>
      </c>
      <c r="J3100" s="1" t="str">
        <f t="shared" si="509"/>
        <v>NGR bulk stream sediment</v>
      </c>
      <c r="K3100" s="1" t="str">
        <f t="shared" si="510"/>
        <v>&lt;177 micron (NGR)</v>
      </c>
      <c r="L3100">
        <v>38</v>
      </c>
      <c r="M3100" t="s">
        <v>43</v>
      </c>
      <c r="N3100">
        <v>742</v>
      </c>
      <c r="O3100">
        <v>79</v>
      </c>
      <c r="P3100">
        <v>44</v>
      </c>
      <c r="Q3100">
        <v>10</v>
      </c>
      <c r="R3100">
        <v>11</v>
      </c>
      <c r="S3100">
        <v>9</v>
      </c>
      <c r="T3100">
        <v>0.3</v>
      </c>
      <c r="U3100">
        <v>680</v>
      </c>
      <c r="V3100">
        <v>2.52</v>
      </c>
      <c r="W3100">
        <v>-0.2</v>
      </c>
      <c r="X3100">
        <v>4</v>
      </c>
      <c r="Y3100">
        <v>-2</v>
      </c>
      <c r="Z3100">
        <v>34</v>
      </c>
      <c r="AA3100">
        <v>5.7</v>
      </c>
      <c r="AB3100">
        <v>3</v>
      </c>
      <c r="AC3100">
        <v>694</v>
      </c>
      <c r="AD3100">
        <v>35</v>
      </c>
      <c r="AE3100">
        <v>2</v>
      </c>
      <c r="AF3100">
        <v>1.8</v>
      </c>
      <c r="AG3100">
        <v>2</v>
      </c>
      <c r="AH3100">
        <v>265</v>
      </c>
    </row>
    <row r="3101" spans="1:34" x14ac:dyDescent="0.25">
      <c r="A3101" t="s">
        <v>11827</v>
      </c>
      <c r="B3101" t="s">
        <v>11828</v>
      </c>
      <c r="C3101" s="1" t="str">
        <f t="shared" si="504"/>
        <v>21:0613</v>
      </c>
      <c r="D3101" s="1" t="str">
        <f t="shared" si="508"/>
        <v>21:0193</v>
      </c>
      <c r="E3101" t="s">
        <v>11829</v>
      </c>
      <c r="F3101" t="s">
        <v>11830</v>
      </c>
      <c r="H3101">
        <v>54.756169100000001</v>
      </c>
      <c r="I3101">
        <v>-127.84905379999999</v>
      </c>
      <c r="J3101" s="1" t="str">
        <f t="shared" si="509"/>
        <v>NGR bulk stream sediment</v>
      </c>
      <c r="K3101" s="1" t="str">
        <f t="shared" si="510"/>
        <v>&lt;177 micron (NGR)</v>
      </c>
      <c r="L3101">
        <v>38</v>
      </c>
      <c r="M3101" t="s">
        <v>56</v>
      </c>
      <c r="N3101">
        <v>743</v>
      </c>
      <c r="O3101">
        <v>65</v>
      </c>
      <c r="P3101">
        <v>16</v>
      </c>
      <c r="Q3101">
        <v>7</v>
      </c>
      <c r="R3101">
        <v>12</v>
      </c>
      <c r="S3101">
        <v>7</v>
      </c>
      <c r="T3101">
        <v>-0.2</v>
      </c>
      <c r="U3101">
        <v>730</v>
      </c>
      <c r="V3101">
        <v>2.5099999999999998</v>
      </c>
      <c r="W3101">
        <v>-0.2</v>
      </c>
      <c r="X3101">
        <v>5</v>
      </c>
      <c r="Y3101">
        <v>-2</v>
      </c>
      <c r="Z3101">
        <v>43</v>
      </c>
      <c r="AA3101">
        <v>2.8</v>
      </c>
      <c r="AB3101">
        <v>2</v>
      </c>
      <c r="AC3101">
        <v>936</v>
      </c>
      <c r="AD3101">
        <v>35</v>
      </c>
      <c r="AE3101">
        <v>2</v>
      </c>
      <c r="AF3101">
        <v>2.4</v>
      </c>
      <c r="AG3101">
        <v>2.2999999999999998</v>
      </c>
      <c r="AH3101">
        <v>270</v>
      </c>
    </row>
    <row r="3102" spans="1:34" x14ac:dyDescent="0.25">
      <c r="A3102" t="s">
        <v>11831</v>
      </c>
      <c r="B3102" t="s">
        <v>11832</v>
      </c>
      <c r="C3102" s="1" t="str">
        <f t="shared" si="504"/>
        <v>21:0613</v>
      </c>
      <c r="D3102" s="1" t="str">
        <f t="shared" si="508"/>
        <v>21:0193</v>
      </c>
      <c r="E3102" t="s">
        <v>11833</v>
      </c>
      <c r="F3102" t="s">
        <v>11834</v>
      </c>
      <c r="H3102">
        <v>54.724982900000001</v>
      </c>
      <c r="I3102">
        <v>-127.8116763</v>
      </c>
      <c r="J3102" s="1" t="str">
        <f t="shared" si="509"/>
        <v>NGR bulk stream sediment</v>
      </c>
      <c r="K3102" s="1" t="str">
        <f t="shared" si="510"/>
        <v>&lt;177 micron (NGR)</v>
      </c>
      <c r="L3102">
        <v>38</v>
      </c>
      <c r="M3102" t="s">
        <v>61</v>
      </c>
      <c r="N3102">
        <v>744</v>
      </c>
      <c r="O3102">
        <v>81</v>
      </c>
      <c r="P3102">
        <v>13</v>
      </c>
      <c r="Q3102">
        <v>6</v>
      </c>
      <c r="R3102">
        <v>10</v>
      </c>
      <c r="S3102">
        <v>6</v>
      </c>
      <c r="T3102">
        <v>-0.2</v>
      </c>
      <c r="U3102">
        <v>960</v>
      </c>
      <c r="V3102">
        <v>2.39</v>
      </c>
      <c r="W3102">
        <v>-0.2</v>
      </c>
      <c r="X3102">
        <v>7</v>
      </c>
      <c r="Y3102">
        <v>-2</v>
      </c>
      <c r="Z3102">
        <v>37</v>
      </c>
      <c r="AA3102">
        <v>0.8</v>
      </c>
      <c r="AB3102">
        <v>1</v>
      </c>
      <c r="AC3102">
        <v>963</v>
      </c>
      <c r="AD3102">
        <v>15</v>
      </c>
      <c r="AE3102">
        <v>-2</v>
      </c>
      <c r="AF3102">
        <v>3.4</v>
      </c>
      <c r="AG3102">
        <v>3.2</v>
      </c>
      <c r="AH3102">
        <v>290</v>
      </c>
    </row>
    <row r="3103" spans="1:34" x14ac:dyDescent="0.25">
      <c r="A3103" t="s">
        <v>11835</v>
      </c>
      <c r="B3103" t="s">
        <v>11836</v>
      </c>
      <c r="C3103" s="1" t="str">
        <f t="shared" si="504"/>
        <v>21:0613</v>
      </c>
      <c r="D3103" s="1" t="str">
        <f t="shared" si="508"/>
        <v>21:0193</v>
      </c>
      <c r="E3103" t="s">
        <v>11837</v>
      </c>
      <c r="F3103" t="s">
        <v>11838</v>
      </c>
      <c r="H3103">
        <v>54.698400999999997</v>
      </c>
      <c r="I3103">
        <v>-127.782861</v>
      </c>
      <c r="J3103" s="1" t="str">
        <f t="shared" si="509"/>
        <v>NGR bulk stream sediment</v>
      </c>
      <c r="K3103" s="1" t="str">
        <f t="shared" si="510"/>
        <v>&lt;177 micron (NGR)</v>
      </c>
      <c r="L3103">
        <v>38</v>
      </c>
      <c r="M3103" t="s">
        <v>66</v>
      </c>
      <c r="N3103">
        <v>745</v>
      </c>
      <c r="O3103">
        <v>120</v>
      </c>
      <c r="P3103">
        <v>47</v>
      </c>
      <c r="Q3103">
        <v>6</v>
      </c>
      <c r="R3103">
        <v>24</v>
      </c>
      <c r="S3103">
        <v>11</v>
      </c>
      <c r="T3103">
        <v>-0.2</v>
      </c>
      <c r="U3103">
        <v>1300</v>
      </c>
      <c r="V3103">
        <v>2.69</v>
      </c>
      <c r="W3103">
        <v>-0.2</v>
      </c>
      <c r="X3103">
        <v>4</v>
      </c>
      <c r="Y3103">
        <v>-2</v>
      </c>
      <c r="Z3103">
        <v>52</v>
      </c>
      <c r="AA3103">
        <v>-0.2</v>
      </c>
      <c r="AB3103">
        <v>1</v>
      </c>
      <c r="AC3103">
        <v>1143</v>
      </c>
      <c r="AD3103">
        <v>10</v>
      </c>
      <c r="AE3103">
        <v>-2</v>
      </c>
      <c r="AF3103">
        <v>1.4</v>
      </c>
      <c r="AG3103">
        <v>1.5</v>
      </c>
      <c r="AH3103">
        <v>310</v>
      </c>
    </row>
    <row r="3104" spans="1:34" x14ac:dyDescent="0.25">
      <c r="A3104" t="s">
        <v>11839</v>
      </c>
      <c r="B3104" t="s">
        <v>11840</v>
      </c>
      <c r="C3104" s="1" t="str">
        <f t="shared" si="504"/>
        <v>21:0613</v>
      </c>
      <c r="D3104" s="1" t="str">
        <f t="shared" si="508"/>
        <v>21:0193</v>
      </c>
      <c r="E3104" t="s">
        <v>11841</v>
      </c>
      <c r="F3104" t="s">
        <v>11842</v>
      </c>
      <c r="H3104">
        <v>54.652531000000003</v>
      </c>
      <c r="I3104">
        <v>-127.7564399</v>
      </c>
      <c r="J3104" s="1" t="str">
        <f t="shared" si="509"/>
        <v>NGR bulk stream sediment</v>
      </c>
      <c r="K3104" s="1" t="str">
        <f t="shared" si="510"/>
        <v>&lt;177 micron (NGR)</v>
      </c>
      <c r="L3104">
        <v>38</v>
      </c>
      <c r="M3104" t="s">
        <v>76</v>
      </c>
      <c r="N3104">
        <v>746</v>
      </c>
      <c r="O3104">
        <v>46</v>
      </c>
      <c r="P3104">
        <v>16</v>
      </c>
      <c r="Q3104">
        <v>10</v>
      </c>
      <c r="R3104">
        <v>-2</v>
      </c>
      <c r="S3104">
        <v>-2</v>
      </c>
      <c r="T3104">
        <v>-0.2</v>
      </c>
      <c r="U3104">
        <v>90</v>
      </c>
      <c r="V3104">
        <v>1.32</v>
      </c>
      <c r="W3104">
        <v>-0.2</v>
      </c>
      <c r="X3104">
        <v>1</v>
      </c>
      <c r="Y3104">
        <v>2</v>
      </c>
      <c r="Z3104">
        <v>24</v>
      </c>
      <c r="AA3104">
        <v>-0.2</v>
      </c>
      <c r="AB3104">
        <v>-1</v>
      </c>
      <c r="AC3104">
        <v>1368</v>
      </c>
      <c r="AD3104">
        <v>-10</v>
      </c>
      <c r="AE3104">
        <v>-2</v>
      </c>
      <c r="AF3104">
        <v>-1</v>
      </c>
      <c r="AG3104">
        <v>4</v>
      </c>
      <c r="AH3104">
        <v>280</v>
      </c>
    </row>
    <row r="3105" spans="1:34" x14ac:dyDescent="0.25">
      <c r="A3105" t="s">
        <v>11843</v>
      </c>
      <c r="B3105" t="s">
        <v>11844</v>
      </c>
      <c r="C3105" s="1" t="str">
        <f t="shared" si="504"/>
        <v>21:0613</v>
      </c>
      <c r="D3105" s="1" t="str">
        <f t="shared" si="508"/>
        <v>21:0193</v>
      </c>
      <c r="E3105" t="s">
        <v>11821</v>
      </c>
      <c r="F3105" t="s">
        <v>11845</v>
      </c>
      <c r="H3105">
        <v>54.6801368</v>
      </c>
      <c r="I3105">
        <v>-127.71623219999999</v>
      </c>
      <c r="J3105" s="1" t="str">
        <f t="shared" si="509"/>
        <v>NGR bulk stream sediment</v>
      </c>
      <c r="K3105" s="1" t="str">
        <f t="shared" si="510"/>
        <v>&lt;177 micron (NGR)</v>
      </c>
      <c r="L3105">
        <v>38</v>
      </c>
      <c r="M3105" t="s">
        <v>51</v>
      </c>
      <c r="N3105">
        <v>747</v>
      </c>
      <c r="O3105">
        <v>36</v>
      </c>
      <c r="P3105">
        <v>21</v>
      </c>
      <c r="Q3105">
        <v>6</v>
      </c>
      <c r="R3105">
        <v>4</v>
      </c>
      <c r="S3105">
        <v>-2</v>
      </c>
      <c r="T3105">
        <v>-0.2</v>
      </c>
      <c r="U3105">
        <v>92</v>
      </c>
      <c r="V3105">
        <v>1.42</v>
      </c>
      <c r="W3105">
        <v>-0.2</v>
      </c>
      <c r="X3105">
        <v>1</v>
      </c>
      <c r="Y3105">
        <v>-2</v>
      </c>
      <c r="Z3105">
        <v>27</v>
      </c>
      <c r="AA3105">
        <v>-0.2</v>
      </c>
      <c r="AB3105">
        <v>-1</v>
      </c>
      <c r="AC3105">
        <v>1287</v>
      </c>
      <c r="AD3105">
        <v>-10</v>
      </c>
      <c r="AE3105">
        <v>2</v>
      </c>
      <c r="AF3105">
        <v>-1</v>
      </c>
      <c r="AG3105">
        <v>3</v>
      </c>
      <c r="AH3105">
        <v>255</v>
      </c>
    </row>
    <row r="3106" spans="1:34" x14ac:dyDescent="0.25">
      <c r="A3106" t="s">
        <v>11846</v>
      </c>
      <c r="B3106" t="s">
        <v>11847</v>
      </c>
      <c r="C3106" s="1" t="str">
        <f t="shared" si="504"/>
        <v>21:0613</v>
      </c>
      <c r="D3106" s="1" t="str">
        <f t="shared" si="508"/>
        <v>21:0193</v>
      </c>
      <c r="E3106" t="s">
        <v>11821</v>
      </c>
      <c r="F3106" t="s">
        <v>11848</v>
      </c>
      <c r="H3106">
        <v>54.6801368</v>
      </c>
      <c r="I3106">
        <v>-127.71623219999999</v>
      </c>
      <c r="J3106" s="1" t="str">
        <f t="shared" si="509"/>
        <v>NGR bulk stream sediment</v>
      </c>
      <c r="K3106" s="1" t="str">
        <f t="shared" si="510"/>
        <v>&lt;177 micron (NGR)</v>
      </c>
      <c r="L3106">
        <v>38</v>
      </c>
      <c r="M3106" t="s">
        <v>47</v>
      </c>
      <c r="N3106">
        <v>748</v>
      </c>
      <c r="O3106">
        <v>43</v>
      </c>
      <c r="P3106">
        <v>19</v>
      </c>
      <c r="Q3106">
        <v>4</v>
      </c>
      <c r="R3106">
        <v>4</v>
      </c>
      <c r="S3106">
        <v>2</v>
      </c>
      <c r="T3106">
        <v>-0.2</v>
      </c>
      <c r="U3106">
        <v>98</v>
      </c>
      <c r="V3106">
        <v>1.55</v>
      </c>
      <c r="W3106">
        <v>-0.2</v>
      </c>
      <c r="X3106">
        <v>-1</v>
      </c>
      <c r="Y3106">
        <v>-2</v>
      </c>
      <c r="Z3106">
        <v>30</v>
      </c>
      <c r="AA3106">
        <v>-0.2</v>
      </c>
      <c r="AB3106">
        <v>1</v>
      </c>
      <c r="AC3106">
        <v>1116</v>
      </c>
      <c r="AD3106">
        <v>-10</v>
      </c>
      <c r="AE3106">
        <v>-2</v>
      </c>
      <c r="AF3106">
        <v>-1</v>
      </c>
      <c r="AG3106">
        <v>3.4</v>
      </c>
      <c r="AH3106">
        <v>305</v>
      </c>
    </row>
    <row r="3107" spans="1:34" x14ac:dyDescent="0.25">
      <c r="A3107" t="s">
        <v>11849</v>
      </c>
      <c r="B3107" t="s">
        <v>11850</v>
      </c>
      <c r="C3107" s="1" t="str">
        <f t="shared" si="504"/>
        <v>21:0613</v>
      </c>
      <c r="D3107" s="1" t="str">
        <f t="shared" si="508"/>
        <v>21:0193</v>
      </c>
      <c r="E3107" t="s">
        <v>11851</v>
      </c>
      <c r="F3107" t="s">
        <v>11852</v>
      </c>
      <c r="H3107">
        <v>54.703179900000002</v>
      </c>
      <c r="I3107">
        <v>-127.68662399999999</v>
      </c>
      <c r="J3107" s="1" t="str">
        <f t="shared" si="509"/>
        <v>NGR bulk stream sediment</v>
      </c>
      <c r="K3107" s="1" t="str">
        <f t="shared" si="510"/>
        <v>&lt;177 micron (NGR)</v>
      </c>
      <c r="L3107">
        <v>38</v>
      </c>
      <c r="M3107" t="s">
        <v>81</v>
      </c>
      <c r="N3107">
        <v>749</v>
      </c>
      <c r="O3107">
        <v>162</v>
      </c>
      <c r="P3107">
        <v>60</v>
      </c>
      <c r="Q3107">
        <v>18</v>
      </c>
      <c r="R3107">
        <v>23</v>
      </c>
      <c r="S3107">
        <v>12</v>
      </c>
      <c r="T3107">
        <v>-0.2</v>
      </c>
      <c r="U3107">
        <v>1950</v>
      </c>
      <c r="V3107">
        <v>3.05</v>
      </c>
      <c r="W3107">
        <v>-0.2</v>
      </c>
      <c r="X3107">
        <v>5</v>
      </c>
      <c r="Y3107">
        <v>-2</v>
      </c>
      <c r="Z3107">
        <v>70</v>
      </c>
      <c r="AA3107">
        <v>0.5</v>
      </c>
      <c r="AB3107">
        <v>2</v>
      </c>
      <c r="AC3107">
        <v>1242</v>
      </c>
      <c r="AD3107">
        <v>15</v>
      </c>
      <c r="AE3107">
        <v>-2</v>
      </c>
      <c r="AF3107">
        <v>3.2</v>
      </c>
      <c r="AG3107">
        <v>1.1000000000000001</v>
      </c>
      <c r="AH3107">
        <v>320</v>
      </c>
    </row>
    <row r="3108" spans="1:34" x14ac:dyDescent="0.25">
      <c r="A3108" t="s">
        <v>11853</v>
      </c>
      <c r="B3108" t="s">
        <v>11854</v>
      </c>
      <c r="C3108" s="1" t="str">
        <f t="shared" si="504"/>
        <v>21:0613</v>
      </c>
      <c r="D3108" s="1" t="str">
        <f t="shared" si="508"/>
        <v>21:0193</v>
      </c>
      <c r="E3108" t="s">
        <v>11855</v>
      </c>
      <c r="F3108" t="s">
        <v>11856</v>
      </c>
      <c r="H3108">
        <v>54.678449999999998</v>
      </c>
      <c r="I3108">
        <v>-127.6460577</v>
      </c>
      <c r="J3108" s="1" t="str">
        <f t="shared" si="509"/>
        <v>NGR bulk stream sediment</v>
      </c>
      <c r="K3108" s="1" t="str">
        <f t="shared" si="510"/>
        <v>&lt;177 micron (NGR)</v>
      </c>
      <c r="L3108">
        <v>38</v>
      </c>
      <c r="M3108" t="s">
        <v>86</v>
      </c>
      <c r="N3108">
        <v>750</v>
      </c>
      <c r="O3108">
        <v>99</v>
      </c>
      <c r="P3108">
        <v>23</v>
      </c>
      <c r="Q3108">
        <v>15</v>
      </c>
      <c r="R3108">
        <v>13</v>
      </c>
      <c r="S3108">
        <v>7</v>
      </c>
      <c r="T3108">
        <v>-0.2</v>
      </c>
      <c r="U3108">
        <v>1200</v>
      </c>
      <c r="V3108">
        <v>2.4300000000000002</v>
      </c>
      <c r="W3108">
        <v>-0.2</v>
      </c>
      <c r="X3108">
        <v>9</v>
      </c>
      <c r="Y3108">
        <v>-2</v>
      </c>
      <c r="Z3108">
        <v>40</v>
      </c>
      <c r="AA3108">
        <v>1.4</v>
      </c>
      <c r="AB3108">
        <v>2</v>
      </c>
      <c r="AC3108">
        <v>1035</v>
      </c>
      <c r="AD3108">
        <v>25</v>
      </c>
      <c r="AE3108">
        <v>-2</v>
      </c>
      <c r="AF3108">
        <v>2</v>
      </c>
      <c r="AG3108">
        <v>1.2</v>
      </c>
      <c r="AH3108">
        <v>360</v>
      </c>
    </row>
    <row r="3109" spans="1:34" x14ac:dyDescent="0.25">
      <c r="A3109" t="s">
        <v>11857</v>
      </c>
      <c r="B3109" t="s">
        <v>11858</v>
      </c>
      <c r="C3109" s="1" t="str">
        <f t="shared" si="504"/>
        <v>21:0613</v>
      </c>
      <c r="D3109" s="1" t="str">
        <f>HYPERLINK("http://geochem.nrcan.gc.ca/cdogs/content/svy/svy_e.htm", "")</f>
        <v/>
      </c>
      <c r="G3109" s="1" t="str">
        <f>HYPERLINK("http://geochem.nrcan.gc.ca/cdogs/content/cr_/cr_00077_e.htm", "77")</f>
        <v>77</v>
      </c>
      <c r="J3109" t="s">
        <v>69</v>
      </c>
      <c r="K3109" t="s">
        <v>70</v>
      </c>
      <c r="L3109">
        <v>38</v>
      </c>
      <c r="M3109" t="s">
        <v>71</v>
      </c>
      <c r="N3109">
        <v>751</v>
      </c>
      <c r="O3109">
        <v>130</v>
      </c>
      <c r="P3109">
        <v>51</v>
      </c>
      <c r="Q3109">
        <v>31</v>
      </c>
      <c r="R3109">
        <v>300</v>
      </c>
      <c r="S3109">
        <v>24</v>
      </c>
      <c r="T3109">
        <v>0.2</v>
      </c>
      <c r="U3109">
        <v>570</v>
      </c>
      <c r="V3109">
        <v>3.46</v>
      </c>
      <c r="W3109">
        <v>0.3</v>
      </c>
      <c r="X3109">
        <v>28</v>
      </c>
      <c r="Y3109">
        <v>3</v>
      </c>
      <c r="Z3109">
        <v>62</v>
      </c>
      <c r="AA3109">
        <v>0.8</v>
      </c>
      <c r="AB3109">
        <v>7</v>
      </c>
      <c r="AC3109">
        <v>719</v>
      </c>
      <c r="AD3109">
        <v>30</v>
      </c>
      <c r="AE3109">
        <v>20</v>
      </c>
      <c r="AF3109">
        <v>3.2</v>
      </c>
      <c r="AG3109">
        <v>18.600000000000001</v>
      </c>
      <c r="AH3109">
        <v>480</v>
      </c>
    </row>
    <row r="3110" spans="1:34" x14ac:dyDescent="0.25">
      <c r="A3110" t="s">
        <v>11859</v>
      </c>
      <c r="B3110" t="s">
        <v>11860</v>
      </c>
      <c r="C3110" s="1" t="str">
        <f t="shared" si="504"/>
        <v>21:0613</v>
      </c>
      <c r="D3110" s="1" t="str">
        <f t="shared" ref="D3110:D3124" si="511">HYPERLINK("http://geochem.nrcan.gc.ca/cdogs/content/svy/svy210193_e.htm", "21:0193")</f>
        <v>21:0193</v>
      </c>
      <c r="E3110" t="s">
        <v>11861</v>
      </c>
      <c r="F3110" t="s">
        <v>11862</v>
      </c>
      <c r="H3110">
        <v>54.737175000000001</v>
      </c>
      <c r="I3110">
        <v>-127.59980470000001</v>
      </c>
      <c r="J3110" s="1" t="str">
        <f t="shared" ref="J3110:J3124" si="512">HYPERLINK("http://geochem.nrcan.gc.ca/cdogs/content/kwd/kwd020030_e.htm", "NGR bulk stream sediment")</f>
        <v>NGR bulk stream sediment</v>
      </c>
      <c r="K3110" s="1" t="str">
        <f t="shared" ref="K3110:K3124" si="513">HYPERLINK("http://geochem.nrcan.gc.ca/cdogs/content/kwd/kwd080006_e.htm", "&lt;177 micron (NGR)")</f>
        <v>&lt;177 micron (NGR)</v>
      </c>
      <c r="L3110">
        <v>38</v>
      </c>
      <c r="M3110" t="s">
        <v>91</v>
      </c>
      <c r="N3110">
        <v>752</v>
      </c>
      <c r="O3110">
        <v>73</v>
      </c>
      <c r="P3110">
        <v>29</v>
      </c>
      <c r="Q3110">
        <v>6</v>
      </c>
      <c r="R3110">
        <v>30</v>
      </c>
      <c r="S3110">
        <v>14</v>
      </c>
      <c r="T3110">
        <v>-0.2</v>
      </c>
      <c r="U3110">
        <v>860</v>
      </c>
      <c r="V3110">
        <v>3.47</v>
      </c>
      <c r="W3110">
        <v>-0.2</v>
      </c>
      <c r="X3110">
        <v>5</v>
      </c>
      <c r="Y3110">
        <v>-2</v>
      </c>
      <c r="Z3110">
        <v>66</v>
      </c>
      <c r="AA3110">
        <v>-0.2</v>
      </c>
      <c r="AB3110">
        <v>5</v>
      </c>
      <c r="AC3110">
        <v>832</v>
      </c>
      <c r="AD3110">
        <v>20</v>
      </c>
      <c r="AE3110">
        <v>-2</v>
      </c>
      <c r="AF3110">
        <v>5.4</v>
      </c>
      <c r="AG3110">
        <v>1</v>
      </c>
      <c r="AH3110">
        <v>225</v>
      </c>
    </row>
    <row r="3111" spans="1:34" x14ac:dyDescent="0.25">
      <c r="A3111" t="s">
        <v>11863</v>
      </c>
      <c r="B3111" t="s">
        <v>11864</v>
      </c>
      <c r="C3111" s="1" t="str">
        <f t="shared" si="504"/>
        <v>21:0613</v>
      </c>
      <c r="D3111" s="1" t="str">
        <f t="shared" si="511"/>
        <v>21:0193</v>
      </c>
      <c r="E3111" t="s">
        <v>11865</v>
      </c>
      <c r="F3111" t="s">
        <v>11866</v>
      </c>
      <c r="H3111">
        <v>54.696757400000003</v>
      </c>
      <c r="I3111">
        <v>-127.52912139999999</v>
      </c>
      <c r="J3111" s="1" t="str">
        <f t="shared" si="512"/>
        <v>NGR bulk stream sediment</v>
      </c>
      <c r="K3111" s="1" t="str">
        <f t="shared" si="513"/>
        <v>&lt;177 micron (NGR)</v>
      </c>
      <c r="L3111">
        <v>38</v>
      </c>
      <c r="M3111" t="s">
        <v>96</v>
      </c>
      <c r="N3111">
        <v>753</v>
      </c>
      <c r="O3111">
        <v>73</v>
      </c>
      <c r="P3111">
        <v>41</v>
      </c>
      <c r="Q3111">
        <v>6</v>
      </c>
      <c r="R3111">
        <v>28</v>
      </c>
      <c r="S3111">
        <v>14</v>
      </c>
      <c r="T3111">
        <v>-0.2</v>
      </c>
      <c r="U3111">
        <v>820</v>
      </c>
      <c r="V3111">
        <v>3.59</v>
      </c>
      <c r="W3111">
        <v>-0.2</v>
      </c>
      <c r="X3111">
        <v>4</v>
      </c>
      <c r="Y3111">
        <v>-2</v>
      </c>
      <c r="Z3111">
        <v>94</v>
      </c>
      <c r="AA3111">
        <v>-0.2</v>
      </c>
      <c r="AB3111">
        <v>5</v>
      </c>
      <c r="AC3111">
        <v>655</v>
      </c>
      <c r="AD3111">
        <v>15</v>
      </c>
      <c r="AE3111">
        <v>-2</v>
      </c>
      <c r="AF3111">
        <v>3.2</v>
      </c>
      <c r="AG3111">
        <v>0.7</v>
      </c>
      <c r="AH3111">
        <v>165</v>
      </c>
    </row>
    <row r="3112" spans="1:34" x14ac:dyDescent="0.25">
      <c r="A3112" t="s">
        <v>11867</v>
      </c>
      <c r="B3112" t="s">
        <v>11868</v>
      </c>
      <c r="C3112" s="1" t="str">
        <f t="shared" si="504"/>
        <v>21:0613</v>
      </c>
      <c r="D3112" s="1" t="str">
        <f t="shared" si="511"/>
        <v>21:0193</v>
      </c>
      <c r="E3112" t="s">
        <v>11869</v>
      </c>
      <c r="F3112" t="s">
        <v>11870</v>
      </c>
      <c r="H3112">
        <v>54.676982000000002</v>
      </c>
      <c r="I3112">
        <v>-127.538646</v>
      </c>
      <c r="J3112" s="1" t="str">
        <f t="shared" si="512"/>
        <v>NGR bulk stream sediment</v>
      </c>
      <c r="K3112" s="1" t="str">
        <f t="shared" si="513"/>
        <v>&lt;177 micron (NGR)</v>
      </c>
      <c r="L3112">
        <v>38</v>
      </c>
      <c r="M3112" t="s">
        <v>101</v>
      </c>
      <c r="N3112">
        <v>754</v>
      </c>
      <c r="O3112">
        <v>86</v>
      </c>
      <c r="P3112">
        <v>29</v>
      </c>
      <c r="Q3112">
        <v>7</v>
      </c>
      <c r="R3112">
        <v>22</v>
      </c>
      <c r="S3112">
        <v>11</v>
      </c>
      <c r="T3112">
        <v>-0.2</v>
      </c>
      <c r="U3112">
        <v>800</v>
      </c>
      <c r="V3112">
        <v>3.59</v>
      </c>
      <c r="W3112">
        <v>-0.2</v>
      </c>
      <c r="X3112">
        <v>6</v>
      </c>
      <c r="Y3112">
        <v>-2</v>
      </c>
      <c r="Z3112">
        <v>93</v>
      </c>
      <c r="AA3112">
        <v>0.5</v>
      </c>
      <c r="AB3112">
        <v>4</v>
      </c>
      <c r="AC3112">
        <v>777</v>
      </c>
      <c r="AD3112">
        <v>15</v>
      </c>
      <c r="AE3112">
        <v>-2</v>
      </c>
      <c r="AF3112">
        <v>1.4</v>
      </c>
      <c r="AG3112">
        <v>1</v>
      </c>
      <c r="AH3112">
        <v>185</v>
      </c>
    </row>
    <row r="3113" spans="1:34" x14ac:dyDescent="0.25">
      <c r="A3113" t="s">
        <v>11871</v>
      </c>
      <c r="B3113" t="s">
        <v>11872</v>
      </c>
      <c r="C3113" s="1" t="str">
        <f t="shared" si="504"/>
        <v>21:0613</v>
      </c>
      <c r="D3113" s="1" t="str">
        <f t="shared" si="511"/>
        <v>21:0193</v>
      </c>
      <c r="E3113" t="s">
        <v>11873</v>
      </c>
      <c r="F3113" t="s">
        <v>11874</v>
      </c>
      <c r="H3113">
        <v>54.626054000000003</v>
      </c>
      <c r="I3113">
        <v>-127.5104362</v>
      </c>
      <c r="J3113" s="1" t="str">
        <f t="shared" si="512"/>
        <v>NGR bulk stream sediment</v>
      </c>
      <c r="K3113" s="1" t="str">
        <f t="shared" si="513"/>
        <v>&lt;177 micron (NGR)</v>
      </c>
      <c r="L3113">
        <v>38</v>
      </c>
      <c r="M3113" t="s">
        <v>106</v>
      </c>
      <c r="N3113">
        <v>755</v>
      </c>
      <c r="O3113">
        <v>75</v>
      </c>
      <c r="P3113">
        <v>26</v>
      </c>
      <c r="Q3113">
        <v>7</v>
      </c>
      <c r="R3113">
        <v>15</v>
      </c>
      <c r="S3113">
        <v>11</v>
      </c>
      <c r="T3113">
        <v>-0.2</v>
      </c>
      <c r="U3113">
        <v>885</v>
      </c>
      <c r="V3113">
        <v>2.68</v>
      </c>
      <c r="W3113">
        <v>-0.2</v>
      </c>
      <c r="X3113">
        <v>4</v>
      </c>
      <c r="Y3113">
        <v>-2</v>
      </c>
      <c r="Z3113">
        <v>48</v>
      </c>
      <c r="AA3113">
        <v>0.5</v>
      </c>
      <c r="AB3113">
        <v>5</v>
      </c>
      <c r="AC3113">
        <v>743</v>
      </c>
      <c r="AD3113">
        <v>15</v>
      </c>
      <c r="AE3113">
        <v>-2</v>
      </c>
      <c r="AF3113">
        <v>3.6</v>
      </c>
      <c r="AG3113">
        <v>1</v>
      </c>
      <c r="AH3113">
        <v>250</v>
      </c>
    </row>
    <row r="3114" spans="1:34" x14ac:dyDescent="0.25">
      <c r="A3114" t="s">
        <v>11875</v>
      </c>
      <c r="B3114" t="s">
        <v>11876</v>
      </c>
      <c r="C3114" s="1" t="str">
        <f t="shared" si="504"/>
        <v>21:0613</v>
      </c>
      <c r="D3114" s="1" t="str">
        <f t="shared" si="511"/>
        <v>21:0193</v>
      </c>
      <c r="E3114" t="s">
        <v>11877</v>
      </c>
      <c r="F3114" t="s">
        <v>11878</v>
      </c>
      <c r="H3114">
        <v>54.614419300000002</v>
      </c>
      <c r="I3114">
        <v>-127.61733409999999</v>
      </c>
      <c r="J3114" s="1" t="str">
        <f t="shared" si="512"/>
        <v>NGR bulk stream sediment</v>
      </c>
      <c r="K3114" s="1" t="str">
        <f t="shared" si="513"/>
        <v>&lt;177 micron (NGR)</v>
      </c>
      <c r="L3114">
        <v>38</v>
      </c>
      <c r="M3114" t="s">
        <v>111</v>
      </c>
      <c r="N3114">
        <v>756</v>
      </c>
      <c r="O3114">
        <v>79</v>
      </c>
      <c r="P3114">
        <v>30</v>
      </c>
      <c r="Q3114">
        <v>10</v>
      </c>
      <c r="R3114">
        <v>13</v>
      </c>
      <c r="S3114">
        <v>10</v>
      </c>
      <c r="T3114">
        <v>-0.2</v>
      </c>
      <c r="U3114">
        <v>660</v>
      </c>
      <c r="V3114">
        <v>2.66</v>
      </c>
      <c r="W3114">
        <v>-0.2</v>
      </c>
      <c r="X3114">
        <v>3</v>
      </c>
      <c r="Y3114">
        <v>-2</v>
      </c>
      <c r="Z3114">
        <v>56</v>
      </c>
      <c r="AA3114">
        <v>1.3</v>
      </c>
      <c r="AB3114">
        <v>3</v>
      </c>
      <c r="AC3114">
        <v>808</v>
      </c>
      <c r="AD3114">
        <v>25</v>
      </c>
      <c r="AE3114">
        <v>2</v>
      </c>
      <c r="AF3114">
        <v>2</v>
      </c>
      <c r="AG3114">
        <v>1.3</v>
      </c>
      <c r="AH3114">
        <v>255</v>
      </c>
    </row>
    <row r="3115" spans="1:34" x14ac:dyDescent="0.25">
      <c r="A3115" t="s">
        <v>11879</v>
      </c>
      <c r="B3115" t="s">
        <v>11880</v>
      </c>
      <c r="C3115" s="1" t="str">
        <f t="shared" si="504"/>
        <v>21:0613</v>
      </c>
      <c r="D3115" s="1" t="str">
        <f t="shared" si="511"/>
        <v>21:0193</v>
      </c>
      <c r="E3115" t="s">
        <v>11881</v>
      </c>
      <c r="F3115" t="s">
        <v>11882</v>
      </c>
      <c r="H3115">
        <v>54.606544</v>
      </c>
      <c r="I3115">
        <v>-127.5486131</v>
      </c>
      <c r="J3115" s="1" t="str">
        <f t="shared" si="512"/>
        <v>NGR bulk stream sediment</v>
      </c>
      <c r="K3115" s="1" t="str">
        <f t="shared" si="513"/>
        <v>&lt;177 micron (NGR)</v>
      </c>
      <c r="L3115">
        <v>38</v>
      </c>
      <c r="M3115" t="s">
        <v>116</v>
      </c>
      <c r="N3115">
        <v>757</v>
      </c>
      <c r="O3115">
        <v>65</v>
      </c>
      <c r="P3115">
        <v>17</v>
      </c>
      <c r="Q3115">
        <v>6</v>
      </c>
      <c r="R3115">
        <v>11</v>
      </c>
      <c r="S3115">
        <v>9</v>
      </c>
      <c r="T3115">
        <v>-0.2</v>
      </c>
      <c r="U3115">
        <v>740</v>
      </c>
      <c r="V3115">
        <v>2.52</v>
      </c>
      <c r="W3115">
        <v>-0.2</v>
      </c>
      <c r="X3115">
        <v>4</v>
      </c>
      <c r="Y3115">
        <v>-2</v>
      </c>
      <c r="Z3115">
        <v>46</v>
      </c>
      <c r="AA3115">
        <v>3.7</v>
      </c>
      <c r="AB3115">
        <v>3</v>
      </c>
      <c r="AC3115">
        <v>900</v>
      </c>
      <c r="AD3115">
        <v>40</v>
      </c>
      <c r="AE3115">
        <v>-2</v>
      </c>
      <c r="AF3115">
        <v>3.2</v>
      </c>
      <c r="AG3115">
        <v>1.1000000000000001</v>
      </c>
      <c r="AH3115">
        <v>255</v>
      </c>
    </row>
    <row r="3116" spans="1:34" x14ac:dyDescent="0.25">
      <c r="A3116" t="s">
        <v>11883</v>
      </c>
      <c r="B3116" t="s">
        <v>11884</v>
      </c>
      <c r="C3116" s="1" t="str">
        <f t="shared" si="504"/>
        <v>21:0613</v>
      </c>
      <c r="D3116" s="1" t="str">
        <f t="shared" si="511"/>
        <v>21:0193</v>
      </c>
      <c r="E3116" t="s">
        <v>11885</v>
      </c>
      <c r="F3116" t="s">
        <v>11886</v>
      </c>
      <c r="H3116">
        <v>54.547885299999997</v>
      </c>
      <c r="I3116">
        <v>-127.58280070000001</v>
      </c>
      <c r="J3116" s="1" t="str">
        <f t="shared" si="512"/>
        <v>NGR bulk stream sediment</v>
      </c>
      <c r="K3116" s="1" t="str">
        <f t="shared" si="513"/>
        <v>&lt;177 micron (NGR)</v>
      </c>
      <c r="L3116">
        <v>38</v>
      </c>
      <c r="M3116" t="s">
        <v>121</v>
      </c>
      <c r="N3116">
        <v>758</v>
      </c>
      <c r="O3116">
        <v>104</v>
      </c>
      <c r="P3116">
        <v>24</v>
      </c>
      <c r="Q3116">
        <v>11</v>
      </c>
      <c r="R3116">
        <v>9</v>
      </c>
      <c r="S3116">
        <v>9</v>
      </c>
      <c r="T3116">
        <v>-0.2</v>
      </c>
      <c r="U3116">
        <v>780</v>
      </c>
      <c r="V3116">
        <v>2.44</v>
      </c>
      <c r="W3116">
        <v>-0.2</v>
      </c>
      <c r="X3116">
        <v>4</v>
      </c>
      <c r="Y3116">
        <v>-2</v>
      </c>
      <c r="Z3116">
        <v>41</v>
      </c>
      <c r="AA3116">
        <v>1.5</v>
      </c>
      <c r="AB3116">
        <v>3</v>
      </c>
      <c r="AC3116">
        <v>815</v>
      </c>
      <c r="AD3116">
        <v>20</v>
      </c>
      <c r="AE3116">
        <v>-2</v>
      </c>
      <c r="AF3116">
        <v>2</v>
      </c>
      <c r="AG3116">
        <v>1.4</v>
      </c>
      <c r="AH3116">
        <v>310</v>
      </c>
    </row>
    <row r="3117" spans="1:34" x14ac:dyDescent="0.25">
      <c r="A3117" t="s">
        <v>11887</v>
      </c>
      <c r="B3117" t="s">
        <v>11888</v>
      </c>
      <c r="C3117" s="1" t="str">
        <f t="shared" si="504"/>
        <v>21:0613</v>
      </c>
      <c r="D3117" s="1" t="str">
        <f t="shared" si="511"/>
        <v>21:0193</v>
      </c>
      <c r="E3117" t="s">
        <v>11889</v>
      </c>
      <c r="F3117" t="s">
        <v>11890</v>
      </c>
      <c r="H3117">
        <v>54.546922799999997</v>
      </c>
      <c r="I3117">
        <v>-127.5773612</v>
      </c>
      <c r="J3117" s="1" t="str">
        <f t="shared" si="512"/>
        <v>NGR bulk stream sediment</v>
      </c>
      <c r="K3117" s="1" t="str">
        <f t="shared" si="513"/>
        <v>&lt;177 micron (NGR)</v>
      </c>
      <c r="L3117">
        <v>38</v>
      </c>
      <c r="M3117" t="s">
        <v>126</v>
      </c>
      <c r="N3117">
        <v>759</v>
      </c>
      <c r="O3117">
        <v>89</v>
      </c>
      <c r="P3117">
        <v>32</v>
      </c>
      <c r="Q3117">
        <v>9</v>
      </c>
      <c r="R3117">
        <v>13</v>
      </c>
      <c r="S3117">
        <v>10</v>
      </c>
      <c r="T3117">
        <v>-0.2</v>
      </c>
      <c r="U3117">
        <v>1200</v>
      </c>
      <c r="V3117">
        <v>2.5</v>
      </c>
      <c r="W3117">
        <v>-0.2</v>
      </c>
      <c r="X3117">
        <v>5</v>
      </c>
      <c r="Y3117">
        <v>-2</v>
      </c>
      <c r="Z3117">
        <v>49</v>
      </c>
      <c r="AA3117">
        <v>1.3</v>
      </c>
      <c r="AB3117">
        <v>4</v>
      </c>
      <c r="AC3117">
        <v>769</v>
      </c>
      <c r="AD3117">
        <v>25</v>
      </c>
      <c r="AE3117">
        <v>-2</v>
      </c>
      <c r="AF3117">
        <v>7.8</v>
      </c>
      <c r="AG3117">
        <v>1.8</v>
      </c>
      <c r="AH3117">
        <v>285</v>
      </c>
    </row>
    <row r="3118" spans="1:34" x14ac:dyDescent="0.25">
      <c r="A3118" t="s">
        <v>11891</v>
      </c>
      <c r="B3118" t="s">
        <v>11892</v>
      </c>
      <c r="C3118" s="1" t="str">
        <f t="shared" si="504"/>
        <v>21:0613</v>
      </c>
      <c r="D3118" s="1" t="str">
        <f t="shared" si="511"/>
        <v>21:0193</v>
      </c>
      <c r="E3118" t="s">
        <v>11893</v>
      </c>
      <c r="F3118" t="s">
        <v>11894</v>
      </c>
      <c r="H3118">
        <v>54.524807199999998</v>
      </c>
      <c r="I3118">
        <v>-127.59084489999999</v>
      </c>
      <c r="J3118" s="1" t="str">
        <f t="shared" si="512"/>
        <v>NGR bulk stream sediment</v>
      </c>
      <c r="K3118" s="1" t="str">
        <f t="shared" si="513"/>
        <v>&lt;177 micron (NGR)</v>
      </c>
      <c r="L3118">
        <v>38</v>
      </c>
      <c r="M3118" t="s">
        <v>131</v>
      </c>
      <c r="N3118">
        <v>760</v>
      </c>
      <c r="O3118">
        <v>113</v>
      </c>
      <c r="P3118">
        <v>17</v>
      </c>
      <c r="Q3118">
        <v>14</v>
      </c>
      <c r="R3118">
        <v>6</v>
      </c>
      <c r="S3118">
        <v>6</v>
      </c>
      <c r="T3118">
        <v>-0.2</v>
      </c>
      <c r="U3118">
        <v>1300</v>
      </c>
      <c r="V3118">
        <v>2.4500000000000002</v>
      </c>
      <c r="W3118">
        <v>-0.2</v>
      </c>
      <c r="X3118">
        <v>5</v>
      </c>
      <c r="Y3118">
        <v>-2</v>
      </c>
      <c r="Z3118">
        <v>38</v>
      </c>
      <c r="AA3118">
        <v>1.4</v>
      </c>
      <c r="AB3118">
        <v>3</v>
      </c>
      <c r="AC3118">
        <v>896</v>
      </c>
      <c r="AD3118">
        <v>60</v>
      </c>
      <c r="AE3118">
        <v>-2</v>
      </c>
      <c r="AF3118">
        <v>4.2</v>
      </c>
      <c r="AG3118">
        <v>1.9</v>
      </c>
      <c r="AH3118">
        <v>465</v>
      </c>
    </row>
    <row r="3119" spans="1:34" x14ac:dyDescent="0.25">
      <c r="A3119" t="s">
        <v>11895</v>
      </c>
      <c r="B3119" t="s">
        <v>11896</v>
      </c>
      <c r="C3119" s="1" t="str">
        <f t="shared" si="504"/>
        <v>21:0613</v>
      </c>
      <c r="D3119" s="1" t="str">
        <f t="shared" si="511"/>
        <v>21:0193</v>
      </c>
      <c r="E3119" t="s">
        <v>11897</v>
      </c>
      <c r="F3119" t="s">
        <v>11898</v>
      </c>
      <c r="H3119">
        <v>54.587911800000001</v>
      </c>
      <c r="I3119">
        <v>-127.67028860000001</v>
      </c>
      <c r="J3119" s="1" t="str">
        <f t="shared" si="512"/>
        <v>NGR bulk stream sediment</v>
      </c>
      <c r="K3119" s="1" t="str">
        <f t="shared" si="513"/>
        <v>&lt;177 micron (NGR)</v>
      </c>
      <c r="L3119">
        <v>39</v>
      </c>
      <c r="M3119" t="s">
        <v>38</v>
      </c>
      <c r="N3119">
        <v>761</v>
      </c>
      <c r="O3119">
        <v>21</v>
      </c>
      <c r="P3119">
        <v>28</v>
      </c>
      <c r="Q3119">
        <v>2</v>
      </c>
      <c r="R3119">
        <v>5</v>
      </c>
      <c r="S3119">
        <v>5</v>
      </c>
      <c r="T3119">
        <v>-0.2</v>
      </c>
      <c r="U3119">
        <v>122</v>
      </c>
      <c r="V3119">
        <v>1.71</v>
      </c>
      <c r="W3119">
        <v>-0.2</v>
      </c>
      <c r="X3119">
        <v>1</v>
      </c>
      <c r="Y3119">
        <v>-2</v>
      </c>
      <c r="Z3119">
        <v>46</v>
      </c>
      <c r="AA3119">
        <v>0.2</v>
      </c>
      <c r="AB3119">
        <v>-1</v>
      </c>
      <c r="AC3119">
        <v>710</v>
      </c>
      <c r="AD3119">
        <v>-10</v>
      </c>
      <c r="AE3119">
        <v>-2</v>
      </c>
      <c r="AF3119">
        <v>1</v>
      </c>
      <c r="AG3119">
        <v>2.6</v>
      </c>
      <c r="AH3119">
        <v>295</v>
      </c>
    </row>
    <row r="3120" spans="1:34" x14ac:dyDescent="0.25">
      <c r="A3120" t="s">
        <v>11899</v>
      </c>
      <c r="B3120" t="s">
        <v>11900</v>
      </c>
      <c r="C3120" s="1" t="str">
        <f t="shared" si="504"/>
        <v>21:0613</v>
      </c>
      <c r="D3120" s="1" t="str">
        <f t="shared" si="511"/>
        <v>21:0193</v>
      </c>
      <c r="E3120" t="s">
        <v>11901</v>
      </c>
      <c r="F3120" t="s">
        <v>11902</v>
      </c>
      <c r="H3120">
        <v>54.706565599999998</v>
      </c>
      <c r="I3120">
        <v>-127.66162009999999</v>
      </c>
      <c r="J3120" s="1" t="str">
        <f t="shared" si="512"/>
        <v>NGR bulk stream sediment</v>
      </c>
      <c r="K3120" s="1" t="str">
        <f t="shared" si="513"/>
        <v>&lt;177 micron (NGR)</v>
      </c>
      <c r="L3120">
        <v>39</v>
      </c>
      <c r="M3120" t="s">
        <v>43</v>
      </c>
      <c r="N3120">
        <v>762</v>
      </c>
      <c r="O3120">
        <v>103</v>
      </c>
      <c r="P3120">
        <v>24</v>
      </c>
      <c r="Q3120">
        <v>11</v>
      </c>
      <c r="R3120">
        <v>15</v>
      </c>
      <c r="S3120">
        <v>11</v>
      </c>
      <c r="T3120">
        <v>-0.2</v>
      </c>
      <c r="U3120">
        <v>1400</v>
      </c>
      <c r="V3120">
        <v>2.72</v>
      </c>
      <c r="W3120">
        <v>-0.2</v>
      </c>
      <c r="X3120">
        <v>8</v>
      </c>
      <c r="Y3120">
        <v>-2</v>
      </c>
      <c r="Z3120">
        <v>51</v>
      </c>
      <c r="AA3120">
        <v>-0.2</v>
      </c>
      <c r="AB3120">
        <v>2</v>
      </c>
      <c r="AC3120">
        <v>1161</v>
      </c>
      <c r="AD3120">
        <v>20</v>
      </c>
      <c r="AE3120">
        <v>-2</v>
      </c>
      <c r="AF3120">
        <v>1.4</v>
      </c>
      <c r="AG3120">
        <v>1.5</v>
      </c>
      <c r="AH3120">
        <v>325</v>
      </c>
    </row>
    <row r="3121" spans="1:34" x14ac:dyDescent="0.25">
      <c r="A3121" t="s">
        <v>11903</v>
      </c>
      <c r="B3121" t="s">
        <v>11904</v>
      </c>
      <c r="C3121" s="1" t="str">
        <f t="shared" si="504"/>
        <v>21:0613</v>
      </c>
      <c r="D3121" s="1" t="str">
        <f t="shared" si="511"/>
        <v>21:0193</v>
      </c>
      <c r="E3121" t="s">
        <v>11905</v>
      </c>
      <c r="F3121" t="s">
        <v>11906</v>
      </c>
      <c r="H3121">
        <v>54.720503999999998</v>
      </c>
      <c r="I3121">
        <v>-127.6117126</v>
      </c>
      <c r="J3121" s="1" t="str">
        <f t="shared" si="512"/>
        <v>NGR bulk stream sediment</v>
      </c>
      <c r="K3121" s="1" t="str">
        <f t="shared" si="513"/>
        <v>&lt;177 micron (NGR)</v>
      </c>
      <c r="L3121">
        <v>39</v>
      </c>
      <c r="M3121" t="s">
        <v>56</v>
      </c>
      <c r="N3121">
        <v>763</v>
      </c>
      <c r="O3121">
        <v>72</v>
      </c>
      <c r="P3121">
        <v>23</v>
      </c>
      <c r="Q3121">
        <v>5</v>
      </c>
      <c r="R3121">
        <v>17</v>
      </c>
      <c r="S3121">
        <v>10</v>
      </c>
      <c r="T3121">
        <v>-0.2</v>
      </c>
      <c r="U3121">
        <v>720</v>
      </c>
      <c r="V3121">
        <v>3.06</v>
      </c>
      <c r="W3121">
        <v>-0.2</v>
      </c>
      <c r="X3121">
        <v>7</v>
      </c>
      <c r="Y3121">
        <v>-2</v>
      </c>
      <c r="Z3121">
        <v>81</v>
      </c>
      <c r="AA3121">
        <v>1.4</v>
      </c>
      <c r="AB3121">
        <v>5</v>
      </c>
      <c r="AC3121">
        <v>764</v>
      </c>
      <c r="AD3121">
        <v>25</v>
      </c>
      <c r="AE3121">
        <v>-2</v>
      </c>
      <c r="AF3121">
        <v>5.4</v>
      </c>
      <c r="AG3121">
        <v>1.6</v>
      </c>
      <c r="AH3121">
        <v>240</v>
      </c>
    </row>
    <row r="3122" spans="1:34" x14ac:dyDescent="0.25">
      <c r="A3122" t="s">
        <v>11907</v>
      </c>
      <c r="B3122" t="s">
        <v>11908</v>
      </c>
      <c r="C3122" s="1" t="str">
        <f t="shared" si="504"/>
        <v>21:0613</v>
      </c>
      <c r="D3122" s="1" t="str">
        <f t="shared" si="511"/>
        <v>21:0193</v>
      </c>
      <c r="E3122" t="s">
        <v>11909</v>
      </c>
      <c r="F3122" t="s">
        <v>11910</v>
      </c>
      <c r="H3122">
        <v>54.695254599999998</v>
      </c>
      <c r="I3122">
        <v>-127.52155740000001</v>
      </c>
      <c r="J3122" s="1" t="str">
        <f t="shared" si="512"/>
        <v>NGR bulk stream sediment</v>
      </c>
      <c r="K3122" s="1" t="str">
        <f t="shared" si="513"/>
        <v>&lt;177 micron (NGR)</v>
      </c>
      <c r="L3122">
        <v>39</v>
      </c>
      <c r="M3122" t="s">
        <v>61</v>
      </c>
      <c r="N3122">
        <v>764</v>
      </c>
      <c r="O3122">
        <v>102</v>
      </c>
      <c r="P3122">
        <v>35</v>
      </c>
      <c r="Q3122">
        <v>7</v>
      </c>
      <c r="R3122">
        <v>25</v>
      </c>
      <c r="S3122">
        <v>14</v>
      </c>
      <c r="T3122">
        <v>-0.2</v>
      </c>
      <c r="U3122">
        <v>1075</v>
      </c>
      <c r="V3122">
        <v>3.44</v>
      </c>
      <c r="W3122">
        <v>-0.2</v>
      </c>
      <c r="X3122">
        <v>10</v>
      </c>
      <c r="Y3122">
        <v>-2</v>
      </c>
      <c r="Z3122">
        <v>80</v>
      </c>
      <c r="AA3122">
        <v>0.6</v>
      </c>
      <c r="AB3122">
        <v>3</v>
      </c>
      <c r="AC3122">
        <v>887</v>
      </c>
      <c r="AD3122">
        <v>15</v>
      </c>
      <c r="AE3122">
        <v>-2</v>
      </c>
      <c r="AF3122">
        <v>3.2</v>
      </c>
      <c r="AG3122">
        <v>1.1000000000000001</v>
      </c>
      <c r="AH3122">
        <v>220</v>
      </c>
    </row>
    <row r="3123" spans="1:34" x14ac:dyDescent="0.25">
      <c r="A3123" t="s">
        <v>11911</v>
      </c>
      <c r="B3123" t="s">
        <v>11912</v>
      </c>
      <c r="C3123" s="1" t="str">
        <f t="shared" si="504"/>
        <v>21:0613</v>
      </c>
      <c r="D3123" s="1" t="str">
        <f t="shared" si="511"/>
        <v>21:0193</v>
      </c>
      <c r="E3123" t="s">
        <v>11913</v>
      </c>
      <c r="F3123" t="s">
        <v>11914</v>
      </c>
      <c r="H3123">
        <v>54.676828200000003</v>
      </c>
      <c r="I3123">
        <v>-127.5505776</v>
      </c>
      <c r="J3123" s="1" t="str">
        <f t="shared" si="512"/>
        <v>NGR bulk stream sediment</v>
      </c>
      <c r="K3123" s="1" t="str">
        <f t="shared" si="513"/>
        <v>&lt;177 micron (NGR)</v>
      </c>
      <c r="L3123">
        <v>39</v>
      </c>
      <c r="M3123" t="s">
        <v>66</v>
      </c>
      <c r="N3123">
        <v>765</v>
      </c>
      <c r="O3123">
        <v>91</v>
      </c>
      <c r="P3123">
        <v>27</v>
      </c>
      <c r="Q3123">
        <v>10</v>
      </c>
      <c r="R3123">
        <v>11</v>
      </c>
      <c r="S3123">
        <v>8</v>
      </c>
      <c r="T3123">
        <v>-0.2</v>
      </c>
      <c r="U3123">
        <v>1200</v>
      </c>
      <c r="V3123">
        <v>2.89</v>
      </c>
      <c r="W3123">
        <v>-0.2</v>
      </c>
      <c r="X3123">
        <v>7</v>
      </c>
      <c r="Y3123">
        <v>-2</v>
      </c>
      <c r="Z3123">
        <v>54</v>
      </c>
      <c r="AA3123">
        <v>0.7</v>
      </c>
      <c r="AB3123">
        <v>4</v>
      </c>
      <c r="AC3123">
        <v>999</v>
      </c>
      <c r="AD3123">
        <v>20</v>
      </c>
      <c r="AE3123">
        <v>-2</v>
      </c>
      <c r="AF3123">
        <v>2.8</v>
      </c>
      <c r="AG3123">
        <v>1.6</v>
      </c>
      <c r="AH3123">
        <v>225</v>
      </c>
    </row>
    <row r="3124" spans="1:34" x14ac:dyDescent="0.25">
      <c r="A3124" t="s">
        <v>11915</v>
      </c>
      <c r="B3124" t="s">
        <v>11916</v>
      </c>
      <c r="C3124" s="1" t="str">
        <f t="shared" si="504"/>
        <v>21:0613</v>
      </c>
      <c r="D3124" s="1" t="str">
        <f t="shared" si="511"/>
        <v>21:0193</v>
      </c>
      <c r="E3124" t="s">
        <v>11917</v>
      </c>
      <c r="F3124" t="s">
        <v>11918</v>
      </c>
      <c r="H3124">
        <v>54.623393299999996</v>
      </c>
      <c r="I3124">
        <v>-127.64559130000001</v>
      </c>
      <c r="J3124" s="1" t="str">
        <f t="shared" si="512"/>
        <v>NGR bulk stream sediment</v>
      </c>
      <c r="K3124" s="1" t="str">
        <f t="shared" si="513"/>
        <v>&lt;177 micron (NGR)</v>
      </c>
      <c r="L3124">
        <v>39</v>
      </c>
      <c r="M3124" t="s">
        <v>76</v>
      </c>
      <c r="N3124">
        <v>766</v>
      </c>
      <c r="O3124">
        <v>80</v>
      </c>
      <c r="P3124">
        <v>17</v>
      </c>
      <c r="Q3124">
        <v>10</v>
      </c>
      <c r="R3124">
        <v>9</v>
      </c>
      <c r="S3124">
        <v>6</v>
      </c>
      <c r="T3124">
        <v>-0.2</v>
      </c>
      <c r="U3124">
        <v>860</v>
      </c>
      <c r="V3124">
        <v>2.65</v>
      </c>
      <c r="W3124">
        <v>-0.2</v>
      </c>
      <c r="X3124">
        <v>4</v>
      </c>
      <c r="Y3124">
        <v>-2</v>
      </c>
      <c r="Z3124">
        <v>54</v>
      </c>
      <c r="AA3124">
        <v>1.5</v>
      </c>
      <c r="AB3124">
        <v>3</v>
      </c>
      <c r="AC3124">
        <v>999</v>
      </c>
      <c r="AD3124">
        <v>25</v>
      </c>
      <c r="AE3124">
        <v>-2</v>
      </c>
      <c r="AF3124">
        <v>3</v>
      </c>
      <c r="AG3124">
        <v>1.9</v>
      </c>
      <c r="AH3124">
        <v>280</v>
      </c>
    </row>
    <row r="3125" spans="1:34" x14ac:dyDescent="0.25">
      <c r="A3125" t="s">
        <v>11919</v>
      </c>
      <c r="B3125" t="s">
        <v>11920</v>
      </c>
      <c r="C3125" s="1" t="str">
        <f t="shared" si="504"/>
        <v>21:0613</v>
      </c>
      <c r="D3125" s="1" t="str">
        <f>HYPERLINK("http://geochem.nrcan.gc.ca/cdogs/content/svy/svy_e.htm", "")</f>
        <v/>
      </c>
      <c r="G3125" s="1" t="str">
        <f>HYPERLINK("http://geochem.nrcan.gc.ca/cdogs/content/cr_/cr_00077_e.htm", "77")</f>
        <v>77</v>
      </c>
      <c r="J3125" t="s">
        <v>69</v>
      </c>
      <c r="K3125" t="s">
        <v>70</v>
      </c>
      <c r="L3125">
        <v>39</v>
      </c>
      <c r="M3125" t="s">
        <v>71</v>
      </c>
      <c r="N3125">
        <v>767</v>
      </c>
      <c r="O3125">
        <v>124</v>
      </c>
      <c r="P3125">
        <v>55</v>
      </c>
      <c r="Q3125">
        <v>28</v>
      </c>
      <c r="R3125">
        <v>302</v>
      </c>
      <c r="S3125">
        <v>25</v>
      </c>
      <c r="T3125">
        <v>-0.2</v>
      </c>
      <c r="U3125">
        <v>560</v>
      </c>
      <c r="V3125">
        <v>3.49</v>
      </c>
      <c r="W3125">
        <v>-0.2</v>
      </c>
      <c r="X3125">
        <v>22</v>
      </c>
      <c r="Y3125">
        <v>3</v>
      </c>
      <c r="Z3125">
        <v>61</v>
      </c>
      <c r="AA3125">
        <v>1</v>
      </c>
      <c r="AB3125">
        <v>7</v>
      </c>
      <c r="AC3125">
        <v>772</v>
      </c>
      <c r="AD3125">
        <v>25</v>
      </c>
      <c r="AE3125">
        <v>16</v>
      </c>
      <c r="AF3125">
        <v>4</v>
      </c>
      <c r="AG3125">
        <v>19</v>
      </c>
      <c r="AH3125">
        <v>540</v>
      </c>
    </row>
    <row r="3126" spans="1:34" x14ac:dyDescent="0.25">
      <c r="A3126" t="s">
        <v>11921</v>
      </c>
      <c r="B3126" t="s">
        <v>11922</v>
      </c>
      <c r="C3126" s="1" t="str">
        <f t="shared" si="504"/>
        <v>21:0613</v>
      </c>
      <c r="D3126" s="1" t="str">
        <f t="shared" ref="D3126:D3142" si="514">HYPERLINK("http://geochem.nrcan.gc.ca/cdogs/content/svy/svy210193_e.htm", "21:0193")</f>
        <v>21:0193</v>
      </c>
      <c r="E3126" t="s">
        <v>11923</v>
      </c>
      <c r="F3126" t="s">
        <v>11924</v>
      </c>
      <c r="H3126">
        <v>54.622255699999997</v>
      </c>
      <c r="I3126">
        <v>-127.6532182</v>
      </c>
      <c r="J3126" s="1" t="str">
        <f t="shared" ref="J3126:J3142" si="515">HYPERLINK("http://geochem.nrcan.gc.ca/cdogs/content/kwd/kwd020030_e.htm", "NGR bulk stream sediment")</f>
        <v>NGR bulk stream sediment</v>
      </c>
      <c r="K3126" s="1" t="str">
        <f t="shared" ref="K3126:K3142" si="516">HYPERLINK("http://geochem.nrcan.gc.ca/cdogs/content/kwd/kwd080006_e.htm", "&lt;177 micron (NGR)")</f>
        <v>&lt;177 micron (NGR)</v>
      </c>
      <c r="L3126">
        <v>39</v>
      </c>
      <c r="M3126" t="s">
        <v>81</v>
      </c>
      <c r="N3126">
        <v>768</v>
      </c>
      <c r="O3126">
        <v>92</v>
      </c>
      <c r="P3126">
        <v>46</v>
      </c>
      <c r="Q3126">
        <v>13</v>
      </c>
      <c r="R3126">
        <v>18</v>
      </c>
      <c r="S3126">
        <v>12</v>
      </c>
      <c r="T3126">
        <v>-0.2</v>
      </c>
      <c r="U3126">
        <v>760</v>
      </c>
      <c r="V3126">
        <v>3.14</v>
      </c>
      <c r="W3126">
        <v>-0.2</v>
      </c>
      <c r="X3126">
        <v>3</v>
      </c>
      <c r="Y3126">
        <v>-2</v>
      </c>
      <c r="Z3126">
        <v>70</v>
      </c>
      <c r="AA3126">
        <v>0.7</v>
      </c>
      <c r="AB3126">
        <v>3</v>
      </c>
      <c r="AC3126">
        <v>990</v>
      </c>
      <c r="AD3126">
        <v>-10</v>
      </c>
      <c r="AE3126">
        <v>-2</v>
      </c>
      <c r="AF3126">
        <v>1.8</v>
      </c>
      <c r="AG3126">
        <v>1.7</v>
      </c>
      <c r="AH3126">
        <v>260</v>
      </c>
    </row>
    <row r="3127" spans="1:34" x14ac:dyDescent="0.25">
      <c r="A3127" t="s">
        <v>11925</v>
      </c>
      <c r="B3127" t="s">
        <v>11926</v>
      </c>
      <c r="C3127" s="1" t="str">
        <f t="shared" ref="C3127:C3190" si="517">HYPERLINK("http://geochem.nrcan.gc.ca/cdogs/content/bdl/bdl210613_e.htm", "21:0613")</f>
        <v>21:0613</v>
      </c>
      <c r="D3127" s="1" t="str">
        <f t="shared" si="514"/>
        <v>21:0193</v>
      </c>
      <c r="E3127" t="s">
        <v>11927</v>
      </c>
      <c r="F3127" t="s">
        <v>11928</v>
      </c>
      <c r="H3127">
        <v>54.603087199999997</v>
      </c>
      <c r="I3127">
        <v>-127.5549589</v>
      </c>
      <c r="J3127" s="1" t="str">
        <f t="shared" si="515"/>
        <v>NGR bulk stream sediment</v>
      </c>
      <c r="K3127" s="1" t="str">
        <f t="shared" si="516"/>
        <v>&lt;177 micron (NGR)</v>
      </c>
      <c r="L3127">
        <v>39</v>
      </c>
      <c r="M3127" t="s">
        <v>86</v>
      </c>
      <c r="N3127">
        <v>769</v>
      </c>
      <c r="O3127">
        <v>73</v>
      </c>
      <c r="P3127">
        <v>30</v>
      </c>
      <c r="Q3127">
        <v>8</v>
      </c>
      <c r="R3127">
        <v>13</v>
      </c>
      <c r="S3127">
        <v>9</v>
      </c>
      <c r="T3127">
        <v>-0.2</v>
      </c>
      <c r="U3127">
        <v>660</v>
      </c>
      <c r="V3127">
        <v>2.75</v>
      </c>
      <c r="W3127">
        <v>-0.2</v>
      </c>
      <c r="X3127">
        <v>3</v>
      </c>
      <c r="Y3127">
        <v>-2</v>
      </c>
      <c r="Z3127">
        <v>60</v>
      </c>
      <c r="AA3127">
        <v>0.2</v>
      </c>
      <c r="AB3127">
        <v>4</v>
      </c>
      <c r="AC3127">
        <v>798</v>
      </c>
      <c r="AD3127">
        <v>10</v>
      </c>
      <c r="AE3127">
        <v>-2</v>
      </c>
      <c r="AF3127">
        <v>2.6</v>
      </c>
      <c r="AG3127">
        <v>1.1000000000000001</v>
      </c>
      <c r="AH3127">
        <v>375</v>
      </c>
    </row>
    <row r="3128" spans="1:34" x14ac:dyDescent="0.25">
      <c r="A3128" t="s">
        <v>11929</v>
      </c>
      <c r="B3128" t="s">
        <v>11930</v>
      </c>
      <c r="C3128" s="1" t="str">
        <f t="shared" si="517"/>
        <v>21:0613</v>
      </c>
      <c r="D3128" s="1" t="str">
        <f t="shared" si="514"/>
        <v>21:0193</v>
      </c>
      <c r="E3128" t="s">
        <v>11931</v>
      </c>
      <c r="F3128" t="s">
        <v>11932</v>
      </c>
      <c r="H3128">
        <v>54.524571799999997</v>
      </c>
      <c r="I3128">
        <v>-127.58298809999999</v>
      </c>
      <c r="J3128" s="1" t="str">
        <f t="shared" si="515"/>
        <v>NGR bulk stream sediment</v>
      </c>
      <c r="K3128" s="1" t="str">
        <f t="shared" si="516"/>
        <v>&lt;177 micron (NGR)</v>
      </c>
      <c r="L3128">
        <v>39</v>
      </c>
      <c r="M3128" t="s">
        <v>91</v>
      </c>
      <c r="N3128">
        <v>770</v>
      </c>
      <c r="O3128">
        <v>120</v>
      </c>
      <c r="P3128">
        <v>19</v>
      </c>
      <c r="Q3128">
        <v>19</v>
      </c>
      <c r="R3128">
        <v>5</v>
      </c>
      <c r="S3128">
        <v>5</v>
      </c>
      <c r="T3128">
        <v>-0.2</v>
      </c>
      <c r="U3128">
        <v>740</v>
      </c>
      <c r="V3128">
        <v>2.15</v>
      </c>
      <c r="W3128">
        <v>-0.2</v>
      </c>
      <c r="X3128">
        <v>6</v>
      </c>
      <c r="Y3128">
        <v>-2</v>
      </c>
      <c r="Z3128">
        <v>34</v>
      </c>
      <c r="AA3128">
        <v>-0.2</v>
      </c>
      <c r="AB3128">
        <v>3</v>
      </c>
      <c r="AC3128">
        <v>963</v>
      </c>
      <c r="AD3128">
        <v>15</v>
      </c>
      <c r="AE3128">
        <v>-2</v>
      </c>
      <c r="AF3128">
        <v>4.2</v>
      </c>
      <c r="AG3128">
        <v>2.2999999999999998</v>
      </c>
      <c r="AH3128">
        <v>350</v>
      </c>
    </row>
    <row r="3129" spans="1:34" x14ac:dyDescent="0.25">
      <c r="A3129" t="s">
        <v>11933</v>
      </c>
      <c r="B3129" t="s">
        <v>11934</v>
      </c>
      <c r="C3129" s="1" t="str">
        <f t="shared" si="517"/>
        <v>21:0613</v>
      </c>
      <c r="D3129" s="1" t="str">
        <f t="shared" si="514"/>
        <v>21:0193</v>
      </c>
      <c r="E3129" t="s">
        <v>11935</v>
      </c>
      <c r="F3129" t="s">
        <v>11936</v>
      </c>
      <c r="H3129">
        <v>54.512412099999999</v>
      </c>
      <c r="I3129">
        <v>-127.5655818</v>
      </c>
      <c r="J3129" s="1" t="str">
        <f t="shared" si="515"/>
        <v>NGR bulk stream sediment</v>
      </c>
      <c r="K3129" s="1" t="str">
        <f t="shared" si="516"/>
        <v>&lt;177 micron (NGR)</v>
      </c>
      <c r="L3129">
        <v>39</v>
      </c>
      <c r="M3129" t="s">
        <v>96</v>
      </c>
      <c r="N3129">
        <v>771</v>
      </c>
      <c r="O3129">
        <v>159</v>
      </c>
      <c r="P3129">
        <v>24</v>
      </c>
      <c r="Q3129">
        <v>23</v>
      </c>
      <c r="R3129">
        <v>4</v>
      </c>
      <c r="S3129">
        <v>7</v>
      </c>
      <c r="T3129">
        <v>-0.2</v>
      </c>
      <c r="U3129">
        <v>1400</v>
      </c>
      <c r="V3129">
        <v>2.13</v>
      </c>
      <c r="W3129">
        <v>-0.2</v>
      </c>
      <c r="X3129">
        <v>4</v>
      </c>
      <c r="Y3129">
        <v>-2</v>
      </c>
      <c r="Z3129">
        <v>26</v>
      </c>
      <c r="AA3129">
        <v>1.8</v>
      </c>
      <c r="AB3129">
        <v>1</v>
      </c>
      <c r="AC3129">
        <v>1071</v>
      </c>
      <c r="AD3129">
        <v>25</v>
      </c>
      <c r="AE3129">
        <v>-2</v>
      </c>
      <c r="AF3129">
        <v>2.2000000000000002</v>
      </c>
      <c r="AG3129">
        <v>1.7</v>
      </c>
      <c r="AH3129">
        <v>350</v>
      </c>
    </row>
    <row r="3130" spans="1:34" x14ac:dyDescent="0.25">
      <c r="A3130" t="s">
        <v>11937</v>
      </c>
      <c r="B3130" t="s">
        <v>11938</v>
      </c>
      <c r="C3130" s="1" t="str">
        <f t="shared" si="517"/>
        <v>21:0613</v>
      </c>
      <c r="D3130" s="1" t="str">
        <f t="shared" si="514"/>
        <v>21:0193</v>
      </c>
      <c r="E3130" t="s">
        <v>11939</v>
      </c>
      <c r="F3130" t="s">
        <v>11940</v>
      </c>
      <c r="H3130">
        <v>54.503979299999997</v>
      </c>
      <c r="I3130">
        <v>-127.57228569999999</v>
      </c>
      <c r="J3130" s="1" t="str">
        <f t="shared" si="515"/>
        <v>NGR bulk stream sediment</v>
      </c>
      <c r="K3130" s="1" t="str">
        <f t="shared" si="516"/>
        <v>&lt;177 micron (NGR)</v>
      </c>
      <c r="L3130">
        <v>39</v>
      </c>
      <c r="M3130" t="s">
        <v>101</v>
      </c>
      <c r="N3130">
        <v>772</v>
      </c>
      <c r="O3130">
        <v>181</v>
      </c>
      <c r="P3130">
        <v>23</v>
      </c>
      <c r="Q3130">
        <v>24</v>
      </c>
      <c r="R3130">
        <v>3</v>
      </c>
      <c r="S3130">
        <v>5</v>
      </c>
      <c r="T3130">
        <v>-0.2</v>
      </c>
      <c r="U3130">
        <v>1250</v>
      </c>
      <c r="V3130">
        <v>2.13</v>
      </c>
      <c r="W3130">
        <v>-0.2</v>
      </c>
      <c r="X3130">
        <v>7</v>
      </c>
      <c r="Y3130">
        <v>-2</v>
      </c>
      <c r="Z3130">
        <v>26</v>
      </c>
      <c r="AA3130">
        <v>1.4</v>
      </c>
      <c r="AB3130">
        <v>1</v>
      </c>
      <c r="AC3130">
        <v>1098</v>
      </c>
      <c r="AD3130">
        <v>30</v>
      </c>
      <c r="AE3130">
        <v>-2</v>
      </c>
      <c r="AF3130">
        <v>3.6</v>
      </c>
      <c r="AG3130">
        <v>2.1</v>
      </c>
      <c r="AH3130">
        <v>325</v>
      </c>
    </row>
    <row r="3131" spans="1:34" x14ac:dyDescent="0.25">
      <c r="A3131" t="s">
        <v>11941</v>
      </c>
      <c r="B3131" t="s">
        <v>11942</v>
      </c>
      <c r="C3131" s="1" t="str">
        <f t="shared" si="517"/>
        <v>21:0613</v>
      </c>
      <c r="D3131" s="1" t="str">
        <f t="shared" si="514"/>
        <v>21:0193</v>
      </c>
      <c r="E3131" t="s">
        <v>11943</v>
      </c>
      <c r="F3131" t="s">
        <v>11944</v>
      </c>
      <c r="H3131">
        <v>54.573998699999997</v>
      </c>
      <c r="I3131">
        <v>-127.63632029999999</v>
      </c>
      <c r="J3131" s="1" t="str">
        <f t="shared" si="515"/>
        <v>NGR bulk stream sediment</v>
      </c>
      <c r="K3131" s="1" t="str">
        <f t="shared" si="516"/>
        <v>&lt;177 micron (NGR)</v>
      </c>
      <c r="L3131">
        <v>39</v>
      </c>
      <c r="M3131" t="s">
        <v>106</v>
      </c>
      <c r="N3131">
        <v>773</v>
      </c>
      <c r="O3131">
        <v>28</v>
      </c>
      <c r="P3131">
        <v>26</v>
      </c>
      <c r="Q3131">
        <v>-2</v>
      </c>
      <c r="R3131">
        <v>8</v>
      </c>
      <c r="S3131">
        <v>4</v>
      </c>
      <c r="T3131">
        <v>-0.2</v>
      </c>
      <c r="U3131">
        <v>156</v>
      </c>
      <c r="V3131">
        <v>1.85</v>
      </c>
      <c r="W3131">
        <v>-0.2</v>
      </c>
      <c r="X3131">
        <v>1</v>
      </c>
      <c r="Y3131">
        <v>-2</v>
      </c>
      <c r="Z3131">
        <v>49</v>
      </c>
      <c r="AA3131">
        <v>-0.2</v>
      </c>
      <c r="AB3131">
        <v>-1</v>
      </c>
      <c r="AC3131">
        <v>815</v>
      </c>
      <c r="AD3131">
        <v>-10</v>
      </c>
      <c r="AE3131">
        <v>-2</v>
      </c>
      <c r="AF3131">
        <v>-1</v>
      </c>
      <c r="AG3131">
        <v>1.7</v>
      </c>
      <c r="AH3131">
        <v>290</v>
      </c>
    </row>
    <row r="3132" spans="1:34" x14ac:dyDescent="0.25">
      <c r="A3132" t="s">
        <v>11945</v>
      </c>
      <c r="B3132" t="s">
        <v>11946</v>
      </c>
      <c r="C3132" s="1" t="str">
        <f t="shared" si="517"/>
        <v>21:0613</v>
      </c>
      <c r="D3132" s="1" t="str">
        <f t="shared" si="514"/>
        <v>21:0193</v>
      </c>
      <c r="E3132" t="s">
        <v>11897</v>
      </c>
      <c r="F3132" t="s">
        <v>11947</v>
      </c>
      <c r="H3132">
        <v>54.587911800000001</v>
      </c>
      <c r="I3132">
        <v>-127.67028860000001</v>
      </c>
      <c r="J3132" s="1" t="str">
        <f t="shared" si="515"/>
        <v>NGR bulk stream sediment</v>
      </c>
      <c r="K3132" s="1" t="str">
        <f t="shared" si="516"/>
        <v>&lt;177 micron (NGR)</v>
      </c>
      <c r="L3132">
        <v>39</v>
      </c>
      <c r="M3132" t="s">
        <v>47</v>
      </c>
      <c r="N3132">
        <v>774</v>
      </c>
      <c r="O3132">
        <v>17</v>
      </c>
      <c r="P3132">
        <v>29</v>
      </c>
      <c r="Q3132">
        <v>-2</v>
      </c>
      <c r="R3132">
        <v>5</v>
      </c>
      <c r="S3132">
        <v>5</v>
      </c>
      <c r="T3132">
        <v>-0.2</v>
      </c>
      <c r="U3132">
        <v>128</v>
      </c>
      <c r="V3132">
        <v>1.28</v>
      </c>
      <c r="W3132">
        <v>-0.2</v>
      </c>
      <c r="X3132">
        <v>1</v>
      </c>
      <c r="Y3132">
        <v>-2</v>
      </c>
      <c r="Z3132">
        <v>38</v>
      </c>
      <c r="AA3132">
        <v>-0.2</v>
      </c>
      <c r="AB3132">
        <v>-1</v>
      </c>
      <c r="AC3132">
        <v>900</v>
      </c>
      <c r="AD3132">
        <v>-10</v>
      </c>
      <c r="AE3132">
        <v>-2</v>
      </c>
      <c r="AF3132">
        <v>-1</v>
      </c>
      <c r="AG3132">
        <v>2.8</v>
      </c>
      <c r="AH3132">
        <v>295</v>
      </c>
    </row>
    <row r="3133" spans="1:34" x14ac:dyDescent="0.25">
      <c r="A3133" t="s">
        <v>11948</v>
      </c>
      <c r="B3133" t="s">
        <v>11949</v>
      </c>
      <c r="C3133" s="1" t="str">
        <f t="shared" si="517"/>
        <v>21:0613</v>
      </c>
      <c r="D3133" s="1" t="str">
        <f t="shared" si="514"/>
        <v>21:0193</v>
      </c>
      <c r="E3133" t="s">
        <v>11897</v>
      </c>
      <c r="F3133" t="s">
        <v>11950</v>
      </c>
      <c r="H3133">
        <v>54.587911800000001</v>
      </c>
      <c r="I3133">
        <v>-127.67028860000001</v>
      </c>
      <c r="J3133" s="1" t="str">
        <f t="shared" si="515"/>
        <v>NGR bulk stream sediment</v>
      </c>
      <c r="K3133" s="1" t="str">
        <f t="shared" si="516"/>
        <v>&lt;177 micron (NGR)</v>
      </c>
      <c r="L3133">
        <v>39</v>
      </c>
      <c r="M3133" t="s">
        <v>51</v>
      </c>
      <c r="N3133">
        <v>775</v>
      </c>
      <c r="O3133">
        <v>18</v>
      </c>
      <c r="P3133">
        <v>24</v>
      </c>
      <c r="Q3133">
        <v>-2</v>
      </c>
      <c r="R3133">
        <v>6</v>
      </c>
      <c r="S3133">
        <v>4</v>
      </c>
      <c r="T3133">
        <v>-0.2</v>
      </c>
      <c r="U3133">
        <v>126</v>
      </c>
      <c r="V3133">
        <v>1.47</v>
      </c>
      <c r="W3133">
        <v>-0.2</v>
      </c>
      <c r="X3133">
        <v>1</v>
      </c>
      <c r="Y3133">
        <v>-2</v>
      </c>
      <c r="Z3133">
        <v>41</v>
      </c>
      <c r="AA3133">
        <v>-0.2</v>
      </c>
      <c r="AB3133">
        <v>1</v>
      </c>
      <c r="AC3133">
        <v>868</v>
      </c>
      <c r="AD3133">
        <v>-10</v>
      </c>
      <c r="AE3133">
        <v>-2</v>
      </c>
      <c r="AF3133">
        <v>-1</v>
      </c>
      <c r="AG3133">
        <v>2.2999999999999998</v>
      </c>
      <c r="AH3133">
        <v>255</v>
      </c>
    </row>
    <row r="3134" spans="1:34" x14ac:dyDescent="0.25">
      <c r="A3134" t="s">
        <v>11951</v>
      </c>
      <c r="B3134" t="s">
        <v>11952</v>
      </c>
      <c r="C3134" s="1" t="str">
        <f t="shared" si="517"/>
        <v>21:0613</v>
      </c>
      <c r="D3134" s="1" t="str">
        <f t="shared" si="514"/>
        <v>21:0193</v>
      </c>
      <c r="E3134" t="s">
        <v>11953</v>
      </c>
      <c r="F3134" t="s">
        <v>11954</v>
      </c>
      <c r="H3134">
        <v>54.604286000000002</v>
      </c>
      <c r="I3134">
        <v>-127.7194361</v>
      </c>
      <c r="J3134" s="1" t="str">
        <f t="shared" si="515"/>
        <v>NGR bulk stream sediment</v>
      </c>
      <c r="K3134" s="1" t="str">
        <f t="shared" si="516"/>
        <v>&lt;177 micron (NGR)</v>
      </c>
      <c r="L3134">
        <v>39</v>
      </c>
      <c r="M3134" t="s">
        <v>111</v>
      </c>
      <c r="N3134">
        <v>776</v>
      </c>
      <c r="O3134">
        <v>18</v>
      </c>
      <c r="P3134">
        <v>25</v>
      </c>
      <c r="Q3134">
        <v>3</v>
      </c>
      <c r="R3134">
        <v>5</v>
      </c>
      <c r="S3134">
        <v>4</v>
      </c>
      <c r="T3134">
        <v>-0.2</v>
      </c>
      <c r="U3134">
        <v>132</v>
      </c>
      <c r="V3134">
        <v>1.64</v>
      </c>
      <c r="W3134">
        <v>-0.2</v>
      </c>
      <c r="X3134">
        <v>1</v>
      </c>
      <c r="Y3134">
        <v>-2</v>
      </c>
      <c r="Z3134">
        <v>45</v>
      </c>
      <c r="AA3134">
        <v>-0.2</v>
      </c>
      <c r="AB3134">
        <v>-1</v>
      </c>
      <c r="AC3134">
        <v>737</v>
      </c>
      <c r="AD3134">
        <v>-10</v>
      </c>
      <c r="AE3134">
        <v>-2</v>
      </c>
      <c r="AF3134">
        <v>-1</v>
      </c>
      <c r="AG3134">
        <v>2.8</v>
      </c>
      <c r="AH3134">
        <v>310</v>
      </c>
    </row>
    <row r="3135" spans="1:34" x14ac:dyDescent="0.25">
      <c r="A3135" t="s">
        <v>11955</v>
      </c>
      <c r="B3135" t="s">
        <v>11956</v>
      </c>
      <c r="C3135" s="1" t="str">
        <f t="shared" si="517"/>
        <v>21:0613</v>
      </c>
      <c r="D3135" s="1" t="str">
        <f t="shared" si="514"/>
        <v>21:0193</v>
      </c>
      <c r="E3135" t="s">
        <v>11957</v>
      </c>
      <c r="F3135" t="s">
        <v>11958</v>
      </c>
      <c r="H3135">
        <v>54.578837</v>
      </c>
      <c r="I3135">
        <v>-127.56180259999999</v>
      </c>
      <c r="J3135" s="1" t="str">
        <f t="shared" si="515"/>
        <v>NGR bulk stream sediment</v>
      </c>
      <c r="K3135" s="1" t="str">
        <f t="shared" si="516"/>
        <v>&lt;177 micron (NGR)</v>
      </c>
      <c r="L3135">
        <v>39</v>
      </c>
      <c r="M3135" t="s">
        <v>116</v>
      </c>
      <c r="N3135">
        <v>777</v>
      </c>
      <c r="O3135">
        <v>68</v>
      </c>
      <c r="P3135">
        <v>59</v>
      </c>
      <c r="Q3135">
        <v>2</v>
      </c>
      <c r="R3135">
        <v>30</v>
      </c>
      <c r="S3135">
        <v>21</v>
      </c>
      <c r="T3135">
        <v>-0.2</v>
      </c>
      <c r="U3135">
        <v>880</v>
      </c>
      <c r="V3135">
        <v>2.29</v>
      </c>
      <c r="W3135">
        <v>-0.2</v>
      </c>
      <c r="X3135">
        <v>3</v>
      </c>
      <c r="Y3135">
        <v>-2</v>
      </c>
      <c r="Z3135">
        <v>53</v>
      </c>
      <c r="AA3135">
        <v>-0.2</v>
      </c>
      <c r="AB3135">
        <v>5</v>
      </c>
      <c r="AC3135">
        <v>458</v>
      </c>
      <c r="AD3135">
        <v>10</v>
      </c>
      <c r="AE3135">
        <v>-2</v>
      </c>
      <c r="AF3135">
        <v>6.2</v>
      </c>
      <c r="AG3135">
        <v>0.8</v>
      </c>
      <c r="AH3135">
        <v>195</v>
      </c>
    </row>
    <row r="3136" spans="1:34" x14ac:dyDescent="0.25">
      <c r="A3136" t="s">
        <v>11959</v>
      </c>
      <c r="B3136" t="s">
        <v>11960</v>
      </c>
      <c r="C3136" s="1" t="str">
        <f t="shared" si="517"/>
        <v>21:0613</v>
      </c>
      <c r="D3136" s="1" t="str">
        <f t="shared" si="514"/>
        <v>21:0193</v>
      </c>
      <c r="E3136" t="s">
        <v>11961</v>
      </c>
      <c r="F3136" t="s">
        <v>11962</v>
      </c>
      <c r="H3136">
        <v>54.900643100000003</v>
      </c>
      <c r="I3136">
        <v>-127.20795390000001</v>
      </c>
      <c r="J3136" s="1" t="str">
        <f t="shared" si="515"/>
        <v>NGR bulk stream sediment</v>
      </c>
      <c r="K3136" s="1" t="str">
        <f t="shared" si="516"/>
        <v>&lt;177 micron (NGR)</v>
      </c>
      <c r="L3136">
        <v>39</v>
      </c>
      <c r="M3136" t="s">
        <v>121</v>
      </c>
      <c r="N3136">
        <v>778</v>
      </c>
      <c r="O3136">
        <v>96</v>
      </c>
      <c r="P3136">
        <v>29</v>
      </c>
      <c r="Q3136">
        <v>11</v>
      </c>
      <c r="R3136">
        <v>27</v>
      </c>
      <c r="S3136">
        <v>14</v>
      </c>
      <c r="T3136">
        <v>-0.2</v>
      </c>
      <c r="U3136">
        <v>1100</v>
      </c>
      <c r="V3136">
        <v>3.44</v>
      </c>
      <c r="W3136">
        <v>-0.2</v>
      </c>
      <c r="X3136">
        <v>10</v>
      </c>
      <c r="Y3136">
        <v>-2</v>
      </c>
      <c r="Z3136">
        <v>43</v>
      </c>
      <c r="AA3136">
        <v>0.7</v>
      </c>
      <c r="AB3136">
        <v>3</v>
      </c>
      <c r="AC3136">
        <v>522</v>
      </c>
      <c r="AD3136">
        <v>40</v>
      </c>
      <c r="AE3136">
        <v>-2</v>
      </c>
      <c r="AF3136">
        <v>7.6</v>
      </c>
      <c r="AG3136">
        <v>1.7</v>
      </c>
      <c r="AH3136">
        <v>195</v>
      </c>
    </row>
    <row r="3137" spans="1:34" x14ac:dyDescent="0.25">
      <c r="A3137" t="s">
        <v>11963</v>
      </c>
      <c r="B3137" t="s">
        <v>11964</v>
      </c>
      <c r="C3137" s="1" t="str">
        <f t="shared" si="517"/>
        <v>21:0613</v>
      </c>
      <c r="D3137" s="1" t="str">
        <f t="shared" si="514"/>
        <v>21:0193</v>
      </c>
      <c r="E3137" t="s">
        <v>11965</v>
      </c>
      <c r="F3137" t="s">
        <v>11966</v>
      </c>
      <c r="H3137">
        <v>54.926971199999997</v>
      </c>
      <c r="I3137">
        <v>-127.1676698</v>
      </c>
      <c r="J3137" s="1" t="str">
        <f t="shared" si="515"/>
        <v>NGR bulk stream sediment</v>
      </c>
      <c r="K3137" s="1" t="str">
        <f t="shared" si="516"/>
        <v>&lt;177 micron (NGR)</v>
      </c>
      <c r="L3137">
        <v>39</v>
      </c>
      <c r="M3137" t="s">
        <v>126</v>
      </c>
      <c r="N3137">
        <v>779</v>
      </c>
      <c r="O3137">
        <v>118</v>
      </c>
      <c r="P3137">
        <v>71</v>
      </c>
      <c r="Q3137">
        <v>13</v>
      </c>
      <c r="R3137">
        <v>33</v>
      </c>
      <c r="S3137">
        <v>15</v>
      </c>
      <c r="T3137">
        <v>-0.2</v>
      </c>
      <c r="U3137">
        <v>580</v>
      </c>
      <c r="V3137">
        <v>4.33</v>
      </c>
      <c r="W3137">
        <v>-0.2</v>
      </c>
      <c r="X3137">
        <v>20</v>
      </c>
      <c r="Y3137">
        <v>-2</v>
      </c>
      <c r="Z3137">
        <v>37</v>
      </c>
      <c r="AA3137">
        <v>2.6</v>
      </c>
      <c r="AB3137">
        <v>2</v>
      </c>
      <c r="AC3137">
        <v>851</v>
      </c>
      <c r="AD3137">
        <v>45</v>
      </c>
      <c r="AE3137">
        <v>-2</v>
      </c>
      <c r="AF3137">
        <v>4.5999999999999996</v>
      </c>
      <c r="AG3137">
        <v>2.1</v>
      </c>
      <c r="AH3137">
        <v>180</v>
      </c>
    </row>
    <row r="3138" spans="1:34" x14ac:dyDescent="0.25">
      <c r="A3138" t="s">
        <v>11967</v>
      </c>
      <c r="B3138" t="s">
        <v>11968</v>
      </c>
      <c r="C3138" s="1" t="str">
        <f t="shared" si="517"/>
        <v>21:0613</v>
      </c>
      <c r="D3138" s="1" t="str">
        <f t="shared" si="514"/>
        <v>21:0193</v>
      </c>
      <c r="E3138" t="s">
        <v>11969</v>
      </c>
      <c r="F3138" t="s">
        <v>11970</v>
      </c>
      <c r="H3138">
        <v>54.984245000000001</v>
      </c>
      <c r="I3138">
        <v>-127.0103513</v>
      </c>
      <c r="J3138" s="1" t="str">
        <f t="shared" si="515"/>
        <v>NGR bulk stream sediment</v>
      </c>
      <c r="K3138" s="1" t="str">
        <f t="shared" si="516"/>
        <v>&lt;177 micron (NGR)</v>
      </c>
      <c r="L3138">
        <v>39</v>
      </c>
      <c r="M3138" t="s">
        <v>131</v>
      </c>
      <c r="N3138">
        <v>780</v>
      </c>
      <c r="O3138">
        <v>110</v>
      </c>
      <c r="P3138">
        <v>29</v>
      </c>
      <c r="Q3138">
        <v>9</v>
      </c>
      <c r="R3138">
        <v>41</v>
      </c>
      <c r="S3138">
        <v>12</v>
      </c>
      <c r="T3138">
        <v>-0.2</v>
      </c>
      <c r="U3138">
        <v>570</v>
      </c>
      <c r="V3138">
        <v>4.08</v>
      </c>
      <c r="W3138">
        <v>-0.2</v>
      </c>
      <c r="X3138">
        <v>9</v>
      </c>
      <c r="Y3138">
        <v>-2</v>
      </c>
      <c r="Z3138">
        <v>35</v>
      </c>
      <c r="AA3138">
        <v>2.7</v>
      </c>
      <c r="AB3138">
        <v>1</v>
      </c>
      <c r="AC3138">
        <v>609</v>
      </c>
      <c r="AD3138">
        <v>55</v>
      </c>
      <c r="AE3138">
        <v>-2</v>
      </c>
      <c r="AF3138">
        <v>6.4</v>
      </c>
      <c r="AG3138">
        <v>2.2999999999999998</v>
      </c>
      <c r="AH3138">
        <v>205</v>
      </c>
    </row>
    <row r="3139" spans="1:34" x14ac:dyDescent="0.25">
      <c r="A3139" t="s">
        <v>11971</v>
      </c>
      <c r="B3139" t="s">
        <v>11972</v>
      </c>
      <c r="C3139" s="1" t="str">
        <f t="shared" si="517"/>
        <v>21:0613</v>
      </c>
      <c r="D3139" s="1" t="str">
        <f t="shared" si="514"/>
        <v>21:0193</v>
      </c>
      <c r="E3139" t="s">
        <v>11973</v>
      </c>
      <c r="F3139" t="s">
        <v>11974</v>
      </c>
      <c r="H3139">
        <v>54.779760000000003</v>
      </c>
      <c r="I3139">
        <v>-127.6963207</v>
      </c>
      <c r="J3139" s="1" t="str">
        <f t="shared" si="515"/>
        <v>NGR bulk stream sediment</v>
      </c>
      <c r="K3139" s="1" t="str">
        <f t="shared" si="516"/>
        <v>&lt;177 micron (NGR)</v>
      </c>
      <c r="L3139">
        <v>40</v>
      </c>
      <c r="M3139" t="s">
        <v>38</v>
      </c>
      <c r="N3139">
        <v>781</v>
      </c>
      <c r="O3139">
        <v>88</v>
      </c>
      <c r="P3139">
        <v>22</v>
      </c>
      <c r="Q3139">
        <v>6</v>
      </c>
      <c r="R3139">
        <v>26</v>
      </c>
      <c r="S3139">
        <v>10</v>
      </c>
      <c r="T3139">
        <v>-0.2</v>
      </c>
      <c r="U3139">
        <v>870</v>
      </c>
      <c r="V3139">
        <v>2.56</v>
      </c>
      <c r="W3139">
        <v>-0.2</v>
      </c>
      <c r="X3139">
        <v>7</v>
      </c>
      <c r="Y3139">
        <v>-2</v>
      </c>
      <c r="Z3139">
        <v>50</v>
      </c>
      <c r="AA3139">
        <v>0.5</v>
      </c>
      <c r="AB3139">
        <v>1</v>
      </c>
      <c r="AC3139">
        <v>900</v>
      </c>
      <c r="AD3139">
        <v>30</v>
      </c>
      <c r="AE3139">
        <v>-2</v>
      </c>
      <c r="AF3139">
        <v>3</v>
      </c>
      <c r="AG3139">
        <v>1</v>
      </c>
      <c r="AH3139">
        <v>220</v>
      </c>
    </row>
    <row r="3140" spans="1:34" x14ac:dyDescent="0.25">
      <c r="A3140" t="s">
        <v>11975</v>
      </c>
      <c r="B3140" t="s">
        <v>11976</v>
      </c>
      <c r="C3140" s="1" t="str">
        <f t="shared" si="517"/>
        <v>21:0613</v>
      </c>
      <c r="D3140" s="1" t="str">
        <f t="shared" si="514"/>
        <v>21:0193</v>
      </c>
      <c r="E3140" t="s">
        <v>11977</v>
      </c>
      <c r="F3140" t="s">
        <v>11978</v>
      </c>
      <c r="H3140">
        <v>54.920578499999998</v>
      </c>
      <c r="I3140">
        <v>-126.9921459</v>
      </c>
      <c r="J3140" s="1" t="str">
        <f t="shared" si="515"/>
        <v>NGR bulk stream sediment</v>
      </c>
      <c r="K3140" s="1" t="str">
        <f t="shared" si="516"/>
        <v>&lt;177 micron (NGR)</v>
      </c>
      <c r="L3140">
        <v>40</v>
      </c>
      <c r="M3140" t="s">
        <v>43</v>
      </c>
      <c r="N3140">
        <v>782</v>
      </c>
      <c r="O3140">
        <v>100</v>
      </c>
      <c r="P3140">
        <v>29</v>
      </c>
      <c r="Q3140">
        <v>11</v>
      </c>
      <c r="R3140">
        <v>30</v>
      </c>
      <c r="S3140">
        <v>13</v>
      </c>
      <c r="T3140">
        <v>-0.2</v>
      </c>
      <c r="U3140">
        <v>700</v>
      </c>
      <c r="V3140">
        <v>3.11</v>
      </c>
      <c r="W3140">
        <v>-0.2</v>
      </c>
      <c r="X3140">
        <v>13</v>
      </c>
      <c r="Y3140">
        <v>2</v>
      </c>
      <c r="Z3140">
        <v>25</v>
      </c>
      <c r="AA3140">
        <v>0.5</v>
      </c>
      <c r="AB3140">
        <v>-1</v>
      </c>
      <c r="AC3140">
        <v>1089</v>
      </c>
      <c r="AD3140">
        <v>75</v>
      </c>
      <c r="AE3140">
        <v>4</v>
      </c>
      <c r="AF3140">
        <v>5.8</v>
      </c>
      <c r="AG3140">
        <v>5.0999999999999996</v>
      </c>
      <c r="AH3140">
        <v>270</v>
      </c>
    </row>
    <row r="3141" spans="1:34" x14ac:dyDescent="0.25">
      <c r="A3141" t="s">
        <v>11979</v>
      </c>
      <c r="B3141" t="s">
        <v>11980</v>
      </c>
      <c r="C3141" s="1" t="str">
        <f t="shared" si="517"/>
        <v>21:0613</v>
      </c>
      <c r="D3141" s="1" t="str">
        <f t="shared" si="514"/>
        <v>21:0193</v>
      </c>
      <c r="E3141" t="s">
        <v>11981</v>
      </c>
      <c r="F3141" t="s">
        <v>11982</v>
      </c>
      <c r="H3141">
        <v>54.960814499999998</v>
      </c>
      <c r="I3141">
        <v>-126.94348069999999</v>
      </c>
      <c r="J3141" s="1" t="str">
        <f t="shared" si="515"/>
        <v>NGR bulk stream sediment</v>
      </c>
      <c r="K3141" s="1" t="str">
        <f t="shared" si="516"/>
        <v>&lt;177 micron (NGR)</v>
      </c>
      <c r="L3141">
        <v>40</v>
      </c>
      <c r="M3141" t="s">
        <v>56</v>
      </c>
      <c r="N3141">
        <v>783</v>
      </c>
      <c r="O3141">
        <v>80</v>
      </c>
      <c r="P3141">
        <v>23</v>
      </c>
      <c r="Q3141">
        <v>15</v>
      </c>
      <c r="R3141">
        <v>22</v>
      </c>
      <c r="S3141">
        <v>11</v>
      </c>
      <c r="T3141">
        <v>-0.2</v>
      </c>
      <c r="U3141">
        <v>630</v>
      </c>
      <c r="V3141">
        <v>2.97</v>
      </c>
      <c r="W3141">
        <v>-0.2</v>
      </c>
      <c r="X3141">
        <v>11</v>
      </c>
      <c r="Y3141">
        <v>-2</v>
      </c>
      <c r="Z3141">
        <v>34</v>
      </c>
      <c r="AA3141">
        <v>1.8</v>
      </c>
      <c r="AB3141">
        <v>2</v>
      </c>
      <c r="AC3141">
        <v>804</v>
      </c>
      <c r="AD3141">
        <v>65</v>
      </c>
      <c r="AE3141">
        <v>-2</v>
      </c>
      <c r="AF3141">
        <v>7</v>
      </c>
      <c r="AG3141">
        <v>3.7</v>
      </c>
      <c r="AH3141">
        <v>225</v>
      </c>
    </row>
    <row r="3142" spans="1:34" x14ac:dyDescent="0.25">
      <c r="A3142" t="s">
        <v>11983</v>
      </c>
      <c r="B3142" t="s">
        <v>11984</v>
      </c>
      <c r="C3142" s="1" t="str">
        <f t="shared" si="517"/>
        <v>21:0613</v>
      </c>
      <c r="D3142" s="1" t="str">
        <f t="shared" si="514"/>
        <v>21:0193</v>
      </c>
      <c r="E3142" t="s">
        <v>11985</v>
      </c>
      <c r="F3142" t="s">
        <v>11986</v>
      </c>
      <c r="H3142">
        <v>54.956600399999999</v>
      </c>
      <c r="I3142">
        <v>-126.9419779</v>
      </c>
      <c r="J3142" s="1" t="str">
        <f t="shared" si="515"/>
        <v>NGR bulk stream sediment</v>
      </c>
      <c r="K3142" s="1" t="str">
        <f t="shared" si="516"/>
        <v>&lt;177 micron (NGR)</v>
      </c>
      <c r="L3142">
        <v>40</v>
      </c>
      <c r="M3142" t="s">
        <v>61</v>
      </c>
      <c r="N3142">
        <v>784</v>
      </c>
      <c r="O3142">
        <v>94</v>
      </c>
      <c r="P3142">
        <v>26</v>
      </c>
      <c r="Q3142">
        <v>14</v>
      </c>
      <c r="R3142">
        <v>32</v>
      </c>
      <c r="S3142">
        <v>14</v>
      </c>
      <c r="T3142">
        <v>-0.2</v>
      </c>
      <c r="U3142">
        <v>890</v>
      </c>
      <c r="V3142">
        <v>3.13</v>
      </c>
      <c r="W3142">
        <v>-0.2</v>
      </c>
      <c r="X3142">
        <v>12</v>
      </c>
      <c r="Y3142">
        <v>-2</v>
      </c>
      <c r="Z3142">
        <v>35</v>
      </c>
      <c r="AA3142">
        <v>1.3</v>
      </c>
      <c r="AB3142">
        <v>2</v>
      </c>
      <c r="AC3142">
        <v>820</v>
      </c>
      <c r="AD3142">
        <v>85</v>
      </c>
      <c r="AE3142">
        <v>-2</v>
      </c>
      <c r="AF3142">
        <v>6.6</v>
      </c>
      <c r="AG3142">
        <v>3.7</v>
      </c>
      <c r="AH3142">
        <v>225</v>
      </c>
    </row>
    <row r="3143" spans="1:34" x14ac:dyDescent="0.25">
      <c r="A3143" t="s">
        <v>11987</v>
      </c>
      <c r="B3143" t="s">
        <v>11988</v>
      </c>
      <c r="C3143" s="1" t="str">
        <f t="shared" si="517"/>
        <v>21:0613</v>
      </c>
      <c r="D3143" s="1" t="str">
        <f>HYPERLINK("http://geochem.nrcan.gc.ca/cdogs/content/svy/svy_e.htm", "")</f>
        <v/>
      </c>
      <c r="G3143" s="1" t="str">
        <f>HYPERLINK("http://geochem.nrcan.gc.ca/cdogs/content/cr_/cr_00079_e.htm", "79")</f>
        <v>79</v>
      </c>
      <c r="J3143" t="s">
        <v>69</v>
      </c>
      <c r="K3143" t="s">
        <v>70</v>
      </c>
      <c r="L3143">
        <v>40</v>
      </c>
      <c r="M3143" t="s">
        <v>71</v>
      </c>
      <c r="N3143">
        <v>785</v>
      </c>
      <c r="O3143">
        <v>110</v>
      </c>
      <c r="P3143">
        <v>86</v>
      </c>
      <c r="Q3143">
        <v>21</v>
      </c>
      <c r="R3143">
        <v>232</v>
      </c>
      <c r="S3143">
        <v>23</v>
      </c>
      <c r="T3143">
        <v>-0.2</v>
      </c>
      <c r="U3143">
        <v>980</v>
      </c>
      <c r="V3143">
        <v>3.57</v>
      </c>
      <c r="W3143">
        <v>1</v>
      </c>
      <c r="X3143">
        <v>15</v>
      </c>
      <c r="Y3143">
        <v>-2</v>
      </c>
      <c r="Z3143">
        <v>66</v>
      </c>
      <c r="AA3143">
        <v>0.8</v>
      </c>
      <c r="AB3143">
        <v>2</v>
      </c>
      <c r="AC3143">
        <v>752</v>
      </c>
      <c r="AD3143">
        <v>60</v>
      </c>
      <c r="AE3143">
        <v>-2</v>
      </c>
      <c r="AF3143">
        <v>3</v>
      </c>
      <c r="AG3143">
        <v>2.5</v>
      </c>
      <c r="AH3143">
        <v>450</v>
      </c>
    </row>
    <row r="3144" spans="1:34" x14ac:dyDescent="0.25">
      <c r="A3144" t="s">
        <v>11989</v>
      </c>
      <c r="B3144" t="s">
        <v>11990</v>
      </c>
      <c r="C3144" s="1" t="str">
        <f t="shared" si="517"/>
        <v>21:0613</v>
      </c>
      <c r="D3144" s="1" t="str">
        <f t="shared" ref="D3144:D3172" si="518">HYPERLINK("http://geochem.nrcan.gc.ca/cdogs/content/svy/svy210193_e.htm", "21:0193")</f>
        <v>21:0193</v>
      </c>
      <c r="E3144" t="s">
        <v>11991</v>
      </c>
      <c r="F3144" t="s">
        <v>11992</v>
      </c>
      <c r="H3144">
        <v>54.939118299999997</v>
      </c>
      <c r="I3144">
        <v>-126.99904410000001</v>
      </c>
      <c r="J3144" s="1" t="str">
        <f t="shared" ref="J3144:J3172" si="519">HYPERLINK("http://geochem.nrcan.gc.ca/cdogs/content/kwd/kwd020030_e.htm", "NGR bulk stream sediment")</f>
        <v>NGR bulk stream sediment</v>
      </c>
      <c r="K3144" s="1" t="str">
        <f t="shared" ref="K3144:K3172" si="520">HYPERLINK("http://geochem.nrcan.gc.ca/cdogs/content/kwd/kwd080006_e.htm", "&lt;177 micron (NGR)")</f>
        <v>&lt;177 micron (NGR)</v>
      </c>
      <c r="L3144">
        <v>40</v>
      </c>
      <c r="M3144" t="s">
        <v>66</v>
      </c>
      <c r="N3144">
        <v>786</v>
      </c>
      <c r="O3144">
        <v>98</v>
      </c>
      <c r="P3144">
        <v>34</v>
      </c>
      <c r="Q3144">
        <v>11</v>
      </c>
      <c r="R3144">
        <v>48</v>
      </c>
      <c r="S3144">
        <v>14</v>
      </c>
      <c r="T3144">
        <v>-0.2</v>
      </c>
      <c r="U3144">
        <v>720</v>
      </c>
      <c r="V3144">
        <v>3.69</v>
      </c>
      <c r="W3144">
        <v>-0.2</v>
      </c>
      <c r="X3144">
        <v>17</v>
      </c>
      <c r="Y3144">
        <v>-2</v>
      </c>
      <c r="Z3144">
        <v>33</v>
      </c>
      <c r="AA3144">
        <v>1.1000000000000001</v>
      </c>
      <c r="AB3144">
        <v>3</v>
      </c>
      <c r="AC3144">
        <v>688</v>
      </c>
      <c r="AD3144">
        <v>40</v>
      </c>
      <c r="AE3144">
        <v>-2</v>
      </c>
      <c r="AF3144">
        <v>5.4</v>
      </c>
      <c r="AG3144">
        <v>2.6</v>
      </c>
      <c r="AH3144">
        <v>200</v>
      </c>
    </row>
    <row r="3145" spans="1:34" x14ac:dyDescent="0.25">
      <c r="A3145" t="s">
        <v>11993</v>
      </c>
      <c r="B3145" t="s">
        <v>11994</v>
      </c>
      <c r="C3145" s="1" t="str">
        <f t="shared" si="517"/>
        <v>21:0613</v>
      </c>
      <c r="D3145" s="1" t="str">
        <f t="shared" si="518"/>
        <v>21:0193</v>
      </c>
      <c r="E3145" t="s">
        <v>11995</v>
      </c>
      <c r="F3145" t="s">
        <v>11996</v>
      </c>
      <c r="H3145">
        <v>54.942892800000003</v>
      </c>
      <c r="I3145">
        <v>-127.3004406</v>
      </c>
      <c r="J3145" s="1" t="str">
        <f t="shared" si="519"/>
        <v>NGR bulk stream sediment</v>
      </c>
      <c r="K3145" s="1" t="str">
        <f t="shared" si="520"/>
        <v>&lt;177 micron (NGR)</v>
      </c>
      <c r="L3145">
        <v>40</v>
      </c>
      <c r="M3145" t="s">
        <v>76</v>
      </c>
      <c r="N3145">
        <v>787</v>
      </c>
      <c r="O3145">
        <v>84</v>
      </c>
      <c r="P3145">
        <v>27</v>
      </c>
      <c r="Q3145">
        <v>6</v>
      </c>
      <c r="R3145">
        <v>19</v>
      </c>
      <c r="S3145">
        <v>11</v>
      </c>
      <c r="T3145">
        <v>-0.2</v>
      </c>
      <c r="U3145">
        <v>620</v>
      </c>
      <c r="V3145">
        <v>3.27</v>
      </c>
      <c r="W3145">
        <v>-0.2</v>
      </c>
      <c r="X3145">
        <v>10</v>
      </c>
      <c r="Y3145">
        <v>-2</v>
      </c>
      <c r="Z3145">
        <v>56</v>
      </c>
      <c r="AA3145">
        <v>0.6</v>
      </c>
      <c r="AB3145">
        <v>2</v>
      </c>
      <c r="AC3145">
        <v>737</v>
      </c>
      <c r="AD3145">
        <v>25</v>
      </c>
      <c r="AE3145">
        <v>-2</v>
      </c>
      <c r="AF3145">
        <v>2</v>
      </c>
      <c r="AG3145">
        <v>1.2</v>
      </c>
      <c r="AH3145">
        <v>215</v>
      </c>
    </row>
    <row r="3146" spans="1:34" x14ac:dyDescent="0.25">
      <c r="A3146" t="s">
        <v>11997</v>
      </c>
      <c r="B3146" t="s">
        <v>11998</v>
      </c>
      <c r="C3146" s="1" t="str">
        <f t="shared" si="517"/>
        <v>21:0613</v>
      </c>
      <c r="D3146" s="1" t="str">
        <f t="shared" si="518"/>
        <v>21:0193</v>
      </c>
      <c r="E3146" t="s">
        <v>11999</v>
      </c>
      <c r="F3146" t="s">
        <v>12000</v>
      </c>
      <c r="H3146">
        <v>54.870013</v>
      </c>
      <c r="I3146">
        <v>-127.2701119</v>
      </c>
      <c r="J3146" s="1" t="str">
        <f t="shared" si="519"/>
        <v>NGR bulk stream sediment</v>
      </c>
      <c r="K3146" s="1" t="str">
        <f t="shared" si="520"/>
        <v>&lt;177 micron (NGR)</v>
      </c>
      <c r="L3146">
        <v>40</v>
      </c>
      <c r="M3146" t="s">
        <v>81</v>
      </c>
      <c r="N3146">
        <v>788</v>
      </c>
      <c r="O3146">
        <v>100</v>
      </c>
      <c r="P3146">
        <v>30</v>
      </c>
      <c r="Q3146">
        <v>9</v>
      </c>
      <c r="R3146">
        <v>13</v>
      </c>
      <c r="S3146">
        <v>7</v>
      </c>
      <c r="T3146">
        <v>-0.2</v>
      </c>
      <c r="U3146">
        <v>420</v>
      </c>
      <c r="V3146">
        <v>3.28</v>
      </c>
      <c r="W3146">
        <v>-0.2</v>
      </c>
      <c r="X3146">
        <v>25</v>
      </c>
      <c r="Y3146">
        <v>-2</v>
      </c>
      <c r="Z3146">
        <v>42</v>
      </c>
      <c r="AA3146">
        <v>0.3</v>
      </c>
      <c r="AB3146">
        <v>3</v>
      </c>
      <c r="AC3146">
        <v>801</v>
      </c>
      <c r="AD3146">
        <v>20</v>
      </c>
      <c r="AE3146">
        <v>2</v>
      </c>
      <c r="AF3146">
        <v>3.2</v>
      </c>
      <c r="AG3146">
        <v>1.3</v>
      </c>
      <c r="AH3146">
        <v>175</v>
      </c>
    </row>
    <row r="3147" spans="1:34" x14ac:dyDescent="0.25">
      <c r="A3147" t="s">
        <v>12001</v>
      </c>
      <c r="B3147" t="s">
        <v>12002</v>
      </c>
      <c r="C3147" s="1" t="str">
        <f t="shared" si="517"/>
        <v>21:0613</v>
      </c>
      <c r="D3147" s="1" t="str">
        <f t="shared" si="518"/>
        <v>21:0193</v>
      </c>
      <c r="E3147" t="s">
        <v>12003</v>
      </c>
      <c r="F3147" t="s">
        <v>12004</v>
      </c>
      <c r="H3147">
        <v>54.860093999999997</v>
      </c>
      <c r="I3147">
        <v>-127.2465894</v>
      </c>
      <c r="J3147" s="1" t="str">
        <f t="shared" si="519"/>
        <v>NGR bulk stream sediment</v>
      </c>
      <c r="K3147" s="1" t="str">
        <f t="shared" si="520"/>
        <v>&lt;177 micron (NGR)</v>
      </c>
      <c r="L3147">
        <v>40</v>
      </c>
      <c r="M3147" t="s">
        <v>86</v>
      </c>
      <c r="N3147">
        <v>789</v>
      </c>
      <c r="O3147">
        <v>57</v>
      </c>
      <c r="P3147">
        <v>127</v>
      </c>
      <c r="Q3147">
        <v>7</v>
      </c>
      <c r="R3147">
        <v>4</v>
      </c>
      <c r="S3147">
        <v>7</v>
      </c>
      <c r="T3147">
        <v>-0.2</v>
      </c>
      <c r="U3147">
        <v>305</v>
      </c>
      <c r="V3147">
        <v>2.96</v>
      </c>
      <c r="W3147">
        <v>-0.2</v>
      </c>
      <c r="X3147">
        <v>19</v>
      </c>
      <c r="Y3147">
        <v>69</v>
      </c>
      <c r="Z3147">
        <v>43</v>
      </c>
      <c r="AA3147">
        <v>1.3</v>
      </c>
      <c r="AB3147">
        <v>2</v>
      </c>
      <c r="AC3147">
        <v>677</v>
      </c>
      <c r="AD3147">
        <v>20</v>
      </c>
      <c r="AE3147">
        <v>45</v>
      </c>
      <c r="AF3147">
        <v>1.6</v>
      </c>
      <c r="AG3147">
        <v>2.9</v>
      </c>
      <c r="AH3147">
        <v>205</v>
      </c>
    </row>
    <row r="3148" spans="1:34" x14ac:dyDescent="0.25">
      <c r="A3148" t="s">
        <v>12005</v>
      </c>
      <c r="B3148" t="s">
        <v>12006</v>
      </c>
      <c r="C3148" s="1" t="str">
        <f t="shared" si="517"/>
        <v>21:0613</v>
      </c>
      <c r="D3148" s="1" t="str">
        <f t="shared" si="518"/>
        <v>21:0193</v>
      </c>
      <c r="E3148" t="s">
        <v>12007</v>
      </c>
      <c r="F3148" t="s">
        <v>12008</v>
      </c>
      <c r="H3148">
        <v>54.803667300000001</v>
      </c>
      <c r="I3148">
        <v>-127.39017920000001</v>
      </c>
      <c r="J3148" s="1" t="str">
        <f t="shared" si="519"/>
        <v>NGR bulk stream sediment</v>
      </c>
      <c r="K3148" s="1" t="str">
        <f t="shared" si="520"/>
        <v>&lt;177 micron (NGR)</v>
      </c>
      <c r="L3148">
        <v>40</v>
      </c>
      <c r="M3148" t="s">
        <v>91</v>
      </c>
      <c r="N3148">
        <v>790</v>
      </c>
      <c r="O3148">
        <v>46</v>
      </c>
      <c r="P3148">
        <v>18</v>
      </c>
      <c r="Q3148">
        <v>7</v>
      </c>
      <c r="R3148">
        <v>6</v>
      </c>
      <c r="S3148">
        <v>7</v>
      </c>
      <c r="T3148">
        <v>0.3</v>
      </c>
      <c r="U3148">
        <v>420</v>
      </c>
      <c r="V3148">
        <v>2.2200000000000002</v>
      </c>
      <c r="W3148">
        <v>-0.2</v>
      </c>
      <c r="X3148">
        <v>1</v>
      </c>
      <c r="Y3148">
        <v>-2</v>
      </c>
      <c r="Z3148">
        <v>36</v>
      </c>
      <c r="AA3148">
        <v>0.3</v>
      </c>
      <c r="AB3148">
        <v>2</v>
      </c>
      <c r="AC3148">
        <v>335</v>
      </c>
      <c r="AD3148">
        <v>15</v>
      </c>
      <c r="AE3148">
        <v>-2</v>
      </c>
      <c r="AF3148">
        <v>5.4</v>
      </c>
      <c r="AG3148">
        <v>1.2</v>
      </c>
      <c r="AH3148">
        <v>145</v>
      </c>
    </row>
    <row r="3149" spans="1:34" x14ac:dyDescent="0.25">
      <c r="A3149" t="s">
        <v>12009</v>
      </c>
      <c r="B3149" t="s">
        <v>12010</v>
      </c>
      <c r="C3149" s="1" t="str">
        <f t="shared" si="517"/>
        <v>21:0613</v>
      </c>
      <c r="D3149" s="1" t="str">
        <f t="shared" si="518"/>
        <v>21:0193</v>
      </c>
      <c r="E3149" t="s">
        <v>12011</v>
      </c>
      <c r="F3149" t="s">
        <v>12012</v>
      </c>
      <c r="H3149">
        <v>54.821630300000002</v>
      </c>
      <c r="I3149">
        <v>-127.3979957</v>
      </c>
      <c r="J3149" s="1" t="str">
        <f t="shared" si="519"/>
        <v>NGR bulk stream sediment</v>
      </c>
      <c r="K3149" s="1" t="str">
        <f t="shared" si="520"/>
        <v>&lt;177 micron (NGR)</v>
      </c>
      <c r="L3149">
        <v>40</v>
      </c>
      <c r="M3149" t="s">
        <v>96</v>
      </c>
      <c r="N3149">
        <v>791</v>
      </c>
      <c r="O3149">
        <v>476</v>
      </c>
      <c r="P3149">
        <v>37</v>
      </c>
      <c r="Q3149">
        <v>41</v>
      </c>
      <c r="R3149">
        <v>12</v>
      </c>
      <c r="S3149">
        <v>13</v>
      </c>
      <c r="T3149">
        <v>0.7</v>
      </c>
      <c r="U3149">
        <v>5700</v>
      </c>
      <c r="V3149">
        <v>4.45</v>
      </c>
      <c r="W3149">
        <v>7.5</v>
      </c>
      <c r="X3149">
        <v>5</v>
      </c>
      <c r="Y3149">
        <v>2</v>
      </c>
      <c r="Z3149">
        <v>46</v>
      </c>
      <c r="AA3149">
        <v>2.6</v>
      </c>
      <c r="AB3149">
        <v>2</v>
      </c>
      <c r="AC3149">
        <v>686</v>
      </c>
      <c r="AD3149">
        <v>100</v>
      </c>
      <c r="AE3149">
        <v>-2</v>
      </c>
      <c r="AF3149">
        <v>18</v>
      </c>
      <c r="AG3149">
        <v>1.7</v>
      </c>
      <c r="AH3149">
        <v>205</v>
      </c>
    </row>
    <row r="3150" spans="1:34" x14ac:dyDescent="0.25">
      <c r="A3150" t="s">
        <v>12013</v>
      </c>
      <c r="B3150" t="s">
        <v>12014</v>
      </c>
      <c r="C3150" s="1" t="str">
        <f t="shared" si="517"/>
        <v>21:0613</v>
      </c>
      <c r="D3150" s="1" t="str">
        <f t="shared" si="518"/>
        <v>21:0193</v>
      </c>
      <c r="E3150" t="s">
        <v>12015</v>
      </c>
      <c r="F3150" t="s">
        <v>12016</v>
      </c>
      <c r="H3150">
        <v>54.862716900000002</v>
      </c>
      <c r="I3150">
        <v>-127.4480825</v>
      </c>
      <c r="J3150" s="1" t="str">
        <f t="shared" si="519"/>
        <v>NGR bulk stream sediment</v>
      </c>
      <c r="K3150" s="1" t="str">
        <f t="shared" si="520"/>
        <v>&lt;177 micron (NGR)</v>
      </c>
      <c r="L3150">
        <v>40</v>
      </c>
      <c r="M3150" t="s">
        <v>101</v>
      </c>
      <c r="N3150">
        <v>792</v>
      </c>
      <c r="O3150">
        <v>160</v>
      </c>
      <c r="P3150">
        <v>31</v>
      </c>
      <c r="Q3150">
        <v>11</v>
      </c>
      <c r="R3150">
        <v>8</v>
      </c>
      <c r="S3150">
        <v>10</v>
      </c>
      <c r="T3150">
        <v>-0.2</v>
      </c>
      <c r="U3150">
        <v>1200</v>
      </c>
      <c r="V3150">
        <v>3.9</v>
      </c>
      <c r="W3150">
        <v>-0.2</v>
      </c>
      <c r="X3150">
        <v>7</v>
      </c>
      <c r="Y3150">
        <v>-2</v>
      </c>
      <c r="Z3150">
        <v>95</v>
      </c>
      <c r="AA3150">
        <v>0.5</v>
      </c>
      <c r="AB3150">
        <v>4</v>
      </c>
      <c r="AC3150">
        <v>769</v>
      </c>
      <c r="AD3150">
        <v>40</v>
      </c>
      <c r="AE3150">
        <v>-2</v>
      </c>
      <c r="AF3150">
        <v>5</v>
      </c>
      <c r="AG3150">
        <v>1.2</v>
      </c>
      <c r="AH3150">
        <v>210</v>
      </c>
    </row>
    <row r="3151" spans="1:34" x14ac:dyDescent="0.25">
      <c r="A3151" t="s">
        <v>12017</v>
      </c>
      <c r="B3151" t="s">
        <v>12018</v>
      </c>
      <c r="C3151" s="1" t="str">
        <f t="shared" si="517"/>
        <v>21:0613</v>
      </c>
      <c r="D3151" s="1" t="str">
        <f t="shared" si="518"/>
        <v>21:0193</v>
      </c>
      <c r="E3151" t="s">
        <v>12019</v>
      </c>
      <c r="F3151" t="s">
        <v>12020</v>
      </c>
      <c r="H3151">
        <v>54.848645599999998</v>
      </c>
      <c r="I3151">
        <v>-127.4869222</v>
      </c>
      <c r="J3151" s="1" t="str">
        <f t="shared" si="519"/>
        <v>NGR bulk stream sediment</v>
      </c>
      <c r="K3151" s="1" t="str">
        <f t="shared" si="520"/>
        <v>&lt;177 micron (NGR)</v>
      </c>
      <c r="L3151">
        <v>40</v>
      </c>
      <c r="M3151" t="s">
        <v>106</v>
      </c>
      <c r="N3151">
        <v>793</v>
      </c>
      <c r="O3151">
        <v>139</v>
      </c>
      <c r="P3151">
        <v>22</v>
      </c>
      <c r="Q3151">
        <v>11</v>
      </c>
      <c r="R3151">
        <v>9</v>
      </c>
      <c r="S3151">
        <v>10</v>
      </c>
      <c r="T3151">
        <v>-0.2</v>
      </c>
      <c r="U3151">
        <v>940</v>
      </c>
      <c r="V3151">
        <v>3.78</v>
      </c>
      <c r="W3151">
        <v>-0.2</v>
      </c>
      <c r="X3151">
        <v>7</v>
      </c>
      <c r="Y3151">
        <v>-2</v>
      </c>
      <c r="Z3151">
        <v>98</v>
      </c>
      <c r="AA3151">
        <v>0.7</v>
      </c>
      <c r="AB3151">
        <v>3</v>
      </c>
      <c r="AC3151">
        <v>686</v>
      </c>
      <c r="AD3151">
        <v>50</v>
      </c>
      <c r="AE3151">
        <v>-2</v>
      </c>
      <c r="AF3151">
        <v>3.4</v>
      </c>
      <c r="AG3151">
        <v>1.4</v>
      </c>
      <c r="AH3151">
        <v>190</v>
      </c>
    </row>
    <row r="3152" spans="1:34" x14ac:dyDescent="0.25">
      <c r="A3152" t="s">
        <v>12021</v>
      </c>
      <c r="B3152" t="s">
        <v>12022</v>
      </c>
      <c r="C3152" s="1" t="str">
        <f t="shared" si="517"/>
        <v>21:0613</v>
      </c>
      <c r="D3152" s="1" t="str">
        <f t="shared" si="518"/>
        <v>21:0193</v>
      </c>
      <c r="E3152" t="s">
        <v>12023</v>
      </c>
      <c r="F3152" t="s">
        <v>12024</v>
      </c>
      <c r="H3152">
        <v>54.844690900000003</v>
      </c>
      <c r="I3152">
        <v>-127.4833012</v>
      </c>
      <c r="J3152" s="1" t="str">
        <f t="shared" si="519"/>
        <v>NGR bulk stream sediment</v>
      </c>
      <c r="K3152" s="1" t="str">
        <f t="shared" si="520"/>
        <v>&lt;177 micron (NGR)</v>
      </c>
      <c r="L3152">
        <v>40</v>
      </c>
      <c r="M3152" t="s">
        <v>111</v>
      </c>
      <c r="N3152">
        <v>794</v>
      </c>
      <c r="O3152">
        <v>136</v>
      </c>
      <c r="P3152">
        <v>19</v>
      </c>
      <c r="Q3152">
        <v>10</v>
      </c>
      <c r="R3152">
        <v>4</v>
      </c>
      <c r="S3152">
        <v>8</v>
      </c>
      <c r="T3152">
        <v>0.2</v>
      </c>
      <c r="U3152">
        <v>940</v>
      </c>
      <c r="V3152">
        <v>3.43</v>
      </c>
      <c r="W3152">
        <v>-0.2</v>
      </c>
      <c r="X3152">
        <v>6</v>
      </c>
      <c r="Y3152">
        <v>-2</v>
      </c>
      <c r="Z3152">
        <v>48</v>
      </c>
      <c r="AA3152">
        <v>0.7</v>
      </c>
      <c r="AB3152">
        <v>3</v>
      </c>
      <c r="AC3152">
        <v>839</v>
      </c>
      <c r="AD3152">
        <v>55</v>
      </c>
      <c r="AE3152">
        <v>-2</v>
      </c>
      <c r="AF3152">
        <v>5</v>
      </c>
      <c r="AG3152">
        <v>1.4</v>
      </c>
      <c r="AH3152">
        <v>185</v>
      </c>
    </row>
    <row r="3153" spans="1:34" x14ac:dyDescent="0.25">
      <c r="A3153" t="s">
        <v>12025</v>
      </c>
      <c r="B3153" t="s">
        <v>12026</v>
      </c>
      <c r="C3153" s="1" t="str">
        <f t="shared" si="517"/>
        <v>21:0613</v>
      </c>
      <c r="D3153" s="1" t="str">
        <f t="shared" si="518"/>
        <v>21:0193</v>
      </c>
      <c r="E3153" t="s">
        <v>11973</v>
      </c>
      <c r="F3153" t="s">
        <v>12027</v>
      </c>
      <c r="H3153">
        <v>54.779760000000003</v>
      </c>
      <c r="I3153">
        <v>-127.6963207</v>
      </c>
      <c r="J3153" s="1" t="str">
        <f t="shared" si="519"/>
        <v>NGR bulk stream sediment</v>
      </c>
      <c r="K3153" s="1" t="str">
        <f t="shared" si="520"/>
        <v>&lt;177 micron (NGR)</v>
      </c>
      <c r="L3153">
        <v>40</v>
      </c>
      <c r="M3153" t="s">
        <v>47</v>
      </c>
      <c r="N3153">
        <v>795</v>
      </c>
      <c r="O3153">
        <v>86</v>
      </c>
      <c r="P3153">
        <v>21</v>
      </c>
      <c r="Q3153">
        <v>5</v>
      </c>
      <c r="R3153">
        <v>24</v>
      </c>
      <c r="S3153">
        <v>9</v>
      </c>
      <c r="T3153">
        <v>-0.2</v>
      </c>
      <c r="U3153">
        <v>830</v>
      </c>
      <c r="V3153">
        <v>2.39</v>
      </c>
      <c r="W3153">
        <v>-0.2</v>
      </c>
      <c r="X3153">
        <v>5</v>
      </c>
      <c r="Y3153">
        <v>-2</v>
      </c>
      <c r="Z3153">
        <v>48</v>
      </c>
      <c r="AA3153">
        <v>0.5</v>
      </c>
      <c r="AB3153">
        <v>2</v>
      </c>
      <c r="AC3153">
        <v>909</v>
      </c>
      <c r="AD3153">
        <v>40</v>
      </c>
      <c r="AE3153">
        <v>-2</v>
      </c>
      <c r="AF3153">
        <v>2.6</v>
      </c>
      <c r="AG3153">
        <v>1.2</v>
      </c>
      <c r="AH3153">
        <v>275</v>
      </c>
    </row>
    <row r="3154" spans="1:34" x14ac:dyDescent="0.25">
      <c r="A3154" t="s">
        <v>12028</v>
      </c>
      <c r="B3154" t="s">
        <v>12029</v>
      </c>
      <c r="C3154" s="1" t="str">
        <f t="shared" si="517"/>
        <v>21:0613</v>
      </c>
      <c r="D3154" s="1" t="str">
        <f t="shared" si="518"/>
        <v>21:0193</v>
      </c>
      <c r="E3154" t="s">
        <v>11973</v>
      </c>
      <c r="F3154" t="s">
        <v>12030</v>
      </c>
      <c r="H3154">
        <v>54.779760000000003</v>
      </c>
      <c r="I3154">
        <v>-127.6963207</v>
      </c>
      <c r="J3154" s="1" t="str">
        <f t="shared" si="519"/>
        <v>NGR bulk stream sediment</v>
      </c>
      <c r="K3154" s="1" t="str">
        <f t="shared" si="520"/>
        <v>&lt;177 micron (NGR)</v>
      </c>
      <c r="L3154">
        <v>40</v>
      </c>
      <c r="M3154" t="s">
        <v>51</v>
      </c>
      <c r="N3154">
        <v>796</v>
      </c>
      <c r="O3154">
        <v>83</v>
      </c>
      <c r="P3154">
        <v>22</v>
      </c>
      <c r="Q3154">
        <v>6</v>
      </c>
      <c r="R3154">
        <v>25</v>
      </c>
      <c r="S3154">
        <v>10</v>
      </c>
      <c r="T3154">
        <v>-0.2</v>
      </c>
      <c r="U3154">
        <v>900</v>
      </c>
      <c r="V3154">
        <v>2.46</v>
      </c>
      <c r="W3154">
        <v>-0.2</v>
      </c>
      <c r="X3154">
        <v>5</v>
      </c>
      <c r="Y3154">
        <v>-2</v>
      </c>
      <c r="Z3154">
        <v>48</v>
      </c>
      <c r="AA3154">
        <v>0.2</v>
      </c>
      <c r="AB3154">
        <v>2</v>
      </c>
      <c r="AC3154">
        <v>934</v>
      </c>
      <c r="AD3154">
        <v>40</v>
      </c>
      <c r="AE3154">
        <v>-2</v>
      </c>
      <c r="AF3154">
        <v>3.2</v>
      </c>
      <c r="AG3154">
        <v>1</v>
      </c>
      <c r="AH3154">
        <v>260</v>
      </c>
    </row>
    <row r="3155" spans="1:34" x14ac:dyDescent="0.25">
      <c r="A3155" t="s">
        <v>12031</v>
      </c>
      <c r="B3155" t="s">
        <v>12032</v>
      </c>
      <c r="C3155" s="1" t="str">
        <f t="shared" si="517"/>
        <v>21:0613</v>
      </c>
      <c r="D3155" s="1" t="str">
        <f t="shared" si="518"/>
        <v>21:0193</v>
      </c>
      <c r="E3155" t="s">
        <v>12033</v>
      </c>
      <c r="F3155" t="s">
        <v>12034</v>
      </c>
      <c r="H3155">
        <v>54.819915600000002</v>
      </c>
      <c r="I3155">
        <v>-127.9004898</v>
      </c>
      <c r="J3155" s="1" t="str">
        <f t="shared" si="519"/>
        <v>NGR bulk stream sediment</v>
      </c>
      <c r="K3155" s="1" t="str">
        <f t="shared" si="520"/>
        <v>&lt;177 micron (NGR)</v>
      </c>
      <c r="L3155">
        <v>40</v>
      </c>
      <c r="M3155" t="s">
        <v>116</v>
      </c>
      <c r="N3155">
        <v>797</v>
      </c>
      <c r="O3155">
        <v>156</v>
      </c>
      <c r="P3155">
        <v>21</v>
      </c>
      <c r="Q3155">
        <v>23</v>
      </c>
      <c r="R3155">
        <v>18</v>
      </c>
      <c r="S3155">
        <v>13</v>
      </c>
      <c r="T3155">
        <v>0.2</v>
      </c>
      <c r="U3155">
        <v>5000</v>
      </c>
      <c r="V3155">
        <v>4.5</v>
      </c>
      <c r="W3155">
        <v>-0.2</v>
      </c>
      <c r="X3155">
        <v>35</v>
      </c>
      <c r="Y3155">
        <v>-2</v>
      </c>
      <c r="Z3155">
        <v>56</v>
      </c>
      <c r="AA3155">
        <v>2</v>
      </c>
      <c r="AB3155">
        <v>3</v>
      </c>
      <c r="AC3155">
        <v>1000</v>
      </c>
      <c r="AD3155">
        <v>140</v>
      </c>
      <c r="AE3155">
        <v>-2</v>
      </c>
      <c r="AF3155">
        <v>14.4</v>
      </c>
      <c r="AG3155">
        <v>2.5</v>
      </c>
      <c r="AH3155">
        <v>175</v>
      </c>
    </row>
    <row r="3156" spans="1:34" x14ac:dyDescent="0.25">
      <c r="A3156" t="s">
        <v>12035</v>
      </c>
      <c r="B3156" t="s">
        <v>12036</v>
      </c>
      <c r="C3156" s="1" t="str">
        <f t="shared" si="517"/>
        <v>21:0613</v>
      </c>
      <c r="D3156" s="1" t="str">
        <f t="shared" si="518"/>
        <v>21:0193</v>
      </c>
      <c r="E3156" t="s">
        <v>12037</v>
      </c>
      <c r="F3156" t="s">
        <v>12038</v>
      </c>
      <c r="H3156">
        <v>54.791883400000003</v>
      </c>
      <c r="I3156">
        <v>-127.75045919999999</v>
      </c>
      <c r="J3156" s="1" t="str">
        <f t="shared" si="519"/>
        <v>NGR bulk stream sediment</v>
      </c>
      <c r="K3156" s="1" t="str">
        <f t="shared" si="520"/>
        <v>&lt;177 micron (NGR)</v>
      </c>
      <c r="L3156">
        <v>40</v>
      </c>
      <c r="M3156" t="s">
        <v>121</v>
      </c>
      <c r="N3156">
        <v>798</v>
      </c>
      <c r="O3156">
        <v>90</v>
      </c>
      <c r="P3156">
        <v>20</v>
      </c>
      <c r="Q3156">
        <v>8</v>
      </c>
      <c r="R3156">
        <v>14</v>
      </c>
      <c r="S3156">
        <v>9</v>
      </c>
      <c r="T3156">
        <v>0.2</v>
      </c>
      <c r="U3156">
        <v>900</v>
      </c>
      <c r="V3156">
        <v>2.69</v>
      </c>
      <c r="W3156">
        <v>-0.2</v>
      </c>
      <c r="X3156">
        <v>6</v>
      </c>
      <c r="Y3156">
        <v>-2</v>
      </c>
      <c r="Z3156">
        <v>48</v>
      </c>
      <c r="AA3156">
        <v>0.7</v>
      </c>
      <c r="AB3156">
        <v>2</v>
      </c>
      <c r="AC3156">
        <v>921</v>
      </c>
      <c r="AD3156">
        <v>40</v>
      </c>
      <c r="AE3156">
        <v>-2</v>
      </c>
      <c r="AF3156">
        <v>3.2</v>
      </c>
      <c r="AG3156">
        <v>1.4</v>
      </c>
      <c r="AH3156">
        <v>240</v>
      </c>
    </row>
    <row r="3157" spans="1:34" x14ac:dyDescent="0.25">
      <c r="A3157" t="s">
        <v>12039</v>
      </c>
      <c r="B3157" t="s">
        <v>12040</v>
      </c>
      <c r="C3157" s="1" t="str">
        <f t="shared" si="517"/>
        <v>21:0613</v>
      </c>
      <c r="D3157" s="1" t="str">
        <f t="shared" si="518"/>
        <v>21:0193</v>
      </c>
      <c r="E3157" t="s">
        <v>12041</v>
      </c>
      <c r="F3157" t="s">
        <v>12042</v>
      </c>
      <c r="H3157">
        <v>54.801210099999999</v>
      </c>
      <c r="I3157">
        <v>-127.7528788</v>
      </c>
      <c r="J3157" s="1" t="str">
        <f t="shared" si="519"/>
        <v>NGR bulk stream sediment</v>
      </c>
      <c r="K3157" s="1" t="str">
        <f t="shared" si="520"/>
        <v>&lt;177 micron (NGR)</v>
      </c>
      <c r="L3157">
        <v>40</v>
      </c>
      <c r="M3157" t="s">
        <v>126</v>
      </c>
      <c r="N3157">
        <v>799</v>
      </c>
      <c r="O3157">
        <v>93</v>
      </c>
      <c r="P3157">
        <v>21</v>
      </c>
      <c r="Q3157">
        <v>12</v>
      </c>
      <c r="R3157">
        <v>18</v>
      </c>
      <c r="S3157">
        <v>9</v>
      </c>
      <c r="T3157">
        <v>0.2</v>
      </c>
      <c r="U3157">
        <v>560</v>
      </c>
      <c r="V3157">
        <v>3.05</v>
      </c>
      <c r="W3157">
        <v>-0.2</v>
      </c>
      <c r="X3157">
        <v>13</v>
      </c>
      <c r="Y3157">
        <v>-2</v>
      </c>
      <c r="Z3157">
        <v>40</v>
      </c>
      <c r="AA3157">
        <v>0.2</v>
      </c>
      <c r="AB3157">
        <v>3</v>
      </c>
      <c r="AC3157">
        <v>744</v>
      </c>
      <c r="AD3157">
        <v>60</v>
      </c>
      <c r="AE3157">
        <v>-2</v>
      </c>
      <c r="AF3157">
        <v>5.2</v>
      </c>
      <c r="AG3157">
        <v>2.2999999999999998</v>
      </c>
      <c r="AH3157">
        <v>220</v>
      </c>
    </row>
    <row r="3158" spans="1:34" x14ac:dyDescent="0.25">
      <c r="A3158" t="s">
        <v>12043</v>
      </c>
      <c r="B3158" t="s">
        <v>12044</v>
      </c>
      <c r="C3158" s="1" t="str">
        <f t="shared" si="517"/>
        <v>21:0613</v>
      </c>
      <c r="D3158" s="1" t="str">
        <f t="shared" si="518"/>
        <v>21:0193</v>
      </c>
      <c r="E3158" t="s">
        <v>12045</v>
      </c>
      <c r="F3158" t="s">
        <v>12046</v>
      </c>
      <c r="H3158">
        <v>54.823026599999999</v>
      </c>
      <c r="I3158">
        <v>-127.7612199</v>
      </c>
      <c r="J3158" s="1" t="str">
        <f t="shared" si="519"/>
        <v>NGR bulk stream sediment</v>
      </c>
      <c r="K3158" s="1" t="str">
        <f t="shared" si="520"/>
        <v>&lt;177 micron (NGR)</v>
      </c>
      <c r="L3158">
        <v>40</v>
      </c>
      <c r="M3158" t="s">
        <v>131</v>
      </c>
      <c r="N3158">
        <v>800</v>
      </c>
      <c r="O3158">
        <v>90</v>
      </c>
      <c r="P3158">
        <v>23</v>
      </c>
      <c r="Q3158">
        <v>16</v>
      </c>
      <c r="R3158">
        <v>20</v>
      </c>
      <c r="S3158">
        <v>10</v>
      </c>
      <c r="T3158">
        <v>-0.2</v>
      </c>
      <c r="U3158">
        <v>560</v>
      </c>
      <c r="V3158">
        <v>2.71</v>
      </c>
      <c r="W3158">
        <v>-0.2</v>
      </c>
      <c r="X3158">
        <v>13</v>
      </c>
      <c r="Y3158">
        <v>-2</v>
      </c>
      <c r="Z3158">
        <v>43</v>
      </c>
      <c r="AA3158">
        <v>0.3</v>
      </c>
      <c r="AB3158">
        <v>2</v>
      </c>
      <c r="AC3158">
        <v>821</v>
      </c>
      <c r="AD3158">
        <v>140</v>
      </c>
      <c r="AE3158">
        <v>2</v>
      </c>
      <c r="AF3158">
        <v>7.2</v>
      </c>
      <c r="AG3158">
        <v>2.9</v>
      </c>
      <c r="AH3158">
        <v>200</v>
      </c>
    </row>
    <row r="3159" spans="1:34" x14ac:dyDescent="0.25">
      <c r="A3159" t="s">
        <v>12047</v>
      </c>
      <c r="B3159" t="s">
        <v>12048</v>
      </c>
      <c r="C3159" s="1" t="str">
        <f t="shared" si="517"/>
        <v>21:0613</v>
      </c>
      <c r="D3159" s="1" t="str">
        <f t="shared" si="518"/>
        <v>21:0193</v>
      </c>
      <c r="E3159" t="s">
        <v>12049</v>
      </c>
      <c r="F3159" t="s">
        <v>12050</v>
      </c>
      <c r="H3159">
        <v>54.172473699999998</v>
      </c>
      <c r="I3159">
        <v>-127.63758540000001</v>
      </c>
      <c r="J3159" s="1" t="str">
        <f t="shared" si="519"/>
        <v>NGR bulk stream sediment</v>
      </c>
      <c r="K3159" s="1" t="str">
        <f t="shared" si="520"/>
        <v>&lt;177 micron (NGR)</v>
      </c>
      <c r="L3159">
        <v>41</v>
      </c>
      <c r="M3159" t="s">
        <v>38</v>
      </c>
      <c r="N3159">
        <v>801</v>
      </c>
      <c r="O3159">
        <v>77</v>
      </c>
      <c r="P3159">
        <v>69</v>
      </c>
      <c r="Q3159">
        <v>8</v>
      </c>
      <c r="R3159">
        <v>10</v>
      </c>
      <c r="S3159">
        <v>13</v>
      </c>
      <c r="T3159">
        <v>-0.2</v>
      </c>
      <c r="U3159">
        <v>700</v>
      </c>
      <c r="V3159">
        <v>3.56</v>
      </c>
      <c r="W3159">
        <v>-0.2</v>
      </c>
      <c r="X3159">
        <v>2</v>
      </c>
      <c r="Y3159">
        <v>-2</v>
      </c>
      <c r="Z3159">
        <v>96</v>
      </c>
      <c r="AA3159">
        <v>1.1000000000000001</v>
      </c>
      <c r="AB3159">
        <v>3</v>
      </c>
      <c r="AC3159">
        <v>439</v>
      </c>
      <c r="AD3159">
        <v>30</v>
      </c>
      <c r="AE3159">
        <v>2</v>
      </c>
      <c r="AF3159">
        <v>8</v>
      </c>
      <c r="AG3159">
        <v>0.8</v>
      </c>
      <c r="AH3159">
        <v>110</v>
      </c>
    </row>
    <row r="3160" spans="1:34" x14ac:dyDescent="0.25">
      <c r="A3160" t="s">
        <v>12051</v>
      </c>
      <c r="B3160" t="s">
        <v>12052</v>
      </c>
      <c r="C3160" s="1" t="str">
        <f t="shared" si="517"/>
        <v>21:0613</v>
      </c>
      <c r="D3160" s="1" t="str">
        <f t="shared" si="518"/>
        <v>21:0193</v>
      </c>
      <c r="E3160" t="s">
        <v>12053</v>
      </c>
      <c r="F3160" t="s">
        <v>12054</v>
      </c>
      <c r="H3160">
        <v>54.119210600000002</v>
      </c>
      <c r="I3160">
        <v>-127.6789153</v>
      </c>
      <c r="J3160" s="1" t="str">
        <f t="shared" si="519"/>
        <v>NGR bulk stream sediment</v>
      </c>
      <c r="K3160" s="1" t="str">
        <f t="shared" si="520"/>
        <v>&lt;177 micron (NGR)</v>
      </c>
      <c r="L3160">
        <v>41</v>
      </c>
      <c r="M3160" t="s">
        <v>43</v>
      </c>
      <c r="N3160">
        <v>802</v>
      </c>
      <c r="O3160">
        <v>84</v>
      </c>
      <c r="P3160">
        <v>49</v>
      </c>
      <c r="Q3160">
        <v>9</v>
      </c>
      <c r="R3160">
        <v>19</v>
      </c>
      <c r="S3160">
        <v>15</v>
      </c>
      <c r="T3160">
        <v>-0.2</v>
      </c>
      <c r="U3160">
        <v>740</v>
      </c>
      <c r="V3160">
        <v>3.33</v>
      </c>
      <c r="W3160">
        <v>-0.2</v>
      </c>
      <c r="X3160">
        <v>4</v>
      </c>
      <c r="Y3160">
        <v>-2</v>
      </c>
      <c r="Z3160">
        <v>78</v>
      </c>
      <c r="AA3160">
        <v>0.2</v>
      </c>
      <c r="AB3160">
        <v>4</v>
      </c>
      <c r="AC3160">
        <v>479</v>
      </c>
      <c r="AD3160">
        <v>20</v>
      </c>
      <c r="AE3160">
        <v>2</v>
      </c>
      <c r="AF3160">
        <v>4</v>
      </c>
      <c r="AG3160">
        <v>1.1000000000000001</v>
      </c>
      <c r="AH3160">
        <v>200</v>
      </c>
    </row>
    <row r="3161" spans="1:34" x14ac:dyDescent="0.25">
      <c r="A3161" t="s">
        <v>12055</v>
      </c>
      <c r="B3161" t="s">
        <v>12056</v>
      </c>
      <c r="C3161" s="1" t="str">
        <f t="shared" si="517"/>
        <v>21:0613</v>
      </c>
      <c r="D3161" s="1" t="str">
        <f t="shared" si="518"/>
        <v>21:0193</v>
      </c>
      <c r="E3161" t="s">
        <v>12057</v>
      </c>
      <c r="F3161" t="s">
        <v>12058</v>
      </c>
      <c r="H3161">
        <v>54.117345299999997</v>
      </c>
      <c r="I3161">
        <v>-127.669504</v>
      </c>
      <c r="J3161" s="1" t="str">
        <f t="shared" si="519"/>
        <v>NGR bulk stream sediment</v>
      </c>
      <c r="K3161" s="1" t="str">
        <f t="shared" si="520"/>
        <v>&lt;177 micron (NGR)</v>
      </c>
      <c r="L3161">
        <v>41</v>
      </c>
      <c r="M3161" t="s">
        <v>56</v>
      </c>
      <c r="N3161">
        <v>803</v>
      </c>
      <c r="O3161">
        <v>127</v>
      </c>
      <c r="P3161">
        <v>48</v>
      </c>
      <c r="Q3161">
        <v>30</v>
      </c>
      <c r="R3161">
        <v>15</v>
      </c>
      <c r="S3161">
        <v>13</v>
      </c>
      <c r="T3161">
        <v>-0.2</v>
      </c>
      <c r="U3161">
        <v>1000</v>
      </c>
      <c r="V3161">
        <v>3.89</v>
      </c>
      <c r="W3161">
        <v>-0.2</v>
      </c>
      <c r="X3161">
        <v>4</v>
      </c>
      <c r="Y3161">
        <v>-2</v>
      </c>
      <c r="Z3161">
        <v>76</v>
      </c>
      <c r="AA3161">
        <v>-0.2</v>
      </c>
      <c r="AB3161">
        <v>4</v>
      </c>
      <c r="AC3161">
        <v>512</v>
      </c>
      <c r="AD3161">
        <v>20</v>
      </c>
      <c r="AE3161">
        <v>-2</v>
      </c>
      <c r="AF3161">
        <v>4.2</v>
      </c>
      <c r="AG3161">
        <v>1.2</v>
      </c>
      <c r="AH3161">
        <v>220</v>
      </c>
    </row>
    <row r="3162" spans="1:34" x14ac:dyDescent="0.25">
      <c r="A3162" t="s">
        <v>12059</v>
      </c>
      <c r="B3162" t="s">
        <v>12060</v>
      </c>
      <c r="C3162" s="1" t="str">
        <f t="shared" si="517"/>
        <v>21:0613</v>
      </c>
      <c r="D3162" s="1" t="str">
        <f t="shared" si="518"/>
        <v>21:0193</v>
      </c>
      <c r="E3162" t="s">
        <v>12061</v>
      </c>
      <c r="F3162" t="s">
        <v>12062</v>
      </c>
      <c r="H3162">
        <v>54.131442300000003</v>
      </c>
      <c r="I3162">
        <v>-127.6746998</v>
      </c>
      <c r="J3162" s="1" t="str">
        <f t="shared" si="519"/>
        <v>NGR bulk stream sediment</v>
      </c>
      <c r="K3162" s="1" t="str">
        <f t="shared" si="520"/>
        <v>&lt;177 micron (NGR)</v>
      </c>
      <c r="L3162">
        <v>41</v>
      </c>
      <c r="M3162" t="s">
        <v>61</v>
      </c>
      <c r="N3162">
        <v>804</v>
      </c>
      <c r="O3162">
        <v>84</v>
      </c>
      <c r="P3162">
        <v>59</v>
      </c>
      <c r="Q3162">
        <v>12</v>
      </c>
      <c r="R3162">
        <v>22</v>
      </c>
      <c r="S3162">
        <v>13</v>
      </c>
      <c r="T3162">
        <v>-0.2</v>
      </c>
      <c r="U3162">
        <v>780</v>
      </c>
      <c r="V3162">
        <v>3.08</v>
      </c>
      <c r="W3162">
        <v>-0.2</v>
      </c>
      <c r="X3162">
        <v>4</v>
      </c>
      <c r="Y3162">
        <v>-2</v>
      </c>
      <c r="Z3162">
        <v>71</v>
      </c>
      <c r="AA3162">
        <v>-0.2</v>
      </c>
      <c r="AB3162">
        <v>5</v>
      </c>
      <c r="AC3162">
        <v>479</v>
      </c>
      <c r="AD3162">
        <v>20</v>
      </c>
      <c r="AE3162">
        <v>-2</v>
      </c>
      <c r="AF3162">
        <v>4.5999999999999996</v>
      </c>
      <c r="AG3162">
        <v>1</v>
      </c>
      <c r="AH3162">
        <v>180</v>
      </c>
    </row>
    <row r="3163" spans="1:34" x14ac:dyDescent="0.25">
      <c r="A3163" t="s">
        <v>12063</v>
      </c>
      <c r="B3163" t="s">
        <v>12064</v>
      </c>
      <c r="C3163" s="1" t="str">
        <f t="shared" si="517"/>
        <v>21:0613</v>
      </c>
      <c r="D3163" s="1" t="str">
        <f t="shared" si="518"/>
        <v>21:0193</v>
      </c>
      <c r="E3163" t="s">
        <v>12065</v>
      </c>
      <c r="F3163" t="s">
        <v>12066</v>
      </c>
      <c r="H3163">
        <v>54.154065099999997</v>
      </c>
      <c r="I3163">
        <v>-127.65030299999999</v>
      </c>
      <c r="J3163" s="1" t="str">
        <f t="shared" si="519"/>
        <v>NGR bulk stream sediment</v>
      </c>
      <c r="K3163" s="1" t="str">
        <f t="shared" si="520"/>
        <v>&lt;177 micron (NGR)</v>
      </c>
      <c r="L3163">
        <v>41</v>
      </c>
      <c r="M3163" t="s">
        <v>66</v>
      </c>
      <c r="N3163">
        <v>805</v>
      </c>
      <c r="O3163">
        <v>80</v>
      </c>
      <c r="P3163">
        <v>41</v>
      </c>
      <c r="Q3163">
        <v>5</v>
      </c>
      <c r="R3163">
        <v>11</v>
      </c>
      <c r="S3163">
        <v>12</v>
      </c>
      <c r="T3163">
        <v>-0.2</v>
      </c>
      <c r="U3163">
        <v>1600</v>
      </c>
      <c r="V3163">
        <v>4.29</v>
      </c>
      <c r="W3163">
        <v>-0.2</v>
      </c>
      <c r="X3163">
        <v>4</v>
      </c>
      <c r="Y3163">
        <v>-2</v>
      </c>
      <c r="Z3163">
        <v>105</v>
      </c>
      <c r="AA3163">
        <v>-0.2</v>
      </c>
      <c r="AB3163">
        <v>4</v>
      </c>
      <c r="AC3163">
        <v>479</v>
      </c>
      <c r="AD3163">
        <v>60</v>
      </c>
      <c r="AE3163">
        <v>-2</v>
      </c>
      <c r="AF3163">
        <v>15.4</v>
      </c>
      <c r="AG3163">
        <v>1</v>
      </c>
      <c r="AH3163">
        <v>130</v>
      </c>
    </row>
    <row r="3164" spans="1:34" x14ac:dyDescent="0.25">
      <c r="A3164" t="s">
        <v>12067</v>
      </c>
      <c r="B3164" t="s">
        <v>12068</v>
      </c>
      <c r="C3164" s="1" t="str">
        <f t="shared" si="517"/>
        <v>21:0613</v>
      </c>
      <c r="D3164" s="1" t="str">
        <f t="shared" si="518"/>
        <v>21:0193</v>
      </c>
      <c r="E3164" t="s">
        <v>12049</v>
      </c>
      <c r="F3164" t="s">
        <v>12069</v>
      </c>
      <c r="H3164">
        <v>54.172473699999998</v>
      </c>
      <c r="I3164">
        <v>-127.63758540000001</v>
      </c>
      <c r="J3164" s="1" t="str">
        <f t="shared" si="519"/>
        <v>NGR bulk stream sediment</v>
      </c>
      <c r="K3164" s="1" t="str">
        <f t="shared" si="520"/>
        <v>&lt;177 micron (NGR)</v>
      </c>
      <c r="L3164">
        <v>41</v>
      </c>
      <c r="M3164" t="s">
        <v>47</v>
      </c>
      <c r="N3164">
        <v>806</v>
      </c>
      <c r="O3164">
        <v>77</v>
      </c>
      <c r="P3164">
        <v>68</v>
      </c>
      <c r="Q3164">
        <v>8</v>
      </c>
      <c r="R3164">
        <v>9</v>
      </c>
      <c r="S3164">
        <v>13</v>
      </c>
      <c r="T3164">
        <v>-0.2</v>
      </c>
      <c r="U3164">
        <v>720</v>
      </c>
      <c r="V3164">
        <v>3.6</v>
      </c>
      <c r="W3164">
        <v>-0.2</v>
      </c>
      <c r="X3164">
        <v>2</v>
      </c>
      <c r="Y3164">
        <v>-2</v>
      </c>
      <c r="Z3164">
        <v>96</v>
      </c>
      <c r="AA3164">
        <v>0.2</v>
      </c>
      <c r="AB3164">
        <v>4</v>
      </c>
      <c r="AC3164">
        <v>506</v>
      </c>
      <c r="AD3164">
        <v>25</v>
      </c>
      <c r="AE3164">
        <v>-2</v>
      </c>
      <c r="AF3164">
        <v>8.1999999999999993</v>
      </c>
      <c r="AG3164">
        <v>1.1000000000000001</v>
      </c>
      <c r="AH3164">
        <v>165</v>
      </c>
    </row>
    <row r="3165" spans="1:34" x14ac:dyDescent="0.25">
      <c r="A3165" t="s">
        <v>12070</v>
      </c>
      <c r="B3165" t="s">
        <v>12071</v>
      </c>
      <c r="C3165" s="1" t="str">
        <f t="shared" si="517"/>
        <v>21:0613</v>
      </c>
      <c r="D3165" s="1" t="str">
        <f t="shared" si="518"/>
        <v>21:0193</v>
      </c>
      <c r="E3165" t="s">
        <v>12049</v>
      </c>
      <c r="F3165" t="s">
        <v>12072</v>
      </c>
      <c r="H3165">
        <v>54.172473699999998</v>
      </c>
      <c r="I3165">
        <v>-127.63758540000001</v>
      </c>
      <c r="J3165" s="1" t="str">
        <f t="shared" si="519"/>
        <v>NGR bulk stream sediment</v>
      </c>
      <c r="K3165" s="1" t="str">
        <f t="shared" si="520"/>
        <v>&lt;177 micron (NGR)</v>
      </c>
      <c r="L3165">
        <v>41</v>
      </c>
      <c r="M3165" t="s">
        <v>51</v>
      </c>
      <c r="N3165">
        <v>807</v>
      </c>
      <c r="O3165">
        <v>80</v>
      </c>
      <c r="P3165">
        <v>69</v>
      </c>
      <c r="Q3165">
        <v>7</v>
      </c>
      <c r="R3165">
        <v>11</v>
      </c>
      <c r="S3165">
        <v>14</v>
      </c>
      <c r="T3165">
        <v>-0.2</v>
      </c>
      <c r="U3165">
        <v>720</v>
      </c>
      <c r="V3165">
        <v>3.41</v>
      </c>
      <c r="W3165">
        <v>-0.2</v>
      </c>
      <c r="X3165">
        <v>2</v>
      </c>
      <c r="Y3165">
        <v>-2</v>
      </c>
      <c r="Z3165">
        <v>95</v>
      </c>
      <c r="AA3165">
        <v>0.3</v>
      </c>
      <c r="AB3165">
        <v>4</v>
      </c>
      <c r="AC3165">
        <v>470</v>
      </c>
      <c r="AD3165">
        <v>30</v>
      </c>
      <c r="AE3165">
        <v>-2</v>
      </c>
      <c r="AF3165">
        <v>9.1999999999999993</v>
      </c>
      <c r="AG3165">
        <v>1.1000000000000001</v>
      </c>
      <c r="AH3165">
        <v>190</v>
      </c>
    </row>
    <row r="3166" spans="1:34" x14ac:dyDescent="0.25">
      <c r="A3166" t="s">
        <v>12073</v>
      </c>
      <c r="B3166" t="s">
        <v>12074</v>
      </c>
      <c r="C3166" s="1" t="str">
        <f t="shared" si="517"/>
        <v>21:0613</v>
      </c>
      <c r="D3166" s="1" t="str">
        <f t="shared" si="518"/>
        <v>21:0193</v>
      </c>
      <c r="E3166" t="s">
        <v>12075</v>
      </c>
      <c r="F3166" t="s">
        <v>12076</v>
      </c>
      <c r="H3166">
        <v>54.2121019</v>
      </c>
      <c r="I3166">
        <v>-127.5588083</v>
      </c>
      <c r="J3166" s="1" t="str">
        <f t="shared" si="519"/>
        <v>NGR bulk stream sediment</v>
      </c>
      <c r="K3166" s="1" t="str">
        <f t="shared" si="520"/>
        <v>&lt;177 micron (NGR)</v>
      </c>
      <c r="L3166">
        <v>41</v>
      </c>
      <c r="M3166" t="s">
        <v>76</v>
      </c>
      <c r="N3166">
        <v>808</v>
      </c>
      <c r="O3166">
        <v>92</v>
      </c>
      <c r="P3166">
        <v>37</v>
      </c>
      <c r="Q3166">
        <v>5</v>
      </c>
      <c r="R3166">
        <v>26</v>
      </c>
      <c r="S3166">
        <v>16</v>
      </c>
      <c r="T3166">
        <v>-0.2</v>
      </c>
      <c r="U3166">
        <v>500</v>
      </c>
      <c r="V3166">
        <v>3.57</v>
      </c>
      <c r="W3166">
        <v>-0.2</v>
      </c>
      <c r="X3166">
        <v>3</v>
      </c>
      <c r="Y3166">
        <v>-2</v>
      </c>
      <c r="Z3166">
        <v>101</v>
      </c>
      <c r="AA3166">
        <v>0.3</v>
      </c>
      <c r="AB3166">
        <v>4</v>
      </c>
      <c r="AC3166">
        <v>454</v>
      </c>
      <c r="AD3166">
        <v>35</v>
      </c>
      <c r="AE3166">
        <v>-2</v>
      </c>
      <c r="AF3166">
        <v>10</v>
      </c>
      <c r="AG3166">
        <v>1</v>
      </c>
      <c r="AH3166">
        <v>170</v>
      </c>
    </row>
    <row r="3167" spans="1:34" x14ac:dyDescent="0.25">
      <c r="A3167" t="s">
        <v>12077</v>
      </c>
      <c r="B3167" t="s">
        <v>12078</v>
      </c>
      <c r="C3167" s="1" t="str">
        <f t="shared" si="517"/>
        <v>21:0613</v>
      </c>
      <c r="D3167" s="1" t="str">
        <f t="shared" si="518"/>
        <v>21:0193</v>
      </c>
      <c r="E3167" t="s">
        <v>12079</v>
      </c>
      <c r="F3167" t="s">
        <v>12080</v>
      </c>
      <c r="H3167">
        <v>54.242217799999999</v>
      </c>
      <c r="I3167">
        <v>-127.5235978</v>
      </c>
      <c r="J3167" s="1" t="str">
        <f t="shared" si="519"/>
        <v>NGR bulk stream sediment</v>
      </c>
      <c r="K3167" s="1" t="str">
        <f t="shared" si="520"/>
        <v>&lt;177 micron (NGR)</v>
      </c>
      <c r="L3167">
        <v>41</v>
      </c>
      <c r="M3167" t="s">
        <v>81</v>
      </c>
      <c r="N3167">
        <v>809</v>
      </c>
      <c r="O3167">
        <v>103</v>
      </c>
      <c r="P3167">
        <v>22</v>
      </c>
      <c r="Q3167">
        <v>12</v>
      </c>
      <c r="R3167">
        <v>13</v>
      </c>
      <c r="S3167">
        <v>10</v>
      </c>
      <c r="T3167">
        <v>-0.2</v>
      </c>
      <c r="U3167">
        <v>1100</v>
      </c>
      <c r="V3167">
        <v>3.18</v>
      </c>
      <c r="W3167">
        <v>-0.2</v>
      </c>
      <c r="X3167">
        <v>4</v>
      </c>
      <c r="Y3167">
        <v>-2</v>
      </c>
      <c r="Z3167">
        <v>63</v>
      </c>
      <c r="AA3167">
        <v>0.3</v>
      </c>
      <c r="AB3167">
        <v>3</v>
      </c>
      <c r="AC3167">
        <v>1810</v>
      </c>
      <c r="AD3167">
        <v>25</v>
      </c>
      <c r="AE3167">
        <v>-2</v>
      </c>
      <c r="AF3167">
        <v>5.2</v>
      </c>
      <c r="AG3167">
        <v>1.2</v>
      </c>
      <c r="AH3167">
        <v>250</v>
      </c>
    </row>
    <row r="3168" spans="1:34" x14ac:dyDescent="0.25">
      <c r="A3168" t="s">
        <v>12081</v>
      </c>
      <c r="B3168" t="s">
        <v>12082</v>
      </c>
      <c r="C3168" s="1" t="str">
        <f t="shared" si="517"/>
        <v>21:0613</v>
      </c>
      <c r="D3168" s="1" t="str">
        <f t="shared" si="518"/>
        <v>21:0193</v>
      </c>
      <c r="E3168" t="s">
        <v>12083</v>
      </c>
      <c r="F3168" t="s">
        <v>12084</v>
      </c>
      <c r="H3168">
        <v>54.243187200000001</v>
      </c>
      <c r="I3168">
        <v>-127.51027329999999</v>
      </c>
      <c r="J3168" s="1" t="str">
        <f t="shared" si="519"/>
        <v>NGR bulk stream sediment</v>
      </c>
      <c r="K3168" s="1" t="str">
        <f t="shared" si="520"/>
        <v>&lt;177 micron (NGR)</v>
      </c>
      <c r="L3168">
        <v>41</v>
      </c>
      <c r="M3168" t="s">
        <v>86</v>
      </c>
      <c r="N3168">
        <v>810</v>
      </c>
      <c r="O3168">
        <v>84</v>
      </c>
      <c r="P3168">
        <v>18</v>
      </c>
      <c r="Q3168">
        <v>7</v>
      </c>
      <c r="R3168">
        <v>14</v>
      </c>
      <c r="S3168">
        <v>8</v>
      </c>
      <c r="T3168">
        <v>0.2</v>
      </c>
      <c r="U3168">
        <v>1400</v>
      </c>
      <c r="V3168">
        <v>2.76</v>
      </c>
      <c r="W3168">
        <v>-0.2</v>
      </c>
      <c r="X3168">
        <v>4</v>
      </c>
      <c r="Y3168">
        <v>-2</v>
      </c>
      <c r="Z3168">
        <v>48</v>
      </c>
      <c r="AA3168">
        <v>0.3</v>
      </c>
      <c r="AB3168">
        <v>2</v>
      </c>
      <c r="AC3168">
        <v>660</v>
      </c>
      <c r="AD3168">
        <v>40</v>
      </c>
      <c r="AE3168">
        <v>2</v>
      </c>
      <c r="AF3168">
        <v>4</v>
      </c>
      <c r="AG3168">
        <v>2.1</v>
      </c>
      <c r="AH3168">
        <v>190</v>
      </c>
    </row>
    <row r="3169" spans="1:34" x14ac:dyDescent="0.25">
      <c r="A3169" t="s">
        <v>12085</v>
      </c>
      <c r="B3169" t="s">
        <v>12086</v>
      </c>
      <c r="C3169" s="1" t="str">
        <f t="shared" si="517"/>
        <v>21:0613</v>
      </c>
      <c r="D3169" s="1" t="str">
        <f t="shared" si="518"/>
        <v>21:0193</v>
      </c>
      <c r="E3169" t="s">
        <v>12087</v>
      </c>
      <c r="F3169" t="s">
        <v>12088</v>
      </c>
      <c r="H3169">
        <v>54.322752000000001</v>
      </c>
      <c r="I3169">
        <v>-127.0436047</v>
      </c>
      <c r="J3169" s="1" t="str">
        <f t="shared" si="519"/>
        <v>NGR bulk stream sediment</v>
      </c>
      <c r="K3169" s="1" t="str">
        <f t="shared" si="520"/>
        <v>&lt;177 micron (NGR)</v>
      </c>
      <c r="L3169">
        <v>41</v>
      </c>
      <c r="M3169" t="s">
        <v>91</v>
      </c>
      <c r="N3169">
        <v>811</v>
      </c>
      <c r="O3169">
        <v>286</v>
      </c>
      <c r="P3169">
        <v>70</v>
      </c>
      <c r="Q3169">
        <v>22</v>
      </c>
      <c r="R3169">
        <v>20</v>
      </c>
      <c r="S3169">
        <v>15</v>
      </c>
      <c r="T3169">
        <v>0.4</v>
      </c>
      <c r="U3169">
        <v>1900</v>
      </c>
      <c r="V3169">
        <v>4.45</v>
      </c>
      <c r="W3169">
        <v>-0.2</v>
      </c>
      <c r="X3169">
        <v>26</v>
      </c>
      <c r="Y3169">
        <v>-2</v>
      </c>
      <c r="Z3169">
        <v>111</v>
      </c>
      <c r="AA3169">
        <v>1.7</v>
      </c>
      <c r="AB3169">
        <v>4</v>
      </c>
      <c r="AC3169">
        <v>685</v>
      </c>
      <c r="AD3169">
        <v>465</v>
      </c>
      <c r="AE3169">
        <v>-2</v>
      </c>
      <c r="AF3169">
        <v>10</v>
      </c>
      <c r="AG3169">
        <v>1.7</v>
      </c>
      <c r="AH3169">
        <v>275</v>
      </c>
    </row>
    <row r="3170" spans="1:34" x14ac:dyDescent="0.25">
      <c r="A3170" t="s">
        <v>12089</v>
      </c>
      <c r="B3170" t="s">
        <v>12090</v>
      </c>
      <c r="C3170" s="1" t="str">
        <f t="shared" si="517"/>
        <v>21:0613</v>
      </c>
      <c r="D3170" s="1" t="str">
        <f t="shared" si="518"/>
        <v>21:0193</v>
      </c>
      <c r="E3170" t="s">
        <v>12091</v>
      </c>
      <c r="F3170" t="s">
        <v>12092</v>
      </c>
      <c r="H3170">
        <v>54.360377999999997</v>
      </c>
      <c r="I3170">
        <v>-127.0115574</v>
      </c>
      <c r="J3170" s="1" t="str">
        <f t="shared" si="519"/>
        <v>NGR bulk stream sediment</v>
      </c>
      <c r="K3170" s="1" t="str">
        <f t="shared" si="520"/>
        <v>&lt;177 micron (NGR)</v>
      </c>
      <c r="L3170">
        <v>41</v>
      </c>
      <c r="M3170" t="s">
        <v>96</v>
      </c>
      <c r="N3170">
        <v>812</v>
      </c>
      <c r="O3170">
        <v>218</v>
      </c>
      <c r="P3170">
        <v>50</v>
      </c>
      <c r="Q3170">
        <v>17</v>
      </c>
      <c r="R3170">
        <v>24</v>
      </c>
      <c r="S3170">
        <v>16</v>
      </c>
      <c r="T3170">
        <v>-0.2</v>
      </c>
      <c r="U3170">
        <v>1700</v>
      </c>
      <c r="V3170">
        <v>3.91</v>
      </c>
      <c r="W3170">
        <v>0.3</v>
      </c>
      <c r="X3170">
        <v>19</v>
      </c>
      <c r="Y3170">
        <v>-2</v>
      </c>
      <c r="Z3170">
        <v>83</v>
      </c>
      <c r="AA3170">
        <v>1</v>
      </c>
      <c r="AB3170">
        <v>5</v>
      </c>
      <c r="AC3170">
        <v>821</v>
      </c>
      <c r="AD3170">
        <v>40</v>
      </c>
      <c r="AE3170">
        <v>-2</v>
      </c>
      <c r="AF3170">
        <v>7.2</v>
      </c>
      <c r="AG3170">
        <v>0.9</v>
      </c>
      <c r="AH3170">
        <v>300</v>
      </c>
    </row>
    <row r="3171" spans="1:34" x14ac:dyDescent="0.25">
      <c r="A3171" t="s">
        <v>12093</v>
      </c>
      <c r="B3171" t="s">
        <v>12094</v>
      </c>
      <c r="C3171" s="1" t="str">
        <f t="shared" si="517"/>
        <v>21:0613</v>
      </c>
      <c r="D3171" s="1" t="str">
        <f t="shared" si="518"/>
        <v>21:0193</v>
      </c>
      <c r="E3171" t="s">
        <v>12095</v>
      </c>
      <c r="F3171" t="s">
        <v>12096</v>
      </c>
      <c r="H3171">
        <v>54.989013200000002</v>
      </c>
      <c r="I3171">
        <v>-127.87421740000001</v>
      </c>
      <c r="J3171" s="1" t="str">
        <f t="shared" si="519"/>
        <v>NGR bulk stream sediment</v>
      </c>
      <c r="K3171" s="1" t="str">
        <f t="shared" si="520"/>
        <v>&lt;177 micron (NGR)</v>
      </c>
      <c r="L3171">
        <v>41</v>
      </c>
      <c r="M3171" t="s">
        <v>101</v>
      </c>
      <c r="N3171">
        <v>813</v>
      </c>
      <c r="O3171">
        <v>88</v>
      </c>
      <c r="P3171">
        <v>33</v>
      </c>
      <c r="Q3171">
        <v>12</v>
      </c>
      <c r="R3171">
        <v>33</v>
      </c>
      <c r="S3171">
        <v>11</v>
      </c>
      <c r="T3171">
        <v>-0.2</v>
      </c>
      <c r="U3171">
        <v>570</v>
      </c>
      <c r="V3171">
        <v>4.05</v>
      </c>
      <c r="W3171">
        <v>-0.2</v>
      </c>
      <c r="X3171">
        <v>4</v>
      </c>
      <c r="Y3171">
        <v>-2</v>
      </c>
      <c r="Z3171">
        <v>54</v>
      </c>
      <c r="AA3171">
        <v>0.7</v>
      </c>
      <c r="AB3171">
        <v>4</v>
      </c>
      <c r="AC3171">
        <v>770</v>
      </c>
      <c r="AD3171">
        <v>60</v>
      </c>
      <c r="AE3171">
        <v>-2</v>
      </c>
      <c r="AF3171">
        <v>3.6</v>
      </c>
      <c r="AG3171">
        <v>2</v>
      </c>
      <c r="AH3171">
        <v>255</v>
      </c>
    </row>
    <row r="3172" spans="1:34" x14ac:dyDescent="0.25">
      <c r="A3172" t="s">
        <v>12097</v>
      </c>
      <c r="B3172" t="s">
        <v>12098</v>
      </c>
      <c r="C3172" s="1" t="str">
        <f t="shared" si="517"/>
        <v>21:0613</v>
      </c>
      <c r="D3172" s="1" t="str">
        <f t="shared" si="518"/>
        <v>21:0193</v>
      </c>
      <c r="E3172" t="s">
        <v>12099</v>
      </c>
      <c r="F3172" t="s">
        <v>12100</v>
      </c>
      <c r="H3172">
        <v>54.959373499999998</v>
      </c>
      <c r="I3172">
        <v>-127.87034389999999</v>
      </c>
      <c r="J3172" s="1" t="str">
        <f t="shared" si="519"/>
        <v>NGR bulk stream sediment</v>
      </c>
      <c r="K3172" s="1" t="str">
        <f t="shared" si="520"/>
        <v>&lt;177 micron (NGR)</v>
      </c>
      <c r="L3172">
        <v>41</v>
      </c>
      <c r="M3172" t="s">
        <v>106</v>
      </c>
      <c r="N3172">
        <v>814</v>
      </c>
      <c r="O3172">
        <v>83</v>
      </c>
      <c r="P3172">
        <v>30</v>
      </c>
      <c r="Q3172">
        <v>11</v>
      </c>
      <c r="R3172">
        <v>30</v>
      </c>
      <c r="S3172">
        <v>11</v>
      </c>
      <c r="T3172">
        <v>-0.2</v>
      </c>
      <c r="U3172">
        <v>600</v>
      </c>
      <c r="V3172">
        <v>3.71</v>
      </c>
      <c r="W3172">
        <v>-0.2</v>
      </c>
      <c r="X3172">
        <v>4</v>
      </c>
      <c r="Y3172">
        <v>-2</v>
      </c>
      <c r="Z3172">
        <v>50</v>
      </c>
      <c r="AA3172">
        <v>0.3</v>
      </c>
      <c r="AB3172">
        <v>3</v>
      </c>
      <c r="AC3172">
        <v>802</v>
      </c>
      <c r="AD3172">
        <v>75</v>
      </c>
      <c r="AE3172">
        <v>-2</v>
      </c>
      <c r="AF3172">
        <v>4.5999999999999996</v>
      </c>
      <c r="AG3172">
        <v>1.7</v>
      </c>
      <c r="AH3172">
        <v>200</v>
      </c>
    </row>
    <row r="3173" spans="1:34" x14ac:dyDescent="0.25">
      <c r="A3173" t="s">
        <v>12101</v>
      </c>
      <c r="B3173" t="s">
        <v>12102</v>
      </c>
      <c r="C3173" s="1" t="str">
        <f t="shared" si="517"/>
        <v>21:0613</v>
      </c>
      <c r="D3173" s="1" t="str">
        <f>HYPERLINK("http://geochem.nrcan.gc.ca/cdogs/content/svy/svy_e.htm", "")</f>
        <v/>
      </c>
      <c r="G3173" s="1" t="str">
        <f>HYPERLINK("http://geochem.nrcan.gc.ca/cdogs/content/cr_/cr_00079_e.htm", "79")</f>
        <v>79</v>
      </c>
      <c r="J3173" t="s">
        <v>69</v>
      </c>
      <c r="K3173" t="s">
        <v>70</v>
      </c>
      <c r="L3173">
        <v>41</v>
      </c>
      <c r="M3173" t="s">
        <v>71</v>
      </c>
      <c r="N3173">
        <v>815</v>
      </c>
      <c r="O3173">
        <v>109</v>
      </c>
      <c r="P3173">
        <v>85</v>
      </c>
      <c r="Q3173">
        <v>19</v>
      </c>
      <c r="R3173">
        <v>216</v>
      </c>
      <c r="S3173">
        <v>25</v>
      </c>
      <c r="T3173">
        <v>-0.2</v>
      </c>
      <c r="U3173">
        <v>1000</v>
      </c>
      <c r="V3173">
        <v>3.62</v>
      </c>
      <c r="W3173">
        <v>0.9</v>
      </c>
      <c r="X3173">
        <v>11</v>
      </c>
      <c r="Y3173">
        <v>-2</v>
      </c>
      <c r="Z3173">
        <v>70</v>
      </c>
      <c r="AA3173">
        <v>0.3</v>
      </c>
      <c r="AB3173">
        <v>3</v>
      </c>
      <c r="AC3173">
        <v>796</v>
      </c>
      <c r="AD3173">
        <v>45</v>
      </c>
      <c r="AE3173">
        <v>-2</v>
      </c>
      <c r="AF3173">
        <v>3.6</v>
      </c>
      <c r="AG3173">
        <v>2.7</v>
      </c>
      <c r="AH3173">
        <v>580</v>
      </c>
    </row>
    <row r="3174" spans="1:34" x14ac:dyDescent="0.25">
      <c r="A3174" t="s">
        <v>12103</v>
      </c>
      <c r="B3174" t="s">
        <v>12104</v>
      </c>
      <c r="C3174" s="1" t="str">
        <f t="shared" si="517"/>
        <v>21:0613</v>
      </c>
      <c r="D3174" s="1" t="str">
        <f t="shared" ref="D3174:D3197" si="521">HYPERLINK("http://geochem.nrcan.gc.ca/cdogs/content/svy/svy210193_e.htm", "21:0193")</f>
        <v>21:0193</v>
      </c>
      <c r="E3174" t="s">
        <v>12105</v>
      </c>
      <c r="F3174" t="s">
        <v>12106</v>
      </c>
      <c r="H3174">
        <v>54.908829400000002</v>
      </c>
      <c r="I3174">
        <v>-127.85879509999999</v>
      </c>
      <c r="J3174" s="1" t="str">
        <f t="shared" ref="J3174:J3197" si="522">HYPERLINK("http://geochem.nrcan.gc.ca/cdogs/content/kwd/kwd020030_e.htm", "NGR bulk stream sediment")</f>
        <v>NGR bulk stream sediment</v>
      </c>
      <c r="K3174" s="1" t="str">
        <f t="shared" ref="K3174:K3197" si="523">HYPERLINK("http://geochem.nrcan.gc.ca/cdogs/content/kwd/kwd080006_e.htm", "&lt;177 micron (NGR)")</f>
        <v>&lt;177 micron (NGR)</v>
      </c>
      <c r="L3174">
        <v>41</v>
      </c>
      <c r="M3174" t="s">
        <v>111</v>
      </c>
      <c r="N3174">
        <v>816</v>
      </c>
      <c r="O3174">
        <v>78</v>
      </c>
      <c r="P3174">
        <v>54</v>
      </c>
      <c r="Q3174">
        <v>11</v>
      </c>
      <c r="R3174">
        <v>7</v>
      </c>
      <c r="S3174">
        <v>11</v>
      </c>
      <c r="T3174">
        <v>-0.2</v>
      </c>
      <c r="U3174">
        <v>680</v>
      </c>
      <c r="V3174">
        <v>3.7</v>
      </c>
      <c r="W3174">
        <v>-0.2</v>
      </c>
      <c r="X3174">
        <v>45</v>
      </c>
      <c r="Y3174">
        <v>-2</v>
      </c>
      <c r="Z3174">
        <v>54</v>
      </c>
      <c r="AA3174">
        <v>2.5</v>
      </c>
      <c r="AB3174">
        <v>2</v>
      </c>
      <c r="AC3174">
        <v>944</v>
      </c>
      <c r="AD3174">
        <v>70</v>
      </c>
      <c r="AE3174">
        <v>-2</v>
      </c>
      <c r="AF3174">
        <v>3.6</v>
      </c>
      <c r="AG3174">
        <v>2.2000000000000002</v>
      </c>
      <c r="AH3174">
        <v>305</v>
      </c>
    </row>
    <row r="3175" spans="1:34" x14ac:dyDescent="0.25">
      <c r="A3175" t="s">
        <v>12107</v>
      </c>
      <c r="B3175" t="s">
        <v>12108</v>
      </c>
      <c r="C3175" s="1" t="str">
        <f t="shared" si="517"/>
        <v>21:0613</v>
      </c>
      <c r="D3175" s="1" t="str">
        <f t="shared" si="521"/>
        <v>21:0193</v>
      </c>
      <c r="E3175" t="s">
        <v>12109</v>
      </c>
      <c r="F3175" t="s">
        <v>12110</v>
      </c>
      <c r="H3175">
        <v>54.900187299999999</v>
      </c>
      <c r="I3175">
        <v>-127.8149361</v>
      </c>
      <c r="J3175" s="1" t="str">
        <f t="shared" si="522"/>
        <v>NGR bulk stream sediment</v>
      </c>
      <c r="K3175" s="1" t="str">
        <f t="shared" si="523"/>
        <v>&lt;177 micron (NGR)</v>
      </c>
      <c r="L3175">
        <v>41</v>
      </c>
      <c r="M3175" t="s">
        <v>116</v>
      </c>
      <c r="N3175">
        <v>817</v>
      </c>
      <c r="O3175">
        <v>69</v>
      </c>
      <c r="P3175">
        <v>53</v>
      </c>
      <c r="Q3175">
        <v>17</v>
      </c>
      <c r="R3175">
        <v>6</v>
      </c>
      <c r="S3175">
        <v>7</v>
      </c>
      <c r="T3175">
        <v>-0.2</v>
      </c>
      <c r="U3175">
        <v>520</v>
      </c>
      <c r="V3175">
        <v>3.06</v>
      </c>
      <c r="W3175">
        <v>-0.2</v>
      </c>
      <c r="X3175">
        <v>42</v>
      </c>
      <c r="Y3175">
        <v>2</v>
      </c>
      <c r="Z3175">
        <v>42</v>
      </c>
      <c r="AA3175">
        <v>2.2999999999999998</v>
      </c>
      <c r="AB3175">
        <v>3</v>
      </c>
      <c r="AC3175">
        <v>919</v>
      </c>
      <c r="AD3175">
        <v>70</v>
      </c>
      <c r="AE3175">
        <v>-2</v>
      </c>
      <c r="AF3175">
        <v>2.6</v>
      </c>
      <c r="AG3175">
        <v>2.8</v>
      </c>
      <c r="AH3175">
        <v>350</v>
      </c>
    </row>
    <row r="3176" spans="1:34" x14ac:dyDescent="0.25">
      <c r="A3176" t="s">
        <v>12111</v>
      </c>
      <c r="B3176" t="s">
        <v>12112</v>
      </c>
      <c r="C3176" s="1" t="str">
        <f t="shared" si="517"/>
        <v>21:0613</v>
      </c>
      <c r="D3176" s="1" t="str">
        <f t="shared" si="521"/>
        <v>21:0193</v>
      </c>
      <c r="E3176" t="s">
        <v>12113</v>
      </c>
      <c r="F3176" t="s">
        <v>12114</v>
      </c>
      <c r="H3176">
        <v>54.893569499999998</v>
      </c>
      <c r="I3176">
        <v>-127.8146156</v>
      </c>
      <c r="J3176" s="1" t="str">
        <f t="shared" si="522"/>
        <v>NGR bulk stream sediment</v>
      </c>
      <c r="K3176" s="1" t="str">
        <f t="shared" si="523"/>
        <v>&lt;177 micron (NGR)</v>
      </c>
      <c r="L3176">
        <v>41</v>
      </c>
      <c r="M3176" t="s">
        <v>121</v>
      </c>
      <c r="N3176">
        <v>818</v>
      </c>
      <c r="O3176">
        <v>76</v>
      </c>
      <c r="P3176">
        <v>21</v>
      </c>
      <c r="Q3176">
        <v>11</v>
      </c>
      <c r="R3176">
        <v>7</v>
      </c>
      <c r="S3176">
        <v>9</v>
      </c>
      <c r="T3176">
        <v>-0.2</v>
      </c>
      <c r="U3176">
        <v>760</v>
      </c>
      <c r="V3176">
        <v>3.45</v>
      </c>
      <c r="W3176">
        <v>-0.2</v>
      </c>
      <c r="X3176">
        <v>12</v>
      </c>
      <c r="Y3176">
        <v>-2</v>
      </c>
      <c r="Z3176">
        <v>46</v>
      </c>
      <c r="AA3176">
        <v>1.6</v>
      </c>
      <c r="AB3176">
        <v>4</v>
      </c>
      <c r="AC3176">
        <v>679</v>
      </c>
      <c r="AD3176">
        <v>80</v>
      </c>
      <c r="AE3176">
        <v>-2</v>
      </c>
      <c r="AF3176">
        <v>3</v>
      </c>
      <c r="AG3176">
        <v>2.1</v>
      </c>
      <c r="AH3176">
        <v>275</v>
      </c>
    </row>
    <row r="3177" spans="1:34" x14ac:dyDescent="0.25">
      <c r="A3177" t="s">
        <v>12115</v>
      </c>
      <c r="B3177" t="s">
        <v>12116</v>
      </c>
      <c r="C3177" s="1" t="str">
        <f t="shared" si="517"/>
        <v>21:0613</v>
      </c>
      <c r="D3177" s="1" t="str">
        <f t="shared" si="521"/>
        <v>21:0193</v>
      </c>
      <c r="E3177" t="s">
        <v>12117</v>
      </c>
      <c r="F3177" t="s">
        <v>12118</v>
      </c>
      <c r="H3177">
        <v>54.873770299999997</v>
      </c>
      <c r="I3177">
        <v>-127.8502151</v>
      </c>
      <c r="J3177" s="1" t="str">
        <f t="shared" si="522"/>
        <v>NGR bulk stream sediment</v>
      </c>
      <c r="K3177" s="1" t="str">
        <f t="shared" si="523"/>
        <v>&lt;177 micron (NGR)</v>
      </c>
      <c r="L3177">
        <v>41</v>
      </c>
      <c r="M3177" t="s">
        <v>126</v>
      </c>
      <c r="N3177">
        <v>819</v>
      </c>
      <c r="O3177">
        <v>66</v>
      </c>
      <c r="P3177">
        <v>14</v>
      </c>
      <c r="Q3177">
        <v>8</v>
      </c>
      <c r="R3177">
        <v>5</v>
      </c>
      <c r="S3177">
        <v>7</v>
      </c>
      <c r="T3177">
        <v>-0.2</v>
      </c>
      <c r="U3177">
        <v>600</v>
      </c>
      <c r="V3177">
        <v>3.35</v>
      </c>
      <c r="W3177">
        <v>-0.2</v>
      </c>
      <c r="X3177">
        <v>10</v>
      </c>
      <c r="Y3177">
        <v>-2</v>
      </c>
      <c r="Z3177">
        <v>42</v>
      </c>
      <c r="AA3177">
        <v>1.1000000000000001</v>
      </c>
      <c r="AB3177">
        <v>4</v>
      </c>
      <c r="AC3177">
        <v>631</v>
      </c>
      <c r="AD3177">
        <v>60</v>
      </c>
      <c r="AE3177">
        <v>-2</v>
      </c>
      <c r="AF3177">
        <v>2.8</v>
      </c>
      <c r="AG3177">
        <v>2.2999999999999998</v>
      </c>
      <c r="AH3177">
        <v>280</v>
      </c>
    </row>
    <row r="3178" spans="1:34" x14ac:dyDescent="0.25">
      <c r="A3178" t="s">
        <v>12119</v>
      </c>
      <c r="B3178" t="s">
        <v>12120</v>
      </c>
      <c r="C3178" s="1" t="str">
        <f t="shared" si="517"/>
        <v>21:0613</v>
      </c>
      <c r="D3178" s="1" t="str">
        <f t="shared" si="521"/>
        <v>21:0193</v>
      </c>
      <c r="E3178" t="s">
        <v>12121</v>
      </c>
      <c r="F3178" t="s">
        <v>12122</v>
      </c>
      <c r="H3178">
        <v>54.8606944</v>
      </c>
      <c r="I3178">
        <v>-127.7863818</v>
      </c>
      <c r="J3178" s="1" t="str">
        <f t="shared" si="522"/>
        <v>NGR bulk stream sediment</v>
      </c>
      <c r="K3178" s="1" t="str">
        <f t="shared" si="523"/>
        <v>&lt;177 micron (NGR)</v>
      </c>
      <c r="L3178">
        <v>41</v>
      </c>
      <c r="M3178" t="s">
        <v>131</v>
      </c>
      <c r="N3178">
        <v>820</v>
      </c>
      <c r="O3178">
        <v>140</v>
      </c>
      <c r="P3178">
        <v>41</v>
      </c>
      <c r="Q3178">
        <v>13</v>
      </c>
      <c r="R3178">
        <v>40</v>
      </c>
      <c r="S3178">
        <v>16</v>
      </c>
      <c r="T3178">
        <v>-0.2</v>
      </c>
      <c r="U3178">
        <v>820</v>
      </c>
      <c r="V3178">
        <v>4.4400000000000004</v>
      </c>
      <c r="W3178">
        <v>-0.2</v>
      </c>
      <c r="X3178">
        <v>20</v>
      </c>
      <c r="Y3178">
        <v>-2</v>
      </c>
      <c r="Z3178">
        <v>85</v>
      </c>
      <c r="AA3178">
        <v>5.5</v>
      </c>
      <c r="AB3178">
        <v>5</v>
      </c>
      <c r="AC3178">
        <v>1320</v>
      </c>
      <c r="AD3178">
        <v>355</v>
      </c>
      <c r="AE3178">
        <v>-2</v>
      </c>
      <c r="AF3178">
        <v>4</v>
      </c>
      <c r="AG3178">
        <v>2.4</v>
      </c>
      <c r="AH3178">
        <v>245</v>
      </c>
    </row>
    <row r="3179" spans="1:34" x14ac:dyDescent="0.25">
      <c r="A3179" t="s">
        <v>12123</v>
      </c>
      <c r="B3179" t="s">
        <v>12124</v>
      </c>
      <c r="C3179" s="1" t="str">
        <f t="shared" si="517"/>
        <v>21:0613</v>
      </c>
      <c r="D3179" s="1" t="str">
        <f t="shared" si="521"/>
        <v>21:0193</v>
      </c>
      <c r="E3179" t="s">
        <v>12125</v>
      </c>
      <c r="F3179" t="s">
        <v>12126</v>
      </c>
      <c r="H3179">
        <v>54.939199000000002</v>
      </c>
      <c r="I3179">
        <v>-127.76941069999999</v>
      </c>
      <c r="J3179" s="1" t="str">
        <f t="shared" si="522"/>
        <v>NGR bulk stream sediment</v>
      </c>
      <c r="K3179" s="1" t="str">
        <f t="shared" si="523"/>
        <v>&lt;177 micron (NGR)</v>
      </c>
      <c r="L3179">
        <v>42</v>
      </c>
      <c r="M3179" t="s">
        <v>38</v>
      </c>
      <c r="N3179">
        <v>821</v>
      </c>
      <c r="O3179">
        <v>87</v>
      </c>
      <c r="P3179">
        <v>36</v>
      </c>
      <c r="Q3179">
        <v>12</v>
      </c>
      <c r="R3179">
        <v>16</v>
      </c>
      <c r="S3179">
        <v>12</v>
      </c>
      <c r="T3179">
        <v>-0.2</v>
      </c>
      <c r="U3179">
        <v>820</v>
      </c>
      <c r="V3179">
        <v>3.82</v>
      </c>
      <c r="W3179">
        <v>-0.2</v>
      </c>
      <c r="X3179">
        <v>7</v>
      </c>
      <c r="Y3179">
        <v>-2</v>
      </c>
      <c r="Z3179">
        <v>52</v>
      </c>
      <c r="AA3179">
        <v>0.7</v>
      </c>
      <c r="AB3179">
        <v>4</v>
      </c>
      <c r="AC3179">
        <v>590</v>
      </c>
      <c r="AD3179">
        <v>95</v>
      </c>
      <c r="AE3179">
        <v>-2</v>
      </c>
      <c r="AG3179">
        <v>1.4</v>
      </c>
      <c r="AH3179">
        <v>170</v>
      </c>
    </row>
    <row r="3180" spans="1:34" x14ac:dyDescent="0.25">
      <c r="A3180" t="s">
        <v>12127</v>
      </c>
      <c r="B3180" t="s">
        <v>12128</v>
      </c>
      <c r="C3180" s="1" t="str">
        <f t="shared" si="517"/>
        <v>21:0613</v>
      </c>
      <c r="D3180" s="1" t="str">
        <f t="shared" si="521"/>
        <v>21:0193</v>
      </c>
      <c r="E3180" t="s">
        <v>12129</v>
      </c>
      <c r="F3180" t="s">
        <v>12130</v>
      </c>
      <c r="H3180">
        <v>54.917679100000001</v>
      </c>
      <c r="I3180">
        <v>-127.77612019999999</v>
      </c>
      <c r="J3180" s="1" t="str">
        <f t="shared" si="522"/>
        <v>NGR bulk stream sediment</v>
      </c>
      <c r="K3180" s="1" t="str">
        <f t="shared" si="523"/>
        <v>&lt;177 micron (NGR)</v>
      </c>
      <c r="L3180">
        <v>42</v>
      </c>
      <c r="M3180" t="s">
        <v>43</v>
      </c>
      <c r="N3180">
        <v>822</v>
      </c>
      <c r="O3180">
        <v>95</v>
      </c>
      <c r="P3180">
        <v>36</v>
      </c>
      <c r="Q3180">
        <v>11</v>
      </c>
      <c r="R3180">
        <v>14</v>
      </c>
      <c r="S3180">
        <v>13</v>
      </c>
      <c r="T3180">
        <v>-0.2</v>
      </c>
      <c r="U3180">
        <v>840</v>
      </c>
      <c r="V3180">
        <v>4.42</v>
      </c>
      <c r="W3180">
        <v>-0.2</v>
      </c>
      <c r="X3180">
        <v>10</v>
      </c>
      <c r="Y3180">
        <v>-2</v>
      </c>
      <c r="Z3180">
        <v>60</v>
      </c>
      <c r="AA3180">
        <v>2</v>
      </c>
      <c r="AB3180">
        <v>3</v>
      </c>
      <c r="AC3180">
        <v>530</v>
      </c>
      <c r="AD3180">
        <v>70</v>
      </c>
      <c r="AE3180">
        <v>-2</v>
      </c>
      <c r="AG3180">
        <v>1.3</v>
      </c>
      <c r="AH3180">
        <v>235</v>
      </c>
    </row>
    <row r="3181" spans="1:34" x14ac:dyDescent="0.25">
      <c r="A3181" t="s">
        <v>12131</v>
      </c>
      <c r="B3181" t="s">
        <v>12132</v>
      </c>
      <c r="C3181" s="1" t="str">
        <f t="shared" si="517"/>
        <v>21:0613</v>
      </c>
      <c r="D3181" s="1" t="str">
        <f t="shared" si="521"/>
        <v>21:0193</v>
      </c>
      <c r="E3181" t="s">
        <v>12133</v>
      </c>
      <c r="F3181" t="s">
        <v>12134</v>
      </c>
      <c r="H3181">
        <v>54.9323683</v>
      </c>
      <c r="I3181">
        <v>-127.77920210000001</v>
      </c>
      <c r="J3181" s="1" t="str">
        <f t="shared" si="522"/>
        <v>NGR bulk stream sediment</v>
      </c>
      <c r="K3181" s="1" t="str">
        <f t="shared" si="523"/>
        <v>&lt;177 micron (NGR)</v>
      </c>
      <c r="L3181">
        <v>42</v>
      </c>
      <c r="M3181" t="s">
        <v>56</v>
      </c>
      <c r="N3181">
        <v>823</v>
      </c>
      <c r="O3181">
        <v>90</v>
      </c>
      <c r="P3181">
        <v>32</v>
      </c>
      <c r="Q3181">
        <v>9</v>
      </c>
      <c r="R3181">
        <v>10</v>
      </c>
      <c r="S3181">
        <v>13</v>
      </c>
      <c r="T3181">
        <v>-0.2</v>
      </c>
      <c r="U3181">
        <v>600</v>
      </c>
      <c r="V3181">
        <v>4.12</v>
      </c>
      <c r="W3181">
        <v>-0.2</v>
      </c>
      <c r="X3181">
        <v>4</v>
      </c>
      <c r="Y3181">
        <v>-2</v>
      </c>
      <c r="Z3181">
        <v>60</v>
      </c>
      <c r="AA3181">
        <v>0.7</v>
      </c>
      <c r="AB3181">
        <v>6</v>
      </c>
      <c r="AC3181">
        <v>654</v>
      </c>
      <c r="AD3181">
        <v>95</v>
      </c>
      <c r="AE3181">
        <v>-2</v>
      </c>
      <c r="AG3181">
        <v>1.1000000000000001</v>
      </c>
      <c r="AH3181">
        <v>230</v>
      </c>
    </row>
    <row r="3182" spans="1:34" x14ac:dyDescent="0.25">
      <c r="A3182" t="s">
        <v>12135</v>
      </c>
      <c r="B3182" t="s">
        <v>12136</v>
      </c>
      <c r="C3182" s="1" t="str">
        <f t="shared" si="517"/>
        <v>21:0613</v>
      </c>
      <c r="D3182" s="1" t="str">
        <f t="shared" si="521"/>
        <v>21:0193</v>
      </c>
      <c r="E3182" t="s">
        <v>12125</v>
      </c>
      <c r="F3182" t="s">
        <v>12137</v>
      </c>
      <c r="H3182">
        <v>54.939199000000002</v>
      </c>
      <c r="I3182">
        <v>-127.76941069999999</v>
      </c>
      <c r="J3182" s="1" t="str">
        <f t="shared" si="522"/>
        <v>NGR bulk stream sediment</v>
      </c>
      <c r="K3182" s="1" t="str">
        <f t="shared" si="523"/>
        <v>&lt;177 micron (NGR)</v>
      </c>
      <c r="L3182">
        <v>42</v>
      </c>
      <c r="M3182" t="s">
        <v>47</v>
      </c>
      <c r="N3182">
        <v>824</v>
      </c>
      <c r="O3182">
        <v>85</v>
      </c>
      <c r="P3182">
        <v>35</v>
      </c>
      <c r="Q3182">
        <v>11</v>
      </c>
      <c r="R3182">
        <v>16</v>
      </c>
      <c r="S3182">
        <v>12</v>
      </c>
      <c r="T3182">
        <v>-0.2</v>
      </c>
      <c r="U3182">
        <v>980</v>
      </c>
      <c r="V3182">
        <v>3.85</v>
      </c>
      <c r="W3182">
        <v>-0.2</v>
      </c>
      <c r="X3182">
        <v>6</v>
      </c>
      <c r="Y3182">
        <v>-2</v>
      </c>
      <c r="Z3182">
        <v>50</v>
      </c>
      <c r="AA3182">
        <v>0.7</v>
      </c>
      <c r="AB3182">
        <v>5</v>
      </c>
      <c r="AC3182">
        <v>568</v>
      </c>
      <c r="AD3182">
        <v>90</v>
      </c>
      <c r="AE3182">
        <v>-2</v>
      </c>
      <c r="AG3182">
        <v>1.5</v>
      </c>
      <c r="AH3182">
        <v>165</v>
      </c>
    </row>
    <row r="3183" spans="1:34" x14ac:dyDescent="0.25">
      <c r="A3183" t="s">
        <v>12138</v>
      </c>
      <c r="B3183" t="s">
        <v>12139</v>
      </c>
      <c r="C3183" s="1" t="str">
        <f t="shared" si="517"/>
        <v>21:0613</v>
      </c>
      <c r="D3183" s="1" t="str">
        <f t="shared" si="521"/>
        <v>21:0193</v>
      </c>
      <c r="E3183" t="s">
        <v>12125</v>
      </c>
      <c r="F3183" t="s">
        <v>12140</v>
      </c>
      <c r="H3183">
        <v>54.939199000000002</v>
      </c>
      <c r="I3183">
        <v>-127.76941069999999</v>
      </c>
      <c r="J3183" s="1" t="str">
        <f t="shared" si="522"/>
        <v>NGR bulk stream sediment</v>
      </c>
      <c r="K3183" s="1" t="str">
        <f t="shared" si="523"/>
        <v>&lt;177 micron (NGR)</v>
      </c>
      <c r="L3183">
        <v>42</v>
      </c>
      <c r="M3183" t="s">
        <v>51</v>
      </c>
      <c r="N3183">
        <v>825</v>
      </c>
      <c r="O3183">
        <v>87</v>
      </c>
      <c r="P3183">
        <v>36</v>
      </c>
      <c r="Q3183">
        <v>12</v>
      </c>
      <c r="R3183">
        <v>16</v>
      </c>
      <c r="S3183">
        <v>12</v>
      </c>
      <c r="T3183">
        <v>-0.2</v>
      </c>
      <c r="U3183">
        <v>880</v>
      </c>
      <c r="V3183">
        <v>3.75</v>
      </c>
      <c r="W3183">
        <v>-0.2</v>
      </c>
      <c r="X3183">
        <v>5</v>
      </c>
      <c r="Y3183">
        <v>-2</v>
      </c>
      <c r="Z3183">
        <v>52</v>
      </c>
      <c r="AA3183">
        <v>0.7</v>
      </c>
      <c r="AB3183">
        <v>6</v>
      </c>
      <c r="AC3183">
        <v>562</v>
      </c>
      <c r="AD3183">
        <v>75</v>
      </c>
      <c r="AE3183">
        <v>-2</v>
      </c>
      <c r="AG3183">
        <v>1.4</v>
      </c>
      <c r="AH3183">
        <v>210</v>
      </c>
    </row>
    <row r="3184" spans="1:34" x14ac:dyDescent="0.25">
      <c r="A3184" t="s">
        <v>12141</v>
      </c>
      <c r="B3184" t="s">
        <v>12142</v>
      </c>
      <c r="C3184" s="1" t="str">
        <f t="shared" si="517"/>
        <v>21:0613</v>
      </c>
      <c r="D3184" s="1" t="str">
        <f t="shared" si="521"/>
        <v>21:0193</v>
      </c>
      <c r="E3184" t="s">
        <v>12143</v>
      </c>
      <c r="F3184" t="s">
        <v>12144</v>
      </c>
      <c r="H3184">
        <v>54.960476499999999</v>
      </c>
      <c r="I3184">
        <v>-127.7869101</v>
      </c>
      <c r="J3184" s="1" t="str">
        <f t="shared" si="522"/>
        <v>NGR bulk stream sediment</v>
      </c>
      <c r="K3184" s="1" t="str">
        <f t="shared" si="523"/>
        <v>&lt;177 micron (NGR)</v>
      </c>
      <c r="L3184">
        <v>42</v>
      </c>
      <c r="M3184" t="s">
        <v>61</v>
      </c>
      <c r="N3184">
        <v>826</v>
      </c>
      <c r="O3184">
        <v>90</v>
      </c>
      <c r="P3184">
        <v>42</v>
      </c>
      <c r="Q3184">
        <v>14</v>
      </c>
      <c r="R3184">
        <v>44</v>
      </c>
      <c r="S3184">
        <v>15</v>
      </c>
      <c r="T3184">
        <v>-0.2</v>
      </c>
      <c r="U3184">
        <v>780</v>
      </c>
      <c r="V3184">
        <v>3.87</v>
      </c>
      <c r="W3184">
        <v>-0.2</v>
      </c>
      <c r="X3184">
        <v>5</v>
      </c>
      <c r="Y3184">
        <v>-2</v>
      </c>
      <c r="Z3184">
        <v>40</v>
      </c>
      <c r="AA3184">
        <v>0.3</v>
      </c>
      <c r="AB3184">
        <v>4</v>
      </c>
      <c r="AC3184">
        <v>824</v>
      </c>
      <c r="AD3184">
        <v>90</v>
      </c>
      <c r="AE3184">
        <v>-2</v>
      </c>
      <c r="AG3184">
        <v>2.2000000000000002</v>
      </c>
      <c r="AH3184">
        <v>265</v>
      </c>
    </row>
    <row r="3185" spans="1:34" x14ac:dyDescent="0.25">
      <c r="A3185" t="s">
        <v>12145</v>
      </c>
      <c r="B3185" t="s">
        <v>12146</v>
      </c>
      <c r="C3185" s="1" t="str">
        <f t="shared" si="517"/>
        <v>21:0613</v>
      </c>
      <c r="D3185" s="1" t="str">
        <f t="shared" si="521"/>
        <v>21:0193</v>
      </c>
      <c r="E3185" t="s">
        <v>12147</v>
      </c>
      <c r="F3185" t="s">
        <v>12148</v>
      </c>
      <c r="H3185">
        <v>54.976967100000003</v>
      </c>
      <c r="I3185">
        <v>-127.79952299999999</v>
      </c>
      <c r="J3185" s="1" t="str">
        <f t="shared" si="522"/>
        <v>NGR bulk stream sediment</v>
      </c>
      <c r="K3185" s="1" t="str">
        <f t="shared" si="523"/>
        <v>&lt;177 micron (NGR)</v>
      </c>
      <c r="L3185">
        <v>42</v>
      </c>
      <c r="M3185" t="s">
        <v>66</v>
      </c>
      <c r="N3185">
        <v>827</v>
      </c>
      <c r="O3185">
        <v>80</v>
      </c>
      <c r="P3185">
        <v>30</v>
      </c>
      <c r="Q3185">
        <v>11</v>
      </c>
      <c r="R3185">
        <v>39</v>
      </c>
      <c r="S3185">
        <v>12</v>
      </c>
      <c r="T3185">
        <v>-0.2</v>
      </c>
      <c r="U3185">
        <v>660</v>
      </c>
      <c r="V3185">
        <v>3.22</v>
      </c>
      <c r="W3185">
        <v>-0.2</v>
      </c>
      <c r="X3185">
        <v>6</v>
      </c>
      <c r="Y3185">
        <v>-2</v>
      </c>
      <c r="Z3185">
        <v>41</v>
      </c>
      <c r="AA3185">
        <v>1.1000000000000001</v>
      </c>
      <c r="AB3185">
        <v>5</v>
      </c>
      <c r="AC3185">
        <v>745</v>
      </c>
      <c r="AD3185">
        <v>80</v>
      </c>
      <c r="AE3185">
        <v>-2</v>
      </c>
      <c r="AG3185">
        <v>2.2999999999999998</v>
      </c>
      <c r="AH3185">
        <v>245</v>
      </c>
    </row>
    <row r="3186" spans="1:34" x14ac:dyDescent="0.25">
      <c r="A3186" t="s">
        <v>12149</v>
      </c>
      <c r="B3186" t="s">
        <v>12150</v>
      </c>
      <c r="C3186" s="1" t="str">
        <f t="shared" si="517"/>
        <v>21:0613</v>
      </c>
      <c r="D3186" s="1" t="str">
        <f t="shared" si="521"/>
        <v>21:0193</v>
      </c>
      <c r="E3186" t="s">
        <v>12151</v>
      </c>
      <c r="F3186" t="s">
        <v>12152</v>
      </c>
      <c r="H3186">
        <v>54.993251000000001</v>
      </c>
      <c r="I3186">
        <v>-127.73283859999999</v>
      </c>
      <c r="J3186" s="1" t="str">
        <f t="shared" si="522"/>
        <v>NGR bulk stream sediment</v>
      </c>
      <c r="K3186" s="1" t="str">
        <f t="shared" si="523"/>
        <v>&lt;177 micron (NGR)</v>
      </c>
      <c r="L3186">
        <v>42</v>
      </c>
      <c r="M3186" t="s">
        <v>76</v>
      </c>
      <c r="N3186">
        <v>828</v>
      </c>
      <c r="O3186">
        <v>85</v>
      </c>
      <c r="P3186">
        <v>27</v>
      </c>
      <c r="Q3186">
        <v>9</v>
      </c>
      <c r="R3186">
        <v>26</v>
      </c>
      <c r="S3186">
        <v>9</v>
      </c>
      <c r="T3186">
        <v>-0.2</v>
      </c>
      <c r="U3186">
        <v>620</v>
      </c>
      <c r="V3186">
        <v>4.0599999999999996</v>
      </c>
      <c r="W3186">
        <v>-0.2</v>
      </c>
      <c r="X3186">
        <v>9</v>
      </c>
      <c r="Y3186">
        <v>-2</v>
      </c>
      <c r="Z3186">
        <v>59</v>
      </c>
      <c r="AA3186">
        <v>1.1000000000000001</v>
      </c>
      <c r="AB3186">
        <v>4</v>
      </c>
      <c r="AC3186">
        <v>612</v>
      </c>
      <c r="AD3186">
        <v>80</v>
      </c>
      <c r="AE3186">
        <v>-2</v>
      </c>
      <c r="AG3186">
        <v>2.2000000000000002</v>
      </c>
      <c r="AH3186">
        <v>240</v>
      </c>
    </row>
    <row r="3187" spans="1:34" x14ac:dyDescent="0.25">
      <c r="A3187" t="s">
        <v>12153</v>
      </c>
      <c r="B3187" t="s">
        <v>12154</v>
      </c>
      <c r="C3187" s="1" t="str">
        <f t="shared" si="517"/>
        <v>21:0613</v>
      </c>
      <c r="D3187" s="1" t="str">
        <f t="shared" si="521"/>
        <v>21:0193</v>
      </c>
      <c r="E3187" t="s">
        <v>12155</v>
      </c>
      <c r="F3187" t="s">
        <v>12156</v>
      </c>
      <c r="H3187">
        <v>54.969208600000002</v>
      </c>
      <c r="I3187">
        <v>-127.71294260000001</v>
      </c>
      <c r="J3187" s="1" t="str">
        <f t="shared" si="522"/>
        <v>NGR bulk stream sediment</v>
      </c>
      <c r="K3187" s="1" t="str">
        <f t="shared" si="523"/>
        <v>&lt;177 micron (NGR)</v>
      </c>
      <c r="L3187">
        <v>42</v>
      </c>
      <c r="M3187" t="s">
        <v>81</v>
      </c>
      <c r="N3187">
        <v>829</v>
      </c>
      <c r="O3187">
        <v>86</v>
      </c>
      <c r="P3187">
        <v>26</v>
      </c>
      <c r="Q3187">
        <v>8</v>
      </c>
      <c r="R3187">
        <v>15</v>
      </c>
      <c r="S3187">
        <v>10</v>
      </c>
      <c r="T3187">
        <v>-0.2</v>
      </c>
      <c r="U3187">
        <v>600</v>
      </c>
      <c r="V3187">
        <v>3.79</v>
      </c>
      <c r="W3187">
        <v>-0.2</v>
      </c>
      <c r="X3187">
        <v>5</v>
      </c>
      <c r="Y3187">
        <v>-2</v>
      </c>
      <c r="Z3187">
        <v>59</v>
      </c>
      <c r="AA3187">
        <v>0.7</v>
      </c>
      <c r="AB3187">
        <v>5</v>
      </c>
      <c r="AC3187">
        <v>628</v>
      </c>
      <c r="AD3187">
        <v>85</v>
      </c>
      <c r="AE3187">
        <v>-2</v>
      </c>
      <c r="AG3187">
        <v>1.5</v>
      </c>
      <c r="AH3187">
        <v>200</v>
      </c>
    </row>
    <row r="3188" spans="1:34" x14ac:dyDescent="0.25">
      <c r="A3188" t="s">
        <v>12157</v>
      </c>
      <c r="B3188" t="s">
        <v>12158</v>
      </c>
      <c r="C3188" s="1" t="str">
        <f t="shared" si="517"/>
        <v>21:0613</v>
      </c>
      <c r="D3188" s="1" t="str">
        <f t="shared" si="521"/>
        <v>21:0193</v>
      </c>
      <c r="E3188" t="s">
        <v>12159</v>
      </c>
      <c r="F3188" t="s">
        <v>12160</v>
      </c>
      <c r="H3188">
        <v>54.492258499999998</v>
      </c>
      <c r="I3188">
        <v>-127.31823009999999</v>
      </c>
      <c r="J3188" s="1" t="str">
        <f t="shared" si="522"/>
        <v>NGR bulk stream sediment</v>
      </c>
      <c r="K3188" s="1" t="str">
        <f t="shared" si="523"/>
        <v>&lt;177 micron (NGR)</v>
      </c>
      <c r="L3188">
        <v>42</v>
      </c>
      <c r="M3188" t="s">
        <v>86</v>
      </c>
      <c r="N3188">
        <v>830</v>
      </c>
      <c r="O3188">
        <v>89</v>
      </c>
      <c r="P3188">
        <v>35</v>
      </c>
      <c r="Q3188">
        <v>7</v>
      </c>
      <c r="R3188">
        <v>24</v>
      </c>
      <c r="S3188">
        <v>13</v>
      </c>
      <c r="T3188">
        <v>-0.2</v>
      </c>
      <c r="U3188">
        <v>920</v>
      </c>
      <c r="V3188">
        <v>3.26</v>
      </c>
      <c r="W3188">
        <v>0.3</v>
      </c>
      <c r="X3188">
        <v>5</v>
      </c>
      <c r="Y3188">
        <v>-2</v>
      </c>
      <c r="Z3188">
        <v>68</v>
      </c>
      <c r="AA3188">
        <v>1.7</v>
      </c>
      <c r="AB3188">
        <v>5</v>
      </c>
      <c r="AC3188">
        <v>480</v>
      </c>
      <c r="AD3188">
        <v>35</v>
      </c>
      <c r="AE3188">
        <v>2</v>
      </c>
      <c r="AG3188">
        <v>1.2</v>
      </c>
      <c r="AH3188">
        <v>240</v>
      </c>
    </row>
    <row r="3189" spans="1:34" x14ac:dyDescent="0.25">
      <c r="A3189" t="s">
        <v>12161</v>
      </c>
      <c r="B3189" t="s">
        <v>12162</v>
      </c>
      <c r="C3189" s="1" t="str">
        <f t="shared" si="517"/>
        <v>21:0613</v>
      </c>
      <c r="D3189" s="1" t="str">
        <f t="shared" si="521"/>
        <v>21:0193</v>
      </c>
      <c r="E3189" t="s">
        <v>12163</v>
      </c>
      <c r="F3189" t="s">
        <v>12164</v>
      </c>
      <c r="H3189">
        <v>54.5008312</v>
      </c>
      <c r="I3189">
        <v>-127.3434692</v>
      </c>
      <c r="J3189" s="1" t="str">
        <f t="shared" si="522"/>
        <v>NGR bulk stream sediment</v>
      </c>
      <c r="K3189" s="1" t="str">
        <f t="shared" si="523"/>
        <v>&lt;177 micron (NGR)</v>
      </c>
      <c r="L3189">
        <v>42</v>
      </c>
      <c r="M3189" t="s">
        <v>91</v>
      </c>
      <c r="N3189">
        <v>831</v>
      </c>
      <c r="O3189">
        <v>74</v>
      </c>
      <c r="P3189">
        <v>30</v>
      </c>
      <c r="Q3189">
        <v>6</v>
      </c>
      <c r="R3189">
        <v>25</v>
      </c>
      <c r="S3189">
        <v>14</v>
      </c>
      <c r="T3189">
        <v>-0.2</v>
      </c>
      <c r="U3189">
        <v>760</v>
      </c>
      <c r="V3189">
        <v>3.45</v>
      </c>
      <c r="W3189">
        <v>-0.2</v>
      </c>
      <c r="X3189">
        <v>4</v>
      </c>
      <c r="Y3189">
        <v>-2</v>
      </c>
      <c r="Z3189">
        <v>92</v>
      </c>
      <c r="AA3189">
        <v>2.6</v>
      </c>
      <c r="AB3189">
        <v>5</v>
      </c>
      <c r="AC3189">
        <v>577</v>
      </c>
      <c r="AD3189">
        <v>40</v>
      </c>
      <c r="AE3189">
        <v>-2</v>
      </c>
      <c r="AG3189">
        <v>1.3</v>
      </c>
      <c r="AH3189">
        <v>290</v>
      </c>
    </row>
    <row r="3190" spans="1:34" x14ac:dyDescent="0.25">
      <c r="A3190" t="s">
        <v>12165</v>
      </c>
      <c r="B3190" t="s">
        <v>12166</v>
      </c>
      <c r="C3190" s="1" t="str">
        <f t="shared" si="517"/>
        <v>21:0613</v>
      </c>
      <c r="D3190" s="1" t="str">
        <f t="shared" si="521"/>
        <v>21:0193</v>
      </c>
      <c r="E3190" t="s">
        <v>12167</v>
      </c>
      <c r="F3190" t="s">
        <v>12168</v>
      </c>
      <c r="H3190">
        <v>54.499374899999999</v>
      </c>
      <c r="I3190">
        <v>-127.37059960000001</v>
      </c>
      <c r="J3190" s="1" t="str">
        <f t="shared" si="522"/>
        <v>NGR bulk stream sediment</v>
      </c>
      <c r="K3190" s="1" t="str">
        <f t="shared" si="523"/>
        <v>&lt;177 micron (NGR)</v>
      </c>
      <c r="L3190">
        <v>42</v>
      </c>
      <c r="M3190" t="s">
        <v>96</v>
      </c>
      <c r="N3190">
        <v>832</v>
      </c>
      <c r="O3190">
        <v>205</v>
      </c>
      <c r="P3190">
        <v>57</v>
      </c>
      <c r="Q3190">
        <v>18</v>
      </c>
      <c r="R3190">
        <v>23</v>
      </c>
      <c r="S3190">
        <v>15</v>
      </c>
      <c r="T3190">
        <v>-0.2</v>
      </c>
      <c r="U3190">
        <v>1400</v>
      </c>
      <c r="V3190">
        <v>3.79</v>
      </c>
      <c r="W3190">
        <v>0.5</v>
      </c>
      <c r="X3190">
        <v>7</v>
      </c>
      <c r="Y3190">
        <v>-2</v>
      </c>
      <c r="Z3190">
        <v>64</v>
      </c>
      <c r="AA3190">
        <v>0.9</v>
      </c>
      <c r="AB3190">
        <v>5</v>
      </c>
      <c r="AC3190">
        <v>788</v>
      </c>
      <c r="AD3190">
        <v>30</v>
      </c>
      <c r="AE3190">
        <v>-2</v>
      </c>
      <c r="AG3190">
        <v>1.3</v>
      </c>
      <c r="AH3190">
        <v>275</v>
      </c>
    </row>
    <row r="3191" spans="1:34" x14ac:dyDescent="0.25">
      <c r="A3191" t="s">
        <v>12169</v>
      </c>
      <c r="B3191" t="s">
        <v>12170</v>
      </c>
      <c r="C3191" s="1" t="str">
        <f t="shared" ref="C3191:C3254" si="524">HYPERLINK("http://geochem.nrcan.gc.ca/cdogs/content/bdl/bdl210613_e.htm", "21:0613")</f>
        <v>21:0613</v>
      </c>
      <c r="D3191" s="1" t="str">
        <f t="shared" si="521"/>
        <v>21:0193</v>
      </c>
      <c r="E3191" t="s">
        <v>12171</v>
      </c>
      <c r="F3191" t="s">
        <v>12172</v>
      </c>
      <c r="H3191">
        <v>54.506019799999997</v>
      </c>
      <c r="I3191">
        <v>-127.4024622</v>
      </c>
      <c r="J3191" s="1" t="str">
        <f t="shared" si="522"/>
        <v>NGR bulk stream sediment</v>
      </c>
      <c r="K3191" s="1" t="str">
        <f t="shared" si="523"/>
        <v>&lt;177 micron (NGR)</v>
      </c>
      <c r="L3191">
        <v>42</v>
      </c>
      <c r="M3191" t="s">
        <v>101</v>
      </c>
      <c r="N3191">
        <v>833</v>
      </c>
      <c r="O3191">
        <v>307</v>
      </c>
      <c r="P3191">
        <v>38</v>
      </c>
      <c r="Q3191">
        <v>44</v>
      </c>
      <c r="R3191">
        <v>16</v>
      </c>
      <c r="S3191">
        <v>10</v>
      </c>
      <c r="T3191">
        <v>-0.2</v>
      </c>
      <c r="U3191">
        <v>1400</v>
      </c>
      <c r="V3191">
        <v>3.01</v>
      </c>
      <c r="W3191">
        <v>1.3</v>
      </c>
      <c r="X3191">
        <v>4</v>
      </c>
      <c r="Y3191">
        <v>-2</v>
      </c>
      <c r="Z3191">
        <v>48</v>
      </c>
      <c r="AA3191">
        <v>1.5</v>
      </c>
      <c r="AB3191">
        <v>3</v>
      </c>
      <c r="AC3191">
        <v>854</v>
      </c>
      <c r="AD3191">
        <v>40</v>
      </c>
      <c r="AE3191">
        <v>-2</v>
      </c>
      <c r="AG3191">
        <v>1.6</v>
      </c>
      <c r="AH3191">
        <v>250</v>
      </c>
    </row>
    <row r="3192" spans="1:34" x14ac:dyDescent="0.25">
      <c r="A3192" t="s">
        <v>12173</v>
      </c>
      <c r="B3192" t="s">
        <v>12174</v>
      </c>
      <c r="C3192" s="1" t="str">
        <f t="shared" si="524"/>
        <v>21:0613</v>
      </c>
      <c r="D3192" s="1" t="str">
        <f t="shared" si="521"/>
        <v>21:0193</v>
      </c>
      <c r="E3192" t="s">
        <v>12175</v>
      </c>
      <c r="F3192" t="s">
        <v>12176</v>
      </c>
      <c r="H3192">
        <v>54.502060100000001</v>
      </c>
      <c r="I3192">
        <v>-127.4597246</v>
      </c>
      <c r="J3192" s="1" t="str">
        <f t="shared" si="522"/>
        <v>NGR bulk stream sediment</v>
      </c>
      <c r="K3192" s="1" t="str">
        <f t="shared" si="523"/>
        <v>&lt;177 micron (NGR)</v>
      </c>
      <c r="L3192">
        <v>42</v>
      </c>
      <c r="M3192" t="s">
        <v>106</v>
      </c>
      <c r="N3192">
        <v>834</v>
      </c>
      <c r="O3192">
        <v>90</v>
      </c>
      <c r="P3192">
        <v>33</v>
      </c>
      <c r="Q3192">
        <v>13</v>
      </c>
      <c r="R3192">
        <v>11</v>
      </c>
      <c r="S3192">
        <v>7</v>
      </c>
      <c r="T3192">
        <v>-0.2</v>
      </c>
      <c r="U3192">
        <v>960</v>
      </c>
      <c r="V3192">
        <v>2.5299999999999998</v>
      </c>
      <c r="W3192">
        <v>0.4</v>
      </c>
      <c r="X3192">
        <v>6</v>
      </c>
      <c r="Y3192">
        <v>-2</v>
      </c>
      <c r="Z3192">
        <v>44</v>
      </c>
      <c r="AA3192">
        <v>1.1000000000000001</v>
      </c>
      <c r="AB3192">
        <v>4</v>
      </c>
      <c r="AC3192">
        <v>953</v>
      </c>
      <c r="AD3192">
        <v>45</v>
      </c>
      <c r="AE3192">
        <v>2</v>
      </c>
      <c r="AG3192">
        <v>7.5</v>
      </c>
      <c r="AH3192">
        <v>305</v>
      </c>
    </row>
    <row r="3193" spans="1:34" x14ac:dyDescent="0.25">
      <c r="A3193" t="s">
        <v>12177</v>
      </c>
      <c r="B3193" t="s">
        <v>12178</v>
      </c>
      <c r="C3193" s="1" t="str">
        <f t="shared" si="524"/>
        <v>21:0613</v>
      </c>
      <c r="D3193" s="1" t="str">
        <f t="shared" si="521"/>
        <v>21:0193</v>
      </c>
      <c r="E3193" t="s">
        <v>12179</v>
      </c>
      <c r="F3193" t="s">
        <v>12180</v>
      </c>
      <c r="H3193">
        <v>54.487770500000003</v>
      </c>
      <c r="I3193">
        <v>-127.4971252</v>
      </c>
      <c r="J3193" s="1" t="str">
        <f t="shared" si="522"/>
        <v>NGR bulk stream sediment</v>
      </c>
      <c r="K3193" s="1" t="str">
        <f t="shared" si="523"/>
        <v>&lt;177 micron (NGR)</v>
      </c>
      <c r="L3193">
        <v>42</v>
      </c>
      <c r="M3193" t="s">
        <v>111</v>
      </c>
      <c r="N3193">
        <v>835</v>
      </c>
      <c r="O3193">
        <v>98</v>
      </c>
      <c r="P3193">
        <v>37</v>
      </c>
      <c r="Q3193">
        <v>10</v>
      </c>
      <c r="R3193">
        <v>7</v>
      </c>
      <c r="S3193">
        <v>9</v>
      </c>
      <c r="T3193">
        <v>-0.2</v>
      </c>
      <c r="U3193">
        <v>1000</v>
      </c>
      <c r="V3193">
        <v>2.72</v>
      </c>
      <c r="W3193">
        <v>0.2</v>
      </c>
      <c r="X3193">
        <v>7</v>
      </c>
      <c r="Y3193">
        <v>-2</v>
      </c>
      <c r="Z3193">
        <v>39</v>
      </c>
      <c r="AA3193">
        <v>1</v>
      </c>
      <c r="AB3193">
        <v>2</v>
      </c>
      <c r="AC3193">
        <v>1020</v>
      </c>
      <c r="AD3193">
        <v>40</v>
      </c>
      <c r="AE3193">
        <v>2</v>
      </c>
      <c r="AG3193">
        <v>1.7</v>
      </c>
      <c r="AH3193">
        <v>355</v>
      </c>
    </row>
    <row r="3194" spans="1:34" x14ac:dyDescent="0.25">
      <c r="A3194" t="s">
        <v>12181</v>
      </c>
      <c r="B3194" t="s">
        <v>12182</v>
      </c>
      <c r="C3194" s="1" t="str">
        <f t="shared" si="524"/>
        <v>21:0613</v>
      </c>
      <c r="D3194" s="1" t="str">
        <f t="shared" si="521"/>
        <v>21:0193</v>
      </c>
      <c r="E3194" t="s">
        <v>12183</v>
      </c>
      <c r="F3194" t="s">
        <v>12184</v>
      </c>
      <c r="H3194">
        <v>54.474884099999997</v>
      </c>
      <c r="I3194">
        <v>-127.41274900000001</v>
      </c>
      <c r="J3194" s="1" t="str">
        <f t="shared" si="522"/>
        <v>NGR bulk stream sediment</v>
      </c>
      <c r="K3194" s="1" t="str">
        <f t="shared" si="523"/>
        <v>&lt;177 micron (NGR)</v>
      </c>
      <c r="L3194">
        <v>42</v>
      </c>
      <c r="M3194" t="s">
        <v>116</v>
      </c>
      <c r="N3194">
        <v>836</v>
      </c>
      <c r="O3194">
        <v>295</v>
      </c>
      <c r="P3194">
        <v>150</v>
      </c>
      <c r="Q3194">
        <v>43</v>
      </c>
      <c r="R3194">
        <v>28</v>
      </c>
      <c r="S3194">
        <v>19</v>
      </c>
      <c r="T3194">
        <v>-0.2</v>
      </c>
      <c r="U3194">
        <v>2000</v>
      </c>
      <c r="V3194">
        <v>4.2</v>
      </c>
      <c r="W3194">
        <v>0.8</v>
      </c>
      <c r="X3194">
        <v>12</v>
      </c>
      <c r="Y3194">
        <v>-2</v>
      </c>
      <c r="Z3194">
        <v>65</v>
      </c>
      <c r="AA3194">
        <v>2</v>
      </c>
      <c r="AB3194">
        <v>5</v>
      </c>
      <c r="AC3194">
        <v>605</v>
      </c>
      <c r="AD3194">
        <v>30</v>
      </c>
      <c r="AE3194">
        <v>-2</v>
      </c>
      <c r="AG3194">
        <v>1</v>
      </c>
      <c r="AH3194">
        <v>320</v>
      </c>
    </row>
    <row r="3195" spans="1:34" x14ac:dyDescent="0.25">
      <c r="A3195" t="s">
        <v>12185</v>
      </c>
      <c r="B3195" t="s">
        <v>12186</v>
      </c>
      <c r="C3195" s="1" t="str">
        <f t="shared" si="524"/>
        <v>21:0613</v>
      </c>
      <c r="D3195" s="1" t="str">
        <f t="shared" si="521"/>
        <v>21:0193</v>
      </c>
      <c r="E3195" t="s">
        <v>12187</v>
      </c>
      <c r="F3195" t="s">
        <v>12188</v>
      </c>
      <c r="H3195">
        <v>54.469273700000002</v>
      </c>
      <c r="I3195">
        <v>-127.4181201</v>
      </c>
      <c r="J3195" s="1" t="str">
        <f t="shared" si="522"/>
        <v>NGR bulk stream sediment</v>
      </c>
      <c r="K3195" s="1" t="str">
        <f t="shared" si="523"/>
        <v>&lt;177 micron (NGR)</v>
      </c>
      <c r="L3195">
        <v>42</v>
      </c>
      <c r="M3195" t="s">
        <v>121</v>
      </c>
      <c r="N3195">
        <v>837</v>
      </c>
      <c r="O3195">
        <v>325</v>
      </c>
      <c r="P3195">
        <v>74</v>
      </c>
      <c r="Q3195">
        <v>22</v>
      </c>
      <c r="R3195">
        <v>15</v>
      </c>
      <c r="S3195">
        <v>12</v>
      </c>
      <c r="T3195">
        <v>-0.2</v>
      </c>
      <c r="U3195">
        <v>2000</v>
      </c>
      <c r="V3195">
        <v>4.09</v>
      </c>
      <c r="W3195">
        <v>1.2</v>
      </c>
      <c r="X3195">
        <v>10</v>
      </c>
      <c r="Y3195">
        <v>-2</v>
      </c>
      <c r="Z3195">
        <v>74</v>
      </c>
      <c r="AA3195">
        <v>1.2</v>
      </c>
      <c r="AB3195">
        <v>5</v>
      </c>
      <c r="AC3195">
        <v>882</v>
      </c>
      <c r="AD3195">
        <v>40</v>
      </c>
      <c r="AE3195">
        <v>-2</v>
      </c>
      <c r="AG3195">
        <v>1.2</v>
      </c>
      <c r="AH3195">
        <v>315</v>
      </c>
    </row>
    <row r="3196" spans="1:34" x14ac:dyDescent="0.25">
      <c r="A3196" t="s">
        <v>12189</v>
      </c>
      <c r="B3196" t="s">
        <v>12190</v>
      </c>
      <c r="C3196" s="1" t="str">
        <f t="shared" si="524"/>
        <v>21:0613</v>
      </c>
      <c r="D3196" s="1" t="str">
        <f t="shared" si="521"/>
        <v>21:0193</v>
      </c>
      <c r="E3196" t="s">
        <v>12191</v>
      </c>
      <c r="F3196" t="s">
        <v>12192</v>
      </c>
      <c r="H3196">
        <v>54.389228299999999</v>
      </c>
      <c r="I3196">
        <v>-127.6102121</v>
      </c>
      <c r="J3196" s="1" t="str">
        <f t="shared" si="522"/>
        <v>NGR bulk stream sediment</v>
      </c>
      <c r="K3196" s="1" t="str">
        <f t="shared" si="523"/>
        <v>&lt;177 micron (NGR)</v>
      </c>
      <c r="L3196">
        <v>42</v>
      </c>
      <c r="M3196" t="s">
        <v>126</v>
      </c>
      <c r="N3196">
        <v>838</v>
      </c>
      <c r="O3196">
        <v>137</v>
      </c>
      <c r="P3196">
        <v>51</v>
      </c>
      <c r="Q3196">
        <v>28</v>
      </c>
      <c r="R3196">
        <v>12</v>
      </c>
      <c r="S3196">
        <v>11</v>
      </c>
      <c r="T3196">
        <v>-0.2</v>
      </c>
      <c r="U3196">
        <v>1600</v>
      </c>
      <c r="V3196">
        <v>3.64</v>
      </c>
      <c r="W3196">
        <v>0.6</v>
      </c>
      <c r="X3196">
        <v>21</v>
      </c>
      <c r="Y3196">
        <v>-2</v>
      </c>
      <c r="Z3196">
        <v>76</v>
      </c>
      <c r="AA3196">
        <v>1</v>
      </c>
      <c r="AB3196">
        <v>4</v>
      </c>
      <c r="AC3196">
        <v>1070</v>
      </c>
      <c r="AD3196">
        <v>45</v>
      </c>
      <c r="AE3196">
        <v>-2</v>
      </c>
      <c r="AG3196">
        <v>1.9</v>
      </c>
      <c r="AH3196">
        <v>295</v>
      </c>
    </row>
    <row r="3197" spans="1:34" x14ac:dyDescent="0.25">
      <c r="A3197" t="s">
        <v>12193</v>
      </c>
      <c r="B3197" t="s">
        <v>12194</v>
      </c>
      <c r="C3197" s="1" t="str">
        <f t="shared" si="524"/>
        <v>21:0613</v>
      </c>
      <c r="D3197" s="1" t="str">
        <f t="shared" si="521"/>
        <v>21:0193</v>
      </c>
      <c r="E3197" t="s">
        <v>12195</v>
      </c>
      <c r="F3197" t="s">
        <v>12196</v>
      </c>
      <c r="H3197">
        <v>54.4412339</v>
      </c>
      <c r="I3197">
        <v>-127.35578839999999</v>
      </c>
      <c r="J3197" s="1" t="str">
        <f t="shared" si="522"/>
        <v>NGR bulk stream sediment</v>
      </c>
      <c r="K3197" s="1" t="str">
        <f t="shared" si="523"/>
        <v>&lt;177 micron (NGR)</v>
      </c>
      <c r="L3197">
        <v>42</v>
      </c>
      <c r="M3197" t="s">
        <v>131</v>
      </c>
      <c r="N3197">
        <v>839</v>
      </c>
      <c r="O3197">
        <v>173</v>
      </c>
      <c r="P3197">
        <v>29</v>
      </c>
      <c r="Q3197">
        <v>9</v>
      </c>
      <c r="R3197">
        <v>17</v>
      </c>
      <c r="S3197">
        <v>12</v>
      </c>
      <c r="T3197">
        <v>-0.2</v>
      </c>
      <c r="U3197">
        <v>800</v>
      </c>
      <c r="V3197">
        <v>3.87</v>
      </c>
      <c r="W3197">
        <v>-0.2</v>
      </c>
      <c r="X3197">
        <v>4</v>
      </c>
      <c r="Y3197">
        <v>-2</v>
      </c>
      <c r="Z3197">
        <v>66</v>
      </c>
      <c r="AA3197">
        <v>0.3</v>
      </c>
      <c r="AB3197">
        <v>5</v>
      </c>
      <c r="AC3197">
        <v>773</v>
      </c>
      <c r="AD3197">
        <v>40</v>
      </c>
      <c r="AE3197">
        <v>-2</v>
      </c>
      <c r="AG3197">
        <v>1</v>
      </c>
      <c r="AH3197">
        <v>235</v>
      </c>
    </row>
    <row r="3198" spans="1:34" x14ac:dyDescent="0.25">
      <c r="A3198" t="s">
        <v>12197</v>
      </c>
      <c r="B3198" t="s">
        <v>12198</v>
      </c>
      <c r="C3198" s="1" t="str">
        <f t="shared" si="524"/>
        <v>21:0613</v>
      </c>
      <c r="D3198" s="1" t="str">
        <f>HYPERLINK("http://geochem.nrcan.gc.ca/cdogs/content/svy/svy_e.htm", "")</f>
        <v/>
      </c>
      <c r="G3198" s="1" t="str">
        <f>HYPERLINK("http://geochem.nrcan.gc.ca/cdogs/content/cr_/cr_00078_e.htm", "78")</f>
        <v>78</v>
      </c>
      <c r="J3198" t="s">
        <v>69</v>
      </c>
      <c r="K3198" t="s">
        <v>70</v>
      </c>
      <c r="L3198">
        <v>42</v>
      </c>
      <c r="M3198" t="s">
        <v>71</v>
      </c>
      <c r="N3198">
        <v>840</v>
      </c>
      <c r="O3198">
        <v>88</v>
      </c>
      <c r="P3198">
        <v>34</v>
      </c>
      <c r="Q3198">
        <v>17</v>
      </c>
      <c r="R3198">
        <v>244</v>
      </c>
      <c r="S3198">
        <v>20</v>
      </c>
      <c r="T3198">
        <v>-0.2</v>
      </c>
      <c r="U3198">
        <v>455</v>
      </c>
      <c r="V3198">
        <v>2.91</v>
      </c>
      <c r="W3198">
        <v>0.4</v>
      </c>
      <c r="X3198">
        <v>24</v>
      </c>
      <c r="Y3198">
        <v>3</v>
      </c>
      <c r="Z3198">
        <v>45</v>
      </c>
      <c r="AA3198">
        <v>0.8</v>
      </c>
      <c r="AB3198">
        <v>8</v>
      </c>
      <c r="AC3198">
        <v>683</v>
      </c>
      <c r="AD3198">
        <v>30</v>
      </c>
      <c r="AE3198">
        <v>16</v>
      </c>
      <c r="AG3198">
        <v>12.6</v>
      </c>
      <c r="AH3198">
        <v>555</v>
      </c>
    </row>
    <row r="3199" spans="1:34" x14ac:dyDescent="0.25">
      <c r="A3199" t="s">
        <v>12199</v>
      </c>
      <c r="B3199" t="s">
        <v>12200</v>
      </c>
      <c r="C3199" s="1" t="str">
        <f t="shared" si="524"/>
        <v>21:0613</v>
      </c>
      <c r="D3199" s="1" t="str">
        <f>HYPERLINK("http://geochem.nrcan.gc.ca/cdogs/content/svy/svy210193_e.htm", "21:0193")</f>
        <v>21:0193</v>
      </c>
      <c r="E3199" t="s">
        <v>12201</v>
      </c>
      <c r="F3199" t="s">
        <v>12202</v>
      </c>
      <c r="H3199">
        <v>54.92098</v>
      </c>
      <c r="I3199">
        <v>-127.5819961</v>
      </c>
      <c r="J3199" s="1" t="str">
        <f>HYPERLINK("http://geochem.nrcan.gc.ca/cdogs/content/kwd/kwd020030_e.htm", "NGR bulk stream sediment")</f>
        <v>NGR bulk stream sediment</v>
      </c>
      <c r="K3199" s="1" t="str">
        <f>HYPERLINK("http://geochem.nrcan.gc.ca/cdogs/content/kwd/kwd080006_e.htm", "&lt;177 micron (NGR)")</f>
        <v>&lt;177 micron (NGR)</v>
      </c>
      <c r="L3199">
        <v>43</v>
      </c>
      <c r="M3199" t="s">
        <v>38</v>
      </c>
      <c r="N3199">
        <v>841</v>
      </c>
      <c r="O3199">
        <v>77</v>
      </c>
      <c r="P3199">
        <v>20</v>
      </c>
      <c r="Q3199">
        <v>10</v>
      </c>
      <c r="R3199">
        <v>19</v>
      </c>
      <c r="S3199">
        <v>11</v>
      </c>
      <c r="T3199">
        <v>-0.2</v>
      </c>
      <c r="U3199">
        <v>640</v>
      </c>
      <c r="V3199">
        <v>3.03</v>
      </c>
      <c r="W3199">
        <v>-0.2</v>
      </c>
      <c r="X3199">
        <v>11</v>
      </c>
      <c r="Y3199">
        <v>-2</v>
      </c>
      <c r="Z3199">
        <v>44</v>
      </c>
      <c r="AA3199">
        <v>0.7</v>
      </c>
      <c r="AB3199">
        <v>3</v>
      </c>
      <c r="AC3199">
        <v>736</v>
      </c>
      <c r="AD3199">
        <v>60</v>
      </c>
      <c r="AE3199">
        <v>-2</v>
      </c>
      <c r="AF3199">
        <v>4.4000000000000004</v>
      </c>
      <c r="AG3199">
        <v>2.2999999999999998</v>
      </c>
      <c r="AH3199">
        <v>180</v>
      </c>
    </row>
    <row r="3200" spans="1:34" x14ac:dyDescent="0.25">
      <c r="A3200" t="s">
        <v>12203</v>
      </c>
      <c r="B3200" t="s">
        <v>12204</v>
      </c>
      <c r="C3200" s="1" t="str">
        <f t="shared" si="524"/>
        <v>21:0613</v>
      </c>
      <c r="D3200" s="1" t="str">
        <f>HYPERLINK("http://geochem.nrcan.gc.ca/cdogs/content/svy/svy_e.htm", "")</f>
        <v/>
      </c>
      <c r="G3200" s="1" t="str">
        <f>HYPERLINK("http://geochem.nrcan.gc.ca/cdogs/content/cr_/cr_00078_e.htm", "78")</f>
        <v>78</v>
      </c>
      <c r="J3200" t="s">
        <v>69</v>
      </c>
      <c r="K3200" t="s">
        <v>70</v>
      </c>
      <c r="L3200">
        <v>43</v>
      </c>
      <c r="M3200" t="s">
        <v>71</v>
      </c>
      <c r="N3200">
        <v>842</v>
      </c>
      <c r="O3200">
        <v>84</v>
      </c>
      <c r="P3200">
        <v>34</v>
      </c>
      <c r="Q3200">
        <v>18</v>
      </c>
      <c r="R3200">
        <v>236</v>
      </c>
      <c r="S3200">
        <v>19</v>
      </c>
      <c r="T3200">
        <v>-0.2</v>
      </c>
      <c r="U3200">
        <v>430</v>
      </c>
      <c r="V3200">
        <v>2.7</v>
      </c>
      <c r="W3200">
        <v>0.3</v>
      </c>
      <c r="X3200">
        <v>23</v>
      </c>
      <c r="Y3200">
        <v>2</v>
      </c>
      <c r="Z3200">
        <v>42</v>
      </c>
      <c r="AA3200">
        <v>1</v>
      </c>
      <c r="AB3200">
        <v>8</v>
      </c>
      <c r="AC3200">
        <v>680</v>
      </c>
      <c r="AD3200">
        <v>20</v>
      </c>
      <c r="AE3200">
        <v>16</v>
      </c>
      <c r="AF3200">
        <v>3.8</v>
      </c>
      <c r="AG3200">
        <v>11.3</v>
      </c>
      <c r="AH3200">
        <v>600</v>
      </c>
    </row>
    <row r="3201" spans="1:34" x14ac:dyDescent="0.25">
      <c r="A3201" t="s">
        <v>12205</v>
      </c>
      <c r="B3201" t="s">
        <v>12206</v>
      </c>
      <c r="C3201" s="1" t="str">
        <f t="shared" si="524"/>
        <v>21:0613</v>
      </c>
      <c r="D3201" s="1" t="str">
        <f t="shared" ref="D3201:D3229" si="525">HYPERLINK("http://geochem.nrcan.gc.ca/cdogs/content/svy/svy210193_e.htm", "21:0193")</f>
        <v>21:0193</v>
      </c>
      <c r="E3201" t="s">
        <v>12207</v>
      </c>
      <c r="F3201" t="s">
        <v>12208</v>
      </c>
      <c r="H3201">
        <v>54.934292999999997</v>
      </c>
      <c r="I3201">
        <v>-127.61995469999999</v>
      </c>
      <c r="J3201" s="1" t="str">
        <f t="shared" ref="J3201:J3229" si="526">HYPERLINK("http://geochem.nrcan.gc.ca/cdogs/content/kwd/kwd020030_e.htm", "NGR bulk stream sediment")</f>
        <v>NGR bulk stream sediment</v>
      </c>
      <c r="K3201" s="1" t="str">
        <f t="shared" ref="K3201:K3229" si="527">HYPERLINK("http://geochem.nrcan.gc.ca/cdogs/content/kwd/kwd080006_e.htm", "&lt;177 micron (NGR)")</f>
        <v>&lt;177 micron (NGR)</v>
      </c>
      <c r="L3201">
        <v>43</v>
      </c>
      <c r="M3201" t="s">
        <v>43</v>
      </c>
      <c r="N3201">
        <v>843</v>
      </c>
      <c r="O3201">
        <v>78</v>
      </c>
      <c r="P3201">
        <v>22</v>
      </c>
      <c r="Q3201">
        <v>12</v>
      </c>
      <c r="R3201">
        <v>25</v>
      </c>
      <c r="S3201">
        <v>9</v>
      </c>
      <c r="T3201">
        <v>-0.2</v>
      </c>
      <c r="U3201">
        <v>640</v>
      </c>
      <c r="V3201">
        <v>3.36</v>
      </c>
      <c r="W3201">
        <v>-0.2</v>
      </c>
      <c r="X3201">
        <v>14</v>
      </c>
      <c r="Y3201">
        <v>-2</v>
      </c>
      <c r="Z3201">
        <v>43</v>
      </c>
      <c r="AA3201">
        <v>0.5</v>
      </c>
      <c r="AB3201">
        <v>5</v>
      </c>
      <c r="AC3201">
        <v>605</v>
      </c>
      <c r="AD3201">
        <v>60</v>
      </c>
      <c r="AE3201">
        <v>-2</v>
      </c>
      <c r="AF3201">
        <v>3.2</v>
      </c>
      <c r="AG3201">
        <v>1.7</v>
      </c>
      <c r="AH3201">
        <v>205</v>
      </c>
    </row>
    <row r="3202" spans="1:34" x14ac:dyDescent="0.25">
      <c r="A3202" t="s">
        <v>12209</v>
      </c>
      <c r="B3202" t="s">
        <v>12210</v>
      </c>
      <c r="C3202" s="1" t="str">
        <f t="shared" si="524"/>
        <v>21:0613</v>
      </c>
      <c r="D3202" s="1" t="str">
        <f t="shared" si="525"/>
        <v>21:0193</v>
      </c>
      <c r="E3202" t="s">
        <v>12201</v>
      </c>
      <c r="F3202" t="s">
        <v>12211</v>
      </c>
      <c r="H3202">
        <v>54.92098</v>
      </c>
      <c r="I3202">
        <v>-127.5819961</v>
      </c>
      <c r="J3202" s="1" t="str">
        <f t="shared" si="526"/>
        <v>NGR bulk stream sediment</v>
      </c>
      <c r="K3202" s="1" t="str">
        <f t="shared" si="527"/>
        <v>&lt;177 micron (NGR)</v>
      </c>
      <c r="L3202">
        <v>43</v>
      </c>
      <c r="M3202" t="s">
        <v>51</v>
      </c>
      <c r="N3202">
        <v>844</v>
      </c>
      <c r="O3202">
        <v>78</v>
      </c>
      <c r="P3202">
        <v>20</v>
      </c>
      <c r="Q3202">
        <v>8</v>
      </c>
      <c r="R3202">
        <v>19</v>
      </c>
      <c r="S3202">
        <v>11</v>
      </c>
      <c r="T3202">
        <v>-0.2</v>
      </c>
      <c r="U3202">
        <v>600</v>
      </c>
      <c r="V3202">
        <v>3.07</v>
      </c>
      <c r="W3202">
        <v>-0.2</v>
      </c>
      <c r="X3202">
        <v>10</v>
      </c>
      <c r="Y3202">
        <v>-2</v>
      </c>
      <c r="Z3202">
        <v>43</v>
      </c>
      <c r="AA3202">
        <v>0.7</v>
      </c>
      <c r="AB3202">
        <v>6</v>
      </c>
      <c r="AC3202">
        <v>748</v>
      </c>
      <c r="AD3202">
        <v>60</v>
      </c>
      <c r="AE3202">
        <v>-2</v>
      </c>
      <c r="AF3202">
        <v>5.2</v>
      </c>
      <c r="AG3202">
        <v>2.8</v>
      </c>
      <c r="AH3202">
        <v>205</v>
      </c>
    </row>
    <row r="3203" spans="1:34" x14ac:dyDescent="0.25">
      <c r="A3203" t="s">
        <v>12212</v>
      </c>
      <c r="B3203" t="s">
        <v>12213</v>
      </c>
      <c r="C3203" s="1" t="str">
        <f t="shared" si="524"/>
        <v>21:0613</v>
      </c>
      <c r="D3203" s="1" t="str">
        <f t="shared" si="525"/>
        <v>21:0193</v>
      </c>
      <c r="E3203" t="s">
        <v>12201</v>
      </c>
      <c r="F3203" t="s">
        <v>12214</v>
      </c>
      <c r="H3203">
        <v>54.92098</v>
      </c>
      <c r="I3203">
        <v>-127.5819961</v>
      </c>
      <c r="J3203" s="1" t="str">
        <f t="shared" si="526"/>
        <v>NGR bulk stream sediment</v>
      </c>
      <c r="K3203" s="1" t="str">
        <f t="shared" si="527"/>
        <v>&lt;177 micron (NGR)</v>
      </c>
      <c r="L3203">
        <v>43</v>
      </c>
      <c r="M3203" t="s">
        <v>47</v>
      </c>
      <c r="N3203">
        <v>845</v>
      </c>
      <c r="O3203">
        <v>78</v>
      </c>
      <c r="P3203">
        <v>21</v>
      </c>
      <c r="Q3203">
        <v>8</v>
      </c>
      <c r="R3203">
        <v>19</v>
      </c>
      <c r="S3203">
        <v>12</v>
      </c>
      <c r="T3203">
        <v>-0.2</v>
      </c>
      <c r="U3203">
        <v>640</v>
      </c>
      <c r="V3203">
        <v>3.12</v>
      </c>
      <c r="W3203">
        <v>-0.2</v>
      </c>
      <c r="X3203">
        <v>11</v>
      </c>
      <c r="Y3203">
        <v>-2</v>
      </c>
      <c r="Z3203">
        <v>45</v>
      </c>
      <c r="AA3203">
        <v>1</v>
      </c>
      <c r="AB3203">
        <v>5</v>
      </c>
      <c r="AC3203">
        <v>689</v>
      </c>
      <c r="AD3203">
        <v>60</v>
      </c>
      <c r="AE3203">
        <v>2</v>
      </c>
      <c r="AF3203">
        <v>4.4000000000000004</v>
      </c>
      <c r="AG3203">
        <v>2.9</v>
      </c>
      <c r="AH3203">
        <v>155</v>
      </c>
    </row>
    <row r="3204" spans="1:34" x14ac:dyDescent="0.25">
      <c r="A3204" t="s">
        <v>12215</v>
      </c>
      <c r="B3204" t="s">
        <v>12216</v>
      </c>
      <c r="C3204" s="1" t="str">
        <f t="shared" si="524"/>
        <v>21:0613</v>
      </c>
      <c r="D3204" s="1" t="str">
        <f t="shared" si="525"/>
        <v>21:0193</v>
      </c>
      <c r="E3204" t="s">
        <v>12217</v>
      </c>
      <c r="F3204" t="s">
        <v>12218</v>
      </c>
      <c r="H3204">
        <v>54.960460500000003</v>
      </c>
      <c r="I3204">
        <v>-127.62766360000001</v>
      </c>
      <c r="J3204" s="1" t="str">
        <f t="shared" si="526"/>
        <v>NGR bulk stream sediment</v>
      </c>
      <c r="K3204" s="1" t="str">
        <f t="shared" si="527"/>
        <v>&lt;177 micron (NGR)</v>
      </c>
      <c r="L3204">
        <v>43</v>
      </c>
      <c r="M3204" t="s">
        <v>56</v>
      </c>
      <c r="N3204">
        <v>846</v>
      </c>
      <c r="O3204">
        <v>67</v>
      </c>
      <c r="P3204">
        <v>43</v>
      </c>
      <c r="Q3204">
        <v>12</v>
      </c>
      <c r="R3204">
        <v>13</v>
      </c>
      <c r="S3204">
        <v>16</v>
      </c>
      <c r="T3204">
        <v>-0.2</v>
      </c>
      <c r="U3204">
        <v>960</v>
      </c>
      <c r="V3204">
        <v>3.14</v>
      </c>
      <c r="W3204">
        <v>-0.2</v>
      </c>
      <c r="X3204">
        <v>2</v>
      </c>
      <c r="Y3204">
        <v>-2</v>
      </c>
      <c r="Z3204">
        <v>63</v>
      </c>
      <c r="AA3204">
        <v>0.4</v>
      </c>
      <c r="AB3204">
        <v>6</v>
      </c>
      <c r="AC3204">
        <v>1620</v>
      </c>
      <c r="AD3204">
        <v>55</v>
      </c>
      <c r="AE3204">
        <v>2</v>
      </c>
      <c r="AF3204">
        <v>7</v>
      </c>
      <c r="AG3204">
        <v>3.3</v>
      </c>
      <c r="AH3204">
        <v>445</v>
      </c>
    </row>
    <row r="3205" spans="1:34" x14ac:dyDescent="0.25">
      <c r="A3205" t="s">
        <v>12219</v>
      </c>
      <c r="B3205" t="s">
        <v>12220</v>
      </c>
      <c r="C3205" s="1" t="str">
        <f t="shared" si="524"/>
        <v>21:0613</v>
      </c>
      <c r="D3205" s="1" t="str">
        <f t="shared" si="525"/>
        <v>21:0193</v>
      </c>
      <c r="E3205" t="s">
        <v>12221</v>
      </c>
      <c r="F3205" t="s">
        <v>12222</v>
      </c>
      <c r="H3205">
        <v>54.947518000000002</v>
      </c>
      <c r="I3205">
        <v>-127.60535590000001</v>
      </c>
      <c r="J3205" s="1" t="str">
        <f t="shared" si="526"/>
        <v>NGR bulk stream sediment</v>
      </c>
      <c r="K3205" s="1" t="str">
        <f t="shared" si="527"/>
        <v>&lt;177 micron (NGR)</v>
      </c>
      <c r="L3205">
        <v>43</v>
      </c>
      <c r="M3205" t="s">
        <v>61</v>
      </c>
      <c r="N3205">
        <v>847</v>
      </c>
      <c r="O3205">
        <v>84</v>
      </c>
      <c r="P3205">
        <v>21</v>
      </c>
      <c r="Q3205">
        <v>8</v>
      </c>
      <c r="R3205">
        <v>22</v>
      </c>
      <c r="S3205">
        <v>11</v>
      </c>
      <c r="T3205">
        <v>-0.2</v>
      </c>
      <c r="U3205">
        <v>720</v>
      </c>
      <c r="V3205">
        <v>3.27</v>
      </c>
      <c r="W3205">
        <v>-0.2</v>
      </c>
      <c r="X3205">
        <v>13</v>
      </c>
      <c r="Y3205">
        <v>-2</v>
      </c>
      <c r="Z3205">
        <v>46</v>
      </c>
      <c r="AA3205">
        <v>1.1000000000000001</v>
      </c>
      <c r="AB3205">
        <v>4</v>
      </c>
      <c r="AC3205">
        <v>677</v>
      </c>
      <c r="AD3205">
        <v>60</v>
      </c>
      <c r="AE3205">
        <v>-2</v>
      </c>
      <c r="AF3205">
        <v>5.4</v>
      </c>
      <c r="AG3205">
        <v>2.4</v>
      </c>
      <c r="AH3205">
        <v>205</v>
      </c>
    </row>
    <row r="3206" spans="1:34" x14ac:dyDescent="0.25">
      <c r="A3206" t="s">
        <v>12223</v>
      </c>
      <c r="B3206" t="s">
        <v>12224</v>
      </c>
      <c r="C3206" s="1" t="str">
        <f t="shared" si="524"/>
        <v>21:0613</v>
      </c>
      <c r="D3206" s="1" t="str">
        <f t="shared" si="525"/>
        <v>21:0193</v>
      </c>
      <c r="E3206" t="s">
        <v>12225</v>
      </c>
      <c r="F3206" t="s">
        <v>12226</v>
      </c>
      <c r="H3206">
        <v>54.942206300000002</v>
      </c>
      <c r="I3206">
        <v>-127.6053213</v>
      </c>
      <c r="J3206" s="1" t="str">
        <f t="shared" si="526"/>
        <v>NGR bulk stream sediment</v>
      </c>
      <c r="K3206" s="1" t="str">
        <f t="shared" si="527"/>
        <v>&lt;177 micron (NGR)</v>
      </c>
      <c r="L3206">
        <v>43</v>
      </c>
      <c r="M3206" t="s">
        <v>66</v>
      </c>
      <c r="N3206">
        <v>848</v>
      </c>
      <c r="O3206">
        <v>93</v>
      </c>
      <c r="P3206">
        <v>30</v>
      </c>
      <c r="Q3206">
        <v>14</v>
      </c>
      <c r="R3206">
        <v>15</v>
      </c>
      <c r="S3206">
        <v>14</v>
      </c>
      <c r="T3206">
        <v>-0.2</v>
      </c>
      <c r="U3206">
        <v>960</v>
      </c>
      <c r="V3206">
        <v>3.7</v>
      </c>
      <c r="W3206">
        <v>-0.2</v>
      </c>
      <c r="X3206">
        <v>17</v>
      </c>
      <c r="Y3206">
        <v>-2</v>
      </c>
      <c r="Z3206">
        <v>62</v>
      </c>
      <c r="AA3206">
        <v>1.5</v>
      </c>
      <c r="AB3206">
        <v>6</v>
      </c>
      <c r="AC3206">
        <v>925</v>
      </c>
      <c r="AD3206">
        <v>65</v>
      </c>
      <c r="AE3206">
        <v>-2</v>
      </c>
      <c r="AF3206">
        <v>7.4</v>
      </c>
      <c r="AG3206">
        <v>2.6</v>
      </c>
      <c r="AH3206">
        <v>245</v>
      </c>
    </row>
    <row r="3207" spans="1:34" x14ac:dyDescent="0.25">
      <c r="A3207" t="s">
        <v>12227</v>
      </c>
      <c r="B3207" t="s">
        <v>12228</v>
      </c>
      <c r="C3207" s="1" t="str">
        <f t="shared" si="524"/>
        <v>21:0613</v>
      </c>
      <c r="D3207" s="1" t="str">
        <f t="shared" si="525"/>
        <v>21:0193</v>
      </c>
      <c r="E3207" t="s">
        <v>12229</v>
      </c>
      <c r="F3207" t="s">
        <v>12230</v>
      </c>
      <c r="H3207">
        <v>54.499678099999997</v>
      </c>
      <c r="I3207">
        <v>-127.3237017</v>
      </c>
      <c r="J3207" s="1" t="str">
        <f t="shared" si="526"/>
        <v>NGR bulk stream sediment</v>
      </c>
      <c r="K3207" s="1" t="str">
        <f t="shared" si="527"/>
        <v>&lt;177 micron (NGR)</v>
      </c>
      <c r="L3207">
        <v>43</v>
      </c>
      <c r="M3207" t="s">
        <v>76</v>
      </c>
      <c r="N3207">
        <v>849</v>
      </c>
      <c r="O3207">
        <v>69</v>
      </c>
      <c r="P3207">
        <v>33</v>
      </c>
      <c r="Q3207">
        <v>7</v>
      </c>
      <c r="R3207">
        <v>28</v>
      </c>
      <c r="S3207">
        <v>15</v>
      </c>
      <c r="T3207">
        <v>-0.2</v>
      </c>
      <c r="U3207">
        <v>840</v>
      </c>
      <c r="V3207">
        <v>3.43</v>
      </c>
      <c r="W3207">
        <v>-0.2</v>
      </c>
      <c r="X3207">
        <v>4</v>
      </c>
      <c r="Y3207">
        <v>-2</v>
      </c>
      <c r="Z3207">
        <v>102</v>
      </c>
      <c r="AA3207">
        <v>5.5</v>
      </c>
      <c r="AB3207">
        <v>5</v>
      </c>
      <c r="AC3207">
        <v>478</v>
      </c>
      <c r="AD3207">
        <v>20</v>
      </c>
      <c r="AE3207">
        <v>-2</v>
      </c>
      <c r="AF3207">
        <v>4.2</v>
      </c>
      <c r="AG3207">
        <v>1.4</v>
      </c>
      <c r="AH3207">
        <v>285</v>
      </c>
    </row>
    <row r="3208" spans="1:34" x14ac:dyDescent="0.25">
      <c r="A3208" t="s">
        <v>12231</v>
      </c>
      <c r="B3208" t="s">
        <v>12232</v>
      </c>
      <c r="C3208" s="1" t="str">
        <f t="shared" si="524"/>
        <v>21:0613</v>
      </c>
      <c r="D3208" s="1" t="str">
        <f t="shared" si="525"/>
        <v>21:0193</v>
      </c>
      <c r="E3208" t="s">
        <v>12233</v>
      </c>
      <c r="F3208" t="s">
        <v>12234</v>
      </c>
      <c r="H3208">
        <v>54.467243699999997</v>
      </c>
      <c r="I3208">
        <v>-127.29262079999999</v>
      </c>
      <c r="J3208" s="1" t="str">
        <f t="shared" si="526"/>
        <v>NGR bulk stream sediment</v>
      </c>
      <c r="K3208" s="1" t="str">
        <f t="shared" si="527"/>
        <v>&lt;177 micron (NGR)</v>
      </c>
      <c r="L3208">
        <v>43</v>
      </c>
      <c r="M3208" t="s">
        <v>81</v>
      </c>
      <c r="N3208">
        <v>850</v>
      </c>
      <c r="O3208">
        <v>88</v>
      </c>
      <c r="P3208">
        <v>42</v>
      </c>
      <c r="Q3208">
        <v>5</v>
      </c>
      <c r="R3208">
        <v>22</v>
      </c>
      <c r="S3208">
        <v>16</v>
      </c>
      <c r="T3208">
        <v>-0.2</v>
      </c>
      <c r="U3208">
        <v>1150</v>
      </c>
      <c r="V3208">
        <v>3.6</v>
      </c>
      <c r="W3208">
        <v>-0.2</v>
      </c>
      <c r="X3208">
        <v>2</v>
      </c>
      <c r="Y3208">
        <v>-2</v>
      </c>
      <c r="Z3208">
        <v>72</v>
      </c>
      <c r="AA3208">
        <v>1</v>
      </c>
      <c r="AB3208">
        <v>6</v>
      </c>
      <c r="AC3208">
        <v>385</v>
      </c>
      <c r="AD3208">
        <v>20</v>
      </c>
      <c r="AE3208">
        <v>-2</v>
      </c>
      <c r="AF3208">
        <v>9.1999999999999993</v>
      </c>
      <c r="AG3208">
        <v>0.9</v>
      </c>
      <c r="AH3208">
        <v>160</v>
      </c>
    </row>
    <row r="3209" spans="1:34" x14ac:dyDescent="0.25">
      <c r="A3209" t="s">
        <v>12235</v>
      </c>
      <c r="B3209" t="s">
        <v>12236</v>
      </c>
      <c r="C3209" s="1" t="str">
        <f t="shared" si="524"/>
        <v>21:0613</v>
      </c>
      <c r="D3209" s="1" t="str">
        <f t="shared" si="525"/>
        <v>21:0193</v>
      </c>
      <c r="E3209" t="s">
        <v>12237</v>
      </c>
      <c r="F3209" t="s">
        <v>12238</v>
      </c>
      <c r="H3209">
        <v>54.471771099999998</v>
      </c>
      <c r="I3209">
        <v>-127.28669120000001</v>
      </c>
      <c r="J3209" s="1" t="str">
        <f t="shared" si="526"/>
        <v>NGR bulk stream sediment</v>
      </c>
      <c r="K3209" s="1" t="str">
        <f t="shared" si="527"/>
        <v>&lt;177 micron (NGR)</v>
      </c>
      <c r="L3209">
        <v>43</v>
      </c>
      <c r="M3209" t="s">
        <v>86</v>
      </c>
      <c r="N3209">
        <v>851</v>
      </c>
      <c r="O3209">
        <v>64</v>
      </c>
      <c r="P3209">
        <v>45</v>
      </c>
      <c r="Q3209">
        <v>3</v>
      </c>
      <c r="R3209">
        <v>45</v>
      </c>
      <c r="S3209">
        <v>17</v>
      </c>
      <c r="T3209">
        <v>-0.2</v>
      </c>
      <c r="U3209">
        <v>1200</v>
      </c>
      <c r="V3209">
        <v>2.11</v>
      </c>
      <c r="W3209">
        <v>-0.2</v>
      </c>
      <c r="X3209">
        <v>3</v>
      </c>
      <c r="Y3209">
        <v>-2</v>
      </c>
      <c r="Z3209">
        <v>45</v>
      </c>
      <c r="AA3209">
        <v>1.4</v>
      </c>
      <c r="AB3209">
        <v>7</v>
      </c>
      <c r="AC3209">
        <v>299</v>
      </c>
      <c r="AD3209">
        <v>10</v>
      </c>
      <c r="AE3209">
        <v>-2</v>
      </c>
      <c r="AF3209">
        <v>5.6</v>
      </c>
      <c r="AG3209">
        <v>0.8</v>
      </c>
      <c r="AH3209">
        <v>155</v>
      </c>
    </row>
    <row r="3210" spans="1:34" x14ac:dyDescent="0.25">
      <c r="A3210" t="s">
        <v>12239</v>
      </c>
      <c r="B3210" t="s">
        <v>12240</v>
      </c>
      <c r="C3210" s="1" t="str">
        <f t="shared" si="524"/>
        <v>21:0613</v>
      </c>
      <c r="D3210" s="1" t="str">
        <f t="shared" si="525"/>
        <v>21:0193</v>
      </c>
      <c r="E3210" t="s">
        <v>12241</v>
      </c>
      <c r="F3210" t="s">
        <v>12242</v>
      </c>
      <c r="H3210">
        <v>54.372102300000002</v>
      </c>
      <c r="I3210">
        <v>-127.62247429999999</v>
      </c>
      <c r="J3210" s="1" t="str">
        <f t="shared" si="526"/>
        <v>NGR bulk stream sediment</v>
      </c>
      <c r="K3210" s="1" t="str">
        <f t="shared" si="527"/>
        <v>&lt;177 micron (NGR)</v>
      </c>
      <c r="L3210">
        <v>43</v>
      </c>
      <c r="M3210" t="s">
        <v>91</v>
      </c>
      <c r="N3210">
        <v>852</v>
      </c>
      <c r="O3210">
        <v>33</v>
      </c>
      <c r="P3210">
        <v>10</v>
      </c>
      <c r="Q3210">
        <v>2</v>
      </c>
      <c r="R3210">
        <v>3</v>
      </c>
      <c r="S3210">
        <v>2</v>
      </c>
      <c r="T3210">
        <v>-0.2</v>
      </c>
      <c r="U3210">
        <v>200</v>
      </c>
      <c r="V3210">
        <v>1.05</v>
      </c>
      <c r="W3210">
        <v>-0.2</v>
      </c>
      <c r="X3210">
        <v>2</v>
      </c>
      <c r="Y3210">
        <v>-2</v>
      </c>
      <c r="Z3210">
        <v>26</v>
      </c>
      <c r="AA3210">
        <v>0.3</v>
      </c>
      <c r="AB3210">
        <v>2</v>
      </c>
      <c r="AC3210">
        <v>1120</v>
      </c>
      <c r="AD3210">
        <v>-10</v>
      </c>
      <c r="AE3210">
        <v>-2</v>
      </c>
      <c r="AF3210">
        <v>1</v>
      </c>
      <c r="AG3210">
        <v>3.7</v>
      </c>
      <c r="AH3210">
        <v>400</v>
      </c>
    </row>
    <row r="3211" spans="1:34" x14ac:dyDescent="0.25">
      <c r="A3211" t="s">
        <v>12243</v>
      </c>
      <c r="B3211" t="s">
        <v>12244</v>
      </c>
      <c r="C3211" s="1" t="str">
        <f t="shared" si="524"/>
        <v>21:0613</v>
      </c>
      <c r="D3211" s="1" t="str">
        <f t="shared" si="525"/>
        <v>21:0193</v>
      </c>
      <c r="E3211" t="s">
        <v>12245</v>
      </c>
      <c r="F3211" t="s">
        <v>12246</v>
      </c>
      <c r="H3211">
        <v>54.467560400000004</v>
      </c>
      <c r="I3211">
        <v>-127.2046643</v>
      </c>
      <c r="J3211" s="1" t="str">
        <f t="shared" si="526"/>
        <v>NGR bulk stream sediment</v>
      </c>
      <c r="K3211" s="1" t="str">
        <f t="shared" si="527"/>
        <v>&lt;177 micron (NGR)</v>
      </c>
      <c r="L3211">
        <v>43</v>
      </c>
      <c r="M3211" t="s">
        <v>96</v>
      </c>
      <c r="N3211">
        <v>853</v>
      </c>
      <c r="O3211">
        <v>153</v>
      </c>
      <c r="P3211">
        <v>606</v>
      </c>
      <c r="Q3211">
        <v>24</v>
      </c>
      <c r="R3211">
        <v>14</v>
      </c>
      <c r="S3211">
        <v>24</v>
      </c>
      <c r="T3211">
        <v>-0.2</v>
      </c>
      <c r="U3211">
        <v>540</v>
      </c>
      <c r="V3211">
        <v>3.44</v>
      </c>
      <c r="W3211">
        <v>1</v>
      </c>
      <c r="X3211">
        <v>18</v>
      </c>
      <c r="Y3211">
        <v>12</v>
      </c>
      <c r="Z3211">
        <v>50</v>
      </c>
      <c r="AA3211">
        <v>2.6</v>
      </c>
      <c r="AB3211">
        <v>4</v>
      </c>
      <c r="AC3211">
        <v>749</v>
      </c>
      <c r="AD3211">
        <v>20</v>
      </c>
      <c r="AE3211">
        <v>8</v>
      </c>
      <c r="AF3211">
        <v>6.6</v>
      </c>
      <c r="AG3211">
        <v>8</v>
      </c>
      <c r="AH3211">
        <v>230</v>
      </c>
    </row>
    <row r="3212" spans="1:34" x14ac:dyDescent="0.25">
      <c r="A3212" t="s">
        <v>12247</v>
      </c>
      <c r="B3212" t="s">
        <v>12248</v>
      </c>
      <c r="C3212" s="1" t="str">
        <f t="shared" si="524"/>
        <v>21:0613</v>
      </c>
      <c r="D3212" s="1" t="str">
        <f t="shared" si="525"/>
        <v>21:0193</v>
      </c>
      <c r="E3212" t="s">
        <v>12249</v>
      </c>
      <c r="F3212" t="s">
        <v>12250</v>
      </c>
      <c r="H3212">
        <v>54.575460999999997</v>
      </c>
      <c r="I3212">
        <v>-127.09807910000001</v>
      </c>
      <c r="J3212" s="1" t="str">
        <f t="shared" si="526"/>
        <v>NGR bulk stream sediment</v>
      </c>
      <c r="K3212" s="1" t="str">
        <f t="shared" si="527"/>
        <v>&lt;177 micron (NGR)</v>
      </c>
      <c r="L3212">
        <v>43</v>
      </c>
      <c r="M3212" t="s">
        <v>101</v>
      </c>
      <c r="N3212">
        <v>854</v>
      </c>
      <c r="O3212">
        <v>156</v>
      </c>
      <c r="P3212">
        <v>60</v>
      </c>
      <c r="Q3212">
        <v>12</v>
      </c>
      <c r="R3212">
        <v>19</v>
      </c>
      <c r="S3212">
        <v>16</v>
      </c>
      <c r="T3212">
        <v>-0.2</v>
      </c>
      <c r="U3212">
        <v>1500</v>
      </c>
      <c r="V3212">
        <v>3.49</v>
      </c>
      <c r="W3212">
        <v>0.4</v>
      </c>
      <c r="X3212">
        <v>17</v>
      </c>
      <c r="Y3212">
        <v>-2</v>
      </c>
      <c r="Z3212">
        <v>53</v>
      </c>
      <c r="AA3212">
        <v>1.2</v>
      </c>
      <c r="AB3212">
        <v>5</v>
      </c>
      <c r="AC3212">
        <v>1170</v>
      </c>
      <c r="AD3212">
        <v>20</v>
      </c>
      <c r="AE3212">
        <v>-2</v>
      </c>
      <c r="AF3212">
        <v>6.2</v>
      </c>
      <c r="AG3212">
        <v>1.3</v>
      </c>
      <c r="AH3212">
        <v>230</v>
      </c>
    </row>
    <row r="3213" spans="1:34" x14ac:dyDescent="0.25">
      <c r="A3213" t="s">
        <v>12251</v>
      </c>
      <c r="B3213" t="s">
        <v>12252</v>
      </c>
      <c r="C3213" s="1" t="str">
        <f t="shared" si="524"/>
        <v>21:0613</v>
      </c>
      <c r="D3213" s="1" t="str">
        <f t="shared" si="525"/>
        <v>21:0193</v>
      </c>
      <c r="E3213" t="s">
        <v>12253</v>
      </c>
      <c r="F3213" t="s">
        <v>12254</v>
      </c>
      <c r="H3213">
        <v>54.580480000000001</v>
      </c>
      <c r="I3213">
        <v>-127.1109057</v>
      </c>
      <c r="J3213" s="1" t="str">
        <f t="shared" si="526"/>
        <v>NGR bulk stream sediment</v>
      </c>
      <c r="K3213" s="1" t="str">
        <f t="shared" si="527"/>
        <v>&lt;177 micron (NGR)</v>
      </c>
      <c r="L3213">
        <v>43</v>
      </c>
      <c r="M3213" t="s">
        <v>106</v>
      </c>
      <c r="N3213">
        <v>855</v>
      </c>
      <c r="O3213">
        <v>130</v>
      </c>
      <c r="P3213">
        <v>71</v>
      </c>
      <c r="Q3213">
        <v>12</v>
      </c>
      <c r="R3213">
        <v>21</v>
      </c>
      <c r="S3213">
        <v>16</v>
      </c>
      <c r="T3213">
        <v>-0.2</v>
      </c>
      <c r="U3213">
        <v>1100</v>
      </c>
      <c r="V3213">
        <v>3.39</v>
      </c>
      <c r="W3213">
        <v>0.4</v>
      </c>
      <c r="X3213">
        <v>13</v>
      </c>
      <c r="Y3213">
        <v>-2</v>
      </c>
      <c r="Z3213">
        <v>49</v>
      </c>
      <c r="AA3213">
        <v>1.5</v>
      </c>
      <c r="AB3213">
        <v>6</v>
      </c>
      <c r="AC3213">
        <v>631</v>
      </c>
      <c r="AD3213">
        <v>25</v>
      </c>
      <c r="AE3213">
        <v>8</v>
      </c>
      <c r="AF3213">
        <v>4.5999999999999996</v>
      </c>
      <c r="AG3213">
        <v>1.2</v>
      </c>
      <c r="AH3213">
        <v>235</v>
      </c>
    </row>
    <row r="3214" spans="1:34" x14ac:dyDescent="0.25">
      <c r="A3214" t="s">
        <v>12255</v>
      </c>
      <c r="B3214" t="s">
        <v>12256</v>
      </c>
      <c r="C3214" s="1" t="str">
        <f t="shared" si="524"/>
        <v>21:0613</v>
      </c>
      <c r="D3214" s="1" t="str">
        <f t="shared" si="525"/>
        <v>21:0193</v>
      </c>
      <c r="E3214" t="s">
        <v>12257</v>
      </c>
      <c r="F3214" t="s">
        <v>12258</v>
      </c>
      <c r="H3214">
        <v>54.679042000000003</v>
      </c>
      <c r="I3214">
        <v>-127.2429192</v>
      </c>
      <c r="J3214" s="1" t="str">
        <f t="shared" si="526"/>
        <v>NGR bulk stream sediment</v>
      </c>
      <c r="K3214" s="1" t="str">
        <f t="shared" si="527"/>
        <v>&lt;177 micron (NGR)</v>
      </c>
      <c r="L3214">
        <v>43</v>
      </c>
      <c r="M3214" t="s">
        <v>111</v>
      </c>
      <c r="N3214">
        <v>856</v>
      </c>
      <c r="O3214">
        <v>84</v>
      </c>
      <c r="P3214">
        <v>17</v>
      </c>
      <c r="Q3214">
        <v>8</v>
      </c>
      <c r="R3214">
        <v>10</v>
      </c>
      <c r="S3214">
        <v>7</v>
      </c>
      <c r="T3214">
        <v>-0.2</v>
      </c>
      <c r="U3214">
        <v>800</v>
      </c>
      <c r="V3214">
        <v>2.89</v>
      </c>
      <c r="W3214">
        <v>-0.2</v>
      </c>
      <c r="X3214">
        <v>3</v>
      </c>
      <c r="Y3214">
        <v>-2</v>
      </c>
      <c r="Z3214">
        <v>43</v>
      </c>
      <c r="AA3214">
        <v>0.7</v>
      </c>
      <c r="AB3214">
        <v>3</v>
      </c>
      <c r="AC3214">
        <v>647</v>
      </c>
      <c r="AD3214">
        <v>35</v>
      </c>
      <c r="AE3214">
        <v>-2</v>
      </c>
      <c r="AF3214">
        <v>4.2</v>
      </c>
      <c r="AG3214">
        <v>1.4</v>
      </c>
      <c r="AH3214">
        <v>215</v>
      </c>
    </row>
    <row r="3215" spans="1:34" x14ac:dyDescent="0.25">
      <c r="A3215" t="s">
        <v>12259</v>
      </c>
      <c r="B3215" t="s">
        <v>12260</v>
      </c>
      <c r="C3215" s="1" t="str">
        <f t="shared" si="524"/>
        <v>21:0613</v>
      </c>
      <c r="D3215" s="1" t="str">
        <f t="shared" si="525"/>
        <v>21:0193</v>
      </c>
      <c r="E3215" t="s">
        <v>12261</v>
      </c>
      <c r="F3215" t="s">
        <v>12262</v>
      </c>
      <c r="H3215">
        <v>54.676425700000003</v>
      </c>
      <c r="I3215">
        <v>-127.25781240000001</v>
      </c>
      <c r="J3215" s="1" t="str">
        <f t="shared" si="526"/>
        <v>NGR bulk stream sediment</v>
      </c>
      <c r="K3215" s="1" t="str">
        <f t="shared" si="527"/>
        <v>&lt;177 micron (NGR)</v>
      </c>
      <c r="L3215">
        <v>43</v>
      </c>
      <c r="M3215" t="s">
        <v>116</v>
      </c>
      <c r="N3215">
        <v>857</v>
      </c>
      <c r="O3215">
        <v>79</v>
      </c>
      <c r="P3215">
        <v>24</v>
      </c>
      <c r="Q3215">
        <v>9</v>
      </c>
      <c r="R3215">
        <v>19</v>
      </c>
      <c r="S3215">
        <v>12</v>
      </c>
      <c r="T3215">
        <v>0.3</v>
      </c>
      <c r="U3215">
        <v>880</v>
      </c>
      <c r="V3215">
        <v>3.21</v>
      </c>
      <c r="W3215">
        <v>-0.2</v>
      </c>
      <c r="X3215">
        <v>5</v>
      </c>
      <c r="Y3215">
        <v>-2</v>
      </c>
      <c r="Z3215">
        <v>50</v>
      </c>
      <c r="AA3215">
        <v>0.9</v>
      </c>
      <c r="AB3215">
        <v>4</v>
      </c>
      <c r="AC3215">
        <v>720</v>
      </c>
      <c r="AD3215">
        <v>35</v>
      </c>
      <c r="AE3215">
        <v>-2</v>
      </c>
      <c r="AF3215">
        <v>2.4</v>
      </c>
      <c r="AG3215">
        <v>1.3</v>
      </c>
      <c r="AH3215">
        <v>210</v>
      </c>
    </row>
    <row r="3216" spans="1:34" x14ac:dyDescent="0.25">
      <c r="A3216" t="s">
        <v>12263</v>
      </c>
      <c r="B3216" t="s">
        <v>12264</v>
      </c>
      <c r="C3216" s="1" t="str">
        <f t="shared" si="524"/>
        <v>21:0613</v>
      </c>
      <c r="D3216" s="1" t="str">
        <f t="shared" si="525"/>
        <v>21:0193</v>
      </c>
      <c r="E3216" t="s">
        <v>12265</v>
      </c>
      <c r="F3216" t="s">
        <v>12266</v>
      </c>
      <c r="H3216">
        <v>54.699331700000002</v>
      </c>
      <c r="I3216">
        <v>-127.26304</v>
      </c>
      <c r="J3216" s="1" t="str">
        <f t="shared" si="526"/>
        <v>NGR bulk stream sediment</v>
      </c>
      <c r="K3216" s="1" t="str">
        <f t="shared" si="527"/>
        <v>&lt;177 micron (NGR)</v>
      </c>
      <c r="L3216">
        <v>43</v>
      </c>
      <c r="M3216" t="s">
        <v>121</v>
      </c>
      <c r="N3216">
        <v>858</v>
      </c>
      <c r="O3216">
        <v>69</v>
      </c>
      <c r="P3216">
        <v>17</v>
      </c>
      <c r="Q3216">
        <v>8</v>
      </c>
      <c r="R3216">
        <v>11</v>
      </c>
      <c r="S3216">
        <v>8</v>
      </c>
      <c r="T3216">
        <v>-0.2</v>
      </c>
      <c r="U3216">
        <v>750</v>
      </c>
      <c r="V3216">
        <v>2.72</v>
      </c>
      <c r="W3216">
        <v>-0.2</v>
      </c>
      <c r="X3216">
        <v>6</v>
      </c>
      <c r="Y3216">
        <v>-2</v>
      </c>
      <c r="Z3216">
        <v>42</v>
      </c>
      <c r="AA3216">
        <v>0.3</v>
      </c>
      <c r="AB3216">
        <v>3</v>
      </c>
      <c r="AC3216">
        <v>734</v>
      </c>
      <c r="AD3216">
        <v>40</v>
      </c>
      <c r="AE3216">
        <v>-2</v>
      </c>
      <c r="AF3216">
        <v>3</v>
      </c>
      <c r="AG3216">
        <v>1.5</v>
      </c>
      <c r="AH3216">
        <v>2158</v>
      </c>
    </row>
    <row r="3217" spans="1:34" x14ac:dyDescent="0.25">
      <c r="A3217" t="s">
        <v>12267</v>
      </c>
      <c r="B3217" t="s">
        <v>12268</v>
      </c>
      <c r="C3217" s="1" t="str">
        <f t="shared" si="524"/>
        <v>21:0613</v>
      </c>
      <c r="D3217" s="1" t="str">
        <f t="shared" si="525"/>
        <v>21:0193</v>
      </c>
      <c r="E3217" t="s">
        <v>12269</v>
      </c>
      <c r="F3217" t="s">
        <v>12270</v>
      </c>
      <c r="H3217">
        <v>54.720897700000002</v>
      </c>
      <c r="I3217">
        <v>-127.34697</v>
      </c>
      <c r="J3217" s="1" t="str">
        <f t="shared" si="526"/>
        <v>NGR bulk stream sediment</v>
      </c>
      <c r="K3217" s="1" t="str">
        <f t="shared" si="527"/>
        <v>&lt;177 micron (NGR)</v>
      </c>
      <c r="L3217">
        <v>43</v>
      </c>
      <c r="M3217" t="s">
        <v>126</v>
      </c>
      <c r="N3217">
        <v>859</v>
      </c>
      <c r="O3217">
        <v>75</v>
      </c>
      <c r="P3217">
        <v>14</v>
      </c>
      <c r="Q3217">
        <v>7</v>
      </c>
      <c r="R3217">
        <v>12</v>
      </c>
      <c r="S3217">
        <v>8</v>
      </c>
      <c r="T3217">
        <v>-0.2</v>
      </c>
      <c r="U3217">
        <v>800</v>
      </c>
      <c r="V3217">
        <v>2.79</v>
      </c>
      <c r="W3217">
        <v>-0.2</v>
      </c>
      <c r="X3217">
        <v>20</v>
      </c>
      <c r="Y3217">
        <v>-2</v>
      </c>
      <c r="Z3217">
        <v>42</v>
      </c>
      <c r="AA3217">
        <v>0.8</v>
      </c>
      <c r="AB3217">
        <v>5</v>
      </c>
      <c r="AC3217">
        <v>844</v>
      </c>
      <c r="AD3217">
        <v>60</v>
      </c>
      <c r="AE3217">
        <v>-2</v>
      </c>
      <c r="AF3217">
        <v>3.2</v>
      </c>
      <c r="AG3217">
        <v>1.8</v>
      </c>
      <c r="AH3217">
        <v>205</v>
      </c>
    </row>
    <row r="3218" spans="1:34" x14ac:dyDescent="0.25">
      <c r="A3218" t="s">
        <v>12271</v>
      </c>
      <c r="B3218" t="s">
        <v>12272</v>
      </c>
      <c r="C3218" s="1" t="str">
        <f t="shared" si="524"/>
        <v>21:0613</v>
      </c>
      <c r="D3218" s="1" t="str">
        <f t="shared" si="525"/>
        <v>21:0193</v>
      </c>
      <c r="E3218" t="s">
        <v>12273</v>
      </c>
      <c r="F3218" t="s">
        <v>12274</v>
      </c>
      <c r="H3218">
        <v>54.686190799999999</v>
      </c>
      <c r="I3218">
        <v>-127.3402634</v>
      </c>
      <c r="J3218" s="1" t="str">
        <f t="shared" si="526"/>
        <v>NGR bulk stream sediment</v>
      </c>
      <c r="K3218" s="1" t="str">
        <f t="shared" si="527"/>
        <v>&lt;177 micron (NGR)</v>
      </c>
      <c r="L3218">
        <v>43</v>
      </c>
      <c r="M3218" t="s">
        <v>131</v>
      </c>
      <c r="N3218">
        <v>860</v>
      </c>
      <c r="O3218">
        <v>65</v>
      </c>
      <c r="P3218">
        <v>16</v>
      </c>
      <c r="Q3218">
        <v>6</v>
      </c>
      <c r="R3218">
        <v>13</v>
      </c>
      <c r="S3218">
        <v>9</v>
      </c>
      <c r="T3218">
        <v>-0.2</v>
      </c>
      <c r="U3218">
        <v>810</v>
      </c>
      <c r="V3218">
        <v>2.64</v>
      </c>
      <c r="W3218">
        <v>-0.2</v>
      </c>
      <c r="X3218">
        <v>16</v>
      </c>
      <c r="Y3218">
        <v>-2</v>
      </c>
      <c r="Z3218">
        <v>38</v>
      </c>
      <c r="AA3218">
        <v>0.8</v>
      </c>
      <c r="AB3218">
        <v>5</v>
      </c>
      <c r="AC3218">
        <v>844</v>
      </c>
      <c r="AD3218">
        <v>40</v>
      </c>
      <c r="AE3218">
        <v>-2</v>
      </c>
      <c r="AF3218">
        <v>3</v>
      </c>
      <c r="AG3218">
        <v>1.6</v>
      </c>
      <c r="AH3218">
        <v>300</v>
      </c>
    </row>
    <row r="3219" spans="1:34" x14ac:dyDescent="0.25">
      <c r="A3219" t="s">
        <v>12275</v>
      </c>
      <c r="B3219" t="s">
        <v>12276</v>
      </c>
      <c r="C3219" s="1" t="str">
        <f t="shared" si="524"/>
        <v>21:0613</v>
      </c>
      <c r="D3219" s="1" t="str">
        <f t="shared" si="525"/>
        <v>21:0193</v>
      </c>
      <c r="E3219" t="s">
        <v>12277</v>
      </c>
      <c r="F3219" t="s">
        <v>12278</v>
      </c>
      <c r="H3219">
        <v>54.601615799999998</v>
      </c>
      <c r="I3219">
        <v>-127.4602376</v>
      </c>
      <c r="J3219" s="1" t="str">
        <f t="shared" si="526"/>
        <v>NGR bulk stream sediment</v>
      </c>
      <c r="K3219" s="1" t="str">
        <f t="shared" si="527"/>
        <v>&lt;177 micron (NGR)</v>
      </c>
      <c r="L3219">
        <v>44</v>
      </c>
      <c r="M3219" t="s">
        <v>38</v>
      </c>
      <c r="N3219">
        <v>861</v>
      </c>
      <c r="O3219">
        <v>71</v>
      </c>
      <c r="P3219">
        <v>24</v>
      </c>
      <c r="Q3219">
        <v>9</v>
      </c>
      <c r="R3219">
        <v>10</v>
      </c>
      <c r="S3219">
        <v>9</v>
      </c>
      <c r="T3219">
        <v>0.2</v>
      </c>
      <c r="U3219">
        <v>510</v>
      </c>
      <c r="V3219">
        <v>2.54</v>
      </c>
      <c r="W3219">
        <v>-0.2</v>
      </c>
      <c r="X3219">
        <v>4</v>
      </c>
      <c r="Y3219">
        <v>-2</v>
      </c>
      <c r="Z3219">
        <v>44</v>
      </c>
      <c r="AA3219">
        <v>0.3</v>
      </c>
      <c r="AB3219">
        <v>3</v>
      </c>
      <c r="AC3219">
        <v>782</v>
      </c>
      <c r="AD3219">
        <v>15</v>
      </c>
      <c r="AE3219">
        <v>-2</v>
      </c>
      <c r="AF3219">
        <v>1.2</v>
      </c>
      <c r="AG3219">
        <v>1.7</v>
      </c>
      <c r="AH3219">
        <v>290</v>
      </c>
    </row>
    <row r="3220" spans="1:34" x14ac:dyDescent="0.25">
      <c r="A3220" t="s">
        <v>12279</v>
      </c>
      <c r="B3220" t="s">
        <v>12280</v>
      </c>
      <c r="C3220" s="1" t="str">
        <f t="shared" si="524"/>
        <v>21:0613</v>
      </c>
      <c r="D3220" s="1" t="str">
        <f t="shared" si="525"/>
        <v>21:0193</v>
      </c>
      <c r="E3220" t="s">
        <v>12281</v>
      </c>
      <c r="F3220" t="s">
        <v>12282</v>
      </c>
      <c r="H3220">
        <v>54.689330099999999</v>
      </c>
      <c r="I3220">
        <v>-127.3708412</v>
      </c>
      <c r="J3220" s="1" t="str">
        <f t="shared" si="526"/>
        <v>NGR bulk stream sediment</v>
      </c>
      <c r="K3220" s="1" t="str">
        <f t="shared" si="527"/>
        <v>&lt;177 micron (NGR)</v>
      </c>
      <c r="L3220">
        <v>44</v>
      </c>
      <c r="M3220" t="s">
        <v>43</v>
      </c>
      <c r="N3220">
        <v>862</v>
      </c>
      <c r="O3220">
        <v>74</v>
      </c>
      <c r="P3220">
        <v>14</v>
      </c>
      <c r="Q3220">
        <v>11</v>
      </c>
      <c r="R3220">
        <v>9</v>
      </c>
      <c r="S3220">
        <v>6</v>
      </c>
      <c r="T3220">
        <v>-0.2</v>
      </c>
      <c r="U3220">
        <v>750</v>
      </c>
      <c r="V3220">
        <v>2.57</v>
      </c>
      <c r="W3220">
        <v>-0.2</v>
      </c>
      <c r="X3220">
        <v>20</v>
      </c>
      <c r="Y3220">
        <v>-2</v>
      </c>
      <c r="Z3220">
        <v>39</v>
      </c>
      <c r="AA3220">
        <v>0.8</v>
      </c>
      <c r="AB3220">
        <v>3</v>
      </c>
      <c r="AC3220">
        <v>862</v>
      </c>
      <c r="AD3220">
        <v>55</v>
      </c>
      <c r="AE3220">
        <v>-2</v>
      </c>
      <c r="AF3220">
        <v>1.6</v>
      </c>
      <c r="AG3220">
        <v>1.7</v>
      </c>
      <c r="AH3220">
        <v>210</v>
      </c>
    </row>
    <row r="3221" spans="1:34" x14ac:dyDescent="0.25">
      <c r="A3221" t="s">
        <v>12283</v>
      </c>
      <c r="B3221" t="s">
        <v>12284</v>
      </c>
      <c r="C3221" s="1" t="str">
        <f t="shared" si="524"/>
        <v>21:0613</v>
      </c>
      <c r="D3221" s="1" t="str">
        <f t="shared" si="525"/>
        <v>21:0193</v>
      </c>
      <c r="E3221" t="s">
        <v>12285</v>
      </c>
      <c r="F3221" t="s">
        <v>12286</v>
      </c>
      <c r="H3221">
        <v>54.684267499999997</v>
      </c>
      <c r="I3221">
        <v>-127.4920188</v>
      </c>
      <c r="J3221" s="1" t="str">
        <f t="shared" si="526"/>
        <v>NGR bulk stream sediment</v>
      </c>
      <c r="K3221" s="1" t="str">
        <f t="shared" si="527"/>
        <v>&lt;177 micron (NGR)</v>
      </c>
      <c r="L3221">
        <v>44</v>
      </c>
      <c r="M3221" t="s">
        <v>56</v>
      </c>
      <c r="N3221">
        <v>863</v>
      </c>
      <c r="O3221">
        <v>109</v>
      </c>
      <c r="P3221">
        <v>41</v>
      </c>
      <c r="Q3221">
        <v>8</v>
      </c>
      <c r="R3221">
        <v>13</v>
      </c>
      <c r="S3221">
        <v>11</v>
      </c>
      <c r="T3221">
        <v>-0.2</v>
      </c>
      <c r="U3221">
        <v>1400</v>
      </c>
      <c r="V3221">
        <v>2.9</v>
      </c>
      <c r="W3221">
        <v>-0.2</v>
      </c>
      <c r="X3221">
        <v>14</v>
      </c>
      <c r="Y3221">
        <v>-2</v>
      </c>
      <c r="Z3221">
        <v>55</v>
      </c>
      <c r="AA3221">
        <v>0.6</v>
      </c>
      <c r="AB3221">
        <v>3</v>
      </c>
      <c r="AC3221">
        <v>903</v>
      </c>
      <c r="AD3221">
        <v>25</v>
      </c>
      <c r="AE3221">
        <v>2</v>
      </c>
      <c r="AF3221">
        <v>2.8</v>
      </c>
      <c r="AG3221">
        <v>1.1000000000000001</v>
      </c>
      <c r="AH3221">
        <v>230</v>
      </c>
    </row>
    <row r="3222" spans="1:34" x14ac:dyDescent="0.25">
      <c r="A3222" t="s">
        <v>12287</v>
      </c>
      <c r="B3222" t="s">
        <v>12288</v>
      </c>
      <c r="C3222" s="1" t="str">
        <f t="shared" si="524"/>
        <v>21:0613</v>
      </c>
      <c r="D3222" s="1" t="str">
        <f t="shared" si="525"/>
        <v>21:0193</v>
      </c>
      <c r="E3222" t="s">
        <v>12289</v>
      </c>
      <c r="F3222" t="s">
        <v>12290</v>
      </c>
      <c r="H3222">
        <v>54.6496414</v>
      </c>
      <c r="I3222">
        <v>-127.4794905</v>
      </c>
      <c r="J3222" s="1" t="str">
        <f t="shared" si="526"/>
        <v>NGR bulk stream sediment</v>
      </c>
      <c r="K3222" s="1" t="str">
        <f t="shared" si="527"/>
        <v>&lt;177 micron (NGR)</v>
      </c>
      <c r="L3222">
        <v>44</v>
      </c>
      <c r="M3222" t="s">
        <v>61</v>
      </c>
      <c r="N3222">
        <v>864</v>
      </c>
      <c r="O3222">
        <v>139</v>
      </c>
      <c r="P3222">
        <v>80</v>
      </c>
      <c r="Q3222">
        <v>11</v>
      </c>
      <c r="R3222">
        <v>16</v>
      </c>
      <c r="S3222">
        <v>14</v>
      </c>
      <c r="T3222">
        <v>-0.2</v>
      </c>
      <c r="U3222">
        <v>1500</v>
      </c>
      <c r="V3222">
        <v>3.5</v>
      </c>
      <c r="W3222">
        <v>-0.2</v>
      </c>
      <c r="X3222">
        <v>9</v>
      </c>
      <c r="Y3222">
        <v>-2</v>
      </c>
      <c r="Z3222">
        <v>71</v>
      </c>
      <c r="AA3222">
        <v>0.6</v>
      </c>
      <c r="AB3222">
        <v>5</v>
      </c>
      <c r="AC3222">
        <v>1030</v>
      </c>
      <c r="AD3222">
        <v>20</v>
      </c>
      <c r="AE3222">
        <v>2</v>
      </c>
      <c r="AF3222">
        <v>2.4</v>
      </c>
      <c r="AG3222">
        <v>0.9</v>
      </c>
      <c r="AH3222">
        <v>290</v>
      </c>
    </row>
    <row r="3223" spans="1:34" x14ac:dyDescent="0.25">
      <c r="A3223" t="s">
        <v>12291</v>
      </c>
      <c r="B3223" t="s">
        <v>12292</v>
      </c>
      <c r="C3223" s="1" t="str">
        <f t="shared" si="524"/>
        <v>21:0613</v>
      </c>
      <c r="D3223" s="1" t="str">
        <f t="shared" si="525"/>
        <v>21:0193</v>
      </c>
      <c r="E3223" t="s">
        <v>12293</v>
      </c>
      <c r="F3223" t="s">
        <v>12294</v>
      </c>
      <c r="H3223">
        <v>54.645942599999998</v>
      </c>
      <c r="I3223">
        <v>-127.4641759</v>
      </c>
      <c r="J3223" s="1" t="str">
        <f t="shared" si="526"/>
        <v>NGR bulk stream sediment</v>
      </c>
      <c r="K3223" s="1" t="str">
        <f t="shared" si="527"/>
        <v>&lt;177 micron (NGR)</v>
      </c>
      <c r="L3223">
        <v>44</v>
      </c>
      <c r="M3223" t="s">
        <v>66</v>
      </c>
      <c r="N3223">
        <v>865</v>
      </c>
      <c r="O3223">
        <v>89</v>
      </c>
      <c r="P3223">
        <v>24</v>
      </c>
      <c r="Q3223">
        <v>7</v>
      </c>
      <c r="R3223">
        <v>14</v>
      </c>
      <c r="S3223">
        <v>10</v>
      </c>
      <c r="T3223">
        <v>-0.2</v>
      </c>
      <c r="U3223">
        <v>900</v>
      </c>
      <c r="V3223">
        <v>3.08</v>
      </c>
      <c r="W3223">
        <v>-0.2</v>
      </c>
      <c r="X3223">
        <v>12</v>
      </c>
      <c r="Y3223">
        <v>-2</v>
      </c>
      <c r="Z3223">
        <v>61</v>
      </c>
      <c r="AA3223">
        <v>0.5</v>
      </c>
      <c r="AB3223">
        <v>6</v>
      </c>
      <c r="AC3223">
        <v>1050</v>
      </c>
      <c r="AD3223">
        <v>20</v>
      </c>
      <c r="AE3223">
        <v>-2</v>
      </c>
      <c r="AF3223">
        <v>1.6</v>
      </c>
      <c r="AG3223">
        <v>1.3</v>
      </c>
      <c r="AH3223">
        <v>285</v>
      </c>
    </row>
    <row r="3224" spans="1:34" x14ac:dyDescent="0.25">
      <c r="A3224" t="s">
        <v>12295</v>
      </c>
      <c r="B3224" t="s">
        <v>12296</v>
      </c>
      <c r="C3224" s="1" t="str">
        <f t="shared" si="524"/>
        <v>21:0613</v>
      </c>
      <c r="D3224" s="1" t="str">
        <f t="shared" si="525"/>
        <v>21:0193</v>
      </c>
      <c r="E3224" t="s">
        <v>12277</v>
      </c>
      <c r="F3224" t="s">
        <v>12297</v>
      </c>
      <c r="H3224">
        <v>54.601615799999998</v>
      </c>
      <c r="I3224">
        <v>-127.4602376</v>
      </c>
      <c r="J3224" s="1" t="str">
        <f t="shared" si="526"/>
        <v>NGR bulk stream sediment</v>
      </c>
      <c r="K3224" s="1" t="str">
        <f t="shared" si="527"/>
        <v>&lt;177 micron (NGR)</v>
      </c>
      <c r="L3224">
        <v>44</v>
      </c>
      <c r="M3224" t="s">
        <v>47</v>
      </c>
      <c r="N3224">
        <v>866</v>
      </c>
      <c r="O3224">
        <v>68</v>
      </c>
      <c r="P3224">
        <v>24</v>
      </c>
      <c r="Q3224">
        <v>7</v>
      </c>
      <c r="R3224">
        <v>10</v>
      </c>
      <c r="S3224">
        <v>8</v>
      </c>
      <c r="T3224">
        <v>-0.2</v>
      </c>
      <c r="U3224">
        <v>525</v>
      </c>
      <c r="V3224">
        <v>2.5299999999999998</v>
      </c>
      <c r="W3224">
        <v>-0.2</v>
      </c>
      <c r="X3224">
        <v>5</v>
      </c>
      <c r="Y3224">
        <v>-2</v>
      </c>
      <c r="Z3224">
        <v>46</v>
      </c>
      <c r="AA3224">
        <v>0.4</v>
      </c>
      <c r="AB3224">
        <v>3</v>
      </c>
      <c r="AC3224">
        <v>850</v>
      </c>
      <c r="AD3224">
        <v>10</v>
      </c>
      <c r="AE3224">
        <v>2</v>
      </c>
      <c r="AF3224">
        <v>1.8</v>
      </c>
      <c r="AG3224">
        <v>1.2</v>
      </c>
      <c r="AH3224">
        <v>250</v>
      </c>
    </row>
    <row r="3225" spans="1:34" x14ac:dyDescent="0.25">
      <c r="A3225" t="s">
        <v>12298</v>
      </c>
      <c r="B3225" t="s">
        <v>12299</v>
      </c>
      <c r="C3225" s="1" t="str">
        <f t="shared" si="524"/>
        <v>21:0613</v>
      </c>
      <c r="D3225" s="1" t="str">
        <f t="shared" si="525"/>
        <v>21:0193</v>
      </c>
      <c r="E3225" t="s">
        <v>12277</v>
      </c>
      <c r="F3225" t="s">
        <v>12300</v>
      </c>
      <c r="H3225">
        <v>54.601615799999998</v>
      </c>
      <c r="I3225">
        <v>-127.4602376</v>
      </c>
      <c r="J3225" s="1" t="str">
        <f t="shared" si="526"/>
        <v>NGR bulk stream sediment</v>
      </c>
      <c r="K3225" s="1" t="str">
        <f t="shared" si="527"/>
        <v>&lt;177 micron (NGR)</v>
      </c>
      <c r="L3225">
        <v>44</v>
      </c>
      <c r="M3225" t="s">
        <v>51</v>
      </c>
      <c r="N3225">
        <v>867</v>
      </c>
      <c r="O3225">
        <v>68</v>
      </c>
      <c r="P3225">
        <v>24</v>
      </c>
      <c r="Q3225">
        <v>8</v>
      </c>
      <c r="R3225">
        <v>11</v>
      </c>
      <c r="S3225">
        <v>8</v>
      </c>
      <c r="T3225">
        <v>0.2</v>
      </c>
      <c r="U3225">
        <v>540</v>
      </c>
      <c r="V3225">
        <v>2.66</v>
      </c>
      <c r="W3225">
        <v>-0.2</v>
      </c>
      <c r="X3225">
        <v>5</v>
      </c>
      <c r="Y3225">
        <v>-2</v>
      </c>
      <c r="Z3225">
        <v>48</v>
      </c>
      <c r="AA3225">
        <v>0.3</v>
      </c>
      <c r="AB3225">
        <v>4</v>
      </c>
      <c r="AC3225">
        <v>866</v>
      </c>
      <c r="AD3225">
        <v>10</v>
      </c>
      <c r="AE3225">
        <v>2</v>
      </c>
      <c r="AF3225">
        <v>2</v>
      </c>
      <c r="AG3225">
        <v>1.5</v>
      </c>
      <c r="AH3225">
        <v>260</v>
      </c>
    </row>
    <row r="3226" spans="1:34" x14ac:dyDescent="0.25">
      <c r="A3226" t="s">
        <v>12301</v>
      </c>
      <c r="B3226" t="s">
        <v>12302</v>
      </c>
      <c r="C3226" s="1" t="str">
        <f t="shared" si="524"/>
        <v>21:0613</v>
      </c>
      <c r="D3226" s="1" t="str">
        <f t="shared" si="525"/>
        <v>21:0193</v>
      </c>
      <c r="E3226" t="s">
        <v>12303</v>
      </c>
      <c r="F3226" t="s">
        <v>12304</v>
      </c>
      <c r="H3226">
        <v>54.543740300000003</v>
      </c>
      <c r="I3226">
        <v>-127.43376550000001</v>
      </c>
      <c r="J3226" s="1" t="str">
        <f t="shared" si="526"/>
        <v>NGR bulk stream sediment</v>
      </c>
      <c r="K3226" s="1" t="str">
        <f t="shared" si="527"/>
        <v>&lt;177 micron (NGR)</v>
      </c>
      <c r="L3226">
        <v>44</v>
      </c>
      <c r="M3226" t="s">
        <v>76</v>
      </c>
      <c r="N3226">
        <v>868</v>
      </c>
      <c r="O3226">
        <v>74</v>
      </c>
      <c r="P3226">
        <v>22</v>
      </c>
      <c r="Q3226">
        <v>9</v>
      </c>
      <c r="R3226">
        <v>13</v>
      </c>
      <c r="S3226">
        <v>7</v>
      </c>
      <c r="T3226">
        <v>-0.2</v>
      </c>
      <c r="U3226">
        <v>900</v>
      </c>
      <c r="V3226">
        <v>2.5099999999999998</v>
      </c>
      <c r="W3226">
        <v>-0.2</v>
      </c>
      <c r="X3226">
        <v>3</v>
      </c>
      <c r="Y3226">
        <v>-2</v>
      </c>
      <c r="Z3226">
        <v>43</v>
      </c>
      <c r="AA3226">
        <v>1</v>
      </c>
      <c r="AB3226">
        <v>4</v>
      </c>
      <c r="AC3226">
        <v>724</v>
      </c>
      <c r="AD3226">
        <v>20</v>
      </c>
      <c r="AE3226">
        <v>2</v>
      </c>
      <c r="AF3226">
        <v>4.8</v>
      </c>
      <c r="AG3226">
        <v>2.5</v>
      </c>
      <c r="AH3226">
        <v>180</v>
      </c>
    </row>
    <row r="3227" spans="1:34" x14ac:dyDescent="0.25">
      <c r="A3227" t="s">
        <v>12305</v>
      </c>
      <c r="B3227" t="s">
        <v>12306</v>
      </c>
      <c r="C3227" s="1" t="str">
        <f t="shared" si="524"/>
        <v>21:0613</v>
      </c>
      <c r="D3227" s="1" t="str">
        <f t="shared" si="525"/>
        <v>21:0193</v>
      </c>
      <c r="E3227" t="s">
        <v>12307</v>
      </c>
      <c r="F3227" t="s">
        <v>12308</v>
      </c>
      <c r="H3227">
        <v>54.5396906</v>
      </c>
      <c r="I3227">
        <v>-127.4835238</v>
      </c>
      <c r="J3227" s="1" t="str">
        <f t="shared" si="526"/>
        <v>NGR bulk stream sediment</v>
      </c>
      <c r="K3227" s="1" t="str">
        <f t="shared" si="527"/>
        <v>&lt;177 micron (NGR)</v>
      </c>
      <c r="L3227">
        <v>44</v>
      </c>
      <c r="M3227" t="s">
        <v>81</v>
      </c>
      <c r="N3227">
        <v>869</v>
      </c>
      <c r="O3227">
        <v>67</v>
      </c>
      <c r="P3227">
        <v>24</v>
      </c>
      <c r="Q3227">
        <v>6</v>
      </c>
      <c r="R3227">
        <v>14</v>
      </c>
      <c r="S3227">
        <v>10</v>
      </c>
      <c r="T3227">
        <v>-0.2</v>
      </c>
      <c r="U3227">
        <v>660</v>
      </c>
      <c r="V3227">
        <v>2.91</v>
      </c>
      <c r="W3227">
        <v>-0.2</v>
      </c>
      <c r="X3227">
        <v>3</v>
      </c>
      <c r="Y3227">
        <v>-2</v>
      </c>
      <c r="Z3227">
        <v>58</v>
      </c>
      <c r="AA3227">
        <v>0.5</v>
      </c>
      <c r="AB3227">
        <v>5</v>
      </c>
      <c r="AC3227">
        <v>737</v>
      </c>
      <c r="AD3227">
        <v>15</v>
      </c>
      <c r="AE3227">
        <v>2</v>
      </c>
      <c r="AF3227">
        <v>2.2000000000000002</v>
      </c>
      <c r="AG3227">
        <v>1.2</v>
      </c>
      <c r="AH3227">
        <v>225</v>
      </c>
    </row>
    <row r="3228" spans="1:34" x14ac:dyDescent="0.25">
      <c r="A3228" t="s">
        <v>12309</v>
      </c>
      <c r="B3228" t="s">
        <v>12310</v>
      </c>
      <c r="C3228" s="1" t="str">
        <f t="shared" si="524"/>
        <v>21:0613</v>
      </c>
      <c r="D3228" s="1" t="str">
        <f t="shared" si="525"/>
        <v>21:0193</v>
      </c>
      <c r="E3228" t="s">
        <v>12311</v>
      </c>
      <c r="F3228" t="s">
        <v>12312</v>
      </c>
      <c r="H3228">
        <v>54.543443600000003</v>
      </c>
      <c r="I3228">
        <v>-127.3478834</v>
      </c>
      <c r="J3228" s="1" t="str">
        <f t="shared" si="526"/>
        <v>NGR bulk stream sediment</v>
      </c>
      <c r="K3228" s="1" t="str">
        <f t="shared" si="527"/>
        <v>&lt;177 micron (NGR)</v>
      </c>
      <c r="L3228">
        <v>44</v>
      </c>
      <c r="M3228" t="s">
        <v>86</v>
      </c>
      <c r="N3228">
        <v>870</v>
      </c>
      <c r="O3228">
        <v>73</v>
      </c>
      <c r="P3228">
        <v>34</v>
      </c>
      <c r="Q3228">
        <v>7</v>
      </c>
      <c r="R3228">
        <v>18</v>
      </c>
      <c r="S3228">
        <v>13</v>
      </c>
      <c r="T3228">
        <v>-0.2</v>
      </c>
      <c r="U3228">
        <v>840</v>
      </c>
      <c r="V3228">
        <v>3.1</v>
      </c>
      <c r="W3228">
        <v>-0.2</v>
      </c>
      <c r="X3228">
        <v>2</v>
      </c>
      <c r="Y3228">
        <v>-2</v>
      </c>
      <c r="Z3228">
        <v>66</v>
      </c>
      <c r="AA3228">
        <v>2.2000000000000002</v>
      </c>
      <c r="AB3228">
        <v>5</v>
      </c>
      <c r="AC3228">
        <v>786</v>
      </c>
      <c r="AD3228">
        <v>35</v>
      </c>
      <c r="AE3228">
        <v>-2</v>
      </c>
      <c r="AF3228">
        <v>3.8</v>
      </c>
      <c r="AG3228">
        <v>1.5</v>
      </c>
      <c r="AH3228">
        <v>185</v>
      </c>
    </row>
    <row r="3229" spans="1:34" x14ac:dyDescent="0.25">
      <c r="A3229" t="s">
        <v>12313</v>
      </c>
      <c r="B3229" t="s">
        <v>12314</v>
      </c>
      <c r="C3229" s="1" t="str">
        <f t="shared" si="524"/>
        <v>21:0613</v>
      </c>
      <c r="D3229" s="1" t="str">
        <f t="shared" si="525"/>
        <v>21:0193</v>
      </c>
      <c r="E3229" t="s">
        <v>12315</v>
      </c>
      <c r="F3229" t="s">
        <v>12316</v>
      </c>
      <c r="H3229">
        <v>54.575853000000002</v>
      </c>
      <c r="I3229">
        <v>-127.3602054</v>
      </c>
      <c r="J3229" s="1" t="str">
        <f t="shared" si="526"/>
        <v>NGR bulk stream sediment</v>
      </c>
      <c r="K3229" s="1" t="str">
        <f t="shared" si="527"/>
        <v>&lt;177 micron (NGR)</v>
      </c>
      <c r="L3229">
        <v>44</v>
      </c>
      <c r="M3229" t="s">
        <v>91</v>
      </c>
      <c r="N3229">
        <v>871</v>
      </c>
      <c r="O3229">
        <v>73</v>
      </c>
      <c r="P3229">
        <v>36</v>
      </c>
      <c r="Q3229">
        <v>6</v>
      </c>
      <c r="R3229">
        <v>21</v>
      </c>
      <c r="S3229">
        <v>15</v>
      </c>
      <c r="T3229">
        <v>-0.2</v>
      </c>
      <c r="U3229">
        <v>780</v>
      </c>
      <c r="V3229">
        <v>3.6</v>
      </c>
      <c r="W3229">
        <v>-0.2</v>
      </c>
      <c r="X3229">
        <v>1</v>
      </c>
      <c r="Y3229">
        <v>-2</v>
      </c>
      <c r="Z3229">
        <v>49</v>
      </c>
      <c r="AA3229">
        <v>0.3</v>
      </c>
      <c r="AB3229">
        <v>5</v>
      </c>
      <c r="AC3229">
        <v>576</v>
      </c>
      <c r="AD3229">
        <v>20</v>
      </c>
      <c r="AE3229">
        <v>-2</v>
      </c>
      <c r="AF3229">
        <v>7</v>
      </c>
      <c r="AG3229">
        <v>1</v>
      </c>
      <c r="AH3229">
        <v>155</v>
      </c>
    </row>
    <row r="3230" spans="1:34" x14ac:dyDescent="0.25">
      <c r="A3230" t="s">
        <v>12317</v>
      </c>
      <c r="B3230" t="s">
        <v>12318</v>
      </c>
      <c r="C3230" s="1" t="str">
        <f t="shared" si="524"/>
        <v>21:0613</v>
      </c>
      <c r="D3230" s="1" t="str">
        <f>HYPERLINK("http://geochem.nrcan.gc.ca/cdogs/content/svy/svy_e.htm", "")</f>
        <v/>
      </c>
      <c r="G3230" s="1" t="str">
        <f>HYPERLINK("http://geochem.nrcan.gc.ca/cdogs/content/cr_/cr_00079_e.htm", "79")</f>
        <v>79</v>
      </c>
      <c r="J3230" t="s">
        <v>69</v>
      </c>
      <c r="K3230" t="s">
        <v>70</v>
      </c>
      <c r="L3230">
        <v>44</v>
      </c>
      <c r="M3230" t="s">
        <v>71</v>
      </c>
      <c r="N3230">
        <v>872</v>
      </c>
      <c r="O3230">
        <v>112</v>
      </c>
      <c r="P3230">
        <v>91</v>
      </c>
      <c r="Q3230">
        <v>19</v>
      </c>
      <c r="R3230">
        <v>217</v>
      </c>
      <c r="S3230">
        <v>26</v>
      </c>
      <c r="T3230">
        <v>-0.2</v>
      </c>
      <c r="U3230">
        <v>970</v>
      </c>
      <c r="V3230">
        <v>3.68</v>
      </c>
      <c r="W3230">
        <v>1</v>
      </c>
      <c r="X3230">
        <v>14</v>
      </c>
      <c r="Y3230">
        <v>-2</v>
      </c>
      <c r="Z3230">
        <v>68</v>
      </c>
      <c r="AA3230">
        <v>0.3</v>
      </c>
      <c r="AB3230">
        <v>5</v>
      </c>
      <c r="AC3230">
        <v>817</v>
      </c>
      <c r="AD3230">
        <v>40</v>
      </c>
      <c r="AE3230">
        <v>4</v>
      </c>
      <c r="AF3230">
        <v>2.8</v>
      </c>
      <c r="AG3230">
        <v>2.7</v>
      </c>
      <c r="AH3230">
        <v>485</v>
      </c>
    </row>
    <row r="3231" spans="1:34" x14ac:dyDescent="0.25">
      <c r="A3231" t="s">
        <v>12319</v>
      </c>
      <c r="B3231" t="s">
        <v>12320</v>
      </c>
      <c r="C3231" s="1" t="str">
        <f t="shared" si="524"/>
        <v>21:0613</v>
      </c>
      <c r="D3231" s="1" t="str">
        <f t="shared" ref="D3231:D3251" si="528">HYPERLINK("http://geochem.nrcan.gc.ca/cdogs/content/svy/svy210193_e.htm", "21:0193")</f>
        <v>21:0193</v>
      </c>
      <c r="E3231" t="s">
        <v>12321</v>
      </c>
      <c r="F3231" t="s">
        <v>12322</v>
      </c>
      <c r="H3231">
        <v>54.598009300000001</v>
      </c>
      <c r="I3231">
        <v>-127.38965779999999</v>
      </c>
      <c r="J3231" s="1" t="str">
        <f t="shared" ref="J3231:J3251" si="529">HYPERLINK("http://geochem.nrcan.gc.ca/cdogs/content/kwd/kwd020030_e.htm", "NGR bulk stream sediment")</f>
        <v>NGR bulk stream sediment</v>
      </c>
      <c r="K3231" s="1" t="str">
        <f t="shared" ref="K3231:K3251" si="530">HYPERLINK("http://geochem.nrcan.gc.ca/cdogs/content/kwd/kwd080006_e.htm", "&lt;177 micron (NGR)")</f>
        <v>&lt;177 micron (NGR)</v>
      </c>
      <c r="L3231">
        <v>44</v>
      </c>
      <c r="M3231" t="s">
        <v>96</v>
      </c>
      <c r="N3231">
        <v>873</v>
      </c>
      <c r="O3231">
        <v>68</v>
      </c>
      <c r="P3231">
        <v>23</v>
      </c>
      <c r="Q3231">
        <v>7</v>
      </c>
      <c r="R3231">
        <v>15</v>
      </c>
      <c r="S3231">
        <v>10</v>
      </c>
      <c r="T3231">
        <v>-0.2</v>
      </c>
      <c r="U3231">
        <v>330</v>
      </c>
      <c r="V3231">
        <v>2.5499999999999998</v>
      </c>
      <c r="W3231">
        <v>-0.2</v>
      </c>
      <c r="X3231">
        <v>3</v>
      </c>
      <c r="Y3231">
        <v>-2</v>
      </c>
      <c r="Z3231">
        <v>53</v>
      </c>
      <c r="AA3231">
        <v>0.6</v>
      </c>
      <c r="AB3231">
        <v>5</v>
      </c>
      <c r="AC3231">
        <v>684</v>
      </c>
      <c r="AD3231">
        <v>25</v>
      </c>
      <c r="AE3231">
        <v>-2</v>
      </c>
      <c r="AF3231">
        <v>5.4</v>
      </c>
      <c r="AG3231">
        <v>1.6</v>
      </c>
      <c r="AH3231">
        <v>180</v>
      </c>
    </row>
    <row r="3232" spans="1:34" x14ac:dyDescent="0.25">
      <c r="A3232" t="s">
        <v>12323</v>
      </c>
      <c r="B3232" t="s">
        <v>12324</v>
      </c>
      <c r="C3232" s="1" t="str">
        <f t="shared" si="524"/>
        <v>21:0613</v>
      </c>
      <c r="D3232" s="1" t="str">
        <f t="shared" si="528"/>
        <v>21:0193</v>
      </c>
      <c r="E3232" t="s">
        <v>12325</v>
      </c>
      <c r="F3232" t="s">
        <v>12326</v>
      </c>
      <c r="H3232">
        <v>54.603726299999998</v>
      </c>
      <c r="I3232">
        <v>-127.3503225</v>
      </c>
      <c r="J3232" s="1" t="str">
        <f t="shared" si="529"/>
        <v>NGR bulk stream sediment</v>
      </c>
      <c r="K3232" s="1" t="str">
        <f t="shared" si="530"/>
        <v>&lt;177 micron (NGR)</v>
      </c>
      <c r="L3232">
        <v>44</v>
      </c>
      <c r="M3232" t="s">
        <v>101</v>
      </c>
      <c r="N3232">
        <v>874</v>
      </c>
      <c r="O3232">
        <v>85</v>
      </c>
      <c r="P3232">
        <v>27</v>
      </c>
      <c r="Q3232">
        <v>8</v>
      </c>
      <c r="R3232">
        <v>20</v>
      </c>
      <c r="S3232">
        <v>13</v>
      </c>
      <c r="T3232">
        <v>-0.2</v>
      </c>
      <c r="U3232">
        <v>710</v>
      </c>
      <c r="V3232">
        <v>3.66</v>
      </c>
      <c r="W3232">
        <v>-0.2</v>
      </c>
      <c r="X3232">
        <v>3</v>
      </c>
      <c r="Y3232">
        <v>-2</v>
      </c>
      <c r="Z3232">
        <v>78</v>
      </c>
      <c r="AA3232">
        <v>0.3</v>
      </c>
      <c r="AB3232">
        <v>5</v>
      </c>
      <c r="AC3232">
        <v>618</v>
      </c>
      <c r="AD3232">
        <v>20</v>
      </c>
      <c r="AE3232">
        <v>-2</v>
      </c>
      <c r="AF3232">
        <v>5</v>
      </c>
      <c r="AG3232">
        <v>1.2</v>
      </c>
      <c r="AH3232">
        <v>195</v>
      </c>
    </row>
    <row r="3233" spans="1:34" x14ac:dyDescent="0.25">
      <c r="A3233" t="s">
        <v>12327</v>
      </c>
      <c r="B3233" t="s">
        <v>12328</v>
      </c>
      <c r="C3233" s="1" t="str">
        <f t="shared" si="524"/>
        <v>21:0613</v>
      </c>
      <c r="D3233" s="1" t="str">
        <f t="shared" si="528"/>
        <v>21:0193</v>
      </c>
      <c r="E3233" t="s">
        <v>12329</v>
      </c>
      <c r="F3233" t="s">
        <v>12330</v>
      </c>
      <c r="H3233">
        <v>54.615866199999999</v>
      </c>
      <c r="I3233">
        <v>-127.3019457</v>
      </c>
      <c r="J3233" s="1" t="str">
        <f t="shared" si="529"/>
        <v>NGR bulk stream sediment</v>
      </c>
      <c r="K3233" s="1" t="str">
        <f t="shared" si="530"/>
        <v>&lt;177 micron (NGR)</v>
      </c>
      <c r="L3233">
        <v>44</v>
      </c>
      <c r="M3233" t="s">
        <v>106</v>
      </c>
      <c r="N3233">
        <v>875</v>
      </c>
      <c r="O3233">
        <v>67</v>
      </c>
      <c r="P3233">
        <v>29</v>
      </c>
      <c r="Q3233">
        <v>4</v>
      </c>
      <c r="R3233">
        <v>21</v>
      </c>
      <c r="S3233">
        <v>13</v>
      </c>
      <c r="T3233">
        <v>-0.2</v>
      </c>
      <c r="U3233">
        <v>780</v>
      </c>
      <c r="V3233">
        <v>3.39</v>
      </c>
      <c r="W3233">
        <v>-0.2</v>
      </c>
      <c r="X3233">
        <v>3</v>
      </c>
      <c r="Y3233">
        <v>-2</v>
      </c>
      <c r="Z3233">
        <v>65</v>
      </c>
      <c r="AA3233">
        <v>0.2</v>
      </c>
      <c r="AB3233">
        <v>6</v>
      </c>
      <c r="AC3233">
        <v>555</v>
      </c>
      <c r="AD3233">
        <v>20</v>
      </c>
      <c r="AE3233">
        <v>-2</v>
      </c>
      <c r="AF3233">
        <v>5</v>
      </c>
      <c r="AG3233">
        <v>1</v>
      </c>
      <c r="AH3233">
        <v>195</v>
      </c>
    </row>
    <row r="3234" spans="1:34" x14ac:dyDescent="0.25">
      <c r="A3234" t="s">
        <v>12331</v>
      </c>
      <c r="B3234" t="s">
        <v>12332</v>
      </c>
      <c r="C3234" s="1" t="str">
        <f t="shared" si="524"/>
        <v>21:0613</v>
      </c>
      <c r="D3234" s="1" t="str">
        <f t="shared" si="528"/>
        <v>21:0193</v>
      </c>
      <c r="E3234" t="s">
        <v>12333</v>
      </c>
      <c r="F3234" t="s">
        <v>12334</v>
      </c>
      <c r="H3234">
        <v>54.644421999999999</v>
      </c>
      <c r="I3234">
        <v>-127.3271944</v>
      </c>
      <c r="J3234" s="1" t="str">
        <f t="shared" si="529"/>
        <v>NGR bulk stream sediment</v>
      </c>
      <c r="K3234" s="1" t="str">
        <f t="shared" si="530"/>
        <v>&lt;177 micron (NGR)</v>
      </c>
      <c r="L3234">
        <v>44</v>
      </c>
      <c r="M3234" t="s">
        <v>111</v>
      </c>
      <c r="N3234">
        <v>876</v>
      </c>
      <c r="O3234">
        <v>64</v>
      </c>
      <c r="P3234">
        <v>31</v>
      </c>
      <c r="Q3234">
        <v>7</v>
      </c>
      <c r="R3234">
        <v>26</v>
      </c>
      <c r="S3234">
        <v>14</v>
      </c>
      <c r="T3234">
        <v>-0.2</v>
      </c>
      <c r="U3234">
        <v>780</v>
      </c>
      <c r="V3234">
        <v>3.21</v>
      </c>
      <c r="W3234">
        <v>-0.2</v>
      </c>
      <c r="X3234">
        <v>5</v>
      </c>
      <c r="Y3234">
        <v>-2</v>
      </c>
      <c r="Z3234">
        <v>63</v>
      </c>
      <c r="AA3234">
        <v>0.6</v>
      </c>
      <c r="AB3234">
        <v>5</v>
      </c>
      <c r="AC3234">
        <v>576</v>
      </c>
      <c r="AD3234">
        <v>35</v>
      </c>
      <c r="AE3234">
        <v>-2</v>
      </c>
      <c r="AF3234">
        <v>3.8</v>
      </c>
      <c r="AG3234">
        <v>1.1000000000000001</v>
      </c>
      <c r="AH3234">
        <v>215</v>
      </c>
    </row>
    <row r="3235" spans="1:34" x14ac:dyDescent="0.25">
      <c r="A3235" t="s">
        <v>12335</v>
      </c>
      <c r="B3235" t="s">
        <v>12336</v>
      </c>
      <c r="C3235" s="1" t="str">
        <f t="shared" si="524"/>
        <v>21:0613</v>
      </c>
      <c r="D3235" s="1" t="str">
        <f t="shared" si="528"/>
        <v>21:0193</v>
      </c>
      <c r="E3235" t="s">
        <v>12337</v>
      </c>
      <c r="F3235" t="s">
        <v>12338</v>
      </c>
      <c r="H3235">
        <v>54.640916799999999</v>
      </c>
      <c r="I3235">
        <v>-127.3442142</v>
      </c>
      <c r="J3235" s="1" t="str">
        <f t="shared" si="529"/>
        <v>NGR bulk stream sediment</v>
      </c>
      <c r="K3235" s="1" t="str">
        <f t="shared" si="530"/>
        <v>&lt;177 micron (NGR)</v>
      </c>
      <c r="L3235">
        <v>44</v>
      </c>
      <c r="M3235" t="s">
        <v>116</v>
      </c>
      <c r="N3235">
        <v>877</v>
      </c>
      <c r="O3235">
        <v>87</v>
      </c>
      <c r="P3235">
        <v>32</v>
      </c>
      <c r="Q3235">
        <v>5</v>
      </c>
      <c r="R3235">
        <v>31</v>
      </c>
      <c r="S3235">
        <v>16</v>
      </c>
      <c r="T3235">
        <v>-0.2</v>
      </c>
      <c r="U3235">
        <v>740</v>
      </c>
      <c r="V3235">
        <v>3.52</v>
      </c>
      <c r="W3235">
        <v>-0.2</v>
      </c>
      <c r="X3235">
        <v>4</v>
      </c>
      <c r="Y3235">
        <v>-2</v>
      </c>
      <c r="Z3235">
        <v>90</v>
      </c>
      <c r="AA3235">
        <v>0.3</v>
      </c>
      <c r="AB3235">
        <v>6</v>
      </c>
      <c r="AC3235">
        <v>438</v>
      </c>
      <c r="AD3235">
        <v>20</v>
      </c>
      <c r="AE3235">
        <v>-2</v>
      </c>
      <c r="AF3235">
        <v>3.2</v>
      </c>
      <c r="AG3235">
        <v>0.8</v>
      </c>
      <c r="AH3235">
        <v>240</v>
      </c>
    </row>
    <row r="3236" spans="1:34" x14ac:dyDescent="0.25">
      <c r="A3236" t="s">
        <v>12339</v>
      </c>
      <c r="B3236" t="s">
        <v>12340</v>
      </c>
      <c r="C3236" s="1" t="str">
        <f t="shared" si="524"/>
        <v>21:0613</v>
      </c>
      <c r="D3236" s="1" t="str">
        <f t="shared" si="528"/>
        <v>21:0193</v>
      </c>
      <c r="E3236" t="s">
        <v>12341</v>
      </c>
      <c r="F3236" t="s">
        <v>12342</v>
      </c>
      <c r="H3236">
        <v>54.533694099999998</v>
      </c>
      <c r="I3236">
        <v>-127.66687159999999</v>
      </c>
      <c r="J3236" s="1" t="str">
        <f t="shared" si="529"/>
        <v>NGR bulk stream sediment</v>
      </c>
      <c r="K3236" s="1" t="str">
        <f t="shared" si="530"/>
        <v>&lt;177 micron (NGR)</v>
      </c>
      <c r="L3236">
        <v>44</v>
      </c>
      <c r="M3236" t="s">
        <v>121</v>
      </c>
      <c r="N3236">
        <v>878</v>
      </c>
      <c r="O3236">
        <v>52</v>
      </c>
      <c r="P3236">
        <v>19</v>
      </c>
      <c r="Q3236">
        <v>4</v>
      </c>
      <c r="R3236">
        <v>4</v>
      </c>
      <c r="S3236">
        <v>3</v>
      </c>
      <c r="T3236">
        <v>0.2</v>
      </c>
      <c r="U3236">
        <v>300</v>
      </c>
      <c r="V3236">
        <v>1.82</v>
      </c>
      <c r="W3236">
        <v>-0.2</v>
      </c>
      <c r="X3236">
        <v>1</v>
      </c>
      <c r="Y3236">
        <v>-2</v>
      </c>
      <c r="Z3236">
        <v>20</v>
      </c>
      <c r="AA3236">
        <v>0.3</v>
      </c>
      <c r="AB3236">
        <v>4</v>
      </c>
      <c r="AC3236">
        <v>675</v>
      </c>
      <c r="AD3236">
        <v>-10</v>
      </c>
      <c r="AE3236">
        <v>2</v>
      </c>
      <c r="AF3236">
        <v>-1</v>
      </c>
      <c r="AG3236">
        <v>2</v>
      </c>
      <c r="AH3236">
        <v>315</v>
      </c>
    </row>
    <row r="3237" spans="1:34" x14ac:dyDescent="0.25">
      <c r="A3237" t="s">
        <v>12343</v>
      </c>
      <c r="B3237" t="s">
        <v>12344</v>
      </c>
      <c r="C3237" s="1" t="str">
        <f t="shared" si="524"/>
        <v>21:0613</v>
      </c>
      <c r="D3237" s="1" t="str">
        <f t="shared" si="528"/>
        <v>21:0193</v>
      </c>
      <c r="E3237" t="s">
        <v>12345</v>
      </c>
      <c r="F3237" t="s">
        <v>12346</v>
      </c>
      <c r="H3237">
        <v>54.505913700000001</v>
      </c>
      <c r="I3237">
        <v>-127.6605313</v>
      </c>
      <c r="J3237" s="1" t="str">
        <f t="shared" si="529"/>
        <v>NGR bulk stream sediment</v>
      </c>
      <c r="K3237" s="1" t="str">
        <f t="shared" si="530"/>
        <v>&lt;177 micron (NGR)</v>
      </c>
      <c r="L3237">
        <v>44</v>
      </c>
      <c r="M3237" t="s">
        <v>126</v>
      </c>
      <c r="N3237">
        <v>879</v>
      </c>
      <c r="O3237">
        <v>104</v>
      </c>
      <c r="P3237">
        <v>42</v>
      </c>
      <c r="Q3237">
        <v>38</v>
      </c>
      <c r="R3237">
        <v>7</v>
      </c>
      <c r="S3237">
        <v>6</v>
      </c>
      <c r="T3237">
        <v>0.2</v>
      </c>
      <c r="U3237">
        <v>550</v>
      </c>
      <c r="V3237">
        <v>2.38</v>
      </c>
      <c r="W3237">
        <v>0.3</v>
      </c>
      <c r="X3237">
        <v>1</v>
      </c>
      <c r="Y3237">
        <v>-2</v>
      </c>
      <c r="Z3237">
        <v>31</v>
      </c>
      <c r="AA3237">
        <v>0.3</v>
      </c>
      <c r="AB3237">
        <v>4</v>
      </c>
      <c r="AC3237">
        <v>959</v>
      </c>
      <c r="AD3237">
        <v>10</v>
      </c>
      <c r="AE3237">
        <v>2</v>
      </c>
      <c r="AF3237">
        <v>1.8</v>
      </c>
      <c r="AG3237">
        <v>1.2</v>
      </c>
      <c r="AH3237">
        <v>350</v>
      </c>
    </row>
    <row r="3238" spans="1:34" x14ac:dyDescent="0.25">
      <c r="A3238" t="s">
        <v>12347</v>
      </c>
      <c r="B3238" t="s">
        <v>12348</v>
      </c>
      <c r="C3238" s="1" t="str">
        <f t="shared" si="524"/>
        <v>21:0613</v>
      </c>
      <c r="D3238" s="1" t="str">
        <f t="shared" si="528"/>
        <v>21:0193</v>
      </c>
      <c r="E3238" t="s">
        <v>12349</v>
      </c>
      <c r="F3238" t="s">
        <v>12350</v>
      </c>
      <c r="H3238">
        <v>54.484074</v>
      </c>
      <c r="I3238">
        <v>-127.6819292</v>
      </c>
      <c r="J3238" s="1" t="str">
        <f t="shared" si="529"/>
        <v>NGR bulk stream sediment</v>
      </c>
      <c r="K3238" s="1" t="str">
        <f t="shared" si="530"/>
        <v>&lt;177 micron (NGR)</v>
      </c>
      <c r="L3238">
        <v>44</v>
      </c>
      <c r="M3238" t="s">
        <v>131</v>
      </c>
      <c r="N3238">
        <v>880</v>
      </c>
      <c r="O3238">
        <v>61</v>
      </c>
      <c r="P3238">
        <v>12</v>
      </c>
      <c r="Q3238">
        <v>16</v>
      </c>
      <c r="R3238">
        <v>5</v>
      </c>
      <c r="S3238">
        <v>6</v>
      </c>
      <c r="T3238">
        <v>-0.2</v>
      </c>
      <c r="U3238">
        <v>350</v>
      </c>
      <c r="V3238">
        <v>2.04</v>
      </c>
      <c r="W3238">
        <v>0.2</v>
      </c>
      <c r="X3238">
        <v>1</v>
      </c>
      <c r="Y3238">
        <v>-2</v>
      </c>
      <c r="Z3238">
        <v>26</v>
      </c>
      <c r="AA3238">
        <v>-0.2</v>
      </c>
      <c r="AB3238">
        <v>3</v>
      </c>
      <c r="AC3238">
        <v>644</v>
      </c>
      <c r="AD3238">
        <v>-10</v>
      </c>
      <c r="AE3238">
        <v>-2</v>
      </c>
      <c r="AF3238">
        <v>-1</v>
      </c>
      <c r="AG3238">
        <v>2.5</v>
      </c>
      <c r="AH3238">
        <v>405</v>
      </c>
    </row>
    <row r="3239" spans="1:34" x14ac:dyDescent="0.25">
      <c r="A3239" t="s">
        <v>12351</v>
      </c>
      <c r="B3239" t="s">
        <v>12352</v>
      </c>
      <c r="C3239" s="1" t="str">
        <f t="shared" si="524"/>
        <v>21:0613</v>
      </c>
      <c r="D3239" s="1" t="str">
        <f t="shared" si="528"/>
        <v>21:0193</v>
      </c>
      <c r="E3239" t="s">
        <v>12353</v>
      </c>
      <c r="F3239" t="s">
        <v>12354</v>
      </c>
      <c r="H3239">
        <v>54.274267299999998</v>
      </c>
      <c r="I3239">
        <v>-127.63267639999999</v>
      </c>
      <c r="J3239" s="1" t="str">
        <f t="shared" si="529"/>
        <v>NGR bulk stream sediment</v>
      </c>
      <c r="K3239" s="1" t="str">
        <f t="shared" si="530"/>
        <v>&lt;177 micron (NGR)</v>
      </c>
      <c r="L3239">
        <v>45</v>
      </c>
      <c r="M3239" t="s">
        <v>38</v>
      </c>
      <c r="N3239">
        <v>881</v>
      </c>
      <c r="O3239">
        <v>84</v>
      </c>
      <c r="P3239">
        <v>14</v>
      </c>
      <c r="Q3239">
        <v>5</v>
      </c>
      <c r="R3239">
        <v>10</v>
      </c>
      <c r="S3239">
        <v>7</v>
      </c>
      <c r="T3239">
        <v>0.2</v>
      </c>
      <c r="U3239">
        <v>600</v>
      </c>
      <c r="V3239">
        <v>2.4700000000000002</v>
      </c>
      <c r="W3239">
        <v>-0.2</v>
      </c>
      <c r="X3239">
        <v>5</v>
      </c>
      <c r="Y3239">
        <v>-2</v>
      </c>
      <c r="Z3239">
        <v>53</v>
      </c>
      <c r="AA3239">
        <v>0.3</v>
      </c>
      <c r="AB3239">
        <v>4</v>
      </c>
      <c r="AC3239">
        <v>851</v>
      </c>
      <c r="AD3239">
        <v>25</v>
      </c>
      <c r="AE3239">
        <v>-2</v>
      </c>
      <c r="AF3239">
        <v>6.8</v>
      </c>
      <c r="AG3239">
        <v>1.7</v>
      </c>
      <c r="AH3239">
        <v>195</v>
      </c>
    </row>
    <row r="3240" spans="1:34" x14ac:dyDescent="0.25">
      <c r="A3240" t="s">
        <v>12355</v>
      </c>
      <c r="B3240" t="s">
        <v>12356</v>
      </c>
      <c r="C3240" s="1" t="str">
        <f t="shared" si="524"/>
        <v>21:0613</v>
      </c>
      <c r="D3240" s="1" t="str">
        <f t="shared" si="528"/>
        <v>21:0193</v>
      </c>
      <c r="E3240" t="s">
        <v>12357</v>
      </c>
      <c r="F3240" t="s">
        <v>12358</v>
      </c>
      <c r="H3240">
        <v>54.356813500000001</v>
      </c>
      <c r="I3240">
        <v>-127.5912999</v>
      </c>
      <c r="J3240" s="1" t="str">
        <f t="shared" si="529"/>
        <v>NGR bulk stream sediment</v>
      </c>
      <c r="K3240" s="1" t="str">
        <f t="shared" si="530"/>
        <v>&lt;177 micron (NGR)</v>
      </c>
      <c r="L3240">
        <v>45</v>
      </c>
      <c r="M3240" t="s">
        <v>43</v>
      </c>
      <c r="N3240">
        <v>882</v>
      </c>
      <c r="O3240">
        <v>137</v>
      </c>
      <c r="P3240">
        <v>38</v>
      </c>
      <c r="Q3240">
        <v>14</v>
      </c>
      <c r="R3240">
        <v>24</v>
      </c>
      <c r="S3240">
        <v>12</v>
      </c>
      <c r="T3240">
        <v>0.2</v>
      </c>
      <c r="U3240">
        <v>1500</v>
      </c>
      <c r="V3240">
        <v>3.46</v>
      </c>
      <c r="W3240">
        <v>-0.2</v>
      </c>
      <c r="X3240">
        <v>10</v>
      </c>
      <c r="Y3240">
        <v>-2</v>
      </c>
      <c r="Z3240">
        <v>56</v>
      </c>
      <c r="AA3240">
        <v>0.3</v>
      </c>
      <c r="AB3240">
        <v>6</v>
      </c>
      <c r="AC3240">
        <v>755</v>
      </c>
      <c r="AD3240">
        <v>60</v>
      </c>
      <c r="AE3240">
        <v>2</v>
      </c>
      <c r="AF3240">
        <v>9.4</v>
      </c>
      <c r="AG3240">
        <v>1.1000000000000001</v>
      </c>
      <c r="AH3240">
        <v>260</v>
      </c>
    </row>
    <row r="3241" spans="1:34" x14ac:dyDescent="0.25">
      <c r="A3241" t="s">
        <v>12359</v>
      </c>
      <c r="B3241" t="s">
        <v>12360</v>
      </c>
      <c r="C3241" s="1" t="str">
        <f t="shared" si="524"/>
        <v>21:0613</v>
      </c>
      <c r="D3241" s="1" t="str">
        <f t="shared" si="528"/>
        <v>21:0193</v>
      </c>
      <c r="E3241" t="s">
        <v>12361</v>
      </c>
      <c r="F3241" t="s">
        <v>12362</v>
      </c>
      <c r="H3241">
        <v>54.313745900000001</v>
      </c>
      <c r="I3241">
        <v>-127.65658089999999</v>
      </c>
      <c r="J3241" s="1" t="str">
        <f t="shared" si="529"/>
        <v>NGR bulk stream sediment</v>
      </c>
      <c r="K3241" s="1" t="str">
        <f t="shared" si="530"/>
        <v>&lt;177 micron (NGR)</v>
      </c>
      <c r="L3241">
        <v>45</v>
      </c>
      <c r="M3241" t="s">
        <v>56</v>
      </c>
      <c r="N3241">
        <v>883</v>
      </c>
      <c r="O3241">
        <v>67</v>
      </c>
      <c r="P3241">
        <v>12</v>
      </c>
      <c r="Q3241">
        <v>4</v>
      </c>
      <c r="R3241">
        <v>6</v>
      </c>
      <c r="S3241">
        <v>5</v>
      </c>
      <c r="T3241">
        <v>-0.2</v>
      </c>
      <c r="U3241">
        <v>460</v>
      </c>
      <c r="V3241">
        <v>1.74</v>
      </c>
      <c r="W3241">
        <v>-0.2</v>
      </c>
      <c r="X3241">
        <v>3</v>
      </c>
      <c r="Y3241">
        <v>-2</v>
      </c>
      <c r="Z3241">
        <v>26</v>
      </c>
      <c r="AA3241">
        <v>1</v>
      </c>
      <c r="AB3241">
        <v>-1</v>
      </c>
      <c r="AC3241">
        <v>943</v>
      </c>
      <c r="AD3241">
        <v>-10</v>
      </c>
      <c r="AE3241">
        <v>-2</v>
      </c>
      <c r="AF3241">
        <v>-1</v>
      </c>
      <c r="AG3241">
        <v>1.7</v>
      </c>
      <c r="AH3241">
        <v>230</v>
      </c>
    </row>
    <row r="3242" spans="1:34" x14ac:dyDescent="0.25">
      <c r="A3242" t="s">
        <v>12363</v>
      </c>
      <c r="B3242" t="s">
        <v>12364</v>
      </c>
      <c r="C3242" s="1" t="str">
        <f t="shared" si="524"/>
        <v>21:0613</v>
      </c>
      <c r="D3242" s="1" t="str">
        <f t="shared" si="528"/>
        <v>21:0193</v>
      </c>
      <c r="E3242" t="s">
        <v>12365</v>
      </c>
      <c r="F3242" t="s">
        <v>12366</v>
      </c>
      <c r="H3242">
        <v>54.294983000000002</v>
      </c>
      <c r="I3242">
        <v>-127.69062649999999</v>
      </c>
      <c r="J3242" s="1" t="str">
        <f t="shared" si="529"/>
        <v>NGR bulk stream sediment</v>
      </c>
      <c r="K3242" s="1" t="str">
        <f t="shared" si="530"/>
        <v>&lt;177 micron (NGR)</v>
      </c>
      <c r="L3242">
        <v>45</v>
      </c>
      <c r="M3242" t="s">
        <v>61</v>
      </c>
      <c r="N3242">
        <v>884</v>
      </c>
      <c r="O3242">
        <v>88</v>
      </c>
      <c r="P3242">
        <v>17</v>
      </c>
      <c r="Q3242">
        <v>6</v>
      </c>
      <c r="R3242">
        <v>10</v>
      </c>
      <c r="S3242">
        <v>8</v>
      </c>
      <c r="T3242">
        <v>-0.2</v>
      </c>
      <c r="U3242">
        <v>820</v>
      </c>
      <c r="V3242">
        <v>2.68</v>
      </c>
      <c r="W3242">
        <v>-0.2</v>
      </c>
      <c r="X3242">
        <v>7</v>
      </c>
      <c r="Y3242">
        <v>-2</v>
      </c>
      <c r="Z3242">
        <v>46</v>
      </c>
      <c r="AA3242">
        <v>0.3</v>
      </c>
      <c r="AB3242">
        <v>4</v>
      </c>
      <c r="AC3242">
        <v>820</v>
      </c>
      <c r="AD3242">
        <v>20</v>
      </c>
      <c r="AE3242">
        <v>-2</v>
      </c>
      <c r="AF3242">
        <v>3.6</v>
      </c>
      <c r="AG3242">
        <v>1.4</v>
      </c>
      <c r="AH3242">
        <v>285</v>
      </c>
    </row>
    <row r="3243" spans="1:34" x14ac:dyDescent="0.25">
      <c r="A3243" t="s">
        <v>12367</v>
      </c>
      <c r="B3243" t="s">
        <v>12368</v>
      </c>
      <c r="C3243" s="1" t="str">
        <f t="shared" si="524"/>
        <v>21:0613</v>
      </c>
      <c r="D3243" s="1" t="str">
        <f t="shared" si="528"/>
        <v>21:0193</v>
      </c>
      <c r="E3243" t="s">
        <v>12369</v>
      </c>
      <c r="F3243" t="s">
        <v>12370</v>
      </c>
      <c r="H3243">
        <v>54.283979500000001</v>
      </c>
      <c r="I3243">
        <v>-127.71297300000001</v>
      </c>
      <c r="J3243" s="1" t="str">
        <f t="shared" si="529"/>
        <v>NGR bulk stream sediment</v>
      </c>
      <c r="K3243" s="1" t="str">
        <f t="shared" si="530"/>
        <v>&lt;177 micron (NGR)</v>
      </c>
      <c r="L3243">
        <v>45</v>
      </c>
      <c r="M3243" t="s">
        <v>66</v>
      </c>
      <c r="N3243">
        <v>885</v>
      </c>
      <c r="O3243">
        <v>116</v>
      </c>
      <c r="P3243">
        <v>26</v>
      </c>
      <c r="Q3243">
        <v>9</v>
      </c>
      <c r="R3243">
        <v>12</v>
      </c>
      <c r="S3243">
        <v>11</v>
      </c>
      <c r="T3243">
        <v>0.3</v>
      </c>
      <c r="U3243">
        <v>2200</v>
      </c>
      <c r="V3243">
        <v>3.37</v>
      </c>
      <c r="W3243">
        <v>-0.2</v>
      </c>
      <c r="X3243">
        <v>10</v>
      </c>
      <c r="Y3243">
        <v>-2</v>
      </c>
      <c r="Z3243">
        <v>70</v>
      </c>
      <c r="AA3243">
        <v>0.5</v>
      </c>
      <c r="AB3243">
        <v>5</v>
      </c>
      <c r="AC3243">
        <v>805</v>
      </c>
      <c r="AD3243">
        <v>60</v>
      </c>
      <c r="AE3243">
        <v>-2</v>
      </c>
      <c r="AF3243">
        <v>8.1999999999999993</v>
      </c>
      <c r="AG3243">
        <v>2.1</v>
      </c>
      <c r="AH3243">
        <v>225</v>
      </c>
    </row>
    <row r="3244" spans="1:34" x14ac:dyDescent="0.25">
      <c r="A3244" t="s">
        <v>12371</v>
      </c>
      <c r="B3244" t="s">
        <v>12372</v>
      </c>
      <c r="C3244" s="1" t="str">
        <f t="shared" si="524"/>
        <v>21:0613</v>
      </c>
      <c r="D3244" s="1" t="str">
        <f t="shared" si="528"/>
        <v>21:0193</v>
      </c>
      <c r="E3244" t="s">
        <v>12373</v>
      </c>
      <c r="F3244" t="s">
        <v>12374</v>
      </c>
      <c r="H3244">
        <v>54.259778400000002</v>
      </c>
      <c r="I3244">
        <v>-127.7034704</v>
      </c>
      <c r="J3244" s="1" t="str">
        <f t="shared" si="529"/>
        <v>NGR bulk stream sediment</v>
      </c>
      <c r="K3244" s="1" t="str">
        <f t="shared" si="530"/>
        <v>&lt;177 micron (NGR)</v>
      </c>
      <c r="L3244">
        <v>45</v>
      </c>
      <c r="M3244" t="s">
        <v>76</v>
      </c>
      <c r="N3244">
        <v>886</v>
      </c>
      <c r="O3244">
        <v>115</v>
      </c>
      <c r="P3244">
        <v>23</v>
      </c>
      <c r="Q3244">
        <v>8</v>
      </c>
      <c r="R3244">
        <v>13</v>
      </c>
      <c r="S3244">
        <v>9</v>
      </c>
      <c r="T3244">
        <v>-0.2</v>
      </c>
      <c r="U3244">
        <v>900</v>
      </c>
      <c r="V3244">
        <v>2.86</v>
      </c>
      <c r="W3244">
        <v>-0.2</v>
      </c>
      <c r="X3244">
        <v>8</v>
      </c>
      <c r="Y3244">
        <v>-2</v>
      </c>
      <c r="Z3244">
        <v>66</v>
      </c>
      <c r="AA3244">
        <v>0.2</v>
      </c>
      <c r="AB3244">
        <v>4</v>
      </c>
      <c r="AC3244">
        <v>950</v>
      </c>
      <c r="AD3244">
        <v>25</v>
      </c>
      <c r="AE3244">
        <v>-2</v>
      </c>
      <c r="AF3244">
        <v>4.8</v>
      </c>
      <c r="AG3244">
        <v>1.5</v>
      </c>
      <c r="AH3244">
        <v>270</v>
      </c>
    </row>
    <row r="3245" spans="1:34" x14ac:dyDescent="0.25">
      <c r="A3245" t="s">
        <v>12375</v>
      </c>
      <c r="B3245" t="s">
        <v>12376</v>
      </c>
      <c r="C3245" s="1" t="str">
        <f t="shared" si="524"/>
        <v>21:0613</v>
      </c>
      <c r="D3245" s="1" t="str">
        <f t="shared" si="528"/>
        <v>21:0193</v>
      </c>
      <c r="E3245" t="s">
        <v>12353</v>
      </c>
      <c r="F3245" t="s">
        <v>12377</v>
      </c>
      <c r="H3245">
        <v>54.274267299999998</v>
      </c>
      <c r="I3245">
        <v>-127.63267639999999</v>
      </c>
      <c r="J3245" s="1" t="str">
        <f t="shared" si="529"/>
        <v>NGR bulk stream sediment</v>
      </c>
      <c r="K3245" s="1" t="str">
        <f t="shared" si="530"/>
        <v>&lt;177 micron (NGR)</v>
      </c>
      <c r="L3245">
        <v>45</v>
      </c>
      <c r="M3245" t="s">
        <v>47</v>
      </c>
      <c r="N3245">
        <v>887</v>
      </c>
      <c r="O3245">
        <v>84</v>
      </c>
      <c r="P3245">
        <v>14</v>
      </c>
      <c r="Q3245">
        <v>5</v>
      </c>
      <c r="R3245">
        <v>10</v>
      </c>
      <c r="S3245">
        <v>7</v>
      </c>
      <c r="T3245">
        <v>-0.2</v>
      </c>
      <c r="U3245">
        <v>590</v>
      </c>
      <c r="V3245">
        <v>2.5099999999999998</v>
      </c>
      <c r="W3245">
        <v>-0.2</v>
      </c>
      <c r="X3245">
        <v>8</v>
      </c>
      <c r="Y3245">
        <v>-2</v>
      </c>
      <c r="Z3245">
        <v>52</v>
      </c>
      <c r="AA3245">
        <v>0.2</v>
      </c>
      <c r="AB3245">
        <v>2</v>
      </c>
      <c r="AC3245">
        <v>922</v>
      </c>
      <c r="AD3245">
        <v>30</v>
      </c>
      <c r="AE3245">
        <v>-2</v>
      </c>
      <c r="AF3245">
        <v>7.2</v>
      </c>
      <c r="AG3245">
        <v>1.4</v>
      </c>
      <c r="AH3245">
        <v>175</v>
      </c>
    </row>
    <row r="3246" spans="1:34" x14ac:dyDescent="0.25">
      <c r="A3246" t="s">
        <v>12378</v>
      </c>
      <c r="B3246" t="s">
        <v>12379</v>
      </c>
      <c r="C3246" s="1" t="str">
        <f t="shared" si="524"/>
        <v>21:0613</v>
      </c>
      <c r="D3246" s="1" t="str">
        <f t="shared" si="528"/>
        <v>21:0193</v>
      </c>
      <c r="E3246" t="s">
        <v>12353</v>
      </c>
      <c r="F3246" t="s">
        <v>12380</v>
      </c>
      <c r="H3246">
        <v>54.274267299999998</v>
      </c>
      <c r="I3246">
        <v>-127.63267639999999</v>
      </c>
      <c r="J3246" s="1" t="str">
        <f t="shared" si="529"/>
        <v>NGR bulk stream sediment</v>
      </c>
      <c r="K3246" s="1" t="str">
        <f t="shared" si="530"/>
        <v>&lt;177 micron (NGR)</v>
      </c>
      <c r="L3246">
        <v>45</v>
      </c>
      <c r="M3246" t="s">
        <v>51</v>
      </c>
      <c r="N3246">
        <v>888</v>
      </c>
      <c r="O3246">
        <v>89</v>
      </c>
      <c r="P3246">
        <v>15</v>
      </c>
      <c r="Q3246">
        <v>6</v>
      </c>
      <c r="R3246">
        <v>10</v>
      </c>
      <c r="S3246">
        <v>7</v>
      </c>
      <c r="T3246">
        <v>0.2</v>
      </c>
      <c r="U3246">
        <v>560</v>
      </c>
      <c r="V3246">
        <v>2.59</v>
      </c>
      <c r="W3246">
        <v>-0.2</v>
      </c>
      <c r="X3246">
        <v>10</v>
      </c>
      <c r="Y3246">
        <v>-2</v>
      </c>
      <c r="Z3246">
        <v>54</v>
      </c>
      <c r="AA3246">
        <v>0.2</v>
      </c>
      <c r="AB3246">
        <v>4</v>
      </c>
      <c r="AC3246">
        <v>869</v>
      </c>
      <c r="AD3246">
        <v>35</v>
      </c>
      <c r="AE3246">
        <v>-2</v>
      </c>
      <c r="AF3246">
        <v>9.1999999999999993</v>
      </c>
      <c r="AG3246">
        <v>1.4</v>
      </c>
      <c r="AH3246">
        <v>200</v>
      </c>
    </row>
    <row r="3247" spans="1:34" x14ac:dyDescent="0.25">
      <c r="A3247" t="s">
        <v>12381</v>
      </c>
      <c r="B3247" t="s">
        <v>12382</v>
      </c>
      <c r="C3247" s="1" t="str">
        <f t="shared" si="524"/>
        <v>21:0613</v>
      </c>
      <c r="D3247" s="1" t="str">
        <f t="shared" si="528"/>
        <v>21:0193</v>
      </c>
      <c r="E3247" t="s">
        <v>12383</v>
      </c>
      <c r="F3247" t="s">
        <v>12384</v>
      </c>
      <c r="H3247">
        <v>54.287657899999999</v>
      </c>
      <c r="I3247">
        <v>-127.5940109</v>
      </c>
      <c r="J3247" s="1" t="str">
        <f t="shared" si="529"/>
        <v>NGR bulk stream sediment</v>
      </c>
      <c r="K3247" s="1" t="str">
        <f t="shared" si="530"/>
        <v>&lt;177 micron (NGR)</v>
      </c>
      <c r="L3247">
        <v>45</v>
      </c>
      <c r="M3247" t="s">
        <v>81</v>
      </c>
      <c r="N3247">
        <v>889</v>
      </c>
      <c r="O3247">
        <v>94</v>
      </c>
      <c r="P3247">
        <v>26</v>
      </c>
      <c r="Q3247">
        <v>5</v>
      </c>
      <c r="R3247">
        <v>11</v>
      </c>
      <c r="S3247">
        <v>8</v>
      </c>
      <c r="T3247">
        <v>-0.2</v>
      </c>
      <c r="U3247">
        <v>680</v>
      </c>
      <c r="V3247">
        <v>3.09</v>
      </c>
      <c r="W3247">
        <v>-0.2</v>
      </c>
      <c r="X3247">
        <v>4</v>
      </c>
      <c r="Y3247">
        <v>-2</v>
      </c>
      <c r="Z3247">
        <v>85</v>
      </c>
      <c r="AA3247">
        <v>0.2</v>
      </c>
      <c r="AB3247">
        <v>5</v>
      </c>
      <c r="AC3247">
        <v>768</v>
      </c>
      <c r="AD3247">
        <v>20</v>
      </c>
      <c r="AE3247">
        <v>-2</v>
      </c>
      <c r="AF3247">
        <v>5</v>
      </c>
      <c r="AG3247">
        <v>1.1000000000000001</v>
      </c>
      <c r="AH3247">
        <v>210</v>
      </c>
    </row>
    <row r="3248" spans="1:34" x14ac:dyDescent="0.25">
      <c r="A3248" t="s">
        <v>12385</v>
      </c>
      <c r="B3248" t="s">
        <v>12386</v>
      </c>
      <c r="C3248" s="1" t="str">
        <f t="shared" si="524"/>
        <v>21:0613</v>
      </c>
      <c r="D3248" s="1" t="str">
        <f t="shared" si="528"/>
        <v>21:0193</v>
      </c>
      <c r="E3248" t="s">
        <v>12387</v>
      </c>
      <c r="F3248" t="s">
        <v>12388</v>
      </c>
      <c r="H3248">
        <v>54.300806100000003</v>
      </c>
      <c r="I3248">
        <v>-127.56771500000001</v>
      </c>
      <c r="J3248" s="1" t="str">
        <f t="shared" si="529"/>
        <v>NGR bulk stream sediment</v>
      </c>
      <c r="K3248" s="1" t="str">
        <f t="shared" si="530"/>
        <v>&lt;177 micron (NGR)</v>
      </c>
      <c r="L3248">
        <v>45</v>
      </c>
      <c r="M3248" t="s">
        <v>86</v>
      </c>
      <c r="N3248">
        <v>890</v>
      </c>
      <c r="O3248">
        <v>119</v>
      </c>
      <c r="P3248">
        <v>26</v>
      </c>
      <c r="Q3248">
        <v>11</v>
      </c>
      <c r="R3248">
        <v>16</v>
      </c>
      <c r="S3248">
        <v>11</v>
      </c>
      <c r="T3248">
        <v>-0.2</v>
      </c>
      <c r="U3248">
        <v>1600</v>
      </c>
      <c r="V3248">
        <v>3.04</v>
      </c>
      <c r="W3248">
        <v>-0.2</v>
      </c>
      <c r="X3248">
        <v>5</v>
      </c>
      <c r="Y3248">
        <v>-2</v>
      </c>
      <c r="Z3248">
        <v>58</v>
      </c>
      <c r="AA3248">
        <v>0.2</v>
      </c>
      <c r="AB3248">
        <v>5</v>
      </c>
      <c r="AC3248">
        <v>860</v>
      </c>
      <c r="AD3248">
        <v>20</v>
      </c>
      <c r="AE3248">
        <v>-2</v>
      </c>
      <c r="AF3248">
        <v>5.8</v>
      </c>
      <c r="AG3248">
        <v>1.3</v>
      </c>
      <c r="AH3248">
        <v>240</v>
      </c>
    </row>
    <row r="3249" spans="1:34" x14ac:dyDescent="0.25">
      <c r="A3249" t="s">
        <v>12389</v>
      </c>
      <c r="B3249" t="s">
        <v>12390</v>
      </c>
      <c r="C3249" s="1" t="str">
        <f t="shared" si="524"/>
        <v>21:0613</v>
      </c>
      <c r="D3249" s="1" t="str">
        <f t="shared" si="528"/>
        <v>21:0193</v>
      </c>
      <c r="E3249" t="s">
        <v>12391</v>
      </c>
      <c r="F3249" t="s">
        <v>12392</v>
      </c>
      <c r="H3249">
        <v>54.287350000000004</v>
      </c>
      <c r="I3249">
        <v>-127.54888560000001</v>
      </c>
      <c r="J3249" s="1" t="str">
        <f t="shared" si="529"/>
        <v>NGR bulk stream sediment</v>
      </c>
      <c r="K3249" s="1" t="str">
        <f t="shared" si="530"/>
        <v>&lt;177 micron (NGR)</v>
      </c>
      <c r="L3249">
        <v>45</v>
      </c>
      <c r="M3249" t="s">
        <v>91</v>
      </c>
      <c r="N3249">
        <v>891</v>
      </c>
      <c r="O3249">
        <v>85</v>
      </c>
      <c r="P3249">
        <v>13</v>
      </c>
      <c r="Q3249">
        <v>6</v>
      </c>
      <c r="R3249">
        <v>8</v>
      </c>
      <c r="S3249">
        <v>8</v>
      </c>
      <c r="T3249">
        <v>-0.2</v>
      </c>
      <c r="U3249">
        <v>1600</v>
      </c>
      <c r="V3249">
        <v>3.3</v>
      </c>
      <c r="W3249">
        <v>-0.2</v>
      </c>
      <c r="X3249">
        <v>7</v>
      </c>
      <c r="Y3249">
        <v>-2</v>
      </c>
      <c r="Z3249">
        <v>56</v>
      </c>
      <c r="AA3249">
        <v>1.3</v>
      </c>
      <c r="AB3249">
        <v>4</v>
      </c>
      <c r="AC3249">
        <v>772</v>
      </c>
      <c r="AD3249">
        <v>35</v>
      </c>
      <c r="AE3249">
        <v>-2</v>
      </c>
      <c r="AF3249">
        <v>10.8</v>
      </c>
      <c r="AG3249">
        <v>0.9</v>
      </c>
      <c r="AH3249">
        <v>165</v>
      </c>
    </row>
    <row r="3250" spans="1:34" x14ac:dyDescent="0.25">
      <c r="A3250" t="s">
        <v>12393</v>
      </c>
      <c r="B3250" t="s">
        <v>12394</v>
      </c>
      <c r="C3250" s="1" t="str">
        <f t="shared" si="524"/>
        <v>21:0613</v>
      </c>
      <c r="D3250" s="1" t="str">
        <f t="shared" si="528"/>
        <v>21:0193</v>
      </c>
      <c r="E3250" t="s">
        <v>12395</v>
      </c>
      <c r="F3250" t="s">
        <v>12396</v>
      </c>
      <c r="H3250">
        <v>54.289853800000003</v>
      </c>
      <c r="I3250">
        <v>-127.51959119999999</v>
      </c>
      <c r="J3250" s="1" t="str">
        <f t="shared" si="529"/>
        <v>NGR bulk stream sediment</v>
      </c>
      <c r="K3250" s="1" t="str">
        <f t="shared" si="530"/>
        <v>&lt;177 micron (NGR)</v>
      </c>
      <c r="L3250">
        <v>45</v>
      </c>
      <c r="M3250" t="s">
        <v>96</v>
      </c>
      <c r="N3250">
        <v>892</v>
      </c>
      <c r="O3250">
        <v>148</v>
      </c>
      <c r="P3250">
        <v>28</v>
      </c>
      <c r="Q3250">
        <v>16</v>
      </c>
      <c r="R3250">
        <v>15</v>
      </c>
      <c r="S3250">
        <v>9</v>
      </c>
      <c r="T3250">
        <v>-0.2</v>
      </c>
      <c r="U3250">
        <v>560</v>
      </c>
      <c r="V3250">
        <v>2.36</v>
      </c>
      <c r="W3250">
        <v>-0.2</v>
      </c>
      <c r="X3250">
        <v>2</v>
      </c>
      <c r="Y3250">
        <v>-2</v>
      </c>
      <c r="Z3250">
        <v>64</v>
      </c>
      <c r="AA3250">
        <v>1.1000000000000001</v>
      </c>
      <c r="AB3250">
        <v>4</v>
      </c>
      <c r="AC3250">
        <v>742</v>
      </c>
      <c r="AD3250">
        <v>35</v>
      </c>
      <c r="AE3250">
        <v>-2</v>
      </c>
      <c r="AF3250">
        <v>8.8000000000000007</v>
      </c>
      <c r="AG3250">
        <v>1.7</v>
      </c>
      <c r="AH3250">
        <v>195</v>
      </c>
    </row>
    <row r="3251" spans="1:34" x14ac:dyDescent="0.25">
      <c r="A3251" t="s">
        <v>12397</v>
      </c>
      <c r="B3251" t="s">
        <v>12398</v>
      </c>
      <c r="C3251" s="1" t="str">
        <f t="shared" si="524"/>
        <v>21:0613</v>
      </c>
      <c r="D3251" s="1" t="str">
        <f t="shared" si="528"/>
        <v>21:0193</v>
      </c>
      <c r="E3251" t="s">
        <v>12399</v>
      </c>
      <c r="F3251" t="s">
        <v>12400</v>
      </c>
      <c r="H3251">
        <v>54.308023499999997</v>
      </c>
      <c r="I3251">
        <v>-127.52796240000001</v>
      </c>
      <c r="J3251" s="1" t="str">
        <f t="shared" si="529"/>
        <v>NGR bulk stream sediment</v>
      </c>
      <c r="K3251" s="1" t="str">
        <f t="shared" si="530"/>
        <v>&lt;177 micron (NGR)</v>
      </c>
      <c r="L3251">
        <v>45</v>
      </c>
      <c r="M3251" t="s">
        <v>101</v>
      </c>
      <c r="N3251">
        <v>893</v>
      </c>
      <c r="O3251">
        <v>92</v>
      </c>
      <c r="P3251">
        <v>17</v>
      </c>
      <c r="Q3251">
        <v>9</v>
      </c>
      <c r="R3251">
        <v>10</v>
      </c>
      <c r="S3251">
        <v>7</v>
      </c>
      <c r="T3251">
        <v>-0.2</v>
      </c>
      <c r="U3251">
        <v>800</v>
      </c>
      <c r="V3251">
        <v>2.87</v>
      </c>
      <c r="W3251">
        <v>-0.2</v>
      </c>
      <c r="X3251">
        <v>5</v>
      </c>
      <c r="Y3251">
        <v>-2</v>
      </c>
      <c r="Z3251">
        <v>51</v>
      </c>
      <c r="AA3251">
        <v>0.8</v>
      </c>
      <c r="AB3251">
        <v>2</v>
      </c>
      <c r="AC3251">
        <v>918</v>
      </c>
      <c r="AD3251">
        <v>20</v>
      </c>
      <c r="AE3251">
        <v>-2</v>
      </c>
      <c r="AF3251">
        <v>3.4</v>
      </c>
      <c r="AG3251">
        <v>1.4</v>
      </c>
      <c r="AH3251">
        <v>215</v>
      </c>
    </row>
    <row r="3252" spans="1:34" x14ac:dyDescent="0.25">
      <c r="A3252" t="s">
        <v>12401</v>
      </c>
      <c r="B3252" t="s">
        <v>12402</v>
      </c>
      <c r="C3252" s="1" t="str">
        <f t="shared" si="524"/>
        <v>21:0613</v>
      </c>
      <c r="D3252" s="1" t="str">
        <f>HYPERLINK("http://geochem.nrcan.gc.ca/cdogs/content/svy/svy_e.htm", "")</f>
        <v/>
      </c>
      <c r="G3252" s="1" t="str">
        <f>HYPERLINK("http://geochem.nrcan.gc.ca/cdogs/content/cr_/cr_00079_e.htm", "79")</f>
        <v>79</v>
      </c>
      <c r="J3252" t="s">
        <v>69</v>
      </c>
      <c r="K3252" t="s">
        <v>70</v>
      </c>
      <c r="L3252">
        <v>45</v>
      </c>
      <c r="M3252" t="s">
        <v>71</v>
      </c>
      <c r="N3252">
        <v>894</v>
      </c>
      <c r="O3252">
        <v>103</v>
      </c>
      <c r="P3252">
        <v>82</v>
      </c>
      <c r="Q3252">
        <v>16</v>
      </c>
      <c r="R3252">
        <v>212</v>
      </c>
      <c r="S3252">
        <v>24</v>
      </c>
      <c r="T3252">
        <v>-0.2</v>
      </c>
      <c r="U3252">
        <v>960</v>
      </c>
      <c r="V3252">
        <v>3.51</v>
      </c>
      <c r="W3252">
        <v>0.9</v>
      </c>
      <c r="X3252">
        <v>12</v>
      </c>
      <c r="Y3252">
        <v>-2</v>
      </c>
      <c r="Z3252">
        <v>63</v>
      </c>
      <c r="AA3252">
        <v>1.1000000000000001</v>
      </c>
      <c r="AB3252">
        <v>2</v>
      </c>
      <c r="AC3252">
        <v>787</v>
      </c>
      <c r="AD3252">
        <v>45</v>
      </c>
      <c r="AE3252">
        <v>4</v>
      </c>
      <c r="AF3252">
        <v>3.2</v>
      </c>
      <c r="AG3252">
        <v>2.8</v>
      </c>
      <c r="AH3252">
        <v>465</v>
      </c>
    </row>
    <row r="3253" spans="1:34" x14ac:dyDescent="0.25">
      <c r="A3253" t="s">
        <v>12403</v>
      </c>
      <c r="B3253" t="s">
        <v>12404</v>
      </c>
      <c r="C3253" s="1" t="str">
        <f t="shared" si="524"/>
        <v>21:0613</v>
      </c>
      <c r="D3253" s="1" t="str">
        <f t="shared" ref="D3253:D3271" si="531">HYPERLINK("http://geochem.nrcan.gc.ca/cdogs/content/svy/svy210193_e.htm", "21:0193")</f>
        <v>21:0193</v>
      </c>
      <c r="E3253" t="s">
        <v>12405</v>
      </c>
      <c r="F3253" t="s">
        <v>12406</v>
      </c>
      <c r="H3253">
        <v>54.3594224</v>
      </c>
      <c r="I3253">
        <v>-127.7870575</v>
      </c>
      <c r="J3253" s="1" t="str">
        <f t="shared" ref="J3253:J3271" si="532">HYPERLINK("http://geochem.nrcan.gc.ca/cdogs/content/kwd/kwd020030_e.htm", "NGR bulk stream sediment")</f>
        <v>NGR bulk stream sediment</v>
      </c>
      <c r="K3253" s="1" t="str">
        <f t="shared" ref="K3253:K3271" si="533">HYPERLINK("http://geochem.nrcan.gc.ca/cdogs/content/kwd/kwd080006_e.htm", "&lt;177 micron (NGR)")</f>
        <v>&lt;177 micron (NGR)</v>
      </c>
      <c r="L3253">
        <v>45</v>
      </c>
      <c r="M3253" t="s">
        <v>106</v>
      </c>
      <c r="N3253">
        <v>895</v>
      </c>
      <c r="O3253">
        <v>86</v>
      </c>
      <c r="P3253">
        <v>12</v>
      </c>
      <c r="Q3253">
        <v>5</v>
      </c>
      <c r="R3253">
        <v>8</v>
      </c>
      <c r="S3253">
        <v>7</v>
      </c>
      <c r="T3253">
        <v>-0.2</v>
      </c>
      <c r="U3253">
        <v>780</v>
      </c>
      <c r="V3253">
        <v>1.74</v>
      </c>
      <c r="W3253">
        <v>-0.2</v>
      </c>
      <c r="X3253">
        <v>8</v>
      </c>
      <c r="Y3253">
        <v>-2</v>
      </c>
      <c r="Z3253">
        <v>25</v>
      </c>
      <c r="AA3253">
        <v>1.3</v>
      </c>
      <c r="AB3253">
        <v>1</v>
      </c>
      <c r="AC3253">
        <v>1550</v>
      </c>
      <c r="AD3253">
        <v>30</v>
      </c>
      <c r="AE3253">
        <v>-2</v>
      </c>
      <c r="AF3253">
        <v>2.8</v>
      </c>
      <c r="AG3253">
        <v>1.6</v>
      </c>
      <c r="AH3253">
        <v>270</v>
      </c>
    </row>
    <row r="3254" spans="1:34" x14ac:dyDescent="0.25">
      <c r="A3254" t="s">
        <v>12407</v>
      </c>
      <c r="B3254" t="s">
        <v>12408</v>
      </c>
      <c r="C3254" s="1" t="str">
        <f t="shared" si="524"/>
        <v>21:0613</v>
      </c>
      <c r="D3254" s="1" t="str">
        <f t="shared" si="531"/>
        <v>21:0193</v>
      </c>
      <c r="E3254" t="s">
        <v>12409</v>
      </c>
      <c r="F3254" t="s">
        <v>12410</v>
      </c>
      <c r="H3254">
        <v>54.365543000000002</v>
      </c>
      <c r="I3254">
        <v>-127.82706469999999</v>
      </c>
      <c r="J3254" s="1" t="str">
        <f t="shared" si="532"/>
        <v>NGR bulk stream sediment</v>
      </c>
      <c r="K3254" s="1" t="str">
        <f t="shared" si="533"/>
        <v>&lt;177 micron (NGR)</v>
      </c>
      <c r="L3254">
        <v>45</v>
      </c>
      <c r="M3254" t="s">
        <v>111</v>
      </c>
      <c r="N3254">
        <v>896</v>
      </c>
      <c r="O3254">
        <v>75</v>
      </c>
      <c r="P3254">
        <v>15</v>
      </c>
      <c r="Q3254">
        <v>4</v>
      </c>
      <c r="R3254">
        <v>11</v>
      </c>
      <c r="S3254">
        <v>7</v>
      </c>
      <c r="T3254">
        <v>-0.2</v>
      </c>
      <c r="U3254">
        <v>660</v>
      </c>
      <c r="V3254">
        <v>1.81</v>
      </c>
      <c r="W3254">
        <v>-0.2</v>
      </c>
      <c r="X3254">
        <v>5</v>
      </c>
      <c r="Y3254">
        <v>-2</v>
      </c>
      <c r="Z3254">
        <v>36</v>
      </c>
      <c r="AA3254">
        <v>1.8</v>
      </c>
      <c r="AB3254">
        <v>5</v>
      </c>
      <c r="AC3254">
        <v>763</v>
      </c>
      <c r="AD3254">
        <v>25</v>
      </c>
      <c r="AE3254">
        <v>-2</v>
      </c>
      <c r="AF3254">
        <v>3.6</v>
      </c>
      <c r="AG3254">
        <v>1.3</v>
      </c>
      <c r="AH3254">
        <v>220</v>
      </c>
    </row>
    <row r="3255" spans="1:34" x14ac:dyDescent="0.25">
      <c r="A3255" t="s">
        <v>12411</v>
      </c>
      <c r="B3255" t="s">
        <v>12412</v>
      </c>
      <c r="C3255" s="1" t="str">
        <f t="shared" ref="C3255:C3318" si="534">HYPERLINK("http://geochem.nrcan.gc.ca/cdogs/content/bdl/bdl210613_e.htm", "21:0613")</f>
        <v>21:0613</v>
      </c>
      <c r="D3255" s="1" t="str">
        <f t="shared" si="531"/>
        <v>21:0193</v>
      </c>
      <c r="E3255" t="s">
        <v>12413</v>
      </c>
      <c r="F3255" t="s">
        <v>12414</v>
      </c>
      <c r="H3255">
        <v>54.381676200000001</v>
      </c>
      <c r="I3255">
        <v>-127.8694565</v>
      </c>
      <c r="J3255" s="1" t="str">
        <f t="shared" si="532"/>
        <v>NGR bulk stream sediment</v>
      </c>
      <c r="K3255" s="1" t="str">
        <f t="shared" si="533"/>
        <v>&lt;177 micron (NGR)</v>
      </c>
      <c r="L3255">
        <v>45</v>
      </c>
      <c r="M3255" t="s">
        <v>116</v>
      </c>
      <c r="N3255">
        <v>897</v>
      </c>
      <c r="O3255">
        <v>92</v>
      </c>
      <c r="P3255">
        <v>13</v>
      </c>
      <c r="Q3255">
        <v>5</v>
      </c>
      <c r="R3255">
        <v>8</v>
      </c>
      <c r="S3255">
        <v>7</v>
      </c>
      <c r="T3255">
        <v>-0.2</v>
      </c>
      <c r="U3255">
        <v>580</v>
      </c>
      <c r="V3255">
        <v>1.43</v>
      </c>
      <c r="W3255">
        <v>-0.2</v>
      </c>
      <c r="X3255">
        <v>5</v>
      </c>
      <c r="Y3255">
        <v>-2</v>
      </c>
      <c r="Z3255">
        <v>36</v>
      </c>
      <c r="AA3255">
        <v>1</v>
      </c>
      <c r="AB3255">
        <v>5</v>
      </c>
      <c r="AC3255">
        <v>641</v>
      </c>
      <c r="AD3255">
        <v>25</v>
      </c>
      <c r="AE3255">
        <v>-2</v>
      </c>
      <c r="AF3255">
        <v>6.4</v>
      </c>
      <c r="AG3255">
        <v>1.6</v>
      </c>
      <c r="AH3255">
        <v>240</v>
      </c>
    </row>
    <row r="3256" spans="1:34" x14ac:dyDescent="0.25">
      <c r="A3256" t="s">
        <v>12415</v>
      </c>
      <c r="B3256" t="s">
        <v>12416</v>
      </c>
      <c r="C3256" s="1" t="str">
        <f t="shared" si="534"/>
        <v>21:0613</v>
      </c>
      <c r="D3256" s="1" t="str">
        <f t="shared" si="531"/>
        <v>21:0193</v>
      </c>
      <c r="E3256" t="s">
        <v>12417</v>
      </c>
      <c r="F3256" t="s">
        <v>12418</v>
      </c>
      <c r="H3256">
        <v>54.340542900000003</v>
      </c>
      <c r="I3256">
        <v>-127.8330981</v>
      </c>
      <c r="J3256" s="1" t="str">
        <f t="shared" si="532"/>
        <v>NGR bulk stream sediment</v>
      </c>
      <c r="K3256" s="1" t="str">
        <f t="shared" si="533"/>
        <v>&lt;177 micron (NGR)</v>
      </c>
      <c r="L3256">
        <v>45</v>
      </c>
      <c r="M3256" t="s">
        <v>121</v>
      </c>
      <c r="N3256">
        <v>898</v>
      </c>
      <c r="O3256">
        <v>98</v>
      </c>
      <c r="P3256">
        <v>12</v>
      </c>
      <c r="Q3256">
        <v>9</v>
      </c>
      <c r="R3256">
        <v>11</v>
      </c>
      <c r="S3256">
        <v>7</v>
      </c>
      <c r="T3256">
        <v>-0.2</v>
      </c>
      <c r="U3256">
        <v>880</v>
      </c>
      <c r="V3256">
        <v>2.2999999999999998</v>
      </c>
      <c r="W3256">
        <v>-0.2</v>
      </c>
      <c r="X3256">
        <v>6</v>
      </c>
      <c r="Y3256">
        <v>-2</v>
      </c>
      <c r="Z3256">
        <v>46</v>
      </c>
      <c r="AA3256">
        <v>1</v>
      </c>
      <c r="AB3256">
        <v>3</v>
      </c>
      <c r="AC3256">
        <v>888</v>
      </c>
      <c r="AD3256">
        <v>45</v>
      </c>
      <c r="AE3256">
        <v>2</v>
      </c>
      <c r="AF3256">
        <v>12.8</v>
      </c>
      <c r="AG3256">
        <v>1.5</v>
      </c>
      <c r="AH3256">
        <v>185</v>
      </c>
    </row>
    <row r="3257" spans="1:34" x14ac:dyDescent="0.25">
      <c r="A3257" t="s">
        <v>12419</v>
      </c>
      <c r="B3257" t="s">
        <v>12420</v>
      </c>
      <c r="C3257" s="1" t="str">
        <f t="shared" si="534"/>
        <v>21:0613</v>
      </c>
      <c r="D3257" s="1" t="str">
        <f t="shared" si="531"/>
        <v>21:0193</v>
      </c>
      <c r="E3257" t="s">
        <v>12421</v>
      </c>
      <c r="F3257" t="s">
        <v>12422</v>
      </c>
      <c r="H3257">
        <v>54.3205065</v>
      </c>
      <c r="I3257">
        <v>-127.8026078</v>
      </c>
      <c r="J3257" s="1" t="str">
        <f t="shared" si="532"/>
        <v>NGR bulk stream sediment</v>
      </c>
      <c r="K3257" s="1" t="str">
        <f t="shared" si="533"/>
        <v>&lt;177 micron (NGR)</v>
      </c>
      <c r="L3257">
        <v>45</v>
      </c>
      <c r="M3257" t="s">
        <v>126</v>
      </c>
      <c r="N3257">
        <v>899</v>
      </c>
      <c r="O3257">
        <v>86</v>
      </c>
      <c r="P3257">
        <v>13</v>
      </c>
      <c r="Q3257">
        <v>9</v>
      </c>
      <c r="R3257">
        <v>9</v>
      </c>
      <c r="S3257">
        <v>7</v>
      </c>
      <c r="T3257">
        <v>-0.2</v>
      </c>
      <c r="U3257">
        <v>1100</v>
      </c>
      <c r="V3257">
        <v>2.4700000000000002</v>
      </c>
      <c r="W3257">
        <v>-0.2</v>
      </c>
      <c r="X3257">
        <v>9</v>
      </c>
      <c r="Y3257">
        <v>-2</v>
      </c>
      <c r="Z3257">
        <v>49</v>
      </c>
      <c r="AA3257">
        <v>1</v>
      </c>
      <c r="AB3257">
        <v>5</v>
      </c>
      <c r="AC3257">
        <v>987</v>
      </c>
      <c r="AD3257">
        <v>35</v>
      </c>
      <c r="AE3257">
        <v>-2</v>
      </c>
      <c r="AF3257">
        <v>7.4</v>
      </c>
      <c r="AG3257">
        <v>1.3</v>
      </c>
      <c r="AH3257">
        <v>185</v>
      </c>
    </row>
    <row r="3258" spans="1:34" x14ac:dyDescent="0.25">
      <c r="A3258" t="s">
        <v>12423</v>
      </c>
      <c r="B3258" t="s">
        <v>12424</v>
      </c>
      <c r="C3258" s="1" t="str">
        <f t="shared" si="534"/>
        <v>21:0613</v>
      </c>
      <c r="D3258" s="1" t="str">
        <f t="shared" si="531"/>
        <v>21:0193</v>
      </c>
      <c r="E3258" t="s">
        <v>12425</v>
      </c>
      <c r="F3258" t="s">
        <v>12426</v>
      </c>
      <c r="H3258">
        <v>54.314532800000002</v>
      </c>
      <c r="I3258">
        <v>-127.8011363</v>
      </c>
      <c r="J3258" s="1" t="str">
        <f t="shared" si="532"/>
        <v>NGR bulk stream sediment</v>
      </c>
      <c r="K3258" s="1" t="str">
        <f t="shared" si="533"/>
        <v>&lt;177 micron (NGR)</v>
      </c>
      <c r="L3258">
        <v>45</v>
      </c>
      <c r="M3258" t="s">
        <v>131</v>
      </c>
      <c r="N3258">
        <v>900</v>
      </c>
      <c r="O3258">
        <v>116</v>
      </c>
      <c r="P3258">
        <v>52</v>
      </c>
      <c r="Q3258">
        <v>12</v>
      </c>
      <c r="R3258">
        <v>12</v>
      </c>
      <c r="S3258">
        <v>9</v>
      </c>
      <c r="T3258">
        <v>-0.2</v>
      </c>
      <c r="U3258">
        <v>835</v>
      </c>
      <c r="V3258">
        <v>2.76</v>
      </c>
      <c r="W3258">
        <v>-0.2</v>
      </c>
      <c r="X3258">
        <v>6</v>
      </c>
      <c r="Y3258">
        <v>-2</v>
      </c>
      <c r="Z3258">
        <v>51</v>
      </c>
      <c r="AA3258">
        <v>0.8</v>
      </c>
      <c r="AB3258">
        <v>3</v>
      </c>
      <c r="AC3258">
        <v>839</v>
      </c>
      <c r="AD3258">
        <v>25</v>
      </c>
      <c r="AE3258">
        <v>-2</v>
      </c>
      <c r="AF3258">
        <v>3.4</v>
      </c>
      <c r="AG3258">
        <v>1.5</v>
      </c>
      <c r="AH3258">
        <v>195</v>
      </c>
    </row>
    <row r="3259" spans="1:34" x14ac:dyDescent="0.25">
      <c r="A3259" t="s">
        <v>12427</v>
      </c>
      <c r="B3259" t="s">
        <v>12428</v>
      </c>
      <c r="C3259" s="1" t="str">
        <f t="shared" si="534"/>
        <v>21:0613</v>
      </c>
      <c r="D3259" s="1" t="str">
        <f t="shared" si="531"/>
        <v>21:0193</v>
      </c>
      <c r="E3259" t="s">
        <v>12429</v>
      </c>
      <c r="F3259" t="s">
        <v>12430</v>
      </c>
      <c r="H3259">
        <v>54.838523299999999</v>
      </c>
      <c r="I3259">
        <v>-126.53832989999999</v>
      </c>
      <c r="J3259" s="1" t="str">
        <f t="shared" si="532"/>
        <v>NGR bulk stream sediment</v>
      </c>
      <c r="K3259" s="1" t="str">
        <f t="shared" si="533"/>
        <v>&lt;177 micron (NGR)</v>
      </c>
      <c r="L3259">
        <v>46</v>
      </c>
      <c r="M3259" t="s">
        <v>38</v>
      </c>
      <c r="N3259">
        <v>901</v>
      </c>
      <c r="O3259">
        <v>107</v>
      </c>
      <c r="P3259">
        <v>22</v>
      </c>
      <c r="Q3259">
        <v>11</v>
      </c>
      <c r="R3259">
        <v>19</v>
      </c>
      <c r="S3259">
        <v>12</v>
      </c>
      <c r="T3259">
        <v>-0.2</v>
      </c>
      <c r="U3259">
        <v>1600</v>
      </c>
      <c r="V3259">
        <v>3.76</v>
      </c>
      <c r="W3259">
        <v>-0.2</v>
      </c>
      <c r="X3259">
        <v>19</v>
      </c>
      <c r="Y3259">
        <v>-2</v>
      </c>
      <c r="Z3259">
        <v>46</v>
      </c>
      <c r="AA3259">
        <v>1.1000000000000001</v>
      </c>
      <c r="AB3259">
        <v>3</v>
      </c>
      <c r="AC3259">
        <v>702</v>
      </c>
      <c r="AD3259">
        <v>80</v>
      </c>
      <c r="AE3259">
        <v>-2</v>
      </c>
      <c r="AF3259">
        <v>6.2</v>
      </c>
      <c r="AG3259">
        <v>1.7</v>
      </c>
      <c r="AH3259">
        <v>220</v>
      </c>
    </row>
    <row r="3260" spans="1:34" x14ac:dyDescent="0.25">
      <c r="A3260" t="s">
        <v>12431</v>
      </c>
      <c r="B3260" t="s">
        <v>12432</v>
      </c>
      <c r="C3260" s="1" t="str">
        <f t="shared" si="534"/>
        <v>21:0613</v>
      </c>
      <c r="D3260" s="1" t="str">
        <f t="shared" si="531"/>
        <v>21:0193</v>
      </c>
      <c r="E3260" t="s">
        <v>12433</v>
      </c>
      <c r="F3260" t="s">
        <v>12434</v>
      </c>
      <c r="H3260">
        <v>54.740273199999997</v>
      </c>
      <c r="I3260">
        <v>-126.9030882</v>
      </c>
      <c r="J3260" s="1" t="str">
        <f t="shared" si="532"/>
        <v>NGR bulk stream sediment</v>
      </c>
      <c r="K3260" s="1" t="str">
        <f t="shared" si="533"/>
        <v>&lt;177 micron (NGR)</v>
      </c>
      <c r="L3260">
        <v>46</v>
      </c>
      <c r="M3260" t="s">
        <v>43</v>
      </c>
      <c r="N3260">
        <v>902</v>
      </c>
      <c r="O3260">
        <v>98</v>
      </c>
      <c r="P3260">
        <v>22</v>
      </c>
      <c r="Q3260">
        <v>14</v>
      </c>
      <c r="R3260">
        <v>25</v>
      </c>
      <c r="S3260">
        <v>12</v>
      </c>
      <c r="T3260">
        <v>-0.2</v>
      </c>
      <c r="U3260">
        <v>900</v>
      </c>
      <c r="V3260">
        <v>3.55</v>
      </c>
      <c r="W3260">
        <v>-0.2</v>
      </c>
      <c r="X3260">
        <v>20</v>
      </c>
      <c r="Y3260">
        <v>-2</v>
      </c>
      <c r="Z3260">
        <v>42</v>
      </c>
      <c r="AA3260">
        <v>1.3</v>
      </c>
      <c r="AB3260">
        <v>4</v>
      </c>
      <c r="AC3260">
        <v>651</v>
      </c>
      <c r="AD3260">
        <v>100</v>
      </c>
      <c r="AE3260">
        <v>-2</v>
      </c>
      <c r="AF3260">
        <v>7.6</v>
      </c>
      <c r="AG3260">
        <v>1.7</v>
      </c>
      <c r="AH3260">
        <v>170</v>
      </c>
    </row>
    <row r="3261" spans="1:34" x14ac:dyDescent="0.25">
      <c r="A3261" t="s">
        <v>12435</v>
      </c>
      <c r="B3261" t="s">
        <v>12436</v>
      </c>
      <c r="C3261" s="1" t="str">
        <f t="shared" si="534"/>
        <v>21:0613</v>
      </c>
      <c r="D3261" s="1" t="str">
        <f t="shared" si="531"/>
        <v>21:0193</v>
      </c>
      <c r="E3261" t="s">
        <v>12437</v>
      </c>
      <c r="F3261" t="s">
        <v>12438</v>
      </c>
      <c r="H3261">
        <v>54.734765500000002</v>
      </c>
      <c r="I3261">
        <v>-126.853399</v>
      </c>
      <c r="J3261" s="1" t="str">
        <f t="shared" si="532"/>
        <v>NGR bulk stream sediment</v>
      </c>
      <c r="K3261" s="1" t="str">
        <f t="shared" si="533"/>
        <v>&lt;177 micron (NGR)</v>
      </c>
      <c r="L3261">
        <v>46</v>
      </c>
      <c r="M3261" t="s">
        <v>56</v>
      </c>
      <c r="N3261">
        <v>903</v>
      </c>
      <c r="O3261">
        <v>85</v>
      </c>
      <c r="P3261">
        <v>19</v>
      </c>
      <c r="Q3261">
        <v>9</v>
      </c>
      <c r="R3261">
        <v>23</v>
      </c>
      <c r="S3261">
        <v>11</v>
      </c>
      <c r="T3261">
        <v>-0.2</v>
      </c>
      <c r="U3261">
        <v>800</v>
      </c>
      <c r="V3261">
        <v>3.31</v>
      </c>
      <c r="W3261">
        <v>-0.2</v>
      </c>
      <c r="X3261">
        <v>15</v>
      </c>
      <c r="Y3261">
        <v>-2</v>
      </c>
      <c r="Z3261">
        <v>40</v>
      </c>
      <c r="AA3261">
        <v>1.1000000000000001</v>
      </c>
      <c r="AB3261">
        <v>4</v>
      </c>
      <c r="AC3261">
        <v>683</v>
      </c>
      <c r="AD3261">
        <v>60</v>
      </c>
      <c r="AE3261">
        <v>-2</v>
      </c>
      <c r="AF3261">
        <v>3.8</v>
      </c>
      <c r="AG3261">
        <v>1.6</v>
      </c>
      <c r="AH3261">
        <v>195</v>
      </c>
    </row>
    <row r="3262" spans="1:34" x14ac:dyDescent="0.25">
      <c r="A3262" t="s">
        <v>12439</v>
      </c>
      <c r="B3262" t="s">
        <v>12440</v>
      </c>
      <c r="C3262" s="1" t="str">
        <f t="shared" si="534"/>
        <v>21:0613</v>
      </c>
      <c r="D3262" s="1" t="str">
        <f t="shared" si="531"/>
        <v>21:0193</v>
      </c>
      <c r="E3262" t="s">
        <v>12441</v>
      </c>
      <c r="F3262" t="s">
        <v>12442</v>
      </c>
      <c r="H3262">
        <v>54.739019499999998</v>
      </c>
      <c r="I3262">
        <v>-126.84946100000001</v>
      </c>
      <c r="J3262" s="1" t="str">
        <f t="shared" si="532"/>
        <v>NGR bulk stream sediment</v>
      </c>
      <c r="K3262" s="1" t="str">
        <f t="shared" si="533"/>
        <v>&lt;177 micron (NGR)</v>
      </c>
      <c r="L3262">
        <v>46</v>
      </c>
      <c r="M3262" t="s">
        <v>61</v>
      </c>
      <c r="N3262">
        <v>904</v>
      </c>
      <c r="O3262">
        <v>105</v>
      </c>
      <c r="P3262">
        <v>24</v>
      </c>
      <c r="Q3262">
        <v>11</v>
      </c>
      <c r="R3262">
        <v>27</v>
      </c>
      <c r="S3262">
        <v>11</v>
      </c>
      <c r="T3262">
        <v>-0.2</v>
      </c>
      <c r="U3262">
        <v>720</v>
      </c>
      <c r="V3262">
        <v>3.5</v>
      </c>
      <c r="W3262">
        <v>-0.2</v>
      </c>
      <c r="X3262">
        <v>16</v>
      </c>
      <c r="Y3262">
        <v>-2</v>
      </c>
      <c r="Z3262">
        <v>43</v>
      </c>
      <c r="AA3262">
        <v>1.1000000000000001</v>
      </c>
      <c r="AB3262">
        <v>5</v>
      </c>
      <c r="AC3262">
        <v>666</v>
      </c>
      <c r="AD3262">
        <v>45</v>
      </c>
      <c r="AE3262">
        <v>-2</v>
      </c>
      <c r="AF3262">
        <v>4.2</v>
      </c>
      <c r="AG3262">
        <v>1.7</v>
      </c>
      <c r="AH3262">
        <v>230</v>
      </c>
    </row>
    <row r="3263" spans="1:34" x14ac:dyDescent="0.25">
      <c r="A3263" t="s">
        <v>12443</v>
      </c>
      <c r="B3263" t="s">
        <v>12444</v>
      </c>
      <c r="C3263" s="1" t="str">
        <f t="shared" si="534"/>
        <v>21:0613</v>
      </c>
      <c r="D3263" s="1" t="str">
        <f t="shared" si="531"/>
        <v>21:0193</v>
      </c>
      <c r="E3263" t="s">
        <v>12445</v>
      </c>
      <c r="F3263" t="s">
        <v>12446</v>
      </c>
      <c r="H3263">
        <v>54.729114699999997</v>
      </c>
      <c r="I3263">
        <v>-126.81379560000001</v>
      </c>
      <c r="J3263" s="1" t="str">
        <f t="shared" si="532"/>
        <v>NGR bulk stream sediment</v>
      </c>
      <c r="K3263" s="1" t="str">
        <f t="shared" si="533"/>
        <v>&lt;177 micron (NGR)</v>
      </c>
      <c r="L3263">
        <v>46</v>
      </c>
      <c r="M3263" t="s">
        <v>66</v>
      </c>
      <c r="N3263">
        <v>905</v>
      </c>
      <c r="O3263">
        <v>95</v>
      </c>
      <c r="P3263">
        <v>32</v>
      </c>
      <c r="Q3263">
        <v>7</v>
      </c>
      <c r="R3263">
        <v>20</v>
      </c>
      <c r="S3263">
        <v>8</v>
      </c>
      <c r="T3263">
        <v>-0.2</v>
      </c>
      <c r="U3263">
        <v>460</v>
      </c>
      <c r="V3263">
        <v>2.75</v>
      </c>
      <c r="W3263">
        <v>-0.2</v>
      </c>
      <c r="X3263">
        <v>6</v>
      </c>
      <c r="Y3263">
        <v>-2</v>
      </c>
      <c r="Z3263">
        <v>39</v>
      </c>
      <c r="AA3263">
        <v>0.8</v>
      </c>
      <c r="AB3263">
        <v>5</v>
      </c>
      <c r="AC3263">
        <v>691</v>
      </c>
      <c r="AD3263">
        <v>100</v>
      </c>
      <c r="AE3263">
        <v>-2</v>
      </c>
      <c r="AF3263">
        <v>7.2</v>
      </c>
      <c r="AG3263">
        <v>1.7</v>
      </c>
      <c r="AH3263">
        <v>180</v>
      </c>
    </row>
    <row r="3264" spans="1:34" x14ac:dyDescent="0.25">
      <c r="A3264" t="s">
        <v>12447</v>
      </c>
      <c r="B3264" t="s">
        <v>12448</v>
      </c>
      <c r="C3264" s="1" t="str">
        <f t="shared" si="534"/>
        <v>21:0613</v>
      </c>
      <c r="D3264" s="1" t="str">
        <f t="shared" si="531"/>
        <v>21:0193</v>
      </c>
      <c r="E3264" t="s">
        <v>12449</v>
      </c>
      <c r="F3264" t="s">
        <v>12450</v>
      </c>
      <c r="H3264">
        <v>54.657366699999997</v>
      </c>
      <c r="I3264">
        <v>-126.7513082</v>
      </c>
      <c r="J3264" s="1" t="str">
        <f t="shared" si="532"/>
        <v>NGR bulk stream sediment</v>
      </c>
      <c r="K3264" s="1" t="str">
        <f t="shared" si="533"/>
        <v>&lt;177 micron (NGR)</v>
      </c>
      <c r="L3264">
        <v>46</v>
      </c>
      <c r="M3264" t="s">
        <v>76</v>
      </c>
      <c r="N3264">
        <v>906</v>
      </c>
      <c r="O3264">
        <v>98</v>
      </c>
      <c r="P3264">
        <v>29</v>
      </c>
      <c r="Q3264">
        <v>13</v>
      </c>
      <c r="R3264">
        <v>22</v>
      </c>
      <c r="S3264">
        <v>8</v>
      </c>
      <c r="T3264">
        <v>-0.2</v>
      </c>
      <c r="U3264">
        <v>620</v>
      </c>
      <c r="V3264">
        <v>3.15</v>
      </c>
      <c r="W3264">
        <v>-0.2</v>
      </c>
      <c r="X3264">
        <v>10</v>
      </c>
      <c r="Y3264">
        <v>-2</v>
      </c>
      <c r="Z3264">
        <v>43</v>
      </c>
      <c r="AA3264">
        <v>0.7</v>
      </c>
      <c r="AB3264">
        <v>5</v>
      </c>
      <c r="AC3264">
        <v>649</v>
      </c>
      <c r="AD3264">
        <v>90</v>
      </c>
      <c r="AE3264">
        <v>-2</v>
      </c>
      <c r="AF3264">
        <v>11.6</v>
      </c>
      <c r="AG3264">
        <v>1.3</v>
      </c>
      <c r="AH3264">
        <v>165</v>
      </c>
    </row>
    <row r="3265" spans="1:34" x14ac:dyDescent="0.25">
      <c r="A3265" t="s">
        <v>12451</v>
      </c>
      <c r="B3265" t="s">
        <v>12452</v>
      </c>
      <c r="C3265" s="1" t="str">
        <f t="shared" si="534"/>
        <v>21:0613</v>
      </c>
      <c r="D3265" s="1" t="str">
        <f t="shared" si="531"/>
        <v>21:0193</v>
      </c>
      <c r="E3265" t="s">
        <v>12453</v>
      </c>
      <c r="F3265" t="s">
        <v>12454</v>
      </c>
      <c r="H3265">
        <v>54.622771</v>
      </c>
      <c r="I3265">
        <v>-126.5838309</v>
      </c>
      <c r="J3265" s="1" t="str">
        <f t="shared" si="532"/>
        <v>NGR bulk stream sediment</v>
      </c>
      <c r="K3265" s="1" t="str">
        <f t="shared" si="533"/>
        <v>&lt;177 micron (NGR)</v>
      </c>
      <c r="L3265">
        <v>46</v>
      </c>
      <c r="M3265" t="s">
        <v>81</v>
      </c>
      <c r="N3265">
        <v>907</v>
      </c>
      <c r="O3265">
        <v>105</v>
      </c>
      <c r="P3265">
        <v>20</v>
      </c>
      <c r="Q3265">
        <v>7</v>
      </c>
      <c r="R3265">
        <v>19</v>
      </c>
      <c r="S3265">
        <v>8</v>
      </c>
      <c r="T3265">
        <v>-0.2</v>
      </c>
      <c r="U3265">
        <v>540</v>
      </c>
      <c r="V3265">
        <v>2.94</v>
      </c>
      <c r="W3265">
        <v>-0.2</v>
      </c>
      <c r="X3265">
        <v>3</v>
      </c>
      <c r="Y3265">
        <v>-2</v>
      </c>
      <c r="Z3265">
        <v>45</v>
      </c>
      <c r="AA3265">
        <v>1</v>
      </c>
      <c r="AB3265">
        <v>5</v>
      </c>
      <c r="AC3265">
        <v>620</v>
      </c>
      <c r="AD3265">
        <v>65</v>
      </c>
      <c r="AE3265">
        <v>-2</v>
      </c>
      <c r="AF3265">
        <v>5.4</v>
      </c>
      <c r="AG3265">
        <v>1.3</v>
      </c>
      <c r="AH3265">
        <v>175</v>
      </c>
    </row>
    <row r="3266" spans="1:34" x14ac:dyDescent="0.25">
      <c r="A3266" t="s">
        <v>12455</v>
      </c>
      <c r="B3266" t="s">
        <v>12456</v>
      </c>
      <c r="C3266" s="1" t="str">
        <f t="shared" si="534"/>
        <v>21:0613</v>
      </c>
      <c r="D3266" s="1" t="str">
        <f t="shared" si="531"/>
        <v>21:0193</v>
      </c>
      <c r="E3266" t="s">
        <v>12457</v>
      </c>
      <c r="F3266" t="s">
        <v>12458</v>
      </c>
      <c r="H3266">
        <v>54.679592399999997</v>
      </c>
      <c r="I3266">
        <v>-126.6460584</v>
      </c>
      <c r="J3266" s="1" t="str">
        <f t="shared" si="532"/>
        <v>NGR bulk stream sediment</v>
      </c>
      <c r="K3266" s="1" t="str">
        <f t="shared" si="533"/>
        <v>&lt;177 micron (NGR)</v>
      </c>
      <c r="L3266">
        <v>46</v>
      </c>
      <c r="M3266" t="s">
        <v>86</v>
      </c>
      <c r="N3266">
        <v>908</v>
      </c>
      <c r="O3266">
        <v>116</v>
      </c>
      <c r="P3266">
        <v>31</v>
      </c>
      <c r="Q3266">
        <v>12</v>
      </c>
      <c r="R3266">
        <v>25</v>
      </c>
      <c r="S3266">
        <v>9</v>
      </c>
      <c r="T3266">
        <v>-0.2</v>
      </c>
      <c r="U3266">
        <v>390</v>
      </c>
      <c r="V3266">
        <v>2.77</v>
      </c>
      <c r="W3266">
        <v>-0.2</v>
      </c>
      <c r="X3266">
        <v>6</v>
      </c>
      <c r="Y3266">
        <v>-2</v>
      </c>
      <c r="Z3266">
        <v>44</v>
      </c>
      <c r="AA3266">
        <v>0.7</v>
      </c>
      <c r="AB3266">
        <v>5</v>
      </c>
      <c r="AC3266">
        <v>699</v>
      </c>
      <c r="AD3266">
        <v>80</v>
      </c>
      <c r="AE3266">
        <v>-2</v>
      </c>
      <c r="AF3266">
        <v>8.4</v>
      </c>
      <c r="AG3266">
        <v>2</v>
      </c>
      <c r="AH3266">
        <v>200</v>
      </c>
    </row>
    <row r="3267" spans="1:34" x14ac:dyDescent="0.25">
      <c r="A3267" t="s">
        <v>12459</v>
      </c>
      <c r="B3267" t="s">
        <v>12460</v>
      </c>
      <c r="C3267" s="1" t="str">
        <f t="shared" si="534"/>
        <v>21:0613</v>
      </c>
      <c r="D3267" s="1" t="str">
        <f t="shared" si="531"/>
        <v>21:0193</v>
      </c>
      <c r="E3267" t="s">
        <v>12461</v>
      </c>
      <c r="F3267" t="s">
        <v>12462</v>
      </c>
      <c r="H3267">
        <v>54.761257499999999</v>
      </c>
      <c r="I3267">
        <v>-126.51642940000001</v>
      </c>
      <c r="J3267" s="1" t="str">
        <f t="shared" si="532"/>
        <v>NGR bulk stream sediment</v>
      </c>
      <c r="K3267" s="1" t="str">
        <f t="shared" si="533"/>
        <v>&lt;177 micron (NGR)</v>
      </c>
      <c r="L3267">
        <v>46</v>
      </c>
      <c r="M3267" t="s">
        <v>91</v>
      </c>
      <c r="N3267">
        <v>909</v>
      </c>
      <c r="O3267">
        <v>87</v>
      </c>
      <c r="P3267">
        <v>21</v>
      </c>
      <c r="Q3267">
        <v>9</v>
      </c>
      <c r="R3267">
        <v>22</v>
      </c>
      <c r="S3267">
        <v>10</v>
      </c>
      <c r="T3267">
        <v>-0.2</v>
      </c>
      <c r="U3267">
        <v>620</v>
      </c>
      <c r="V3267">
        <v>3.1</v>
      </c>
      <c r="W3267">
        <v>-0.2</v>
      </c>
      <c r="X3267">
        <v>8</v>
      </c>
      <c r="Y3267">
        <v>-2</v>
      </c>
      <c r="Z3267">
        <v>42</v>
      </c>
      <c r="AA3267">
        <v>0.8</v>
      </c>
      <c r="AB3267">
        <v>3</v>
      </c>
      <c r="AC3267">
        <v>638</v>
      </c>
      <c r="AD3267">
        <v>60</v>
      </c>
      <c r="AE3267">
        <v>-2</v>
      </c>
      <c r="AF3267">
        <v>5</v>
      </c>
      <c r="AG3267">
        <v>1.4</v>
      </c>
      <c r="AH3267">
        <v>185</v>
      </c>
    </row>
    <row r="3268" spans="1:34" x14ac:dyDescent="0.25">
      <c r="A3268" t="s">
        <v>12463</v>
      </c>
      <c r="B3268" t="s">
        <v>12464</v>
      </c>
      <c r="C3268" s="1" t="str">
        <f t="shared" si="534"/>
        <v>21:0613</v>
      </c>
      <c r="D3268" s="1" t="str">
        <f t="shared" si="531"/>
        <v>21:0193</v>
      </c>
      <c r="E3268" t="s">
        <v>12465</v>
      </c>
      <c r="F3268" t="s">
        <v>12466</v>
      </c>
      <c r="H3268">
        <v>54.763631400000001</v>
      </c>
      <c r="I3268">
        <v>-126.5085727</v>
      </c>
      <c r="J3268" s="1" t="str">
        <f t="shared" si="532"/>
        <v>NGR bulk stream sediment</v>
      </c>
      <c r="K3268" s="1" t="str">
        <f t="shared" si="533"/>
        <v>&lt;177 micron (NGR)</v>
      </c>
      <c r="L3268">
        <v>46</v>
      </c>
      <c r="M3268" t="s">
        <v>96</v>
      </c>
      <c r="N3268">
        <v>910</v>
      </c>
      <c r="O3268">
        <v>80</v>
      </c>
      <c r="P3268">
        <v>14</v>
      </c>
      <c r="Q3268">
        <v>7</v>
      </c>
      <c r="R3268">
        <v>17</v>
      </c>
      <c r="S3268">
        <v>6</v>
      </c>
      <c r="T3268">
        <v>-0.2</v>
      </c>
      <c r="U3268">
        <v>240</v>
      </c>
      <c r="V3268">
        <v>2.66</v>
      </c>
      <c r="W3268">
        <v>-0.2</v>
      </c>
      <c r="X3268">
        <v>6</v>
      </c>
      <c r="Y3268">
        <v>-2</v>
      </c>
      <c r="Z3268">
        <v>36</v>
      </c>
      <c r="AA3268">
        <v>2.6</v>
      </c>
      <c r="AB3268">
        <v>1</v>
      </c>
      <c r="AC3268">
        <v>611</v>
      </c>
      <c r="AD3268">
        <v>70</v>
      </c>
      <c r="AE3268">
        <v>-2</v>
      </c>
      <c r="AF3268">
        <v>4.2</v>
      </c>
      <c r="AG3268">
        <v>1.3</v>
      </c>
      <c r="AH3268">
        <v>215</v>
      </c>
    </row>
    <row r="3269" spans="1:34" x14ac:dyDescent="0.25">
      <c r="A3269" t="s">
        <v>12467</v>
      </c>
      <c r="B3269" t="s">
        <v>12468</v>
      </c>
      <c r="C3269" s="1" t="str">
        <f t="shared" si="534"/>
        <v>21:0613</v>
      </c>
      <c r="D3269" s="1" t="str">
        <f t="shared" si="531"/>
        <v>21:0193</v>
      </c>
      <c r="E3269" t="s">
        <v>12429</v>
      </c>
      <c r="F3269" t="s">
        <v>12469</v>
      </c>
      <c r="H3269">
        <v>54.838523299999999</v>
      </c>
      <c r="I3269">
        <v>-126.53832989999999</v>
      </c>
      <c r="J3269" s="1" t="str">
        <f t="shared" si="532"/>
        <v>NGR bulk stream sediment</v>
      </c>
      <c r="K3269" s="1" t="str">
        <f t="shared" si="533"/>
        <v>&lt;177 micron (NGR)</v>
      </c>
      <c r="L3269">
        <v>46</v>
      </c>
      <c r="M3269" t="s">
        <v>51</v>
      </c>
      <c r="N3269">
        <v>911</v>
      </c>
      <c r="O3269">
        <v>118</v>
      </c>
      <c r="P3269">
        <v>25</v>
      </c>
      <c r="Q3269">
        <v>11</v>
      </c>
      <c r="R3269">
        <v>21</v>
      </c>
      <c r="S3269">
        <v>11</v>
      </c>
      <c r="T3269">
        <v>-0.2</v>
      </c>
      <c r="U3269">
        <v>1800</v>
      </c>
      <c r="V3269">
        <v>3.93</v>
      </c>
      <c r="W3269">
        <v>0.2</v>
      </c>
      <c r="X3269">
        <v>23</v>
      </c>
      <c r="Y3269">
        <v>-2</v>
      </c>
      <c r="Z3269">
        <v>46</v>
      </c>
      <c r="AA3269">
        <v>1.3</v>
      </c>
      <c r="AB3269">
        <v>5</v>
      </c>
      <c r="AC3269">
        <v>674</v>
      </c>
      <c r="AD3269">
        <v>85</v>
      </c>
      <c r="AE3269">
        <v>2</v>
      </c>
      <c r="AF3269">
        <v>8.4</v>
      </c>
      <c r="AG3269">
        <v>1.9</v>
      </c>
      <c r="AH3269">
        <v>240</v>
      </c>
    </row>
    <row r="3270" spans="1:34" x14ac:dyDescent="0.25">
      <c r="A3270" t="s">
        <v>12470</v>
      </c>
      <c r="B3270" t="s">
        <v>12471</v>
      </c>
      <c r="C3270" s="1" t="str">
        <f t="shared" si="534"/>
        <v>21:0613</v>
      </c>
      <c r="D3270" s="1" t="str">
        <f t="shared" si="531"/>
        <v>21:0193</v>
      </c>
      <c r="E3270" t="s">
        <v>12429</v>
      </c>
      <c r="F3270" t="s">
        <v>12472</v>
      </c>
      <c r="H3270">
        <v>54.838523299999999</v>
      </c>
      <c r="I3270">
        <v>-126.53832989999999</v>
      </c>
      <c r="J3270" s="1" t="str">
        <f t="shared" si="532"/>
        <v>NGR bulk stream sediment</v>
      </c>
      <c r="K3270" s="1" t="str">
        <f t="shared" si="533"/>
        <v>&lt;177 micron (NGR)</v>
      </c>
      <c r="L3270">
        <v>46</v>
      </c>
      <c r="M3270" t="s">
        <v>47</v>
      </c>
      <c r="N3270">
        <v>912</v>
      </c>
      <c r="O3270">
        <v>109</v>
      </c>
      <c r="P3270">
        <v>23</v>
      </c>
      <c r="Q3270">
        <v>11</v>
      </c>
      <c r="R3270">
        <v>21</v>
      </c>
      <c r="S3270">
        <v>12</v>
      </c>
      <c r="T3270">
        <v>-0.2</v>
      </c>
      <c r="U3270">
        <v>1600</v>
      </c>
      <c r="V3270">
        <v>3.58</v>
      </c>
      <c r="W3270">
        <v>-0.2</v>
      </c>
      <c r="X3270">
        <v>18</v>
      </c>
      <c r="Y3270">
        <v>-2</v>
      </c>
      <c r="Z3270">
        <v>44</v>
      </c>
      <c r="AA3270">
        <v>1.1000000000000001</v>
      </c>
      <c r="AB3270">
        <v>5</v>
      </c>
      <c r="AC3270">
        <v>712</v>
      </c>
      <c r="AD3270">
        <v>80</v>
      </c>
      <c r="AE3270">
        <v>-2</v>
      </c>
      <c r="AF3270">
        <v>7</v>
      </c>
      <c r="AG3270">
        <v>1.7</v>
      </c>
      <c r="AH3270">
        <v>210</v>
      </c>
    </row>
    <row r="3271" spans="1:34" x14ac:dyDescent="0.25">
      <c r="A3271" t="s">
        <v>12473</v>
      </c>
      <c r="B3271" t="s">
        <v>12474</v>
      </c>
      <c r="C3271" s="1" t="str">
        <f t="shared" si="534"/>
        <v>21:0613</v>
      </c>
      <c r="D3271" s="1" t="str">
        <f t="shared" si="531"/>
        <v>21:0193</v>
      </c>
      <c r="E3271" t="s">
        <v>12475</v>
      </c>
      <c r="F3271" t="s">
        <v>12476</v>
      </c>
      <c r="H3271">
        <v>54.9322418</v>
      </c>
      <c r="I3271">
        <v>-126.6638547</v>
      </c>
      <c r="J3271" s="1" t="str">
        <f t="shared" si="532"/>
        <v>NGR bulk stream sediment</v>
      </c>
      <c r="K3271" s="1" t="str">
        <f t="shared" si="533"/>
        <v>&lt;177 micron (NGR)</v>
      </c>
      <c r="L3271">
        <v>46</v>
      </c>
      <c r="M3271" t="s">
        <v>101</v>
      </c>
      <c r="N3271">
        <v>913</v>
      </c>
      <c r="O3271">
        <v>95</v>
      </c>
      <c r="P3271">
        <v>22</v>
      </c>
      <c r="Q3271">
        <v>11</v>
      </c>
      <c r="R3271">
        <v>17</v>
      </c>
      <c r="S3271">
        <v>7</v>
      </c>
      <c r="T3271">
        <v>-0.2</v>
      </c>
      <c r="U3271">
        <v>940</v>
      </c>
      <c r="V3271">
        <v>2.99</v>
      </c>
      <c r="W3271">
        <v>-0.2</v>
      </c>
      <c r="X3271">
        <v>9</v>
      </c>
      <c r="Y3271">
        <v>-2</v>
      </c>
      <c r="Z3271">
        <v>40</v>
      </c>
      <c r="AA3271">
        <v>1.1000000000000001</v>
      </c>
      <c r="AB3271">
        <v>2</v>
      </c>
      <c r="AC3271">
        <v>627</v>
      </c>
      <c r="AD3271">
        <v>65</v>
      </c>
      <c r="AE3271">
        <v>2</v>
      </c>
      <c r="AF3271">
        <v>-1</v>
      </c>
      <c r="AG3271">
        <v>1.7</v>
      </c>
      <c r="AH3271">
        <v>185</v>
      </c>
    </row>
    <row r="3272" spans="1:34" x14ac:dyDescent="0.25">
      <c r="A3272" t="s">
        <v>12477</v>
      </c>
      <c r="B3272" t="s">
        <v>12478</v>
      </c>
      <c r="C3272" s="1" t="str">
        <f t="shared" si="534"/>
        <v>21:0613</v>
      </c>
      <c r="D3272" s="1" t="str">
        <f>HYPERLINK("http://geochem.nrcan.gc.ca/cdogs/content/svy/svy_e.htm", "")</f>
        <v/>
      </c>
      <c r="G3272" s="1" t="str">
        <f>HYPERLINK("http://geochem.nrcan.gc.ca/cdogs/content/cr_/cr_00077_e.htm", "77")</f>
        <v>77</v>
      </c>
      <c r="J3272" t="s">
        <v>69</v>
      </c>
      <c r="K3272" t="s">
        <v>70</v>
      </c>
      <c r="L3272">
        <v>46</v>
      </c>
      <c r="M3272" t="s">
        <v>71</v>
      </c>
      <c r="N3272">
        <v>914</v>
      </c>
      <c r="O3272">
        <v>116</v>
      </c>
      <c r="P3272">
        <v>55</v>
      </c>
      <c r="Q3272">
        <v>29</v>
      </c>
      <c r="R3272">
        <v>288</v>
      </c>
      <c r="S3272">
        <v>24</v>
      </c>
      <c r="T3272">
        <v>0.3</v>
      </c>
      <c r="U3272">
        <v>540</v>
      </c>
      <c r="V3272">
        <v>3.32</v>
      </c>
      <c r="W3272">
        <v>0.5</v>
      </c>
      <c r="X3272">
        <v>29</v>
      </c>
      <c r="Y3272">
        <v>3</v>
      </c>
      <c r="Z3272">
        <v>57</v>
      </c>
      <c r="AA3272">
        <v>1.3</v>
      </c>
      <c r="AB3272">
        <v>8</v>
      </c>
      <c r="AC3272">
        <v>726</v>
      </c>
      <c r="AD3272">
        <v>30</v>
      </c>
      <c r="AE3272">
        <v>16</v>
      </c>
      <c r="AF3272">
        <v>3.2</v>
      </c>
      <c r="AG3272">
        <v>18.7</v>
      </c>
      <c r="AH3272">
        <v>660</v>
      </c>
    </row>
    <row r="3273" spans="1:34" x14ac:dyDescent="0.25">
      <c r="A3273" t="s">
        <v>12479</v>
      </c>
      <c r="B3273" t="s">
        <v>12480</v>
      </c>
      <c r="C3273" s="1" t="str">
        <f t="shared" si="534"/>
        <v>21:0613</v>
      </c>
      <c r="D3273" s="1" t="str">
        <f t="shared" ref="D3273:D3294" si="535">HYPERLINK("http://geochem.nrcan.gc.ca/cdogs/content/svy/svy210193_e.htm", "21:0193")</f>
        <v>21:0193</v>
      </c>
      <c r="E3273" t="s">
        <v>12481</v>
      </c>
      <c r="F3273" t="s">
        <v>12482</v>
      </c>
      <c r="H3273">
        <v>54.973687900000002</v>
      </c>
      <c r="I3273">
        <v>-127.65824120000001</v>
      </c>
      <c r="J3273" s="1" t="str">
        <f t="shared" ref="J3273:J3294" si="536">HYPERLINK("http://geochem.nrcan.gc.ca/cdogs/content/kwd/kwd020030_e.htm", "NGR bulk stream sediment")</f>
        <v>NGR bulk stream sediment</v>
      </c>
      <c r="K3273" s="1" t="str">
        <f t="shared" ref="K3273:K3294" si="537">HYPERLINK("http://geochem.nrcan.gc.ca/cdogs/content/kwd/kwd080006_e.htm", "&lt;177 micron (NGR)")</f>
        <v>&lt;177 micron (NGR)</v>
      </c>
      <c r="L3273">
        <v>46</v>
      </c>
      <c r="M3273" t="s">
        <v>106</v>
      </c>
      <c r="N3273">
        <v>915</v>
      </c>
      <c r="O3273">
        <v>76</v>
      </c>
      <c r="P3273">
        <v>27</v>
      </c>
      <c r="Q3273">
        <v>12</v>
      </c>
      <c r="R3273">
        <v>17</v>
      </c>
      <c r="S3273">
        <v>11</v>
      </c>
      <c r="T3273">
        <v>-0.2</v>
      </c>
      <c r="U3273">
        <v>640</v>
      </c>
      <c r="V3273">
        <v>3.71</v>
      </c>
      <c r="W3273">
        <v>-0.2</v>
      </c>
      <c r="X3273">
        <v>9</v>
      </c>
      <c r="Y3273">
        <v>-2</v>
      </c>
      <c r="Z3273">
        <v>59</v>
      </c>
      <c r="AA3273">
        <v>1</v>
      </c>
      <c r="AB3273">
        <v>4</v>
      </c>
      <c r="AC3273">
        <v>922</v>
      </c>
      <c r="AD3273">
        <v>125</v>
      </c>
      <c r="AE3273">
        <v>-2</v>
      </c>
      <c r="AF3273">
        <v>4.5999999999999996</v>
      </c>
      <c r="AG3273">
        <v>2.7</v>
      </c>
      <c r="AH3273">
        <v>330</v>
      </c>
    </row>
    <row r="3274" spans="1:34" x14ac:dyDescent="0.25">
      <c r="A3274" t="s">
        <v>12483</v>
      </c>
      <c r="B3274" t="s">
        <v>12484</v>
      </c>
      <c r="C3274" s="1" t="str">
        <f t="shared" si="534"/>
        <v>21:0613</v>
      </c>
      <c r="D3274" s="1" t="str">
        <f t="shared" si="535"/>
        <v>21:0193</v>
      </c>
      <c r="E3274" t="s">
        <v>12485</v>
      </c>
      <c r="F3274" t="s">
        <v>12486</v>
      </c>
      <c r="H3274">
        <v>54.962871900000003</v>
      </c>
      <c r="I3274">
        <v>-127.6643962</v>
      </c>
      <c r="J3274" s="1" t="str">
        <f t="shared" si="536"/>
        <v>NGR bulk stream sediment</v>
      </c>
      <c r="K3274" s="1" t="str">
        <f t="shared" si="537"/>
        <v>&lt;177 micron (NGR)</v>
      </c>
      <c r="L3274">
        <v>46</v>
      </c>
      <c r="M3274" t="s">
        <v>111</v>
      </c>
      <c r="N3274">
        <v>916</v>
      </c>
      <c r="O3274">
        <v>86</v>
      </c>
      <c r="P3274">
        <v>31</v>
      </c>
      <c r="Q3274">
        <v>10</v>
      </c>
      <c r="R3274">
        <v>26</v>
      </c>
      <c r="S3274">
        <v>10</v>
      </c>
      <c r="T3274">
        <v>-0.2</v>
      </c>
      <c r="U3274">
        <v>700</v>
      </c>
      <c r="V3274">
        <v>3.74</v>
      </c>
      <c r="W3274">
        <v>-0.2</v>
      </c>
      <c r="X3274">
        <v>7</v>
      </c>
      <c r="Y3274">
        <v>-2</v>
      </c>
      <c r="Z3274">
        <v>43</v>
      </c>
      <c r="AA3274">
        <v>1</v>
      </c>
      <c r="AB3274">
        <v>5</v>
      </c>
      <c r="AC3274">
        <v>740</v>
      </c>
      <c r="AD3274">
        <v>110</v>
      </c>
      <c r="AE3274">
        <v>-2</v>
      </c>
      <c r="AF3274">
        <v>3.4</v>
      </c>
      <c r="AG3274">
        <v>1.8</v>
      </c>
      <c r="AH3274">
        <v>210</v>
      </c>
    </row>
    <row r="3275" spans="1:34" x14ac:dyDescent="0.25">
      <c r="A3275" t="s">
        <v>12487</v>
      </c>
      <c r="B3275" t="s">
        <v>12488</v>
      </c>
      <c r="C3275" s="1" t="str">
        <f t="shared" si="534"/>
        <v>21:0613</v>
      </c>
      <c r="D3275" s="1" t="str">
        <f t="shared" si="535"/>
        <v>21:0193</v>
      </c>
      <c r="E3275" t="s">
        <v>12489</v>
      </c>
      <c r="F3275" t="s">
        <v>12490</v>
      </c>
      <c r="H3275">
        <v>54.9479981</v>
      </c>
      <c r="I3275">
        <v>-127.6619381</v>
      </c>
      <c r="J3275" s="1" t="str">
        <f t="shared" si="536"/>
        <v>NGR bulk stream sediment</v>
      </c>
      <c r="K3275" s="1" t="str">
        <f t="shared" si="537"/>
        <v>&lt;177 micron (NGR)</v>
      </c>
      <c r="L3275">
        <v>46</v>
      </c>
      <c r="M3275" t="s">
        <v>116</v>
      </c>
      <c r="N3275">
        <v>917</v>
      </c>
      <c r="O3275">
        <v>87</v>
      </c>
      <c r="P3275">
        <v>23</v>
      </c>
      <c r="Q3275">
        <v>11</v>
      </c>
      <c r="R3275">
        <v>26</v>
      </c>
      <c r="S3275">
        <v>8</v>
      </c>
      <c r="T3275">
        <v>-0.2</v>
      </c>
      <c r="U3275">
        <v>820</v>
      </c>
      <c r="V3275">
        <v>3.03</v>
      </c>
      <c r="W3275">
        <v>-0.2</v>
      </c>
      <c r="X3275">
        <v>5</v>
      </c>
      <c r="Y3275">
        <v>-2</v>
      </c>
      <c r="Z3275">
        <v>41</v>
      </c>
      <c r="AA3275">
        <v>-0.2</v>
      </c>
      <c r="AB3275">
        <v>5</v>
      </c>
      <c r="AC3275">
        <v>775</v>
      </c>
      <c r="AD3275">
        <v>65</v>
      </c>
      <c r="AE3275">
        <v>-2</v>
      </c>
      <c r="AF3275">
        <v>9.8000000000000007</v>
      </c>
      <c r="AG3275">
        <v>1.4</v>
      </c>
      <c r="AH3275">
        <v>220</v>
      </c>
    </row>
    <row r="3276" spans="1:34" x14ac:dyDescent="0.25">
      <c r="A3276" t="s">
        <v>12491</v>
      </c>
      <c r="B3276" t="s">
        <v>12492</v>
      </c>
      <c r="C3276" s="1" t="str">
        <f t="shared" si="534"/>
        <v>21:0613</v>
      </c>
      <c r="D3276" s="1" t="str">
        <f t="shared" si="535"/>
        <v>21:0193</v>
      </c>
      <c r="E3276" t="s">
        <v>12493</v>
      </c>
      <c r="F3276" t="s">
        <v>12494</v>
      </c>
      <c r="H3276">
        <v>54.939230799999997</v>
      </c>
      <c r="I3276">
        <v>-127.65987199999999</v>
      </c>
      <c r="J3276" s="1" t="str">
        <f t="shared" si="536"/>
        <v>NGR bulk stream sediment</v>
      </c>
      <c r="K3276" s="1" t="str">
        <f t="shared" si="537"/>
        <v>&lt;177 micron (NGR)</v>
      </c>
      <c r="L3276">
        <v>46</v>
      </c>
      <c r="M3276" t="s">
        <v>121</v>
      </c>
      <c r="N3276">
        <v>918</v>
      </c>
      <c r="O3276">
        <v>82</v>
      </c>
      <c r="P3276">
        <v>29</v>
      </c>
      <c r="Q3276">
        <v>9</v>
      </c>
      <c r="R3276">
        <v>19</v>
      </c>
      <c r="S3276">
        <v>11</v>
      </c>
      <c r="T3276">
        <v>-0.2</v>
      </c>
      <c r="U3276">
        <v>630</v>
      </c>
      <c r="V3276">
        <v>3.76</v>
      </c>
      <c r="W3276">
        <v>-0.2</v>
      </c>
      <c r="X3276">
        <v>6</v>
      </c>
      <c r="Y3276">
        <v>-2</v>
      </c>
      <c r="Z3276">
        <v>50</v>
      </c>
      <c r="AA3276">
        <v>1</v>
      </c>
      <c r="AB3276">
        <v>5</v>
      </c>
      <c r="AC3276">
        <v>692</v>
      </c>
      <c r="AD3276">
        <v>130</v>
      </c>
      <c r="AE3276">
        <v>-2</v>
      </c>
      <c r="AF3276">
        <v>4.8</v>
      </c>
      <c r="AG3276">
        <v>1.4</v>
      </c>
      <c r="AH3276">
        <v>180</v>
      </c>
    </row>
    <row r="3277" spans="1:34" x14ac:dyDescent="0.25">
      <c r="A3277" t="s">
        <v>12495</v>
      </c>
      <c r="B3277" t="s">
        <v>12496</v>
      </c>
      <c r="C3277" s="1" t="str">
        <f t="shared" si="534"/>
        <v>21:0613</v>
      </c>
      <c r="D3277" s="1" t="str">
        <f t="shared" si="535"/>
        <v>21:0193</v>
      </c>
      <c r="E3277" t="s">
        <v>12497</v>
      </c>
      <c r="F3277" t="s">
        <v>12498</v>
      </c>
      <c r="H3277">
        <v>54.742431400000001</v>
      </c>
      <c r="I3277">
        <v>-127.70193</v>
      </c>
      <c r="J3277" s="1" t="str">
        <f t="shared" si="536"/>
        <v>NGR bulk stream sediment</v>
      </c>
      <c r="K3277" s="1" t="str">
        <f t="shared" si="537"/>
        <v>&lt;177 micron (NGR)</v>
      </c>
      <c r="L3277">
        <v>46</v>
      </c>
      <c r="M3277" t="s">
        <v>126</v>
      </c>
      <c r="N3277">
        <v>919</v>
      </c>
      <c r="O3277">
        <v>117</v>
      </c>
      <c r="P3277">
        <v>27</v>
      </c>
      <c r="Q3277">
        <v>11</v>
      </c>
      <c r="R3277">
        <v>21</v>
      </c>
      <c r="S3277">
        <v>10</v>
      </c>
      <c r="T3277">
        <v>-0.2</v>
      </c>
      <c r="U3277">
        <v>1300</v>
      </c>
      <c r="V3277">
        <v>2.71</v>
      </c>
      <c r="W3277">
        <v>-0.2</v>
      </c>
      <c r="X3277">
        <v>6</v>
      </c>
      <c r="Y3277">
        <v>-2</v>
      </c>
      <c r="Z3277">
        <v>61</v>
      </c>
      <c r="AA3277">
        <v>1.3</v>
      </c>
      <c r="AB3277">
        <v>4</v>
      </c>
      <c r="AC3277">
        <v>1180</v>
      </c>
      <c r="AD3277">
        <v>15</v>
      </c>
      <c r="AE3277">
        <v>-2</v>
      </c>
      <c r="AF3277">
        <v>3</v>
      </c>
      <c r="AG3277">
        <v>1.1000000000000001</v>
      </c>
      <c r="AH3277">
        <v>285</v>
      </c>
    </row>
    <row r="3278" spans="1:34" x14ac:dyDescent="0.25">
      <c r="A3278" t="s">
        <v>12499</v>
      </c>
      <c r="B3278" t="s">
        <v>12500</v>
      </c>
      <c r="C3278" s="1" t="str">
        <f t="shared" si="534"/>
        <v>21:0613</v>
      </c>
      <c r="D3278" s="1" t="str">
        <f t="shared" si="535"/>
        <v>21:0193</v>
      </c>
      <c r="E3278" t="s">
        <v>12501</v>
      </c>
      <c r="F3278" t="s">
        <v>12502</v>
      </c>
      <c r="H3278">
        <v>54.502895299999999</v>
      </c>
      <c r="I3278">
        <v>-127.28642480000001</v>
      </c>
      <c r="J3278" s="1" t="str">
        <f t="shared" si="536"/>
        <v>NGR bulk stream sediment</v>
      </c>
      <c r="K3278" s="1" t="str">
        <f t="shared" si="537"/>
        <v>&lt;177 micron (NGR)</v>
      </c>
      <c r="L3278">
        <v>46</v>
      </c>
      <c r="M3278" t="s">
        <v>131</v>
      </c>
      <c r="N3278">
        <v>920</v>
      </c>
      <c r="O3278">
        <v>92</v>
      </c>
      <c r="P3278">
        <v>29</v>
      </c>
      <c r="Q3278">
        <v>10</v>
      </c>
      <c r="R3278">
        <v>22</v>
      </c>
      <c r="S3278">
        <v>12</v>
      </c>
      <c r="T3278">
        <v>-0.2</v>
      </c>
      <c r="U3278">
        <v>800</v>
      </c>
      <c r="V3278">
        <v>3.43</v>
      </c>
      <c r="W3278">
        <v>-0.2</v>
      </c>
      <c r="X3278">
        <v>6</v>
      </c>
      <c r="Y3278">
        <v>-2</v>
      </c>
      <c r="Z3278">
        <v>44</v>
      </c>
      <c r="AA3278">
        <v>1.3</v>
      </c>
      <c r="AB3278">
        <v>5</v>
      </c>
      <c r="AC3278">
        <v>576</v>
      </c>
      <c r="AD3278">
        <v>15</v>
      </c>
      <c r="AE3278">
        <v>-2</v>
      </c>
      <c r="AF3278">
        <v>3.8</v>
      </c>
      <c r="AG3278">
        <v>1</v>
      </c>
      <c r="AH3278">
        <v>200</v>
      </c>
    </row>
    <row r="3279" spans="1:34" x14ac:dyDescent="0.25">
      <c r="A3279" t="s">
        <v>12503</v>
      </c>
      <c r="B3279" t="s">
        <v>12504</v>
      </c>
      <c r="C3279" s="1" t="str">
        <f t="shared" si="534"/>
        <v>21:0613</v>
      </c>
      <c r="D3279" s="1" t="str">
        <f t="shared" si="535"/>
        <v>21:0193</v>
      </c>
      <c r="E3279" t="s">
        <v>12505</v>
      </c>
      <c r="F3279" t="s">
        <v>12506</v>
      </c>
      <c r="H3279">
        <v>54.4015591</v>
      </c>
      <c r="I3279">
        <v>-127.3585142</v>
      </c>
      <c r="J3279" s="1" t="str">
        <f t="shared" si="536"/>
        <v>NGR bulk stream sediment</v>
      </c>
      <c r="K3279" s="1" t="str">
        <f t="shared" si="537"/>
        <v>&lt;177 micron (NGR)</v>
      </c>
      <c r="L3279">
        <v>47</v>
      </c>
      <c r="M3279" t="s">
        <v>38</v>
      </c>
      <c r="N3279">
        <v>921</v>
      </c>
      <c r="O3279">
        <v>128</v>
      </c>
      <c r="P3279">
        <v>31</v>
      </c>
      <c r="Q3279">
        <v>12</v>
      </c>
      <c r="R3279">
        <v>12</v>
      </c>
      <c r="S3279">
        <v>9</v>
      </c>
      <c r="T3279">
        <v>0.2</v>
      </c>
      <c r="U3279">
        <v>960</v>
      </c>
      <c r="V3279">
        <v>2.9</v>
      </c>
      <c r="W3279">
        <v>-0.2</v>
      </c>
      <c r="X3279">
        <v>4</v>
      </c>
      <c r="Y3279">
        <v>-2</v>
      </c>
      <c r="Z3279">
        <v>49</v>
      </c>
      <c r="AA3279">
        <v>1.1000000000000001</v>
      </c>
      <c r="AB3279">
        <v>5</v>
      </c>
      <c r="AC3279">
        <v>927</v>
      </c>
      <c r="AD3279">
        <v>20</v>
      </c>
      <c r="AE3279">
        <v>-2</v>
      </c>
      <c r="AF3279">
        <v>3</v>
      </c>
      <c r="AG3279">
        <v>1.2</v>
      </c>
      <c r="AH3279">
        <v>240</v>
      </c>
    </row>
    <row r="3280" spans="1:34" x14ac:dyDescent="0.25">
      <c r="A3280" t="s">
        <v>12507</v>
      </c>
      <c r="B3280" t="s">
        <v>12508</v>
      </c>
      <c r="C3280" s="1" t="str">
        <f t="shared" si="534"/>
        <v>21:0613</v>
      </c>
      <c r="D3280" s="1" t="str">
        <f t="shared" si="535"/>
        <v>21:0193</v>
      </c>
      <c r="E3280" t="s">
        <v>12509</v>
      </c>
      <c r="F3280" t="s">
        <v>12510</v>
      </c>
      <c r="H3280">
        <v>54.373924799999998</v>
      </c>
      <c r="I3280">
        <v>-127.2870556</v>
      </c>
      <c r="J3280" s="1" t="str">
        <f t="shared" si="536"/>
        <v>NGR bulk stream sediment</v>
      </c>
      <c r="K3280" s="1" t="str">
        <f t="shared" si="537"/>
        <v>&lt;177 micron (NGR)</v>
      </c>
      <c r="L3280">
        <v>47</v>
      </c>
      <c r="M3280" t="s">
        <v>43</v>
      </c>
      <c r="N3280">
        <v>922</v>
      </c>
      <c r="O3280">
        <v>95</v>
      </c>
      <c r="P3280">
        <v>31</v>
      </c>
      <c r="Q3280">
        <v>8</v>
      </c>
      <c r="R3280">
        <v>21</v>
      </c>
      <c r="S3280">
        <v>12</v>
      </c>
      <c r="T3280">
        <v>-0.2</v>
      </c>
      <c r="U3280">
        <v>680</v>
      </c>
      <c r="V3280">
        <v>3.58</v>
      </c>
      <c r="W3280">
        <v>-0.2</v>
      </c>
      <c r="X3280">
        <v>6</v>
      </c>
      <c r="Y3280">
        <v>-2</v>
      </c>
      <c r="Z3280">
        <v>59</v>
      </c>
      <c r="AA3280">
        <v>0.9</v>
      </c>
      <c r="AB3280">
        <v>6</v>
      </c>
      <c r="AC3280">
        <v>687</v>
      </c>
      <c r="AD3280">
        <v>25</v>
      </c>
      <c r="AE3280">
        <v>-2</v>
      </c>
      <c r="AF3280">
        <v>4.8</v>
      </c>
      <c r="AG3280">
        <v>1.7</v>
      </c>
      <c r="AH3280">
        <v>225</v>
      </c>
    </row>
    <row r="3281" spans="1:34" x14ac:dyDescent="0.25">
      <c r="A3281" t="s">
        <v>12511</v>
      </c>
      <c r="B3281" t="s">
        <v>12512</v>
      </c>
      <c r="C3281" s="1" t="str">
        <f t="shared" si="534"/>
        <v>21:0613</v>
      </c>
      <c r="D3281" s="1" t="str">
        <f t="shared" si="535"/>
        <v>21:0193</v>
      </c>
      <c r="E3281" t="s">
        <v>12513</v>
      </c>
      <c r="F3281" t="s">
        <v>12514</v>
      </c>
      <c r="H3281">
        <v>54.366240400000002</v>
      </c>
      <c r="I3281">
        <v>-127.2852202</v>
      </c>
      <c r="J3281" s="1" t="str">
        <f t="shared" si="536"/>
        <v>NGR bulk stream sediment</v>
      </c>
      <c r="K3281" s="1" t="str">
        <f t="shared" si="537"/>
        <v>&lt;177 micron (NGR)</v>
      </c>
      <c r="L3281">
        <v>47</v>
      </c>
      <c r="M3281" t="s">
        <v>56</v>
      </c>
      <c r="N3281">
        <v>923</v>
      </c>
      <c r="O3281">
        <v>98</v>
      </c>
      <c r="P3281">
        <v>50</v>
      </c>
      <c r="Q3281">
        <v>7</v>
      </c>
      <c r="R3281">
        <v>22</v>
      </c>
      <c r="S3281">
        <v>16</v>
      </c>
      <c r="T3281">
        <v>-0.2</v>
      </c>
      <c r="U3281">
        <v>860</v>
      </c>
      <c r="V3281">
        <v>3.89</v>
      </c>
      <c r="W3281">
        <v>-0.2</v>
      </c>
      <c r="X3281">
        <v>7</v>
      </c>
      <c r="Y3281">
        <v>2</v>
      </c>
      <c r="Z3281">
        <v>84</v>
      </c>
      <c r="AA3281">
        <v>0.5</v>
      </c>
      <c r="AB3281">
        <v>8</v>
      </c>
      <c r="AC3281">
        <v>714</v>
      </c>
      <c r="AD3281">
        <v>20</v>
      </c>
      <c r="AE3281">
        <v>10</v>
      </c>
      <c r="AF3281">
        <v>5.8</v>
      </c>
      <c r="AG3281">
        <v>1.1000000000000001</v>
      </c>
      <c r="AH3281">
        <v>190</v>
      </c>
    </row>
    <row r="3282" spans="1:34" x14ac:dyDescent="0.25">
      <c r="A3282" t="s">
        <v>12515</v>
      </c>
      <c r="B3282" t="s">
        <v>12516</v>
      </c>
      <c r="C3282" s="1" t="str">
        <f t="shared" si="534"/>
        <v>21:0613</v>
      </c>
      <c r="D3282" s="1" t="str">
        <f t="shared" si="535"/>
        <v>21:0193</v>
      </c>
      <c r="E3282" t="s">
        <v>12517</v>
      </c>
      <c r="F3282" t="s">
        <v>12518</v>
      </c>
      <c r="H3282">
        <v>54.394387999999999</v>
      </c>
      <c r="I3282">
        <v>-127.36129560000001</v>
      </c>
      <c r="J3282" s="1" t="str">
        <f t="shared" si="536"/>
        <v>NGR bulk stream sediment</v>
      </c>
      <c r="K3282" s="1" t="str">
        <f t="shared" si="537"/>
        <v>&lt;177 micron (NGR)</v>
      </c>
      <c r="L3282">
        <v>47</v>
      </c>
      <c r="M3282" t="s">
        <v>61</v>
      </c>
      <c r="N3282">
        <v>924</v>
      </c>
      <c r="O3282">
        <v>117</v>
      </c>
      <c r="P3282">
        <v>20</v>
      </c>
      <c r="Q3282">
        <v>10</v>
      </c>
      <c r="R3282">
        <v>12</v>
      </c>
      <c r="S3282">
        <v>7</v>
      </c>
      <c r="T3282">
        <v>-0.2</v>
      </c>
      <c r="U3282">
        <v>1000</v>
      </c>
      <c r="V3282">
        <v>3</v>
      </c>
      <c r="W3282">
        <v>-0.2</v>
      </c>
      <c r="X3282">
        <v>6</v>
      </c>
      <c r="Y3282">
        <v>-2</v>
      </c>
      <c r="Z3282">
        <v>52</v>
      </c>
      <c r="AA3282">
        <v>0.9</v>
      </c>
      <c r="AB3282">
        <v>4</v>
      </c>
      <c r="AC3282">
        <v>1000</v>
      </c>
      <c r="AD3282">
        <v>20</v>
      </c>
      <c r="AE3282">
        <v>-2</v>
      </c>
      <c r="AF3282">
        <v>4.5999999999999996</v>
      </c>
      <c r="AG3282">
        <v>1.8</v>
      </c>
      <c r="AH3282">
        <v>245</v>
      </c>
    </row>
    <row r="3283" spans="1:34" x14ac:dyDescent="0.25">
      <c r="A3283" t="s">
        <v>12519</v>
      </c>
      <c r="B3283" t="s">
        <v>12520</v>
      </c>
      <c r="C3283" s="1" t="str">
        <f t="shared" si="534"/>
        <v>21:0613</v>
      </c>
      <c r="D3283" s="1" t="str">
        <f t="shared" si="535"/>
        <v>21:0193</v>
      </c>
      <c r="E3283" t="s">
        <v>12505</v>
      </c>
      <c r="F3283" t="s">
        <v>12521</v>
      </c>
      <c r="H3283">
        <v>54.4015591</v>
      </c>
      <c r="I3283">
        <v>-127.3585142</v>
      </c>
      <c r="J3283" s="1" t="str">
        <f t="shared" si="536"/>
        <v>NGR bulk stream sediment</v>
      </c>
      <c r="K3283" s="1" t="str">
        <f t="shared" si="537"/>
        <v>&lt;177 micron (NGR)</v>
      </c>
      <c r="L3283">
        <v>47</v>
      </c>
      <c r="M3283" t="s">
        <v>47</v>
      </c>
      <c r="N3283">
        <v>925</v>
      </c>
      <c r="O3283">
        <v>142</v>
      </c>
      <c r="P3283">
        <v>35</v>
      </c>
      <c r="Q3283">
        <v>13</v>
      </c>
      <c r="R3283">
        <v>13</v>
      </c>
      <c r="S3283">
        <v>10</v>
      </c>
      <c r="T3283">
        <v>0.3</v>
      </c>
      <c r="U3283">
        <v>1200</v>
      </c>
      <c r="V3283">
        <v>3.09</v>
      </c>
      <c r="W3283">
        <v>-0.2</v>
      </c>
      <c r="X3283">
        <v>6</v>
      </c>
      <c r="Y3283">
        <v>-2</v>
      </c>
      <c r="Z3283">
        <v>54</v>
      </c>
      <c r="AA3283">
        <v>0.8</v>
      </c>
      <c r="AB3283">
        <v>6</v>
      </c>
      <c r="AC3283">
        <v>885</v>
      </c>
      <c r="AD3283">
        <v>20</v>
      </c>
      <c r="AE3283">
        <v>-2</v>
      </c>
      <c r="AF3283">
        <v>3.3</v>
      </c>
      <c r="AG3283">
        <v>1.9</v>
      </c>
      <c r="AH3283">
        <v>235</v>
      </c>
    </row>
    <row r="3284" spans="1:34" x14ac:dyDescent="0.25">
      <c r="A3284" t="s">
        <v>12522</v>
      </c>
      <c r="B3284" t="s">
        <v>12523</v>
      </c>
      <c r="C3284" s="1" t="str">
        <f t="shared" si="534"/>
        <v>21:0613</v>
      </c>
      <c r="D3284" s="1" t="str">
        <f t="shared" si="535"/>
        <v>21:0193</v>
      </c>
      <c r="E3284" t="s">
        <v>12505</v>
      </c>
      <c r="F3284" t="s">
        <v>12524</v>
      </c>
      <c r="H3284">
        <v>54.4015591</v>
      </c>
      <c r="I3284">
        <v>-127.3585142</v>
      </c>
      <c r="J3284" s="1" t="str">
        <f t="shared" si="536"/>
        <v>NGR bulk stream sediment</v>
      </c>
      <c r="K3284" s="1" t="str">
        <f t="shared" si="537"/>
        <v>&lt;177 micron (NGR)</v>
      </c>
      <c r="L3284">
        <v>47</v>
      </c>
      <c r="M3284" t="s">
        <v>51</v>
      </c>
      <c r="N3284">
        <v>926</v>
      </c>
      <c r="O3284">
        <v>136</v>
      </c>
      <c r="P3284">
        <v>32</v>
      </c>
      <c r="Q3284">
        <v>12</v>
      </c>
      <c r="R3284">
        <v>13</v>
      </c>
      <c r="S3284">
        <v>9</v>
      </c>
      <c r="T3284">
        <v>-0.2</v>
      </c>
      <c r="U3284">
        <v>1200</v>
      </c>
      <c r="V3284">
        <v>2.99</v>
      </c>
      <c r="W3284">
        <v>-0.2</v>
      </c>
      <c r="X3284">
        <v>6</v>
      </c>
      <c r="Y3284">
        <v>-2</v>
      </c>
      <c r="Z3284">
        <v>56</v>
      </c>
      <c r="AA3284">
        <v>-0.2</v>
      </c>
      <c r="AB3284">
        <v>4</v>
      </c>
      <c r="AC3284">
        <v>1000</v>
      </c>
      <c r="AD3284">
        <v>20</v>
      </c>
      <c r="AE3284">
        <v>2</v>
      </c>
      <c r="AF3284">
        <v>2.6</v>
      </c>
      <c r="AG3284">
        <v>1.3</v>
      </c>
      <c r="AH3284">
        <v>280</v>
      </c>
    </row>
    <row r="3285" spans="1:34" x14ac:dyDescent="0.25">
      <c r="A3285" t="s">
        <v>12525</v>
      </c>
      <c r="B3285" t="s">
        <v>12526</v>
      </c>
      <c r="C3285" s="1" t="str">
        <f t="shared" si="534"/>
        <v>21:0613</v>
      </c>
      <c r="D3285" s="1" t="str">
        <f t="shared" si="535"/>
        <v>21:0193</v>
      </c>
      <c r="E3285" t="s">
        <v>12527</v>
      </c>
      <c r="F3285" t="s">
        <v>12528</v>
      </c>
      <c r="H3285">
        <v>54.425054899999999</v>
      </c>
      <c r="I3285">
        <v>-127.3664397</v>
      </c>
      <c r="J3285" s="1" t="str">
        <f t="shared" si="536"/>
        <v>NGR bulk stream sediment</v>
      </c>
      <c r="K3285" s="1" t="str">
        <f t="shared" si="537"/>
        <v>&lt;177 micron (NGR)</v>
      </c>
      <c r="L3285">
        <v>47</v>
      </c>
      <c r="M3285" t="s">
        <v>66</v>
      </c>
      <c r="N3285">
        <v>927</v>
      </c>
      <c r="O3285">
        <v>174</v>
      </c>
      <c r="P3285">
        <v>44</v>
      </c>
      <c r="Q3285">
        <v>17</v>
      </c>
      <c r="R3285">
        <v>17</v>
      </c>
      <c r="S3285">
        <v>11</v>
      </c>
      <c r="T3285">
        <v>-0.2</v>
      </c>
      <c r="U3285">
        <v>1500</v>
      </c>
      <c r="V3285">
        <v>3.73</v>
      </c>
      <c r="W3285">
        <v>-0.2</v>
      </c>
      <c r="X3285">
        <v>8</v>
      </c>
      <c r="Y3285">
        <v>-2</v>
      </c>
      <c r="Z3285">
        <v>69</v>
      </c>
      <c r="AA3285">
        <v>0.6</v>
      </c>
      <c r="AB3285">
        <v>6</v>
      </c>
      <c r="AC3285">
        <v>897</v>
      </c>
      <c r="AD3285">
        <v>30</v>
      </c>
      <c r="AE3285">
        <v>-2</v>
      </c>
      <c r="AF3285">
        <v>4.8</v>
      </c>
      <c r="AG3285">
        <v>1.2</v>
      </c>
      <c r="AH3285">
        <v>260</v>
      </c>
    </row>
    <row r="3286" spans="1:34" x14ac:dyDescent="0.25">
      <c r="A3286" t="s">
        <v>12529</v>
      </c>
      <c r="B3286" t="s">
        <v>12530</v>
      </c>
      <c r="C3286" s="1" t="str">
        <f t="shared" si="534"/>
        <v>21:0613</v>
      </c>
      <c r="D3286" s="1" t="str">
        <f t="shared" si="535"/>
        <v>21:0193</v>
      </c>
      <c r="E3286" t="s">
        <v>12531</v>
      </c>
      <c r="F3286" t="s">
        <v>12532</v>
      </c>
      <c r="H3286">
        <v>54.426205199999998</v>
      </c>
      <c r="I3286">
        <v>-127.3459223</v>
      </c>
      <c r="J3286" s="1" t="str">
        <f t="shared" si="536"/>
        <v>NGR bulk stream sediment</v>
      </c>
      <c r="K3286" s="1" t="str">
        <f t="shared" si="537"/>
        <v>&lt;177 micron (NGR)</v>
      </c>
      <c r="L3286">
        <v>47</v>
      </c>
      <c r="M3286" t="s">
        <v>76</v>
      </c>
      <c r="N3286">
        <v>928</v>
      </c>
      <c r="O3286">
        <v>155</v>
      </c>
      <c r="P3286">
        <v>41</v>
      </c>
      <c r="Q3286">
        <v>15</v>
      </c>
      <c r="R3286">
        <v>18</v>
      </c>
      <c r="S3286">
        <v>13</v>
      </c>
      <c r="T3286">
        <v>-0.2</v>
      </c>
      <c r="U3286">
        <v>1200</v>
      </c>
      <c r="V3286">
        <v>3.63</v>
      </c>
      <c r="W3286">
        <v>-0.2</v>
      </c>
      <c r="X3286">
        <v>6</v>
      </c>
      <c r="Y3286">
        <v>-2</v>
      </c>
      <c r="Z3286">
        <v>67</v>
      </c>
      <c r="AA3286">
        <v>0.2</v>
      </c>
      <c r="AB3286">
        <v>5</v>
      </c>
      <c r="AC3286">
        <v>796</v>
      </c>
      <c r="AD3286">
        <v>20</v>
      </c>
      <c r="AE3286">
        <v>-2</v>
      </c>
      <c r="AF3286">
        <v>5</v>
      </c>
      <c r="AG3286">
        <v>1.3</v>
      </c>
      <c r="AH3286">
        <v>270</v>
      </c>
    </row>
    <row r="3287" spans="1:34" x14ac:dyDescent="0.25">
      <c r="A3287" t="s">
        <v>12533</v>
      </c>
      <c r="B3287" t="s">
        <v>12534</v>
      </c>
      <c r="C3287" s="1" t="str">
        <f t="shared" si="534"/>
        <v>21:0613</v>
      </c>
      <c r="D3287" s="1" t="str">
        <f t="shared" si="535"/>
        <v>21:0193</v>
      </c>
      <c r="E3287" t="s">
        <v>12535</v>
      </c>
      <c r="F3287" t="s">
        <v>12536</v>
      </c>
      <c r="H3287">
        <v>54.401278699999999</v>
      </c>
      <c r="I3287">
        <v>-127.0236007</v>
      </c>
      <c r="J3287" s="1" t="str">
        <f t="shared" si="536"/>
        <v>NGR bulk stream sediment</v>
      </c>
      <c r="K3287" s="1" t="str">
        <f t="shared" si="537"/>
        <v>&lt;177 micron (NGR)</v>
      </c>
      <c r="L3287">
        <v>47</v>
      </c>
      <c r="M3287" t="s">
        <v>81</v>
      </c>
      <c r="N3287">
        <v>929</v>
      </c>
      <c r="O3287">
        <v>110</v>
      </c>
      <c r="P3287">
        <v>67</v>
      </c>
      <c r="Q3287">
        <v>11</v>
      </c>
      <c r="R3287">
        <v>9</v>
      </c>
      <c r="S3287">
        <v>10</v>
      </c>
      <c r="T3287">
        <v>-0.2</v>
      </c>
      <c r="U3287">
        <v>720</v>
      </c>
      <c r="V3287">
        <v>3.67</v>
      </c>
      <c r="W3287">
        <v>0.2</v>
      </c>
      <c r="X3287">
        <v>6</v>
      </c>
      <c r="Y3287">
        <v>2</v>
      </c>
      <c r="Z3287">
        <v>61</v>
      </c>
      <c r="AA3287">
        <v>2.7</v>
      </c>
      <c r="AB3287">
        <v>1</v>
      </c>
      <c r="AC3287">
        <v>1060</v>
      </c>
      <c r="AD3287">
        <v>65</v>
      </c>
      <c r="AE3287">
        <v>12</v>
      </c>
      <c r="AF3287">
        <v>2.8</v>
      </c>
      <c r="AG3287">
        <v>1.8</v>
      </c>
      <c r="AH3287">
        <v>240</v>
      </c>
    </row>
    <row r="3288" spans="1:34" x14ac:dyDescent="0.25">
      <c r="A3288" t="s">
        <v>12537</v>
      </c>
      <c r="B3288" t="s">
        <v>12538</v>
      </c>
      <c r="C3288" s="1" t="str">
        <f t="shared" si="534"/>
        <v>21:0613</v>
      </c>
      <c r="D3288" s="1" t="str">
        <f t="shared" si="535"/>
        <v>21:0193</v>
      </c>
      <c r="E3288" t="s">
        <v>12539</v>
      </c>
      <c r="F3288" t="s">
        <v>12540</v>
      </c>
      <c r="H3288">
        <v>54.432866699999998</v>
      </c>
      <c r="I3288">
        <v>-127.0291132</v>
      </c>
      <c r="J3288" s="1" t="str">
        <f t="shared" si="536"/>
        <v>NGR bulk stream sediment</v>
      </c>
      <c r="K3288" s="1" t="str">
        <f t="shared" si="537"/>
        <v>&lt;177 micron (NGR)</v>
      </c>
      <c r="L3288">
        <v>47</v>
      </c>
      <c r="M3288" t="s">
        <v>86</v>
      </c>
      <c r="N3288">
        <v>930</v>
      </c>
      <c r="O3288">
        <v>280</v>
      </c>
      <c r="P3288">
        <v>38</v>
      </c>
      <c r="Q3288">
        <v>19</v>
      </c>
      <c r="R3288">
        <v>16</v>
      </c>
      <c r="S3288">
        <v>14</v>
      </c>
      <c r="T3288">
        <v>0.2</v>
      </c>
      <c r="U3288">
        <v>1900</v>
      </c>
      <c r="V3288">
        <v>4.04</v>
      </c>
      <c r="W3288">
        <v>0.2</v>
      </c>
      <c r="X3288">
        <v>15</v>
      </c>
      <c r="Y3288">
        <v>-2</v>
      </c>
      <c r="Z3288">
        <v>82</v>
      </c>
      <c r="AA3288">
        <v>2.1</v>
      </c>
      <c r="AB3288">
        <v>3</v>
      </c>
      <c r="AC3288">
        <v>2780</v>
      </c>
      <c r="AD3288">
        <v>30</v>
      </c>
      <c r="AE3288">
        <v>2</v>
      </c>
      <c r="AF3288">
        <v>5</v>
      </c>
      <c r="AG3288">
        <v>1.2</v>
      </c>
      <c r="AH3288">
        <v>360</v>
      </c>
    </row>
    <row r="3289" spans="1:34" x14ac:dyDescent="0.25">
      <c r="A3289" t="s">
        <v>12541</v>
      </c>
      <c r="B3289" t="s">
        <v>12542</v>
      </c>
      <c r="C3289" s="1" t="str">
        <f t="shared" si="534"/>
        <v>21:0613</v>
      </c>
      <c r="D3289" s="1" t="str">
        <f t="shared" si="535"/>
        <v>21:0193</v>
      </c>
      <c r="E3289" t="s">
        <v>12543</v>
      </c>
      <c r="F3289" t="s">
        <v>12544</v>
      </c>
      <c r="H3289">
        <v>54.494027099999997</v>
      </c>
      <c r="I3289">
        <v>-127.0607353</v>
      </c>
      <c r="J3289" s="1" t="str">
        <f t="shared" si="536"/>
        <v>NGR bulk stream sediment</v>
      </c>
      <c r="K3289" s="1" t="str">
        <f t="shared" si="537"/>
        <v>&lt;177 micron (NGR)</v>
      </c>
      <c r="L3289">
        <v>47</v>
      </c>
      <c r="M3289" t="s">
        <v>91</v>
      </c>
      <c r="N3289">
        <v>931</v>
      </c>
      <c r="O3289">
        <v>299</v>
      </c>
      <c r="P3289">
        <v>54</v>
      </c>
      <c r="Q3289">
        <v>19</v>
      </c>
      <c r="R3289">
        <v>13</v>
      </c>
      <c r="S3289">
        <v>18</v>
      </c>
      <c r="T3289">
        <v>0.2</v>
      </c>
      <c r="U3289">
        <v>2200</v>
      </c>
      <c r="V3289">
        <v>4.5199999999999996</v>
      </c>
      <c r="W3289">
        <v>0.3</v>
      </c>
      <c r="X3289">
        <v>9</v>
      </c>
      <c r="Y3289">
        <v>-2</v>
      </c>
      <c r="Z3289">
        <v>99</v>
      </c>
      <c r="AA3289">
        <v>2.6</v>
      </c>
      <c r="AB3289">
        <v>3</v>
      </c>
      <c r="AC3289">
        <v>1980</v>
      </c>
      <c r="AD3289">
        <v>25</v>
      </c>
      <c r="AE3289">
        <v>-2</v>
      </c>
      <c r="AF3289">
        <v>5</v>
      </c>
      <c r="AG3289">
        <v>1</v>
      </c>
      <c r="AH3289">
        <v>345</v>
      </c>
    </row>
    <row r="3290" spans="1:34" x14ac:dyDescent="0.25">
      <c r="A3290" t="s">
        <v>12545</v>
      </c>
      <c r="B3290" t="s">
        <v>12546</v>
      </c>
      <c r="C3290" s="1" t="str">
        <f t="shared" si="534"/>
        <v>21:0613</v>
      </c>
      <c r="D3290" s="1" t="str">
        <f t="shared" si="535"/>
        <v>21:0193</v>
      </c>
      <c r="E3290" t="s">
        <v>12547</v>
      </c>
      <c r="F3290" t="s">
        <v>12548</v>
      </c>
      <c r="H3290">
        <v>54.625160100000002</v>
      </c>
      <c r="I3290">
        <v>-127.04044589999999</v>
      </c>
      <c r="J3290" s="1" t="str">
        <f t="shared" si="536"/>
        <v>NGR bulk stream sediment</v>
      </c>
      <c r="K3290" s="1" t="str">
        <f t="shared" si="537"/>
        <v>&lt;177 micron (NGR)</v>
      </c>
      <c r="L3290">
        <v>47</v>
      </c>
      <c r="M3290" t="s">
        <v>96</v>
      </c>
      <c r="N3290">
        <v>932</v>
      </c>
      <c r="O3290">
        <v>195</v>
      </c>
      <c r="P3290">
        <v>40</v>
      </c>
      <c r="Q3290">
        <v>24</v>
      </c>
      <c r="R3290">
        <v>25</v>
      </c>
      <c r="S3290">
        <v>11</v>
      </c>
      <c r="T3290">
        <v>0.3</v>
      </c>
      <c r="U3290">
        <v>1100</v>
      </c>
      <c r="V3290">
        <v>3.24</v>
      </c>
      <c r="W3290">
        <v>0.9</v>
      </c>
      <c r="X3290">
        <v>12</v>
      </c>
      <c r="Y3290">
        <v>-2</v>
      </c>
      <c r="Z3290">
        <v>47</v>
      </c>
      <c r="AA3290">
        <v>2</v>
      </c>
      <c r="AB3290">
        <v>3</v>
      </c>
      <c r="AC3290">
        <v>801</v>
      </c>
      <c r="AD3290">
        <v>65</v>
      </c>
      <c r="AE3290">
        <v>-2</v>
      </c>
      <c r="AF3290">
        <v>13</v>
      </c>
      <c r="AG3290">
        <v>1.7</v>
      </c>
      <c r="AH3290">
        <v>230</v>
      </c>
    </row>
    <row r="3291" spans="1:34" x14ac:dyDescent="0.25">
      <c r="A3291" t="s">
        <v>12549</v>
      </c>
      <c r="B3291" t="s">
        <v>12550</v>
      </c>
      <c r="C3291" s="1" t="str">
        <f t="shared" si="534"/>
        <v>21:0613</v>
      </c>
      <c r="D3291" s="1" t="str">
        <f t="shared" si="535"/>
        <v>21:0193</v>
      </c>
      <c r="E3291" t="s">
        <v>12551</v>
      </c>
      <c r="F3291" t="s">
        <v>12552</v>
      </c>
      <c r="H3291">
        <v>54.023742900000002</v>
      </c>
      <c r="I3291">
        <v>-126.6204664</v>
      </c>
      <c r="J3291" s="1" t="str">
        <f t="shared" si="536"/>
        <v>NGR bulk stream sediment</v>
      </c>
      <c r="K3291" s="1" t="str">
        <f t="shared" si="537"/>
        <v>&lt;177 micron (NGR)</v>
      </c>
      <c r="L3291">
        <v>47</v>
      </c>
      <c r="M3291" t="s">
        <v>101</v>
      </c>
      <c r="N3291">
        <v>933</v>
      </c>
      <c r="O3291">
        <v>82</v>
      </c>
      <c r="P3291">
        <v>12</v>
      </c>
      <c r="Q3291">
        <v>10</v>
      </c>
      <c r="R3291">
        <v>14</v>
      </c>
      <c r="S3291">
        <v>7</v>
      </c>
      <c r="T3291">
        <v>-0.2</v>
      </c>
      <c r="U3291">
        <v>840</v>
      </c>
      <c r="V3291">
        <v>2.36</v>
      </c>
      <c r="W3291">
        <v>-0.2</v>
      </c>
      <c r="X3291">
        <v>4</v>
      </c>
      <c r="Y3291">
        <v>-2</v>
      </c>
      <c r="Z3291">
        <v>37</v>
      </c>
      <c r="AA3291">
        <v>-0.2</v>
      </c>
      <c r="AB3291">
        <v>3</v>
      </c>
      <c r="AC3291">
        <v>817</v>
      </c>
      <c r="AD3291">
        <v>20</v>
      </c>
      <c r="AE3291">
        <v>-2</v>
      </c>
      <c r="AF3291">
        <v>4</v>
      </c>
      <c r="AG3291">
        <v>2.1</v>
      </c>
      <c r="AH3291">
        <v>170</v>
      </c>
    </row>
    <row r="3292" spans="1:34" x14ac:dyDescent="0.25">
      <c r="A3292" t="s">
        <v>12553</v>
      </c>
      <c r="B3292" t="s">
        <v>12554</v>
      </c>
      <c r="C3292" s="1" t="str">
        <f t="shared" si="534"/>
        <v>21:0613</v>
      </c>
      <c r="D3292" s="1" t="str">
        <f t="shared" si="535"/>
        <v>21:0193</v>
      </c>
      <c r="E3292" t="s">
        <v>12555</v>
      </c>
      <c r="F3292" t="s">
        <v>12556</v>
      </c>
      <c r="H3292">
        <v>54.013309300000003</v>
      </c>
      <c r="I3292">
        <v>-126.55277100000001</v>
      </c>
      <c r="J3292" s="1" t="str">
        <f t="shared" si="536"/>
        <v>NGR bulk stream sediment</v>
      </c>
      <c r="K3292" s="1" t="str">
        <f t="shared" si="537"/>
        <v>&lt;177 micron (NGR)</v>
      </c>
      <c r="L3292">
        <v>47</v>
      </c>
      <c r="M3292" t="s">
        <v>106</v>
      </c>
      <c r="N3292">
        <v>934</v>
      </c>
      <c r="O3292">
        <v>51</v>
      </c>
      <c r="P3292">
        <v>6</v>
      </c>
      <c r="Q3292">
        <v>7</v>
      </c>
      <c r="R3292">
        <v>10</v>
      </c>
      <c r="S3292">
        <v>4</v>
      </c>
      <c r="T3292">
        <v>-0.2</v>
      </c>
      <c r="U3292">
        <v>206</v>
      </c>
      <c r="V3292">
        <v>1.51</v>
      </c>
      <c r="W3292">
        <v>-0.2</v>
      </c>
      <c r="X3292">
        <v>1</v>
      </c>
      <c r="Y3292">
        <v>-2</v>
      </c>
      <c r="Z3292">
        <v>22</v>
      </c>
      <c r="AA3292">
        <v>-0.2</v>
      </c>
      <c r="AB3292">
        <v>1</v>
      </c>
      <c r="AC3292">
        <v>778</v>
      </c>
      <c r="AD3292">
        <v>20</v>
      </c>
      <c r="AE3292">
        <v>2</v>
      </c>
      <c r="AF3292">
        <v>2.8</v>
      </c>
      <c r="AG3292">
        <v>1.7</v>
      </c>
      <c r="AH3292">
        <v>130</v>
      </c>
    </row>
    <row r="3293" spans="1:34" x14ac:dyDescent="0.25">
      <c r="A3293" t="s">
        <v>12557</v>
      </c>
      <c r="B3293" t="s">
        <v>12558</v>
      </c>
      <c r="C3293" s="1" t="str">
        <f t="shared" si="534"/>
        <v>21:0613</v>
      </c>
      <c r="D3293" s="1" t="str">
        <f t="shared" si="535"/>
        <v>21:0193</v>
      </c>
      <c r="E3293" t="s">
        <v>12559</v>
      </c>
      <c r="F3293" t="s">
        <v>12560</v>
      </c>
      <c r="H3293">
        <v>54.228469199999999</v>
      </c>
      <c r="I3293">
        <v>-126.462915</v>
      </c>
      <c r="J3293" s="1" t="str">
        <f t="shared" si="536"/>
        <v>NGR bulk stream sediment</v>
      </c>
      <c r="K3293" s="1" t="str">
        <f t="shared" si="537"/>
        <v>&lt;177 micron (NGR)</v>
      </c>
      <c r="L3293">
        <v>47</v>
      </c>
      <c r="M3293" t="s">
        <v>111</v>
      </c>
      <c r="N3293">
        <v>935</v>
      </c>
      <c r="O3293">
        <v>64</v>
      </c>
      <c r="P3293">
        <v>17</v>
      </c>
      <c r="Q3293">
        <v>9</v>
      </c>
      <c r="R3293">
        <v>28</v>
      </c>
      <c r="S3293">
        <v>11</v>
      </c>
      <c r="T3293">
        <v>0.2</v>
      </c>
      <c r="U3293">
        <v>590</v>
      </c>
      <c r="V3293">
        <v>2.5099999999999998</v>
      </c>
      <c r="W3293">
        <v>-0.2</v>
      </c>
      <c r="X3293">
        <v>2</v>
      </c>
      <c r="Y3293">
        <v>-2</v>
      </c>
      <c r="Z3293">
        <v>56</v>
      </c>
      <c r="AA3293">
        <v>-0.2</v>
      </c>
      <c r="AB3293">
        <v>4</v>
      </c>
      <c r="AC3293">
        <v>1200</v>
      </c>
      <c r="AD3293">
        <v>20</v>
      </c>
      <c r="AE3293">
        <v>2</v>
      </c>
      <c r="AF3293">
        <v>5.2</v>
      </c>
      <c r="AG3293">
        <v>1.8</v>
      </c>
      <c r="AH3293">
        <v>325</v>
      </c>
    </row>
    <row r="3294" spans="1:34" x14ac:dyDescent="0.25">
      <c r="A3294" t="s">
        <v>12561</v>
      </c>
      <c r="B3294" t="s">
        <v>12562</v>
      </c>
      <c r="C3294" s="1" t="str">
        <f t="shared" si="534"/>
        <v>21:0613</v>
      </c>
      <c r="D3294" s="1" t="str">
        <f t="shared" si="535"/>
        <v>21:0193</v>
      </c>
      <c r="E3294" t="s">
        <v>12563</v>
      </c>
      <c r="F3294" t="s">
        <v>12564</v>
      </c>
      <c r="H3294">
        <v>54.239748300000002</v>
      </c>
      <c r="I3294">
        <v>-126.45548429999999</v>
      </c>
      <c r="J3294" s="1" t="str">
        <f t="shared" si="536"/>
        <v>NGR bulk stream sediment</v>
      </c>
      <c r="K3294" s="1" t="str">
        <f t="shared" si="537"/>
        <v>&lt;177 micron (NGR)</v>
      </c>
      <c r="L3294">
        <v>47</v>
      </c>
      <c r="M3294" t="s">
        <v>116</v>
      </c>
      <c r="N3294">
        <v>936</v>
      </c>
      <c r="O3294">
        <v>65</v>
      </c>
      <c r="P3294">
        <v>16</v>
      </c>
      <c r="Q3294">
        <v>9</v>
      </c>
      <c r="R3294">
        <v>36</v>
      </c>
      <c r="S3294">
        <v>11</v>
      </c>
      <c r="T3294">
        <v>-0.2</v>
      </c>
      <c r="U3294">
        <v>520</v>
      </c>
      <c r="V3294">
        <v>2.59</v>
      </c>
      <c r="W3294">
        <v>-0.2</v>
      </c>
      <c r="X3294">
        <v>2</v>
      </c>
      <c r="Y3294">
        <v>-2</v>
      </c>
      <c r="Z3294">
        <v>54</v>
      </c>
      <c r="AA3294">
        <v>-0.2</v>
      </c>
      <c r="AB3294">
        <v>4</v>
      </c>
      <c r="AC3294">
        <v>1270</v>
      </c>
      <c r="AD3294">
        <v>20</v>
      </c>
      <c r="AE3294">
        <v>-2</v>
      </c>
      <c r="AF3294">
        <v>4</v>
      </c>
      <c r="AG3294">
        <v>1.8</v>
      </c>
      <c r="AH3294">
        <v>350</v>
      </c>
    </row>
    <row r="3295" spans="1:34" x14ac:dyDescent="0.25">
      <c r="A3295" t="s">
        <v>12565</v>
      </c>
      <c r="B3295" t="s">
        <v>12566</v>
      </c>
      <c r="C3295" s="1" t="str">
        <f t="shared" si="534"/>
        <v>21:0613</v>
      </c>
      <c r="D3295" s="1" t="str">
        <f>HYPERLINK("http://geochem.nrcan.gc.ca/cdogs/content/svy/svy_e.htm", "")</f>
        <v/>
      </c>
      <c r="G3295" s="1" t="str">
        <f>HYPERLINK("http://geochem.nrcan.gc.ca/cdogs/content/cr_/cr_00079_e.htm", "79")</f>
        <v>79</v>
      </c>
      <c r="J3295" t="s">
        <v>69</v>
      </c>
      <c r="K3295" t="s">
        <v>70</v>
      </c>
      <c r="L3295">
        <v>47</v>
      </c>
      <c r="M3295" t="s">
        <v>71</v>
      </c>
      <c r="N3295">
        <v>937</v>
      </c>
      <c r="O3295">
        <v>109</v>
      </c>
      <c r="P3295">
        <v>84</v>
      </c>
      <c r="Q3295">
        <v>20</v>
      </c>
      <c r="R3295">
        <v>220</v>
      </c>
      <c r="S3295">
        <v>24</v>
      </c>
      <c r="T3295">
        <v>0.2</v>
      </c>
      <c r="U3295">
        <v>1000</v>
      </c>
      <c r="V3295">
        <v>3.62</v>
      </c>
      <c r="W3295">
        <v>1</v>
      </c>
      <c r="X3295">
        <v>12</v>
      </c>
      <c r="Y3295">
        <v>-2</v>
      </c>
      <c r="Z3295">
        <v>64</v>
      </c>
      <c r="AA3295">
        <v>1.1000000000000001</v>
      </c>
      <c r="AB3295">
        <v>4</v>
      </c>
      <c r="AC3295">
        <v>820</v>
      </c>
      <c r="AD3295">
        <v>45</v>
      </c>
      <c r="AE3295">
        <v>6</v>
      </c>
      <c r="AF3295">
        <v>2.6</v>
      </c>
      <c r="AG3295">
        <v>2.9</v>
      </c>
      <c r="AH3295">
        <v>465</v>
      </c>
    </row>
    <row r="3296" spans="1:34" x14ac:dyDescent="0.25">
      <c r="A3296" t="s">
        <v>12567</v>
      </c>
      <c r="B3296" t="s">
        <v>12568</v>
      </c>
      <c r="C3296" s="1" t="str">
        <f t="shared" si="534"/>
        <v>21:0613</v>
      </c>
      <c r="D3296" s="1" t="str">
        <f t="shared" ref="D3296:D3307" si="538">HYPERLINK("http://geochem.nrcan.gc.ca/cdogs/content/svy/svy210193_e.htm", "21:0193")</f>
        <v>21:0193</v>
      </c>
      <c r="E3296" t="s">
        <v>12569</v>
      </c>
      <c r="F3296" t="s">
        <v>12570</v>
      </c>
      <c r="H3296">
        <v>54.237686099999998</v>
      </c>
      <c r="I3296">
        <v>-126.44385459999999</v>
      </c>
      <c r="J3296" s="1" t="str">
        <f t="shared" ref="J3296:J3307" si="539">HYPERLINK("http://geochem.nrcan.gc.ca/cdogs/content/kwd/kwd020030_e.htm", "NGR bulk stream sediment")</f>
        <v>NGR bulk stream sediment</v>
      </c>
      <c r="K3296" s="1" t="str">
        <f t="shared" ref="K3296:K3307" si="540">HYPERLINK("http://geochem.nrcan.gc.ca/cdogs/content/kwd/kwd080006_e.htm", "&lt;177 micron (NGR)")</f>
        <v>&lt;177 micron (NGR)</v>
      </c>
      <c r="L3296">
        <v>47</v>
      </c>
      <c r="M3296" t="s">
        <v>121</v>
      </c>
      <c r="N3296">
        <v>938</v>
      </c>
      <c r="O3296">
        <v>67</v>
      </c>
      <c r="P3296">
        <v>17</v>
      </c>
      <c r="Q3296">
        <v>7</v>
      </c>
      <c r="R3296">
        <v>39</v>
      </c>
      <c r="S3296">
        <v>12</v>
      </c>
      <c r="T3296">
        <v>-0.2</v>
      </c>
      <c r="U3296">
        <v>680</v>
      </c>
      <c r="V3296">
        <v>2.73</v>
      </c>
      <c r="W3296">
        <v>-0.2</v>
      </c>
      <c r="X3296">
        <v>4</v>
      </c>
      <c r="Y3296">
        <v>-2</v>
      </c>
      <c r="Z3296">
        <v>47</v>
      </c>
      <c r="AA3296">
        <v>0.7</v>
      </c>
      <c r="AB3296">
        <v>3</v>
      </c>
      <c r="AC3296">
        <v>1210</v>
      </c>
      <c r="AD3296">
        <v>30</v>
      </c>
      <c r="AE3296">
        <v>-2</v>
      </c>
      <c r="AF3296">
        <v>3.2</v>
      </c>
      <c r="AG3296">
        <v>2</v>
      </c>
      <c r="AH3296">
        <v>375</v>
      </c>
    </row>
    <row r="3297" spans="1:34" x14ac:dyDescent="0.25">
      <c r="A3297" t="s">
        <v>12571</v>
      </c>
      <c r="B3297" t="s">
        <v>12572</v>
      </c>
      <c r="C3297" s="1" t="str">
        <f t="shared" si="534"/>
        <v>21:0613</v>
      </c>
      <c r="D3297" s="1" t="str">
        <f t="shared" si="538"/>
        <v>21:0193</v>
      </c>
      <c r="E3297" t="s">
        <v>12573</v>
      </c>
      <c r="F3297" t="s">
        <v>12574</v>
      </c>
      <c r="H3297">
        <v>54.234032499999998</v>
      </c>
      <c r="I3297">
        <v>-127.102509</v>
      </c>
      <c r="J3297" s="1" t="str">
        <f t="shared" si="539"/>
        <v>NGR bulk stream sediment</v>
      </c>
      <c r="K3297" s="1" t="str">
        <f t="shared" si="540"/>
        <v>&lt;177 micron (NGR)</v>
      </c>
      <c r="L3297">
        <v>47</v>
      </c>
      <c r="M3297" t="s">
        <v>126</v>
      </c>
      <c r="N3297">
        <v>939</v>
      </c>
      <c r="O3297">
        <v>72</v>
      </c>
      <c r="P3297">
        <v>15</v>
      </c>
      <c r="Q3297">
        <v>6</v>
      </c>
      <c r="R3297">
        <v>18</v>
      </c>
      <c r="S3297">
        <v>7</v>
      </c>
      <c r="T3297">
        <v>-0.2</v>
      </c>
      <c r="U3297">
        <v>500</v>
      </c>
      <c r="V3297">
        <v>2.44</v>
      </c>
      <c r="W3297">
        <v>-0.2</v>
      </c>
      <c r="X3297">
        <v>2</v>
      </c>
      <c r="Y3297">
        <v>-2</v>
      </c>
      <c r="Z3297">
        <v>41</v>
      </c>
      <c r="AA3297">
        <v>0.5</v>
      </c>
      <c r="AB3297">
        <v>4</v>
      </c>
      <c r="AC3297">
        <v>740</v>
      </c>
      <c r="AD3297">
        <v>40</v>
      </c>
      <c r="AE3297">
        <v>2</v>
      </c>
      <c r="AF3297">
        <v>5</v>
      </c>
      <c r="AG3297">
        <v>1.5</v>
      </c>
      <c r="AH3297">
        <v>205</v>
      </c>
    </row>
    <row r="3298" spans="1:34" x14ac:dyDescent="0.25">
      <c r="A3298" t="s">
        <v>12575</v>
      </c>
      <c r="B3298" t="s">
        <v>12576</v>
      </c>
      <c r="C3298" s="1" t="str">
        <f t="shared" si="534"/>
        <v>21:0613</v>
      </c>
      <c r="D3298" s="1" t="str">
        <f t="shared" si="538"/>
        <v>21:0193</v>
      </c>
      <c r="E3298" t="s">
        <v>12577</v>
      </c>
      <c r="F3298" t="s">
        <v>12578</v>
      </c>
      <c r="H3298">
        <v>54.217977500000003</v>
      </c>
      <c r="I3298">
        <v>-127.2375909</v>
      </c>
      <c r="J3298" s="1" t="str">
        <f t="shared" si="539"/>
        <v>NGR bulk stream sediment</v>
      </c>
      <c r="K3298" s="1" t="str">
        <f t="shared" si="540"/>
        <v>&lt;177 micron (NGR)</v>
      </c>
      <c r="L3298">
        <v>47</v>
      </c>
      <c r="M3298" t="s">
        <v>131</v>
      </c>
      <c r="N3298">
        <v>940</v>
      </c>
      <c r="O3298">
        <v>59</v>
      </c>
      <c r="P3298">
        <v>14</v>
      </c>
      <c r="Q3298">
        <v>7</v>
      </c>
      <c r="R3298">
        <v>22</v>
      </c>
      <c r="S3298">
        <v>8</v>
      </c>
      <c r="T3298">
        <v>-0.2</v>
      </c>
      <c r="U3298">
        <v>420</v>
      </c>
      <c r="V3298">
        <v>2.69</v>
      </c>
      <c r="W3298">
        <v>-0.2</v>
      </c>
      <c r="X3298">
        <v>4</v>
      </c>
      <c r="Y3298">
        <v>-2</v>
      </c>
      <c r="Z3298">
        <v>45</v>
      </c>
      <c r="AA3298">
        <v>2.5</v>
      </c>
      <c r="AB3298">
        <v>3</v>
      </c>
      <c r="AC3298">
        <v>778</v>
      </c>
      <c r="AD3298">
        <v>25</v>
      </c>
      <c r="AE3298">
        <v>2</v>
      </c>
      <c r="AF3298">
        <v>3.2</v>
      </c>
      <c r="AG3298">
        <v>1.5</v>
      </c>
      <c r="AH3298">
        <v>165</v>
      </c>
    </row>
    <row r="3299" spans="1:34" x14ac:dyDescent="0.25">
      <c r="A3299" t="s">
        <v>12579</v>
      </c>
      <c r="B3299" t="s">
        <v>12580</v>
      </c>
      <c r="C3299" s="1" t="str">
        <f t="shared" si="534"/>
        <v>21:0613</v>
      </c>
      <c r="D3299" s="1" t="str">
        <f t="shared" si="538"/>
        <v>21:0193</v>
      </c>
      <c r="E3299" t="s">
        <v>12581</v>
      </c>
      <c r="F3299" t="s">
        <v>12582</v>
      </c>
      <c r="H3299">
        <v>54.912833399999997</v>
      </c>
      <c r="I3299">
        <v>-127.0350765</v>
      </c>
      <c r="J3299" s="1" t="str">
        <f t="shared" si="539"/>
        <v>NGR bulk stream sediment</v>
      </c>
      <c r="K3299" s="1" t="str">
        <f t="shared" si="540"/>
        <v>&lt;177 micron (NGR)</v>
      </c>
      <c r="L3299">
        <v>48</v>
      </c>
      <c r="M3299" t="s">
        <v>38</v>
      </c>
      <c r="N3299">
        <v>941</v>
      </c>
      <c r="O3299">
        <v>105</v>
      </c>
      <c r="P3299">
        <v>31</v>
      </c>
      <c r="Q3299">
        <v>18</v>
      </c>
      <c r="R3299">
        <v>34</v>
      </c>
      <c r="S3299">
        <v>13</v>
      </c>
      <c r="T3299">
        <v>0.2</v>
      </c>
      <c r="U3299">
        <v>780</v>
      </c>
      <c r="V3299">
        <v>3.86</v>
      </c>
      <c r="W3299">
        <v>-0.2</v>
      </c>
      <c r="X3299">
        <v>29</v>
      </c>
      <c r="Y3299">
        <v>-2</v>
      </c>
      <c r="Z3299">
        <v>31</v>
      </c>
      <c r="AA3299">
        <v>0.6</v>
      </c>
      <c r="AB3299">
        <v>3</v>
      </c>
      <c r="AC3299">
        <v>698</v>
      </c>
      <c r="AD3299">
        <v>50</v>
      </c>
      <c r="AE3299">
        <v>-2</v>
      </c>
      <c r="AF3299">
        <v>3</v>
      </c>
      <c r="AG3299">
        <v>2.5</v>
      </c>
      <c r="AH3299">
        <v>315</v>
      </c>
    </row>
    <row r="3300" spans="1:34" x14ac:dyDescent="0.25">
      <c r="A3300" t="s">
        <v>12583</v>
      </c>
      <c r="B3300" t="s">
        <v>12584</v>
      </c>
      <c r="C3300" s="1" t="str">
        <f t="shared" si="534"/>
        <v>21:0613</v>
      </c>
      <c r="D3300" s="1" t="str">
        <f t="shared" si="538"/>
        <v>21:0193</v>
      </c>
      <c r="E3300" t="s">
        <v>12585</v>
      </c>
      <c r="F3300" t="s">
        <v>12586</v>
      </c>
      <c r="H3300">
        <v>54.897433300000003</v>
      </c>
      <c r="I3300">
        <v>-127.6007092</v>
      </c>
      <c r="J3300" s="1" t="str">
        <f t="shared" si="539"/>
        <v>NGR bulk stream sediment</v>
      </c>
      <c r="K3300" s="1" t="str">
        <f t="shared" si="540"/>
        <v>&lt;177 micron (NGR)</v>
      </c>
      <c r="L3300">
        <v>48</v>
      </c>
      <c r="M3300" t="s">
        <v>43</v>
      </c>
      <c r="N3300">
        <v>942</v>
      </c>
      <c r="O3300">
        <v>77</v>
      </c>
      <c r="P3300">
        <v>22</v>
      </c>
      <c r="Q3300">
        <v>11</v>
      </c>
      <c r="R3300">
        <v>25</v>
      </c>
      <c r="S3300">
        <v>10</v>
      </c>
      <c r="T3300">
        <v>-0.2</v>
      </c>
      <c r="U3300">
        <v>760</v>
      </c>
      <c r="V3300">
        <v>3.3</v>
      </c>
      <c r="W3300">
        <v>-0.2</v>
      </c>
      <c r="X3300">
        <v>13</v>
      </c>
      <c r="Y3300">
        <v>-2</v>
      </c>
      <c r="Z3300">
        <v>45</v>
      </c>
      <c r="AA3300">
        <v>1.8</v>
      </c>
      <c r="AB3300">
        <v>5</v>
      </c>
      <c r="AC3300">
        <v>759</v>
      </c>
      <c r="AD3300">
        <v>65</v>
      </c>
      <c r="AE3300">
        <v>2</v>
      </c>
      <c r="AF3300">
        <v>3.6</v>
      </c>
      <c r="AG3300">
        <v>2.1</v>
      </c>
      <c r="AH3300">
        <v>210</v>
      </c>
    </row>
    <row r="3301" spans="1:34" x14ac:dyDescent="0.25">
      <c r="A3301" t="s">
        <v>12587</v>
      </c>
      <c r="B3301" t="s">
        <v>12588</v>
      </c>
      <c r="C3301" s="1" t="str">
        <f t="shared" si="534"/>
        <v>21:0613</v>
      </c>
      <c r="D3301" s="1" t="str">
        <f t="shared" si="538"/>
        <v>21:0193</v>
      </c>
      <c r="E3301" t="s">
        <v>12589</v>
      </c>
      <c r="F3301" t="s">
        <v>12590</v>
      </c>
      <c r="H3301">
        <v>54.897993800000002</v>
      </c>
      <c r="I3301">
        <v>-127.60965640000001</v>
      </c>
      <c r="J3301" s="1" t="str">
        <f t="shared" si="539"/>
        <v>NGR bulk stream sediment</v>
      </c>
      <c r="K3301" s="1" t="str">
        <f t="shared" si="540"/>
        <v>&lt;177 micron (NGR)</v>
      </c>
      <c r="L3301">
        <v>48</v>
      </c>
      <c r="M3301" t="s">
        <v>56</v>
      </c>
      <c r="N3301">
        <v>943</v>
      </c>
      <c r="O3301">
        <v>96</v>
      </c>
      <c r="P3301">
        <v>18</v>
      </c>
      <c r="Q3301">
        <v>11</v>
      </c>
      <c r="R3301">
        <v>27</v>
      </c>
      <c r="S3301">
        <v>10</v>
      </c>
      <c r="T3301">
        <v>-0.2</v>
      </c>
      <c r="U3301">
        <v>1200</v>
      </c>
      <c r="V3301">
        <v>3.89</v>
      </c>
      <c r="W3301">
        <v>-0.2</v>
      </c>
      <c r="X3301">
        <v>10</v>
      </c>
      <c r="Y3301">
        <v>-2</v>
      </c>
      <c r="Z3301">
        <v>83</v>
      </c>
      <c r="AA3301">
        <v>1.1000000000000001</v>
      </c>
      <c r="AB3301">
        <v>5</v>
      </c>
      <c r="AC3301">
        <v>1030</v>
      </c>
      <c r="AD3301">
        <v>40</v>
      </c>
      <c r="AE3301">
        <v>2</v>
      </c>
      <c r="AF3301">
        <v>6</v>
      </c>
      <c r="AG3301">
        <v>2.8</v>
      </c>
      <c r="AH3301">
        <v>240</v>
      </c>
    </row>
    <row r="3302" spans="1:34" x14ac:dyDescent="0.25">
      <c r="A3302" t="s">
        <v>12591</v>
      </c>
      <c r="B3302" t="s">
        <v>12592</v>
      </c>
      <c r="C3302" s="1" t="str">
        <f t="shared" si="534"/>
        <v>21:0613</v>
      </c>
      <c r="D3302" s="1" t="str">
        <f t="shared" si="538"/>
        <v>21:0193</v>
      </c>
      <c r="E3302" t="s">
        <v>12593</v>
      </c>
      <c r="F3302" t="s">
        <v>12594</v>
      </c>
      <c r="H3302">
        <v>54.994968499999999</v>
      </c>
      <c r="I3302">
        <v>-127.5138268</v>
      </c>
      <c r="J3302" s="1" t="str">
        <f t="shared" si="539"/>
        <v>NGR bulk stream sediment</v>
      </c>
      <c r="K3302" s="1" t="str">
        <f t="shared" si="540"/>
        <v>&lt;177 micron (NGR)</v>
      </c>
      <c r="L3302">
        <v>48</v>
      </c>
      <c r="M3302" t="s">
        <v>61</v>
      </c>
      <c r="N3302">
        <v>944</v>
      </c>
      <c r="O3302">
        <v>68</v>
      </c>
      <c r="P3302">
        <v>27</v>
      </c>
      <c r="Q3302">
        <v>11</v>
      </c>
      <c r="R3302">
        <v>38</v>
      </c>
      <c r="S3302">
        <v>10</v>
      </c>
      <c r="T3302">
        <v>0.2</v>
      </c>
      <c r="U3302">
        <v>660</v>
      </c>
      <c r="V3302">
        <v>2.95</v>
      </c>
      <c r="W3302">
        <v>0.5</v>
      </c>
      <c r="X3302">
        <v>4</v>
      </c>
      <c r="Y3302">
        <v>-2</v>
      </c>
      <c r="Z3302">
        <v>45</v>
      </c>
      <c r="AA3302">
        <v>1</v>
      </c>
      <c r="AB3302">
        <v>5</v>
      </c>
      <c r="AC3302">
        <v>1030</v>
      </c>
      <c r="AD3302">
        <v>65</v>
      </c>
      <c r="AE3302">
        <v>2</v>
      </c>
      <c r="AF3302">
        <v>2.6</v>
      </c>
      <c r="AG3302">
        <v>2.2999999999999998</v>
      </c>
      <c r="AH3302">
        <v>280</v>
      </c>
    </row>
    <row r="3303" spans="1:34" x14ac:dyDescent="0.25">
      <c r="A3303" t="s">
        <v>12595</v>
      </c>
      <c r="B3303" t="s">
        <v>12596</v>
      </c>
      <c r="C3303" s="1" t="str">
        <f t="shared" si="534"/>
        <v>21:0613</v>
      </c>
      <c r="D3303" s="1" t="str">
        <f t="shared" si="538"/>
        <v>21:0193</v>
      </c>
      <c r="E3303" t="s">
        <v>12597</v>
      </c>
      <c r="F3303" t="s">
        <v>12598</v>
      </c>
      <c r="H3303">
        <v>54.990772200000002</v>
      </c>
      <c r="I3303">
        <v>-127.5116687</v>
      </c>
      <c r="J3303" s="1" t="str">
        <f t="shared" si="539"/>
        <v>NGR bulk stream sediment</v>
      </c>
      <c r="K3303" s="1" t="str">
        <f t="shared" si="540"/>
        <v>&lt;177 micron (NGR)</v>
      </c>
      <c r="L3303">
        <v>48</v>
      </c>
      <c r="M3303" t="s">
        <v>66</v>
      </c>
      <c r="N3303">
        <v>945</v>
      </c>
      <c r="O3303">
        <v>66</v>
      </c>
      <c r="P3303">
        <v>35</v>
      </c>
      <c r="Q3303">
        <v>10</v>
      </c>
      <c r="R3303">
        <v>30</v>
      </c>
      <c r="S3303">
        <v>10</v>
      </c>
      <c r="T3303">
        <v>-0.2</v>
      </c>
      <c r="U3303">
        <v>620</v>
      </c>
      <c r="V3303">
        <v>3.31</v>
      </c>
      <c r="W3303">
        <v>-0.2</v>
      </c>
      <c r="X3303">
        <v>4</v>
      </c>
      <c r="Y3303">
        <v>-2</v>
      </c>
      <c r="Z3303">
        <v>64</v>
      </c>
      <c r="AA3303">
        <v>0.6</v>
      </c>
      <c r="AB3303">
        <v>6</v>
      </c>
      <c r="AC3303">
        <v>897</v>
      </c>
      <c r="AD3303">
        <v>70</v>
      </c>
      <c r="AE3303">
        <v>-2</v>
      </c>
      <c r="AF3303">
        <v>1.6</v>
      </c>
      <c r="AG3303">
        <v>1.9</v>
      </c>
      <c r="AH3303">
        <v>300</v>
      </c>
    </row>
    <row r="3304" spans="1:34" x14ac:dyDescent="0.25">
      <c r="A3304" t="s">
        <v>12599</v>
      </c>
      <c r="B3304" t="s">
        <v>12600</v>
      </c>
      <c r="C3304" s="1" t="str">
        <f t="shared" si="534"/>
        <v>21:0613</v>
      </c>
      <c r="D3304" s="1" t="str">
        <f t="shared" si="538"/>
        <v>21:0193</v>
      </c>
      <c r="E3304" t="s">
        <v>12601</v>
      </c>
      <c r="F3304" t="s">
        <v>12602</v>
      </c>
      <c r="H3304">
        <v>54.976816100000001</v>
      </c>
      <c r="I3304">
        <v>-127.1078346</v>
      </c>
      <c r="J3304" s="1" t="str">
        <f t="shared" si="539"/>
        <v>NGR bulk stream sediment</v>
      </c>
      <c r="K3304" s="1" t="str">
        <f t="shared" si="540"/>
        <v>&lt;177 micron (NGR)</v>
      </c>
      <c r="L3304">
        <v>48</v>
      </c>
      <c r="M3304" t="s">
        <v>76</v>
      </c>
      <c r="N3304">
        <v>946</v>
      </c>
      <c r="O3304">
        <v>93</v>
      </c>
      <c r="P3304">
        <v>40</v>
      </c>
      <c r="Q3304">
        <v>11</v>
      </c>
      <c r="R3304">
        <v>31</v>
      </c>
      <c r="S3304">
        <v>14</v>
      </c>
      <c r="T3304">
        <v>-0.2</v>
      </c>
      <c r="U3304">
        <v>700</v>
      </c>
      <c r="V3304">
        <v>4.33</v>
      </c>
      <c r="W3304">
        <v>-0.2</v>
      </c>
      <c r="X3304">
        <v>9</v>
      </c>
      <c r="Y3304">
        <v>-2</v>
      </c>
      <c r="Z3304">
        <v>43</v>
      </c>
      <c r="AA3304">
        <v>1.6</v>
      </c>
      <c r="AB3304">
        <v>4</v>
      </c>
      <c r="AC3304">
        <v>624</v>
      </c>
      <c r="AD3304">
        <v>40</v>
      </c>
      <c r="AE3304">
        <v>-2</v>
      </c>
      <c r="AF3304">
        <v>3</v>
      </c>
      <c r="AG3304">
        <v>1.7</v>
      </c>
      <c r="AH3304">
        <v>215</v>
      </c>
    </row>
    <row r="3305" spans="1:34" x14ac:dyDescent="0.25">
      <c r="A3305" t="s">
        <v>12603</v>
      </c>
      <c r="B3305" t="s">
        <v>12604</v>
      </c>
      <c r="C3305" s="1" t="str">
        <f t="shared" si="534"/>
        <v>21:0613</v>
      </c>
      <c r="D3305" s="1" t="str">
        <f t="shared" si="538"/>
        <v>21:0193</v>
      </c>
      <c r="E3305" t="s">
        <v>12605</v>
      </c>
      <c r="F3305" t="s">
        <v>12606</v>
      </c>
      <c r="H3305">
        <v>54.976200800000001</v>
      </c>
      <c r="I3305">
        <v>-127.1000817</v>
      </c>
      <c r="J3305" s="1" t="str">
        <f t="shared" si="539"/>
        <v>NGR bulk stream sediment</v>
      </c>
      <c r="K3305" s="1" t="str">
        <f t="shared" si="540"/>
        <v>&lt;177 micron (NGR)</v>
      </c>
      <c r="L3305">
        <v>48</v>
      </c>
      <c r="M3305" t="s">
        <v>81</v>
      </c>
      <c r="N3305">
        <v>947</v>
      </c>
      <c r="O3305">
        <v>119</v>
      </c>
      <c r="P3305">
        <v>49</v>
      </c>
      <c r="Q3305">
        <v>12</v>
      </c>
      <c r="R3305">
        <v>52</v>
      </c>
      <c r="S3305">
        <v>17</v>
      </c>
      <c r="T3305">
        <v>-0.2</v>
      </c>
      <c r="U3305">
        <v>800</v>
      </c>
      <c r="V3305">
        <v>5.17</v>
      </c>
      <c r="W3305">
        <v>-0.2</v>
      </c>
      <c r="X3305">
        <v>10</v>
      </c>
      <c r="Y3305">
        <v>-2</v>
      </c>
      <c r="Z3305">
        <v>40</v>
      </c>
      <c r="AA3305">
        <v>1.6</v>
      </c>
      <c r="AB3305">
        <v>5</v>
      </c>
      <c r="AC3305">
        <v>711</v>
      </c>
      <c r="AD3305">
        <v>95</v>
      </c>
      <c r="AE3305">
        <v>-2</v>
      </c>
      <c r="AF3305">
        <v>4.5999999999999996</v>
      </c>
      <c r="AG3305">
        <v>2</v>
      </c>
      <c r="AH3305">
        <v>215</v>
      </c>
    </row>
    <row r="3306" spans="1:34" x14ac:dyDescent="0.25">
      <c r="A3306" t="s">
        <v>12607</v>
      </c>
      <c r="B3306" t="s">
        <v>12608</v>
      </c>
      <c r="C3306" s="1" t="str">
        <f t="shared" si="534"/>
        <v>21:0613</v>
      </c>
      <c r="D3306" s="1" t="str">
        <f t="shared" si="538"/>
        <v>21:0193</v>
      </c>
      <c r="E3306" t="s">
        <v>12609</v>
      </c>
      <c r="F3306" t="s">
        <v>12610</v>
      </c>
      <c r="H3306">
        <v>54.935683400000002</v>
      </c>
      <c r="I3306">
        <v>-127.1104211</v>
      </c>
      <c r="J3306" s="1" t="str">
        <f t="shared" si="539"/>
        <v>NGR bulk stream sediment</v>
      </c>
      <c r="K3306" s="1" t="str">
        <f t="shared" si="540"/>
        <v>&lt;177 micron (NGR)</v>
      </c>
      <c r="L3306">
        <v>48</v>
      </c>
      <c r="M3306" t="s">
        <v>86</v>
      </c>
      <c r="N3306">
        <v>948</v>
      </c>
      <c r="O3306">
        <v>105</v>
      </c>
      <c r="P3306">
        <v>42</v>
      </c>
      <c r="Q3306">
        <v>12</v>
      </c>
      <c r="R3306">
        <v>43</v>
      </c>
      <c r="S3306">
        <v>14</v>
      </c>
      <c r="T3306">
        <v>-0.2</v>
      </c>
      <c r="U3306">
        <v>740</v>
      </c>
      <c r="V3306">
        <v>4.51</v>
      </c>
      <c r="W3306">
        <v>-0.2</v>
      </c>
      <c r="X3306">
        <v>10</v>
      </c>
      <c r="Y3306">
        <v>-2</v>
      </c>
      <c r="Z3306">
        <v>42</v>
      </c>
      <c r="AA3306">
        <v>1.3</v>
      </c>
      <c r="AB3306">
        <v>6</v>
      </c>
      <c r="AC3306">
        <v>653</v>
      </c>
      <c r="AD3306">
        <v>40</v>
      </c>
      <c r="AE3306">
        <v>-2</v>
      </c>
      <c r="AF3306">
        <v>5</v>
      </c>
      <c r="AG3306">
        <v>2</v>
      </c>
      <c r="AH3306">
        <v>215</v>
      </c>
    </row>
    <row r="3307" spans="1:34" x14ac:dyDescent="0.25">
      <c r="A3307" t="s">
        <v>12611</v>
      </c>
      <c r="B3307" t="s">
        <v>12612</v>
      </c>
      <c r="C3307" s="1" t="str">
        <f t="shared" si="534"/>
        <v>21:0613</v>
      </c>
      <c r="D3307" s="1" t="str">
        <f t="shared" si="538"/>
        <v>21:0193</v>
      </c>
      <c r="E3307" t="s">
        <v>12613</v>
      </c>
      <c r="F3307" t="s">
        <v>12614</v>
      </c>
      <c r="H3307">
        <v>54.928403899999999</v>
      </c>
      <c r="I3307">
        <v>-127.07558299999999</v>
      </c>
      <c r="J3307" s="1" t="str">
        <f t="shared" si="539"/>
        <v>NGR bulk stream sediment</v>
      </c>
      <c r="K3307" s="1" t="str">
        <f t="shared" si="540"/>
        <v>&lt;177 micron (NGR)</v>
      </c>
      <c r="L3307">
        <v>48</v>
      </c>
      <c r="M3307" t="s">
        <v>91</v>
      </c>
      <c r="N3307">
        <v>949</v>
      </c>
      <c r="O3307">
        <v>94</v>
      </c>
      <c r="P3307">
        <v>27</v>
      </c>
      <c r="Q3307">
        <v>15</v>
      </c>
      <c r="R3307">
        <v>34</v>
      </c>
      <c r="S3307">
        <v>11</v>
      </c>
      <c r="T3307">
        <v>-0.2</v>
      </c>
      <c r="U3307">
        <v>640</v>
      </c>
      <c r="V3307">
        <v>3.89</v>
      </c>
      <c r="W3307">
        <v>-0.2</v>
      </c>
      <c r="X3307">
        <v>29</v>
      </c>
      <c r="Y3307">
        <v>-2</v>
      </c>
      <c r="Z3307">
        <v>38</v>
      </c>
      <c r="AA3307">
        <v>3</v>
      </c>
      <c r="AB3307">
        <v>4</v>
      </c>
      <c r="AC3307">
        <v>634</v>
      </c>
      <c r="AD3307">
        <v>45</v>
      </c>
      <c r="AE3307">
        <v>-2</v>
      </c>
      <c r="AF3307">
        <v>4.4000000000000004</v>
      </c>
      <c r="AG3307">
        <v>2.2000000000000002</v>
      </c>
      <c r="AH3307">
        <v>265</v>
      </c>
    </row>
    <row r="3308" spans="1:34" x14ac:dyDescent="0.25">
      <c r="A3308" t="s">
        <v>12615</v>
      </c>
      <c r="B3308" t="s">
        <v>12616</v>
      </c>
      <c r="C3308" s="1" t="str">
        <f t="shared" si="534"/>
        <v>21:0613</v>
      </c>
      <c r="D3308" s="1" t="str">
        <f>HYPERLINK("http://geochem.nrcan.gc.ca/cdogs/content/svy/svy_e.htm", "")</f>
        <v/>
      </c>
      <c r="G3308" s="1" t="str">
        <f>HYPERLINK("http://geochem.nrcan.gc.ca/cdogs/content/cr_/cr_00078_e.htm", "78")</f>
        <v>78</v>
      </c>
      <c r="J3308" t="s">
        <v>69</v>
      </c>
      <c r="K3308" t="s">
        <v>70</v>
      </c>
      <c r="L3308">
        <v>48</v>
      </c>
      <c r="M3308" t="s">
        <v>71</v>
      </c>
      <c r="N3308">
        <v>950</v>
      </c>
      <c r="O3308">
        <v>90</v>
      </c>
      <c r="P3308">
        <v>37</v>
      </c>
      <c r="Q3308">
        <v>19</v>
      </c>
      <c r="R3308">
        <v>254</v>
      </c>
      <c r="S3308">
        <v>19</v>
      </c>
      <c r="T3308">
        <v>-0.2</v>
      </c>
      <c r="U3308">
        <v>460</v>
      </c>
      <c r="V3308">
        <v>2.96</v>
      </c>
      <c r="W3308">
        <v>0.2</v>
      </c>
      <c r="X3308">
        <v>21</v>
      </c>
      <c r="Y3308">
        <v>3</v>
      </c>
      <c r="Z3308">
        <v>47</v>
      </c>
      <c r="AA3308">
        <v>1.5</v>
      </c>
      <c r="AB3308">
        <v>8</v>
      </c>
      <c r="AC3308">
        <v>666</v>
      </c>
      <c r="AD3308">
        <v>20</v>
      </c>
      <c r="AE3308">
        <v>16</v>
      </c>
      <c r="AF3308">
        <v>2.8</v>
      </c>
      <c r="AG3308">
        <v>11</v>
      </c>
      <c r="AH3308">
        <v>600</v>
      </c>
    </row>
    <row r="3309" spans="1:34" x14ac:dyDescent="0.25">
      <c r="A3309" t="s">
        <v>12617</v>
      </c>
      <c r="B3309" t="s">
        <v>12618</v>
      </c>
      <c r="C3309" s="1" t="str">
        <f t="shared" si="534"/>
        <v>21:0613</v>
      </c>
      <c r="D3309" s="1" t="str">
        <f t="shared" ref="D3309:D3320" si="541">HYPERLINK("http://geochem.nrcan.gc.ca/cdogs/content/svy/svy210193_e.htm", "21:0193")</f>
        <v>21:0193</v>
      </c>
      <c r="E3309" t="s">
        <v>12619</v>
      </c>
      <c r="F3309" t="s">
        <v>12620</v>
      </c>
      <c r="H3309">
        <v>54.923130200000003</v>
      </c>
      <c r="I3309">
        <v>-127.0905035</v>
      </c>
      <c r="J3309" s="1" t="str">
        <f t="shared" ref="J3309:J3320" si="542">HYPERLINK("http://geochem.nrcan.gc.ca/cdogs/content/kwd/kwd020030_e.htm", "NGR bulk stream sediment")</f>
        <v>NGR bulk stream sediment</v>
      </c>
      <c r="K3309" s="1" t="str">
        <f t="shared" ref="K3309:K3320" si="543">HYPERLINK("http://geochem.nrcan.gc.ca/cdogs/content/kwd/kwd080006_e.htm", "&lt;177 micron (NGR)")</f>
        <v>&lt;177 micron (NGR)</v>
      </c>
      <c r="L3309">
        <v>48</v>
      </c>
      <c r="M3309" t="s">
        <v>96</v>
      </c>
      <c r="N3309">
        <v>951</v>
      </c>
      <c r="O3309">
        <v>95</v>
      </c>
      <c r="P3309">
        <v>36</v>
      </c>
      <c r="Q3309">
        <v>14</v>
      </c>
      <c r="R3309">
        <v>22</v>
      </c>
      <c r="S3309">
        <v>13</v>
      </c>
      <c r="T3309">
        <v>-0.2</v>
      </c>
      <c r="U3309">
        <v>800</v>
      </c>
      <c r="V3309">
        <v>3.81</v>
      </c>
      <c r="W3309">
        <v>-0.2</v>
      </c>
      <c r="X3309">
        <v>17</v>
      </c>
      <c r="Y3309">
        <v>-2</v>
      </c>
      <c r="Z3309">
        <v>42</v>
      </c>
      <c r="AA3309">
        <v>2.7</v>
      </c>
      <c r="AB3309">
        <v>5</v>
      </c>
      <c r="AC3309">
        <v>564</v>
      </c>
      <c r="AD3309">
        <v>60</v>
      </c>
      <c r="AE3309">
        <v>2</v>
      </c>
      <c r="AF3309">
        <v>3.8</v>
      </c>
      <c r="AG3309">
        <v>1.7</v>
      </c>
      <c r="AH3309">
        <v>270</v>
      </c>
    </row>
    <row r="3310" spans="1:34" x14ac:dyDescent="0.25">
      <c r="A3310" t="s">
        <v>12621</v>
      </c>
      <c r="B3310" t="s">
        <v>12622</v>
      </c>
      <c r="C3310" s="1" t="str">
        <f t="shared" si="534"/>
        <v>21:0613</v>
      </c>
      <c r="D3310" s="1" t="str">
        <f t="shared" si="541"/>
        <v>21:0193</v>
      </c>
      <c r="E3310" t="s">
        <v>12623</v>
      </c>
      <c r="F3310" t="s">
        <v>12624</v>
      </c>
      <c r="H3310">
        <v>54.545566299999997</v>
      </c>
      <c r="I3310">
        <v>-126.37252650000001</v>
      </c>
      <c r="J3310" s="1" t="str">
        <f t="shared" si="542"/>
        <v>NGR bulk stream sediment</v>
      </c>
      <c r="K3310" s="1" t="str">
        <f t="shared" si="543"/>
        <v>&lt;177 micron (NGR)</v>
      </c>
      <c r="L3310">
        <v>48</v>
      </c>
      <c r="M3310" t="s">
        <v>101</v>
      </c>
      <c r="N3310">
        <v>952</v>
      </c>
      <c r="O3310">
        <v>74</v>
      </c>
      <c r="P3310">
        <v>24</v>
      </c>
      <c r="Q3310">
        <v>7</v>
      </c>
      <c r="R3310">
        <v>41</v>
      </c>
      <c r="S3310">
        <v>9</v>
      </c>
      <c r="T3310">
        <v>-0.2</v>
      </c>
      <c r="U3310">
        <v>760</v>
      </c>
      <c r="V3310">
        <v>2.87</v>
      </c>
      <c r="W3310">
        <v>-0.2</v>
      </c>
      <c r="X3310">
        <v>6</v>
      </c>
      <c r="Y3310">
        <v>-2</v>
      </c>
      <c r="Z3310">
        <v>50</v>
      </c>
      <c r="AA3310">
        <v>1.3</v>
      </c>
      <c r="AB3310">
        <v>4</v>
      </c>
      <c r="AC3310">
        <v>833</v>
      </c>
      <c r="AD3310">
        <v>40</v>
      </c>
      <c r="AE3310">
        <v>2</v>
      </c>
      <c r="AF3310">
        <v>4</v>
      </c>
      <c r="AG3310">
        <v>1.4</v>
      </c>
      <c r="AH3310">
        <v>295</v>
      </c>
    </row>
    <row r="3311" spans="1:34" x14ac:dyDescent="0.25">
      <c r="A3311" t="s">
        <v>12625</v>
      </c>
      <c r="B3311" t="s">
        <v>12626</v>
      </c>
      <c r="C3311" s="1" t="str">
        <f t="shared" si="534"/>
        <v>21:0613</v>
      </c>
      <c r="D3311" s="1" t="str">
        <f t="shared" si="541"/>
        <v>21:0193</v>
      </c>
      <c r="E3311" t="s">
        <v>12627</v>
      </c>
      <c r="F3311" t="s">
        <v>12628</v>
      </c>
      <c r="H3311">
        <v>54.580434199999999</v>
      </c>
      <c r="I3311">
        <v>-126.3764254</v>
      </c>
      <c r="J3311" s="1" t="str">
        <f t="shared" si="542"/>
        <v>NGR bulk stream sediment</v>
      </c>
      <c r="K3311" s="1" t="str">
        <f t="shared" si="543"/>
        <v>&lt;177 micron (NGR)</v>
      </c>
      <c r="L3311">
        <v>48</v>
      </c>
      <c r="M3311" t="s">
        <v>106</v>
      </c>
      <c r="N3311">
        <v>953</v>
      </c>
      <c r="O3311">
        <v>97</v>
      </c>
      <c r="P3311">
        <v>26</v>
      </c>
      <c r="Q3311">
        <v>8</v>
      </c>
      <c r="R3311">
        <v>12</v>
      </c>
      <c r="S3311">
        <v>10</v>
      </c>
      <c r="T3311">
        <v>-0.2</v>
      </c>
      <c r="U3311">
        <v>1000</v>
      </c>
      <c r="V3311">
        <v>3.09</v>
      </c>
      <c r="W3311">
        <v>-0.2</v>
      </c>
      <c r="X3311">
        <v>6</v>
      </c>
      <c r="Y3311">
        <v>-2</v>
      </c>
      <c r="Z3311">
        <v>54</v>
      </c>
      <c r="AA3311">
        <v>0.8</v>
      </c>
      <c r="AB3311">
        <v>4</v>
      </c>
      <c r="AC3311">
        <v>859</v>
      </c>
      <c r="AD3311">
        <v>40</v>
      </c>
      <c r="AE3311">
        <v>2</v>
      </c>
      <c r="AF3311">
        <v>6.2</v>
      </c>
      <c r="AG3311">
        <v>1.8</v>
      </c>
      <c r="AH3311">
        <v>245</v>
      </c>
    </row>
    <row r="3312" spans="1:34" x14ac:dyDescent="0.25">
      <c r="A3312" t="s">
        <v>12629</v>
      </c>
      <c r="B3312" t="s">
        <v>12630</v>
      </c>
      <c r="C3312" s="1" t="str">
        <f t="shared" si="534"/>
        <v>21:0613</v>
      </c>
      <c r="D3312" s="1" t="str">
        <f t="shared" si="541"/>
        <v>21:0193</v>
      </c>
      <c r="E3312" t="s">
        <v>12581</v>
      </c>
      <c r="F3312" t="s">
        <v>12631</v>
      </c>
      <c r="H3312">
        <v>54.912833399999997</v>
      </c>
      <c r="I3312">
        <v>-127.0350765</v>
      </c>
      <c r="J3312" s="1" t="str">
        <f t="shared" si="542"/>
        <v>NGR bulk stream sediment</v>
      </c>
      <c r="K3312" s="1" t="str">
        <f t="shared" si="543"/>
        <v>&lt;177 micron (NGR)</v>
      </c>
      <c r="L3312">
        <v>48</v>
      </c>
      <c r="M3312" t="s">
        <v>47</v>
      </c>
      <c r="N3312">
        <v>954</v>
      </c>
      <c r="O3312">
        <v>100</v>
      </c>
      <c r="P3312">
        <v>29</v>
      </c>
      <c r="Q3312">
        <v>20</v>
      </c>
      <c r="R3312">
        <v>33</v>
      </c>
      <c r="S3312">
        <v>11</v>
      </c>
      <c r="T3312">
        <v>-0.2</v>
      </c>
      <c r="U3312">
        <v>740</v>
      </c>
      <c r="V3312">
        <v>3.85</v>
      </c>
      <c r="W3312">
        <v>-0.2</v>
      </c>
      <c r="X3312">
        <v>29</v>
      </c>
      <c r="Y3312">
        <v>-2</v>
      </c>
      <c r="Z3312">
        <v>30</v>
      </c>
      <c r="AA3312">
        <v>2.5</v>
      </c>
      <c r="AB3312">
        <v>4</v>
      </c>
      <c r="AC3312">
        <v>585</v>
      </c>
      <c r="AD3312">
        <v>45</v>
      </c>
      <c r="AE3312">
        <v>2</v>
      </c>
      <c r="AF3312">
        <v>4.4000000000000004</v>
      </c>
      <c r="AG3312">
        <v>2.1</v>
      </c>
      <c r="AH3312">
        <v>260</v>
      </c>
    </row>
    <row r="3313" spans="1:34" x14ac:dyDescent="0.25">
      <c r="A3313" t="s">
        <v>12632</v>
      </c>
      <c r="B3313" t="s">
        <v>12633</v>
      </c>
      <c r="C3313" s="1" t="str">
        <f t="shared" si="534"/>
        <v>21:0613</v>
      </c>
      <c r="D3313" s="1" t="str">
        <f t="shared" si="541"/>
        <v>21:0193</v>
      </c>
      <c r="E3313" t="s">
        <v>12581</v>
      </c>
      <c r="F3313" t="s">
        <v>12634</v>
      </c>
      <c r="H3313">
        <v>54.912833399999997</v>
      </c>
      <c r="I3313">
        <v>-127.0350765</v>
      </c>
      <c r="J3313" s="1" t="str">
        <f t="shared" si="542"/>
        <v>NGR bulk stream sediment</v>
      </c>
      <c r="K3313" s="1" t="str">
        <f t="shared" si="543"/>
        <v>&lt;177 micron (NGR)</v>
      </c>
      <c r="L3313">
        <v>48</v>
      </c>
      <c r="M3313" t="s">
        <v>51</v>
      </c>
      <c r="N3313">
        <v>955</v>
      </c>
      <c r="O3313">
        <v>104</v>
      </c>
      <c r="P3313">
        <v>30</v>
      </c>
      <c r="Q3313">
        <v>21</v>
      </c>
      <c r="R3313">
        <v>34</v>
      </c>
      <c r="S3313">
        <v>12</v>
      </c>
      <c r="T3313">
        <v>-0.2</v>
      </c>
      <c r="U3313">
        <v>840</v>
      </c>
      <c r="V3313">
        <v>3.83</v>
      </c>
      <c r="W3313">
        <v>-0.2</v>
      </c>
      <c r="X3313">
        <v>33</v>
      </c>
      <c r="Y3313">
        <v>-2</v>
      </c>
      <c r="Z3313">
        <v>33</v>
      </c>
      <c r="AA3313">
        <v>3</v>
      </c>
      <c r="AB3313">
        <v>4</v>
      </c>
      <c r="AC3313">
        <v>654</v>
      </c>
      <c r="AD3313">
        <v>65</v>
      </c>
      <c r="AE3313">
        <v>-2</v>
      </c>
      <c r="AF3313">
        <v>6</v>
      </c>
      <c r="AG3313">
        <v>2.2999999999999998</v>
      </c>
      <c r="AH3313">
        <v>250</v>
      </c>
    </row>
    <row r="3314" spans="1:34" x14ac:dyDescent="0.25">
      <c r="A3314" t="s">
        <v>12635</v>
      </c>
      <c r="B3314" t="s">
        <v>12636</v>
      </c>
      <c r="C3314" s="1" t="str">
        <f t="shared" si="534"/>
        <v>21:0613</v>
      </c>
      <c r="D3314" s="1" t="str">
        <f t="shared" si="541"/>
        <v>21:0193</v>
      </c>
      <c r="E3314" t="s">
        <v>12637</v>
      </c>
      <c r="F3314" t="s">
        <v>12638</v>
      </c>
      <c r="H3314">
        <v>54.602389100000003</v>
      </c>
      <c r="I3314">
        <v>-126.3316686</v>
      </c>
      <c r="J3314" s="1" t="str">
        <f t="shared" si="542"/>
        <v>NGR bulk stream sediment</v>
      </c>
      <c r="K3314" s="1" t="str">
        <f t="shared" si="543"/>
        <v>&lt;177 micron (NGR)</v>
      </c>
      <c r="L3314">
        <v>48</v>
      </c>
      <c r="M3314" t="s">
        <v>111</v>
      </c>
      <c r="N3314">
        <v>956</v>
      </c>
      <c r="O3314">
        <v>85</v>
      </c>
      <c r="P3314">
        <v>7</v>
      </c>
      <c r="Q3314">
        <v>5</v>
      </c>
      <c r="R3314">
        <v>14</v>
      </c>
      <c r="S3314">
        <v>5</v>
      </c>
      <c r="T3314">
        <v>-0.2</v>
      </c>
      <c r="U3314">
        <v>400</v>
      </c>
      <c r="V3314">
        <v>2.04</v>
      </c>
      <c r="W3314">
        <v>-0.2</v>
      </c>
      <c r="X3314">
        <v>3</v>
      </c>
      <c r="Y3314">
        <v>-2</v>
      </c>
      <c r="Z3314">
        <v>34</v>
      </c>
      <c r="AA3314">
        <v>0.5</v>
      </c>
      <c r="AB3314">
        <v>4</v>
      </c>
      <c r="AC3314">
        <v>2900</v>
      </c>
      <c r="AD3314">
        <v>50</v>
      </c>
      <c r="AE3314">
        <v>-2</v>
      </c>
      <c r="AF3314">
        <v>4.4000000000000004</v>
      </c>
      <c r="AG3314">
        <v>1.4</v>
      </c>
      <c r="AH3314">
        <v>215</v>
      </c>
    </row>
    <row r="3315" spans="1:34" x14ac:dyDescent="0.25">
      <c r="A3315" t="s">
        <v>12639</v>
      </c>
      <c r="B3315" t="s">
        <v>12640</v>
      </c>
      <c r="C3315" s="1" t="str">
        <f t="shared" si="534"/>
        <v>21:0613</v>
      </c>
      <c r="D3315" s="1" t="str">
        <f t="shared" si="541"/>
        <v>21:0193</v>
      </c>
      <c r="E3315" t="s">
        <v>12641</v>
      </c>
      <c r="F3315" t="s">
        <v>12642</v>
      </c>
      <c r="H3315">
        <v>54.640517600000003</v>
      </c>
      <c r="I3315">
        <v>-126.1953113</v>
      </c>
      <c r="J3315" s="1" t="str">
        <f t="shared" si="542"/>
        <v>NGR bulk stream sediment</v>
      </c>
      <c r="K3315" s="1" t="str">
        <f t="shared" si="543"/>
        <v>&lt;177 micron (NGR)</v>
      </c>
      <c r="L3315">
        <v>48</v>
      </c>
      <c r="M3315" t="s">
        <v>116</v>
      </c>
      <c r="N3315">
        <v>957</v>
      </c>
      <c r="O3315">
        <v>83</v>
      </c>
      <c r="P3315">
        <v>17</v>
      </c>
      <c r="Q3315">
        <v>11</v>
      </c>
      <c r="R3315">
        <v>16</v>
      </c>
      <c r="S3315">
        <v>7</v>
      </c>
      <c r="T3315">
        <v>-0.2</v>
      </c>
      <c r="U3315">
        <v>880</v>
      </c>
      <c r="V3315">
        <v>2.71</v>
      </c>
      <c r="W3315">
        <v>-0.2</v>
      </c>
      <c r="X3315">
        <v>8</v>
      </c>
      <c r="Y3315">
        <v>-2</v>
      </c>
      <c r="Z3315">
        <v>45</v>
      </c>
      <c r="AA3315">
        <v>1</v>
      </c>
      <c r="AB3315">
        <v>5</v>
      </c>
      <c r="AC3315">
        <v>706</v>
      </c>
      <c r="AD3315">
        <v>45</v>
      </c>
      <c r="AE3315">
        <v>2</v>
      </c>
      <c r="AF3315">
        <v>4.4000000000000004</v>
      </c>
      <c r="AG3315">
        <v>2.2000000000000002</v>
      </c>
      <c r="AH3315">
        <v>250</v>
      </c>
    </row>
    <row r="3316" spans="1:34" x14ac:dyDescent="0.25">
      <c r="A3316" t="s">
        <v>12643</v>
      </c>
      <c r="B3316" t="s">
        <v>12644</v>
      </c>
      <c r="C3316" s="1" t="str">
        <f t="shared" si="534"/>
        <v>21:0613</v>
      </c>
      <c r="D3316" s="1" t="str">
        <f t="shared" si="541"/>
        <v>21:0193</v>
      </c>
      <c r="E3316" t="s">
        <v>12645</v>
      </c>
      <c r="F3316" t="s">
        <v>12646</v>
      </c>
      <c r="H3316">
        <v>54.683860299999999</v>
      </c>
      <c r="I3316">
        <v>-126.1149831</v>
      </c>
      <c r="J3316" s="1" t="str">
        <f t="shared" si="542"/>
        <v>NGR bulk stream sediment</v>
      </c>
      <c r="K3316" s="1" t="str">
        <f t="shared" si="543"/>
        <v>&lt;177 micron (NGR)</v>
      </c>
      <c r="L3316">
        <v>48</v>
      </c>
      <c r="M3316" t="s">
        <v>121</v>
      </c>
      <c r="N3316">
        <v>958</v>
      </c>
      <c r="O3316">
        <v>81</v>
      </c>
      <c r="P3316">
        <v>18</v>
      </c>
      <c r="Q3316">
        <v>14</v>
      </c>
      <c r="R3316">
        <v>14</v>
      </c>
      <c r="S3316">
        <v>7</v>
      </c>
      <c r="T3316">
        <v>-0.2</v>
      </c>
      <c r="U3316">
        <v>740</v>
      </c>
      <c r="V3316">
        <v>2.71</v>
      </c>
      <c r="W3316">
        <v>-0.2</v>
      </c>
      <c r="X3316">
        <v>8</v>
      </c>
      <c r="Y3316">
        <v>-2</v>
      </c>
      <c r="Z3316">
        <v>47</v>
      </c>
      <c r="AA3316">
        <v>1.2</v>
      </c>
      <c r="AB3316">
        <v>2</v>
      </c>
      <c r="AC3316">
        <v>742</v>
      </c>
      <c r="AD3316">
        <v>40</v>
      </c>
      <c r="AE3316">
        <v>-2</v>
      </c>
      <c r="AF3316">
        <v>4</v>
      </c>
      <c r="AG3316">
        <v>2.2000000000000002</v>
      </c>
      <c r="AH3316">
        <v>235</v>
      </c>
    </row>
    <row r="3317" spans="1:34" x14ac:dyDescent="0.25">
      <c r="A3317" t="s">
        <v>12647</v>
      </c>
      <c r="B3317" t="s">
        <v>12648</v>
      </c>
      <c r="C3317" s="1" t="str">
        <f t="shared" si="534"/>
        <v>21:0613</v>
      </c>
      <c r="D3317" s="1" t="str">
        <f t="shared" si="541"/>
        <v>21:0193</v>
      </c>
      <c r="E3317" t="s">
        <v>12649</v>
      </c>
      <c r="F3317" t="s">
        <v>12650</v>
      </c>
      <c r="H3317">
        <v>54.7038115</v>
      </c>
      <c r="I3317">
        <v>-126.00459379999999</v>
      </c>
      <c r="J3317" s="1" t="str">
        <f t="shared" si="542"/>
        <v>NGR bulk stream sediment</v>
      </c>
      <c r="K3317" s="1" t="str">
        <f t="shared" si="543"/>
        <v>&lt;177 micron (NGR)</v>
      </c>
      <c r="L3317">
        <v>48</v>
      </c>
      <c r="M3317" t="s">
        <v>126</v>
      </c>
      <c r="N3317">
        <v>959</v>
      </c>
      <c r="O3317">
        <v>67</v>
      </c>
      <c r="P3317">
        <v>17</v>
      </c>
      <c r="Q3317">
        <v>9</v>
      </c>
      <c r="R3317">
        <v>15</v>
      </c>
      <c r="S3317">
        <v>8</v>
      </c>
      <c r="T3317">
        <v>-0.2</v>
      </c>
      <c r="U3317">
        <v>555</v>
      </c>
      <c r="V3317">
        <v>2.4500000000000002</v>
      </c>
      <c r="W3317">
        <v>-0.2</v>
      </c>
      <c r="X3317">
        <v>6</v>
      </c>
      <c r="Y3317">
        <v>-2</v>
      </c>
      <c r="Z3317">
        <v>42</v>
      </c>
      <c r="AA3317">
        <v>0.7</v>
      </c>
      <c r="AB3317">
        <v>3</v>
      </c>
      <c r="AC3317">
        <v>746</v>
      </c>
      <c r="AD3317">
        <v>80</v>
      </c>
      <c r="AE3317">
        <v>2</v>
      </c>
      <c r="AF3317">
        <v>3.5</v>
      </c>
      <c r="AG3317">
        <v>1.5</v>
      </c>
      <c r="AH3317">
        <v>225</v>
      </c>
    </row>
    <row r="3318" spans="1:34" x14ac:dyDescent="0.25">
      <c r="A3318" t="s">
        <v>12651</v>
      </c>
      <c r="B3318" t="s">
        <v>12652</v>
      </c>
      <c r="C3318" s="1" t="str">
        <f t="shared" si="534"/>
        <v>21:0613</v>
      </c>
      <c r="D3318" s="1" t="str">
        <f t="shared" si="541"/>
        <v>21:0193</v>
      </c>
      <c r="E3318" t="s">
        <v>12653</v>
      </c>
      <c r="F3318" t="s">
        <v>12654</v>
      </c>
      <c r="H3318">
        <v>54.636738299999998</v>
      </c>
      <c r="I3318">
        <v>-126.00709809999999</v>
      </c>
      <c r="J3318" s="1" t="str">
        <f t="shared" si="542"/>
        <v>NGR bulk stream sediment</v>
      </c>
      <c r="K3318" s="1" t="str">
        <f t="shared" si="543"/>
        <v>&lt;177 micron (NGR)</v>
      </c>
      <c r="L3318">
        <v>48</v>
      </c>
      <c r="M3318" t="s">
        <v>131</v>
      </c>
      <c r="N3318">
        <v>960</v>
      </c>
      <c r="O3318">
        <v>116</v>
      </c>
      <c r="P3318">
        <v>15</v>
      </c>
      <c r="Q3318">
        <v>15</v>
      </c>
      <c r="R3318">
        <v>17</v>
      </c>
      <c r="S3318">
        <v>9</v>
      </c>
      <c r="T3318">
        <v>-0.2</v>
      </c>
      <c r="U3318">
        <v>960</v>
      </c>
      <c r="V3318">
        <v>3.24</v>
      </c>
      <c r="W3318">
        <v>-0.2</v>
      </c>
      <c r="X3318">
        <v>5</v>
      </c>
      <c r="Y3318">
        <v>3</v>
      </c>
      <c r="Z3318">
        <v>50</v>
      </c>
      <c r="AA3318">
        <v>0.3</v>
      </c>
      <c r="AB3318">
        <v>6</v>
      </c>
      <c r="AC3318">
        <v>903</v>
      </c>
      <c r="AD3318">
        <v>45</v>
      </c>
      <c r="AE3318">
        <v>-2</v>
      </c>
      <c r="AF3318">
        <v>11.2</v>
      </c>
      <c r="AG3318">
        <v>2.6</v>
      </c>
      <c r="AH3318">
        <v>190</v>
      </c>
    </row>
    <row r="3319" spans="1:34" x14ac:dyDescent="0.25">
      <c r="A3319" t="s">
        <v>12655</v>
      </c>
      <c r="B3319" t="s">
        <v>12656</v>
      </c>
      <c r="C3319" s="1" t="str">
        <f t="shared" ref="C3319:C3358" si="544">HYPERLINK("http://geochem.nrcan.gc.ca/cdogs/content/bdl/bdl210613_e.htm", "21:0613")</f>
        <v>21:0613</v>
      </c>
      <c r="D3319" s="1" t="str">
        <f t="shared" si="541"/>
        <v>21:0193</v>
      </c>
      <c r="E3319" t="s">
        <v>12657</v>
      </c>
      <c r="F3319" t="s">
        <v>12658</v>
      </c>
      <c r="H3319">
        <v>54.375152800000002</v>
      </c>
      <c r="I3319">
        <v>-126.9536769</v>
      </c>
      <c r="J3319" s="1" t="str">
        <f t="shared" si="542"/>
        <v>NGR bulk stream sediment</v>
      </c>
      <c r="K3319" s="1" t="str">
        <f t="shared" si="543"/>
        <v>&lt;177 micron (NGR)</v>
      </c>
      <c r="L3319">
        <v>49</v>
      </c>
      <c r="M3319" t="s">
        <v>38</v>
      </c>
      <c r="N3319">
        <v>961</v>
      </c>
      <c r="O3319">
        <v>119</v>
      </c>
      <c r="P3319">
        <v>51</v>
      </c>
      <c r="Q3319">
        <v>11</v>
      </c>
      <c r="R3319">
        <v>11</v>
      </c>
      <c r="S3319">
        <v>11</v>
      </c>
      <c r="T3319">
        <v>-0.2</v>
      </c>
      <c r="U3319">
        <v>1000</v>
      </c>
      <c r="V3319">
        <v>3.37</v>
      </c>
      <c r="W3319">
        <v>-0.2</v>
      </c>
      <c r="X3319">
        <v>6</v>
      </c>
      <c r="Y3319">
        <v>2</v>
      </c>
      <c r="Z3319">
        <v>57</v>
      </c>
      <c r="AA3319">
        <v>-0.2</v>
      </c>
      <c r="AB3319">
        <v>4</v>
      </c>
      <c r="AC3319">
        <v>984</v>
      </c>
      <c r="AD3319">
        <v>50</v>
      </c>
      <c r="AE3319">
        <v>-2</v>
      </c>
      <c r="AF3319">
        <v>3.8</v>
      </c>
      <c r="AG3319">
        <v>2.2000000000000002</v>
      </c>
      <c r="AH3319">
        <v>230</v>
      </c>
    </row>
    <row r="3320" spans="1:34" x14ac:dyDescent="0.25">
      <c r="A3320" t="s">
        <v>12659</v>
      </c>
      <c r="B3320" t="s">
        <v>12660</v>
      </c>
      <c r="C3320" s="1" t="str">
        <f t="shared" si="544"/>
        <v>21:0613</v>
      </c>
      <c r="D3320" s="1" t="str">
        <f t="shared" si="541"/>
        <v>21:0193</v>
      </c>
      <c r="E3320" t="s">
        <v>12661</v>
      </c>
      <c r="F3320" t="s">
        <v>12662</v>
      </c>
      <c r="H3320">
        <v>54.594728799999999</v>
      </c>
      <c r="I3320">
        <v>-126.0073173</v>
      </c>
      <c r="J3320" s="1" t="str">
        <f t="shared" si="542"/>
        <v>NGR bulk stream sediment</v>
      </c>
      <c r="K3320" s="1" t="str">
        <f t="shared" si="543"/>
        <v>&lt;177 micron (NGR)</v>
      </c>
      <c r="L3320">
        <v>49</v>
      </c>
      <c r="M3320" t="s">
        <v>43</v>
      </c>
      <c r="N3320">
        <v>962</v>
      </c>
      <c r="O3320">
        <v>74</v>
      </c>
      <c r="P3320">
        <v>12</v>
      </c>
      <c r="Q3320">
        <v>10</v>
      </c>
      <c r="R3320">
        <v>14</v>
      </c>
      <c r="S3320">
        <v>6</v>
      </c>
      <c r="T3320">
        <v>-0.2</v>
      </c>
      <c r="U3320">
        <v>700</v>
      </c>
      <c r="V3320">
        <v>2.48</v>
      </c>
      <c r="W3320">
        <v>-0.2</v>
      </c>
      <c r="X3320">
        <v>6</v>
      </c>
      <c r="Y3320">
        <v>-2</v>
      </c>
      <c r="Z3320">
        <v>40</v>
      </c>
      <c r="AA3320">
        <v>1.3</v>
      </c>
      <c r="AB3320">
        <v>1</v>
      </c>
      <c r="AC3320">
        <v>881</v>
      </c>
      <c r="AD3320">
        <v>40</v>
      </c>
      <c r="AE3320">
        <v>2</v>
      </c>
      <c r="AF3320">
        <v>3</v>
      </c>
      <c r="AG3320">
        <v>1.8</v>
      </c>
      <c r="AH3320">
        <v>245</v>
      </c>
    </row>
    <row r="3321" spans="1:34" x14ac:dyDescent="0.25">
      <c r="A3321" t="s">
        <v>12663</v>
      </c>
      <c r="B3321" t="s">
        <v>12664</v>
      </c>
      <c r="C3321" s="1" t="str">
        <f t="shared" si="544"/>
        <v>21:0613</v>
      </c>
      <c r="D3321" s="1" t="str">
        <f>HYPERLINK("http://geochem.nrcan.gc.ca/cdogs/content/svy/svy_e.htm", "")</f>
        <v/>
      </c>
      <c r="G3321" s="1" t="str">
        <f>HYPERLINK("http://geochem.nrcan.gc.ca/cdogs/content/cr_/cr_00078_e.htm", "78")</f>
        <v>78</v>
      </c>
      <c r="J3321" t="s">
        <v>69</v>
      </c>
      <c r="K3321" t="s">
        <v>70</v>
      </c>
      <c r="L3321">
        <v>49</v>
      </c>
      <c r="M3321" t="s">
        <v>71</v>
      </c>
      <c r="N3321">
        <v>963</v>
      </c>
      <c r="O3321">
        <v>86</v>
      </c>
      <c r="P3321">
        <v>34</v>
      </c>
      <c r="Q3321">
        <v>20</v>
      </c>
      <c r="R3321">
        <v>241</v>
      </c>
      <c r="S3321">
        <v>19</v>
      </c>
      <c r="T3321">
        <v>-0.2</v>
      </c>
      <c r="U3321">
        <v>450</v>
      </c>
      <c r="V3321">
        <v>2.85</v>
      </c>
      <c r="W3321">
        <v>-0.2</v>
      </c>
      <c r="X3321">
        <v>31</v>
      </c>
      <c r="Y3321">
        <v>3</v>
      </c>
      <c r="Z3321">
        <v>44</v>
      </c>
      <c r="AA3321">
        <v>0.7</v>
      </c>
      <c r="AB3321">
        <v>6</v>
      </c>
      <c r="AC3321">
        <v>749</v>
      </c>
      <c r="AD3321">
        <v>20</v>
      </c>
      <c r="AE3321">
        <v>16</v>
      </c>
      <c r="AF3321">
        <v>2.6</v>
      </c>
      <c r="AG3321">
        <v>12.5</v>
      </c>
      <c r="AH3321">
        <v>470</v>
      </c>
    </row>
    <row r="3322" spans="1:34" x14ac:dyDescent="0.25">
      <c r="A3322" t="s">
        <v>12665</v>
      </c>
      <c r="B3322" t="s">
        <v>12666</v>
      </c>
      <c r="C3322" s="1" t="str">
        <f t="shared" si="544"/>
        <v>21:0613</v>
      </c>
      <c r="D3322" s="1" t="str">
        <f t="shared" ref="D3322:D3348" si="545">HYPERLINK("http://geochem.nrcan.gc.ca/cdogs/content/svy/svy210193_e.htm", "21:0193")</f>
        <v>21:0193</v>
      </c>
      <c r="E3322" t="s">
        <v>12667</v>
      </c>
      <c r="F3322" t="s">
        <v>12668</v>
      </c>
      <c r="H3322">
        <v>54.591905300000001</v>
      </c>
      <c r="I3322">
        <v>-126.0527183</v>
      </c>
      <c r="J3322" s="1" t="str">
        <f t="shared" ref="J3322:J3348" si="546">HYPERLINK("http://geochem.nrcan.gc.ca/cdogs/content/kwd/kwd020030_e.htm", "NGR bulk stream sediment")</f>
        <v>NGR bulk stream sediment</v>
      </c>
      <c r="K3322" s="1" t="str">
        <f t="shared" ref="K3322:K3348" si="547">HYPERLINK("http://geochem.nrcan.gc.ca/cdogs/content/kwd/kwd080006_e.htm", "&lt;177 micron (NGR)")</f>
        <v>&lt;177 micron (NGR)</v>
      </c>
      <c r="L3322">
        <v>49</v>
      </c>
      <c r="M3322" t="s">
        <v>56</v>
      </c>
      <c r="N3322">
        <v>964</v>
      </c>
      <c r="O3322">
        <v>75</v>
      </c>
      <c r="P3322">
        <v>11</v>
      </c>
      <c r="Q3322">
        <v>10</v>
      </c>
      <c r="R3322">
        <v>14</v>
      </c>
      <c r="S3322">
        <v>7</v>
      </c>
      <c r="T3322">
        <v>-0.2</v>
      </c>
      <c r="U3322">
        <v>390</v>
      </c>
      <c r="V3322">
        <v>2.2000000000000002</v>
      </c>
      <c r="W3322">
        <v>-0.2</v>
      </c>
      <c r="X3322">
        <v>3</v>
      </c>
      <c r="Y3322">
        <v>-2</v>
      </c>
      <c r="Z3322">
        <v>35</v>
      </c>
      <c r="AA3322">
        <v>0.6</v>
      </c>
      <c r="AB3322">
        <v>2</v>
      </c>
      <c r="AC3322">
        <v>843</v>
      </c>
      <c r="AD3322">
        <v>45</v>
      </c>
      <c r="AE3322">
        <v>-2</v>
      </c>
      <c r="AF3322">
        <v>5.4</v>
      </c>
      <c r="AG3322">
        <v>2.2000000000000002</v>
      </c>
      <c r="AH3322">
        <v>235</v>
      </c>
    </row>
    <row r="3323" spans="1:34" x14ac:dyDescent="0.25">
      <c r="A3323" t="s">
        <v>12669</v>
      </c>
      <c r="B3323" t="s">
        <v>12670</v>
      </c>
      <c r="C3323" s="1" t="str">
        <f t="shared" si="544"/>
        <v>21:0613</v>
      </c>
      <c r="D3323" s="1" t="str">
        <f t="shared" si="545"/>
        <v>21:0193</v>
      </c>
      <c r="E3323" t="s">
        <v>12671</v>
      </c>
      <c r="F3323" t="s">
        <v>12672</v>
      </c>
      <c r="H3323">
        <v>54.602503499999997</v>
      </c>
      <c r="I3323">
        <v>-126.07598729999999</v>
      </c>
      <c r="J3323" s="1" t="str">
        <f t="shared" si="546"/>
        <v>NGR bulk stream sediment</v>
      </c>
      <c r="K3323" s="1" t="str">
        <f t="shared" si="547"/>
        <v>&lt;177 micron (NGR)</v>
      </c>
      <c r="L3323">
        <v>49</v>
      </c>
      <c r="M3323" t="s">
        <v>61</v>
      </c>
      <c r="N3323">
        <v>965</v>
      </c>
      <c r="O3323">
        <v>73</v>
      </c>
      <c r="P3323">
        <v>14</v>
      </c>
      <c r="Q3323">
        <v>10</v>
      </c>
      <c r="R3323">
        <v>15</v>
      </c>
      <c r="S3323">
        <v>7</v>
      </c>
      <c r="T3323">
        <v>-0.2</v>
      </c>
      <c r="U3323">
        <v>800</v>
      </c>
      <c r="V3323">
        <v>2.4700000000000002</v>
      </c>
      <c r="W3323">
        <v>-0.2</v>
      </c>
      <c r="X3323">
        <v>6</v>
      </c>
      <c r="Y3323">
        <v>-2</v>
      </c>
      <c r="Z3323">
        <v>37</v>
      </c>
      <c r="AA3323">
        <v>0.5</v>
      </c>
      <c r="AB3323">
        <v>1</v>
      </c>
      <c r="AC3323">
        <v>824</v>
      </c>
      <c r="AD3323">
        <v>40</v>
      </c>
      <c r="AE3323">
        <v>2</v>
      </c>
      <c r="AF3323">
        <v>2.8</v>
      </c>
      <c r="AG3323">
        <v>1.5</v>
      </c>
      <c r="AH3323">
        <v>225</v>
      </c>
    </row>
    <row r="3324" spans="1:34" x14ac:dyDescent="0.25">
      <c r="A3324" t="s">
        <v>12673</v>
      </c>
      <c r="B3324" t="s">
        <v>12674</v>
      </c>
      <c r="C3324" s="1" t="str">
        <f t="shared" si="544"/>
        <v>21:0613</v>
      </c>
      <c r="D3324" s="1" t="str">
        <f t="shared" si="545"/>
        <v>21:0193</v>
      </c>
      <c r="E3324" t="s">
        <v>12675</v>
      </c>
      <c r="F3324" t="s">
        <v>12676</v>
      </c>
      <c r="H3324">
        <v>54.559730700000003</v>
      </c>
      <c r="I3324">
        <v>-126.0067731</v>
      </c>
      <c r="J3324" s="1" t="str">
        <f t="shared" si="546"/>
        <v>NGR bulk stream sediment</v>
      </c>
      <c r="K3324" s="1" t="str">
        <f t="shared" si="547"/>
        <v>&lt;177 micron (NGR)</v>
      </c>
      <c r="L3324">
        <v>49</v>
      </c>
      <c r="M3324" t="s">
        <v>66</v>
      </c>
      <c r="N3324">
        <v>966</v>
      </c>
      <c r="O3324">
        <v>101</v>
      </c>
      <c r="P3324">
        <v>16</v>
      </c>
      <c r="Q3324">
        <v>14</v>
      </c>
      <c r="R3324">
        <v>16</v>
      </c>
      <c r="S3324">
        <v>13</v>
      </c>
      <c r="T3324">
        <v>-0.2</v>
      </c>
      <c r="U3324">
        <v>2900</v>
      </c>
      <c r="V3324">
        <v>3.63</v>
      </c>
      <c r="W3324">
        <v>-0.2</v>
      </c>
      <c r="X3324">
        <v>7</v>
      </c>
      <c r="Y3324">
        <v>2</v>
      </c>
      <c r="Z3324">
        <v>53</v>
      </c>
      <c r="AA3324">
        <v>1</v>
      </c>
      <c r="AB3324">
        <v>4</v>
      </c>
      <c r="AC3324">
        <v>835</v>
      </c>
      <c r="AD3324">
        <v>75</v>
      </c>
      <c r="AE3324">
        <v>2</v>
      </c>
      <c r="AF3324">
        <v>12.4</v>
      </c>
      <c r="AG3324">
        <v>2</v>
      </c>
      <c r="AH3324">
        <v>225</v>
      </c>
    </row>
    <row r="3325" spans="1:34" x14ac:dyDescent="0.25">
      <c r="A3325" t="s">
        <v>12677</v>
      </c>
      <c r="B3325" t="s">
        <v>12678</v>
      </c>
      <c r="C3325" s="1" t="str">
        <f t="shared" si="544"/>
        <v>21:0613</v>
      </c>
      <c r="D3325" s="1" t="str">
        <f t="shared" si="545"/>
        <v>21:0193</v>
      </c>
      <c r="E3325" t="s">
        <v>12679</v>
      </c>
      <c r="F3325" t="s">
        <v>12680</v>
      </c>
      <c r="H3325">
        <v>54.531675</v>
      </c>
      <c r="I3325">
        <v>-126.2420659</v>
      </c>
      <c r="J3325" s="1" t="str">
        <f t="shared" si="546"/>
        <v>NGR bulk stream sediment</v>
      </c>
      <c r="K3325" s="1" t="str">
        <f t="shared" si="547"/>
        <v>&lt;177 micron (NGR)</v>
      </c>
      <c r="L3325">
        <v>49</v>
      </c>
      <c r="M3325" t="s">
        <v>76</v>
      </c>
      <c r="N3325">
        <v>967</v>
      </c>
      <c r="O3325">
        <v>73</v>
      </c>
      <c r="P3325">
        <v>21</v>
      </c>
      <c r="Q3325">
        <v>11</v>
      </c>
      <c r="R3325">
        <v>21</v>
      </c>
      <c r="S3325">
        <v>11</v>
      </c>
      <c r="T3325">
        <v>-0.2</v>
      </c>
      <c r="U3325">
        <v>740</v>
      </c>
      <c r="V3325">
        <v>2.96</v>
      </c>
      <c r="W3325">
        <v>-0.2</v>
      </c>
      <c r="X3325">
        <v>7</v>
      </c>
      <c r="Y3325">
        <v>-2</v>
      </c>
      <c r="Z3325">
        <v>48</v>
      </c>
      <c r="AA3325">
        <v>1</v>
      </c>
      <c r="AB3325">
        <v>4</v>
      </c>
      <c r="AC3325">
        <v>916</v>
      </c>
      <c r="AD3325">
        <v>40</v>
      </c>
      <c r="AE3325">
        <v>2</v>
      </c>
      <c r="AF3325">
        <v>6</v>
      </c>
      <c r="AG3325">
        <v>1.8</v>
      </c>
      <c r="AH3325">
        <v>315</v>
      </c>
    </row>
    <row r="3326" spans="1:34" x14ac:dyDescent="0.25">
      <c r="A3326" t="s">
        <v>12681</v>
      </c>
      <c r="B3326" t="s">
        <v>12682</v>
      </c>
      <c r="C3326" s="1" t="str">
        <f t="shared" si="544"/>
        <v>21:0613</v>
      </c>
      <c r="D3326" s="1" t="str">
        <f t="shared" si="545"/>
        <v>21:0193</v>
      </c>
      <c r="E3326" t="s">
        <v>12683</v>
      </c>
      <c r="F3326" t="s">
        <v>12684</v>
      </c>
      <c r="H3326">
        <v>54.416756499999998</v>
      </c>
      <c r="I3326">
        <v>-126.2145999</v>
      </c>
      <c r="J3326" s="1" t="str">
        <f t="shared" si="546"/>
        <v>NGR bulk stream sediment</v>
      </c>
      <c r="K3326" s="1" t="str">
        <f t="shared" si="547"/>
        <v>&lt;177 micron (NGR)</v>
      </c>
      <c r="L3326">
        <v>49</v>
      </c>
      <c r="M3326" t="s">
        <v>81</v>
      </c>
      <c r="N3326">
        <v>968</v>
      </c>
      <c r="O3326">
        <v>76</v>
      </c>
      <c r="P3326">
        <v>24</v>
      </c>
      <c r="Q3326">
        <v>9</v>
      </c>
      <c r="R3326">
        <v>26</v>
      </c>
      <c r="S3326">
        <v>12</v>
      </c>
      <c r="T3326">
        <v>-0.2</v>
      </c>
      <c r="U3326">
        <v>1400</v>
      </c>
      <c r="V3326">
        <v>3.54</v>
      </c>
      <c r="W3326">
        <v>-0.2</v>
      </c>
      <c r="X3326">
        <v>10</v>
      </c>
      <c r="Y3326">
        <v>-2</v>
      </c>
      <c r="Z3326">
        <v>50</v>
      </c>
      <c r="AA3326">
        <v>0.3</v>
      </c>
      <c r="AB3326">
        <v>5</v>
      </c>
      <c r="AC3326">
        <v>889</v>
      </c>
      <c r="AD3326">
        <v>50</v>
      </c>
      <c r="AE3326">
        <v>-2</v>
      </c>
      <c r="AF3326">
        <v>7</v>
      </c>
      <c r="AG3326">
        <v>1.4</v>
      </c>
      <c r="AH3326">
        <v>235</v>
      </c>
    </row>
    <row r="3327" spans="1:34" x14ac:dyDescent="0.25">
      <c r="A3327" t="s">
        <v>12685</v>
      </c>
      <c r="B3327" t="s">
        <v>12686</v>
      </c>
      <c r="C3327" s="1" t="str">
        <f t="shared" si="544"/>
        <v>21:0613</v>
      </c>
      <c r="D3327" s="1" t="str">
        <f t="shared" si="545"/>
        <v>21:0193</v>
      </c>
      <c r="E3327" t="s">
        <v>12687</v>
      </c>
      <c r="F3327" t="s">
        <v>12688</v>
      </c>
      <c r="H3327">
        <v>54.389045500000002</v>
      </c>
      <c r="I3327">
        <v>-126.3319357</v>
      </c>
      <c r="J3327" s="1" t="str">
        <f t="shared" si="546"/>
        <v>NGR bulk stream sediment</v>
      </c>
      <c r="K3327" s="1" t="str">
        <f t="shared" si="547"/>
        <v>&lt;177 micron (NGR)</v>
      </c>
      <c r="L3327">
        <v>49</v>
      </c>
      <c r="M3327" t="s">
        <v>86</v>
      </c>
      <c r="N3327">
        <v>969</v>
      </c>
      <c r="O3327">
        <v>60</v>
      </c>
      <c r="P3327">
        <v>11</v>
      </c>
      <c r="Q3327">
        <v>5</v>
      </c>
      <c r="R3327">
        <v>23</v>
      </c>
      <c r="S3327">
        <v>10</v>
      </c>
      <c r="T3327">
        <v>-0.2</v>
      </c>
      <c r="U3327">
        <v>440</v>
      </c>
      <c r="V3327">
        <v>2.37</v>
      </c>
      <c r="W3327">
        <v>-0.2</v>
      </c>
      <c r="X3327">
        <v>2</v>
      </c>
      <c r="Y3327">
        <v>-2</v>
      </c>
      <c r="Z3327">
        <v>42</v>
      </c>
      <c r="AA3327">
        <v>0.3</v>
      </c>
      <c r="AB3327">
        <v>1</v>
      </c>
      <c r="AC3327">
        <v>968</v>
      </c>
      <c r="AD3327">
        <v>30</v>
      </c>
      <c r="AE3327">
        <v>-2</v>
      </c>
      <c r="AF3327">
        <v>4.5999999999999996</v>
      </c>
      <c r="AG3327">
        <v>1.6</v>
      </c>
      <c r="AH3327">
        <v>280</v>
      </c>
    </row>
    <row r="3328" spans="1:34" x14ac:dyDescent="0.25">
      <c r="A3328" t="s">
        <v>12689</v>
      </c>
      <c r="B3328" t="s">
        <v>12690</v>
      </c>
      <c r="C3328" s="1" t="str">
        <f t="shared" si="544"/>
        <v>21:0613</v>
      </c>
      <c r="D3328" s="1" t="str">
        <f t="shared" si="545"/>
        <v>21:0193</v>
      </c>
      <c r="E3328" t="s">
        <v>12691</v>
      </c>
      <c r="F3328" t="s">
        <v>12692</v>
      </c>
      <c r="H3328">
        <v>54.365977899999997</v>
      </c>
      <c r="I3328">
        <v>-126.9164662</v>
      </c>
      <c r="J3328" s="1" t="str">
        <f t="shared" si="546"/>
        <v>NGR bulk stream sediment</v>
      </c>
      <c r="K3328" s="1" t="str">
        <f t="shared" si="547"/>
        <v>&lt;177 micron (NGR)</v>
      </c>
      <c r="L3328">
        <v>49</v>
      </c>
      <c r="M3328" t="s">
        <v>91</v>
      </c>
      <c r="N3328">
        <v>970</v>
      </c>
      <c r="O3328">
        <v>133</v>
      </c>
      <c r="P3328">
        <v>47</v>
      </c>
      <c r="Q3328">
        <v>11</v>
      </c>
      <c r="R3328">
        <v>19</v>
      </c>
      <c r="S3328">
        <v>14</v>
      </c>
      <c r="T3328">
        <v>0.3</v>
      </c>
      <c r="U3328">
        <v>1000</v>
      </c>
      <c r="V3328">
        <v>3.53</v>
      </c>
      <c r="W3328">
        <v>-0.2</v>
      </c>
      <c r="X3328">
        <v>11</v>
      </c>
      <c r="Y3328">
        <v>-2</v>
      </c>
      <c r="Z3328">
        <v>64</v>
      </c>
      <c r="AA3328">
        <v>1</v>
      </c>
      <c r="AB3328">
        <v>2</v>
      </c>
      <c r="AC3328">
        <v>808</v>
      </c>
      <c r="AD3328">
        <v>50</v>
      </c>
      <c r="AE3328">
        <v>2</v>
      </c>
      <c r="AF3328">
        <v>4.5999999999999996</v>
      </c>
      <c r="AG3328">
        <v>1.3</v>
      </c>
      <c r="AH3328">
        <v>255</v>
      </c>
    </row>
    <row r="3329" spans="1:34" x14ac:dyDescent="0.25">
      <c r="A3329" t="s">
        <v>12693</v>
      </c>
      <c r="B3329" t="s">
        <v>12694</v>
      </c>
      <c r="C3329" s="1" t="str">
        <f t="shared" si="544"/>
        <v>21:0613</v>
      </c>
      <c r="D3329" s="1" t="str">
        <f t="shared" si="545"/>
        <v>21:0193</v>
      </c>
      <c r="E3329" t="s">
        <v>12695</v>
      </c>
      <c r="F3329" t="s">
        <v>12696</v>
      </c>
      <c r="H3329">
        <v>54.4250373</v>
      </c>
      <c r="I3329">
        <v>-126.9704165</v>
      </c>
      <c r="J3329" s="1" t="str">
        <f t="shared" si="546"/>
        <v>NGR bulk stream sediment</v>
      </c>
      <c r="K3329" s="1" t="str">
        <f t="shared" si="547"/>
        <v>&lt;177 micron (NGR)</v>
      </c>
      <c r="L3329">
        <v>49</v>
      </c>
      <c r="M3329" t="s">
        <v>96</v>
      </c>
      <c r="N3329">
        <v>971</v>
      </c>
      <c r="O3329">
        <v>175</v>
      </c>
      <c r="P3329">
        <v>42</v>
      </c>
      <c r="Q3329">
        <v>12</v>
      </c>
      <c r="R3329">
        <v>12</v>
      </c>
      <c r="S3329">
        <v>13</v>
      </c>
      <c r="T3329">
        <v>-0.2</v>
      </c>
      <c r="U3329">
        <v>1500</v>
      </c>
      <c r="V3329">
        <v>3.95</v>
      </c>
      <c r="W3329">
        <v>-0.2</v>
      </c>
      <c r="X3329">
        <v>9</v>
      </c>
      <c r="Y3329">
        <v>-2</v>
      </c>
      <c r="Z3329">
        <v>79</v>
      </c>
      <c r="AA3329">
        <v>1</v>
      </c>
      <c r="AB3329">
        <v>-1</v>
      </c>
      <c r="AC3329">
        <v>1180</v>
      </c>
      <c r="AD3329">
        <v>60</v>
      </c>
      <c r="AE3329">
        <v>-2</v>
      </c>
      <c r="AF3329">
        <v>5.8</v>
      </c>
      <c r="AG3329">
        <v>2.1</v>
      </c>
      <c r="AH3329">
        <v>285</v>
      </c>
    </row>
    <row r="3330" spans="1:34" x14ac:dyDescent="0.25">
      <c r="A3330" t="s">
        <v>12697</v>
      </c>
      <c r="B3330" t="s">
        <v>12698</v>
      </c>
      <c r="C3330" s="1" t="str">
        <f t="shared" si="544"/>
        <v>21:0613</v>
      </c>
      <c r="D3330" s="1" t="str">
        <f t="shared" si="545"/>
        <v>21:0193</v>
      </c>
      <c r="E3330" t="s">
        <v>12699</v>
      </c>
      <c r="F3330" t="s">
        <v>12700</v>
      </c>
      <c r="H3330">
        <v>54.411642700000002</v>
      </c>
      <c r="I3330">
        <v>-126.9046451</v>
      </c>
      <c r="J3330" s="1" t="str">
        <f t="shared" si="546"/>
        <v>NGR bulk stream sediment</v>
      </c>
      <c r="K3330" s="1" t="str">
        <f t="shared" si="547"/>
        <v>&lt;177 micron (NGR)</v>
      </c>
      <c r="L3330">
        <v>49</v>
      </c>
      <c r="M3330" t="s">
        <v>101</v>
      </c>
      <c r="N3330">
        <v>972</v>
      </c>
      <c r="O3330">
        <v>126</v>
      </c>
      <c r="P3330">
        <v>33</v>
      </c>
      <c r="Q3330">
        <v>14</v>
      </c>
      <c r="R3330">
        <v>16</v>
      </c>
      <c r="S3330">
        <v>12</v>
      </c>
      <c r="T3330">
        <v>-0.2</v>
      </c>
      <c r="U3330">
        <v>1200</v>
      </c>
      <c r="V3330">
        <v>3.48</v>
      </c>
      <c r="W3330">
        <v>-0.2</v>
      </c>
      <c r="X3330">
        <v>11</v>
      </c>
      <c r="Y3330">
        <v>-2</v>
      </c>
      <c r="Z3330">
        <v>59</v>
      </c>
      <c r="AA3330">
        <v>1.5</v>
      </c>
      <c r="AB3330">
        <v>-1</v>
      </c>
      <c r="AC3330">
        <v>894</v>
      </c>
      <c r="AD3330">
        <v>40</v>
      </c>
      <c r="AE3330">
        <v>2</v>
      </c>
      <c r="AF3330">
        <v>4.2</v>
      </c>
      <c r="AG3330">
        <v>1.3</v>
      </c>
      <c r="AH3330">
        <v>215</v>
      </c>
    </row>
    <row r="3331" spans="1:34" x14ac:dyDescent="0.25">
      <c r="A3331" t="s">
        <v>12701</v>
      </c>
      <c r="B3331" t="s">
        <v>12702</v>
      </c>
      <c r="C3331" s="1" t="str">
        <f t="shared" si="544"/>
        <v>21:0613</v>
      </c>
      <c r="D3331" s="1" t="str">
        <f t="shared" si="545"/>
        <v>21:0193</v>
      </c>
      <c r="E3331" t="s">
        <v>12703</v>
      </c>
      <c r="F3331" t="s">
        <v>12704</v>
      </c>
      <c r="H3331">
        <v>54.506294599999997</v>
      </c>
      <c r="I3331">
        <v>-126.971108</v>
      </c>
      <c r="J3331" s="1" t="str">
        <f t="shared" si="546"/>
        <v>NGR bulk stream sediment</v>
      </c>
      <c r="K3331" s="1" t="str">
        <f t="shared" si="547"/>
        <v>&lt;177 micron (NGR)</v>
      </c>
      <c r="L3331">
        <v>49</v>
      </c>
      <c r="M3331" t="s">
        <v>106</v>
      </c>
      <c r="N3331">
        <v>973</v>
      </c>
      <c r="O3331">
        <v>287</v>
      </c>
      <c r="P3331">
        <v>33</v>
      </c>
      <c r="Q3331">
        <v>22</v>
      </c>
      <c r="R3331">
        <v>15</v>
      </c>
      <c r="S3331">
        <v>10</v>
      </c>
      <c r="T3331">
        <v>-0.2</v>
      </c>
      <c r="U3331">
        <v>2400</v>
      </c>
      <c r="V3331">
        <v>3.26</v>
      </c>
      <c r="W3331">
        <v>0.6</v>
      </c>
      <c r="X3331">
        <v>9</v>
      </c>
      <c r="Y3331">
        <v>2</v>
      </c>
      <c r="Z3331">
        <v>52</v>
      </c>
      <c r="AA3331">
        <v>1</v>
      </c>
      <c r="AB3331">
        <v>2</v>
      </c>
      <c r="AC3331">
        <v>1160</v>
      </c>
      <c r="AD3331">
        <v>40</v>
      </c>
      <c r="AE3331">
        <v>2</v>
      </c>
      <c r="AF3331">
        <v>4</v>
      </c>
      <c r="AG3331">
        <v>1.3</v>
      </c>
      <c r="AH3331">
        <v>210</v>
      </c>
    </row>
    <row r="3332" spans="1:34" x14ac:dyDescent="0.25">
      <c r="A3332" t="s">
        <v>12705</v>
      </c>
      <c r="B3332" t="s">
        <v>12706</v>
      </c>
      <c r="C3332" s="1" t="str">
        <f t="shared" si="544"/>
        <v>21:0613</v>
      </c>
      <c r="D3332" s="1" t="str">
        <f t="shared" si="545"/>
        <v>21:0193</v>
      </c>
      <c r="E3332" t="s">
        <v>12707</v>
      </c>
      <c r="F3332" t="s">
        <v>12708</v>
      </c>
      <c r="H3332">
        <v>54.496031100000003</v>
      </c>
      <c r="I3332">
        <v>-126.9130267</v>
      </c>
      <c r="J3332" s="1" t="str">
        <f t="shared" si="546"/>
        <v>NGR bulk stream sediment</v>
      </c>
      <c r="K3332" s="1" t="str">
        <f t="shared" si="547"/>
        <v>&lt;177 micron (NGR)</v>
      </c>
      <c r="L3332">
        <v>49</v>
      </c>
      <c r="M3332" t="s">
        <v>111</v>
      </c>
      <c r="N3332">
        <v>974</v>
      </c>
      <c r="O3332">
        <v>132</v>
      </c>
      <c r="P3332">
        <v>30</v>
      </c>
      <c r="Q3332">
        <v>11</v>
      </c>
      <c r="R3332">
        <v>23</v>
      </c>
      <c r="S3332">
        <v>12</v>
      </c>
      <c r="T3332">
        <v>0.2</v>
      </c>
      <c r="U3332">
        <v>1200</v>
      </c>
      <c r="V3332">
        <v>3.28</v>
      </c>
      <c r="W3332">
        <v>-0.2</v>
      </c>
      <c r="X3332">
        <v>7</v>
      </c>
      <c r="Y3332">
        <v>-2</v>
      </c>
      <c r="Z3332">
        <v>54</v>
      </c>
      <c r="AA3332">
        <v>1</v>
      </c>
      <c r="AB3332">
        <v>4</v>
      </c>
      <c r="AC3332">
        <v>935</v>
      </c>
      <c r="AD3332">
        <v>30</v>
      </c>
      <c r="AE3332">
        <v>-2</v>
      </c>
      <c r="AF3332">
        <v>4.2</v>
      </c>
      <c r="AG3332">
        <v>1.2</v>
      </c>
      <c r="AH3332">
        <v>220</v>
      </c>
    </row>
    <row r="3333" spans="1:34" x14ac:dyDescent="0.25">
      <c r="A3333" t="s">
        <v>12709</v>
      </c>
      <c r="B3333" t="s">
        <v>12710</v>
      </c>
      <c r="C3333" s="1" t="str">
        <f t="shared" si="544"/>
        <v>21:0613</v>
      </c>
      <c r="D3333" s="1" t="str">
        <f t="shared" si="545"/>
        <v>21:0193</v>
      </c>
      <c r="E3333" t="s">
        <v>12711</v>
      </c>
      <c r="F3333" t="s">
        <v>12712</v>
      </c>
      <c r="H3333">
        <v>54.456901100000003</v>
      </c>
      <c r="I3333">
        <v>-127.0234404</v>
      </c>
      <c r="J3333" s="1" t="str">
        <f t="shared" si="546"/>
        <v>NGR bulk stream sediment</v>
      </c>
      <c r="K3333" s="1" t="str">
        <f t="shared" si="547"/>
        <v>&lt;177 micron (NGR)</v>
      </c>
      <c r="L3333">
        <v>49</v>
      </c>
      <c r="M3333" t="s">
        <v>116</v>
      </c>
      <c r="N3333">
        <v>975</v>
      </c>
      <c r="O3333">
        <v>244</v>
      </c>
      <c r="P3333">
        <v>28</v>
      </c>
      <c r="Q3333">
        <v>24</v>
      </c>
      <c r="R3333">
        <v>4</v>
      </c>
      <c r="S3333">
        <v>10</v>
      </c>
      <c r="T3333">
        <v>0.8</v>
      </c>
      <c r="U3333">
        <v>2000</v>
      </c>
      <c r="V3333">
        <v>4.5199999999999996</v>
      </c>
      <c r="W3333">
        <v>-0.4</v>
      </c>
      <c r="X3333">
        <v>12</v>
      </c>
      <c r="Y3333">
        <v>-4</v>
      </c>
      <c r="Z3333">
        <v>82</v>
      </c>
      <c r="AA3333">
        <v>3</v>
      </c>
      <c r="AB3333">
        <v>6</v>
      </c>
      <c r="AC3333">
        <v>2240</v>
      </c>
      <c r="AD3333">
        <v>30</v>
      </c>
      <c r="AE3333">
        <v>2</v>
      </c>
      <c r="AF3333">
        <v>4.5999999999999996</v>
      </c>
      <c r="AH3333">
        <v>295</v>
      </c>
    </row>
    <row r="3334" spans="1:34" x14ac:dyDescent="0.25">
      <c r="A3334" t="s">
        <v>12713</v>
      </c>
      <c r="B3334" t="s">
        <v>12714</v>
      </c>
      <c r="C3334" s="1" t="str">
        <f t="shared" si="544"/>
        <v>21:0613</v>
      </c>
      <c r="D3334" s="1" t="str">
        <f t="shared" si="545"/>
        <v>21:0193</v>
      </c>
      <c r="E3334" t="s">
        <v>12715</v>
      </c>
      <c r="F3334" t="s">
        <v>12716</v>
      </c>
      <c r="H3334">
        <v>54.469784599999997</v>
      </c>
      <c r="I3334">
        <v>-126.9799957</v>
      </c>
      <c r="J3334" s="1" t="str">
        <f t="shared" si="546"/>
        <v>NGR bulk stream sediment</v>
      </c>
      <c r="K3334" s="1" t="str">
        <f t="shared" si="547"/>
        <v>&lt;177 micron (NGR)</v>
      </c>
      <c r="L3334">
        <v>49</v>
      </c>
      <c r="M3334" t="s">
        <v>121</v>
      </c>
      <c r="N3334">
        <v>976</v>
      </c>
      <c r="O3334">
        <v>236</v>
      </c>
      <c r="P3334">
        <v>35</v>
      </c>
      <c r="Q3334">
        <v>13</v>
      </c>
      <c r="R3334">
        <v>17</v>
      </c>
      <c r="S3334">
        <v>15</v>
      </c>
      <c r="T3334">
        <v>0.3</v>
      </c>
      <c r="U3334">
        <v>1350</v>
      </c>
      <c r="V3334">
        <v>3.73</v>
      </c>
      <c r="W3334">
        <v>-0.2</v>
      </c>
      <c r="X3334">
        <v>5</v>
      </c>
      <c r="Y3334">
        <v>-2</v>
      </c>
      <c r="Z3334">
        <v>78</v>
      </c>
      <c r="AA3334">
        <v>2.1</v>
      </c>
      <c r="AB3334">
        <v>3</v>
      </c>
      <c r="AC3334">
        <v>1799</v>
      </c>
      <c r="AD3334">
        <v>45</v>
      </c>
      <c r="AE3334">
        <v>-2</v>
      </c>
      <c r="AF3334">
        <v>3.6</v>
      </c>
      <c r="AG3334">
        <v>1.2</v>
      </c>
      <c r="AH3334">
        <v>240</v>
      </c>
    </row>
    <row r="3335" spans="1:34" x14ac:dyDescent="0.25">
      <c r="A3335" t="s">
        <v>12717</v>
      </c>
      <c r="B3335" t="s">
        <v>12718</v>
      </c>
      <c r="C3335" s="1" t="str">
        <f t="shared" si="544"/>
        <v>21:0613</v>
      </c>
      <c r="D3335" s="1" t="str">
        <f t="shared" si="545"/>
        <v>21:0193</v>
      </c>
      <c r="E3335" t="s">
        <v>12719</v>
      </c>
      <c r="F3335" t="s">
        <v>12720</v>
      </c>
      <c r="H3335">
        <v>54.371647600000003</v>
      </c>
      <c r="I3335">
        <v>-126.9568993</v>
      </c>
      <c r="J3335" s="1" t="str">
        <f t="shared" si="546"/>
        <v>NGR bulk stream sediment</v>
      </c>
      <c r="K3335" s="1" t="str">
        <f t="shared" si="547"/>
        <v>&lt;177 micron (NGR)</v>
      </c>
      <c r="L3335">
        <v>49</v>
      </c>
      <c r="M3335" t="s">
        <v>126</v>
      </c>
      <c r="N3335">
        <v>977</v>
      </c>
      <c r="O3335">
        <v>130</v>
      </c>
      <c r="P3335">
        <v>51</v>
      </c>
      <c r="Q3335">
        <v>10</v>
      </c>
      <c r="R3335">
        <v>27</v>
      </c>
      <c r="S3335">
        <v>16</v>
      </c>
      <c r="T3335">
        <v>-0.2</v>
      </c>
      <c r="U3335">
        <v>1000</v>
      </c>
      <c r="V3335">
        <v>4.03</v>
      </c>
      <c r="W3335">
        <v>-0.2</v>
      </c>
      <c r="X3335">
        <v>10</v>
      </c>
      <c r="Y3335">
        <v>-2</v>
      </c>
      <c r="Z3335">
        <v>72</v>
      </c>
      <c r="AA3335">
        <v>1</v>
      </c>
      <c r="AB3335">
        <v>5</v>
      </c>
      <c r="AC3335">
        <v>842</v>
      </c>
      <c r="AD3335">
        <v>50</v>
      </c>
      <c r="AE3335">
        <v>2</v>
      </c>
      <c r="AF3335">
        <v>3.4</v>
      </c>
      <c r="AG3335">
        <v>1.4</v>
      </c>
      <c r="AH3335">
        <v>245</v>
      </c>
    </row>
    <row r="3336" spans="1:34" x14ac:dyDescent="0.25">
      <c r="A3336" t="s">
        <v>12721</v>
      </c>
      <c r="B3336" t="s">
        <v>12722</v>
      </c>
      <c r="C3336" s="1" t="str">
        <f t="shared" si="544"/>
        <v>21:0613</v>
      </c>
      <c r="D3336" s="1" t="str">
        <f t="shared" si="545"/>
        <v>21:0193</v>
      </c>
      <c r="E3336" t="s">
        <v>12657</v>
      </c>
      <c r="F3336" t="s">
        <v>12723</v>
      </c>
      <c r="H3336">
        <v>54.375152800000002</v>
      </c>
      <c r="I3336">
        <v>-126.9536769</v>
      </c>
      <c r="J3336" s="1" t="str">
        <f t="shared" si="546"/>
        <v>NGR bulk stream sediment</v>
      </c>
      <c r="K3336" s="1" t="str">
        <f t="shared" si="547"/>
        <v>&lt;177 micron (NGR)</v>
      </c>
      <c r="L3336">
        <v>49</v>
      </c>
      <c r="M3336" t="s">
        <v>47</v>
      </c>
      <c r="N3336">
        <v>978</v>
      </c>
      <c r="O3336">
        <v>121</v>
      </c>
      <c r="P3336">
        <v>51</v>
      </c>
      <c r="Q3336">
        <v>10</v>
      </c>
      <c r="R3336">
        <v>12</v>
      </c>
      <c r="S3336">
        <v>12</v>
      </c>
      <c r="T3336">
        <v>-0.2</v>
      </c>
      <c r="U3336">
        <v>1100</v>
      </c>
      <c r="V3336">
        <v>3.45</v>
      </c>
      <c r="W3336">
        <v>-0.2</v>
      </c>
      <c r="X3336">
        <v>7</v>
      </c>
      <c r="Y3336">
        <v>-2</v>
      </c>
      <c r="Z3336">
        <v>58</v>
      </c>
      <c r="AA3336">
        <v>2.5</v>
      </c>
      <c r="AB3336">
        <v>4</v>
      </c>
      <c r="AC3336">
        <v>1020</v>
      </c>
      <c r="AD3336">
        <v>50</v>
      </c>
      <c r="AE3336">
        <v>-2</v>
      </c>
      <c r="AF3336">
        <v>4.2</v>
      </c>
      <c r="AG3336">
        <v>2</v>
      </c>
      <c r="AH3336">
        <v>220</v>
      </c>
    </row>
    <row r="3337" spans="1:34" x14ac:dyDescent="0.25">
      <c r="A3337" t="s">
        <v>12724</v>
      </c>
      <c r="B3337" t="s">
        <v>12725</v>
      </c>
      <c r="C3337" s="1" t="str">
        <f t="shared" si="544"/>
        <v>21:0613</v>
      </c>
      <c r="D3337" s="1" t="str">
        <f t="shared" si="545"/>
        <v>21:0193</v>
      </c>
      <c r="E3337" t="s">
        <v>12657</v>
      </c>
      <c r="F3337" t="s">
        <v>12726</v>
      </c>
      <c r="H3337">
        <v>54.375152800000002</v>
      </c>
      <c r="I3337">
        <v>-126.9536769</v>
      </c>
      <c r="J3337" s="1" t="str">
        <f t="shared" si="546"/>
        <v>NGR bulk stream sediment</v>
      </c>
      <c r="K3337" s="1" t="str">
        <f t="shared" si="547"/>
        <v>&lt;177 micron (NGR)</v>
      </c>
      <c r="L3337">
        <v>49</v>
      </c>
      <c r="M3337" t="s">
        <v>51</v>
      </c>
      <c r="N3337">
        <v>979</v>
      </c>
      <c r="O3337">
        <v>110</v>
      </c>
      <c r="P3337">
        <v>50</v>
      </c>
      <c r="Q3337">
        <v>10</v>
      </c>
      <c r="R3337">
        <v>11</v>
      </c>
      <c r="S3337">
        <v>11</v>
      </c>
      <c r="T3337">
        <v>-0.2</v>
      </c>
      <c r="U3337">
        <v>1000</v>
      </c>
      <c r="V3337">
        <v>3.52</v>
      </c>
      <c r="W3337">
        <v>-0.2</v>
      </c>
      <c r="X3337">
        <v>6</v>
      </c>
      <c r="Y3337">
        <v>-2</v>
      </c>
      <c r="Z3337">
        <v>59</v>
      </c>
      <c r="AA3337">
        <v>1.6</v>
      </c>
      <c r="AB3337">
        <v>3</v>
      </c>
      <c r="AC3337">
        <v>953</v>
      </c>
      <c r="AD3337">
        <v>40</v>
      </c>
      <c r="AE3337">
        <v>2</v>
      </c>
      <c r="AF3337">
        <v>4</v>
      </c>
      <c r="AG3337">
        <v>2</v>
      </c>
      <c r="AH3337">
        <v>225</v>
      </c>
    </row>
    <row r="3338" spans="1:34" x14ac:dyDescent="0.25">
      <c r="A3338" t="s">
        <v>12727</v>
      </c>
      <c r="B3338" t="s">
        <v>12728</v>
      </c>
      <c r="C3338" s="1" t="str">
        <f t="shared" si="544"/>
        <v>21:0613</v>
      </c>
      <c r="D3338" s="1" t="str">
        <f t="shared" si="545"/>
        <v>21:0193</v>
      </c>
      <c r="E3338" t="s">
        <v>12729</v>
      </c>
      <c r="F3338" t="s">
        <v>12730</v>
      </c>
      <c r="H3338">
        <v>54.3786214</v>
      </c>
      <c r="I3338">
        <v>-126.935089</v>
      </c>
      <c r="J3338" s="1" t="str">
        <f t="shared" si="546"/>
        <v>NGR bulk stream sediment</v>
      </c>
      <c r="K3338" s="1" t="str">
        <f t="shared" si="547"/>
        <v>&lt;177 micron (NGR)</v>
      </c>
      <c r="L3338">
        <v>49</v>
      </c>
      <c r="M3338" t="s">
        <v>131</v>
      </c>
      <c r="N3338">
        <v>980</v>
      </c>
      <c r="O3338">
        <v>127</v>
      </c>
      <c r="P3338">
        <v>43</v>
      </c>
      <c r="Q3338">
        <v>14</v>
      </c>
      <c r="R3338">
        <v>20</v>
      </c>
      <c r="S3338">
        <v>13</v>
      </c>
      <c r="T3338">
        <v>-0.2</v>
      </c>
      <c r="U3338">
        <v>1100</v>
      </c>
      <c r="V3338">
        <v>3.51</v>
      </c>
      <c r="W3338">
        <v>-0.2</v>
      </c>
      <c r="X3338">
        <v>12</v>
      </c>
      <c r="Y3338">
        <v>-2</v>
      </c>
      <c r="Z3338">
        <v>54</v>
      </c>
      <c r="AA3338">
        <v>1.6</v>
      </c>
      <c r="AB3338">
        <v>5</v>
      </c>
      <c r="AC3338">
        <v>720</v>
      </c>
      <c r="AD3338">
        <v>95</v>
      </c>
      <c r="AE3338">
        <v>-2</v>
      </c>
      <c r="AF3338">
        <v>4</v>
      </c>
      <c r="AG3338">
        <v>1.2</v>
      </c>
      <c r="AH3338">
        <v>220</v>
      </c>
    </row>
    <row r="3339" spans="1:34" x14ac:dyDescent="0.25">
      <c r="A3339" t="s">
        <v>12731</v>
      </c>
      <c r="B3339" t="s">
        <v>12732</v>
      </c>
      <c r="C3339" s="1" t="str">
        <f t="shared" si="544"/>
        <v>21:0613</v>
      </c>
      <c r="D3339" s="1" t="str">
        <f t="shared" si="545"/>
        <v>21:0193</v>
      </c>
      <c r="E3339" t="s">
        <v>12733</v>
      </c>
      <c r="F3339" t="s">
        <v>12734</v>
      </c>
      <c r="H3339">
        <v>54.434174400000003</v>
      </c>
      <c r="I3339">
        <v>-127.2511623</v>
      </c>
      <c r="J3339" s="1" t="str">
        <f t="shared" si="546"/>
        <v>NGR bulk stream sediment</v>
      </c>
      <c r="K3339" s="1" t="str">
        <f t="shared" si="547"/>
        <v>&lt;177 micron (NGR)</v>
      </c>
      <c r="L3339">
        <v>50</v>
      </c>
      <c r="M3339" t="s">
        <v>38</v>
      </c>
      <c r="N3339">
        <v>981</v>
      </c>
      <c r="O3339">
        <v>74</v>
      </c>
      <c r="P3339">
        <v>48</v>
      </c>
      <c r="Q3339">
        <v>5</v>
      </c>
      <c r="R3339">
        <v>45</v>
      </c>
      <c r="S3339">
        <v>22</v>
      </c>
      <c r="T3339">
        <v>-0.2</v>
      </c>
      <c r="U3339">
        <v>900</v>
      </c>
      <c r="V3339">
        <v>3.02</v>
      </c>
      <c r="W3339">
        <v>-0.2</v>
      </c>
      <c r="X3339">
        <v>4</v>
      </c>
      <c r="Y3339">
        <v>-2</v>
      </c>
      <c r="Z3339">
        <v>62</v>
      </c>
      <c r="AA3339">
        <v>0.8</v>
      </c>
      <c r="AB3339">
        <v>6</v>
      </c>
      <c r="AC3339">
        <v>470</v>
      </c>
      <c r="AD3339">
        <v>15</v>
      </c>
      <c r="AE3339">
        <v>-2</v>
      </c>
      <c r="AF3339">
        <v>5.8</v>
      </c>
      <c r="AG3339">
        <v>0.5</v>
      </c>
      <c r="AH3339">
        <v>230</v>
      </c>
    </row>
    <row r="3340" spans="1:34" x14ac:dyDescent="0.25">
      <c r="A3340" t="s">
        <v>12735</v>
      </c>
      <c r="B3340" t="s">
        <v>12736</v>
      </c>
      <c r="C3340" s="1" t="str">
        <f t="shared" si="544"/>
        <v>21:0613</v>
      </c>
      <c r="D3340" s="1" t="str">
        <f t="shared" si="545"/>
        <v>21:0193</v>
      </c>
      <c r="E3340" t="s">
        <v>12737</v>
      </c>
      <c r="F3340" t="s">
        <v>12738</v>
      </c>
      <c r="H3340">
        <v>54.3127073</v>
      </c>
      <c r="I3340">
        <v>-127.76715590000001</v>
      </c>
      <c r="J3340" s="1" t="str">
        <f t="shared" si="546"/>
        <v>NGR bulk stream sediment</v>
      </c>
      <c r="K3340" s="1" t="str">
        <f t="shared" si="547"/>
        <v>&lt;177 micron (NGR)</v>
      </c>
      <c r="L3340">
        <v>50</v>
      </c>
      <c r="M3340" t="s">
        <v>43</v>
      </c>
      <c r="N3340">
        <v>982</v>
      </c>
      <c r="O3340">
        <v>134</v>
      </c>
      <c r="P3340">
        <v>23</v>
      </c>
      <c r="Q3340">
        <v>11</v>
      </c>
      <c r="R3340">
        <v>11</v>
      </c>
      <c r="S3340">
        <v>9</v>
      </c>
      <c r="T3340">
        <v>-0.2</v>
      </c>
      <c r="U3340">
        <v>1100</v>
      </c>
      <c r="V3340">
        <v>2.93</v>
      </c>
      <c r="W3340">
        <v>-0.2</v>
      </c>
      <c r="X3340">
        <v>12</v>
      </c>
      <c r="Y3340">
        <v>-2</v>
      </c>
      <c r="Z3340">
        <v>45</v>
      </c>
      <c r="AA3340">
        <v>0.8</v>
      </c>
      <c r="AB3340">
        <v>2</v>
      </c>
      <c r="AC3340">
        <v>963</v>
      </c>
      <c r="AD3340">
        <v>40</v>
      </c>
      <c r="AE3340">
        <v>-2</v>
      </c>
      <c r="AF3340">
        <v>4.8</v>
      </c>
      <c r="AG3340">
        <v>1.3</v>
      </c>
      <c r="AH3340">
        <v>275</v>
      </c>
    </row>
    <row r="3341" spans="1:34" x14ac:dyDescent="0.25">
      <c r="A3341" t="s">
        <v>12739</v>
      </c>
      <c r="B3341" t="s">
        <v>12740</v>
      </c>
      <c r="C3341" s="1" t="str">
        <f t="shared" si="544"/>
        <v>21:0613</v>
      </c>
      <c r="D3341" s="1" t="str">
        <f t="shared" si="545"/>
        <v>21:0193</v>
      </c>
      <c r="E3341" t="s">
        <v>12741</v>
      </c>
      <c r="F3341" t="s">
        <v>12742</v>
      </c>
      <c r="H3341">
        <v>54.334020099999996</v>
      </c>
      <c r="I3341">
        <v>-127.77440850000001</v>
      </c>
      <c r="J3341" s="1" t="str">
        <f t="shared" si="546"/>
        <v>NGR bulk stream sediment</v>
      </c>
      <c r="K3341" s="1" t="str">
        <f t="shared" si="547"/>
        <v>&lt;177 micron (NGR)</v>
      </c>
      <c r="L3341">
        <v>50</v>
      </c>
      <c r="M3341" t="s">
        <v>56</v>
      </c>
      <c r="N3341">
        <v>983</v>
      </c>
      <c r="O3341">
        <v>116</v>
      </c>
      <c r="P3341">
        <v>29</v>
      </c>
      <c r="Q3341">
        <v>18</v>
      </c>
      <c r="R3341">
        <v>9</v>
      </c>
      <c r="S3341">
        <v>10</v>
      </c>
      <c r="T3341">
        <v>-0.2</v>
      </c>
      <c r="U3341">
        <v>1000</v>
      </c>
      <c r="V3341">
        <v>2.77</v>
      </c>
      <c r="W3341">
        <v>-0.2</v>
      </c>
      <c r="X3341">
        <v>8</v>
      </c>
      <c r="Y3341">
        <v>2</v>
      </c>
      <c r="Z3341">
        <v>41</v>
      </c>
      <c r="AA3341">
        <v>0.8</v>
      </c>
      <c r="AB3341">
        <v>3</v>
      </c>
      <c r="AC3341">
        <v>966</v>
      </c>
      <c r="AD3341">
        <v>30</v>
      </c>
      <c r="AE3341">
        <v>2</v>
      </c>
      <c r="AF3341">
        <v>6</v>
      </c>
      <c r="AG3341">
        <v>3.7</v>
      </c>
      <c r="AH3341">
        <v>325</v>
      </c>
    </row>
    <row r="3342" spans="1:34" x14ac:dyDescent="0.25">
      <c r="A3342" t="s">
        <v>12743</v>
      </c>
      <c r="B3342" t="s">
        <v>12744</v>
      </c>
      <c r="C3342" s="1" t="str">
        <f t="shared" si="544"/>
        <v>21:0613</v>
      </c>
      <c r="D3342" s="1" t="str">
        <f t="shared" si="545"/>
        <v>21:0193</v>
      </c>
      <c r="E3342" t="s">
        <v>12745</v>
      </c>
      <c r="F3342" t="s">
        <v>12746</v>
      </c>
      <c r="H3342">
        <v>54.257602300000002</v>
      </c>
      <c r="I3342">
        <v>-127.5130084</v>
      </c>
      <c r="J3342" s="1" t="str">
        <f t="shared" si="546"/>
        <v>NGR bulk stream sediment</v>
      </c>
      <c r="K3342" s="1" t="str">
        <f t="shared" si="547"/>
        <v>&lt;177 micron (NGR)</v>
      </c>
      <c r="L3342">
        <v>50</v>
      </c>
      <c r="M3342" t="s">
        <v>61</v>
      </c>
      <c r="N3342">
        <v>984</v>
      </c>
      <c r="O3342">
        <v>98</v>
      </c>
      <c r="P3342">
        <v>19</v>
      </c>
      <c r="Q3342">
        <v>12</v>
      </c>
      <c r="R3342">
        <v>12</v>
      </c>
      <c r="S3342">
        <v>8</v>
      </c>
      <c r="T3342">
        <v>-0.2</v>
      </c>
      <c r="U3342">
        <v>1000</v>
      </c>
      <c r="V3342">
        <v>3</v>
      </c>
      <c r="W3342">
        <v>-0.2</v>
      </c>
      <c r="X3342">
        <v>5</v>
      </c>
      <c r="Y3342">
        <v>-2</v>
      </c>
      <c r="Z3342">
        <v>51</v>
      </c>
      <c r="AA3342">
        <v>-0.2</v>
      </c>
      <c r="AB3342">
        <v>4</v>
      </c>
      <c r="AC3342">
        <v>774</v>
      </c>
      <c r="AD3342">
        <v>30</v>
      </c>
      <c r="AE3342">
        <v>-2</v>
      </c>
      <c r="AF3342">
        <v>5.4</v>
      </c>
      <c r="AG3342">
        <v>1.3</v>
      </c>
      <c r="AH3342">
        <v>285</v>
      </c>
    </row>
    <row r="3343" spans="1:34" x14ac:dyDescent="0.25">
      <c r="A3343" t="s">
        <v>12747</v>
      </c>
      <c r="B3343" t="s">
        <v>12748</v>
      </c>
      <c r="C3343" s="1" t="str">
        <f t="shared" si="544"/>
        <v>21:0613</v>
      </c>
      <c r="D3343" s="1" t="str">
        <f t="shared" si="545"/>
        <v>21:0193</v>
      </c>
      <c r="E3343" t="s">
        <v>12749</v>
      </c>
      <c r="F3343" t="s">
        <v>12750</v>
      </c>
      <c r="H3343">
        <v>54.329340600000002</v>
      </c>
      <c r="I3343">
        <v>-127.445849</v>
      </c>
      <c r="J3343" s="1" t="str">
        <f t="shared" si="546"/>
        <v>NGR bulk stream sediment</v>
      </c>
      <c r="K3343" s="1" t="str">
        <f t="shared" si="547"/>
        <v>&lt;177 micron (NGR)</v>
      </c>
      <c r="L3343">
        <v>50</v>
      </c>
      <c r="M3343" t="s">
        <v>66</v>
      </c>
      <c r="N3343">
        <v>985</v>
      </c>
      <c r="O3343">
        <v>116</v>
      </c>
      <c r="P3343">
        <v>15</v>
      </c>
      <c r="Q3343">
        <v>14</v>
      </c>
      <c r="R3343">
        <v>9</v>
      </c>
      <c r="S3343">
        <v>10</v>
      </c>
      <c r="T3343">
        <v>-0.2</v>
      </c>
      <c r="U3343">
        <v>960</v>
      </c>
      <c r="V3343">
        <v>2.76</v>
      </c>
      <c r="W3343">
        <v>-0.2</v>
      </c>
      <c r="X3343">
        <v>4</v>
      </c>
      <c r="Y3343">
        <v>-2</v>
      </c>
      <c r="Z3343">
        <v>45</v>
      </c>
      <c r="AA3343">
        <v>0.7</v>
      </c>
      <c r="AB3343">
        <v>3</v>
      </c>
      <c r="AC3343">
        <v>767</v>
      </c>
      <c r="AD3343">
        <v>20</v>
      </c>
      <c r="AE3343">
        <v>-2</v>
      </c>
      <c r="AF3343">
        <v>4</v>
      </c>
      <c r="AG3343">
        <v>1.3</v>
      </c>
      <c r="AH3343">
        <v>260</v>
      </c>
    </row>
    <row r="3344" spans="1:34" x14ac:dyDescent="0.25">
      <c r="A3344" t="s">
        <v>12751</v>
      </c>
      <c r="B3344" t="s">
        <v>12752</v>
      </c>
      <c r="C3344" s="1" t="str">
        <f t="shared" si="544"/>
        <v>21:0613</v>
      </c>
      <c r="D3344" s="1" t="str">
        <f t="shared" si="545"/>
        <v>21:0193</v>
      </c>
      <c r="E3344" t="s">
        <v>12753</v>
      </c>
      <c r="F3344" t="s">
        <v>12754</v>
      </c>
      <c r="H3344">
        <v>54.330742899999997</v>
      </c>
      <c r="I3344">
        <v>-127.4528552</v>
      </c>
      <c r="J3344" s="1" t="str">
        <f t="shared" si="546"/>
        <v>NGR bulk stream sediment</v>
      </c>
      <c r="K3344" s="1" t="str">
        <f t="shared" si="547"/>
        <v>&lt;177 micron (NGR)</v>
      </c>
      <c r="L3344">
        <v>50</v>
      </c>
      <c r="M3344" t="s">
        <v>76</v>
      </c>
      <c r="N3344">
        <v>986</v>
      </c>
      <c r="O3344">
        <v>112</v>
      </c>
      <c r="P3344">
        <v>17</v>
      </c>
      <c r="Q3344">
        <v>13</v>
      </c>
      <c r="R3344">
        <v>9</v>
      </c>
      <c r="S3344">
        <v>10</v>
      </c>
      <c r="T3344">
        <v>-0.2</v>
      </c>
      <c r="U3344">
        <v>1000</v>
      </c>
      <c r="V3344">
        <v>3.04</v>
      </c>
      <c r="W3344">
        <v>-0.2</v>
      </c>
      <c r="X3344">
        <v>4</v>
      </c>
      <c r="Y3344">
        <v>-2</v>
      </c>
      <c r="Z3344">
        <v>51</v>
      </c>
      <c r="AA3344">
        <v>0.5</v>
      </c>
      <c r="AB3344">
        <v>4</v>
      </c>
      <c r="AC3344">
        <v>738</v>
      </c>
      <c r="AD3344">
        <v>15</v>
      </c>
      <c r="AE3344">
        <v>-2</v>
      </c>
      <c r="AF3344">
        <v>3</v>
      </c>
      <c r="AG3344">
        <v>1.3</v>
      </c>
      <c r="AH3344">
        <v>310</v>
      </c>
    </row>
    <row r="3345" spans="1:34" x14ac:dyDescent="0.25">
      <c r="A3345" t="s">
        <v>12755</v>
      </c>
      <c r="B3345" t="s">
        <v>12756</v>
      </c>
      <c r="C3345" s="1" t="str">
        <f t="shared" si="544"/>
        <v>21:0613</v>
      </c>
      <c r="D3345" s="1" t="str">
        <f t="shared" si="545"/>
        <v>21:0193</v>
      </c>
      <c r="E3345" t="s">
        <v>12757</v>
      </c>
      <c r="F3345" t="s">
        <v>12758</v>
      </c>
      <c r="H3345">
        <v>54.365431999999998</v>
      </c>
      <c r="I3345">
        <v>-127.4692847</v>
      </c>
      <c r="J3345" s="1" t="str">
        <f t="shared" si="546"/>
        <v>NGR bulk stream sediment</v>
      </c>
      <c r="K3345" s="1" t="str">
        <f t="shared" si="547"/>
        <v>&lt;177 micron (NGR)</v>
      </c>
      <c r="L3345">
        <v>50</v>
      </c>
      <c r="M3345" t="s">
        <v>81</v>
      </c>
      <c r="N3345">
        <v>987</v>
      </c>
      <c r="O3345">
        <v>166</v>
      </c>
      <c r="P3345">
        <v>25</v>
      </c>
      <c r="Q3345">
        <v>22</v>
      </c>
      <c r="R3345">
        <v>8</v>
      </c>
      <c r="S3345">
        <v>11</v>
      </c>
      <c r="T3345">
        <v>0.3</v>
      </c>
      <c r="U3345">
        <v>1600</v>
      </c>
      <c r="V3345">
        <v>2.87</v>
      </c>
      <c r="W3345">
        <v>-0.2</v>
      </c>
      <c r="X3345">
        <v>8</v>
      </c>
      <c r="Y3345">
        <v>-2</v>
      </c>
      <c r="Z3345">
        <v>50</v>
      </c>
      <c r="AA3345">
        <v>0.5</v>
      </c>
      <c r="AB3345">
        <v>4</v>
      </c>
      <c r="AC3345">
        <v>864</v>
      </c>
      <c r="AD3345">
        <v>25</v>
      </c>
      <c r="AE3345">
        <v>-2</v>
      </c>
      <c r="AF3345">
        <v>4.5999999999999996</v>
      </c>
      <c r="AG3345">
        <v>1</v>
      </c>
      <c r="AH3345">
        <v>285</v>
      </c>
    </row>
    <row r="3346" spans="1:34" x14ac:dyDescent="0.25">
      <c r="A3346" t="s">
        <v>12759</v>
      </c>
      <c r="B3346" t="s">
        <v>12760</v>
      </c>
      <c r="C3346" s="1" t="str">
        <f t="shared" si="544"/>
        <v>21:0613</v>
      </c>
      <c r="D3346" s="1" t="str">
        <f t="shared" si="545"/>
        <v>21:0193</v>
      </c>
      <c r="E3346" t="s">
        <v>12761</v>
      </c>
      <c r="F3346" t="s">
        <v>12762</v>
      </c>
      <c r="H3346">
        <v>54.357733899999999</v>
      </c>
      <c r="I3346">
        <v>-127.5135836</v>
      </c>
      <c r="J3346" s="1" t="str">
        <f t="shared" si="546"/>
        <v>NGR bulk stream sediment</v>
      </c>
      <c r="K3346" s="1" t="str">
        <f t="shared" si="547"/>
        <v>&lt;177 micron (NGR)</v>
      </c>
      <c r="L3346">
        <v>50</v>
      </c>
      <c r="M3346" t="s">
        <v>86</v>
      </c>
      <c r="N3346">
        <v>988</v>
      </c>
      <c r="O3346">
        <v>172</v>
      </c>
      <c r="P3346">
        <v>31</v>
      </c>
      <c r="Q3346">
        <v>16</v>
      </c>
      <c r="R3346">
        <v>13</v>
      </c>
      <c r="S3346">
        <v>12</v>
      </c>
      <c r="T3346">
        <v>-0.2</v>
      </c>
      <c r="U3346">
        <v>1400</v>
      </c>
      <c r="V3346">
        <v>3.12</v>
      </c>
      <c r="W3346">
        <v>-0.2</v>
      </c>
      <c r="X3346">
        <v>5</v>
      </c>
      <c r="Y3346">
        <v>-2</v>
      </c>
      <c r="Z3346">
        <v>49</v>
      </c>
      <c r="AA3346">
        <v>0.6</v>
      </c>
      <c r="AB3346">
        <v>4</v>
      </c>
      <c r="AC3346">
        <v>809</v>
      </c>
      <c r="AD3346">
        <v>30</v>
      </c>
      <c r="AE3346">
        <v>-2</v>
      </c>
      <c r="AF3346">
        <v>6.4</v>
      </c>
      <c r="AG3346">
        <v>1.2</v>
      </c>
      <c r="AH3346">
        <v>305</v>
      </c>
    </row>
    <row r="3347" spans="1:34" x14ac:dyDescent="0.25">
      <c r="A3347" t="s">
        <v>12763</v>
      </c>
      <c r="B3347" t="s">
        <v>12764</v>
      </c>
      <c r="C3347" s="1" t="str">
        <f t="shared" si="544"/>
        <v>21:0613</v>
      </c>
      <c r="D3347" s="1" t="str">
        <f t="shared" si="545"/>
        <v>21:0193</v>
      </c>
      <c r="E3347" t="s">
        <v>12765</v>
      </c>
      <c r="F3347" t="s">
        <v>12766</v>
      </c>
      <c r="H3347">
        <v>54.391576499999999</v>
      </c>
      <c r="I3347">
        <v>-127.4493224</v>
      </c>
      <c r="J3347" s="1" t="str">
        <f t="shared" si="546"/>
        <v>NGR bulk stream sediment</v>
      </c>
      <c r="K3347" s="1" t="str">
        <f t="shared" si="547"/>
        <v>&lt;177 micron (NGR)</v>
      </c>
      <c r="L3347">
        <v>50</v>
      </c>
      <c r="M3347" t="s">
        <v>91</v>
      </c>
      <c r="N3347">
        <v>989</v>
      </c>
      <c r="O3347">
        <v>143</v>
      </c>
      <c r="P3347">
        <v>26</v>
      </c>
      <c r="Q3347">
        <v>16</v>
      </c>
      <c r="R3347">
        <v>8</v>
      </c>
      <c r="S3347">
        <v>7</v>
      </c>
      <c r="T3347">
        <v>-0.2</v>
      </c>
      <c r="U3347">
        <v>1400</v>
      </c>
      <c r="V3347">
        <v>2.68</v>
      </c>
      <c r="W3347">
        <v>-0.2</v>
      </c>
      <c r="X3347">
        <v>6</v>
      </c>
      <c r="Y3347">
        <v>-2</v>
      </c>
      <c r="Z3347">
        <v>40</v>
      </c>
      <c r="AA3347">
        <v>0.7</v>
      </c>
      <c r="AB3347">
        <v>4</v>
      </c>
      <c r="AC3347">
        <v>1060</v>
      </c>
      <c r="AD3347">
        <v>15</v>
      </c>
      <c r="AE3347">
        <v>2</v>
      </c>
      <c r="AF3347">
        <v>2</v>
      </c>
      <c r="AH3347">
        <v>295</v>
      </c>
    </row>
    <row r="3348" spans="1:34" x14ac:dyDescent="0.25">
      <c r="A3348" t="s">
        <v>12767</v>
      </c>
      <c r="B3348" t="s">
        <v>12768</v>
      </c>
      <c r="C3348" s="1" t="str">
        <f t="shared" si="544"/>
        <v>21:0613</v>
      </c>
      <c r="D3348" s="1" t="str">
        <f t="shared" si="545"/>
        <v>21:0193</v>
      </c>
      <c r="E3348" t="s">
        <v>12769</v>
      </c>
      <c r="F3348" t="s">
        <v>12770</v>
      </c>
      <c r="H3348">
        <v>54.419819699999998</v>
      </c>
      <c r="I3348">
        <v>-127.46850929999999</v>
      </c>
      <c r="J3348" s="1" t="str">
        <f t="shared" si="546"/>
        <v>NGR bulk stream sediment</v>
      </c>
      <c r="K3348" s="1" t="str">
        <f t="shared" si="547"/>
        <v>&lt;177 micron (NGR)</v>
      </c>
      <c r="L3348">
        <v>50</v>
      </c>
      <c r="M3348" t="s">
        <v>96</v>
      </c>
      <c r="N3348">
        <v>990</v>
      </c>
      <c r="O3348">
        <v>358</v>
      </c>
      <c r="P3348">
        <v>45</v>
      </c>
      <c r="Q3348">
        <v>39</v>
      </c>
      <c r="R3348">
        <v>14</v>
      </c>
      <c r="S3348">
        <v>11</v>
      </c>
      <c r="T3348">
        <v>-0.2</v>
      </c>
      <c r="U3348">
        <v>1800</v>
      </c>
      <c r="V3348">
        <v>3.2</v>
      </c>
      <c r="W3348">
        <v>0.8</v>
      </c>
      <c r="X3348">
        <v>9</v>
      </c>
      <c r="Y3348">
        <v>-2</v>
      </c>
      <c r="Z3348">
        <v>48</v>
      </c>
      <c r="AA3348">
        <v>1.3</v>
      </c>
      <c r="AB3348">
        <v>5</v>
      </c>
      <c r="AC3348">
        <v>862</v>
      </c>
      <c r="AD3348">
        <v>20</v>
      </c>
      <c r="AE3348">
        <v>2</v>
      </c>
      <c r="AF3348">
        <v>2.6</v>
      </c>
      <c r="AG3348">
        <v>1.3</v>
      </c>
      <c r="AH3348">
        <v>290</v>
      </c>
    </row>
    <row r="3349" spans="1:34" x14ac:dyDescent="0.25">
      <c r="A3349" t="s">
        <v>12771</v>
      </c>
      <c r="B3349" t="s">
        <v>12772</v>
      </c>
      <c r="C3349" s="1" t="str">
        <f t="shared" si="544"/>
        <v>21:0613</v>
      </c>
      <c r="D3349" s="1" t="str">
        <f>HYPERLINK("http://geochem.nrcan.gc.ca/cdogs/content/svy/svy_e.htm", "")</f>
        <v/>
      </c>
      <c r="G3349" s="1" t="str">
        <f>HYPERLINK("http://geochem.nrcan.gc.ca/cdogs/content/cr_/cr_00079_e.htm", "79")</f>
        <v>79</v>
      </c>
      <c r="J3349" t="s">
        <v>69</v>
      </c>
      <c r="K3349" t="s">
        <v>70</v>
      </c>
      <c r="L3349">
        <v>50</v>
      </c>
      <c r="M3349" t="s">
        <v>71</v>
      </c>
      <c r="N3349">
        <v>991</v>
      </c>
      <c r="O3349">
        <v>107</v>
      </c>
      <c r="P3349">
        <v>87</v>
      </c>
      <c r="Q3349">
        <v>18</v>
      </c>
      <c r="R3349">
        <v>211</v>
      </c>
      <c r="S3349">
        <v>26</v>
      </c>
      <c r="T3349">
        <v>-0.2</v>
      </c>
      <c r="U3349">
        <v>990</v>
      </c>
      <c r="V3349">
        <v>3.46</v>
      </c>
      <c r="W3349">
        <v>0.9</v>
      </c>
      <c r="X3349">
        <v>11</v>
      </c>
      <c r="Y3349">
        <v>-2</v>
      </c>
      <c r="Z3349">
        <v>60</v>
      </c>
      <c r="AA3349">
        <v>0.3</v>
      </c>
      <c r="AB3349">
        <v>3</v>
      </c>
      <c r="AC3349">
        <v>830</v>
      </c>
      <c r="AD3349">
        <v>60</v>
      </c>
      <c r="AE3349">
        <v>4</v>
      </c>
      <c r="AF3349">
        <v>3.4</v>
      </c>
      <c r="AG3349">
        <v>3</v>
      </c>
      <c r="AH3349">
        <v>460</v>
      </c>
    </row>
    <row r="3350" spans="1:34" x14ac:dyDescent="0.25">
      <c r="A3350" t="s">
        <v>12773</v>
      </c>
      <c r="B3350" t="s">
        <v>12774</v>
      </c>
      <c r="C3350" s="1" t="str">
        <f t="shared" si="544"/>
        <v>21:0613</v>
      </c>
      <c r="D3350" s="1" t="str">
        <f t="shared" ref="D3350:D3358" si="548">HYPERLINK("http://geochem.nrcan.gc.ca/cdogs/content/svy/svy210193_e.htm", "21:0193")</f>
        <v>21:0193</v>
      </c>
      <c r="E3350" t="s">
        <v>12775</v>
      </c>
      <c r="F3350" t="s">
        <v>12776</v>
      </c>
      <c r="H3350">
        <v>54.419399499999997</v>
      </c>
      <c r="I3350">
        <v>-127.4836749</v>
      </c>
      <c r="J3350" s="1" t="str">
        <f t="shared" ref="J3350:J3375" si="549">HYPERLINK("http://geochem.nrcan.gc.ca/cdogs/content/kwd/kwd020030_e.htm", "NGR bulk stream sediment")</f>
        <v>NGR bulk stream sediment</v>
      </c>
      <c r="K3350" s="1" t="str">
        <f t="shared" ref="K3350:K3375" si="550">HYPERLINK("http://geochem.nrcan.gc.ca/cdogs/content/kwd/kwd080006_e.htm", "&lt;177 micron (NGR)")</f>
        <v>&lt;177 micron (NGR)</v>
      </c>
      <c r="L3350">
        <v>50</v>
      </c>
      <c r="M3350" t="s">
        <v>101</v>
      </c>
      <c r="N3350">
        <v>992</v>
      </c>
      <c r="O3350">
        <v>126</v>
      </c>
      <c r="P3350">
        <v>33</v>
      </c>
      <c r="Q3350">
        <v>17</v>
      </c>
      <c r="R3350">
        <v>5</v>
      </c>
      <c r="S3350">
        <v>7</v>
      </c>
      <c r="T3350">
        <v>-0.2</v>
      </c>
      <c r="U3350">
        <v>1000</v>
      </c>
      <c r="V3350">
        <v>2.14</v>
      </c>
      <c r="W3350">
        <v>-0.2</v>
      </c>
      <c r="X3350">
        <v>5</v>
      </c>
      <c r="Y3350">
        <v>-2</v>
      </c>
      <c r="Z3350">
        <v>33</v>
      </c>
      <c r="AA3350">
        <v>0.6</v>
      </c>
      <c r="AB3350">
        <v>2</v>
      </c>
      <c r="AC3350">
        <v>1360</v>
      </c>
      <c r="AD3350">
        <v>20</v>
      </c>
      <c r="AE3350">
        <v>-2</v>
      </c>
      <c r="AF3350">
        <v>1.2</v>
      </c>
      <c r="AG3350">
        <v>1.3</v>
      </c>
      <c r="AH3350">
        <v>385</v>
      </c>
    </row>
    <row r="3351" spans="1:34" x14ac:dyDescent="0.25">
      <c r="A3351" t="s">
        <v>12777</v>
      </c>
      <c r="B3351" t="s">
        <v>12778</v>
      </c>
      <c r="C3351" s="1" t="str">
        <f t="shared" si="544"/>
        <v>21:0613</v>
      </c>
      <c r="D3351" s="1" t="str">
        <f t="shared" si="548"/>
        <v>21:0193</v>
      </c>
      <c r="E3351" t="s">
        <v>12779</v>
      </c>
      <c r="F3351" t="s">
        <v>12780</v>
      </c>
      <c r="H3351">
        <v>54.411288499999998</v>
      </c>
      <c r="I3351">
        <v>-127.5108783</v>
      </c>
      <c r="J3351" s="1" t="str">
        <f t="shared" si="549"/>
        <v>NGR bulk stream sediment</v>
      </c>
      <c r="K3351" s="1" t="str">
        <f t="shared" si="550"/>
        <v>&lt;177 micron (NGR)</v>
      </c>
      <c r="L3351">
        <v>50</v>
      </c>
      <c r="M3351" t="s">
        <v>106</v>
      </c>
      <c r="N3351">
        <v>993</v>
      </c>
      <c r="O3351">
        <v>108</v>
      </c>
      <c r="P3351">
        <v>34</v>
      </c>
      <c r="Q3351">
        <v>14</v>
      </c>
      <c r="R3351">
        <v>7</v>
      </c>
      <c r="S3351">
        <v>6</v>
      </c>
      <c r="T3351">
        <v>0.4</v>
      </c>
      <c r="U3351">
        <v>1100</v>
      </c>
      <c r="V3351">
        <v>1.91</v>
      </c>
      <c r="W3351">
        <v>-0.2</v>
      </c>
      <c r="X3351">
        <v>5</v>
      </c>
      <c r="Y3351">
        <v>-2</v>
      </c>
      <c r="Z3351">
        <v>25</v>
      </c>
      <c r="AA3351">
        <v>0.8</v>
      </c>
      <c r="AB3351">
        <v>1</v>
      </c>
      <c r="AC3351">
        <v>1190</v>
      </c>
      <c r="AD3351">
        <v>20</v>
      </c>
      <c r="AE3351">
        <v>-2</v>
      </c>
      <c r="AF3351">
        <v>1.2</v>
      </c>
      <c r="AG3351">
        <v>1.3</v>
      </c>
      <c r="AH3351">
        <v>320</v>
      </c>
    </row>
    <row r="3352" spans="1:34" x14ac:dyDescent="0.25">
      <c r="A3352" t="s">
        <v>12781</v>
      </c>
      <c r="B3352" t="s">
        <v>12782</v>
      </c>
      <c r="C3352" s="1" t="str">
        <f t="shared" si="544"/>
        <v>21:0613</v>
      </c>
      <c r="D3352" s="1" t="str">
        <f t="shared" si="548"/>
        <v>21:0193</v>
      </c>
      <c r="E3352" t="s">
        <v>12783</v>
      </c>
      <c r="F3352" t="s">
        <v>12784</v>
      </c>
      <c r="H3352">
        <v>54.424933699999997</v>
      </c>
      <c r="I3352">
        <v>-127.47987929999999</v>
      </c>
      <c r="J3352" s="1" t="str">
        <f t="shared" si="549"/>
        <v>NGR bulk stream sediment</v>
      </c>
      <c r="K3352" s="1" t="str">
        <f t="shared" si="550"/>
        <v>&lt;177 micron (NGR)</v>
      </c>
      <c r="L3352">
        <v>50</v>
      </c>
      <c r="M3352" t="s">
        <v>111</v>
      </c>
      <c r="N3352">
        <v>994</v>
      </c>
      <c r="O3352">
        <v>123</v>
      </c>
      <c r="P3352">
        <v>28</v>
      </c>
      <c r="Q3352">
        <v>20</v>
      </c>
      <c r="R3352">
        <v>7</v>
      </c>
      <c r="S3352">
        <v>8</v>
      </c>
      <c r="T3352">
        <v>-0.2</v>
      </c>
      <c r="U3352">
        <v>1200</v>
      </c>
      <c r="V3352">
        <v>2.62</v>
      </c>
      <c r="W3352">
        <v>-0.2</v>
      </c>
      <c r="X3352">
        <v>7</v>
      </c>
      <c r="Y3352">
        <v>-2</v>
      </c>
      <c r="Z3352">
        <v>40</v>
      </c>
      <c r="AA3352">
        <v>0.9</v>
      </c>
      <c r="AB3352">
        <v>4</v>
      </c>
      <c r="AC3352">
        <v>909</v>
      </c>
      <c r="AD3352">
        <v>20</v>
      </c>
      <c r="AE3352">
        <v>-2</v>
      </c>
      <c r="AF3352">
        <v>1.8</v>
      </c>
      <c r="AG3352">
        <v>1.6</v>
      </c>
      <c r="AH3352">
        <v>240</v>
      </c>
    </row>
    <row r="3353" spans="1:34" x14ac:dyDescent="0.25">
      <c r="A3353" t="s">
        <v>12785</v>
      </c>
      <c r="B3353" t="s">
        <v>12786</v>
      </c>
      <c r="C3353" s="1" t="str">
        <f t="shared" si="544"/>
        <v>21:0613</v>
      </c>
      <c r="D3353" s="1" t="str">
        <f t="shared" si="548"/>
        <v>21:0193</v>
      </c>
      <c r="E3353" t="s">
        <v>12787</v>
      </c>
      <c r="F3353" t="s">
        <v>12788</v>
      </c>
      <c r="H3353">
        <v>54.444682800000002</v>
      </c>
      <c r="I3353">
        <v>-127.49440009999999</v>
      </c>
      <c r="J3353" s="1" t="str">
        <f t="shared" si="549"/>
        <v>NGR bulk stream sediment</v>
      </c>
      <c r="K3353" s="1" t="str">
        <f t="shared" si="550"/>
        <v>&lt;177 micron (NGR)</v>
      </c>
      <c r="L3353">
        <v>50</v>
      </c>
      <c r="M3353" t="s">
        <v>116</v>
      </c>
      <c r="N3353">
        <v>995</v>
      </c>
      <c r="O3353">
        <v>99</v>
      </c>
      <c r="P3353">
        <v>45</v>
      </c>
      <c r="Q3353">
        <v>14</v>
      </c>
      <c r="R3353">
        <v>8</v>
      </c>
      <c r="S3353">
        <v>9</v>
      </c>
      <c r="T3353">
        <v>0.2</v>
      </c>
      <c r="U3353">
        <v>1000</v>
      </c>
      <c r="V3353">
        <v>2.8</v>
      </c>
      <c r="W3353">
        <v>-0.2</v>
      </c>
      <c r="X3353">
        <v>8</v>
      </c>
      <c r="Y3353">
        <v>-2</v>
      </c>
      <c r="Z3353">
        <v>43</v>
      </c>
      <c r="AA3353">
        <v>1.7</v>
      </c>
      <c r="AB3353">
        <v>5</v>
      </c>
      <c r="AC3353">
        <v>760</v>
      </c>
      <c r="AD3353">
        <v>20</v>
      </c>
      <c r="AE3353">
        <v>-2</v>
      </c>
      <c r="AF3353">
        <v>3.4</v>
      </c>
      <c r="AG3353">
        <v>1.5</v>
      </c>
      <c r="AH3353">
        <v>280</v>
      </c>
    </row>
    <row r="3354" spans="1:34" x14ac:dyDescent="0.25">
      <c r="A3354" t="s">
        <v>12789</v>
      </c>
      <c r="B3354" t="s">
        <v>12790</v>
      </c>
      <c r="C3354" s="1" t="str">
        <f t="shared" si="544"/>
        <v>21:0613</v>
      </c>
      <c r="D3354" s="1" t="str">
        <f t="shared" si="548"/>
        <v>21:0193</v>
      </c>
      <c r="E3354" t="s">
        <v>12791</v>
      </c>
      <c r="F3354" t="s">
        <v>12792</v>
      </c>
      <c r="H3354">
        <v>54.440646200000003</v>
      </c>
      <c r="I3354">
        <v>-127.19493869999999</v>
      </c>
      <c r="J3354" s="1" t="str">
        <f t="shared" si="549"/>
        <v>NGR bulk stream sediment</v>
      </c>
      <c r="K3354" s="1" t="str">
        <f t="shared" si="550"/>
        <v>&lt;177 micron (NGR)</v>
      </c>
      <c r="L3354">
        <v>50</v>
      </c>
      <c r="M3354" t="s">
        <v>121</v>
      </c>
      <c r="N3354">
        <v>996</v>
      </c>
      <c r="O3354">
        <v>80</v>
      </c>
      <c r="P3354">
        <v>41</v>
      </c>
      <c r="Q3354">
        <v>4</v>
      </c>
      <c r="R3354">
        <v>34</v>
      </c>
      <c r="S3354">
        <v>17</v>
      </c>
      <c r="T3354">
        <v>-0.2</v>
      </c>
      <c r="U3354">
        <v>840</v>
      </c>
      <c r="V3354">
        <v>3.11</v>
      </c>
      <c r="W3354">
        <v>-0.2</v>
      </c>
      <c r="X3354">
        <v>6</v>
      </c>
      <c r="Y3354">
        <v>-2</v>
      </c>
      <c r="Z3354">
        <v>74</v>
      </c>
      <c r="AA3354">
        <v>-0.2</v>
      </c>
      <c r="AB3354">
        <v>5</v>
      </c>
      <c r="AC3354">
        <v>462</v>
      </c>
      <c r="AD3354">
        <v>20</v>
      </c>
      <c r="AE3354">
        <v>-2</v>
      </c>
      <c r="AF3354">
        <v>5</v>
      </c>
      <c r="AG3354">
        <v>0.9</v>
      </c>
      <c r="AH3354">
        <v>230</v>
      </c>
    </row>
    <row r="3355" spans="1:34" x14ac:dyDescent="0.25">
      <c r="A3355" t="s">
        <v>12793</v>
      </c>
      <c r="B3355" t="s">
        <v>12794</v>
      </c>
      <c r="C3355" s="1" t="str">
        <f t="shared" si="544"/>
        <v>21:0613</v>
      </c>
      <c r="D3355" s="1" t="str">
        <f t="shared" si="548"/>
        <v>21:0193</v>
      </c>
      <c r="E3355" t="s">
        <v>12795</v>
      </c>
      <c r="F3355" t="s">
        <v>12796</v>
      </c>
      <c r="H3355">
        <v>54.436558400000003</v>
      </c>
      <c r="I3355">
        <v>-127.2575216</v>
      </c>
      <c r="J3355" s="1" t="str">
        <f t="shared" si="549"/>
        <v>NGR bulk stream sediment</v>
      </c>
      <c r="K3355" s="1" t="str">
        <f t="shared" si="550"/>
        <v>&lt;177 micron (NGR)</v>
      </c>
      <c r="L3355">
        <v>50</v>
      </c>
      <c r="M3355" t="s">
        <v>126</v>
      </c>
      <c r="N3355">
        <v>997</v>
      </c>
      <c r="O3355">
        <v>87</v>
      </c>
      <c r="P3355">
        <v>35</v>
      </c>
      <c r="Q3355">
        <v>7</v>
      </c>
      <c r="R3355">
        <v>32</v>
      </c>
      <c r="S3355">
        <v>16</v>
      </c>
      <c r="T3355">
        <v>-0.2</v>
      </c>
      <c r="U3355">
        <v>740</v>
      </c>
      <c r="V3355">
        <v>2.87</v>
      </c>
      <c r="W3355">
        <v>-0.2</v>
      </c>
      <c r="X3355">
        <v>6</v>
      </c>
      <c r="Y3355">
        <v>-2</v>
      </c>
      <c r="Z3355">
        <v>46</v>
      </c>
      <c r="AA3355">
        <v>-0.2</v>
      </c>
      <c r="AB3355">
        <v>6</v>
      </c>
      <c r="AC3355">
        <v>418</v>
      </c>
      <c r="AD3355">
        <v>40</v>
      </c>
      <c r="AE3355">
        <v>-2</v>
      </c>
      <c r="AF3355">
        <v>6.8</v>
      </c>
      <c r="AG3355">
        <v>1</v>
      </c>
      <c r="AH3355">
        <v>200</v>
      </c>
    </row>
    <row r="3356" spans="1:34" x14ac:dyDescent="0.25">
      <c r="A3356" t="s">
        <v>12797</v>
      </c>
      <c r="B3356" t="s">
        <v>12798</v>
      </c>
      <c r="C3356" s="1" t="str">
        <f t="shared" si="544"/>
        <v>21:0613</v>
      </c>
      <c r="D3356" s="1" t="str">
        <f t="shared" si="548"/>
        <v>21:0193</v>
      </c>
      <c r="E3356" t="s">
        <v>12733</v>
      </c>
      <c r="F3356" t="s">
        <v>12799</v>
      </c>
      <c r="H3356">
        <v>54.434174400000003</v>
      </c>
      <c r="I3356">
        <v>-127.2511623</v>
      </c>
      <c r="J3356" s="1" t="str">
        <f t="shared" si="549"/>
        <v>NGR bulk stream sediment</v>
      </c>
      <c r="K3356" s="1" t="str">
        <f t="shared" si="550"/>
        <v>&lt;177 micron (NGR)</v>
      </c>
      <c r="L3356">
        <v>50</v>
      </c>
      <c r="M3356" t="s">
        <v>47</v>
      </c>
      <c r="N3356">
        <v>998</v>
      </c>
      <c r="O3356">
        <v>69</v>
      </c>
      <c r="P3356">
        <v>38</v>
      </c>
      <c r="Q3356">
        <v>5</v>
      </c>
      <c r="R3356">
        <v>40</v>
      </c>
      <c r="S3356">
        <v>20</v>
      </c>
      <c r="T3356">
        <v>-0.2</v>
      </c>
      <c r="U3356">
        <v>940</v>
      </c>
      <c r="V3356">
        <v>2.91</v>
      </c>
      <c r="W3356">
        <v>-0.2</v>
      </c>
      <c r="X3356">
        <v>5</v>
      </c>
      <c r="Y3356">
        <v>-2</v>
      </c>
      <c r="Z3356">
        <v>64</v>
      </c>
      <c r="AA3356">
        <v>0.7</v>
      </c>
      <c r="AB3356">
        <v>9</v>
      </c>
      <c r="AC3356">
        <v>418</v>
      </c>
      <c r="AD3356">
        <v>10</v>
      </c>
      <c r="AE3356">
        <v>-2</v>
      </c>
      <c r="AF3356">
        <v>4.2</v>
      </c>
      <c r="AG3356">
        <v>0.8</v>
      </c>
      <c r="AH3356">
        <v>175</v>
      </c>
    </row>
    <row r="3357" spans="1:34" x14ac:dyDescent="0.25">
      <c r="A3357" t="s">
        <v>12800</v>
      </c>
      <c r="B3357" t="s">
        <v>12801</v>
      </c>
      <c r="C3357" s="1" t="str">
        <f t="shared" si="544"/>
        <v>21:0613</v>
      </c>
      <c r="D3357" s="1" t="str">
        <f t="shared" si="548"/>
        <v>21:0193</v>
      </c>
      <c r="E3357" t="s">
        <v>12733</v>
      </c>
      <c r="F3357" t="s">
        <v>12802</v>
      </c>
      <c r="H3357">
        <v>54.434174400000003</v>
      </c>
      <c r="I3357">
        <v>-127.2511623</v>
      </c>
      <c r="J3357" s="1" t="str">
        <f t="shared" si="549"/>
        <v>NGR bulk stream sediment</v>
      </c>
      <c r="K3357" s="1" t="str">
        <f t="shared" si="550"/>
        <v>&lt;177 micron (NGR)</v>
      </c>
      <c r="L3357">
        <v>50</v>
      </c>
      <c r="M3357" t="s">
        <v>51</v>
      </c>
      <c r="N3357">
        <v>999</v>
      </c>
      <c r="O3357">
        <v>70</v>
      </c>
      <c r="P3357">
        <v>47</v>
      </c>
      <c r="Q3357">
        <v>4</v>
      </c>
      <c r="R3357">
        <v>49</v>
      </c>
      <c r="S3357">
        <v>19</v>
      </c>
      <c r="T3357">
        <v>-0.2</v>
      </c>
      <c r="U3357">
        <v>900</v>
      </c>
      <c r="V3357">
        <v>2.65</v>
      </c>
      <c r="W3357">
        <v>-0.2</v>
      </c>
      <c r="X3357">
        <v>5</v>
      </c>
      <c r="Y3357">
        <v>-2</v>
      </c>
      <c r="Z3357">
        <v>58</v>
      </c>
      <c r="AA3357">
        <v>-0.2</v>
      </c>
      <c r="AB3357">
        <v>6</v>
      </c>
      <c r="AC3357">
        <v>431</v>
      </c>
      <c r="AD3357">
        <v>10</v>
      </c>
      <c r="AE3357">
        <v>-2</v>
      </c>
      <c r="AF3357">
        <v>3.8</v>
      </c>
      <c r="AG3357">
        <v>0.6</v>
      </c>
      <c r="AH3357">
        <v>170</v>
      </c>
    </row>
    <row r="3358" spans="1:34" x14ac:dyDescent="0.25">
      <c r="A3358" t="s">
        <v>12803</v>
      </c>
      <c r="B3358" t="s">
        <v>12804</v>
      </c>
      <c r="C3358" s="1" t="str">
        <f t="shared" si="544"/>
        <v>21:0613</v>
      </c>
      <c r="D3358" s="1" t="str">
        <f t="shared" si="548"/>
        <v>21:0193</v>
      </c>
      <c r="E3358" t="s">
        <v>12805</v>
      </c>
      <c r="F3358" t="s">
        <v>12806</v>
      </c>
      <c r="H3358">
        <v>54.404947399999998</v>
      </c>
      <c r="I3358">
        <v>-127.265826</v>
      </c>
      <c r="J3358" s="1" t="str">
        <f t="shared" si="549"/>
        <v>NGR bulk stream sediment</v>
      </c>
      <c r="K3358" s="1" t="str">
        <f t="shared" si="550"/>
        <v>&lt;177 micron (NGR)</v>
      </c>
      <c r="L3358">
        <v>50</v>
      </c>
      <c r="M3358" t="s">
        <v>131</v>
      </c>
      <c r="N3358">
        <v>1000</v>
      </c>
    </row>
    <row r="3359" spans="1:34" hidden="1" x14ac:dyDescent="0.25">
      <c r="A3359" t="s">
        <v>12807</v>
      </c>
      <c r="B3359" t="s">
        <v>12808</v>
      </c>
      <c r="C3359" s="1" t="str">
        <f t="shared" ref="C3359:C3422" si="551">HYPERLINK("http://geochem.nrcan.gc.ca/cdogs/content/bdl/bdl210620_e.htm", "21:0620")</f>
        <v>21:0620</v>
      </c>
      <c r="D3359" s="1" t="str">
        <f t="shared" ref="D3359:D3375" si="552">HYPERLINK("http://geochem.nrcan.gc.ca/cdogs/content/svy/svy210194_e.htm", "21:0194")</f>
        <v>21:0194</v>
      </c>
      <c r="E3359" t="s">
        <v>12809</v>
      </c>
      <c r="F3359" t="s">
        <v>12810</v>
      </c>
      <c r="H3359">
        <v>61.959451600000001</v>
      </c>
      <c r="I3359">
        <v>-140.98328129999999</v>
      </c>
      <c r="J3359" s="1" t="str">
        <f t="shared" si="549"/>
        <v>NGR bulk stream sediment</v>
      </c>
      <c r="K3359" s="1" t="str">
        <f t="shared" si="550"/>
        <v>&lt;177 micron (NGR)</v>
      </c>
      <c r="L3359">
        <v>1</v>
      </c>
      <c r="M3359" t="s">
        <v>38</v>
      </c>
      <c r="N3359">
        <v>1</v>
      </c>
      <c r="O3359">
        <v>116</v>
      </c>
      <c r="P3359">
        <v>69</v>
      </c>
      <c r="Q3359">
        <v>11</v>
      </c>
      <c r="R3359">
        <v>39</v>
      </c>
      <c r="S3359">
        <v>21</v>
      </c>
      <c r="T3359">
        <v>-0.2</v>
      </c>
      <c r="U3359">
        <v>580</v>
      </c>
      <c r="V3359">
        <v>4.5999999999999996</v>
      </c>
      <c r="W3359">
        <v>-0.2</v>
      </c>
      <c r="X3359">
        <v>13</v>
      </c>
      <c r="Y3359">
        <v>-2</v>
      </c>
      <c r="Z3359">
        <v>79</v>
      </c>
      <c r="AA3359">
        <v>0.9</v>
      </c>
      <c r="AB3359">
        <v>7</v>
      </c>
      <c r="AC3359">
        <v>463</v>
      </c>
      <c r="AD3359">
        <v>45</v>
      </c>
      <c r="AE3359">
        <v>-2</v>
      </c>
      <c r="AF3359">
        <v>20.399999999999999</v>
      </c>
      <c r="AG3359">
        <v>1.4</v>
      </c>
      <c r="AH3359">
        <v>240</v>
      </c>
    </row>
    <row r="3360" spans="1:34" hidden="1" x14ac:dyDescent="0.25">
      <c r="A3360" t="s">
        <v>12811</v>
      </c>
      <c r="B3360" t="s">
        <v>12812</v>
      </c>
      <c r="C3360" s="1" t="str">
        <f t="shared" si="551"/>
        <v>21:0620</v>
      </c>
      <c r="D3360" s="1" t="str">
        <f t="shared" si="552"/>
        <v>21:0194</v>
      </c>
      <c r="E3360" t="s">
        <v>12813</v>
      </c>
      <c r="F3360" t="s">
        <v>12814</v>
      </c>
      <c r="H3360">
        <v>61.983120300000003</v>
      </c>
      <c r="I3360">
        <v>-140.90667529999999</v>
      </c>
      <c r="J3360" s="1" t="str">
        <f t="shared" si="549"/>
        <v>NGR bulk stream sediment</v>
      </c>
      <c r="K3360" s="1" t="str">
        <f t="shared" si="550"/>
        <v>&lt;177 micron (NGR)</v>
      </c>
      <c r="L3360">
        <v>1</v>
      </c>
      <c r="M3360" t="s">
        <v>43</v>
      </c>
      <c r="N3360">
        <v>2</v>
      </c>
      <c r="O3360">
        <v>54</v>
      </c>
      <c r="P3360">
        <v>54</v>
      </c>
      <c r="Q3360">
        <v>6</v>
      </c>
      <c r="R3360">
        <v>28</v>
      </c>
      <c r="S3360">
        <v>15</v>
      </c>
      <c r="T3360">
        <v>-0.2</v>
      </c>
      <c r="U3360">
        <v>480</v>
      </c>
      <c r="V3360">
        <v>2.8</v>
      </c>
      <c r="W3360">
        <v>0.3</v>
      </c>
      <c r="X3360">
        <v>15</v>
      </c>
      <c r="Y3360">
        <v>-2</v>
      </c>
      <c r="Z3360">
        <v>58</v>
      </c>
      <c r="AA3360">
        <v>0.4</v>
      </c>
      <c r="AB3360">
        <v>10</v>
      </c>
      <c r="AC3360">
        <v>572</v>
      </c>
      <c r="AD3360">
        <v>45</v>
      </c>
      <c r="AE3360">
        <v>-2</v>
      </c>
      <c r="AF3360">
        <v>5.8</v>
      </c>
      <c r="AG3360">
        <v>2.2000000000000002</v>
      </c>
      <c r="AH3360">
        <v>300</v>
      </c>
    </row>
    <row r="3361" spans="1:34" hidden="1" x14ac:dyDescent="0.25">
      <c r="A3361" t="s">
        <v>12815</v>
      </c>
      <c r="B3361" t="s">
        <v>12816</v>
      </c>
      <c r="C3361" s="1" t="str">
        <f t="shared" si="551"/>
        <v>21:0620</v>
      </c>
      <c r="D3361" s="1" t="str">
        <f t="shared" si="552"/>
        <v>21:0194</v>
      </c>
      <c r="E3361" t="s">
        <v>12817</v>
      </c>
      <c r="F3361" t="s">
        <v>12818</v>
      </c>
      <c r="H3361">
        <v>61.962100499999998</v>
      </c>
      <c r="I3361">
        <v>-140.86707730000001</v>
      </c>
      <c r="J3361" s="1" t="str">
        <f t="shared" si="549"/>
        <v>NGR bulk stream sediment</v>
      </c>
      <c r="K3361" s="1" t="str">
        <f t="shared" si="550"/>
        <v>&lt;177 micron (NGR)</v>
      </c>
      <c r="L3361">
        <v>1</v>
      </c>
      <c r="M3361" t="s">
        <v>56</v>
      </c>
      <c r="N3361">
        <v>3</v>
      </c>
      <c r="O3361">
        <v>58</v>
      </c>
      <c r="P3361">
        <v>105</v>
      </c>
      <c r="Q3361">
        <v>5</v>
      </c>
      <c r="R3361">
        <v>31</v>
      </c>
      <c r="S3361">
        <v>21</v>
      </c>
      <c r="T3361">
        <v>-0.2</v>
      </c>
      <c r="U3361">
        <v>510</v>
      </c>
      <c r="V3361">
        <v>3</v>
      </c>
      <c r="W3361">
        <v>0.4</v>
      </c>
      <c r="X3361">
        <v>31</v>
      </c>
      <c r="Y3361">
        <v>2</v>
      </c>
      <c r="Z3361">
        <v>74</v>
      </c>
      <c r="AA3361">
        <v>1</v>
      </c>
      <c r="AB3361">
        <v>10</v>
      </c>
      <c r="AC3361">
        <v>363</v>
      </c>
      <c r="AD3361">
        <v>60</v>
      </c>
      <c r="AE3361">
        <v>2</v>
      </c>
      <c r="AF3361">
        <v>3.4</v>
      </c>
      <c r="AG3361">
        <v>2.4</v>
      </c>
      <c r="AH3361">
        <v>260</v>
      </c>
    </row>
    <row r="3362" spans="1:34" hidden="1" x14ac:dyDescent="0.25">
      <c r="A3362" t="s">
        <v>12819</v>
      </c>
      <c r="B3362" t="s">
        <v>12820</v>
      </c>
      <c r="C3362" s="1" t="str">
        <f t="shared" si="551"/>
        <v>21:0620</v>
      </c>
      <c r="D3362" s="1" t="str">
        <f t="shared" si="552"/>
        <v>21:0194</v>
      </c>
      <c r="E3362" t="s">
        <v>12809</v>
      </c>
      <c r="F3362" t="s">
        <v>12821</v>
      </c>
      <c r="H3362">
        <v>61.959451600000001</v>
      </c>
      <c r="I3362">
        <v>-140.98328129999999</v>
      </c>
      <c r="J3362" s="1" t="str">
        <f t="shared" si="549"/>
        <v>NGR bulk stream sediment</v>
      </c>
      <c r="K3362" s="1" t="str">
        <f t="shared" si="550"/>
        <v>&lt;177 micron (NGR)</v>
      </c>
      <c r="L3362">
        <v>1</v>
      </c>
      <c r="M3362" t="s">
        <v>51</v>
      </c>
      <c r="N3362">
        <v>4</v>
      </c>
      <c r="O3362">
        <v>112</v>
      </c>
      <c r="P3362">
        <v>72</v>
      </c>
      <c r="Q3362">
        <v>12</v>
      </c>
      <c r="R3362">
        <v>38</v>
      </c>
      <c r="S3362">
        <v>18</v>
      </c>
      <c r="T3362">
        <v>-0.2</v>
      </c>
      <c r="U3362">
        <v>590</v>
      </c>
      <c r="V3362">
        <v>3.9</v>
      </c>
      <c r="W3362">
        <v>-0.2</v>
      </c>
      <c r="X3362">
        <v>12</v>
      </c>
      <c r="Y3362">
        <v>-2</v>
      </c>
      <c r="Z3362">
        <v>72</v>
      </c>
      <c r="AA3362">
        <v>0.9</v>
      </c>
      <c r="AB3362">
        <v>5</v>
      </c>
      <c r="AC3362">
        <v>429</v>
      </c>
      <c r="AD3362">
        <v>70</v>
      </c>
      <c r="AE3362">
        <v>-2</v>
      </c>
      <c r="AF3362">
        <v>30.4</v>
      </c>
      <c r="AG3362">
        <v>1.6</v>
      </c>
      <c r="AH3362">
        <v>205</v>
      </c>
    </row>
    <row r="3363" spans="1:34" hidden="1" x14ac:dyDescent="0.25">
      <c r="A3363" t="s">
        <v>12822</v>
      </c>
      <c r="B3363" t="s">
        <v>12823</v>
      </c>
      <c r="C3363" s="1" t="str">
        <f t="shared" si="551"/>
        <v>21:0620</v>
      </c>
      <c r="D3363" s="1" t="str">
        <f t="shared" si="552"/>
        <v>21:0194</v>
      </c>
      <c r="E3363" t="s">
        <v>12824</v>
      </c>
      <c r="F3363" t="s">
        <v>12825</v>
      </c>
      <c r="H3363">
        <v>61.9405219</v>
      </c>
      <c r="I3363">
        <v>-140.9149798</v>
      </c>
      <c r="J3363" s="1" t="str">
        <f t="shared" si="549"/>
        <v>NGR bulk stream sediment</v>
      </c>
      <c r="K3363" s="1" t="str">
        <f t="shared" si="550"/>
        <v>&lt;177 micron (NGR)</v>
      </c>
      <c r="L3363">
        <v>1</v>
      </c>
      <c r="M3363" t="s">
        <v>61</v>
      </c>
      <c r="N3363">
        <v>5</v>
      </c>
      <c r="O3363">
        <v>96</v>
      </c>
      <c r="P3363">
        <v>67</v>
      </c>
      <c r="Q3363">
        <v>10</v>
      </c>
      <c r="R3363">
        <v>43</v>
      </c>
      <c r="S3363">
        <v>28</v>
      </c>
      <c r="T3363">
        <v>-0.2</v>
      </c>
      <c r="U3363">
        <v>700</v>
      </c>
      <c r="V3363">
        <v>5.2</v>
      </c>
      <c r="W3363">
        <v>-0.2</v>
      </c>
      <c r="X3363">
        <v>9</v>
      </c>
      <c r="Y3363">
        <v>-2</v>
      </c>
      <c r="Z3363">
        <v>108</v>
      </c>
      <c r="AA3363">
        <v>1</v>
      </c>
      <c r="AB3363">
        <v>4</v>
      </c>
      <c r="AC3363">
        <v>605</v>
      </c>
      <c r="AD3363">
        <v>35</v>
      </c>
      <c r="AE3363">
        <v>-2</v>
      </c>
      <c r="AF3363">
        <v>5.2</v>
      </c>
      <c r="AG3363">
        <v>1.3</v>
      </c>
      <c r="AH3363">
        <v>270</v>
      </c>
    </row>
    <row r="3364" spans="1:34" hidden="1" x14ac:dyDescent="0.25">
      <c r="A3364" t="s">
        <v>12826</v>
      </c>
      <c r="B3364" t="s">
        <v>12827</v>
      </c>
      <c r="C3364" s="1" t="str">
        <f t="shared" si="551"/>
        <v>21:0620</v>
      </c>
      <c r="D3364" s="1" t="str">
        <f t="shared" si="552"/>
        <v>21:0194</v>
      </c>
      <c r="E3364" t="s">
        <v>12809</v>
      </c>
      <c r="F3364" t="s">
        <v>12828</v>
      </c>
      <c r="H3364">
        <v>61.959451600000001</v>
      </c>
      <c r="I3364">
        <v>-140.98328129999999</v>
      </c>
      <c r="J3364" s="1" t="str">
        <f t="shared" si="549"/>
        <v>NGR bulk stream sediment</v>
      </c>
      <c r="K3364" s="1" t="str">
        <f t="shared" si="550"/>
        <v>&lt;177 micron (NGR)</v>
      </c>
      <c r="L3364">
        <v>1</v>
      </c>
      <c r="M3364" t="s">
        <v>47</v>
      </c>
      <c r="N3364">
        <v>6</v>
      </c>
      <c r="O3364">
        <v>110</v>
      </c>
      <c r="P3364">
        <v>66</v>
      </c>
      <c r="Q3364">
        <v>12</v>
      </c>
      <c r="R3364">
        <v>40</v>
      </c>
      <c r="S3364">
        <v>21</v>
      </c>
      <c r="T3364">
        <v>-0.2</v>
      </c>
      <c r="U3364">
        <v>560</v>
      </c>
      <c r="V3364">
        <v>4.5999999999999996</v>
      </c>
      <c r="W3364">
        <v>-0.2</v>
      </c>
      <c r="X3364">
        <v>13</v>
      </c>
      <c r="Y3364">
        <v>-2</v>
      </c>
      <c r="Z3364">
        <v>81</v>
      </c>
      <c r="AA3364">
        <v>0.8</v>
      </c>
      <c r="AB3364">
        <v>1</v>
      </c>
      <c r="AC3364">
        <v>478</v>
      </c>
      <c r="AD3364">
        <v>40</v>
      </c>
      <c r="AE3364">
        <v>-2</v>
      </c>
      <c r="AF3364">
        <v>21.6</v>
      </c>
      <c r="AG3364">
        <v>1.6</v>
      </c>
      <c r="AH3364">
        <v>250</v>
      </c>
    </row>
    <row r="3365" spans="1:34" hidden="1" x14ac:dyDescent="0.25">
      <c r="A3365" t="s">
        <v>12829</v>
      </c>
      <c r="B3365" t="s">
        <v>12830</v>
      </c>
      <c r="C3365" s="1" t="str">
        <f t="shared" si="551"/>
        <v>21:0620</v>
      </c>
      <c r="D3365" s="1" t="str">
        <f t="shared" si="552"/>
        <v>21:0194</v>
      </c>
      <c r="E3365" t="s">
        <v>12831</v>
      </c>
      <c r="F3365" t="s">
        <v>12832</v>
      </c>
      <c r="H3365">
        <v>61.899802000000001</v>
      </c>
      <c r="I3365">
        <v>-140.9303559</v>
      </c>
      <c r="J3365" s="1" t="str">
        <f t="shared" si="549"/>
        <v>NGR bulk stream sediment</v>
      </c>
      <c r="K3365" s="1" t="str">
        <f t="shared" si="550"/>
        <v>&lt;177 micron (NGR)</v>
      </c>
      <c r="L3365">
        <v>1</v>
      </c>
      <c r="M3365" t="s">
        <v>66</v>
      </c>
      <c r="N3365">
        <v>7</v>
      </c>
      <c r="O3365">
        <v>88</v>
      </c>
      <c r="P3365">
        <v>56</v>
      </c>
      <c r="Q3365">
        <v>11</v>
      </c>
      <c r="R3365">
        <v>38</v>
      </c>
      <c r="S3365">
        <v>19</v>
      </c>
      <c r="T3365">
        <v>-0.2</v>
      </c>
      <c r="U3365">
        <v>500</v>
      </c>
      <c r="V3365">
        <v>3.7</v>
      </c>
      <c r="W3365">
        <v>0.2</v>
      </c>
      <c r="X3365">
        <v>13</v>
      </c>
      <c r="Y3365">
        <v>-2</v>
      </c>
      <c r="Z3365">
        <v>60</v>
      </c>
      <c r="AA3365">
        <v>0.7</v>
      </c>
      <c r="AB3365">
        <v>1</v>
      </c>
      <c r="AC3365">
        <v>455</v>
      </c>
      <c r="AD3365">
        <v>40</v>
      </c>
      <c r="AE3365">
        <v>-2</v>
      </c>
      <c r="AF3365">
        <v>26.8</v>
      </c>
      <c r="AG3365">
        <v>1.5</v>
      </c>
      <c r="AH3365">
        <v>270</v>
      </c>
    </row>
    <row r="3366" spans="1:34" hidden="1" x14ac:dyDescent="0.25">
      <c r="A3366" t="s">
        <v>12833</v>
      </c>
      <c r="B3366" t="s">
        <v>12834</v>
      </c>
      <c r="C3366" s="1" t="str">
        <f t="shared" si="551"/>
        <v>21:0620</v>
      </c>
      <c r="D3366" s="1" t="str">
        <f t="shared" si="552"/>
        <v>21:0194</v>
      </c>
      <c r="E3366" t="s">
        <v>12835</v>
      </c>
      <c r="F3366" t="s">
        <v>12836</v>
      </c>
      <c r="H3366">
        <v>61.918545899999998</v>
      </c>
      <c r="I3366">
        <v>-140.8678184</v>
      </c>
      <c r="J3366" s="1" t="str">
        <f t="shared" si="549"/>
        <v>NGR bulk stream sediment</v>
      </c>
      <c r="K3366" s="1" t="str">
        <f t="shared" si="550"/>
        <v>&lt;177 micron (NGR)</v>
      </c>
      <c r="L3366">
        <v>1</v>
      </c>
      <c r="M3366" t="s">
        <v>76</v>
      </c>
      <c r="N3366">
        <v>8</v>
      </c>
      <c r="O3366">
        <v>96</v>
      </c>
      <c r="P3366">
        <v>49</v>
      </c>
      <c r="Q3366">
        <v>9</v>
      </c>
      <c r="R3366">
        <v>37</v>
      </c>
      <c r="S3366">
        <v>19</v>
      </c>
      <c r="T3366">
        <v>-0.2</v>
      </c>
      <c r="U3366">
        <v>570</v>
      </c>
      <c r="V3366">
        <v>4</v>
      </c>
      <c r="W3366">
        <v>-0.2</v>
      </c>
      <c r="X3366">
        <v>12</v>
      </c>
      <c r="Y3366">
        <v>-2</v>
      </c>
      <c r="Z3366">
        <v>83</v>
      </c>
      <c r="AA3366">
        <v>0.5</v>
      </c>
      <c r="AB3366">
        <v>2</v>
      </c>
      <c r="AC3366">
        <v>610</v>
      </c>
      <c r="AD3366">
        <v>40</v>
      </c>
      <c r="AE3366">
        <v>2</v>
      </c>
      <c r="AF3366">
        <v>6.2</v>
      </c>
      <c r="AG3366">
        <v>1.7</v>
      </c>
      <c r="AH3366">
        <v>270</v>
      </c>
    </row>
    <row r="3367" spans="1:34" hidden="1" x14ac:dyDescent="0.25">
      <c r="A3367" t="s">
        <v>12837</v>
      </c>
      <c r="B3367" t="s">
        <v>12838</v>
      </c>
      <c r="C3367" s="1" t="str">
        <f t="shared" si="551"/>
        <v>21:0620</v>
      </c>
      <c r="D3367" s="1" t="str">
        <f t="shared" si="552"/>
        <v>21:0194</v>
      </c>
      <c r="E3367" t="s">
        <v>12839</v>
      </c>
      <c r="F3367" t="s">
        <v>12840</v>
      </c>
      <c r="H3367">
        <v>61.911582799999998</v>
      </c>
      <c r="I3367">
        <v>-140.86175689999999</v>
      </c>
      <c r="J3367" s="1" t="str">
        <f t="shared" si="549"/>
        <v>NGR bulk stream sediment</v>
      </c>
      <c r="K3367" s="1" t="str">
        <f t="shared" si="550"/>
        <v>&lt;177 micron (NGR)</v>
      </c>
      <c r="L3367">
        <v>1</v>
      </c>
      <c r="M3367" t="s">
        <v>81</v>
      </c>
      <c r="N3367">
        <v>9</v>
      </c>
      <c r="O3367">
        <v>80</v>
      </c>
      <c r="P3367">
        <v>29</v>
      </c>
      <c r="Q3367">
        <v>6</v>
      </c>
      <c r="R3367">
        <v>28</v>
      </c>
      <c r="S3367">
        <v>13</v>
      </c>
      <c r="T3367">
        <v>-0.2</v>
      </c>
      <c r="U3367">
        <v>530</v>
      </c>
      <c r="V3367">
        <v>3.2</v>
      </c>
      <c r="W3367">
        <v>-0.2</v>
      </c>
      <c r="X3367">
        <v>5</v>
      </c>
      <c r="Y3367">
        <v>2</v>
      </c>
      <c r="Z3367">
        <v>50</v>
      </c>
      <c r="AA3367">
        <v>0.2</v>
      </c>
      <c r="AB3367">
        <v>2</v>
      </c>
      <c r="AC3367">
        <v>896</v>
      </c>
      <c r="AD3367">
        <v>20</v>
      </c>
      <c r="AE3367">
        <v>-2</v>
      </c>
      <c r="AF3367">
        <v>3.6</v>
      </c>
      <c r="AG3367">
        <v>2.6</v>
      </c>
      <c r="AH3367">
        <v>280</v>
      </c>
    </row>
    <row r="3368" spans="1:34" hidden="1" x14ac:dyDescent="0.25">
      <c r="A3368" t="s">
        <v>12841</v>
      </c>
      <c r="B3368" t="s">
        <v>12842</v>
      </c>
      <c r="C3368" s="1" t="str">
        <f t="shared" si="551"/>
        <v>21:0620</v>
      </c>
      <c r="D3368" s="1" t="str">
        <f t="shared" si="552"/>
        <v>21:0194</v>
      </c>
      <c r="E3368" t="s">
        <v>12843</v>
      </c>
      <c r="F3368" t="s">
        <v>12844</v>
      </c>
      <c r="H3368">
        <v>61.943468500000002</v>
      </c>
      <c r="I3368">
        <v>-140.836896</v>
      </c>
      <c r="J3368" s="1" t="str">
        <f t="shared" si="549"/>
        <v>NGR bulk stream sediment</v>
      </c>
      <c r="K3368" s="1" t="str">
        <f t="shared" si="550"/>
        <v>&lt;177 micron (NGR)</v>
      </c>
      <c r="L3368">
        <v>1</v>
      </c>
      <c r="M3368" t="s">
        <v>86</v>
      </c>
      <c r="N3368">
        <v>10</v>
      </c>
      <c r="O3368">
        <v>52</v>
      </c>
      <c r="P3368">
        <v>27</v>
      </c>
      <c r="Q3368">
        <v>3</v>
      </c>
      <c r="R3368">
        <v>21</v>
      </c>
      <c r="S3368">
        <v>12</v>
      </c>
      <c r="T3368">
        <v>-0.2</v>
      </c>
      <c r="U3368">
        <v>360</v>
      </c>
      <c r="V3368">
        <v>2</v>
      </c>
      <c r="W3368">
        <v>0.2</v>
      </c>
      <c r="X3368">
        <v>4</v>
      </c>
      <c r="Y3368">
        <v>-2</v>
      </c>
      <c r="Z3368">
        <v>45</v>
      </c>
      <c r="AA3368">
        <v>0.2</v>
      </c>
      <c r="AB3368">
        <v>2</v>
      </c>
      <c r="AC3368">
        <v>437</v>
      </c>
      <c r="AD3368">
        <v>20</v>
      </c>
      <c r="AE3368">
        <v>-2</v>
      </c>
      <c r="AF3368">
        <v>11.4</v>
      </c>
      <c r="AG3368">
        <v>1.8</v>
      </c>
      <c r="AH3368">
        <v>270</v>
      </c>
    </row>
    <row r="3369" spans="1:34" hidden="1" x14ac:dyDescent="0.25">
      <c r="A3369" t="s">
        <v>12845</v>
      </c>
      <c r="B3369" t="s">
        <v>12846</v>
      </c>
      <c r="C3369" s="1" t="str">
        <f t="shared" si="551"/>
        <v>21:0620</v>
      </c>
      <c r="D3369" s="1" t="str">
        <f t="shared" si="552"/>
        <v>21:0194</v>
      </c>
      <c r="E3369" t="s">
        <v>12847</v>
      </c>
      <c r="F3369" t="s">
        <v>12848</v>
      </c>
      <c r="H3369">
        <v>61.9326188</v>
      </c>
      <c r="I3369">
        <v>-140.83203879999999</v>
      </c>
      <c r="J3369" s="1" t="str">
        <f t="shared" si="549"/>
        <v>NGR bulk stream sediment</v>
      </c>
      <c r="K3369" s="1" t="str">
        <f t="shared" si="550"/>
        <v>&lt;177 micron (NGR)</v>
      </c>
      <c r="L3369">
        <v>1</v>
      </c>
      <c r="M3369" t="s">
        <v>91</v>
      </c>
      <c r="N3369">
        <v>11</v>
      </c>
      <c r="O3369">
        <v>64</v>
      </c>
      <c r="P3369">
        <v>127</v>
      </c>
      <c r="Q3369">
        <v>4</v>
      </c>
      <c r="R3369">
        <v>54</v>
      </c>
      <c r="S3369">
        <v>23</v>
      </c>
      <c r="T3369">
        <v>-0.2</v>
      </c>
      <c r="U3369">
        <v>380</v>
      </c>
      <c r="V3369">
        <v>3.3</v>
      </c>
      <c r="W3369">
        <v>-0.2</v>
      </c>
      <c r="X3369">
        <v>4</v>
      </c>
      <c r="Y3369">
        <v>-2</v>
      </c>
      <c r="Z3369">
        <v>68</v>
      </c>
      <c r="AA3369">
        <v>0.2</v>
      </c>
      <c r="AB3369">
        <v>2</v>
      </c>
      <c r="AC3369">
        <v>468</v>
      </c>
      <c r="AD3369">
        <v>20</v>
      </c>
      <c r="AE3369">
        <v>-2</v>
      </c>
      <c r="AF3369">
        <v>20.399999999999999</v>
      </c>
      <c r="AG3369">
        <v>1.7</v>
      </c>
      <c r="AH3369">
        <v>270</v>
      </c>
    </row>
    <row r="3370" spans="1:34" hidden="1" x14ac:dyDescent="0.25">
      <c r="A3370" t="s">
        <v>12849</v>
      </c>
      <c r="B3370" t="s">
        <v>12850</v>
      </c>
      <c r="C3370" s="1" t="str">
        <f t="shared" si="551"/>
        <v>21:0620</v>
      </c>
      <c r="D3370" s="1" t="str">
        <f t="shared" si="552"/>
        <v>21:0194</v>
      </c>
      <c r="E3370" t="s">
        <v>12851</v>
      </c>
      <c r="F3370" t="s">
        <v>12852</v>
      </c>
      <c r="H3370">
        <v>61.916501599999997</v>
      </c>
      <c r="I3370">
        <v>-140.81489579999999</v>
      </c>
      <c r="J3370" s="1" t="str">
        <f t="shared" si="549"/>
        <v>NGR bulk stream sediment</v>
      </c>
      <c r="K3370" s="1" t="str">
        <f t="shared" si="550"/>
        <v>&lt;177 micron (NGR)</v>
      </c>
      <c r="L3370">
        <v>1</v>
      </c>
      <c r="M3370" t="s">
        <v>96</v>
      </c>
      <c r="N3370">
        <v>12</v>
      </c>
      <c r="O3370">
        <v>106</v>
      </c>
      <c r="P3370">
        <v>69</v>
      </c>
      <c r="Q3370">
        <v>8</v>
      </c>
      <c r="R3370">
        <v>46</v>
      </c>
      <c r="S3370">
        <v>24</v>
      </c>
      <c r="T3370">
        <v>-0.2</v>
      </c>
      <c r="U3370">
        <v>2700</v>
      </c>
      <c r="V3370">
        <v>3.7</v>
      </c>
      <c r="W3370">
        <v>1</v>
      </c>
      <c r="X3370">
        <v>8</v>
      </c>
      <c r="Y3370">
        <v>2</v>
      </c>
      <c r="Z3370">
        <v>70</v>
      </c>
      <c r="AA3370">
        <v>0.5</v>
      </c>
      <c r="AB3370">
        <v>3</v>
      </c>
      <c r="AC3370">
        <v>717</v>
      </c>
      <c r="AD3370">
        <v>30</v>
      </c>
      <c r="AE3370">
        <v>2</v>
      </c>
      <c r="AF3370">
        <v>14.6</v>
      </c>
      <c r="AG3370">
        <v>1.9</v>
      </c>
      <c r="AH3370">
        <v>450</v>
      </c>
    </row>
    <row r="3371" spans="1:34" hidden="1" x14ac:dyDescent="0.25">
      <c r="A3371" t="s">
        <v>12853</v>
      </c>
      <c r="B3371" t="s">
        <v>12854</v>
      </c>
      <c r="C3371" s="1" t="str">
        <f t="shared" si="551"/>
        <v>21:0620</v>
      </c>
      <c r="D3371" s="1" t="str">
        <f t="shared" si="552"/>
        <v>21:0194</v>
      </c>
      <c r="E3371" t="s">
        <v>12855</v>
      </c>
      <c r="F3371" t="s">
        <v>12856</v>
      </c>
      <c r="H3371">
        <v>61.927578099999998</v>
      </c>
      <c r="I3371">
        <v>-140.78915370000001</v>
      </c>
      <c r="J3371" s="1" t="str">
        <f t="shared" si="549"/>
        <v>NGR bulk stream sediment</v>
      </c>
      <c r="K3371" s="1" t="str">
        <f t="shared" si="550"/>
        <v>&lt;177 micron (NGR)</v>
      </c>
      <c r="L3371">
        <v>1</v>
      </c>
      <c r="M3371" t="s">
        <v>101</v>
      </c>
      <c r="N3371">
        <v>13</v>
      </c>
      <c r="O3371">
        <v>76</v>
      </c>
      <c r="P3371">
        <v>62</v>
      </c>
      <c r="Q3371">
        <v>8</v>
      </c>
      <c r="R3371">
        <v>41</v>
      </c>
      <c r="S3371">
        <v>17</v>
      </c>
      <c r="T3371">
        <v>0.2</v>
      </c>
      <c r="U3371">
        <v>540</v>
      </c>
      <c r="V3371">
        <v>3.2</v>
      </c>
      <c r="W3371">
        <v>0.5</v>
      </c>
      <c r="X3371">
        <v>6</v>
      </c>
      <c r="Y3371">
        <v>3</v>
      </c>
      <c r="Z3371">
        <v>71</v>
      </c>
      <c r="AA3371">
        <v>0.4</v>
      </c>
      <c r="AB3371">
        <v>4</v>
      </c>
      <c r="AC3371">
        <v>949</v>
      </c>
      <c r="AD3371">
        <v>-10</v>
      </c>
      <c r="AE3371">
        <v>2</v>
      </c>
      <c r="AF3371">
        <v>3</v>
      </c>
      <c r="AG3371">
        <v>2.1</v>
      </c>
      <c r="AH3371">
        <v>430</v>
      </c>
    </row>
    <row r="3372" spans="1:34" hidden="1" x14ac:dyDescent="0.25">
      <c r="A3372" t="s">
        <v>12857</v>
      </c>
      <c r="B3372" t="s">
        <v>12858</v>
      </c>
      <c r="C3372" s="1" t="str">
        <f t="shared" si="551"/>
        <v>21:0620</v>
      </c>
      <c r="D3372" s="1" t="str">
        <f t="shared" si="552"/>
        <v>21:0194</v>
      </c>
      <c r="E3372" t="s">
        <v>12859</v>
      </c>
      <c r="F3372" t="s">
        <v>12860</v>
      </c>
      <c r="H3372">
        <v>61.935597100000003</v>
      </c>
      <c r="I3372">
        <v>-140.74306910000001</v>
      </c>
      <c r="J3372" s="1" t="str">
        <f t="shared" si="549"/>
        <v>NGR bulk stream sediment</v>
      </c>
      <c r="K3372" s="1" t="str">
        <f t="shared" si="550"/>
        <v>&lt;177 micron (NGR)</v>
      </c>
      <c r="L3372">
        <v>1</v>
      </c>
      <c r="M3372" t="s">
        <v>106</v>
      </c>
      <c r="N3372">
        <v>14</v>
      </c>
      <c r="O3372">
        <v>86</v>
      </c>
      <c r="P3372">
        <v>90</v>
      </c>
      <c r="Q3372">
        <v>7</v>
      </c>
      <c r="R3372">
        <v>43</v>
      </c>
      <c r="S3372">
        <v>24</v>
      </c>
      <c r="T3372">
        <v>-0.2</v>
      </c>
      <c r="U3372">
        <v>420</v>
      </c>
      <c r="V3372">
        <v>3.8</v>
      </c>
      <c r="W3372">
        <v>0.2</v>
      </c>
      <c r="X3372">
        <v>12</v>
      </c>
      <c r="Y3372">
        <v>-2</v>
      </c>
      <c r="Z3372">
        <v>84</v>
      </c>
      <c r="AA3372">
        <v>0.5</v>
      </c>
      <c r="AB3372">
        <v>3</v>
      </c>
      <c r="AC3372">
        <v>654</v>
      </c>
      <c r="AD3372">
        <v>40</v>
      </c>
      <c r="AE3372">
        <v>2</v>
      </c>
      <c r="AF3372">
        <v>10.199999999999999</v>
      </c>
      <c r="AG3372">
        <v>2.8</v>
      </c>
      <c r="AH3372">
        <v>385</v>
      </c>
    </row>
    <row r="3373" spans="1:34" hidden="1" x14ac:dyDescent="0.25">
      <c r="A3373" t="s">
        <v>12861</v>
      </c>
      <c r="B3373" t="s">
        <v>12862</v>
      </c>
      <c r="C3373" s="1" t="str">
        <f t="shared" si="551"/>
        <v>21:0620</v>
      </c>
      <c r="D3373" s="1" t="str">
        <f t="shared" si="552"/>
        <v>21:0194</v>
      </c>
      <c r="E3373" t="s">
        <v>12863</v>
      </c>
      <c r="F3373" t="s">
        <v>12864</v>
      </c>
      <c r="H3373">
        <v>61.9277978</v>
      </c>
      <c r="I3373">
        <v>-140.70761150000001</v>
      </c>
      <c r="J3373" s="1" t="str">
        <f t="shared" si="549"/>
        <v>NGR bulk stream sediment</v>
      </c>
      <c r="K3373" s="1" t="str">
        <f t="shared" si="550"/>
        <v>&lt;177 micron (NGR)</v>
      </c>
      <c r="L3373">
        <v>1</v>
      </c>
      <c r="M3373" t="s">
        <v>111</v>
      </c>
      <c r="N3373">
        <v>15</v>
      </c>
      <c r="O3373">
        <v>80</v>
      </c>
      <c r="P3373">
        <v>73</v>
      </c>
      <c r="Q3373">
        <v>7</v>
      </c>
      <c r="R3373">
        <v>47</v>
      </c>
      <c r="S3373">
        <v>20</v>
      </c>
      <c r="T3373">
        <v>-0.2</v>
      </c>
      <c r="U3373">
        <v>420</v>
      </c>
      <c r="V3373">
        <v>3.6</v>
      </c>
      <c r="W3373">
        <v>0.2</v>
      </c>
      <c r="X3373">
        <v>7</v>
      </c>
      <c r="Y3373">
        <v>-2</v>
      </c>
      <c r="Z3373">
        <v>82</v>
      </c>
      <c r="AA3373">
        <v>0.4</v>
      </c>
      <c r="AB3373">
        <v>2</v>
      </c>
      <c r="AC3373">
        <v>679</v>
      </c>
      <c r="AD3373">
        <v>30</v>
      </c>
      <c r="AE3373">
        <v>2</v>
      </c>
      <c r="AF3373">
        <v>13</v>
      </c>
      <c r="AG3373">
        <v>2.5</v>
      </c>
      <c r="AH3373">
        <v>385</v>
      </c>
    </row>
    <row r="3374" spans="1:34" hidden="1" x14ac:dyDescent="0.25">
      <c r="A3374" t="s">
        <v>12865</v>
      </c>
      <c r="B3374" t="s">
        <v>12866</v>
      </c>
      <c r="C3374" s="1" t="str">
        <f t="shared" si="551"/>
        <v>21:0620</v>
      </c>
      <c r="D3374" s="1" t="str">
        <f t="shared" si="552"/>
        <v>21:0194</v>
      </c>
      <c r="E3374" t="s">
        <v>12867</v>
      </c>
      <c r="F3374" t="s">
        <v>12868</v>
      </c>
      <c r="H3374">
        <v>61.904253799999999</v>
      </c>
      <c r="I3374">
        <v>-140.75003150000001</v>
      </c>
      <c r="J3374" s="1" t="str">
        <f t="shared" si="549"/>
        <v>NGR bulk stream sediment</v>
      </c>
      <c r="K3374" s="1" t="str">
        <f t="shared" si="550"/>
        <v>&lt;177 micron (NGR)</v>
      </c>
      <c r="L3374">
        <v>1</v>
      </c>
      <c r="M3374" t="s">
        <v>116</v>
      </c>
      <c r="N3374">
        <v>16</v>
      </c>
      <c r="O3374">
        <v>72</v>
      </c>
      <c r="P3374">
        <v>39</v>
      </c>
      <c r="Q3374">
        <v>5</v>
      </c>
      <c r="R3374">
        <v>32</v>
      </c>
      <c r="S3374">
        <v>15</v>
      </c>
      <c r="T3374">
        <v>-0.2</v>
      </c>
      <c r="U3374">
        <v>380</v>
      </c>
      <c r="V3374">
        <v>3.1</v>
      </c>
      <c r="W3374">
        <v>-0.2</v>
      </c>
      <c r="X3374">
        <v>5</v>
      </c>
      <c r="Y3374">
        <v>-2</v>
      </c>
      <c r="Z3374">
        <v>61</v>
      </c>
      <c r="AA3374">
        <v>-0.2</v>
      </c>
      <c r="AB3374">
        <v>-1</v>
      </c>
      <c r="AC3374">
        <v>644</v>
      </c>
      <c r="AD3374">
        <v>20</v>
      </c>
      <c r="AE3374">
        <v>-2</v>
      </c>
      <c r="AF3374">
        <v>8.6</v>
      </c>
      <c r="AG3374">
        <v>2.1</v>
      </c>
      <c r="AH3374">
        <v>290</v>
      </c>
    </row>
    <row r="3375" spans="1:34" hidden="1" x14ac:dyDescent="0.25">
      <c r="A3375" t="s">
        <v>12869</v>
      </c>
      <c r="B3375" t="s">
        <v>12870</v>
      </c>
      <c r="C3375" s="1" t="str">
        <f t="shared" si="551"/>
        <v>21:0620</v>
      </c>
      <c r="D3375" s="1" t="str">
        <f t="shared" si="552"/>
        <v>21:0194</v>
      </c>
      <c r="E3375" t="s">
        <v>12871</v>
      </c>
      <c r="F3375" t="s">
        <v>12872</v>
      </c>
      <c r="H3375">
        <v>61.916276699999997</v>
      </c>
      <c r="I3375">
        <v>-140.68136989999999</v>
      </c>
      <c r="J3375" s="1" t="str">
        <f t="shared" si="549"/>
        <v>NGR bulk stream sediment</v>
      </c>
      <c r="K3375" s="1" t="str">
        <f t="shared" si="550"/>
        <v>&lt;177 micron (NGR)</v>
      </c>
      <c r="L3375">
        <v>1</v>
      </c>
      <c r="M3375" t="s">
        <v>121</v>
      </c>
      <c r="N3375">
        <v>17</v>
      </c>
      <c r="O3375">
        <v>56</v>
      </c>
      <c r="P3375">
        <v>64</v>
      </c>
      <c r="Q3375">
        <v>7</v>
      </c>
      <c r="R3375">
        <v>33</v>
      </c>
      <c r="S3375">
        <v>14</v>
      </c>
      <c r="T3375">
        <v>-0.2</v>
      </c>
      <c r="U3375">
        <v>300</v>
      </c>
      <c r="V3375">
        <v>2.2000000000000002</v>
      </c>
      <c r="W3375">
        <v>0.4</v>
      </c>
      <c r="X3375">
        <v>3</v>
      </c>
      <c r="Y3375">
        <v>2</v>
      </c>
      <c r="Z3375">
        <v>57</v>
      </c>
      <c r="AA3375">
        <v>0.2</v>
      </c>
      <c r="AB3375">
        <v>4</v>
      </c>
      <c r="AC3375">
        <v>381</v>
      </c>
      <c r="AD3375">
        <v>25</v>
      </c>
      <c r="AE3375">
        <v>-2</v>
      </c>
      <c r="AF3375">
        <v>15.4</v>
      </c>
      <c r="AG3375">
        <v>1.9</v>
      </c>
      <c r="AH3375">
        <v>490</v>
      </c>
    </row>
    <row r="3376" spans="1:34" hidden="1" x14ac:dyDescent="0.25">
      <c r="A3376" t="s">
        <v>12873</v>
      </c>
      <c r="B3376" t="s">
        <v>12874</v>
      </c>
      <c r="C3376" s="1" t="str">
        <f t="shared" si="551"/>
        <v>21:0620</v>
      </c>
      <c r="D3376" s="1" t="str">
        <f>HYPERLINK("http://geochem.nrcan.gc.ca/cdogs/content/svy/svy_e.htm", "")</f>
        <v/>
      </c>
      <c r="G3376" s="1" t="str">
        <f>HYPERLINK("http://geochem.nrcan.gc.ca/cdogs/content/cr_/cr_00078_e.htm", "78")</f>
        <v>78</v>
      </c>
      <c r="J3376" t="s">
        <v>69</v>
      </c>
      <c r="K3376" t="s">
        <v>70</v>
      </c>
      <c r="L3376">
        <v>1</v>
      </c>
      <c r="M3376" t="s">
        <v>71</v>
      </c>
      <c r="N3376">
        <v>18</v>
      </c>
      <c r="O3376">
        <v>92</v>
      </c>
      <c r="P3376">
        <v>35</v>
      </c>
      <c r="Q3376">
        <v>17</v>
      </c>
      <c r="R3376">
        <v>255</v>
      </c>
      <c r="S3376">
        <v>24</v>
      </c>
      <c r="T3376">
        <v>0.3</v>
      </c>
      <c r="U3376">
        <v>410</v>
      </c>
      <c r="V3376">
        <v>2.9</v>
      </c>
      <c r="W3376">
        <v>0.6</v>
      </c>
      <c r="X3376">
        <v>21</v>
      </c>
      <c r="Y3376">
        <v>2</v>
      </c>
      <c r="Z3376">
        <v>46</v>
      </c>
      <c r="AA3376">
        <v>0.7</v>
      </c>
      <c r="AB3376">
        <v>-1</v>
      </c>
      <c r="AC3376">
        <v>646</v>
      </c>
      <c r="AD3376">
        <v>20</v>
      </c>
      <c r="AE3376">
        <v>20</v>
      </c>
      <c r="AF3376">
        <v>2</v>
      </c>
      <c r="AG3376">
        <v>11.6</v>
      </c>
      <c r="AH3376">
        <v>620</v>
      </c>
    </row>
    <row r="3377" spans="1:34" hidden="1" x14ac:dyDescent="0.25">
      <c r="A3377" t="s">
        <v>12875</v>
      </c>
      <c r="B3377" t="s">
        <v>12876</v>
      </c>
      <c r="C3377" s="1" t="str">
        <f t="shared" si="551"/>
        <v>21:0620</v>
      </c>
      <c r="D3377" s="1" t="str">
        <f t="shared" ref="D3377:D3395" si="553">HYPERLINK("http://geochem.nrcan.gc.ca/cdogs/content/svy/svy210194_e.htm", "21:0194")</f>
        <v>21:0194</v>
      </c>
      <c r="E3377" t="s">
        <v>12877</v>
      </c>
      <c r="F3377" t="s">
        <v>12878</v>
      </c>
      <c r="H3377">
        <v>61.893870399999997</v>
      </c>
      <c r="I3377">
        <v>-140.6554424</v>
      </c>
      <c r="J3377" s="1" t="str">
        <f t="shared" ref="J3377:J3395" si="554">HYPERLINK("http://geochem.nrcan.gc.ca/cdogs/content/kwd/kwd020030_e.htm", "NGR bulk stream sediment")</f>
        <v>NGR bulk stream sediment</v>
      </c>
      <c r="K3377" s="1" t="str">
        <f t="shared" ref="K3377:K3395" si="555">HYPERLINK("http://geochem.nrcan.gc.ca/cdogs/content/kwd/kwd080006_e.htm", "&lt;177 micron (NGR)")</f>
        <v>&lt;177 micron (NGR)</v>
      </c>
      <c r="L3377">
        <v>1</v>
      </c>
      <c r="M3377" t="s">
        <v>126</v>
      </c>
      <c r="N3377">
        <v>19</v>
      </c>
      <c r="O3377">
        <v>72</v>
      </c>
      <c r="P3377">
        <v>46</v>
      </c>
      <c r="Q3377">
        <v>4</v>
      </c>
      <c r="R3377">
        <v>38</v>
      </c>
      <c r="S3377">
        <v>17</v>
      </c>
      <c r="T3377">
        <v>-0.2</v>
      </c>
      <c r="U3377">
        <v>520</v>
      </c>
      <c r="V3377">
        <v>3.3</v>
      </c>
      <c r="W3377">
        <v>-0.2</v>
      </c>
      <c r="X3377">
        <v>3</v>
      </c>
      <c r="Y3377">
        <v>-2</v>
      </c>
      <c r="Z3377">
        <v>49</v>
      </c>
      <c r="AA3377">
        <v>0.9</v>
      </c>
      <c r="AB3377">
        <v>1</v>
      </c>
      <c r="AC3377">
        <v>510</v>
      </c>
      <c r="AD3377">
        <v>20</v>
      </c>
      <c r="AE3377">
        <v>-2</v>
      </c>
      <c r="AF3377">
        <v>5.6</v>
      </c>
      <c r="AG3377">
        <v>1.7</v>
      </c>
      <c r="AH3377">
        <v>240</v>
      </c>
    </row>
    <row r="3378" spans="1:34" hidden="1" x14ac:dyDescent="0.25">
      <c r="A3378" t="s">
        <v>12879</v>
      </c>
      <c r="B3378" t="s">
        <v>12880</v>
      </c>
      <c r="C3378" s="1" t="str">
        <f t="shared" si="551"/>
        <v>21:0620</v>
      </c>
      <c r="D3378" s="1" t="str">
        <f t="shared" si="553"/>
        <v>21:0194</v>
      </c>
      <c r="E3378" t="s">
        <v>12881</v>
      </c>
      <c r="F3378" t="s">
        <v>12882</v>
      </c>
      <c r="H3378">
        <v>61.903594900000002</v>
      </c>
      <c r="I3378">
        <v>-140.61231950000001</v>
      </c>
      <c r="J3378" s="1" t="str">
        <f t="shared" si="554"/>
        <v>NGR bulk stream sediment</v>
      </c>
      <c r="K3378" s="1" t="str">
        <f t="shared" si="555"/>
        <v>&lt;177 micron (NGR)</v>
      </c>
      <c r="L3378">
        <v>1</v>
      </c>
      <c r="M3378" t="s">
        <v>131</v>
      </c>
      <c r="N3378">
        <v>20</v>
      </c>
      <c r="O3378">
        <v>68</v>
      </c>
      <c r="P3378">
        <v>66</v>
      </c>
      <c r="Q3378">
        <v>5</v>
      </c>
      <c r="R3378">
        <v>43</v>
      </c>
      <c r="S3378">
        <v>20</v>
      </c>
      <c r="T3378">
        <v>-0.2</v>
      </c>
      <c r="U3378">
        <v>490</v>
      </c>
      <c r="V3378">
        <v>3.6</v>
      </c>
      <c r="W3378">
        <v>-0.2</v>
      </c>
      <c r="X3378">
        <v>3</v>
      </c>
      <c r="Y3378">
        <v>-2</v>
      </c>
      <c r="Z3378">
        <v>58</v>
      </c>
      <c r="AA3378">
        <v>0.3</v>
      </c>
      <c r="AB3378">
        <v>1</v>
      </c>
      <c r="AC3378">
        <v>420</v>
      </c>
      <c r="AD3378">
        <v>20</v>
      </c>
      <c r="AE3378">
        <v>-2</v>
      </c>
      <c r="AF3378">
        <v>5.6</v>
      </c>
      <c r="AG3378">
        <v>1.4</v>
      </c>
      <c r="AH3378">
        <v>400</v>
      </c>
    </row>
    <row r="3379" spans="1:34" hidden="1" x14ac:dyDescent="0.25">
      <c r="A3379" t="s">
        <v>12883</v>
      </c>
      <c r="B3379" t="s">
        <v>12884</v>
      </c>
      <c r="C3379" s="1" t="str">
        <f t="shared" si="551"/>
        <v>21:0620</v>
      </c>
      <c r="D3379" s="1" t="str">
        <f t="shared" si="553"/>
        <v>21:0194</v>
      </c>
      <c r="E3379" t="s">
        <v>12885</v>
      </c>
      <c r="F3379" t="s">
        <v>12886</v>
      </c>
      <c r="H3379">
        <v>61.800028400000002</v>
      </c>
      <c r="I3379">
        <v>-140.02178000000001</v>
      </c>
      <c r="J3379" s="1" t="str">
        <f t="shared" si="554"/>
        <v>NGR bulk stream sediment</v>
      </c>
      <c r="K3379" s="1" t="str">
        <f t="shared" si="555"/>
        <v>&lt;177 micron (NGR)</v>
      </c>
      <c r="L3379">
        <v>2</v>
      </c>
      <c r="M3379" t="s">
        <v>38</v>
      </c>
      <c r="N3379">
        <v>21</v>
      </c>
      <c r="O3379">
        <v>48</v>
      </c>
      <c r="P3379">
        <v>14</v>
      </c>
      <c r="Q3379">
        <v>2</v>
      </c>
      <c r="R3379">
        <v>20</v>
      </c>
      <c r="S3379">
        <v>8</v>
      </c>
      <c r="T3379">
        <v>-0.2</v>
      </c>
      <c r="U3379">
        <v>220</v>
      </c>
      <c r="V3379">
        <v>1.72</v>
      </c>
      <c r="W3379">
        <v>-0.2</v>
      </c>
      <c r="X3379">
        <v>3</v>
      </c>
      <c r="Y3379">
        <v>-2</v>
      </c>
      <c r="Z3379">
        <v>38</v>
      </c>
      <c r="AA3379">
        <v>0.3</v>
      </c>
      <c r="AB3379">
        <v>-1</v>
      </c>
      <c r="AC3379">
        <v>674</v>
      </c>
      <c r="AD3379">
        <v>10</v>
      </c>
      <c r="AE3379">
        <v>-2</v>
      </c>
      <c r="AF3379">
        <v>5</v>
      </c>
      <c r="AG3379">
        <v>2.2999999999999998</v>
      </c>
      <c r="AH3379">
        <v>415</v>
      </c>
    </row>
    <row r="3380" spans="1:34" hidden="1" x14ac:dyDescent="0.25">
      <c r="A3380" t="s">
        <v>12887</v>
      </c>
      <c r="B3380" t="s">
        <v>12888</v>
      </c>
      <c r="C3380" s="1" t="str">
        <f t="shared" si="551"/>
        <v>21:0620</v>
      </c>
      <c r="D3380" s="1" t="str">
        <f t="shared" si="553"/>
        <v>21:0194</v>
      </c>
      <c r="E3380" t="s">
        <v>12889</v>
      </c>
      <c r="F3380" t="s">
        <v>12890</v>
      </c>
      <c r="H3380">
        <v>61.944244900000001</v>
      </c>
      <c r="I3380">
        <v>-140.5623884</v>
      </c>
      <c r="J3380" s="1" t="str">
        <f t="shared" si="554"/>
        <v>NGR bulk stream sediment</v>
      </c>
      <c r="K3380" s="1" t="str">
        <f t="shared" si="555"/>
        <v>&lt;177 micron (NGR)</v>
      </c>
      <c r="L3380">
        <v>2</v>
      </c>
      <c r="M3380" t="s">
        <v>43</v>
      </c>
      <c r="N3380">
        <v>22</v>
      </c>
      <c r="O3380">
        <v>68</v>
      </c>
      <c r="P3380">
        <v>74</v>
      </c>
      <c r="Q3380">
        <v>8</v>
      </c>
      <c r="R3380">
        <v>37</v>
      </c>
      <c r="S3380">
        <v>18</v>
      </c>
      <c r="T3380">
        <v>-0.2</v>
      </c>
      <c r="U3380">
        <v>380</v>
      </c>
      <c r="V3380">
        <v>2.04</v>
      </c>
      <c r="W3380">
        <v>0.2</v>
      </c>
      <c r="X3380">
        <v>10</v>
      </c>
      <c r="Y3380">
        <v>-2</v>
      </c>
      <c r="Z3380">
        <v>60</v>
      </c>
      <c r="AA3380">
        <v>1</v>
      </c>
      <c r="AB3380">
        <v>2</v>
      </c>
      <c r="AC3380">
        <v>374</v>
      </c>
      <c r="AD3380">
        <v>35</v>
      </c>
      <c r="AE3380">
        <v>2</v>
      </c>
      <c r="AF3380">
        <v>4.4000000000000004</v>
      </c>
      <c r="AG3380">
        <v>1.8</v>
      </c>
      <c r="AH3380">
        <v>230</v>
      </c>
    </row>
    <row r="3381" spans="1:34" hidden="1" x14ac:dyDescent="0.25">
      <c r="A3381" t="s">
        <v>12891</v>
      </c>
      <c r="B3381" t="s">
        <v>12892</v>
      </c>
      <c r="C3381" s="1" t="str">
        <f t="shared" si="551"/>
        <v>21:0620</v>
      </c>
      <c r="D3381" s="1" t="str">
        <f t="shared" si="553"/>
        <v>21:0194</v>
      </c>
      <c r="E3381" t="s">
        <v>12893</v>
      </c>
      <c r="F3381" t="s">
        <v>12894</v>
      </c>
      <c r="H3381">
        <v>61.947199599999998</v>
      </c>
      <c r="I3381">
        <v>-140.57433470000001</v>
      </c>
      <c r="J3381" s="1" t="str">
        <f t="shared" si="554"/>
        <v>NGR bulk stream sediment</v>
      </c>
      <c r="K3381" s="1" t="str">
        <f t="shared" si="555"/>
        <v>&lt;177 micron (NGR)</v>
      </c>
      <c r="L3381">
        <v>2</v>
      </c>
      <c r="M3381" t="s">
        <v>56</v>
      </c>
      <c r="N3381">
        <v>23</v>
      </c>
      <c r="O3381">
        <v>84</v>
      </c>
      <c r="P3381">
        <v>148</v>
      </c>
      <c r="Q3381">
        <v>6</v>
      </c>
      <c r="R3381">
        <v>41</v>
      </c>
      <c r="S3381">
        <v>20</v>
      </c>
      <c r="T3381">
        <v>-0.2</v>
      </c>
      <c r="U3381">
        <v>420</v>
      </c>
      <c r="V3381">
        <v>3.14</v>
      </c>
      <c r="W3381">
        <v>0.2</v>
      </c>
      <c r="X3381">
        <v>6</v>
      </c>
      <c r="Y3381">
        <v>2</v>
      </c>
      <c r="Z3381">
        <v>91</v>
      </c>
      <c r="AA3381">
        <v>0.9</v>
      </c>
      <c r="AB3381">
        <v>-1</v>
      </c>
      <c r="AC3381">
        <v>404</v>
      </c>
      <c r="AD3381">
        <v>40</v>
      </c>
      <c r="AE3381">
        <v>-2</v>
      </c>
      <c r="AF3381">
        <v>15</v>
      </c>
      <c r="AG3381">
        <v>2</v>
      </c>
      <c r="AH3381">
        <v>265</v>
      </c>
    </row>
    <row r="3382" spans="1:34" hidden="1" x14ac:dyDescent="0.25">
      <c r="A3382" t="s">
        <v>12895</v>
      </c>
      <c r="B3382" t="s">
        <v>12896</v>
      </c>
      <c r="C3382" s="1" t="str">
        <f t="shared" si="551"/>
        <v>21:0620</v>
      </c>
      <c r="D3382" s="1" t="str">
        <f t="shared" si="553"/>
        <v>21:0194</v>
      </c>
      <c r="E3382" t="s">
        <v>12897</v>
      </c>
      <c r="F3382" t="s">
        <v>12898</v>
      </c>
      <c r="H3382">
        <v>61.980384600000001</v>
      </c>
      <c r="I3382">
        <v>-140.1743846</v>
      </c>
      <c r="J3382" s="1" t="str">
        <f t="shared" si="554"/>
        <v>NGR bulk stream sediment</v>
      </c>
      <c r="K3382" s="1" t="str">
        <f t="shared" si="555"/>
        <v>&lt;177 micron (NGR)</v>
      </c>
      <c r="L3382">
        <v>2</v>
      </c>
      <c r="M3382" t="s">
        <v>61</v>
      </c>
      <c r="N3382">
        <v>24</v>
      </c>
      <c r="O3382">
        <v>54</v>
      </c>
      <c r="P3382">
        <v>19</v>
      </c>
      <c r="Q3382">
        <v>3</v>
      </c>
      <c r="R3382">
        <v>24</v>
      </c>
      <c r="S3382">
        <v>10</v>
      </c>
      <c r="T3382">
        <v>-0.2</v>
      </c>
      <c r="U3382">
        <v>350</v>
      </c>
      <c r="V3382">
        <v>2.06</v>
      </c>
      <c r="W3382">
        <v>0.2</v>
      </c>
      <c r="X3382">
        <v>3</v>
      </c>
      <c r="Y3382">
        <v>-2</v>
      </c>
      <c r="Z3382">
        <v>41</v>
      </c>
      <c r="AA3382">
        <v>0.4</v>
      </c>
      <c r="AB3382">
        <v>-1</v>
      </c>
      <c r="AC3382">
        <v>569</v>
      </c>
      <c r="AD3382">
        <v>10</v>
      </c>
      <c r="AE3382">
        <v>2</v>
      </c>
      <c r="AF3382">
        <v>2.6</v>
      </c>
      <c r="AG3382">
        <v>2.9</v>
      </c>
      <c r="AH3382">
        <v>310</v>
      </c>
    </row>
    <row r="3383" spans="1:34" hidden="1" x14ac:dyDescent="0.25">
      <c r="A3383" t="s">
        <v>12899</v>
      </c>
      <c r="B3383" t="s">
        <v>12900</v>
      </c>
      <c r="C3383" s="1" t="str">
        <f t="shared" si="551"/>
        <v>21:0620</v>
      </c>
      <c r="D3383" s="1" t="str">
        <f t="shared" si="553"/>
        <v>21:0194</v>
      </c>
      <c r="E3383" t="s">
        <v>12885</v>
      </c>
      <c r="F3383" t="s">
        <v>12901</v>
      </c>
      <c r="H3383">
        <v>61.800028400000002</v>
      </c>
      <c r="I3383">
        <v>-140.02178000000001</v>
      </c>
      <c r="J3383" s="1" t="str">
        <f t="shared" si="554"/>
        <v>NGR bulk stream sediment</v>
      </c>
      <c r="K3383" s="1" t="str">
        <f t="shared" si="555"/>
        <v>&lt;177 micron (NGR)</v>
      </c>
      <c r="L3383">
        <v>2</v>
      </c>
      <c r="M3383" t="s">
        <v>47</v>
      </c>
      <c r="N3383">
        <v>25</v>
      </c>
      <c r="O3383">
        <v>50</v>
      </c>
      <c r="P3383">
        <v>14</v>
      </c>
      <c r="Q3383">
        <v>2</v>
      </c>
      <c r="R3383">
        <v>19</v>
      </c>
      <c r="S3383">
        <v>8</v>
      </c>
      <c r="T3383">
        <v>-0.2</v>
      </c>
      <c r="U3383">
        <v>230</v>
      </c>
      <c r="V3383">
        <v>1.73</v>
      </c>
      <c r="W3383">
        <v>-0.2</v>
      </c>
      <c r="X3383">
        <v>3</v>
      </c>
      <c r="Y3383">
        <v>-2</v>
      </c>
      <c r="Z3383">
        <v>40</v>
      </c>
      <c r="AA3383">
        <v>0.4</v>
      </c>
      <c r="AB3383">
        <v>2</v>
      </c>
      <c r="AC3383">
        <v>654</v>
      </c>
      <c r="AD3383">
        <v>10</v>
      </c>
      <c r="AE3383">
        <v>2</v>
      </c>
      <c r="AF3383">
        <v>2</v>
      </c>
      <c r="AG3383">
        <v>1.7</v>
      </c>
      <c r="AH3383">
        <v>310</v>
      </c>
    </row>
    <row r="3384" spans="1:34" hidden="1" x14ac:dyDescent="0.25">
      <c r="A3384" t="s">
        <v>12902</v>
      </c>
      <c r="B3384" t="s">
        <v>12903</v>
      </c>
      <c r="C3384" s="1" t="str">
        <f t="shared" si="551"/>
        <v>21:0620</v>
      </c>
      <c r="D3384" s="1" t="str">
        <f t="shared" si="553"/>
        <v>21:0194</v>
      </c>
      <c r="E3384" t="s">
        <v>12885</v>
      </c>
      <c r="F3384" t="s">
        <v>12904</v>
      </c>
      <c r="H3384">
        <v>61.800028400000002</v>
      </c>
      <c r="I3384">
        <v>-140.02178000000001</v>
      </c>
      <c r="J3384" s="1" t="str">
        <f t="shared" si="554"/>
        <v>NGR bulk stream sediment</v>
      </c>
      <c r="K3384" s="1" t="str">
        <f t="shared" si="555"/>
        <v>&lt;177 micron (NGR)</v>
      </c>
      <c r="L3384">
        <v>2</v>
      </c>
      <c r="M3384" t="s">
        <v>51</v>
      </c>
      <c r="N3384">
        <v>26</v>
      </c>
      <c r="O3384">
        <v>58</v>
      </c>
      <c r="P3384">
        <v>17</v>
      </c>
      <c r="Q3384">
        <v>3</v>
      </c>
      <c r="R3384">
        <v>22</v>
      </c>
      <c r="S3384">
        <v>8</v>
      </c>
      <c r="T3384">
        <v>-0.2</v>
      </c>
      <c r="U3384">
        <v>290</v>
      </c>
      <c r="V3384">
        <v>1.67</v>
      </c>
      <c r="W3384">
        <v>-0.2</v>
      </c>
      <c r="X3384">
        <v>3</v>
      </c>
      <c r="Y3384">
        <v>-2</v>
      </c>
      <c r="Z3384">
        <v>34</v>
      </c>
      <c r="AA3384">
        <v>0.3</v>
      </c>
      <c r="AB3384">
        <v>1</v>
      </c>
      <c r="AC3384">
        <v>656</v>
      </c>
      <c r="AD3384">
        <v>20</v>
      </c>
      <c r="AE3384">
        <v>2</v>
      </c>
      <c r="AF3384">
        <v>4.2</v>
      </c>
      <c r="AG3384">
        <v>2.2000000000000002</v>
      </c>
      <c r="AH3384">
        <v>360</v>
      </c>
    </row>
    <row r="3385" spans="1:34" hidden="1" x14ac:dyDescent="0.25">
      <c r="A3385" t="s">
        <v>12905</v>
      </c>
      <c r="B3385" t="s">
        <v>12906</v>
      </c>
      <c r="C3385" s="1" t="str">
        <f t="shared" si="551"/>
        <v>21:0620</v>
      </c>
      <c r="D3385" s="1" t="str">
        <f t="shared" si="553"/>
        <v>21:0194</v>
      </c>
      <c r="E3385" t="s">
        <v>12907</v>
      </c>
      <c r="F3385" t="s">
        <v>12908</v>
      </c>
      <c r="H3385">
        <v>61.837062099999997</v>
      </c>
      <c r="I3385">
        <v>-140.08988489999999</v>
      </c>
      <c r="J3385" s="1" t="str">
        <f t="shared" si="554"/>
        <v>NGR bulk stream sediment</v>
      </c>
      <c r="K3385" s="1" t="str">
        <f t="shared" si="555"/>
        <v>&lt;177 micron (NGR)</v>
      </c>
      <c r="L3385">
        <v>2</v>
      </c>
      <c r="M3385" t="s">
        <v>66</v>
      </c>
      <c r="N3385">
        <v>27</v>
      </c>
      <c r="O3385">
        <v>78</v>
      </c>
      <c r="P3385">
        <v>18</v>
      </c>
      <c r="Q3385">
        <v>4</v>
      </c>
      <c r="R3385">
        <v>33</v>
      </c>
      <c r="S3385">
        <v>11</v>
      </c>
      <c r="T3385">
        <v>-0.2</v>
      </c>
      <c r="U3385">
        <v>270</v>
      </c>
      <c r="V3385">
        <v>1.95</v>
      </c>
      <c r="W3385">
        <v>-0.2</v>
      </c>
      <c r="X3385">
        <v>4</v>
      </c>
      <c r="Y3385">
        <v>-2</v>
      </c>
      <c r="Z3385">
        <v>37</v>
      </c>
      <c r="AA3385">
        <v>0.2</v>
      </c>
      <c r="AB3385">
        <v>-1</v>
      </c>
      <c r="AC3385">
        <v>872</v>
      </c>
      <c r="AD3385">
        <v>10</v>
      </c>
      <c r="AE3385">
        <v>-2</v>
      </c>
      <c r="AF3385">
        <v>3.2</v>
      </c>
      <c r="AG3385">
        <v>2</v>
      </c>
      <c r="AH3385">
        <v>420</v>
      </c>
    </row>
    <row r="3386" spans="1:34" hidden="1" x14ac:dyDescent="0.25">
      <c r="A3386" t="s">
        <v>12909</v>
      </c>
      <c r="B3386" t="s">
        <v>12910</v>
      </c>
      <c r="C3386" s="1" t="str">
        <f t="shared" si="551"/>
        <v>21:0620</v>
      </c>
      <c r="D3386" s="1" t="str">
        <f t="shared" si="553"/>
        <v>21:0194</v>
      </c>
      <c r="E3386" t="s">
        <v>12911</v>
      </c>
      <c r="F3386" t="s">
        <v>12912</v>
      </c>
      <c r="H3386">
        <v>61.8585925</v>
      </c>
      <c r="I3386">
        <v>-140.0049209</v>
      </c>
      <c r="J3386" s="1" t="str">
        <f t="shared" si="554"/>
        <v>NGR bulk stream sediment</v>
      </c>
      <c r="K3386" s="1" t="str">
        <f t="shared" si="555"/>
        <v>&lt;177 micron (NGR)</v>
      </c>
      <c r="L3386">
        <v>2</v>
      </c>
      <c r="M3386" t="s">
        <v>76</v>
      </c>
      <c r="N3386">
        <v>28</v>
      </c>
      <c r="O3386">
        <v>140</v>
      </c>
      <c r="P3386">
        <v>35</v>
      </c>
      <c r="Q3386">
        <v>6</v>
      </c>
      <c r="R3386">
        <v>64</v>
      </c>
      <c r="S3386">
        <v>17</v>
      </c>
      <c r="T3386">
        <v>0.5</v>
      </c>
      <c r="U3386">
        <v>350</v>
      </c>
      <c r="V3386">
        <v>2.84</v>
      </c>
      <c r="W3386">
        <v>0.2</v>
      </c>
      <c r="X3386">
        <v>9</v>
      </c>
      <c r="Y3386">
        <v>-2</v>
      </c>
      <c r="Z3386">
        <v>49</v>
      </c>
      <c r="AA3386">
        <v>0.2</v>
      </c>
      <c r="AB3386">
        <v>-1</v>
      </c>
      <c r="AC3386">
        <v>1310</v>
      </c>
      <c r="AD3386">
        <v>20</v>
      </c>
      <c r="AE3386">
        <v>-2</v>
      </c>
      <c r="AF3386">
        <v>12.4</v>
      </c>
      <c r="AG3386">
        <v>3.2</v>
      </c>
      <c r="AH3386">
        <v>445</v>
      </c>
    </row>
    <row r="3387" spans="1:34" hidden="1" x14ac:dyDescent="0.25">
      <c r="A3387" t="s">
        <v>12913</v>
      </c>
      <c r="B3387" t="s">
        <v>12914</v>
      </c>
      <c r="C3387" s="1" t="str">
        <f t="shared" si="551"/>
        <v>21:0620</v>
      </c>
      <c r="D3387" s="1" t="str">
        <f t="shared" si="553"/>
        <v>21:0194</v>
      </c>
      <c r="E3387" t="s">
        <v>12915</v>
      </c>
      <c r="F3387" t="s">
        <v>12916</v>
      </c>
      <c r="H3387">
        <v>61.953318899999999</v>
      </c>
      <c r="I3387">
        <v>-140.01213530000001</v>
      </c>
      <c r="J3387" s="1" t="str">
        <f t="shared" si="554"/>
        <v>NGR bulk stream sediment</v>
      </c>
      <c r="K3387" s="1" t="str">
        <f t="shared" si="555"/>
        <v>&lt;177 micron (NGR)</v>
      </c>
      <c r="L3387">
        <v>2</v>
      </c>
      <c r="M3387" t="s">
        <v>81</v>
      </c>
      <c r="N3387">
        <v>29</v>
      </c>
      <c r="O3387">
        <v>84</v>
      </c>
      <c r="P3387">
        <v>28</v>
      </c>
      <c r="Q3387">
        <v>5</v>
      </c>
      <c r="R3387">
        <v>28</v>
      </c>
      <c r="S3387">
        <v>12</v>
      </c>
      <c r="T3387">
        <v>-0.2</v>
      </c>
      <c r="U3387">
        <v>270</v>
      </c>
      <c r="V3387">
        <v>2.29</v>
      </c>
      <c r="W3387">
        <v>0.4</v>
      </c>
      <c r="X3387">
        <v>4</v>
      </c>
      <c r="Y3387">
        <v>-2</v>
      </c>
      <c r="Z3387">
        <v>42</v>
      </c>
      <c r="AA3387">
        <v>0.2</v>
      </c>
      <c r="AB3387">
        <v>-1</v>
      </c>
      <c r="AC3387">
        <v>880</v>
      </c>
      <c r="AD3387">
        <v>20</v>
      </c>
      <c r="AE3387">
        <v>2</v>
      </c>
      <c r="AF3387">
        <v>10.6</v>
      </c>
      <c r="AG3387">
        <v>2.5</v>
      </c>
      <c r="AH3387">
        <v>410</v>
      </c>
    </row>
    <row r="3388" spans="1:34" hidden="1" x14ac:dyDescent="0.25">
      <c r="A3388" t="s">
        <v>12917</v>
      </c>
      <c r="B3388" t="s">
        <v>12918</v>
      </c>
      <c r="C3388" s="1" t="str">
        <f t="shared" si="551"/>
        <v>21:0620</v>
      </c>
      <c r="D3388" s="1" t="str">
        <f t="shared" si="553"/>
        <v>21:0194</v>
      </c>
      <c r="E3388" t="s">
        <v>12919</v>
      </c>
      <c r="F3388" t="s">
        <v>12920</v>
      </c>
      <c r="H3388">
        <v>61.945282300000002</v>
      </c>
      <c r="I3388">
        <v>-140.04365229999999</v>
      </c>
      <c r="J3388" s="1" t="str">
        <f t="shared" si="554"/>
        <v>NGR bulk stream sediment</v>
      </c>
      <c r="K3388" s="1" t="str">
        <f t="shared" si="555"/>
        <v>&lt;177 micron (NGR)</v>
      </c>
      <c r="L3388">
        <v>2</v>
      </c>
      <c r="M3388" t="s">
        <v>86</v>
      </c>
      <c r="N3388">
        <v>30</v>
      </c>
      <c r="O3388">
        <v>94</v>
      </c>
      <c r="P3388">
        <v>37</v>
      </c>
      <c r="Q3388">
        <v>5</v>
      </c>
      <c r="R3388">
        <v>32</v>
      </c>
      <c r="S3388">
        <v>11</v>
      </c>
      <c r="T3388">
        <v>-0.2</v>
      </c>
      <c r="U3388">
        <v>320</v>
      </c>
      <c r="V3388">
        <v>2.4900000000000002</v>
      </c>
      <c r="W3388">
        <v>0.3</v>
      </c>
      <c r="X3388">
        <v>3</v>
      </c>
      <c r="Y3388">
        <v>-2</v>
      </c>
      <c r="Z3388">
        <v>45</v>
      </c>
      <c r="AA3388">
        <v>0.4</v>
      </c>
      <c r="AB3388">
        <v>-1</v>
      </c>
      <c r="AC3388">
        <v>898</v>
      </c>
      <c r="AD3388">
        <v>25</v>
      </c>
      <c r="AE3388">
        <v>-2</v>
      </c>
      <c r="AF3388">
        <v>13</v>
      </c>
      <c r="AG3388">
        <v>2.8</v>
      </c>
      <c r="AH3388">
        <v>350</v>
      </c>
    </row>
    <row r="3389" spans="1:34" hidden="1" x14ac:dyDescent="0.25">
      <c r="A3389" t="s">
        <v>12921</v>
      </c>
      <c r="B3389" t="s">
        <v>12922</v>
      </c>
      <c r="C3389" s="1" t="str">
        <f t="shared" si="551"/>
        <v>21:0620</v>
      </c>
      <c r="D3389" s="1" t="str">
        <f t="shared" si="553"/>
        <v>21:0194</v>
      </c>
      <c r="E3389" t="s">
        <v>12923</v>
      </c>
      <c r="F3389" t="s">
        <v>12924</v>
      </c>
      <c r="H3389">
        <v>61.927916600000003</v>
      </c>
      <c r="I3389">
        <v>-140.09212070000001</v>
      </c>
      <c r="J3389" s="1" t="str">
        <f t="shared" si="554"/>
        <v>NGR bulk stream sediment</v>
      </c>
      <c r="K3389" s="1" t="str">
        <f t="shared" si="555"/>
        <v>&lt;177 micron (NGR)</v>
      </c>
      <c r="L3389">
        <v>2</v>
      </c>
      <c r="M3389" t="s">
        <v>91</v>
      </c>
      <c r="N3389">
        <v>31</v>
      </c>
      <c r="O3389">
        <v>68</v>
      </c>
      <c r="P3389">
        <v>20</v>
      </c>
      <c r="Q3389">
        <v>5</v>
      </c>
      <c r="R3389">
        <v>26</v>
      </c>
      <c r="S3389">
        <v>9</v>
      </c>
      <c r="T3389">
        <v>-0.2</v>
      </c>
      <c r="U3389">
        <v>320</v>
      </c>
      <c r="V3389">
        <v>1.97</v>
      </c>
      <c r="W3389">
        <v>0.2</v>
      </c>
      <c r="X3389">
        <v>4</v>
      </c>
      <c r="Y3389">
        <v>-2</v>
      </c>
      <c r="Z3389">
        <v>37</v>
      </c>
      <c r="AA3389">
        <v>0.2</v>
      </c>
      <c r="AB3389">
        <v>-1</v>
      </c>
      <c r="AC3389">
        <v>815</v>
      </c>
      <c r="AD3389">
        <v>20</v>
      </c>
      <c r="AE3389">
        <v>2</v>
      </c>
      <c r="AF3389">
        <v>7.4</v>
      </c>
      <c r="AG3389">
        <v>2.2999999999999998</v>
      </c>
      <c r="AH3389">
        <v>345</v>
      </c>
    </row>
    <row r="3390" spans="1:34" hidden="1" x14ac:dyDescent="0.25">
      <c r="A3390" t="s">
        <v>12925</v>
      </c>
      <c r="B3390" t="s">
        <v>12926</v>
      </c>
      <c r="C3390" s="1" t="str">
        <f t="shared" si="551"/>
        <v>21:0620</v>
      </c>
      <c r="D3390" s="1" t="str">
        <f t="shared" si="553"/>
        <v>21:0194</v>
      </c>
      <c r="E3390" t="s">
        <v>12927</v>
      </c>
      <c r="F3390" t="s">
        <v>12928</v>
      </c>
      <c r="H3390">
        <v>61.912111600000003</v>
      </c>
      <c r="I3390">
        <v>-140.1008898</v>
      </c>
      <c r="J3390" s="1" t="str">
        <f t="shared" si="554"/>
        <v>NGR bulk stream sediment</v>
      </c>
      <c r="K3390" s="1" t="str">
        <f t="shared" si="555"/>
        <v>&lt;177 micron (NGR)</v>
      </c>
      <c r="L3390">
        <v>2</v>
      </c>
      <c r="M3390" t="s">
        <v>96</v>
      </c>
      <c r="N3390">
        <v>32</v>
      </c>
      <c r="O3390">
        <v>82</v>
      </c>
      <c r="P3390">
        <v>26</v>
      </c>
      <c r="Q3390">
        <v>4</v>
      </c>
      <c r="R3390">
        <v>27</v>
      </c>
      <c r="S3390">
        <v>12</v>
      </c>
      <c r="T3390">
        <v>-0.2</v>
      </c>
      <c r="U3390">
        <v>350</v>
      </c>
      <c r="V3390">
        <v>2.2200000000000002</v>
      </c>
      <c r="W3390">
        <v>0.3</v>
      </c>
      <c r="X3390">
        <v>4</v>
      </c>
      <c r="Y3390">
        <v>-2</v>
      </c>
      <c r="Z3390">
        <v>40</v>
      </c>
      <c r="AA3390">
        <v>0.4</v>
      </c>
      <c r="AB3390">
        <v>-1</v>
      </c>
      <c r="AC3390">
        <v>808</v>
      </c>
      <c r="AD3390">
        <v>25</v>
      </c>
      <c r="AE3390">
        <v>-2</v>
      </c>
      <c r="AF3390">
        <v>12</v>
      </c>
      <c r="AG3390">
        <v>2.8</v>
      </c>
      <c r="AH3390">
        <v>280</v>
      </c>
    </row>
    <row r="3391" spans="1:34" hidden="1" x14ac:dyDescent="0.25">
      <c r="A3391" t="s">
        <v>12929</v>
      </c>
      <c r="B3391" t="s">
        <v>12930</v>
      </c>
      <c r="C3391" s="1" t="str">
        <f t="shared" si="551"/>
        <v>21:0620</v>
      </c>
      <c r="D3391" s="1" t="str">
        <f t="shared" si="553"/>
        <v>21:0194</v>
      </c>
      <c r="E3391" t="s">
        <v>12931</v>
      </c>
      <c r="F3391" t="s">
        <v>12932</v>
      </c>
      <c r="H3391">
        <v>61.881155900000003</v>
      </c>
      <c r="I3391">
        <v>-140.0734769</v>
      </c>
      <c r="J3391" s="1" t="str">
        <f t="shared" si="554"/>
        <v>NGR bulk stream sediment</v>
      </c>
      <c r="K3391" s="1" t="str">
        <f t="shared" si="555"/>
        <v>&lt;177 micron (NGR)</v>
      </c>
      <c r="L3391">
        <v>2</v>
      </c>
      <c r="M3391" t="s">
        <v>101</v>
      </c>
      <c r="N3391">
        <v>33</v>
      </c>
      <c r="O3391">
        <v>92</v>
      </c>
      <c r="P3391">
        <v>36</v>
      </c>
      <c r="Q3391">
        <v>5</v>
      </c>
      <c r="R3391">
        <v>34</v>
      </c>
      <c r="S3391">
        <v>13</v>
      </c>
      <c r="T3391">
        <v>-0.2</v>
      </c>
      <c r="U3391">
        <v>260</v>
      </c>
      <c r="V3391">
        <v>3.04</v>
      </c>
      <c r="W3391">
        <v>0.4</v>
      </c>
      <c r="X3391">
        <v>6</v>
      </c>
      <c r="Y3391">
        <v>-2</v>
      </c>
      <c r="Z3391">
        <v>44</v>
      </c>
      <c r="AA3391">
        <v>0.4</v>
      </c>
      <c r="AB3391">
        <v>-1</v>
      </c>
      <c r="AC3391">
        <v>1180</v>
      </c>
      <c r="AD3391">
        <v>25</v>
      </c>
      <c r="AE3391">
        <v>2</v>
      </c>
      <c r="AF3391">
        <v>8.4</v>
      </c>
      <c r="AG3391">
        <v>3.4</v>
      </c>
      <c r="AH3391">
        <v>410</v>
      </c>
    </row>
    <row r="3392" spans="1:34" hidden="1" x14ac:dyDescent="0.25">
      <c r="A3392" t="s">
        <v>12933</v>
      </c>
      <c r="B3392" t="s">
        <v>12934</v>
      </c>
      <c r="C3392" s="1" t="str">
        <f t="shared" si="551"/>
        <v>21:0620</v>
      </c>
      <c r="D3392" s="1" t="str">
        <f t="shared" si="553"/>
        <v>21:0194</v>
      </c>
      <c r="E3392" t="s">
        <v>12935</v>
      </c>
      <c r="F3392" t="s">
        <v>12936</v>
      </c>
      <c r="H3392">
        <v>61.844138700000002</v>
      </c>
      <c r="I3392">
        <v>-140.11361070000001</v>
      </c>
      <c r="J3392" s="1" t="str">
        <f t="shared" si="554"/>
        <v>NGR bulk stream sediment</v>
      </c>
      <c r="K3392" s="1" t="str">
        <f t="shared" si="555"/>
        <v>&lt;177 micron (NGR)</v>
      </c>
      <c r="L3392">
        <v>2</v>
      </c>
      <c r="M3392" t="s">
        <v>106</v>
      </c>
      <c r="N3392">
        <v>34</v>
      </c>
      <c r="O3392">
        <v>80</v>
      </c>
      <c r="P3392">
        <v>26</v>
      </c>
      <c r="Q3392">
        <v>3</v>
      </c>
      <c r="R3392">
        <v>32</v>
      </c>
      <c r="S3392">
        <v>12</v>
      </c>
      <c r="T3392">
        <v>-0.2</v>
      </c>
      <c r="U3392">
        <v>280</v>
      </c>
      <c r="V3392">
        <v>2.2999999999999998</v>
      </c>
      <c r="W3392">
        <v>0.2</v>
      </c>
      <c r="X3392">
        <v>5</v>
      </c>
      <c r="Y3392">
        <v>-2</v>
      </c>
      <c r="Z3392">
        <v>39</v>
      </c>
      <c r="AA3392">
        <v>0.4</v>
      </c>
      <c r="AB3392">
        <v>-1</v>
      </c>
      <c r="AC3392">
        <v>754</v>
      </c>
      <c r="AD3392">
        <v>10</v>
      </c>
      <c r="AE3392">
        <v>2</v>
      </c>
      <c r="AF3392">
        <v>5.2</v>
      </c>
      <c r="AG3392">
        <v>2.2000000000000002</v>
      </c>
      <c r="AH3392">
        <v>370</v>
      </c>
    </row>
    <row r="3393" spans="1:34" hidden="1" x14ac:dyDescent="0.25">
      <c r="A3393" t="s">
        <v>12937</v>
      </c>
      <c r="B3393" t="s">
        <v>12938</v>
      </c>
      <c r="C3393" s="1" t="str">
        <f t="shared" si="551"/>
        <v>21:0620</v>
      </c>
      <c r="D3393" s="1" t="str">
        <f t="shared" si="553"/>
        <v>21:0194</v>
      </c>
      <c r="E3393" t="s">
        <v>12939</v>
      </c>
      <c r="F3393" t="s">
        <v>12940</v>
      </c>
      <c r="H3393">
        <v>61.852524699999996</v>
      </c>
      <c r="I3393">
        <v>-140.13351030000001</v>
      </c>
      <c r="J3393" s="1" t="str">
        <f t="shared" si="554"/>
        <v>NGR bulk stream sediment</v>
      </c>
      <c r="K3393" s="1" t="str">
        <f t="shared" si="555"/>
        <v>&lt;177 micron (NGR)</v>
      </c>
      <c r="L3393">
        <v>2</v>
      </c>
      <c r="M3393" t="s">
        <v>111</v>
      </c>
      <c r="N3393">
        <v>35</v>
      </c>
      <c r="O3393">
        <v>72</v>
      </c>
      <c r="P3393">
        <v>27</v>
      </c>
      <c r="Q3393">
        <v>4</v>
      </c>
      <c r="R3393">
        <v>27</v>
      </c>
      <c r="S3393">
        <v>12</v>
      </c>
      <c r="T3393">
        <v>0.4</v>
      </c>
      <c r="U3393">
        <v>290</v>
      </c>
      <c r="V3393">
        <v>2.17</v>
      </c>
      <c r="W3393">
        <v>-0.2</v>
      </c>
      <c r="X3393">
        <v>6</v>
      </c>
      <c r="Y3393">
        <v>-2</v>
      </c>
      <c r="Z3393">
        <v>42</v>
      </c>
      <c r="AA3393">
        <v>0.6</v>
      </c>
      <c r="AB3393">
        <v>-1</v>
      </c>
      <c r="AC3393">
        <v>650</v>
      </c>
      <c r="AD3393">
        <v>20</v>
      </c>
      <c r="AE3393">
        <v>-2</v>
      </c>
      <c r="AF3393">
        <v>6.8</v>
      </c>
      <c r="AG3393">
        <v>2.5</v>
      </c>
      <c r="AH3393">
        <v>305</v>
      </c>
    </row>
    <row r="3394" spans="1:34" hidden="1" x14ac:dyDescent="0.25">
      <c r="A3394" t="s">
        <v>12941</v>
      </c>
      <c r="B3394" t="s">
        <v>12942</v>
      </c>
      <c r="C3394" s="1" t="str">
        <f t="shared" si="551"/>
        <v>21:0620</v>
      </c>
      <c r="D3394" s="1" t="str">
        <f t="shared" si="553"/>
        <v>21:0194</v>
      </c>
      <c r="E3394" t="s">
        <v>12943</v>
      </c>
      <c r="F3394" t="s">
        <v>12944</v>
      </c>
      <c r="H3394">
        <v>61.882693799999998</v>
      </c>
      <c r="I3394">
        <v>-140.1708509</v>
      </c>
      <c r="J3394" s="1" t="str">
        <f t="shared" si="554"/>
        <v>NGR bulk stream sediment</v>
      </c>
      <c r="K3394" s="1" t="str">
        <f t="shared" si="555"/>
        <v>&lt;177 micron (NGR)</v>
      </c>
      <c r="L3394">
        <v>2</v>
      </c>
      <c r="M3394" t="s">
        <v>116</v>
      </c>
      <c r="N3394">
        <v>36</v>
      </c>
      <c r="O3394">
        <v>140</v>
      </c>
      <c r="P3394">
        <v>47</v>
      </c>
      <c r="Q3394">
        <v>7</v>
      </c>
      <c r="R3394">
        <v>63</v>
      </c>
      <c r="S3394">
        <v>16</v>
      </c>
      <c r="T3394">
        <v>0.4</v>
      </c>
      <c r="U3394">
        <v>1200</v>
      </c>
      <c r="V3394">
        <v>4.93</v>
      </c>
      <c r="W3394">
        <v>0.7</v>
      </c>
      <c r="X3394">
        <v>20</v>
      </c>
      <c r="Y3394">
        <v>2</v>
      </c>
      <c r="Z3394">
        <v>51</v>
      </c>
      <c r="AA3394">
        <v>2.8</v>
      </c>
      <c r="AB3394">
        <v>-1</v>
      </c>
      <c r="AC3394">
        <v>1820</v>
      </c>
      <c r="AD3394">
        <v>20</v>
      </c>
      <c r="AE3394">
        <v>2</v>
      </c>
      <c r="AF3394">
        <v>14.6</v>
      </c>
      <c r="AG3394">
        <v>3.3</v>
      </c>
      <c r="AH3394">
        <v>440</v>
      </c>
    </row>
    <row r="3395" spans="1:34" hidden="1" x14ac:dyDescent="0.25">
      <c r="A3395" t="s">
        <v>12945</v>
      </c>
      <c r="B3395" t="s">
        <v>12946</v>
      </c>
      <c r="C3395" s="1" t="str">
        <f t="shared" si="551"/>
        <v>21:0620</v>
      </c>
      <c r="D3395" s="1" t="str">
        <f t="shared" si="553"/>
        <v>21:0194</v>
      </c>
      <c r="E3395" t="s">
        <v>12947</v>
      </c>
      <c r="F3395" t="s">
        <v>12948</v>
      </c>
      <c r="H3395">
        <v>61.981407799999999</v>
      </c>
      <c r="I3395">
        <v>-140.71269000000001</v>
      </c>
      <c r="J3395" s="1" t="str">
        <f t="shared" si="554"/>
        <v>NGR bulk stream sediment</v>
      </c>
      <c r="K3395" s="1" t="str">
        <f t="shared" si="555"/>
        <v>&lt;177 micron (NGR)</v>
      </c>
      <c r="L3395">
        <v>2</v>
      </c>
      <c r="M3395" t="s">
        <v>121</v>
      </c>
      <c r="N3395">
        <v>37</v>
      </c>
      <c r="O3395">
        <v>60</v>
      </c>
      <c r="P3395">
        <v>109</v>
      </c>
      <c r="Q3395">
        <v>6</v>
      </c>
      <c r="R3395">
        <v>41</v>
      </c>
      <c r="S3395">
        <v>26</v>
      </c>
      <c r="T3395">
        <v>0.2</v>
      </c>
      <c r="U3395">
        <v>460</v>
      </c>
      <c r="V3395">
        <v>3.75</v>
      </c>
      <c r="W3395">
        <v>-0.2</v>
      </c>
      <c r="X3395">
        <v>12</v>
      </c>
      <c r="Y3395">
        <v>-2</v>
      </c>
      <c r="Z3395">
        <v>95</v>
      </c>
      <c r="AA3395">
        <v>1.6</v>
      </c>
      <c r="AB3395">
        <v>1</v>
      </c>
      <c r="AC3395">
        <v>394</v>
      </c>
      <c r="AD3395">
        <v>60</v>
      </c>
      <c r="AE3395">
        <v>2</v>
      </c>
      <c r="AF3395">
        <v>2.8</v>
      </c>
      <c r="AG3395">
        <v>1.2</v>
      </c>
      <c r="AH3395">
        <v>315</v>
      </c>
    </row>
    <row r="3396" spans="1:34" hidden="1" x14ac:dyDescent="0.25">
      <c r="A3396" t="s">
        <v>12949</v>
      </c>
      <c r="B3396" t="s">
        <v>12950</v>
      </c>
      <c r="C3396" s="1" t="str">
        <f t="shared" si="551"/>
        <v>21:0620</v>
      </c>
      <c r="D3396" s="1" t="str">
        <f>HYPERLINK("http://geochem.nrcan.gc.ca/cdogs/content/svy/svy_e.htm", "")</f>
        <v/>
      </c>
      <c r="G3396" s="1" t="str">
        <f>HYPERLINK("http://geochem.nrcan.gc.ca/cdogs/content/cr_/cr_00078_e.htm", "78")</f>
        <v>78</v>
      </c>
      <c r="J3396" t="s">
        <v>69</v>
      </c>
      <c r="K3396" t="s">
        <v>70</v>
      </c>
      <c r="L3396">
        <v>2</v>
      </c>
      <c r="M3396" t="s">
        <v>71</v>
      </c>
      <c r="N3396">
        <v>38</v>
      </c>
      <c r="O3396">
        <v>88</v>
      </c>
      <c r="P3396">
        <v>35</v>
      </c>
      <c r="Q3396">
        <v>15</v>
      </c>
      <c r="R3396">
        <v>249</v>
      </c>
      <c r="S3396">
        <v>24</v>
      </c>
      <c r="T3396">
        <v>0.5</v>
      </c>
      <c r="U3396">
        <v>400</v>
      </c>
      <c r="V3396">
        <v>2.74</v>
      </c>
      <c r="W3396">
        <v>0.3</v>
      </c>
      <c r="X3396">
        <v>7</v>
      </c>
      <c r="Y3396">
        <v>-2</v>
      </c>
      <c r="Z3396">
        <v>42</v>
      </c>
      <c r="AA3396">
        <v>1.1000000000000001</v>
      </c>
      <c r="AB3396">
        <v>2</v>
      </c>
      <c r="AC3396">
        <v>754</v>
      </c>
      <c r="AD3396">
        <v>20</v>
      </c>
      <c r="AE3396">
        <v>12</v>
      </c>
      <c r="AF3396">
        <v>2.6</v>
      </c>
      <c r="AG3396">
        <v>11.7</v>
      </c>
      <c r="AH3396">
        <v>660</v>
      </c>
    </row>
    <row r="3397" spans="1:34" hidden="1" x14ac:dyDescent="0.25">
      <c r="A3397" t="s">
        <v>12951</v>
      </c>
      <c r="B3397" t="s">
        <v>12952</v>
      </c>
      <c r="C3397" s="1" t="str">
        <f t="shared" si="551"/>
        <v>21:0620</v>
      </c>
      <c r="D3397" s="1" t="str">
        <f>HYPERLINK("http://geochem.nrcan.gc.ca/cdogs/content/svy/svy210194_e.htm", "21:0194")</f>
        <v>21:0194</v>
      </c>
      <c r="E3397" t="s">
        <v>12953</v>
      </c>
      <c r="F3397" t="s">
        <v>12954</v>
      </c>
      <c r="H3397">
        <v>61.967608900000002</v>
      </c>
      <c r="I3397">
        <v>-140.76374139999999</v>
      </c>
      <c r="J3397" s="1" t="str">
        <f>HYPERLINK("http://geochem.nrcan.gc.ca/cdogs/content/kwd/kwd020030_e.htm", "NGR bulk stream sediment")</f>
        <v>NGR bulk stream sediment</v>
      </c>
      <c r="K3397" s="1" t="str">
        <f>HYPERLINK("http://geochem.nrcan.gc.ca/cdogs/content/kwd/kwd080006_e.htm", "&lt;177 micron (NGR)")</f>
        <v>&lt;177 micron (NGR)</v>
      </c>
      <c r="L3397">
        <v>2</v>
      </c>
      <c r="M3397" t="s">
        <v>126</v>
      </c>
      <c r="N3397">
        <v>39</v>
      </c>
      <c r="O3397">
        <v>82</v>
      </c>
      <c r="P3397">
        <v>90</v>
      </c>
      <c r="Q3397">
        <v>5</v>
      </c>
      <c r="R3397">
        <v>36</v>
      </c>
      <c r="S3397">
        <v>21</v>
      </c>
      <c r="T3397">
        <v>-0.2</v>
      </c>
      <c r="U3397">
        <v>440</v>
      </c>
      <c r="V3397">
        <v>2.59</v>
      </c>
      <c r="W3397">
        <v>0.5</v>
      </c>
      <c r="X3397">
        <v>7</v>
      </c>
      <c r="Y3397">
        <v>-2</v>
      </c>
      <c r="Z3397">
        <v>54</v>
      </c>
      <c r="AA3397">
        <v>0.5</v>
      </c>
      <c r="AB3397">
        <v>1</v>
      </c>
      <c r="AC3397">
        <v>712</v>
      </c>
      <c r="AD3397">
        <v>15</v>
      </c>
      <c r="AE3397">
        <v>2</v>
      </c>
      <c r="AF3397">
        <v>3.4</v>
      </c>
      <c r="AG3397">
        <v>2.5</v>
      </c>
      <c r="AH3397">
        <v>305</v>
      </c>
    </row>
    <row r="3398" spans="1:34" hidden="1" x14ac:dyDescent="0.25">
      <c r="A3398" t="s">
        <v>12955</v>
      </c>
      <c r="B3398" t="s">
        <v>12956</v>
      </c>
      <c r="C3398" s="1" t="str">
        <f t="shared" si="551"/>
        <v>21:0620</v>
      </c>
      <c r="D3398" s="1" t="str">
        <f>HYPERLINK("http://geochem.nrcan.gc.ca/cdogs/content/svy/svy210194_e.htm", "21:0194")</f>
        <v>21:0194</v>
      </c>
      <c r="E3398" t="s">
        <v>12957</v>
      </c>
      <c r="F3398" t="s">
        <v>12958</v>
      </c>
      <c r="H3398">
        <v>61.964715300000002</v>
      </c>
      <c r="I3398">
        <v>-140.6936431</v>
      </c>
      <c r="J3398" s="1" t="str">
        <f>HYPERLINK("http://geochem.nrcan.gc.ca/cdogs/content/kwd/kwd020030_e.htm", "NGR bulk stream sediment")</f>
        <v>NGR bulk stream sediment</v>
      </c>
      <c r="K3398" s="1" t="str">
        <f>HYPERLINK("http://geochem.nrcan.gc.ca/cdogs/content/kwd/kwd080006_e.htm", "&lt;177 micron (NGR)")</f>
        <v>&lt;177 micron (NGR)</v>
      </c>
      <c r="L3398">
        <v>2</v>
      </c>
      <c r="M3398" t="s">
        <v>131</v>
      </c>
      <c r="N3398">
        <v>40</v>
      </c>
      <c r="O3398">
        <v>86</v>
      </c>
      <c r="P3398">
        <v>416</v>
      </c>
      <c r="Q3398">
        <v>7</v>
      </c>
      <c r="R3398">
        <v>58</v>
      </c>
      <c r="S3398">
        <v>38</v>
      </c>
      <c r="T3398">
        <v>0.5</v>
      </c>
      <c r="U3398">
        <v>600</v>
      </c>
      <c r="V3398">
        <v>4.21</v>
      </c>
      <c r="W3398">
        <v>-0.2</v>
      </c>
      <c r="X3398">
        <v>9</v>
      </c>
      <c r="Y3398">
        <v>-2</v>
      </c>
      <c r="Z3398">
        <v>103</v>
      </c>
      <c r="AA3398">
        <v>0.6</v>
      </c>
      <c r="AB3398">
        <v>-1</v>
      </c>
      <c r="AC3398">
        <v>326</v>
      </c>
      <c r="AD3398">
        <v>115</v>
      </c>
      <c r="AE3398">
        <v>2</v>
      </c>
      <c r="AF3398">
        <v>17.2</v>
      </c>
      <c r="AG3398">
        <v>2.2999999999999998</v>
      </c>
      <c r="AH3398">
        <v>290</v>
      </c>
    </row>
    <row r="3399" spans="1:34" hidden="1" x14ac:dyDescent="0.25">
      <c r="A3399" t="s">
        <v>12959</v>
      </c>
      <c r="B3399" t="s">
        <v>12960</v>
      </c>
      <c r="C3399" s="1" t="str">
        <f t="shared" si="551"/>
        <v>21:0620</v>
      </c>
      <c r="D3399" s="1" t="str">
        <f>HYPERLINK("http://geochem.nrcan.gc.ca/cdogs/content/svy/svy210194_e.htm", "21:0194")</f>
        <v>21:0194</v>
      </c>
      <c r="E3399" t="s">
        <v>12961</v>
      </c>
      <c r="F3399" t="s">
        <v>12962</v>
      </c>
      <c r="H3399">
        <v>61.977386799999998</v>
      </c>
      <c r="I3399">
        <v>-140.6266474</v>
      </c>
      <c r="J3399" s="1" t="str">
        <f>HYPERLINK("http://geochem.nrcan.gc.ca/cdogs/content/kwd/kwd020030_e.htm", "NGR bulk stream sediment")</f>
        <v>NGR bulk stream sediment</v>
      </c>
      <c r="K3399" s="1" t="str">
        <f>HYPERLINK("http://geochem.nrcan.gc.ca/cdogs/content/kwd/kwd080006_e.htm", "&lt;177 micron (NGR)")</f>
        <v>&lt;177 micron (NGR)</v>
      </c>
      <c r="L3399">
        <v>3</v>
      </c>
      <c r="M3399" t="s">
        <v>38</v>
      </c>
      <c r="N3399">
        <v>41</v>
      </c>
      <c r="O3399">
        <v>84</v>
      </c>
      <c r="P3399">
        <v>147</v>
      </c>
      <c r="Q3399">
        <v>4</v>
      </c>
      <c r="R3399">
        <v>50</v>
      </c>
      <c r="S3399">
        <v>23</v>
      </c>
      <c r="T3399">
        <v>-0.2</v>
      </c>
      <c r="U3399">
        <v>390</v>
      </c>
      <c r="V3399">
        <v>3.8</v>
      </c>
      <c r="W3399">
        <v>-0.2</v>
      </c>
      <c r="X3399">
        <v>7</v>
      </c>
      <c r="Y3399">
        <v>-2</v>
      </c>
      <c r="Z3399">
        <v>110</v>
      </c>
      <c r="AA3399">
        <v>0.6</v>
      </c>
      <c r="AB3399">
        <v>-1</v>
      </c>
      <c r="AC3399">
        <v>494</v>
      </c>
      <c r="AD3399">
        <v>55</v>
      </c>
      <c r="AE3399">
        <v>-2</v>
      </c>
      <c r="AF3399">
        <v>16.8</v>
      </c>
      <c r="AG3399">
        <v>1.6</v>
      </c>
      <c r="AH3399">
        <v>250</v>
      </c>
    </row>
    <row r="3400" spans="1:34" hidden="1" x14ac:dyDescent="0.25">
      <c r="A3400" t="s">
        <v>12963</v>
      </c>
      <c r="B3400" t="s">
        <v>12964</v>
      </c>
      <c r="C3400" s="1" t="str">
        <f t="shared" si="551"/>
        <v>21:0620</v>
      </c>
      <c r="D3400" s="1" t="str">
        <f>HYPERLINK("http://geochem.nrcan.gc.ca/cdogs/content/svy/svy210194_e.htm", "21:0194")</f>
        <v>21:0194</v>
      </c>
      <c r="E3400" t="s">
        <v>12965</v>
      </c>
      <c r="F3400" t="s">
        <v>12966</v>
      </c>
      <c r="H3400">
        <v>61.991162000000003</v>
      </c>
      <c r="I3400">
        <v>-140.667306</v>
      </c>
      <c r="J3400" s="1" t="str">
        <f>HYPERLINK("http://geochem.nrcan.gc.ca/cdogs/content/kwd/kwd020030_e.htm", "NGR bulk stream sediment")</f>
        <v>NGR bulk stream sediment</v>
      </c>
      <c r="K3400" s="1" t="str">
        <f>HYPERLINK("http://geochem.nrcan.gc.ca/cdogs/content/kwd/kwd080006_e.htm", "&lt;177 micron (NGR)")</f>
        <v>&lt;177 micron (NGR)</v>
      </c>
      <c r="L3400">
        <v>3</v>
      </c>
      <c r="M3400" t="s">
        <v>43</v>
      </c>
      <c r="N3400">
        <v>42</v>
      </c>
      <c r="O3400">
        <v>60</v>
      </c>
      <c r="P3400">
        <v>128</v>
      </c>
      <c r="Q3400">
        <v>5</v>
      </c>
      <c r="R3400">
        <v>40</v>
      </c>
      <c r="S3400">
        <v>25</v>
      </c>
      <c r="T3400">
        <v>-0.2</v>
      </c>
      <c r="U3400">
        <v>380</v>
      </c>
      <c r="V3400">
        <v>4.0999999999999996</v>
      </c>
      <c r="W3400">
        <v>-0.2</v>
      </c>
      <c r="X3400">
        <v>4</v>
      </c>
      <c r="Y3400">
        <v>-2</v>
      </c>
      <c r="Z3400">
        <v>105</v>
      </c>
      <c r="AA3400">
        <v>0.5</v>
      </c>
      <c r="AB3400">
        <v>-1</v>
      </c>
      <c r="AC3400">
        <v>287</v>
      </c>
      <c r="AD3400">
        <v>40</v>
      </c>
      <c r="AE3400">
        <v>2</v>
      </c>
      <c r="AF3400">
        <v>4.4000000000000004</v>
      </c>
      <c r="AG3400">
        <v>0.8</v>
      </c>
      <c r="AH3400">
        <v>280</v>
      </c>
    </row>
    <row r="3401" spans="1:34" hidden="1" x14ac:dyDescent="0.25">
      <c r="A3401" t="s">
        <v>12967</v>
      </c>
      <c r="B3401" t="s">
        <v>12968</v>
      </c>
      <c r="C3401" s="1" t="str">
        <f t="shared" si="551"/>
        <v>21:0620</v>
      </c>
      <c r="D3401" s="1" t="str">
        <f>HYPERLINK("http://geochem.nrcan.gc.ca/cdogs/content/svy/svy_e.htm", "")</f>
        <v/>
      </c>
      <c r="G3401" s="1" t="str">
        <f>HYPERLINK("http://geochem.nrcan.gc.ca/cdogs/content/cr_/cr_00078_e.htm", "78")</f>
        <v>78</v>
      </c>
      <c r="J3401" t="s">
        <v>69</v>
      </c>
      <c r="K3401" t="s">
        <v>70</v>
      </c>
      <c r="L3401">
        <v>3</v>
      </c>
      <c r="M3401" t="s">
        <v>71</v>
      </c>
      <c r="N3401">
        <v>43</v>
      </c>
      <c r="O3401">
        <v>90</v>
      </c>
      <c r="P3401">
        <v>37</v>
      </c>
      <c r="Q3401">
        <v>18</v>
      </c>
      <c r="R3401">
        <v>252</v>
      </c>
      <c r="S3401">
        <v>24</v>
      </c>
      <c r="T3401">
        <v>0.4</v>
      </c>
      <c r="U3401">
        <v>400</v>
      </c>
      <c r="V3401">
        <v>2.8</v>
      </c>
      <c r="W3401">
        <v>0.4</v>
      </c>
      <c r="X3401">
        <v>8</v>
      </c>
      <c r="Y3401">
        <v>-2</v>
      </c>
      <c r="Z3401">
        <v>42</v>
      </c>
      <c r="AA3401">
        <v>0.7</v>
      </c>
      <c r="AB3401">
        <v>-1</v>
      </c>
      <c r="AC3401">
        <v>722</v>
      </c>
      <c r="AD3401">
        <v>20</v>
      </c>
      <c r="AE3401">
        <v>16</v>
      </c>
      <c r="AF3401">
        <v>2.2000000000000002</v>
      </c>
      <c r="AG3401">
        <v>12.5</v>
      </c>
      <c r="AH3401">
        <v>570</v>
      </c>
    </row>
    <row r="3402" spans="1:34" hidden="1" x14ac:dyDescent="0.25">
      <c r="A3402" t="s">
        <v>12969</v>
      </c>
      <c r="B3402" t="s">
        <v>12970</v>
      </c>
      <c r="C3402" s="1" t="str">
        <f t="shared" si="551"/>
        <v>21:0620</v>
      </c>
      <c r="D3402" s="1" t="str">
        <f t="shared" ref="D3402:D3424" si="556">HYPERLINK("http://geochem.nrcan.gc.ca/cdogs/content/svy/svy210194_e.htm", "21:0194")</f>
        <v>21:0194</v>
      </c>
      <c r="E3402" t="s">
        <v>12971</v>
      </c>
      <c r="F3402" t="s">
        <v>12972</v>
      </c>
      <c r="H3402">
        <v>61.984789599999999</v>
      </c>
      <c r="I3402">
        <v>-140.65668890000001</v>
      </c>
      <c r="J3402" s="1" t="str">
        <f t="shared" ref="J3402:J3424" si="557">HYPERLINK("http://geochem.nrcan.gc.ca/cdogs/content/kwd/kwd020030_e.htm", "NGR bulk stream sediment")</f>
        <v>NGR bulk stream sediment</v>
      </c>
      <c r="K3402" s="1" t="str">
        <f t="shared" ref="K3402:K3424" si="558">HYPERLINK("http://geochem.nrcan.gc.ca/cdogs/content/kwd/kwd080006_e.htm", "&lt;177 micron (NGR)")</f>
        <v>&lt;177 micron (NGR)</v>
      </c>
      <c r="L3402">
        <v>3</v>
      </c>
      <c r="M3402" t="s">
        <v>56</v>
      </c>
      <c r="N3402">
        <v>44</v>
      </c>
      <c r="O3402">
        <v>132</v>
      </c>
      <c r="P3402">
        <v>126</v>
      </c>
      <c r="Q3402">
        <v>8</v>
      </c>
      <c r="R3402">
        <v>65</v>
      </c>
      <c r="S3402">
        <v>40</v>
      </c>
      <c r="T3402">
        <v>-0.2</v>
      </c>
      <c r="U3402">
        <v>1200</v>
      </c>
      <c r="V3402">
        <v>6.8</v>
      </c>
      <c r="W3402">
        <v>-0.2</v>
      </c>
      <c r="X3402">
        <v>23</v>
      </c>
      <c r="Y3402">
        <v>-2</v>
      </c>
      <c r="Z3402">
        <v>123</v>
      </c>
      <c r="AA3402">
        <v>1.1000000000000001</v>
      </c>
      <c r="AB3402">
        <v>-1</v>
      </c>
      <c r="AC3402">
        <v>405</v>
      </c>
      <c r="AD3402">
        <v>65</v>
      </c>
      <c r="AE3402">
        <v>-2</v>
      </c>
      <c r="AF3402">
        <v>8</v>
      </c>
      <c r="AG3402">
        <v>1.3</v>
      </c>
      <c r="AH3402">
        <v>350</v>
      </c>
    </row>
    <row r="3403" spans="1:34" hidden="1" x14ac:dyDescent="0.25">
      <c r="A3403" t="s">
        <v>12973</v>
      </c>
      <c r="B3403" t="s">
        <v>12974</v>
      </c>
      <c r="C3403" s="1" t="str">
        <f t="shared" si="551"/>
        <v>21:0620</v>
      </c>
      <c r="D3403" s="1" t="str">
        <f t="shared" si="556"/>
        <v>21:0194</v>
      </c>
      <c r="E3403" t="s">
        <v>12961</v>
      </c>
      <c r="F3403" t="s">
        <v>12975</v>
      </c>
      <c r="H3403">
        <v>61.977386799999998</v>
      </c>
      <c r="I3403">
        <v>-140.6266474</v>
      </c>
      <c r="J3403" s="1" t="str">
        <f t="shared" si="557"/>
        <v>NGR bulk stream sediment</v>
      </c>
      <c r="K3403" s="1" t="str">
        <f t="shared" si="558"/>
        <v>&lt;177 micron (NGR)</v>
      </c>
      <c r="L3403">
        <v>3</v>
      </c>
      <c r="M3403" t="s">
        <v>51</v>
      </c>
      <c r="N3403">
        <v>45</v>
      </c>
      <c r="O3403">
        <v>76</v>
      </c>
      <c r="P3403">
        <v>129</v>
      </c>
      <c r="Q3403">
        <v>6</v>
      </c>
      <c r="R3403">
        <v>47</v>
      </c>
      <c r="S3403">
        <v>23</v>
      </c>
      <c r="T3403">
        <v>-0.2</v>
      </c>
      <c r="U3403">
        <v>380</v>
      </c>
      <c r="V3403">
        <v>3.7</v>
      </c>
      <c r="W3403">
        <v>0.2</v>
      </c>
      <c r="X3403">
        <v>5</v>
      </c>
      <c r="Y3403">
        <v>-2</v>
      </c>
      <c r="Z3403">
        <v>116</v>
      </c>
      <c r="AA3403">
        <v>0.5</v>
      </c>
      <c r="AB3403">
        <v>-1</v>
      </c>
      <c r="AC3403">
        <v>482</v>
      </c>
      <c r="AD3403">
        <v>65</v>
      </c>
      <c r="AE3403">
        <v>-2</v>
      </c>
      <c r="AF3403">
        <v>19.2</v>
      </c>
      <c r="AG3403">
        <v>1.3</v>
      </c>
      <c r="AH3403">
        <v>280</v>
      </c>
    </row>
    <row r="3404" spans="1:34" hidden="1" x14ac:dyDescent="0.25">
      <c r="A3404" t="s">
        <v>12976</v>
      </c>
      <c r="B3404" t="s">
        <v>12977</v>
      </c>
      <c r="C3404" s="1" t="str">
        <f t="shared" si="551"/>
        <v>21:0620</v>
      </c>
      <c r="D3404" s="1" t="str">
        <f t="shared" si="556"/>
        <v>21:0194</v>
      </c>
      <c r="E3404" t="s">
        <v>12961</v>
      </c>
      <c r="F3404" t="s">
        <v>12978</v>
      </c>
      <c r="H3404">
        <v>61.977386799999998</v>
      </c>
      <c r="I3404">
        <v>-140.6266474</v>
      </c>
      <c r="J3404" s="1" t="str">
        <f t="shared" si="557"/>
        <v>NGR bulk stream sediment</v>
      </c>
      <c r="K3404" s="1" t="str">
        <f t="shared" si="558"/>
        <v>&lt;177 micron (NGR)</v>
      </c>
      <c r="L3404">
        <v>3</v>
      </c>
      <c r="M3404" t="s">
        <v>47</v>
      </c>
      <c r="N3404">
        <v>46</v>
      </c>
      <c r="O3404">
        <v>82</v>
      </c>
      <c r="P3404">
        <v>143</v>
      </c>
      <c r="Q3404">
        <v>6</v>
      </c>
      <c r="R3404">
        <v>50</v>
      </c>
      <c r="S3404">
        <v>23</v>
      </c>
      <c r="T3404">
        <v>-0.2</v>
      </c>
      <c r="U3404">
        <v>390</v>
      </c>
      <c r="V3404">
        <v>3.8</v>
      </c>
      <c r="W3404">
        <v>-0.2</v>
      </c>
      <c r="X3404">
        <v>6</v>
      </c>
      <c r="Y3404">
        <v>-2</v>
      </c>
      <c r="Z3404">
        <v>105</v>
      </c>
      <c r="AA3404">
        <v>0.5</v>
      </c>
      <c r="AB3404">
        <v>1</v>
      </c>
      <c r="AC3404">
        <v>482</v>
      </c>
      <c r="AD3404">
        <v>60</v>
      </c>
      <c r="AE3404">
        <v>2</v>
      </c>
      <c r="AF3404">
        <v>17.2</v>
      </c>
      <c r="AG3404">
        <v>1.4</v>
      </c>
      <c r="AH3404">
        <v>250</v>
      </c>
    </row>
    <row r="3405" spans="1:34" hidden="1" x14ac:dyDescent="0.25">
      <c r="A3405" t="s">
        <v>12979</v>
      </c>
      <c r="B3405" t="s">
        <v>12980</v>
      </c>
      <c r="C3405" s="1" t="str">
        <f t="shared" si="551"/>
        <v>21:0620</v>
      </c>
      <c r="D3405" s="1" t="str">
        <f t="shared" si="556"/>
        <v>21:0194</v>
      </c>
      <c r="E3405" t="s">
        <v>12981</v>
      </c>
      <c r="F3405" t="s">
        <v>12982</v>
      </c>
      <c r="H3405">
        <v>61.942469500000001</v>
      </c>
      <c r="I3405">
        <v>-140.6407743</v>
      </c>
      <c r="J3405" s="1" t="str">
        <f t="shared" si="557"/>
        <v>NGR bulk stream sediment</v>
      </c>
      <c r="K3405" s="1" t="str">
        <f t="shared" si="558"/>
        <v>&lt;177 micron (NGR)</v>
      </c>
      <c r="L3405">
        <v>3</v>
      </c>
      <c r="M3405" t="s">
        <v>61</v>
      </c>
      <c r="N3405">
        <v>47</v>
      </c>
      <c r="O3405">
        <v>66</v>
      </c>
      <c r="P3405">
        <v>149</v>
      </c>
      <c r="Q3405">
        <v>5</v>
      </c>
      <c r="R3405">
        <v>31</v>
      </c>
      <c r="S3405">
        <v>19</v>
      </c>
      <c r="T3405">
        <v>-0.2</v>
      </c>
      <c r="U3405">
        <v>400</v>
      </c>
      <c r="V3405">
        <v>3.7</v>
      </c>
      <c r="W3405">
        <v>-0.2</v>
      </c>
      <c r="X3405">
        <v>3</v>
      </c>
      <c r="Y3405">
        <v>-2</v>
      </c>
      <c r="Z3405">
        <v>113</v>
      </c>
      <c r="AA3405">
        <v>0.4</v>
      </c>
      <c r="AB3405">
        <v>-1</v>
      </c>
      <c r="AC3405">
        <v>422</v>
      </c>
      <c r="AD3405">
        <v>30</v>
      </c>
      <c r="AE3405">
        <v>-2</v>
      </c>
      <c r="AF3405">
        <v>10.4</v>
      </c>
      <c r="AG3405">
        <v>2.2000000000000002</v>
      </c>
      <c r="AH3405">
        <v>270</v>
      </c>
    </row>
    <row r="3406" spans="1:34" hidden="1" x14ac:dyDescent="0.25">
      <c r="A3406" t="s">
        <v>12983</v>
      </c>
      <c r="B3406" t="s">
        <v>12984</v>
      </c>
      <c r="C3406" s="1" t="str">
        <f t="shared" si="551"/>
        <v>21:0620</v>
      </c>
      <c r="D3406" s="1" t="str">
        <f t="shared" si="556"/>
        <v>21:0194</v>
      </c>
      <c r="E3406" t="s">
        <v>12985</v>
      </c>
      <c r="F3406" t="s">
        <v>12986</v>
      </c>
      <c r="H3406">
        <v>61.954993600000002</v>
      </c>
      <c r="I3406">
        <v>-140.59597890000001</v>
      </c>
      <c r="J3406" s="1" t="str">
        <f t="shared" si="557"/>
        <v>NGR bulk stream sediment</v>
      </c>
      <c r="K3406" s="1" t="str">
        <f t="shared" si="558"/>
        <v>&lt;177 micron (NGR)</v>
      </c>
      <c r="L3406">
        <v>3</v>
      </c>
      <c r="M3406" t="s">
        <v>66</v>
      </c>
      <c r="N3406">
        <v>48</v>
      </c>
      <c r="O3406">
        <v>76</v>
      </c>
      <c r="P3406">
        <v>100</v>
      </c>
      <c r="Q3406">
        <v>4</v>
      </c>
      <c r="R3406">
        <v>34</v>
      </c>
      <c r="S3406">
        <v>20</v>
      </c>
      <c r="T3406">
        <v>-0.2</v>
      </c>
      <c r="U3406">
        <v>400</v>
      </c>
      <c r="V3406">
        <v>3.6</v>
      </c>
      <c r="W3406">
        <v>-0.2</v>
      </c>
      <c r="X3406">
        <v>5</v>
      </c>
      <c r="Y3406">
        <v>-2</v>
      </c>
      <c r="Z3406">
        <v>97</v>
      </c>
      <c r="AA3406">
        <v>0.5</v>
      </c>
      <c r="AB3406">
        <v>1</v>
      </c>
      <c r="AC3406">
        <v>448</v>
      </c>
      <c r="AD3406">
        <v>25</v>
      </c>
      <c r="AE3406">
        <v>2</v>
      </c>
      <c r="AF3406">
        <v>8.8000000000000007</v>
      </c>
      <c r="AG3406">
        <v>1.8</v>
      </c>
      <c r="AH3406">
        <v>250</v>
      </c>
    </row>
    <row r="3407" spans="1:34" hidden="1" x14ac:dyDescent="0.25">
      <c r="A3407" t="s">
        <v>12987</v>
      </c>
      <c r="B3407" t="s">
        <v>12988</v>
      </c>
      <c r="C3407" s="1" t="str">
        <f t="shared" si="551"/>
        <v>21:0620</v>
      </c>
      <c r="D3407" s="1" t="str">
        <f t="shared" si="556"/>
        <v>21:0194</v>
      </c>
      <c r="E3407" t="s">
        <v>12989</v>
      </c>
      <c r="F3407" t="s">
        <v>12990</v>
      </c>
      <c r="H3407">
        <v>61.981703699999997</v>
      </c>
      <c r="I3407">
        <v>-140.57078300000001</v>
      </c>
      <c r="J3407" s="1" t="str">
        <f t="shared" si="557"/>
        <v>NGR bulk stream sediment</v>
      </c>
      <c r="K3407" s="1" t="str">
        <f t="shared" si="558"/>
        <v>&lt;177 micron (NGR)</v>
      </c>
      <c r="L3407">
        <v>3</v>
      </c>
      <c r="M3407" t="s">
        <v>76</v>
      </c>
      <c r="N3407">
        <v>49</v>
      </c>
      <c r="O3407">
        <v>76</v>
      </c>
      <c r="P3407">
        <v>235</v>
      </c>
      <c r="Q3407">
        <v>7</v>
      </c>
      <c r="R3407">
        <v>800</v>
      </c>
      <c r="S3407">
        <v>55</v>
      </c>
      <c r="T3407">
        <v>0.4</v>
      </c>
      <c r="U3407">
        <v>670</v>
      </c>
      <c r="V3407">
        <v>4.4000000000000004</v>
      </c>
      <c r="W3407">
        <v>-0.2</v>
      </c>
      <c r="X3407">
        <v>13</v>
      </c>
      <c r="Y3407">
        <v>10</v>
      </c>
      <c r="Z3407">
        <v>32</v>
      </c>
      <c r="AA3407">
        <v>1.3</v>
      </c>
      <c r="AB3407">
        <v>2</v>
      </c>
      <c r="AC3407">
        <v>442</v>
      </c>
      <c r="AD3407">
        <v>80</v>
      </c>
      <c r="AE3407">
        <v>2</v>
      </c>
      <c r="AF3407">
        <v>6.6</v>
      </c>
      <c r="AG3407">
        <v>2.5</v>
      </c>
      <c r="AH3407">
        <v>220</v>
      </c>
    </row>
    <row r="3408" spans="1:34" hidden="1" x14ac:dyDescent="0.25">
      <c r="A3408" t="s">
        <v>12991</v>
      </c>
      <c r="B3408" t="s">
        <v>12992</v>
      </c>
      <c r="C3408" s="1" t="str">
        <f t="shared" si="551"/>
        <v>21:0620</v>
      </c>
      <c r="D3408" s="1" t="str">
        <f t="shared" si="556"/>
        <v>21:0194</v>
      </c>
      <c r="E3408" t="s">
        <v>12993</v>
      </c>
      <c r="F3408" t="s">
        <v>12994</v>
      </c>
      <c r="H3408">
        <v>61.946083399999999</v>
      </c>
      <c r="I3408">
        <v>-140.49369300000001</v>
      </c>
      <c r="J3408" s="1" t="str">
        <f t="shared" si="557"/>
        <v>NGR bulk stream sediment</v>
      </c>
      <c r="K3408" s="1" t="str">
        <f t="shared" si="558"/>
        <v>&lt;177 micron (NGR)</v>
      </c>
      <c r="L3408">
        <v>3</v>
      </c>
      <c r="M3408" t="s">
        <v>81</v>
      </c>
      <c r="N3408">
        <v>50</v>
      </c>
      <c r="O3408">
        <v>100</v>
      </c>
      <c r="P3408">
        <v>68</v>
      </c>
      <c r="Q3408">
        <v>9</v>
      </c>
      <c r="R3408">
        <v>348</v>
      </c>
      <c r="S3408">
        <v>36</v>
      </c>
      <c r="T3408">
        <v>0.2</v>
      </c>
      <c r="U3408">
        <v>2700</v>
      </c>
      <c r="V3408">
        <v>3.9</v>
      </c>
      <c r="W3408">
        <v>0.3</v>
      </c>
      <c r="X3408">
        <v>12</v>
      </c>
      <c r="Y3408">
        <v>-2</v>
      </c>
      <c r="Z3408">
        <v>52</v>
      </c>
      <c r="AA3408">
        <v>0.5</v>
      </c>
      <c r="AB3408">
        <v>-1</v>
      </c>
      <c r="AC3408">
        <v>479</v>
      </c>
      <c r="AD3408">
        <v>40</v>
      </c>
      <c r="AE3408">
        <v>2</v>
      </c>
      <c r="AF3408">
        <v>14</v>
      </c>
      <c r="AG3408">
        <v>1.4</v>
      </c>
      <c r="AH3408">
        <v>280</v>
      </c>
    </row>
    <row r="3409" spans="1:34" hidden="1" x14ac:dyDescent="0.25">
      <c r="A3409" t="s">
        <v>12995</v>
      </c>
      <c r="B3409" t="s">
        <v>12996</v>
      </c>
      <c r="C3409" s="1" t="str">
        <f t="shared" si="551"/>
        <v>21:0620</v>
      </c>
      <c r="D3409" s="1" t="str">
        <f t="shared" si="556"/>
        <v>21:0194</v>
      </c>
      <c r="E3409" t="s">
        <v>12997</v>
      </c>
      <c r="F3409" t="s">
        <v>12998</v>
      </c>
      <c r="H3409">
        <v>61.9216166</v>
      </c>
      <c r="I3409">
        <v>-140.53022250000001</v>
      </c>
      <c r="J3409" s="1" t="str">
        <f t="shared" si="557"/>
        <v>NGR bulk stream sediment</v>
      </c>
      <c r="K3409" s="1" t="str">
        <f t="shared" si="558"/>
        <v>&lt;177 micron (NGR)</v>
      </c>
      <c r="L3409">
        <v>3</v>
      </c>
      <c r="M3409" t="s">
        <v>86</v>
      </c>
      <c r="N3409">
        <v>51</v>
      </c>
      <c r="O3409">
        <v>44</v>
      </c>
      <c r="P3409">
        <v>53</v>
      </c>
      <c r="Q3409">
        <v>3</v>
      </c>
      <c r="R3409">
        <v>30</v>
      </c>
      <c r="S3409">
        <v>14</v>
      </c>
      <c r="T3409">
        <v>0.3</v>
      </c>
      <c r="U3409">
        <v>320</v>
      </c>
      <c r="V3409">
        <v>3</v>
      </c>
      <c r="W3409">
        <v>-0.2</v>
      </c>
      <c r="X3409">
        <v>9</v>
      </c>
      <c r="Y3409">
        <v>-2</v>
      </c>
      <c r="Z3409">
        <v>66</v>
      </c>
      <c r="AA3409">
        <v>0.5</v>
      </c>
      <c r="AB3409">
        <v>-1</v>
      </c>
      <c r="AC3409">
        <v>341</v>
      </c>
      <c r="AD3409">
        <v>55</v>
      </c>
      <c r="AE3409">
        <v>2</v>
      </c>
      <c r="AF3409">
        <v>2.6</v>
      </c>
      <c r="AG3409">
        <v>1.3</v>
      </c>
      <c r="AH3409">
        <v>270</v>
      </c>
    </row>
    <row r="3410" spans="1:34" hidden="1" x14ac:dyDescent="0.25">
      <c r="A3410" t="s">
        <v>12999</v>
      </c>
      <c r="B3410" t="s">
        <v>13000</v>
      </c>
      <c r="C3410" s="1" t="str">
        <f t="shared" si="551"/>
        <v>21:0620</v>
      </c>
      <c r="D3410" s="1" t="str">
        <f t="shared" si="556"/>
        <v>21:0194</v>
      </c>
      <c r="E3410" t="s">
        <v>13001</v>
      </c>
      <c r="F3410" t="s">
        <v>13002</v>
      </c>
      <c r="H3410">
        <v>61.899275699999997</v>
      </c>
      <c r="I3410">
        <v>-140.54984229999999</v>
      </c>
      <c r="J3410" s="1" t="str">
        <f t="shared" si="557"/>
        <v>NGR bulk stream sediment</v>
      </c>
      <c r="K3410" s="1" t="str">
        <f t="shared" si="558"/>
        <v>&lt;177 micron (NGR)</v>
      </c>
      <c r="L3410">
        <v>3</v>
      </c>
      <c r="M3410" t="s">
        <v>91</v>
      </c>
      <c r="N3410">
        <v>52</v>
      </c>
      <c r="O3410">
        <v>48</v>
      </c>
      <c r="P3410">
        <v>26</v>
      </c>
      <c r="Q3410">
        <v>6</v>
      </c>
      <c r="R3410">
        <v>29</v>
      </c>
      <c r="S3410">
        <v>14</v>
      </c>
      <c r="T3410">
        <v>0.2</v>
      </c>
      <c r="U3410">
        <v>400</v>
      </c>
      <c r="V3410">
        <v>2.5</v>
      </c>
      <c r="W3410">
        <v>-0.2</v>
      </c>
      <c r="X3410">
        <v>3</v>
      </c>
      <c r="Y3410">
        <v>-2</v>
      </c>
      <c r="Z3410">
        <v>42</v>
      </c>
      <c r="AA3410">
        <v>0.7</v>
      </c>
      <c r="AB3410">
        <v>1</v>
      </c>
      <c r="AC3410">
        <v>465</v>
      </c>
      <c r="AD3410">
        <v>15</v>
      </c>
      <c r="AE3410">
        <v>-2</v>
      </c>
      <c r="AF3410">
        <v>1</v>
      </c>
      <c r="AG3410">
        <v>1.2</v>
      </c>
      <c r="AH3410">
        <v>270</v>
      </c>
    </row>
    <row r="3411" spans="1:34" hidden="1" x14ac:dyDescent="0.25">
      <c r="A3411" t="s">
        <v>13003</v>
      </c>
      <c r="B3411" t="s">
        <v>13004</v>
      </c>
      <c r="C3411" s="1" t="str">
        <f t="shared" si="551"/>
        <v>21:0620</v>
      </c>
      <c r="D3411" s="1" t="str">
        <f t="shared" si="556"/>
        <v>21:0194</v>
      </c>
      <c r="E3411" t="s">
        <v>13005</v>
      </c>
      <c r="F3411" t="s">
        <v>13006</v>
      </c>
      <c r="H3411">
        <v>61.8924235</v>
      </c>
      <c r="I3411">
        <v>-140.58325690000001</v>
      </c>
      <c r="J3411" s="1" t="str">
        <f t="shared" si="557"/>
        <v>NGR bulk stream sediment</v>
      </c>
      <c r="K3411" s="1" t="str">
        <f t="shared" si="558"/>
        <v>&lt;177 micron (NGR)</v>
      </c>
      <c r="L3411">
        <v>3</v>
      </c>
      <c r="M3411" t="s">
        <v>96</v>
      </c>
      <c r="N3411">
        <v>53</v>
      </c>
      <c r="O3411">
        <v>74</v>
      </c>
      <c r="P3411">
        <v>66</v>
      </c>
      <c r="Q3411">
        <v>6</v>
      </c>
      <c r="R3411">
        <v>43</v>
      </c>
      <c r="S3411">
        <v>17</v>
      </c>
      <c r="T3411">
        <v>-0.2</v>
      </c>
      <c r="U3411">
        <v>300</v>
      </c>
      <c r="V3411">
        <v>3</v>
      </c>
      <c r="W3411">
        <v>-0.2</v>
      </c>
      <c r="X3411">
        <v>3</v>
      </c>
      <c r="Y3411">
        <v>-2</v>
      </c>
      <c r="Z3411">
        <v>75</v>
      </c>
      <c r="AA3411">
        <v>0.5</v>
      </c>
      <c r="AB3411">
        <v>-1</v>
      </c>
      <c r="AC3411">
        <v>421</v>
      </c>
      <c r="AD3411">
        <v>10</v>
      </c>
      <c r="AE3411">
        <v>-2</v>
      </c>
      <c r="AF3411">
        <v>2.4</v>
      </c>
      <c r="AG3411">
        <v>1.1000000000000001</v>
      </c>
      <c r="AH3411">
        <v>230</v>
      </c>
    </row>
    <row r="3412" spans="1:34" hidden="1" x14ac:dyDescent="0.25">
      <c r="A3412" t="s">
        <v>13007</v>
      </c>
      <c r="B3412" t="s">
        <v>13008</v>
      </c>
      <c r="C3412" s="1" t="str">
        <f t="shared" si="551"/>
        <v>21:0620</v>
      </c>
      <c r="D3412" s="1" t="str">
        <f t="shared" si="556"/>
        <v>21:0194</v>
      </c>
      <c r="E3412" t="s">
        <v>13009</v>
      </c>
      <c r="F3412" t="s">
        <v>13010</v>
      </c>
      <c r="H3412">
        <v>61.853696900000003</v>
      </c>
      <c r="I3412">
        <v>-140.70554509999999</v>
      </c>
      <c r="J3412" s="1" t="str">
        <f t="shared" si="557"/>
        <v>NGR bulk stream sediment</v>
      </c>
      <c r="K3412" s="1" t="str">
        <f t="shared" si="558"/>
        <v>&lt;177 micron (NGR)</v>
      </c>
      <c r="L3412">
        <v>3</v>
      </c>
      <c r="M3412" t="s">
        <v>101</v>
      </c>
      <c r="N3412">
        <v>54</v>
      </c>
      <c r="O3412">
        <v>48</v>
      </c>
      <c r="P3412">
        <v>27</v>
      </c>
      <c r="Q3412">
        <v>3</v>
      </c>
      <c r="R3412">
        <v>43</v>
      </c>
      <c r="S3412">
        <v>14</v>
      </c>
      <c r="T3412">
        <v>-0.2</v>
      </c>
      <c r="U3412">
        <v>390</v>
      </c>
      <c r="V3412">
        <v>2.4</v>
      </c>
      <c r="W3412">
        <v>-0.2</v>
      </c>
      <c r="X3412">
        <v>1</v>
      </c>
      <c r="Y3412">
        <v>-2</v>
      </c>
      <c r="Z3412">
        <v>35</v>
      </c>
      <c r="AA3412">
        <v>0.2</v>
      </c>
      <c r="AB3412">
        <v>-1</v>
      </c>
      <c r="AC3412">
        <v>564</v>
      </c>
      <c r="AD3412">
        <v>-10</v>
      </c>
      <c r="AE3412">
        <v>2</v>
      </c>
      <c r="AF3412">
        <v>3.4</v>
      </c>
      <c r="AG3412">
        <v>1.2</v>
      </c>
      <c r="AH3412">
        <v>270</v>
      </c>
    </row>
    <row r="3413" spans="1:34" hidden="1" x14ac:dyDescent="0.25">
      <c r="A3413" t="s">
        <v>13011</v>
      </c>
      <c r="B3413" t="s">
        <v>13012</v>
      </c>
      <c r="C3413" s="1" t="str">
        <f t="shared" si="551"/>
        <v>21:0620</v>
      </c>
      <c r="D3413" s="1" t="str">
        <f t="shared" si="556"/>
        <v>21:0194</v>
      </c>
      <c r="E3413" t="s">
        <v>13013</v>
      </c>
      <c r="F3413" t="s">
        <v>13014</v>
      </c>
      <c r="H3413">
        <v>61.859453299999998</v>
      </c>
      <c r="I3413">
        <v>-140.7474904</v>
      </c>
      <c r="J3413" s="1" t="str">
        <f t="shared" si="557"/>
        <v>NGR bulk stream sediment</v>
      </c>
      <c r="K3413" s="1" t="str">
        <f t="shared" si="558"/>
        <v>&lt;177 micron (NGR)</v>
      </c>
      <c r="L3413">
        <v>3</v>
      </c>
      <c r="M3413" t="s">
        <v>106</v>
      </c>
      <c r="N3413">
        <v>55</v>
      </c>
      <c r="O3413">
        <v>66</v>
      </c>
      <c r="P3413">
        <v>36</v>
      </c>
      <c r="Q3413">
        <v>4</v>
      </c>
      <c r="R3413">
        <v>33</v>
      </c>
      <c r="S3413">
        <v>16</v>
      </c>
      <c r="T3413">
        <v>0.3</v>
      </c>
      <c r="U3413">
        <v>640</v>
      </c>
      <c r="V3413">
        <v>3</v>
      </c>
      <c r="W3413">
        <v>-0.2</v>
      </c>
      <c r="X3413">
        <v>4</v>
      </c>
      <c r="Y3413">
        <v>-2</v>
      </c>
      <c r="Z3413">
        <v>45</v>
      </c>
      <c r="AA3413">
        <v>0.4</v>
      </c>
      <c r="AB3413">
        <v>-1</v>
      </c>
      <c r="AC3413">
        <v>608</v>
      </c>
      <c r="AD3413">
        <v>20</v>
      </c>
      <c r="AE3413">
        <v>-2</v>
      </c>
      <c r="AF3413">
        <v>3.2</v>
      </c>
      <c r="AG3413">
        <v>1.8</v>
      </c>
      <c r="AH3413">
        <v>250</v>
      </c>
    </row>
    <row r="3414" spans="1:34" hidden="1" x14ac:dyDescent="0.25">
      <c r="A3414" t="s">
        <v>13015</v>
      </c>
      <c r="B3414" t="s">
        <v>13016</v>
      </c>
      <c r="C3414" s="1" t="str">
        <f t="shared" si="551"/>
        <v>21:0620</v>
      </c>
      <c r="D3414" s="1" t="str">
        <f t="shared" si="556"/>
        <v>21:0194</v>
      </c>
      <c r="E3414" t="s">
        <v>13017</v>
      </c>
      <c r="F3414" t="s">
        <v>13018</v>
      </c>
      <c r="H3414">
        <v>61.864044499999999</v>
      </c>
      <c r="I3414">
        <v>-140.77588800000001</v>
      </c>
      <c r="J3414" s="1" t="str">
        <f t="shared" si="557"/>
        <v>NGR bulk stream sediment</v>
      </c>
      <c r="K3414" s="1" t="str">
        <f t="shared" si="558"/>
        <v>&lt;177 micron (NGR)</v>
      </c>
      <c r="L3414">
        <v>3</v>
      </c>
      <c r="M3414" t="s">
        <v>111</v>
      </c>
      <c r="N3414">
        <v>56</v>
      </c>
      <c r="O3414">
        <v>78</v>
      </c>
      <c r="P3414">
        <v>43</v>
      </c>
      <c r="Q3414">
        <v>5</v>
      </c>
      <c r="R3414">
        <v>83</v>
      </c>
      <c r="S3414">
        <v>59</v>
      </c>
      <c r="T3414">
        <v>-0.2</v>
      </c>
      <c r="U3414">
        <v>9400</v>
      </c>
      <c r="V3414">
        <v>7.2</v>
      </c>
      <c r="W3414">
        <v>-0.2</v>
      </c>
      <c r="X3414">
        <v>6</v>
      </c>
      <c r="Y3414">
        <v>-2</v>
      </c>
      <c r="Z3414">
        <v>46</v>
      </c>
      <c r="AA3414">
        <v>0.5</v>
      </c>
      <c r="AB3414">
        <v>-1</v>
      </c>
      <c r="AC3414">
        <v>586</v>
      </c>
      <c r="AD3414">
        <v>45</v>
      </c>
      <c r="AE3414">
        <v>-2</v>
      </c>
      <c r="AF3414">
        <v>28.4</v>
      </c>
      <c r="AG3414">
        <v>0.8</v>
      </c>
      <c r="AH3414">
        <v>215</v>
      </c>
    </row>
    <row r="3415" spans="1:34" hidden="1" x14ac:dyDescent="0.25">
      <c r="A3415" t="s">
        <v>13019</v>
      </c>
      <c r="B3415" t="s">
        <v>13020</v>
      </c>
      <c r="C3415" s="1" t="str">
        <f t="shared" si="551"/>
        <v>21:0620</v>
      </c>
      <c r="D3415" s="1" t="str">
        <f t="shared" si="556"/>
        <v>21:0194</v>
      </c>
      <c r="E3415" t="s">
        <v>13021</v>
      </c>
      <c r="F3415" t="s">
        <v>13022</v>
      </c>
      <c r="H3415">
        <v>61.887352700000001</v>
      </c>
      <c r="I3415">
        <v>-140.73704480000001</v>
      </c>
      <c r="J3415" s="1" t="str">
        <f t="shared" si="557"/>
        <v>NGR bulk stream sediment</v>
      </c>
      <c r="K3415" s="1" t="str">
        <f t="shared" si="558"/>
        <v>&lt;177 micron (NGR)</v>
      </c>
      <c r="L3415">
        <v>3</v>
      </c>
      <c r="M3415" t="s">
        <v>116</v>
      </c>
      <c r="N3415">
        <v>57</v>
      </c>
      <c r="O3415">
        <v>92</v>
      </c>
      <c r="P3415">
        <v>26</v>
      </c>
      <c r="Q3415">
        <v>4</v>
      </c>
      <c r="R3415">
        <v>22</v>
      </c>
      <c r="S3415">
        <v>14</v>
      </c>
      <c r="T3415">
        <v>0.3</v>
      </c>
      <c r="U3415">
        <v>1100</v>
      </c>
      <c r="V3415">
        <v>9</v>
      </c>
      <c r="W3415">
        <v>-0.2</v>
      </c>
      <c r="X3415">
        <v>20</v>
      </c>
      <c r="Y3415">
        <v>2</v>
      </c>
      <c r="Z3415">
        <v>46</v>
      </c>
      <c r="AA3415">
        <v>0.7</v>
      </c>
      <c r="AB3415">
        <v>-1</v>
      </c>
      <c r="AC3415">
        <v>264</v>
      </c>
      <c r="AD3415">
        <v>110</v>
      </c>
      <c r="AE3415">
        <v>-2</v>
      </c>
      <c r="AF3415">
        <v>46.8</v>
      </c>
      <c r="AG3415">
        <v>0.7</v>
      </c>
      <c r="AH3415">
        <v>135</v>
      </c>
    </row>
    <row r="3416" spans="1:34" hidden="1" x14ac:dyDescent="0.25">
      <c r="A3416" t="s">
        <v>13023</v>
      </c>
      <c r="B3416" t="s">
        <v>13024</v>
      </c>
      <c r="C3416" s="1" t="str">
        <f t="shared" si="551"/>
        <v>21:0620</v>
      </c>
      <c r="D3416" s="1" t="str">
        <f t="shared" si="556"/>
        <v>21:0194</v>
      </c>
      <c r="E3416" t="s">
        <v>13025</v>
      </c>
      <c r="F3416" t="s">
        <v>13026</v>
      </c>
      <c r="H3416">
        <v>61.893772900000002</v>
      </c>
      <c r="I3416">
        <v>-140.87186489999999</v>
      </c>
      <c r="J3416" s="1" t="str">
        <f t="shared" si="557"/>
        <v>NGR bulk stream sediment</v>
      </c>
      <c r="K3416" s="1" t="str">
        <f t="shared" si="558"/>
        <v>&lt;177 micron (NGR)</v>
      </c>
      <c r="L3416">
        <v>3</v>
      </c>
      <c r="M3416" t="s">
        <v>121</v>
      </c>
      <c r="N3416">
        <v>58</v>
      </c>
      <c r="O3416">
        <v>100</v>
      </c>
      <c r="P3416">
        <v>87</v>
      </c>
      <c r="Q3416">
        <v>10</v>
      </c>
      <c r="R3416">
        <v>35</v>
      </c>
      <c r="S3416">
        <v>24</v>
      </c>
      <c r="T3416">
        <v>0.3</v>
      </c>
      <c r="U3416">
        <v>680</v>
      </c>
      <c r="V3416">
        <v>4.3</v>
      </c>
      <c r="W3416">
        <v>-0.2</v>
      </c>
      <c r="X3416">
        <v>16</v>
      </c>
      <c r="Y3416">
        <v>-2</v>
      </c>
      <c r="Z3416">
        <v>57</v>
      </c>
      <c r="AA3416">
        <v>1.1000000000000001</v>
      </c>
      <c r="AB3416">
        <v>1</v>
      </c>
      <c r="AC3416">
        <v>717</v>
      </c>
      <c r="AD3416">
        <v>30</v>
      </c>
      <c r="AE3416">
        <v>-2</v>
      </c>
      <c r="AF3416">
        <v>7.8</v>
      </c>
      <c r="AG3416">
        <v>1.5</v>
      </c>
      <c r="AH3416">
        <v>270</v>
      </c>
    </row>
    <row r="3417" spans="1:34" hidden="1" x14ac:dyDescent="0.25">
      <c r="A3417" t="s">
        <v>13027</v>
      </c>
      <c r="B3417" t="s">
        <v>13028</v>
      </c>
      <c r="C3417" s="1" t="str">
        <f t="shared" si="551"/>
        <v>21:0620</v>
      </c>
      <c r="D3417" s="1" t="str">
        <f t="shared" si="556"/>
        <v>21:0194</v>
      </c>
      <c r="E3417" t="s">
        <v>13029</v>
      </c>
      <c r="F3417" t="s">
        <v>13030</v>
      </c>
      <c r="H3417">
        <v>61.874270899999999</v>
      </c>
      <c r="I3417">
        <v>-140.85027160000001</v>
      </c>
      <c r="J3417" s="1" t="str">
        <f t="shared" si="557"/>
        <v>NGR bulk stream sediment</v>
      </c>
      <c r="K3417" s="1" t="str">
        <f t="shared" si="558"/>
        <v>&lt;177 micron (NGR)</v>
      </c>
      <c r="L3417">
        <v>3</v>
      </c>
      <c r="M3417" t="s">
        <v>126</v>
      </c>
      <c r="N3417">
        <v>59</v>
      </c>
      <c r="O3417">
        <v>76</v>
      </c>
      <c r="P3417">
        <v>33</v>
      </c>
      <c r="Q3417">
        <v>6</v>
      </c>
      <c r="R3417">
        <v>38</v>
      </c>
      <c r="S3417">
        <v>14</v>
      </c>
      <c r="T3417">
        <v>-0.2</v>
      </c>
      <c r="U3417">
        <v>520</v>
      </c>
      <c r="V3417">
        <v>3.2</v>
      </c>
      <c r="W3417">
        <v>-0.2</v>
      </c>
      <c r="X3417">
        <v>6</v>
      </c>
      <c r="Y3417">
        <v>-2</v>
      </c>
      <c r="Z3417">
        <v>34</v>
      </c>
      <c r="AA3417">
        <v>0.6</v>
      </c>
      <c r="AB3417">
        <v>-1</v>
      </c>
      <c r="AC3417">
        <v>911</v>
      </c>
      <c r="AD3417">
        <v>20</v>
      </c>
      <c r="AE3417">
        <v>2</v>
      </c>
      <c r="AF3417">
        <v>3.6</v>
      </c>
      <c r="AG3417">
        <v>2.8</v>
      </c>
      <c r="AH3417">
        <v>290</v>
      </c>
    </row>
    <row r="3418" spans="1:34" hidden="1" x14ac:dyDescent="0.25">
      <c r="A3418" t="s">
        <v>13031</v>
      </c>
      <c r="B3418" t="s">
        <v>13032</v>
      </c>
      <c r="C3418" s="1" t="str">
        <f t="shared" si="551"/>
        <v>21:0620</v>
      </c>
      <c r="D3418" s="1" t="str">
        <f t="shared" si="556"/>
        <v>21:0194</v>
      </c>
      <c r="E3418" t="s">
        <v>13033</v>
      </c>
      <c r="F3418" t="s">
        <v>13034</v>
      </c>
      <c r="H3418">
        <v>61.864539100000002</v>
      </c>
      <c r="I3418">
        <v>-140.9132932</v>
      </c>
      <c r="J3418" s="1" t="str">
        <f t="shared" si="557"/>
        <v>NGR bulk stream sediment</v>
      </c>
      <c r="K3418" s="1" t="str">
        <f t="shared" si="558"/>
        <v>&lt;177 micron (NGR)</v>
      </c>
      <c r="L3418">
        <v>3</v>
      </c>
      <c r="M3418" t="s">
        <v>131</v>
      </c>
      <c r="N3418">
        <v>60</v>
      </c>
      <c r="O3418">
        <v>46</v>
      </c>
      <c r="P3418">
        <v>19</v>
      </c>
      <c r="Q3418">
        <v>4</v>
      </c>
      <c r="R3418">
        <v>30</v>
      </c>
      <c r="S3418">
        <v>10</v>
      </c>
      <c r="T3418">
        <v>-0.2</v>
      </c>
      <c r="U3418">
        <v>320</v>
      </c>
      <c r="V3418">
        <v>1.8</v>
      </c>
      <c r="W3418">
        <v>-0.2</v>
      </c>
      <c r="X3418">
        <v>1</v>
      </c>
      <c r="Y3418">
        <v>-2</v>
      </c>
      <c r="Z3418">
        <v>28</v>
      </c>
      <c r="AA3418">
        <v>-0.2</v>
      </c>
      <c r="AB3418">
        <v>-1</v>
      </c>
      <c r="AC3418">
        <v>695</v>
      </c>
      <c r="AD3418">
        <v>10</v>
      </c>
      <c r="AE3418">
        <v>2</v>
      </c>
      <c r="AF3418">
        <v>3.6</v>
      </c>
      <c r="AG3418">
        <v>1.7</v>
      </c>
      <c r="AH3418">
        <v>215</v>
      </c>
    </row>
    <row r="3419" spans="1:34" hidden="1" x14ac:dyDescent="0.25">
      <c r="A3419" t="s">
        <v>13035</v>
      </c>
      <c r="B3419" t="s">
        <v>13036</v>
      </c>
      <c r="C3419" s="1" t="str">
        <f t="shared" si="551"/>
        <v>21:0620</v>
      </c>
      <c r="D3419" s="1" t="str">
        <f t="shared" si="556"/>
        <v>21:0194</v>
      </c>
      <c r="E3419" t="s">
        <v>13037</v>
      </c>
      <c r="F3419" t="s">
        <v>13038</v>
      </c>
      <c r="H3419">
        <v>61.844329600000002</v>
      </c>
      <c r="I3419">
        <v>-140.58797569999999</v>
      </c>
      <c r="J3419" s="1" t="str">
        <f t="shared" si="557"/>
        <v>NGR bulk stream sediment</v>
      </c>
      <c r="K3419" s="1" t="str">
        <f t="shared" si="558"/>
        <v>&lt;177 micron (NGR)</v>
      </c>
      <c r="L3419">
        <v>4</v>
      </c>
      <c r="M3419" t="s">
        <v>38</v>
      </c>
      <c r="N3419">
        <v>61</v>
      </c>
      <c r="O3419">
        <v>68</v>
      </c>
      <c r="P3419">
        <v>81</v>
      </c>
      <c r="Q3419">
        <v>6</v>
      </c>
      <c r="R3419">
        <v>46</v>
      </c>
      <c r="S3419">
        <v>19</v>
      </c>
      <c r="T3419">
        <v>0.3</v>
      </c>
      <c r="U3419">
        <v>320</v>
      </c>
      <c r="V3419">
        <v>3</v>
      </c>
      <c r="W3419">
        <v>0.2</v>
      </c>
      <c r="X3419">
        <v>2</v>
      </c>
      <c r="Y3419">
        <v>-2</v>
      </c>
      <c r="Z3419">
        <v>70</v>
      </c>
      <c r="AA3419">
        <v>0.6</v>
      </c>
      <c r="AB3419">
        <v>-1</v>
      </c>
      <c r="AC3419">
        <v>208</v>
      </c>
      <c r="AD3419">
        <v>15</v>
      </c>
      <c r="AE3419">
        <v>-2</v>
      </c>
      <c r="AF3419">
        <v>5</v>
      </c>
      <c r="AG3419">
        <v>1.1000000000000001</v>
      </c>
      <c r="AH3419">
        <v>200</v>
      </c>
    </row>
    <row r="3420" spans="1:34" hidden="1" x14ac:dyDescent="0.25">
      <c r="A3420" t="s">
        <v>13039</v>
      </c>
      <c r="B3420" t="s">
        <v>13040</v>
      </c>
      <c r="C3420" s="1" t="str">
        <f t="shared" si="551"/>
        <v>21:0620</v>
      </c>
      <c r="D3420" s="1" t="str">
        <f t="shared" si="556"/>
        <v>21:0194</v>
      </c>
      <c r="E3420" t="s">
        <v>13041</v>
      </c>
      <c r="F3420" t="s">
        <v>13042</v>
      </c>
      <c r="H3420">
        <v>61.841786900000002</v>
      </c>
      <c r="I3420">
        <v>-140.907015</v>
      </c>
      <c r="J3420" s="1" t="str">
        <f t="shared" si="557"/>
        <v>NGR bulk stream sediment</v>
      </c>
      <c r="K3420" s="1" t="str">
        <f t="shared" si="558"/>
        <v>&lt;177 micron (NGR)</v>
      </c>
      <c r="L3420">
        <v>4</v>
      </c>
      <c r="M3420" t="s">
        <v>43</v>
      </c>
      <c r="N3420">
        <v>62</v>
      </c>
      <c r="O3420">
        <v>56</v>
      </c>
      <c r="P3420">
        <v>33</v>
      </c>
      <c r="Q3420">
        <v>4</v>
      </c>
      <c r="R3420">
        <v>42</v>
      </c>
      <c r="S3420">
        <v>17</v>
      </c>
      <c r="T3420">
        <v>-0.2</v>
      </c>
      <c r="U3420">
        <v>500</v>
      </c>
      <c r="V3420">
        <v>2.8</v>
      </c>
      <c r="W3420">
        <v>-0.2</v>
      </c>
      <c r="X3420">
        <v>1</v>
      </c>
      <c r="Y3420">
        <v>-2</v>
      </c>
      <c r="Z3420">
        <v>34</v>
      </c>
      <c r="AA3420">
        <v>0.5</v>
      </c>
      <c r="AB3420">
        <v>-1</v>
      </c>
      <c r="AC3420">
        <v>484</v>
      </c>
      <c r="AD3420">
        <v>10</v>
      </c>
      <c r="AE3420">
        <v>-2</v>
      </c>
      <c r="AF3420">
        <v>4.8</v>
      </c>
      <c r="AG3420">
        <v>1.1000000000000001</v>
      </c>
      <c r="AH3420">
        <v>240</v>
      </c>
    </row>
    <row r="3421" spans="1:34" hidden="1" x14ac:dyDescent="0.25">
      <c r="A3421" t="s">
        <v>13043</v>
      </c>
      <c r="B3421" t="s">
        <v>13044</v>
      </c>
      <c r="C3421" s="1" t="str">
        <f t="shared" si="551"/>
        <v>21:0620</v>
      </c>
      <c r="D3421" s="1" t="str">
        <f t="shared" si="556"/>
        <v>21:0194</v>
      </c>
      <c r="E3421" t="s">
        <v>13045</v>
      </c>
      <c r="F3421" t="s">
        <v>13046</v>
      </c>
      <c r="H3421">
        <v>61.826247000000002</v>
      </c>
      <c r="I3421">
        <v>-140.96526929999999</v>
      </c>
      <c r="J3421" s="1" t="str">
        <f t="shared" si="557"/>
        <v>NGR bulk stream sediment</v>
      </c>
      <c r="K3421" s="1" t="str">
        <f t="shared" si="558"/>
        <v>&lt;177 micron (NGR)</v>
      </c>
      <c r="L3421">
        <v>4</v>
      </c>
      <c r="M3421" t="s">
        <v>56</v>
      </c>
      <c r="N3421">
        <v>63</v>
      </c>
      <c r="O3421">
        <v>46</v>
      </c>
      <c r="P3421">
        <v>27</v>
      </c>
      <c r="Q3421">
        <v>4</v>
      </c>
      <c r="R3421">
        <v>48</v>
      </c>
      <c r="S3421">
        <v>17</v>
      </c>
      <c r="T3421">
        <v>-0.2</v>
      </c>
      <c r="U3421">
        <v>460</v>
      </c>
      <c r="V3421">
        <v>2.4</v>
      </c>
      <c r="W3421">
        <v>-0.2</v>
      </c>
      <c r="X3421">
        <v>1</v>
      </c>
      <c r="Y3421">
        <v>-2</v>
      </c>
      <c r="Z3421">
        <v>51</v>
      </c>
      <c r="AA3421">
        <v>0.3</v>
      </c>
      <c r="AB3421">
        <v>-1</v>
      </c>
      <c r="AC3421">
        <v>494</v>
      </c>
      <c r="AD3421">
        <v>10</v>
      </c>
      <c r="AE3421">
        <v>-2</v>
      </c>
      <c r="AF3421">
        <v>3.4</v>
      </c>
      <c r="AG3421">
        <v>0.8</v>
      </c>
      <c r="AH3421">
        <v>175</v>
      </c>
    </row>
    <row r="3422" spans="1:34" hidden="1" x14ac:dyDescent="0.25">
      <c r="A3422" t="s">
        <v>13047</v>
      </c>
      <c r="B3422" t="s">
        <v>13048</v>
      </c>
      <c r="C3422" s="1" t="str">
        <f t="shared" si="551"/>
        <v>21:0620</v>
      </c>
      <c r="D3422" s="1" t="str">
        <f t="shared" si="556"/>
        <v>21:0194</v>
      </c>
      <c r="E3422" t="s">
        <v>13049</v>
      </c>
      <c r="F3422" t="s">
        <v>13050</v>
      </c>
      <c r="H3422">
        <v>61.8441233</v>
      </c>
      <c r="I3422">
        <v>-140.84821669999999</v>
      </c>
      <c r="J3422" s="1" t="str">
        <f t="shared" si="557"/>
        <v>NGR bulk stream sediment</v>
      </c>
      <c r="K3422" s="1" t="str">
        <f t="shared" si="558"/>
        <v>&lt;177 micron (NGR)</v>
      </c>
      <c r="L3422">
        <v>4</v>
      </c>
      <c r="M3422" t="s">
        <v>61</v>
      </c>
      <c r="N3422">
        <v>64</v>
      </c>
      <c r="O3422">
        <v>42</v>
      </c>
      <c r="P3422">
        <v>26</v>
      </c>
      <c r="Q3422">
        <v>4</v>
      </c>
      <c r="R3422">
        <v>40</v>
      </c>
      <c r="S3422">
        <v>14</v>
      </c>
      <c r="T3422">
        <v>-0.2</v>
      </c>
      <c r="U3422">
        <v>390</v>
      </c>
      <c r="V3422">
        <v>2.2000000000000002</v>
      </c>
      <c r="W3422">
        <v>-0.2</v>
      </c>
      <c r="X3422">
        <v>1</v>
      </c>
      <c r="Y3422">
        <v>-2</v>
      </c>
      <c r="Z3422">
        <v>34</v>
      </c>
      <c r="AA3422">
        <v>0.2</v>
      </c>
      <c r="AB3422">
        <v>-1</v>
      </c>
      <c r="AC3422">
        <v>518</v>
      </c>
      <c r="AD3422">
        <v>10</v>
      </c>
      <c r="AE3422">
        <v>-2</v>
      </c>
      <c r="AF3422">
        <v>2.2000000000000002</v>
      </c>
      <c r="AG3422">
        <v>0.8</v>
      </c>
      <c r="AH3422">
        <v>230</v>
      </c>
    </row>
    <row r="3423" spans="1:34" hidden="1" x14ac:dyDescent="0.25">
      <c r="A3423" t="s">
        <v>13051</v>
      </c>
      <c r="B3423" t="s">
        <v>13052</v>
      </c>
      <c r="C3423" s="1" t="str">
        <f t="shared" ref="C3423:C3486" si="559">HYPERLINK("http://geochem.nrcan.gc.ca/cdogs/content/bdl/bdl210620_e.htm", "21:0620")</f>
        <v>21:0620</v>
      </c>
      <c r="D3423" s="1" t="str">
        <f t="shared" si="556"/>
        <v>21:0194</v>
      </c>
      <c r="E3423" t="s">
        <v>13053</v>
      </c>
      <c r="F3423" t="s">
        <v>13054</v>
      </c>
      <c r="H3423">
        <v>61.8367632</v>
      </c>
      <c r="I3423">
        <v>-140.84941190000001</v>
      </c>
      <c r="J3423" s="1" t="str">
        <f t="shared" si="557"/>
        <v>NGR bulk stream sediment</v>
      </c>
      <c r="K3423" s="1" t="str">
        <f t="shared" si="558"/>
        <v>&lt;177 micron (NGR)</v>
      </c>
      <c r="L3423">
        <v>4</v>
      </c>
      <c r="M3423" t="s">
        <v>66</v>
      </c>
      <c r="N3423">
        <v>65</v>
      </c>
      <c r="O3423">
        <v>60</v>
      </c>
      <c r="P3423">
        <v>32</v>
      </c>
      <c r="Q3423">
        <v>4</v>
      </c>
      <c r="R3423">
        <v>45</v>
      </c>
      <c r="S3423">
        <v>18</v>
      </c>
      <c r="T3423">
        <v>0.2</v>
      </c>
      <c r="U3423">
        <v>400</v>
      </c>
      <c r="V3423">
        <v>3</v>
      </c>
      <c r="W3423">
        <v>-0.2</v>
      </c>
      <c r="X3423">
        <v>2</v>
      </c>
      <c r="Y3423">
        <v>-2</v>
      </c>
      <c r="Z3423">
        <v>45</v>
      </c>
      <c r="AA3423">
        <v>0.4</v>
      </c>
      <c r="AB3423">
        <v>-1</v>
      </c>
      <c r="AC3423">
        <v>374</v>
      </c>
      <c r="AD3423">
        <v>15</v>
      </c>
      <c r="AE3423">
        <v>-2</v>
      </c>
      <c r="AF3423">
        <v>5.6</v>
      </c>
      <c r="AG3423">
        <v>1</v>
      </c>
      <c r="AH3423">
        <v>250</v>
      </c>
    </row>
    <row r="3424" spans="1:34" hidden="1" x14ac:dyDescent="0.25">
      <c r="A3424" t="s">
        <v>13055</v>
      </c>
      <c r="B3424" t="s">
        <v>13056</v>
      </c>
      <c r="C3424" s="1" t="str">
        <f t="shared" si="559"/>
        <v>21:0620</v>
      </c>
      <c r="D3424" s="1" t="str">
        <f t="shared" si="556"/>
        <v>21:0194</v>
      </c>
      <c r="E3424" t="s">
        <v>13057</v>
      </c>
      <c r="F3424" t="s">
        <v>13058</v>
      </c>
      <c r="H3424">
        <v>61.808362500000001</v>
      </c>
      <c r="I3424">
        <v>-140.8281312</v>
      </c>
      <c r="J3424" s="1" t="str">
        <f t="shared" si="557"/>
        <v>NGR bulk stream sediment</v>
      </c>
      <c r="K3424" s="1" t="str">
        <f t="shared" si="558"/>
        <v>&lt;177 micron (NGR)</v>
      </c>
      <c r="L3424">
        <v>4</v>
      </c>
      <c r="M3424" t="s">
        <v>76</v>
      </c>
      <c r="N3424">
        <v>66</v>
      </c>
      <c r="O3424">
        <v>64</v>
      </c>
      <c r="P3424">
        <v>40</v>
      </c>
      <c r="Q3424">
        <v>6</v>
      </c>
      <c r="R3424">
        <v>48</v>
      </c>
      <c r="S3424">
        <v>17</v>
      </c>
      <c r="T3424">
        <v>0.3</v>
      </c>
      <c r="U3424">
        <v>470</v>
      </c>
      <c r="V3424">
        <v>3.2</v>
      </c>
      <c r="W3424">
        <v>-0.2</v>
      </c>
      <c r="X3424">
        <v>2</v>
      </c>
      <c r="Y3424">
        <v>-2</v>
      </c>
      <c r="Z3424">
        <v>51</v>
      </c>
      <c r="AA3424">
        <v>0.3</v>
      </c>
      <c r="AB3424">
        <v>-1</v>
      </c>
      <c r="AC3424">
        <v>539</v>
      </c>
      <c r="AD3424">
        <v>20</v>
      </c>
      <c r="AE3424">
        <v>-2</v>
      </c>
      <c r="AF3424">
        <v>5</v>
      </c>
      <c r="AG3424">
        <v>1.3</v>
      </c>
      <c r="AH3424">
        <v>160</v>
      </c>
    </row>
    <row r="3425" spans="1:34" hidden="1" x14ac:dyDescent="0.25">
      <c r="A3425" t="s">
        <v>13059</v>
      </c>
      <c r="B3425" t="s">
        <v>13060</v>
      </c>
      <c r="C3425" s="1" t="str">
        <f t="shared" si="559"/>
        <v>21:0620</v>
      </c>
      <c r="D3425" s="1" t="str">
        <f>HYPERLINK("http://geochem.nrcan.gc.ca/cdogs/content/svy/svy_e.htm", "")</f>
        <v/>
      </c>
      <c r="G3425" s="1" t="str">
        <f>HYPERLINK("http://geochem.nrcan.gc.ca/cdogs/content/cr_/cr_00078_e.htm", "78")</f>
        <v>78</v>
      </c>
      <c r="J3425" t="s">
        <v>69</v>
      </c>
      <c r="K3425" t="s">
        <v>70</v>
      </c>
      <c r="L3425">
        <v>4</v>
      </c>
      <c r="M3425" t="s">
        <v>71</v>
      </c>
      <c r="N3425">
        <v>67</v>
      </c>
      <c r="O3425">
        <v>92</v>
      </c>
      <c r="P3425">
        <v>35</v>
      </c>
      <c r="Q3425">
        <v>18</v>
      </c>
      <c r="R3425">
        <v>249</v>
      </c>
      <c r="S3425">
        <v>24</v>
      </c>
      <c r="T3425">
        <v>0.2</v>
      </c>
      <c r="U3425">
        <v>430</v>
      </c>
      <c r="V3425">
        <v>3</v>
      </c>
      <c r="W3425">
        <v>0.7</v>
      </c>
      <c r="X3425">
        <v>19</v>
      </c>
      <c r="Y3425">
        <v>2</v>
      </c>
      <c r="Z3425">
        <v>34</v>
      </c>
      <c r="AA3425">
        <v>0.6</v>
      </c>
      <c r="AB3425">
        <v>2</v>
      </c>
      <c r="AC3425">
        <v>695</v>
      </c>
      <c r="AD3425">
        <v>15</v>
      </c>
      <c r="AE3425">
        <v>16</v>
      </c>
      <c r="AF3425">
        <v>2.4</v>
      </c>
      <c r="AG3425">
        <v>12.4</v>
      </c>
      <c r="AH3425">
        <v>525</v>
      </c>
    </row>
    <row r="3426" spans="1:34" hidden="1" x14ac:dyDescent="0.25">
      <c r="A3426" t="s">
        <v>13061</v>
      </c>
      <c r="B3426" t="s">
        <v>13062</v>
      </c>
      <c r="C3426" s="1" t="str">
        <f t="shared" si="559"/>
        <v>21:0620</v>
      </c>
      <c r="D3426" s="1" t="str">
        <f t="shared" ref="D3426:D3445" si="560">HYPERLINK("http://geochem.nrcan.gc.ca/cdogs/content/svy/svy210194_e.htm", "21:0194")</f>
        <v>21:0194</v>
      </c>
      <c r="E3426" t="s">
        <v>13063</v>
      </c>
      <c r="F3426" t="s">
        <v>13064</v>
      </c>
      <c r="H3426">
        <v>61.7975639</v>
      </c>
      <c r="I3426">
        <v>-140.80801159999999</v>
      </c>
      <c r="J3426" s="1" t="str">
        <f t="shared" ref="J3426:J3445" si="561">HYPERLINK("http://geochem.nrcan.gc.ca/cdogs/content/kwd/kwd020030_e.htm", "NGR bulk stream sediment")</f>
        <v>NGR bulk stream sediment</v>
      </c>
      <c r="K3426" s="1" t="str">
        <f t="shared" ref="K3426:K3445" si="562">HYPERLINK("http://geochem.nrcan.gc.ca/cdogs/content/kwd/kwd080006_e.htm", "&lt;177 micron (NGR)")</f>
        <v>&lt;177 micron (NGR)</v>
      </c>
      <c r="L3426">
        <v>4</v>
      </c>
      <c r="M3426" t="s">
        <v>81</v>
      </c>
      <c r="N3426">
        <v>68</v>
      </c>
      <c r="O3426">
        <v>92</v>
      </c>
      <c r="P3426">
        <v>68</v>
      </c>
      <c r="Q3426">
        <v>12</v>
      </c>
      <c r="R3426">
        <v>45</v>
      </c>
      <c r="S3426">
        <v>18</v>
      </c>
      <c r="T3426">
        <v>0.2</v>
      </c>
      <c r="U3426">
        <v>550</v>
      </c>
      <c r="V3426">
        <v>3.2</v>
      </c>
      <c r="W3426">
        <v>0.3</v>
      </c>
      <c r="X3426">
        <v>3</v>
      </c>
      <c r="Y3426">
        <v>-2</v>
      </c>
      <c r="Z3426">
        <v>42</v>
      </c>
      <c r="AA3426">
        <v>0.4</v>
      </c>
      <c r="AB3426">
        <v>6</v>
      </c>
      <c r="AC3426">
        <v>546</v>
      </c>
      <c r="AD3426">
        <v>20</v>
      </c>
      <c r="AE3426">
        <v>-2</v>
      </c>
      <c r="AF3426">
        <v>5.2</v>
      </c>
      <c r="AG3426">
        <v>1.1000000000000001</v>
      </c>
      <c r="AH3426">
        <v>240</v>
      </c>
    </row>
    <row r="3427" spans="1:34" hidden="1" x14ac:dyDescent="0.25">
      <c r="A3427" t="s">
        <v>13065</v>
      </c>
      <c r="B3427" t="s">
        <v>13066</v>
      </c>
      <c r="C3427" s="1" t="str">
        <f t="shared" si="559"/>
        <v>21:0620</v>
      </c>
      <c r="D3427" s="1" t="str">
        <f t="shared" si="560"/>
        <v>21:0194</v>
      </c>
      <c r="E3427" t="s">
        <v>13067</v>
      </c>
      <c r="F3427" t="s">
        <v>13068</v>
      </c>
      <c r="H3427">
        <v>61.794082000000003</v>
      </c>
      <c r="I3427">
        <v>-140.86172189999999</v>
      </c>
      <c r="J3427" s="1" t="str">
        <f t="shared" si="561"/>
        <v>NGR bulk stream sediment</v>
      </c>
      <c r="K3427" s="1" t="str">
        <f t="shared" si="562"/>
        <v>&lt;177 micron (NGR)</v>
      </c>
      <c r="L3427">
        <v>4</v>
      </c>
      <c r="M3427" t="s">
        <v>86</v>
      </c>
      <c r="N3427">
        <v>69</v>
      </c>
      <c r="O3427">
        <v>106</v>
      </c>
      <c r="P3427">
        <v>75</v>
      </c>
      <c r="Q3427">
        <v>12</v>
      </c>
      <c r="R3427">
        <v>40</v>
      </c>
      <c r="S3427">
        <v>18</v>
      </c>
      <c r="T3427">
        <v>-0.2</v>
      </c>
      <c r="U3427">
        <v>520</v>
      </c>
      <c r="V3427">
        <v>3</v>
      </c>
      <c r="W3427">
        <v>-0.2</v>
      </c>
      <c r="X3427">
        <v>5</v>
      </c>
      <c r="Y3427">
        <v>-2</v>
      </c>
      <c r="Z3427">
        <v>42</v>
      </c>
      <c r="AA3427">
        <v>1.1000000000000001</v>
      </c>
      <c r="AB3427">
        <v>-1</v>
      </c>
      <c r="AC3427">
        <v>578</v>
      </c>
      <c r="AD3427">
        <v>15</v>
      </c>
      <c r="AE3427">
        <v>-2</v>
      </c>
      <c r="AF3427">
        <v>4.8</v>
      </c>
      <c r="AG3427">
        <v>1.1000000000000001</v>
      </c>
      <c r="AH3427">
        <v>330</v>
      </c>
    </row>
    <row r="3428" spans="1:34" hidden="1" x14ac:dyDescent="0.25">
      <c r="A3428" t="s">
        <v>13069</v>
      </c>
      <c r="B3428" t="s">
        <v>13070</v>
      </c>
      <c r="C3428" s="1" t="str">
        <f t="shared" si="559"/>
        <v>21:0620</v>
      </c>
      <c r="D3428" s="1" t="str">
        <f t="shared" si="560"/>
        <v>21:0194</v>
      </c>
      <c r="E3428" t="s">
        <v>13071</v>
      </c>
      <c r="F3428" t="s">
        <v>13072</v>
      </c>
      <c r="H3428">
        <v>61.7559732</v>
      </c>
      <c r="I3428">
        <v>-140.87888430000001</v>
      </c>
      <c r="J3428" s="1" t="str">
        <f t="shared" si="561"/>
        <v>NGR bulk stream sediment</v>
      </c>
      <c r="K3428" s="1" t="str">
        <f t="shared" si="562"/>
        <v>&lt;177 micron (NGR)</v>
      </c>
      <c r="L3428">
        <v>4</v>
      </c>
      <c r="M3428" t="s">
        <v>91</v>
      </c>
      <c r="N3428">
        <v>70</v>
      </c>
      <c r="O3428">
        <v>42</v>
      </c>
      <c r="P3428">
        <v>25</v>
      </c>
      <c r="Q3428">
        <v>2</v>
      </c>
      <c r="R3428">
        <v>36</v>
      </c>
      <c r="S3428">
        <v>12</v>
      </c>
      <c r="T3428">
        <v>-0.2</v>
      </c>
      <c r="U3428">
        <v>340</v>
      </c>
      <c r="V3428">
        <v>2</v>
      </c>
      <c r="W3428">
        <v>-0.2</v>
      </c>
      <c r="X3428">
        <v>1</v>
      </c>
      <c r="Y3428">
        <v>-2</v>
      </c>
      <c r="Z3428">
        <v>38</v>
      </c>
      <c r="AA3428">
        <v>-0.2</v>
      </c>
      <c r="AB3428">
        <v>-1</v>
      </c>
      <c r="AC3428">
        <v>462</v>
      </c>
      <c r="AD3428">
        <v>10</v>
      </c>
      <c r="AE3428">
        <v>-2</v>
      </c>
      <c r="AF3428">
        <v>1.2</v>
      </c>
      <c r="AG3428">
        <v>0.9</v>
      </c>
      <c r="AH3428">
        <v>250</v>
      </c>
    </row>
    <row r="3429" spans="1:34" hidden="1" x14ac:dyDescent="0.25">
      <c r="A3429" t="s">
        <v>13073</v>
      </c>
      <c r="B3429" t="s">
        <v>13074</v>
      </c>
      <c r="C3429" s="1" t="str">
        <f t="shared" si="559"/>
        <v>21:0620</v>
      </c>
      <c r="D3429" s="1" t="str">
        <f t="shared" si="560"/>
        <v>21:0194</v>
      </c>
      <c r="E3429" t="s">
        <v>13075</v>
      </c>
      <c r="F3429" t="s">
        <v>13076</v>
      </c>
      <c r="H3429">
        <v>61.748071500000002</v>
      </c>
      <c r="I3429">
        <v>-140.94642300000001</v>
      </c>
      <c r="J3429" s="1" t="str">
        <f t="shared" si="561"/>
        <v>NGR bulk stream sediment</v>
      </c>
      <c r="K3429" s="1" t="str">
        <f t="shared" si="562"/>
        <v>&lt;177 micron (NGR)</v>
      </c>
      <c r="L3429">
        <v>4</v>
      </c>
      <c r="M3429" t="s">
        <v>96</v>
      </c>
      <c r="N3429">
        <v>71</v>
      </c>
      <c r="O3429">
        <v>68</v>
      </c>
      <c r="P3429">
        <v>39</v>
      </c>
      <c r="Q3429">
        <v>5</v>
      </c>
      <c r="R3429">
        <v>39</v>
      </c>
      <c r="S3429">
        <v>17</v>
      </c>
      <c r="T3429">
        <v>-0.2</v>
      </c>
      <c r="U3429">
        <v>420</v>
      </c>
      <c r="V3429">
        <v>3.2</v>
      </c>
      <c r="W3429">
        <v>-0.2</v>
      </c>
      <c r="X3429">
        <v>4</v>
      </c>
      <c r="Y3429">
        <v>-2</v>
      </c>
      <c r="Z3429">
        <v>56</v>
      </c>
      <c r="AA3429">
        <v>0.6</v>
      </c>
      <c r="AB3429">
        <v>-1</v>
      </c>
      <c r="AC3429">
        <v>527</v>
      </c>
      <c r="AD3429">
        <v>25</v>
      </c>
      <c r="AE3429">
        <v>-2</v>
      </c>
      <c r="AF3429">
        <v>6</v>
      </c>
      <c r="AG3429">
        <v>1.2</v>
      </c>
      <c r="AH3429">
        <v>260</v>
      </c>
    </row>
    <row r="3430" spans="1:34" hidden="1" x14ac:dyDescent="0.25">
      <c r="A3430" t="s">
        <v>13077</v>
      </c>
      <c r="B3430" t="s">
        <v>13078</v>
      </c>
      <c r="C3430" s="1" t="str">
        <f t="shared" si="559"/>
        <v>21:0620</v>
      </c>
      <c r="D3430" s="1" t="str">
        <f t="shared" si="560"/>
        <v>21:0194</v>
      </c>
      <c r="E3430" t="s">
        <v>13079</v>
      </c>
      <c r="F3430" t="s">
        <v>13080</v>
      </c>
      <c r="H3430">
        <v>61.771169800000003</v>
      </c>
      <c r="I3430">
        <v>-140.99246959999999</v>
      </c>
      <c r="J3430" s="1" t="str">
        <f t="shared" si="561"/>
        <v>NGR bulk stream sediment</v>
      </c>
      <c r="K3430" s="1" t="str">
        <f t="shared" si="562"/>
        <v>&lt;177 micron (NGR)</v>
      </c>
      <c r="L3430">
        <v>4</v>
      </c>
      <c r="M3430" t="s">
        <v>101</v>
      </c>
      <c r="N3430">
        <v>72</v>
      </c>
      <c r="O3430">
        <v>34</v>
      </c>
      <c r="P3430">
        <v>29</v>
      </c>
      <c r="Q3430">
        <v>2</v>
      </c>
      <c r="R3430">
        <v>32</v>
      </c>
      <c r="S3430">
        <v>12</v>
      </c>
      <c r="T3430">
        <v>-0.2</v>
      </c>
      <c r="U3430">
        <v>310</v>
      </c>
      <c r="V3430">
        <v>1.8</v>
      </c>
      <c r="W3430">
        <v>-0.2</v>
      </c>
      <c r="X3430">
        <v>1</v>
      </c>
      <c r="Y3430">
        <v>-2</v>
      </c>
      <c r="Z3430">
        <v>37</v>
      </c>
      <c r="AA3430">
        <v>0.2</v>
      </c>
      <c r="AB3430">
        <v>-1</v>
      </c>
      <c r="AC3430">
        <v>448</v>
      </c>
      <c r="AD3430">
        <v>10</v>
      </c>
      <c r="AE3430">
        <v>-2</v>
      </c>
      <c r="AF3430">
        <v>3.6</v>
      </c>
      <c r="AG3430">
        <v>0.7</v>
      </c>
      <c r="AH3430">
        <v>250</v>
      </c>
    </row>
    <row r="3431" spans="1:34" hidden="1" x14ac:dyDescent="0.25">
      <c r="A3431" t="s">
        <v>13081</v>
      </c>
      <c r="B3431" t="s">
        <v>13082</v>
      </c>
      <c r="C3431" s="1" t="str">
        <f t="shared" si="559"/>
        <v>21:0620</v>
      </c>
      <c r="D3431" s="1" t="str">
        <f t="shared" si="560"/>
        <v>21:0194</v>
      </c>
      <c r="E3431" t="s">
        <v>13083</v>
      </c>
      <c r="F3431" t="s">
        <v>13084</v>
      </c>
      <c r="H3431">
        <v>61.731389200000002</v>
      </c>
      <c r="I3431">
        <v>-140.96357979999999</v>
      </c>
      <c r="J3431" s="1" t="str">
        <f t="shared" si="561"/>
        <v>NGR bulk stream sediment</v>
      </c>
      <c r="K3431" s="1" t="str">
        <f t="shared" si="562"/>
        <v>&lt;177 micron (NGR)</v>
      </c>
      <c r="L3431">
        <v>4</v>
      </c>
      <c r="M3431" t="s">
        <v>106</v>
      </c>
      <c r="N3431">
        <v>73</v>
      </c>
      <c r="O3431">
        <v>90</v>
      </c>
      <c r="P3431">
        <v>42</v>
      </c>
      <c r="Q3431">
        <v>5</v>
      </c>
      <c r="R3431">
        <v>37</v>
      </c>
      <c r="S3431">
        <v>15</v>
      </c>
      <c r="T3431">
        <v>-0.2</v>
      </c>
      <c r="U3431">
        <v>460</v>
      </c>
      <c r="V3431">
        <v>3.2</v>
      </c>
      <c r="W3431">
        <v>-0.2</v>
      </c>
      <c r="X3431">
        <v>4</v>
      </c>
      <c r="Y3431">
        <v>-2</v>
      </c>
      <c r="Z3431">
        <v>65</v>
      </c>
      <c r="AA3431">
        <v>0.4</v>
      </c>
      <c r="AB3431">
        <v>1</v>
      </c>
      <c r="AC3431">
        <v>527</v>
      </c>
      <c r="AD3431">
        <v>35</v>
      </c>
      <c r="AE3431">
        <v>-2</v>
      </c>
      <c r="AF3431">
        <v>12</v>
      </c>
      <c r="AG3431">
        <v>1.7</v>
      </c>
      <c r="AH3431">
        <v>260</v>
      </c>
    </row>
    <row r="3432" spans="1:34" hidden="1" x14ac:dyDescent="0.25">
      <c r="A3432" t="s">
        <v>13085</v>
      </c>
      <c r="B3432" t="s">
        <v>13086</v>
      </c>
      <c r="C3432" s="1" t="str">
        <f t="shared" si="559"/>
        <v>21:0620</v>
      </c>
      <c r="D3432" s="1" t="str">
        <f t="shared" si="560"/>
        <v>21:0194</v>
      </c>
      <c r="E3432" t="s">
        <v>13087</v>
      </c>
      <c r="F3432" t="s">
        <v>13088</v>
      </c>
      <c r="H3432">
        <v>61.737843300000002</v>
      </c>
      <c r="I3432">
        <v>-140.893721</v>
      </c>
      <c r="J3432" s="1" t="str">
        <f t="shared" si="561"/>
        <v>NGR bulk stream sediment</v>
      </c>
      <c r="K3432" s="1" t="str">
        <f t="shared" si="562"/>
        <v>&lt;177 micron (NGR)</v>
      </c>
      <c r="L3432">
        <v>4</v>
      </c>
      <c r="M3432" t="s">
        <v>111</v>
      </c>
      <c r="N3432">
        <v>74</v>
      </c>
      <c r="O3432">
        <v>68</v>
      </c>
      <c r="P3432">
        <v>47</v>
      </c>
      <c r="Q3432">
        <v>6</v>
      </c>
      <c r="R3432">
        <v>30</v>
      </c>
      <c r="S3432">
        <v>16</v>
      </c>
      <c r="T3432">
        <v>-0.2</v>
      </c>
      <c r="U3432">
        <v>560</v>
      </c>
      <c r="V3432">
        <v>3.4</v>
      </c>
      <c r="W3432">
        <v>0.9</v>
      </c>
      <c r="X3432">
        <v>4</v>
      </c>
      <c r="Y3432">
        <v>-2</v>
      </c>
      <c r="Z3432">
        <v>62</v>
      </c>
      <c r="AA3432">
        <v>0.5</v>
      </c>
      <c r="AB3432">
        <v>-1</v>
      </c>
      <c r="AC3432">
        <v>498</v>
      </c>
      <c r="AD3432">
        <v>30</v>
      </c>
      <c r="AE3432">
        <v>-2</v>
      </c>
      <c r="AF3432">
        <v>5.2</v>
      </c>
      <c r="AG3432">
        <v>1.5</v>
      </c>
      <c r="AH3432">
        <v>300</v>
      </c>
    </row>
    <row r="3433" spans="1:34" hidden="1" x14ac:dyDescent="0.25">
      <c r="A3433" t="s">
        <v>13089</v>
      </c>
      <c r="B3433" t="s">
        <v>13090</v>
      </c>
      <c r="C3433" s="1" t="str">
        <f t="shared" si="559"/>
        <v>21:0620</v>
      </c>
      <c r="D3433" s="1" t="str">
        <f t="shared" si="560"/>
        <v>21:0194</v>
      </c>
      <c r="E3433" t="s">
        <v>13091</v>
      </c>
      <c r="F3433" t="s">
        <v>13092</v>
      </c>
      <c r="H3433">
        <v>61.723653400000003</v>
      </c>
      <c r="I3433">
        <v>-140.8856337</v>
      </c>
      <c r="J3433" s="1" t="str">
        <f t="shared" si="561"/>
        <v>NGR bulk stream sediment</v>
      </c>
      <c r="K3433" s="1" t="str">
        <f t="shared" si="562"/>
        <v>&lt;177 micron (NGR)</v>
      </c>
      <c r="L3433">
        <v>4</v>
      </c>
      <c r="M3433" t="s">
        <v>116</v>
      </c>
      <c r="N3433">
        <v>75</v>
      </c>
      <c r="O3433">
        <v>60</v>
      </c>
      <c r="P3433">
        <v>28</v>
      </c>
      <c r="Q3433">
        <v>4</v>
      </c>
      <c r="R3433">
        <v>22</v>
      </c>
      <c r="S3433">
        <v>17</v>
      </c>
      <c r="T3433">
        <v>-0.2</v>
      </c>
      <c r="U3433">
        <v>620</v>
      </c>
      <c r="V3433">
        <v>3.5</v>
      </c>
      <c r="W3433">
        <v>-0.2</v>
      </c>
      <c r="X3433">
        <v>3</v>
      </c>
      <c r="Y3433">
        <v>-2</v>
      </c>
      <c r="Z3433">
        <v>42</v>
      </c>
      <c r="AA3433">
        <v>0.6</v>
      </c>
      <c r="AB3433">
        <v>-1</v>
      </c>
      <c r="AC3433">
        <v>401</v>
      </c>
      <c r="AD3433">
        <v>15</v>
      </c>
      <c r="AE3433">
        <v>-2</v>
      </c>
      <c r="AF3433">
        <v>2</v>
      </c>
      <c r="AG3433">
        <v>0.9</v>
      </c>
      <c r="AH3433">
        <v>410</v>
      </c>
    </row>
    <row r="3434" spans="1:34" hidden="1" x14ac:dyDescent="0.25">
      <c r="A3434" t="s">
        <v>13093</v>
      </c>
      <c r="B3434" t="s">
        <v>13094</v>
      </c>
      <c r="C3434" s="1" t="str">
        <f t="shared" si="559"/>
        <v>21:0620</v>
      </c>
      <c r="D3434" s="1" t="str">
        <f t="shared" si="560"/>
        <v>21:0194</v>
      </c>
      <c r="E3434" t="s">
        <v>13095</v>
      </c>
      <c r="F3434" t="s">
        <v>13096</v>
      </c>
      <c r="H3434">
        <v>61.743399199999999</v>
      </c>
      <c r="I3434">
        <v>-140.85377149999999</v>
      </c>
      <c r="J3434" s="1" t="str">
        <f t="shared" si="561"/>
        <v>NGR bulk stream sediment</v>
      </c>
      <c r="K3434" s="1" t="str">
        <f t="shared" si="562"/>
        <v>&lt;177 micron (NGR)</v>
      </c>
      <c r="L3434">
        <v>4</v>
      </c>
      <c r="M3434" t="s">
        <v>121</v>
      </c>
      <c r="N3434">
        <v>76</v>
      </c>
      <c r="O3434">
        <v>64</v>
      </c>
      <c r="P3434">
        <v>30</v>
      </c>
      <c r="Q3434">
        <v>5</v>
      </c>
      <c r="R3434">
        <v>31</v>
      </c>
      <c r="S3434">
        <v>15</v>
      </c>
      <c r="T3434">
        <v>-0.2</v>
      </c>
      <c r="U3434">
        <v>440</v>
      </c>
      <c r="V3434">
        <v>3.1</v>
      </c>
      <c r="W3434">
        <v>-0.2</v>
      </c>
      <c r="X3434">
        <v>2</v>
      </c>
      <c r="Y3434">
        <v>-2</v>
      </c>
      <c r="Z3434">
        <v>49</v>
      </c>
      <c r="AA3434">
        <v>0.3</v>
      </c>
      <c r="AB3434">
        <v>-1</v>
      </c>
      <c r="AC3434">
        <v>527</v>
      </c>
      <c r="AD3434">
        <v>30</v>
      </c>
      <c r="AE3434">
        <v>-2</v>
      </c>
      <c r="AF3434">
        <v>3</v>
      </c>
      <c r="AG3434">
        <v>1.5</v>
      </c>
      <c r="AH3434">
        <v>260</v>
      </c>
    </row>
    <row r="3435" spans="1:34" hidden="1" x14ac:dyDescent="0.25">
      <c r="A3435" t="s">
        <v>13097</v>
      </c>
      <c r="B3435" t="s">
        <v>13098</v>
      </c>
      <c r="C3435" s="1" t="str">
        <f t="shared" si="559"/>
        <v>21:0620</v>
      </c>
      <c r="D3435" s="1" t="str">
        <f t="shared" si="560"/>
        <v>21:0194</v>
      </c>
      <c r="E3435" t="s">
        <v>13099</v>
      </c>
      <c r="F3435" t="s">
        <v>13100</v>
      </c>
      <c r="H3435">
        <v>61.786803999999997</v>
      </c>
      <c r="I3435">
        <v>-140.72490250000001</v>
      </c>
      <c r="J3435" s="1" t="str">
        <f t="shared" si="561"/>
        <v>NGR bulk stream sediment</v>
      </c>
      <c r="K3435" s="1" t="str">
        <f t="shared" si="562"/>
        <v>&lt;177 micron (NGR)</v>
      </c>
      <c r="L3435">
        <v>4</v>
      </c>
      <c r="M3435" t="s">
        <v>126</v>
      </c>
      <c r="N3435">
        <v>77</v>
      </c>
      <c r="O3435">
        <v>92</v>
      </c>
      <c r="P3435">
        <v>59</v>
      </c>
      <c r="Q3435">
        <v>8</v>
      </c>
      <c r="R3435">
        <v>49</v>
      </c>
      <c r="S3435">
        <v>22</v>
      </c>
      <c r="T3435">
        <v>-0.2</v>
      </c>
      <c r="U3435">
        <v>580</v>
      </c>
      <c r="V3435">
        <v>3.9</v>
      </c>
      <c r="W3435">
        <v>-0.2</v>
      </c>
      <c r="X3435">
        <v>6</v>
      </c>
      <c r="Y3435">
        <v>-2</v>
      </c>
      <c r="Z3435">
        <v>56</v>
      </c>
      <c r="AA3435">
        <v>0.7</v>
      </c>
      <c r="AB3435">
        <v>-1</v>
      </c>
      <c r="AC3435">
        <v>542</v>
      </c>
      <c r="AD3435">
        <v>40</v>
      </c>
      <c r="AE3435">
        <v>-2</v>
      </c>
      <c r="AF3435">
        <v>8</v>
      </c>
      <c r="AG3435">
        <v>1.7</v>
      </c>
      <c r="AH3435">
        <v>250</v>
      </c>
    </row>
    <row r="3436" spans="1:34" hidden="1" x14ac:dyDescent="0.25">
      <c r="A3436" t="s">
        <v>13101</v>
      </c>
      <c r="B3436" t="s">
        <v>13102</v>
      </c>
      <c r="C3436" s="1" t="str">
        <f t="shared" si="559"/>
        <v>21:0620</v>
      </c>
      <c r="D3436" s="1" t="str">
        <f t="shared" si="560"/>
        <v>21:0194</v>
      </c>
      <c r="E3436" t="s">
        <v>13103</v>
      </c>
      <c r="F3436" t="s">
        <v>13104</v>
      </c>
      <c r="H3436">
        <v>61.809010999999998</v>
      </c>
      <c r="I3436">
        <v>-140.63148390000001</v>
      </c>
      <c r="J3436" s="1" t="str">
        <f t="shared" si="561"/>
        <v>NGR bulk stream sediment</v>
      </c>
      <c r="K3436" s="1" t="str">
        <f t="shared" si="562"/>
        <v>&lt;177 micron (NGR)</v>
      </c>
      <c r="L3436">
        <v>4</v>
      </c>
      <c r="M3436" t="s">
        <v>131</v>
      </c>
      <c r="N3436">
        <v>78</v>
      </c>
      <c r="O3436">
        <v>64</v>
      </c>
      <c r="P3436">
        <v>23</v>
      </c>
      <c r="Q3436">
        <v>5</v>
      </c>
      <c r="R3436">
        <v>23</v>
      </c>
      <c r="S3436">
        <v>13</v>
      </c>
      <c r="T3436">
        <v>-0.2</v>
      </c>
      <c r="U3436">
        <v>520</v>
      </c>
      <c r="V3436">
        <v>2.8</v>
      </c>
      <c r="W3436">
        <v>-0.2</v>
      </c>
      <c r="X3436">
        <v>4</v>
      </c>
      <c r="Y3436">
        <v>-2</v>
      </c>
      <c r="Z3436">
        <v>39</v>
      </c>
      <c r="AA3436">
        <v>0.3</v>
      </c>
      <c r="AB3436">
        <v>1</v>
      </c>
      <c r="AC3436">
        <v>526</v>
      </c>
      <c r="AD3436">
        <v>20</v>
      </c>
      <c r="AE3436">
        <v>-2</v>
      </c>
      <c r="AF3436">
        <v>4</v>
      </c>
      <c r="AG3436">
        <v>1.5</v>
      </c>
      <c r="AH3436">
        <v>270</v>
      </c>
    </row>
    <row r="3437" spans="1:34" hidden="1" x14ac:dyDescent="0.25">
      <c r="A3437" t="s">
        <v>13105</v>
      </c>
      <c r="B3437" t="s">
        <v>13106</v>
      </c>
      <c r="C3437" s="1" t="str">
        <f t="shared" si="559"/>
        <v>21:0620</v>
      </c>
      <c r="D3437" s="1" t="str">
        <f t="shared" si="560"/>
        <v>21:0194</v>
      </c>
      <c r="E3437" t="s">
        <v>13037</v>
      </c>
      <c r="F3437" t="s">
        <v>13107</v>
      </c>
      <c r="H3437">
        <v>61.844329600000002</v>
      </c>
      <c r="I3437">
        <v>-140.58797569999999</v>
      </c>
      <c r="J3437" s="1" t="str">
        <f t="shared" si="561"/>
        <v>NGR bulk stream sediment</v>
      </c>
      <c r="K3437" s="1" t="str">
        <f t="shared" si="562"/>
        <v>&lt;177 micron (NGR)</v>
      </c>
      <c r="L3437">
        <v>4</v>
      </c>
      <c r="M3437" t="s">
        <v>47</v>
      </c>
      <c r="N3437">
        <v>79</v>
      </c>
      <c r="O3437">
        <v>60</v>
      </c>
      <c r="P3437">
        <v>74</v>
      </c>
      <c r="Q3437">
        <v>6</v>
      </c>
      <c r="R3437">
        <v>43</v>
      </c>
      <c r="S3437">
        <v>18</v>
      </c>
      <c r="T3437">
        <v>-0.2</v>
      </c>
      <c r="U3437">
        <v>300</v>
      </c>
      <c r="V3437">
        <v>2.8</v>
      </c>
      <c r="W3437">
        <v>-0.2</v>
      </c>
      <c r="X3437">
        <v>2</v>
      </c>
      <c r="Y3437">
        <v>-2</v>
      </c>
      <c r="Z3437">
        <v>60</v>
      </c>
      <c r="AA3437">
        <v>0.2</v>
      </c>
      <c r="AB3437">
        <v>1</v>
      </c>
      <c r="AC3437">
        <v>334</v>
      </c>
      <c r="AD3437">
        <v>20</v>
      </c>
      <c r="AE3437">
        <v>-2</v>
      </c>
      <c r="AF3437">
        <v>5.6</v>
      </c>
      <c r="AG3437">
        <v>1.2</v>
      </c>
      <c r="AH3437">
        <v>290</v>
      </c>
    </row>
    <row r="3438" spans="1:34" hidden="1" x14ac:dyDescent="0.25">
      <c r="A3438" t="s">
        <v>13108</v>
      </c>
      <c r="B3438" t="s">
        <v>13109</v>
      </c>
      <c r="C3438" s="1" t="str">
        <f t="shared" si="559"/>
        <v>21:0620</v>
      </c>
      <c r="D3438" s="1" t="str">
        <f t="shared" si="560"/>
        <v>21:0194</v>
      </c>
      <c r="E3438" t="s">
        <v>13037</v>
      </c>
      <c r="F3438" t="s">
        <v>13110</v>
      </c>
      <c r="H3438">
        <v>61.844329600000002</v>
      </c>
      <c r="I3438">
        <v>-140.58797569999999</v>
      </c>
      <c r="J3438" s="1" t="str">
        <f t="shared" si="561"/>
        <v>NGR bulk stream sediment</v>
      </c>
      <c r="K3438" s="1" t="str">
        <f t="shared" si="562"/>
        <v>&lt;177 micron (NGR)</v>
      </c>
      <c r="L3438">
        <v>4</v>
      </c>
      <c r="M3438" t="s">
        <v>51</v>
      </c>
      <c r="N3438">
        <v>80</v>
      </c>
      <c r="O3438">
        <v>60</v>
      </c>
      <c r="P3438">
        <v>80</v>
      </c>
      <c r="Q3438">
        <v>6</v>
      </c>
      <c r="R3438">
        <v>45</v>
      </c>
      <c r="S3438">
        <v>18</v>
      </c>
      <c r="T3438">
        <v>-0.2</v>
      </c>
      <c r="U3438">
        <v>290</v>
      </c>
      <c r="V3438">
        <v>3</v>
      </c>
      <c r="W3438">
        <v>-0.2</v>
      </c>
      <c r="X3438">
        <v>2</v>
      </c>
      <c r="Y3438">
        <v>-2</v>
      </c>
      <c r="Z3438">
        <v>57</v>
      </c>
      <c r="AA3438">
        <v>0.4</v>
      </c>
      <c r="AB3438">
        <v>2</v>
      </c>
      <c r="AC3438">
        <v>342</v>
      </c>
      <c r="AD3438">
        <v>20</v>
      </c>
      <c r="AE3438">
        <v>-2</v>
      </c>
      <c r="AF3438">
        <v>5.2</v>
      </c>
      <c r="AG3438">
        <v>1.3</v>
      </c>
      <c r="AH3438">
        <v>260</v>
      </c>
    </row>
    <row r="3439" spans="1:34" hidden="1" x14ac:dyDescent="0.25">
      <c r="A3439" t="s">
        <v>13111</v>
      </c>
      <c r="B3439" t="s">
        <v>13112</v>
      </c>
      <c r="C3439" s="1" t="str">
        <f t="shared" si="559"/>
        <v>21:0620</v>
      </c>
      <c r="D3439" s="1" t="str">
        <f t="shared" si="560"/>
        <v>21:0194</v>
      </c>
      <c r="E3439" t="s">
        <v>13113</v>
      </c>
      <c r="F3439" t="s">
        <v>13114</v>
      </c>
      <c r="H3439">
        <v>61.8233496</v>
      </c>
      <c r="I3439">
        <v>-140.55872020000001</v>
      </c>
      <c r="J3439" s="1" t="str">
        <f t="shared" si="561"/>
        <v>NGR bulk stream sediment</v>
      </c>
      <c r="K3439" s="1" t="str">
        <f t="shared" si="562"/>
        <v>&lt;177 micron (NGR)</v>
      </c>
      <c r="L3439">
        <v>5</v>
      </c>
      <c r="M3439" t="s">
        <v>38</v>
      </c>
      <c r="N3439">
        <v>81</v>
      </c>
      <c r="O3439">
        <v>112</v>
      </c>
      <c r="P3439">
        <v>83</v>
      </c>
      <c r="Q3439">
        <v>7</v>
      </c>
      <c r="R3439">
        <v>48</v>
      </c>
      <c r="S3439">
        <v>19</v>
      </c>
      <c r="T3439">
        <v>-0.2</v>
      </c>
      <c r="U3439">
        <v>300</v>
      </c>
      <c r="V3439">
        <v>3.1</v>
      </c>
      <c r="W3439">
        <v>0.6</v>
      </c>
      <c r="X3439">
        <v>3</v>
      </c>
      <c r="Y3439">
        <v>-2</v>
      </c>
      <c r="Z3439">
        <v>89</v>
      </c>
      <c r="AA3439">
        <v>0.8</v>
      </c>
      <c r="AB3439">
        <v>-1</v>
      </c>
      <c r="AC3439">
        <v>463</v>
      </c>
      <c r="AD3439">
        <v>15</v>
      </c>
      <c r="AE3439">
        <v>-2</v>
      </c>
      <c r="AF3439">
        <v>2.8</v>
      </c>
      <c r="AG3439">
        <v>0.9</v>
      </c>
      <c r="AH3439">
        <v>260</v>
      </c>
    </row>
    <row r="3440" spans="1:34" hidden="1" x14ac:dyDescent="0.25">
      <c r="A3440" t="s">
        <v>13115</v>
      </c>
      <c r="B3440" t="s">
        <v>13116</v>
      </c>
      <c r="C3440" s="1" t="str">
        <f t="shared" si="559"/>
        <v>21:0620</v>
      </c>
      <c r="D3440" s="1" t="str">
        <f t="shared" si="560"/>
        <v>21:0194</v>
      </c>
      <c r="E3440" t="s">
        <v>13117</v>
      </c>
      <c r="F3440" t="s">
        <v>13118</v>
      </c>
      <c r="H3440">
        <v>61.8673261</v>
      </c>
      <c r="I3440">
        <v>-140.57521489999999</v>
      </c>
      <c r="J3440" s="1" t="str">
        <f t="shared" si="561"/>
        <v>NGR bulk stream sediment</v>
      </c>
      <c r="K3440" s="1" t="str">
        <f t="shared" si="562"/>
        <v>&lt;177 micron (NGR)</v>
      </c>
      <c r="L3440">
        <v>5</v>
      </c>
      <c r="M3440" t="s">
        <v>43</v>
      </c>
      <c r="N3440">
        <v>82</v>
      </c>
      <c r="O3440">
        <v>56</v>
      </c>
      <c r="P3440">
        <v>69</v>
      </c>
      <c r="Q3440">
        <v>5</v>
      </c>
      <c r="R3440">
        <v>65</v>
      </c>
      <c r="S3440">
        <v>20</v>
      </c>
      <c r="T3440">
        <v>-0.2</v>
      </c>
      <c r="U3440">
        <v>350</v>
      </c>
      <c r="V3440">
        <v>3</v>
      </c>
      <c r="W3440">
        <v>-0.2</v>
      </c>
      <c r="X3440">
        <v>2</v>
      </c>
      <c r="Y3440">
        <v>-2</v>
      </c>
      <c r="Z3440">
        <v>57</v>
      </c>
      <c r="AA3440">
        <v>0.4</v>
      </c>
      <c r="AB3440">
        <v>1</v>
      </c>
      <c r="AC3440">
        <v>323</v>
      </c>
      <c r="AD3440">
        <v>25</v>
      </c>
      <c r="AE3440">
        <v>-2</v>
      </c>
      <c r="AF3440">
        <v>8.8000000000000007</v>
      </c>
      <c r="AG3440">
        <v>1.5</v>
      </c>
      <c r="AH3440">
        <v>260</v>
      </c>
    </row>
    <row r="3441" spans="1:34" hidden="1" x14ac:dyDescent="0.25">
      <c r="A3441" t="s">
        <v>13119</v>
      </c>
      <c r="B3441" t="s">
        <v>13120</v>
      </c>
      <c r="C3441" s="1" t="str">
        <f t="shared" si="559"/>
        <v>21:0620</v>
      </c>
      <c r="D3441" s="1" t="str">
        <f t="shared" si="560"/>
        <v>21:0194</v>
      </c>
      <c r="E3441" t="s">
        <v>13121</v>
      </c>
      <c r="F3441" t="s">
        <v>13122</v>
      </c>
      <c r="H3441">
        <v>61.917164700000001</v>
      </c>
      <c r="I3441">
        <v>-140.2166651</v>
      </c>
      <c r="J3441" s="1" t="str">
        <f t="shared" si="561"/>
        <v>NGR bulk stream sediment</v>
      </c>
      <c r="K3441" s="1" t="str">
        <f t="shared" si="562"/>
        <v>&lt;177 micron (NGR)</v>
      </c>
      <c r="L3441">
        <v>5</v>
      </c>
      <c r="M3441" t="s">
        <v>56</v>
      </c>
      <c r="N3441">
        <v>83</v>
      </c>
      <c r="O3441">
        <v>56</v>
      </c>
      <c r="P3441">
        <v>22</v>
      </c>
      <c r="Q3441">
        <v>4</v>
      </c>
      <c r="R3441">
        <v>27</v>
      </c>
      <c r="S3441">
        <v>12</v>
      </c>
      <c r="T3441">
        <v>-0.2</v>
      </c>
      <c r="U3441">
        <v>340</v>
      </c>
      <c r="V3441">
        <v>2.2999999999999998</v>
      </c>
      <c r="W3441">
        <v>-0.2</v>
      </c>
      <c r="X3441">
        <v>3</v>
      </c>
      <c r="Y3441">
        <v>-2</v>
      </c>
      <c r="Z3441">
        <v>38</v>
      </c>
      <c r="AA3441">
        <v>0.5</v>
      </c>
      <c r="AB3441">
        <v>1</v>
      </c>
      <c r="AC3441">
        <v>706</v>
      </c>
      <c r="AD3441">
        <v>15</v>
      </c>
      <c r="AE3441">
        <v>-2</v>
      </c>
      <c r="AF3441">
        <v>3.6</v>
      </c>
      <c r="AG3441">
        <v>2.2999999999999998</v>
      </c>
      <c r="AH3441">
        <v>260</v>
      </c>
    </row>
    <row r="3442" spans="1:34" hidden="1" x14ac:dyDescent="0.25">
      <c r="A3442" t="s">
        <v>13123</v>
      </c>
      <c r="B3442" t="s">
        <v>13124</v>
      </c>
      <c r="C3442" s="1" t="str">
        <f t="shared" si="559"/>
        <v>21:0620</v>
      </c>
      <c r="D3442" s="1" t="str">
        <f t="shared" si="560"/>
        <v>21:0194</v>
      </c>
      <c r="E3442" t="s">
        <v>13125</v>
      </c>
      <c r="F3442" t="s">
        <v>13126</v>
      </c>
      <c r="H3442">
        <v>61.9201312</v>
      </c>
      <c r="I3442">
        <v>-140.1537088</v>
      </c>
      <c r="J3442" s="1" t="str">
        <f t="shared" si="561"/>
        <v>NGR bulk stream sediment</v>
      </c>
      <c r="K3442" s="1" t="str">
        <f t="shared" si="562"/>
        <v>&lt;177 micron (NGR)</v>
      </c>
      <c r="L3442">
        <v>5</v>
      </c>
      <c r="M3442" t="s">
        <v>61</v>
      </c>
      <c r="N3442">
        <v>84</v>
      </c>
      <c r="O3442">
        <v>108</v>
      </c>
      <c r="P3442">
        <v>31</v>
      </c>
      <c r="Q3442">
        <v>6</v>
      </c>
      <c r="R3442">
        <v>34</v>
      </c>
      <c r="S3442">
        <v>13</v>
      </c>
      <c r="T3442">
        <v>-0.2</v>
      </c>
      <c r="U3442">
        <v>300</v>
      </c>
      <c r="V3442">
        <v>2.7</v>
      </c>
      <c r="W3442">
        <v>0.3</v>
      </c>
      <c r="X3442">
        <v>5</v>
      </c>
      <c r="Y3442">
        <v>-2</v>
      </c>
      <c r="Z3442">
        <v>51</v>
      </c>
      <c r="AA3442">
        <v>0.8</v>
      </c>
      <c r="AB3442">
        <v>-1</v>
      </c>
      <c r="AC3442">
        <v>1105</v>
      </c>
      <c r="AD3442">
        <v>20</v>
      </c>
      <c r="AE3442">
        <v>2</v>
      </c>
      <c r="AF3442">
        <v>7.8</v>
      </c>
      <c r="AG3442">
        <v>2.6</v>
      </c>
      <c r="AH3442">
        <v>340</v>
      </c>
    </row>
    <row r="3443" spans="1:34" hidden="1" x14ac:dyDescent="0.25">
      <c r="A3443" t="s">
        <v>13127</v>
      </c>
      <c r="B3443" t="s">
        <v>13128</v>
      </c>
      <c r="C3443" s="1" t="str">
        <f t="shared" si="559"/>
        <v>21:0620</v>
      </c>
      <c r="D3443" s="1" t="str">
        <f t="shared" si="560"/>
        <v>21:0194</v>
      </c>
      <c r="E3443" t="s">
        <v>13129</v>
      </c>
      <c r="F3443" t="s">
        <v>13130</v>
      </c>
      <c r="H3443">
        <v>61.828120499999997</v>
      </c>
      <c r="I3443">
        <v>-140.11318</v>
      </c>
      <c r="J3443" s="1" t="str">
        <f t="shared" si="561"/>
        <v>NGR bulk stream sediment</v>
      </c>
      <c r="K3443" s="1" t="str">
        <f t="shared" si="562"/>
        <v>&lt;177 micron (NGR)</v>
      </c>
      <c r="L3443">
        <v>5</v>
      </c>
      <c r="M3443" t="s">
        <v>66</v>
      </c>
      <c r="N3443">
        <v>85</v>
      </c>
      <c r="O3443">
        <v>80</v>
      </c>
      <c r="P3443">
        <v>48</v>
      </c>
      <c r="Q3443">
        <v>7</v>
      </c>
      <c r="R3443">
        <v>35</v>
      </c>
      <c r="S3443">
        <v>16</v>
      </c>
      <c r="T3443">
        <v>-0.2</v>
      </c>
      <c r="U3443">
        <v>440</v>
      </c>
      <c r="V3443">
        <v>2.8</v>
      </c>
      <c r="W3443">
        <v>0.2</v>
      </c>
      <c r="X3443">
        <v>6</v>
      </c>
      <c r="Y3443">
        <v>-2</v>
      </c>
      <c r="Z3443">
        <v>38</v>
      </c>
      <c r="AA3443">
        <v>0.4</v>
      </c>
      <c r="AB3443">
        <v>1</v>
      </c>
      <c r="AC3443">
        <v>559</v>
      </c>
      <c r="AD3443">
        <v>20</v>
      </c>
      <c r="AE3443">
        <v>-2</v>
      </c>
      <c r="AF3443">
        <v>11.4</v>
      </c>
      <c r="AG3443">
        <v>2</v>
      </c>
      <c r="AH3443">
        <v>240</v>
      </c>
    </row>
    <row r="3444" spans="1:34" hidden="1" x14ac:dyDescent="0.25">
      <c r="A3444" t="s">
        <v>13131</v>
      </c>
      <c r="B3444" t="s">
        <v>13132</v>
      </c>
      <c r="C3444" s="1" t="str">
        <f t="shared" si="559"/>
        <v>21:0620</v>
      </c>
      <c r="D3444" s="1" t="str">
        <f t="shared" si="560"/>
        <v>21:0194</v>
      </c>
      <c r="E3444" t="s">
        <v>13133</v>
      </c>
      <c r="F3444" t="s">
        <v>13134</v>
      </c>
      <c r="H3444">
        <v>61.816478699999998</v>
      </c>
      <c r="I3444">
        <v>-140.09423279999999</v>
      </c>
      <c r="J3444" s="1" t="str">
        <f t="shared" si="561"/>
        <v>NGR bulk stream sediment</v>
      </c>
      <c r="K3444" s="1" t="str">
        <f t="shared" si="562"/>
        <v>&lt;177 micron (NGR)</v>
      </c>
      <c r="L3444">
        <v>5</v>
      </c>
      <c r="M3444" t="s">
        <v>76</v>
      </c>
      <c r="N3444">
        <v>86</v>
      </c>
      <c r="O3444">
        <v>80</v>
      </c>
      <c r="P3444">
        <v>54</v>
      </c>
      <c r="Q3444">
        <v>8</v>
      </c>
      <c r="R3444">
        <v>32</v>
      </c>
      <c r="S3444">
        <v>15</v>
      </c>
      <c r="T3444">
        <v>0.3</v>
      </c>
      <c r="U3444">
        <v>420</v>
      </c>
      <c r="V3444">
        <v>3.2</v>
      </c>
      <c r="W3444">
        <v>0.2</v>
      </c>
      <c r="X3444">
        <v>6</v>
      </c>
      <c r="Y3444">
        <v>-2</v>
      </c>
      <c r="Z3444">
        <v>46</v>
      </c>
      <c r="AA3444">
        <v>0.6</v>
      </c>
      <c r="AB3444">
        <v>-1</v>
      </c>
      <c r="AC3444">
        <v>575</v>
      </c>
      <c r="AD3444">
        <v>20</v>
      </c>
      <c r="AE3444">
        <v>-2</v>
      </c>
      <c r="AF3444">
        <v>7.8</v>
      </c>
      <c r="AG3444">
        <v>1.7</v>
      </c>
      <c r="AH3444">
        <v>335</v>
      </c>
    </row>
    <row r="3445" spans="1:34" hidden="1" x14ac:dyDescent="0.25">
      <c r="A3445" t="s">
        <v>13135</v>
      </c>
      <c r="B3445" t="s">
        <v>13136</v>
      </c>
      <c r="C3445" s="1" t="str">
        <f t="shared" si="559"/>
        <v>21:0620</v>
      </c>
      <c r="D3445" s="1" t="str">
        <f t="shared" si="560"/>
        <v>21:0194</v>
      </c>
      <c r="E3445" t="s">
        <v>13137</v>
      </c>
      <c r="F3445" t="s">
        <v>13138</v>
      </c>
      <c r="H3445">
        <v>61.786358999999997</v>
      </c>
      <c r="I3445">
        <v>-140.0766888</v>
      </c>
      <c r="J3445" s="1" t="str">
        <f t="shared" si="561"/>
        <v>NGR bulk stream sediment</v>
      </c>
      <c r="K3445" s="1" t="str">
        <f t="shared" si="562"/>
        <v>&lt;177 micron (NGR)</v>
      </c>
      <c r="L3445">
        <v>5</v>
      </c>
      <c r="M3445" t="s">
        <v>81</v>
      </c>
      <c r="N3445">
        <v>87</v>
      </c>
      <c r="O3445">
        <v>56</v>
      </c>
      <c r="P3445">
        <v>57</v>
      </c>
      <c r="Q3445">
        <v>6</v>
      </c>
      <c r="R3445">
        <v>33</v>
      </c>
      <c r="S3445">
        <v>17</v>
      </c>
      <c r="T3445">
        <v>-0.2</v>
      </c>
      <c r="U3445">
        <v>440</v>
      </c>
      <c r="V3445">
        <v>3.2</v>
      </c>
      <c r="W3445">
        <v>-0.2</v>
      </c>
      <c r="X3445">
        <v>4</v>
      </c>
      <c r="Y3445">
        <v>-2</v>
      </c>
      <c r="Z3445">
        <v>57</v>
      </c>
      <c r="AA3445">
        <v>0.5</v>
      </c>
      <c r="AB3445">
        <v>-1</v>
      </c>
      <c r="AC3445">
        <v>442</v>
      </c>
      <c r="AD3445">
        <v>35</v>
      </c>
      <c r="AE3445">
        <v>-2</v>
      </c>
      <c r="AF3445">
        <v>3.2</v>
      </c>
      <c r="AG3445">
        <v>1.5</v>
      </c>
      <c r="AH3445">
        <v>355</v>
      </c>
    </row>
    <row r="3446" spans="1:34" hidden="1" x14ac:dyDescent="0.25">
      <c r="A3446" t="s">
        <v>13139</v>
      </c>
      <c r="B3446" t="s">
        <v>13140</v>
      </c>
      <c r="C3446" s="1" t="str">
        <f t="shared" si="559"/>
        <v>21:0620</v>
      </c>
      <c r="D3446" s="1" t="str">
        <f>HYPERLINK("http://geochem.nrcan.gc.ca/cdogs/content/svy/svy_e.htm", "")</f>
        <v/>
      </c>
      <c r="G3446" s="1" t="str">
        <f>HYPERLINK("http://geochem.nrcan.gc.ca/cdogs/content/cr_/cr_00078_e.htm", "78")</f>
        <v>78</v>
      </c>
      <c r="J3446" t="s">
        <v>69</v>
      </c>
      <c r="K3446" t="s">
        <v>70</v>
      </c>
      <c r="L3446">
        <v>5</v>
      </c>
      <c r="M3446" t="s">
        <v>71</v>
      </c>
      <c r="N3446">
        <v>88</v>
      </c>
      <c r="O3446">
        <v>96</v>
      </c>
      <c r="P3446">
        <v>36</v>
      </c>
      <c r="Q3446">
        <v>19</v>
      </c>
      <c r="R3446">
        <v>248</v>
      </c>
      <c r="S3446">
        <v>24</v>
      </c>
      <c r="T3446">
        <v>-0.2</v>
      </c>
      <c r="U3446">
        <v>420</v>
      </c>
      <c r="V3446">
        <v>2.8</v>
      </c>
      <c r="W3446">
        <v>0.5</v>
      </c>
      <c r="X3446">
        <v>22</v>
      </c>
      <c r="Y3446">
        <v>-2</v>
      </c>
      <c r="Z3446">
        <v>37</v>
      </c>
      <c r="AA3446">
        <v>0.8</v>
      </c>
      <c r="AB3446">
        <v>-1</v>
      </c>
      <c r="AC3446">
        <v>676</v>
      </c>
      <c r="AD3446">
        <v>15</v>
      </c>
      <c r="AE3446">
        <v>12</v>
      </c>
      <c r="AF3446">
        <v>1</v>
      </c>
      <c r="AG3446">
        <v>11.8</v>
      </c>
      <c r="AH3446">
        <v>570</v>
      </c>
    </row>
    <row r="3447" spans="1:34" hidden="1" x14ac:dyDescent="0.25">
      <c r="A3447" t="s">
        <v>13141</v>
      </c>
      <c r="B3447" t="s">
        <v>13142</v>
      </c>
      <c r="C3447" s="1" t="str">
        <f t="shared" si="559"/>
        <v>21:0620</v>
      </c>
      <c r="D3447" s="1" t="str">
        <f t="shared" ref="D3447:D3473" si="563">HYPERLINK("http://geochem.nrcan.gc.ca/cdogs/content/svy/svy210194_e.htm", "21:0194")</f>
        <v>21:0194</v>
      </c>
      <c r="E3447" t="s">
        <v>13113</v>
      </c>
      <c r="F3447" t="s">
        <v>13143</v>
      </c>
      <c r="H3447">
        <v>61.8233496</v>
      </c>
      <c r="I3447">
        <v>-140.55872020000001</v>
      </c>
      <c r="J3447" s="1" t="str">
        <f t="shared" ref="J3447:J3473" si="564">HYPERLINK("http://geochem.nrcan.gc.ca/cdogs/content/kwd/kwd020030_e.htm", "NGR bulk stream sediment")</f>
        <v>NGR bulk stream sediment</v>
      </c>
      <c r="K3447" s="1" t="str">
        <f t="shared" ref="K3447:K3473" si="565">HYPERLINK("http://geochem.nrcan.gc.ca/cdogs/content/kwd/kwd080006_e.htm", "&lt;177 micron (NGR)")</f>
        <v>&lt;177 micron (NGR)</v>
      </c>
      <c r="L3447">
        <v>5</v>
      </c>
      <c r="M3447" t="s">
        <v>47</v>
      </c>
      <c r="N3447">
        <v>89</v>
      </c>
      <c r="O3447">
        <v>116</v>
      </c>
      <c r="P3447">
        <v>90</v>
      </c>
      <c r="Q3447">
        <v>8</v>
      </c>
      <c r="R3447">
        <v>51</v>
      </c>
      <c r="S3447">
        <v>20</v>
      </c>
      <c r="T3447">
        <v>-0.2</v>
      </c>
      <c r="U3447">
        <v>310</v>
      </c>
      <c r="V3447">
        <v>3.1</v>
      </c>
      <c r="W3447">
        <v>0.5</v>
      </c>
      <c r="X3447">
        <v>3</v>
      </c>
      <c r="Y3447">
        <v>-2</v>
      </c>
      <c r="Z3447">
        <v>89</v>
      </c>
      <c r="AA3447">
        <v>0.4</v>
      </c>
      <c r="AB3447">
        <v>4</v>
      </c>
      <c r="AC3447">
        <v>456</v>
      </c>
      <c r="AD3447">
        <v>10</v>
      </c>
      <c r="AE3447">
        <v>-2</v>
      </c>
      <c r="AF3447">
        <v>3.4</v>
      </c>
      <c r="AG3447">
        <v>1.1000000000000001</v>
      </c>
      <c r="AH3447">
        <v>280</v>
      </c>
    </row>
    <row r="3448" spans="1:34" hidden="1" x14ac:dyDescent="0.25">
      <c r="A3448" t="s">
        <v>13144</v>
      </c>
      <c r="B3448" t="s">
        <v>13145</v>
      </c>
      <c r="C3448" s="1" t="str">
        <f t="shared" si="559"/>
        <v>21:0620</v>
      </c>
      <c r="D3448" s="1" t="str">
        <f t="shared" si="563"/>
        <v>21:0194</v>
      </c>
      <c r="E3448" t="s">
        <v>13113</v>
      </c>
      <c r="F3448" t="s">
        <v>13146</v>
      </c>
      <c r="H3448">
        <v>61.8233496</v>
      </c>
      <c r="I3448">
        <v>-140.55872020000001</v>
      </c>
      <c r="J3448" s="1" t="str">
        <f t="shared" si="564"/>
        <v>NGR bulk stream sediment</v>
      </c>
      <c r="K3448" s="1" t="str">
        <f t="shared" si="565"/>
        <v>&lt;177 micron (NGR)</v>
      </c>
      <c r="L3448">
        <v>5</v>
      </c>
      <c r="M3448" t="s">
        <v>51</v>
      </c>
      <c r="N3448">
        <v>90</v>
      </c>
      <c r="O3448">
        <v>112</v>
      </c>
      <c r="P3448">
        <v>88</v>
      </c>
      <c r="Q3448">
        <v>8</v>
      </c>
      <c r="R3448">
        <v>49</v>
      </c>
      <c r="S3448">
        <v>19</v>
      </c>
      <c r="T3448">
        <v>-0.2</v>
      </c>
      <c r="U3448">
        <v>300</v>
      </c>
      <c r="V3448">
        <v>3.1</v>
      </c>
      <c r="W3448">
        <v>0.5</v>
      </c>
      <c r="X3448">
        <v>4</v>
      </c>
      <c r="Y3448">
        <v>-2</v>
      </c>
      <c r="Z3448">
        <v>89</v>
      </c>
      <c r="AA3448">
        <v>1.1000000000000001</v>
      </c>
      <c r="AB3448">
        <v>1</v>
      </c>
      <c r="AC3448">
        <v>481</v>
      </c>
      <c r="AD3448">
        <v>10</v>
      </c>
      <c r="AE3448">
        <v>-2</v>
      </c>
      <c r="AF3448">
        <v>3</v>
      </c>
      <c r="AG3448">
        <v>0.9</v>
      </c>
      <c r="AH3448">
        <v>300</v>
      </c>
    </row>
    <row r="3449" spans="1:34" hidden="1" x14ac:dyDescent="0.25">
      <c r="A3449" t="s">
        <v>13147</v>
      </c>
      <c r="B3449" t="s">
        <v>13148</v>
      </c>
      <c r="C3449" s="1" t="str">
        <f t="shared" si="559"/>
        <v>21:0620</v>
      </c>
      <c r="D3449" s="1" t="str">
        <f t="shared" si="563"/>
        <v>21:0194</v>
      </c>
      <c r="E3449" t="s">
        <v>13149</v>
      </c>
      <c r="F3449" t="s">
        <v>13150</v>
      </c>
      <c r="H3449">
        <v>61.817552399999997</v>
      </c>
      <c r="I3449">
        <v>-140.52420420000001</v>
      </c>
      <c r="J3449" s="1" t="str">
        <f t="shared" si="564"/>
        <v>NGR bulk stream sediment</v>
      </c>
      <c r="K3449" s="1" t="str">
        <f t="shared" si="565"/>
        <v>&lt;177 micron (NGR)</v>
      </c>
      <c r="L3449">
        <v>5</v>
      </c>
      <c r="M3449" t="s">
        <v>86</v>
      </c>
      <c r="N3449">
        <v>91</v>
      </c>
      <c r="O3449">
        <v>34</v>
      </c>
      <c r="P3449">
        <v>90</v>
      </c>
      <c r="Q3449">
        <v>4</v>
      </c>
      <c r="R3449">
        <v>58</v>
      </c>
      <c r="S3449">
        <v>21</v>
      </c>
      <c r="T3449">
        <v>-0.2</v>
      </c>
      <c r="U3449">
        <v>230</v>
      </c>
      <c r="V3449">
        <v>2.4</v>
      </c>
      <c r="W3449">
        <v>-0.2</v>
      </c>
      <c r="X3449">
        <v>2</v>
      </c>
      <c r="Y3449">
        <v>-2</v>
      </c>
      <c r="Z3449">
        <v>59</v>
      </c>
      <c r="AA3449">
        <v>0.6</v>
      </c>
      <c r="AB3449">
        <v>1</v>
      </c>
      <c r="AC3449">
        <v>253</v>
      </c>
      <c r="AD3449">
        <v>10</v>
      </c>
      <c r="AE3449">
        <v>-2</v>
      </c>
      <c r="AF3449">
        <v>3</v>
      </c>
      <c r="AG3449">
        <v>0.8</v>
      </c>
      <c r="AH3449">
        <v>195</v>
      </c>
    </row>
    <row r="3450" spans="1:34" hidden="1" x14ac:dyDescent="0.25">
      <c r="A3450" t="s">
        <v>13151</v>
      </c>
      <c r="B3450" t="s">
        <v>13152</v>
      </c>
      <c r="C3450" s="1" t="str">
        <f t="shared" si="559"/>
        <v>21:0620</v>
      </c>
      <c r="D3450" s="1" t="str">
        <f t="shared" si="563"/>
        <v>21:0194</v>
      </c>
      <c r="E3450" t="s">
        <v>13153</v>
      </c>
      <c r="F3450" t="s">
        <v>13154</v>
      </c>
      <c r="H3450">
        <v>61.801682200000002</v>
      </c>
      <c r="I3450">
        <v>-140.49440229999999</v>
      </c>
      <c r="J3450" s="1" t="str">
        <f t="shared" si="564"/>
        <v>NGR bulk stream sediment</v>
      </c>
      <c r="K3450" s="1" t="str">
        <f t="shared" si="565"/>
        <v>&lt;177 micron (NGR)</v>
      </c>
      <c r="L3450">
        <v>5</v>
      </c>
      <c r="M3450" t="s">
        <v>91</v>
      </c>
      <c r="N3450">
        <v>92</v>
      </c>
      <c r="O3450">
        <v>66</v>
      </c>
      <c r="P3450">
        <v>78</v>
      </c>
      <c r="Q3450">
        <v>7</v>
      </c>
      <c r="R3450">
        <v>44</v>
      </c>
      <c r="S3450">
        <v>19</v>
      </c>
      <c r="T3450">
        <v>-0.2</v>
      </c>
      <c r="U3450">
        <v>260</v>
      </c>
      <c r="V3450">
        <v>3.2</v>
      </c>
      <c r="W3450">
        <v>0.2</v>
      </c>
      <c r="X3450">
        <v>2</v>
      </c>
      <c r="Y3450">
        <v>-2</v>
      </c>
      <c r="Z3450">
        <v>98</v>
      </c>
      <c r="AA3450">
        <v>0.5</v>
      </c>
      <c r="AB3450">
        <v>-1</v>
      </c>
      <c r="AC3450">
        <v>302</v>
      </c>
      <c r="AD3450">
        <v>10</v>
      </c>
      <c r="AE3450">
        <v>-2</v>
      </c>
      <c r="AF3450">
        <v>3.6</v>
      </c>
      <c r="AG3450">
        <v>1.2</v>
      </c>
      <c r="AH3450">
        <v>290</v>
      </c>
    </row>
    <row r="3451" spans="1:34" hidden="1" x14ac:dyDescent="0.25">
      <c r="A3451" t="s">
        <v>13155</v>
      </c>
      <c r="B3451" t="s">
        <v>13156</v>
      </c>
      <c r="C3451" s="1" t="str">
        <f t="shared" si="559"/>
        <v>21:0620</v>
      </c>
      <c r="D3451" s="1" t="str">
        <f t="shared" si="563"/>
        <v>21:0194</v>
      </c>
      <c r="E3451" t="s">
        <v>13157</v>
      </c>
      <c r="F3451" t="s">
        <v>13158</v>
      </c>
      <c r="H3451">
        <v>61.811917100000002</v>
      </c>
      <c r="I3451">
        <v>-140.57444520000001</v>
      </c>
      <c r="J3451" s="1" t="str">
        <f t="shared" si="564"/>
        <v>NGR bulk stream sediment</v>
      </c>
      <c r="K3451" s="1" t="str">
        <f t="shared" si="565"/>
        <v>&lt;177 micron (NGR)</v>
      </c>
      <c r="L3451">
        <v>5</v>
      </c>
      <c r="M3451" t="s">
        <v>96</v>
      </c>
      <c r="N3451">
        <v>93</v>
      </c>
      <c r="O3451">
        <v>96</v>
      </c>
      <c r="P3451">
        <v>57</v>
      </c>
      <c r="Q3451">
        <v>9</v>
      </c>
      <c r="R3451">
        <v>34</v>
      </c>
      <c r="S3451">
        <v>15</v>
      </c>
      <c r="T3451">
        <v>-0.2</v>
      </c>
      <c r="U3451">
        <v>560</v>
      </c>
      <c r="V3451">
        <v>2.8</v>
      </c>
      <c r="W3451">
        <v>-0.2</v>
      </c>
      <c r="X3451">
        <v>5</v>
      </c>
      <c r="Y3451">
        <v>-2</v>
      </c>
      <c r="Z3451">
        <v>41</v>
      </c>
      <c r="AA3451">
        <v>0.7</v>
      </c>
      <c r="AB3451">
        <v>1</v>
      </c>
      <c r="AC3451">
        <v>582</v>
      </c>
      <c r="AD3451">
        <v>65</v>
      </c>
      <c r="AE3451">
        <v>-2</v>
      </c>
      <c r="AF3451">
        <v>8.4</v>
      </c>
      <c r="AG3451">
        <v>3.4</v>
      </c>
      <c r="AH3451">
        <v>340</v>
      </c>
    </row>
    <row r="3452" spans="1:34" hidden="1" x14ac:dyDescent="0.25">
      <c r="A3452" t="s">
        <v>13159</v>
      </c>
      <c r="B3452" t="s">
        <v>13160</v>
      </c>
      <c r="C3452" s="1" t="str">
        <f t="shared" si="559"/>
        <v>21:0620</v>
      </c>
      <c r="D3452" s="1" t="str">
        <f t="shared" si="563"/>
        <v>21:0194</v>
      </c>
      <c r="E3452" t="s">
        <v>13161</v>
      </c>
      <c r="F3452" t="s">
        <v>13162</v>
      </c>
      <c r="H3452">
        <v>61.770246200000003</v>
      </c>
      <c r="I3452">
        <v>-140.67731749999999</v>
      </c>
      <c r="J3452" s="1" t="str">
        <f t="shared" si="564"/>
        <v>NGR bulk stream sediment</v>
      </c>
      <c r="K3452" s="1" t="str">
        <f t="shared" si="565"/>
        <v>&lt;177 micron (NGR)</v>
      </c>
      <c r="L3452">
        <v>5</v>
      </c>
      <c r="M3452" t="s">
        <v>101</v>
      </c>
      <c r="N3452">
        <v>94</v>
      </c>
      <c r="O3452">
        <v>76</v>
      </c>
      <c r="P3452">
        <v>19</v>
      </c>
      <c r="Q3452">
        <v>6</v>
      </c>
      <c r="R3452">
        <v>25</v>
      </c>
      <c r="S3452">
        <v>16</v>
      </c>
      <c r="T3452">
        <v>-0.2</v>
      </c>
      <c r="U3452">
        <v>570</v>
      </c>
      <c r="V3452">
        <v>3.4</v>
      </c>
      <c r="W3452">
        <v>-0.2</v>
      </c>
      <c r="X3452">
        <v>2</v>
      </c>
      <c r="Y3452">
        <v>-2</v>
      </c>
      <c r="Z3452">
        <v>44</v>
      </c>
      <c r="AA3452">
        <v>0.6</v>
      </c>
      <c r="AB3452">
        <v>2</v>
      </c>
      <c r="AC3452">
        <v>470</v>
      </c>
      <c r="AD3452">
        <v>20</v>
      </c>
      <c r="AE3452">
        <v>-2</v>
      </c>
      <c r="AF3452">
        <v>3.2</v>
      </c>
      <c r="AG3452">
        <v>1.8</v>
      </c>
      <c r="AH3452">
        <v>340</v>
      </c>
    </row>
    <row r="3453" spans="1:34" hidden="1" x14ac:dyDescent="0.25">
      <c r="A3453" t="s">
        <v>13163</v>
      </c>
      <c r="B3453" t="s">
        <v>13164</v>
      </c>
      <c r="C3453" s="1" t="str">
        <f t="shared" si="559"/>
        <v>21:0620</v>
      </c>
      <c r="D3453" s="1" t="str">
        <f t="shared" si="563"/>
        <v>21:0194</v>
      </c>
      <c r="E3453" t="s">
        <v>13165</v>
      </c>
      <c r="F3453" t="s">
        <v>13166</v>
      </c>
      <c r="H3453">
        <v>61.753924400000002</v>
      </c>
      <c r="I3453">
        <v>-140.6883799</v>
      </c>
      <c r="J3453" s="1" t="str">
        <f t="shared" si="564"/>
        <v>NGR bulk stream sediment</v>
      </c>
      <c r="K3453" s="1" t="str">
        <f t="shared" si="565"/>
        <v>&lt;177 micron (NGR)</v>
      </c>
      <c r="L3453">
        <v>5</v>
      </c>
      <c r="M3453" t="s">
        <v>106</v>
      </c>
      <c r="N3453">
        <v>95</v>
      </c>
      <c r="O3453">
        <v>96</v>
      </c>
      <c r="P3453">
        <v>25</v>
      </c>
      <c r="Q3453">
        <v>6</v>
      </c>
      <c r="R3453">
        <v>28</v>
      </c>
      <c r="S3453">
        <v>17</v>
      </c>
      <c r="T3453">
        <v>-0.2</v>
      </c>
      <c r="U3453">
        <v>730</v>
      </c>
      <c r="V3453">
        <v>3.6</v>
      </c>
      <c r="W3453">
        <v>-0.2</v>
      </c>
      <c r="X3453">
        <v>3</v>
      </c>
      <c r="Y3453">
        <v>-2</v>
      </c>
      <c r="Z3453">
        <v>30</v>
      </c>
      <c r="AA3453">
        <v>0.5</v>
      </c>
      <c r="AB3453">
        <v>1</v>
      </c>
      <c r="AC3453">
        <v>606</v>
      </c>
      <c r="AD3453">
        <v>30</v>
      </c>
      <c r="AE3453">
        <v>-2</v>
      </c>
      <c r="AF3453">
        <v>7.8</v>
      </c>
      <c r="AG3453">
        <v>2</v>
      </c>
      <c r="AH3453">
        <v>330</v>
      </c>
    </row>
    <row r="3454" spans="1:34" hidden="1" x14ac:dyDescent="0.25">
      <c r="A3454" t="s">
        <v>13167</v>
      </c>
      <c r="B3454" t="s">
        <v>13168</v>
      </c>
      <c r="C3454" s="1" t="str">
        <f t="shared" si="559"/>
        <v>21:0620</v>
      </c>
      <c r="D3454" s="1" t="str">
        <f t="shared" si="563"/>
        <v>21:0194</v>
      </c>
      <c r="E3454" t="s">
        <v>13169</v>
      </c>
      <c r="F3454" t="s">
        <v>13170</v>
      </c>
      <c r="H3454">
        <v>61.718026899999998</v>
      </c>
      <c r="I3454">
        <v>-140.77716229999999</v>
      </c>
      <c r="J3454" s="1" t="str">
        <f t="shared" si="564"/>
        <v>NGR bulk stream sediment</v>
      </c>
      <c r="K3454" s="1" t="str">
        <f t="shared" si="565"/>
        <v>&lt;177 micron (NGR)</v>
      </c>
      <c r="L3454">
        <v>5</v>
      </c>
      <c r="M3454" t="s">
        <v>111</v>
      </c>
      <c r="N3454">
        <v>96</v>
      </c>
      <c r="O3454">
        <v>72</v>
      </c>
      <c r="P3454">
        <v>44</v>
      </c>
      <c r="Q3454">
        <v>6</v>
      </c>
      <c r="R3454">
        <v>32</v>
      </c>
      <c r="S3454">
        <v>15</v>
      </c>
      <c r="T3454">
        <v>-0.2</v>
      </c>
      <c r="U3454">
        <v>380</v>
      </c>
      <c r="V3454">
        <v>2.9</v>
      </c>
      <c r="W3454">
        <v>-0.2</v>
      </c>
      <c r="X3454">
        <v>3</v>
      </c>
      <c r="Y3454">
        <v>-2</v>
      </c>
      <c r="Z3454">
        <v>35</v>
      </c>
      <c r="AA3454">
        <v>0.6</v>
      </c>
      <c r="AB3454">
        <v>-1</v>
      </c>
      <c r="AC3454">
        <v>543</v>
      </c>
      <c r="AD3454">
        <v>30</v>
      </c>
      <c r="AE3454">
        <v>-2</v>
      </c>
      <c r="AF3454">
        <v>9.6</v>
      </c>
      <c r="AG3454">
        <v>1.7</v>
      </c>
      <c r="AH3454">
        <v>230</v>
      </c>
    </row>
    <row r="3455" spans="1:34" hidden="1" x14ac:dyDescent="0.25">
      <c r="A3455" t="s">
        <v>13171</v>
      </c>
      <c r="B3455" t="s">
        <v>13172</v>
      </c>
      <c r="C3455" s="1" t="str">
        <f t="shared" si="559"/>
        <v>21:0620</v>
      </c>
      <c r="D3455" s="1" t="str">
        <f t="shared" si="563"/>
        <v>21:0194</v>
      </c>
      <c r="E3455" t="s">
        <v>13173</v>
      </c>
      <c r="F3455" t="s">
        <v>13174</v>
      </c>
      <c r="H3455">
        <v>61.6956822</v>
      </c>
      <c r="I3455">
        <v>-140.9453604</v>
      </c>
      <c r="J3455" s="1" t="str">
        <f t="shared" si="564"/>
        <v>NGR bulk stream sediment</v>
      </c>
      <c r="K3455" s="1" t="str">
        <f t="shared" si="565"/>
        <v>&lt;177 micron (NGR)</v>
      </c>
      <c r="L3455">
        <v>5</v>
      </c>
      <c r="M3455" t="s">
        <v>116</v>
      </c>
      <c r="N3455">
        <v>97</v>
      </c>
      <c r="O3455">
        <v>88</v>
      </c>
      <c r="P3455">
        <v>58</v>
      </c>
      <c r="Q3455">
        <v>5</v>
      </c>
      <c r="R3455">
        <v>27</v>
      </c>
      <c r="S3455">
        <v>16</v>
      </c>
      <c r="T3455">
        <v>-0.2</v>
      </c>
      <c r="U3455">
        <v>640</v>
      </c>
      <c r="V3455">
        <v>3.4</v>
      </c>
      <c r="W3455">
        <v>-0.2</v>
      </c>
      <c r="X3455">
        <v>6</v>
      </c>
      <c r="Y3455">
        <v>-2</v>
      </c>
      <c r="Z3455">
        <v>37</v>
      </c>
      <c r="AA3455">
        <v>0.8</v>
      </c>
      <c r="AB3455">
        <v>4</v>
      </c>
      <c r="AC3455">
        <v>484</v>
      </c>
      <c r="AD3455">
        <v>60</v>
      </c>
      <c r="AE3455">
        <v>-2</v>
      </c>
      <c r="AF3455">
        <v>6.6</v>
      </c>
      <c r="AG3455">
        <v>0.9</v>
      </c>
      <c r="AH3455">
        <v>270</v>
      </c>
    </row>
    <row r="3456" spans="1:34" hidden="1" x14ac:dyDescent="0.25">
      <c r="A3456" t="s">
        <v>13175</v>
      </c>
      <c r="B3456" t="s">
        <v>13176</v>
      </c>
      <c r="C3456" s="1" t="str">
        <f t="shared" si="559"/>
        <v>21:0620</v>
      </c>
      <c r="D3456" s="1" t="str">
        <f t="shared" si="563"/>
        <v>21:0194</v>
      </c>
      <c r="E3456" t="s">
        <v>13177</v>
      </c>
      <c r="F3456" t="s">
        <v>13178</v>
      </c>
      <c r="H3456">
        <v>61.6963437</v>
      </c>
      <c r="I3456">
        <v>-140.92101030000001</v>
      </c>
      <c r="J3456" s="1" t="str">
        <f t="shared" si="564"/>
        <v>NGR bulk stream sediment</v>
      </c>
      <c r="K3456" s="1" t="str">
        <f t="shared" si="565"/>
        <v>&lt;177 micron (NGR)</v>
      </c>
      <c r="L3456">
        <v>5</v>
      </c>
      <c r="M3456" t="s">
        <v>121</v>
      </c>
      <c r="N3456">
        <v>98</v>
      </c>
      <c r="O3456">
        <v>90</v>
      </c>
      <c r="P3456">
        <v>61</v>
      </c>
      <c r="Q3456">
        <v>8</v>
      </c>
      <c r="R3456">
        <v>40</v>
      </c>
      <c r="S3456">
        <v>16</v>
      </c>
      <c r="T3456">
        <v>-0.2</v>
      </c>
      <c r="U3456">
        <v>640</v>
      </c>
      <c r="V3456">
        <v>3</v>
      </c>
      <c r="W3456">
        <v>-0.2</v>
      </c>
      <c r="X3456">
        <v>4</v>
      </c>
      <c r="Y3456">
        <v>-2</v>
      </c>
      <c r="Z3456">
        <v>36</v>
      </c>
      <c r="AA3456">
        <v>0.6</v>
      </c>
      <c r="AB3456">
        <v>1</v>
      </c>
      <c r="AC3456">
        <v>532</v>
      </c>
      <c r="AD3456">
        <v>40</v>
      </c>
      <c r="AE3456">
        <v>-2</v>
      </c>
      <c r="AF3456">
        <v>18</v>
      </c>
      <c r="AG3456">
        <v>1.6</v>
      </c>
      <c r="AH3456">
        <v>260</v>
      </c>
    </row>
    <row r="3457" spans="1:34" hidden="1" x14ac:dyDescent="0.25">
      <c r="A3457" t="s">
        <v>13179</v>
      </c>
      <c r="B3457" t="s">
        <v>13180</v>
      </c>
      <c r="C3457" s="1" t="str">
        <f t="shared" si="559"/>
        <v>21:0620</v>
      </c>
      <c r="D3457" s="1" t="str">
        <f t="shared" si="563"/>
        <v>21:0194</v>
      </c>
      <c r="E3457" t="s">
        <v>13181</v>
      </c>
      <c r="F3457" t="s">
        <v>13182</v>
      </c>
      <c r="H3457">
        <v>61.664706199999998</v>
      </c>
      <c r="I3457">
        <v>-140.95446079999999</v>
      </c>
      <c r="J3457" s="1" t="str">
        <f t="shared" si="564"/>
        <v>NGR bulk stream sediment</v>
      </c>
      <c r="K3457" s="1" t="str">
        <f t="shared" si="565"/>
        <v>&lt;177 micron (NGR)</v>
      </c>
      <c r="L3457">
        <v>5</v>
      </c>
      <c r="M3457" t="s">
        <v>126</v>
      </c>
      <c r="N3457">
        <v>99</v>
      </c>
      <c r="O3457">
        <v>96</v>
      </c>
      <c r="P3457">
        <v>56</v>
      </c>
      <c r="Q3457">
        <v>8</v>
      </c>
      <c r="R3457">
        <v>39</v>
      </c>
      <c r="S3457">
        <v>17</v>
      </c>
      <c r="T3457">
        <v>-0.2</v>
      </c>
      <c r="U3457">
        <v>480</v>
      </c>
      <c r="V3457">
        <v>3.4</v>
      </c>
      <c r="W3457">
        <v>-0.2</v>
      </c>
      <c r="X3457">
        <v>4</v>
      </c>
      <c r="Y3457">
        <v>-2</v>
      </c>
      <c r="Z3457">
        <v>89</v>
      </c>
      <c r="AA3457">
        <v>0.6</v>
      </c>
      <c r="AB3457">
        <v>-1</v>
      </c>
      <c r="AC3457">
        <v>547</v>
      </c>
      <c r="AD3457">
        <v>40</v>
      </c>
      <c r="AE3457">
        <v>-2</v>
      </c>
      <c r="AF3457">
        <v>8.6</v>
      </c>
      <c r="AG3457">
        <v>1.4</v>
      </c>
      <c r="AH3457">
        <v>270</v>
      </c>
    </row>
    <row r="3458" spans="1:34" hidden="1" x14ac:dyDescent="0.25">
      <c r="A3458" t="s">
        <v>13183</v>
      </c>
      <c r="B3458" t="s">
        <v>13184</v>
      </c>
      <c r="C3458" s="1" t="str">
        <f t="shared" si="559"/>
        <v>21:0620</v>
      </c>
      <c r="D3458" s="1" t="str">
        <f t="shared" si="563"/>
        <v>21:0194</v>
      </c>
      <c r="E3458" t="s">
        <v>13185</v>
      </c>
      <c r="F3458" t="s">
        <v>13186</v>
      </c>
      <c r="H3458">
        <v>61.664130399999998</v>
      </c>
      <c r="I3458">
        <v>-140.91414280000001</v>
      </c>
      <c r="J3458" s="1" t="str">
        <f t="shared" si="564"/>
        <v>NGR bulk stream sediment</v>
      </c>
      <c r="K3458" s="1" t="str">
        <f t="shared" si="565"/>
        <v>&lt;177 micron (NGR)</v>
      </c>
      <c r="L3458">
        <v>5</v>
      </c>
      <c r="M3458" t="s">
        <v>131</v>
      </c>
      <c r="N3458">
        <v>100</v>
      </c>
      <c r="O3458">
        <v>78</v>
      </c>
      <c r="P3458">
        <v>77</v>
      </c>
      <c r="Q3458">
        <v>5</v>
      </c>
      <c r="R3458">
        <v>26</v>
      </c>
      <c r="S3458">
        <v>8</v>
      </c>
      <c r="T3458">
        <v>-0.2</v>
      </c>
      <c r="U3458">
        <v>110</v>
      </c>
      <c r="V3458">
        <v>2.2000000000000002</v>
      </c>
      <c r="W3458">
        <v>-0.2</v>
      </c>
      <c r="X3458">
        <v>3</v>
      </c>
      <c r="Y3458">
        <v>-2</v>
      </c>
      <c r="Z3458">
        <v>40</v>
      </c>
      <c r="AA3458">
        <v>0.6</v>
      </c>
      <c r="AB3458">
        <v>1</v>
      </c>
      <c r="AC3458">
        <v>532</v>
      </c>
      <c r="AD3458">
        <v>70</v>
      </c>
      <c r="AE3458">
        <v>-2</v>
      </c>
      <c r="AF3458">
        <v>16.2</v>
      </c>
      <c r="AG3458">
        <v>1.7</v>
      </c>
      <c r="AH3458">
        <v>290</v>
      </c>
    </row>
    <row r="3459" spans="1:34" hidden="1" x14ac:dyDescent="0.25">
      <c r="A3459" t="s">
        <v>13187</v>
      </c>
      <c r="B3459" t="s">
        <v>13188</v>
      </c>
      <c r="C3459" s="1" t="str">
        <f t="shared" si="559"/>
        <v>21:0620</v>
      </c>
      <c r="D3459" s="1" t="str">
        <f t="shared" si="563"/>
        <v>21:0194</v>
      </c>
      <c r="E3459" t="s">
        <v>13189</v>
      </c>
      <c r="F3459" t="s">
        <v>13190</v>
      </c>
      <c r="H3459">
        <v>61.639675599999997</v>
      </c>
      <c r="I3459">
        <v>-140.92700350000001</v>
      </c>
      <c r="J3459" s="1" t="str">
        <f t="shared" si="564"/>
        <v>NGR bulk stream sediment</v>
      </c>
      <c r="K3459" s="1" t="str">
        <f t="shared" si="565"/>
        <v>&lt;177 micron (NGR)</v>
      </c>
      <c r="L3459">
        <v>6</v>
      </c>
      <c r="M3459" t="s">
        <v>38</v>
      </c>
      <c r="N3459">
        <v>101</v>
      </c>
      <c r="O3459">
        <v>76</v>
      </c>
      <c r="P3459">
        <v>42</v>
      </c>
      <c r="Q3459">
        <v>7</v>
      </c>
      <c r="R3459">
        <v>16</v>
      </c>
      <c r="S3459">
        <v>14</v>
      </c>
      <c r="T3459">
        <v>-0.2</v>
      </c>
      <c r="U3459">
        <v>770</v>
      </c>
      <c r="V3459">
        <v>3.2</v>
      </c>
      <c r="W3459">
        <v>-0.2</v>
      </c>
      <c r="X3459">
        <v>5</v>
      </c>
      <c r="Y3459">
        <v>-2</v>
      </c>
      <c r="Z3459">
        <v>45</v>
      </c>
      <c r="AA3459">
        <v>0.8</v>
      </c>
      <c r="AB3459">
        <v>5</v>
      </c>
      <c r="AC3459">
        <v>410</v>
      </c>
      <c r="AD3459">
        <v>45</v>
      </c>
      <c r="AE3459">
        <v>-2</v>
      </c>
      <c r="AF3459">
        <v>2.6</v>
      </c>
      <c r="AG3459">
        <v>1</v>
      </c>
      <c r="AH3459">
        <v>270</v>
      </c>
    </row>
    <row r="3460" spans="1:34" hidden="1" x14ac:dyDescent="0.25">
      <c r="A3460" t="s">
        <v>13191</v>
      </c>
      <c r="B3460" t="s">
        <v>13192</v>
      </c>
      <c r="C3460" s="1" t="str">
        <f t="shared" si="559"/>
        <v>21:0620</v>
      </c>
      <c r="D3460" s="1" t="str">
        <f t="shared" si="563"/>
        <v>21:0194</v>
      </c>
      <c r="E3460" t="s">
        <v>13189</v>
      </c>
      <c r="F3460" t="s">
        <v>13193</v>
      </c>
      <c r="H3460">
        <v>61.639675599999997</v>
      </c>
      <c r="I3460">
        <v>-140.92700350000001</v>
      </c>
      <c r="J3460" s="1" t="str">
        <f t="shared" si="564"/>
        <v>NGR bulk stream sediment</v>
      </c>
      <c r="K3460" s="1" t="str">
        <f t="shared" si="565"/>
        <v>&lt;177 micron (NGR)</v>
      </c>
      <c r="L3460">
        <v>6</v>
      </c>
      <c r="M3460" t="s">
        <v>51</v>
      </c>
      <c r="N3460">
        <v>102</v>
      </c>
      <c r="O3460">
        <v>72</v>
      </c>
      <c r="P3460">
        <v>44</v>
      </c>
      <c r="Q3460">
        <v>6</v>
      </c>
      <c r="R3460">
        <v>16</v>
      </c>
      <c r="S3460">
        <v>14</v>
      </c>
      <c r="T3460">
        <v>-0.2</v>
      </c>
      <c r="U3460">
        <v>740</v>
      </c>
      <c r="V3460">
        <v>3.4</v>
      </c>
      <c r="W3460">
        <v>0.2</v>
      </c>
      <c r="X3460">
        <v>6</v>
      </c>
      <c r="Y3460">
        <v>-2</v>
      </c>
      <c r="Z3460">
        <v>48</v>
      </c>
      <c r="AA3460">
        <v>0.7</v>
      </c>
      <c r="AB3460">
        <v>2</v>
      </c>
      <c r="AC3460">
        <v>458</v>
      </c>
      <c r="AD3460">
        <v>50</v>
      </c>
      <c r="AE3460">
        <v>-2</v>
      </c>
      <c r="AF3460">
        <v>2.8</v>
      </c>
      <c r="AG3460">
        <v>1.2</v>
      </c>
      <c r="AH3460">
        <v>270</v>
      </c>
    </row>
    <row r="3461" spans="1:34" hidden="1" x14ac:dyDescent="0.25">
      <c r="A3461" t="s">
        <v>13194</v>
      </c>
      <c r="B3461" t="s">
        <v>13195</v>
      </c>
      <c r="C3461" s="1" t="str">
        <f t="shared" si="559"/>
        <v>21:0620</v>
      </c>
      <c r="D3461" s="1" t="str">
        <f t="shared" si="563"/>
        <v>21:0194</v>
      </c>
      <c r="E3461" t="s">
        <v>13189</v>
      </c>
      <c r="F3461" t="s">
        <v>13196</v>
      </c>
      <c r="H3461">
        <v>61.639675599999997</v>
      </c>
      <c r="I3461">
        <v>-140.92700350000001</v>
      </c>
      <c r="J3461" s="1" t="str">
        <f t="shared" si="564"/>
        <v>NGR bulk stream sediment</v>
      </c>
      <c r="K3461" s="1" t="str">
        <f t="shared" si="565"/>
        <v>&lt;177 micron (NGR)</v>
      </c>
      <c r="L3461">
        <v>6</v>
      </c>
      <c r="M3461" t="s">
        <v>47</v>
      </c>
      <c r="N3461">
        <v>103</v>
      </c>
      <c r="O3461">
        <v>76</v>
      </c>
      <c r="P3461">
        <v>45</v>
      </c>
      <c r="Q3461">
        <v>4</v>
      </c>
      <c r="R3461">
        <v>17</v>
      </c>
      <c r="S3461">
        <v>15</v>
      </c>
      <c r="T3461">
        <v>-0.2</v>
      </c>
      <c r="U3461">
        <v>780</v>
      </c>
      <c r="V3461">
        <v>3.3</v>
      </c>
      <c r="W3461">
        <v>-0.2</v>
      </c>
      <c r="X3461">
        <v>5</v>
      </c>
      <c r="Y3461">
        <v>-2</v>
      </c>
      <c r="Z3461">
        <v>41</v>
      </c>
      <c r="AA3461">
        <v>0.8</v>
      </c>
      <c r="AB3461">
        <v>3</v>
      </c>
      <c r="AC3461">
        <v>419</v>
      </c>
      <c r="AD3461">
        <v>45</v>
      </c>
      <c r="AE3461">
        <v>-2</v>
      </c>
      <c r="AF3461">
        <v>2.6</v>
      </c>
      <c r="AG3461">
        <v>1.2</v>
      </c>
      <c r="AH3461">
        <v>290</v>
      </c>
    </row>
    <row r="3462" spans="1:34" hidden="1" x14ac:dyDescent="0.25">
      <c r="A3462" t="s">
        <v>13197</v>
      </c>
      <c r="B3462" t="s">
        <v>13198</v>
      </c>
      <c r="C3462" s="1" t="str">
        <f t="shared" si="559"/>
        <v>21:0620</v>
      </c>
      <c r="D3462" s="1" t="str">
        <f t="shared" si="563"/>
        <v>21:0194</v>
      </c>
      <c r="E3462" t="s">
        <v>13199</v>
      </c>
      <c r="F3462" t="s">
        <v>13200</v>
      </c>
      <c r="H3462">
        <v>61.548140099999998</v>
      </c>
      <c r="I3462">
        <v>-140.90272329999999</v>
      </c>
      <c r="J3462" s="1" t="str">
        <f t="shared" si="564"/>
        <v>NGR bulk stream sediment</v>
      </c>
      <c r="K3462" s="1" t="str">
        <f t="shared" si="565"/>
        <v>&lt;177 micron (NGR)</v>
      </c>
      <c r="L3462">
        <v>6</v>
      </c>
      <c r="M3462" t="s">
        <v>43</v>
      </c>
      <c r="N3462">
        <v>104</v>
      </c>
      <c r="O3462">
        <v>68</v>
      </c>
      <c r="P3462">
        <v>24</v>
      </c>
      <c r="Q3462">
        <v>4</v>
      </c>
      <c r="R3462">
        <v>50</v>
      </c>
      <c r="S3462">
        <v>24</v>
      </c>
      <c r="T3462">
        <v>-0.2</v>
      </c>
      <c r="U3462">
        <v>620</v>
      </c>
      <c r="V3462">
        <v>3.8</v>
      </c>
      <c r="W3462">
        <v>-0.2</v>
      </c>
      <c r="X3462">
        <v>1</v>
      </c>
      <c r="Y3462">
        <v>-2</v>
      </c>
      <c r="Z3462">
        <v>33</v>
      </c>
      <c r="AA3462">
        <v>0.6</v>
      </c>
      <c r="AB3462">
        <v>-1</v>
      </c>
      <c r="AC3462">
        <v>426</v>
      </c>
      <c r="AD3462">
        <v>10</v>
      </c>
      <c r="AE3462">
        <v>-2</v>
      </c>
      <c r="AF3462">
        <v>5.8</v>
      </c>
      <c r="AG3462">
        <v>1.2</v>
      </c>
      <c r="AH3462">
        <v>210</v>
      </c>
    </row>
    <row r="3463" spans="1:34" hidden="1" x14ac:dyDescent="0.25">
      <c r="A3463" t="s">
        <v>13201</v>
      </c>
      <c r="B3463" t="s">
        <v>13202</v>
      </c>
      <c r="C3463" s="1" t="str">
        <f t="shared" si="559"/>
        <v>21:0620</v>
      </c>
      <c r="D3463" s="1" t="str">
        <f t="shared" si="563"/>
        <v>21:0194</v>
      </c>
      <c r="E3463" t="s">
        <v>13203</v>
      </c>
      <c r="F3463" t="s">
        <v>13204</v>
      </c>
      <c r="H3463">
        <v>61.604556000000002</v>
      </c>
      <c r="I3463">
        <v>-140.8186322</v>
      </c>
      <c r="J3463" s="1" t="str">
        <f t="shared" si="564"/>
        <v>NGR bulk stream sediment</v>
      </c>
      <c r="K3463" s="1" t="str">
        <f t="shared" si="565"/>
        <v>&lt;177 micron (NGR)</v>
      </c>
      <c r="L3463">
        <v>6</v>
      </c>
      <c r="M3463" t="s">
        <v>56</v>
      </c>
      <c r="N3463">
        <v>105</v>
      </c>
      <c r="O3463">
        <v>84</v>
      </c>
      <c r="P3463">
        <v>51</v>
      </c>
      <c r="Q3463">
        <v>7</v>
      </c>
      <c r="R3463">
        <v>28</v>
      </c>
      <c r="S3463">
        <v>18</v>
      </c>
      <c r="T3463">
        <v>-0.2</v>
      </c>
      <c r="U3463">
        <v>640</v>
      </c>
      <c r="V3463">
        <v>3.4</v>
      </c>
      <c r="W3463">
        <v>-0.2</v>
      </c>
      <c r="X3463">
        <v>4</v>
      </c>
      <c r="Y3463">
        <v>-2</v>
      </c>
      <c r="Z3463">
        <v>44</v>
      </c>
      <c r="AA3463">
        <v>0.4</v>
      </c>
      <c r="AB3463">
        <v>2</v>
      </c>
      <c r="AC3463">
        <v>553</v>
      </c>
      <c r="AD3463">
        <v>40</v>
      </c>
      <c r="AE3463">
        <v>-2</v>
      </c>
      <c r="AF3463">
        <v>13.4</v>
      </c>
      <c r="AG3463">
        <v>1.4</v>
      </c>
      <c r="AH3463">
        <v>240</v>
      </c>
    </row>
    <row r="3464" spans="1:34" hidden="1" x14ac:dyDescent="0.25">
      <c r="A3464" t="s">
        <v>13205</v>
      </c>
      <c r="B3464" t="s">
        <v>13206</v>
      </c>
      <c r="C3464" s="1" t="str">
        <f t="shared" si="559"/>
        <v>21:0620</v>
      </c>
      <c r="D3464" s="1" t="str">
        <f t="shared" si="563"/>
        <v>21:0194</v>
      </c>
      <c r="E3464" t="s">
        <v>13207</v>
      </c>
      <c r="F3464" t="s">
        <v>13208</v>
      </c>
      <c r="H3464">
        <v>61.616779399999999</v>
      </c>
      <c r="I3464">
        <v>-140.85342510000001</v>
      </c>
      <c r="J3464" s="1" t="str">
        <f t="shared" si="564"/>
        <v>NGR bulk stream sediment</v>
      </c>
      <c r="K3464" s="1" t="str">
        <f t="shared" si="565"/>
        <v>&lt;177 micron (NGR)</v>
      </c>
      <c r="L3464">
        <v>6</v>
      </c>
      <c r="M3464" t="s">
        <v>61</v>
      </c>
      <c r="N3464">
        <v>106</v>
      </c>
      <c r="O3464">
        <v>68</v>
      </c>
      <c r="P3464">
        <v>48</v>
      </c>
      <c r="Q3464">
        <v>6</v>
      </c>
      <c r="R3464">
        <v>21</v>
      </c>
      <c r="S3464">
        <v>17</v>
      </c>
      <c r="T3464">
        <v>-0.2</v>
      </c>
      <c r="U3464">
        <v>660</v>
      </c>
      <c r="V3464">
        <v>3.4</v>
      </c>
      <c r="W3464">
        <v>-0.2</v>
      </c>
      <c r="X3464">
        <v>5</v>
      </c>
      <c r="Y3464">
        <v>-2</v>
      </c>
      <c r="Z3464">
        <v>39</v>
      </c>
      <c r="AA3464">
        <v>0.6</v>
      </c>
      <c r="AB3464">
        <v>2</v>
      </c>
      <c r="AC3464">
        <v>495</v>
      </c>
      <c r="AD3464">
        <v>30</v>
      </c>
      <c r="AE3464">
        <v>-2</v>
      </c>
      <c r="AF3464">
        <v>4.2</v>
      </c>
      <c r="AG3464">
        <v>1.2</v>
      </c>
      <c r="AH3464">
        <v>300</v>
      </c>
    </row>
    <row r="3465" spans="1:34" hidden="1" x14ac:dyDescent="0.25">
      <c r="A3465" t="s">
        <v>13209</v>
      </c>
      <c r="B3465" t="s">
        <v>13210</v>
      </c>
      <c r="C3465" s="1" t="str">
        <f t="shared" si="559"/>
        <v>21:0620</v>
      </c>
      <c r="D3465" s="1" t="str">
        <f t="shared" si="563"/>
        <v>21:0194</v>
      </c>
      <c r="E3465" t="s">
        <v>13211</v>
      </c>
      <c r="F3465" t="s">
        <v>13212</v>
      </c>
      <c r="H3465">
        <v>61.663054500000001</v>
      </c>
      <c r="I3465">
        <v>-140.87008929999999</v>
      </c>
      <c r="J3465" s="1" t="str">
        <f t="shared" si="564"/>
        <v>NGR bulk stream sediment</v>
      </c>
      <c r="K3465" s="1" t="str">
        <f t="shared" si="565"/>
        <v>&lt;177 micron (NGR)</v>
      </c>
      <c r="L3465">
        <v>6</v>
      </c>
      <c r="M3465" t="s">
        <v>66</v>
      </c>
      <c r="N3465">
        <v>107</v>
      </c>
      <c r="O3465">
        <v>80</v>
      </c>
      <c r="P3465">
        <v>59</v>
      </c>
      <c r="Q3465">
        <v>4</v>
      </c>
      <c r="R3465">
        <v>24</v>
      </c>
      <c r="S3465">
        <v>12</v>
      </c>
      <c r="T3465">
        <v>-0.2</v>
      </c>
      <c r="U3465">
        <v>330</v>
      </c>
      <c r="V3465">
        <v>4</v>
      </c>
      <c r="W3465">
        <v>-0.2</v>
      </c>
      <c r="X3465">
        <v>5</v>
      </c>
      <c r="Y3465">
        <v>-2</v>
      </c>
      <c r="Z3465">
        <v>42</v>
      </c>
      <c r="AA3465">
        <v>0.5</v>
      </c>
      <c r="AB3465">
        <v>-2</v>
      </c>
      <c r="AC3465">
        <v>586</v>
      </c>
      <c r="AD3465">
        <v>45</v>
      </c>
      <c r="AE3465">
        <v>-2</v>
      </c>
      <c r="AF3465">
        <v>14</v>
      </c>
      <c r="AG3465">
        <v>1</v>
      </c>
      <c r="AH3465">
        <v>270</v>
      </c>
    </row>
    <row r="3466" spans="1:34" hidden="1" x14ac:dyDescent="0.25">
      <c r="A3466" t="s">
        <v>13213</v>
      </c>
      <c r="B3466" t="s">
        <v>13214</v>
      </c>
      <c r="C3466" s="1" t="str">
        <f t="shared" si="559"/>
        <v>21:0620</v>
      </c>
      <c r="D3466" s="1" t="str">
        <f t="shared" si="563"/>
        <v>21:0194</v>
      </c>
      <c r="E3466" t="s">
        <v>13215</v>
      </c>
      <c r="F3466" t="s">
        <v>13216</v>
      </c>
      <c r="H3466">
        <v>61.688318000000002</v>
      </c>
      <c r="I3466">
        <v>-140.85456120000001</v>
      </c>
      <c r="J3466" s="1" t="str">
        <f t="shared" si="564"/>
        <v>NGR bulk stream sediment</v>
      </c>
      <c r="K3466" s="1" t="str">
        <f t="shared" si="565"/>
        <v>&lt;177 micron (NGR)</v>
      </c>
      <c r="L3466">
        <v>6</v>
      </c>
      <c r="M3466" t="s">
        <v>76</v>
      </c>
      <c r="N3466">
        <v>108</v>
      </c>
      <c r="O3466">
        <v>74</v>
      </c>
      <c r="P3466">
        <v>49</v>
      </c>
      <c r="Q3466">
        <v>4</v>
      </c>
      <c r="R3466">
        <v>33</v>
      </c>
      <c r="S3466">
        <v>17</v>
      </c>
      <c r="T3466">
        <v>-0.2</v>
      </c>
      <c r="U3466">
        <v>500</v>
      </c>
      <c r="V3466">
        <v>3.3</v>
      </c>
      <c r="W3466">
        <v>-0.2</v>
      </c>
      <c r="X3466">
        <v>5</v>
      </c>
      <c r="Y3466">
        <v>-2</v>
      </c>
      <c r="Z3466">
        <v>59</v>
      </c>
      <c r="AA3466">
        <v>0.4</v>
      </c>
      <c r="AB3466">
        <v>2</v>
      </c>
      <c r="AC3466">
        <v>484</v>
      </c>
      <c r="AD3466">
        <v>20</v>
      </c>
      <c r="AE3466">
        <v>-2</v>
      </c>
      <c r="AF3466">
        <v>8</v>
      </c>
      <c r="AG3466">
        <v>1.5</v>
      </c>
      <c r="AH3466">
        <v>210</v>
      </c>
    </row>
    <row r="3467" spans="1:34" hidden="1" x14ac:dyDescent="0.25">
      <c r="A3467" t="s">
        <v>13217</v>
      </c>
      <c r="B3467" t="s">
        <v>13218</v>
      </c>
      <c r="C3467" s="1" t="str">
        <f t="shared" si="559"/>
        <v>21:0620</v>
      </c>
      <c r="D3467" s="1" t="str">
        <f t="shared" si="563"/>
        <v>21:0194</v>
      </c>
      <c r="E3467" t="s">
        <v>13219</v>
      </c>
      <c r="F3467" t="s">
        <v>13220</v>
      </c>
      <c r="H3467">
        <v>61.686728799999997</v>
      </c>
      <c r="I3467">
        <v>-140.7690346</v>
      </c>
      <c r="J3467" s="1" t="str">
        <f t="shared" si="564"/>
        <v>NGR bulk stream sediment</v>
      </c>
      <c r="K3467" s="1" t="str">
        <f t="shared" si="565"/>
        <v>&lt;177 micron (NGR)</v>
      </c>
      <c r="L3467">
        <v>6</v>
      </c>
      <c r="M3467" t="s">
        <v>81</v>
      </c>
      <c r="N3467">
        <v>109</v>
      </c>
      <c r="O3467">
        <v>64</v>
      </c>
      <c r="P3467">
        <v>32</v>
      </c>
      <c r="Q3467">
        <v>4</v>
      </c>
      <c r="R3467">
        <v>19</v>
      </c>
      <c r="S3467">
        <v>18</v>
      </c>
      <c r="T3467">
        <v>-0.2</v>
      </c>
      <c r="U3467">
        <v>640</v>
      </c>
      <c r="V3467">
        <v>3.5</v>
      </c>
      <c r="W3467">
        <v>-0.2</v>
      </c>
      <c r="X3467">
        <v>4</v>
      </c>
      <c r="Y3467">
        <v>-2</v>
      </c>
      <c r="Z3467">
        <v>40</v>
      </c>
      <c r="AA3467">
        <v>0.6</v>
      </c>
      <c r="AB3467">
        <v>1</v>
      </c>
      <c r="AC3467">
        <v>502</v>
      </c>
      <c r="AD3467">
        <v>20</v>
      </c>
      <c r="AE3467">
        <v>-2</v>
      </c>
      <c r="AF3467">
        <v>3.8</v>
      </c>
      <c r="AG3467">
        <v>1.1000000000000001</v>
      </c>
      <c r="AH3467">
        <v>300</v>
      </c>
    </row>
    <row r="3468" spans="1:34" hidden="1" x14ac:dyDescent="0.25">
      <c r="A3468" t="s">
        <v>13221</v>
      </c>
      <c r="B3468" t="s">
        <v>13222</v>
      </c>
      <c r="C3468" s="1" t="str">
        <f t="shared" si="559"/>
        <v>21:0620</v>
      </c>
      <c r="D3468" s="1" t="str">
        <f t="shared" si="563"/>
        <v>21:0194</v>
      </c>
      <c r="E3468" t="s">
        <v>13223</v>
      </c>
      <c r="F3468" t="s">
        <v>13224</v>
      </c>
      <c r="H3468">
        <v>61.665276599999999</v>
      </c>
      <c r="I3468">
        <v>-140.7311407</v>
      </c>
      <c r="J3468" s="1" t="str">
        <f t="shared" si="564"/>
        <v>NGR bulk stream sediment</v>
      </c>
      <c r="K3468" s="1" t="str">
        <f t="shared" si="565"/>
        <v>&lt;177 micron (NGR)</v>
      </c>
      <c r="L3468">
        <v>6</v>
      </c>
      <c r="M3468" t="s">
        <v>86</v>
      </c>
      <c r="N3468">
        <v>110</v>
      </c>
      <c r="O3468">
        <v>80</v>
      </c>
      <c r="P3468">
        <v>42</v>
      </c>
      <c r="Q3468">
        <v>4</v>
      </c>
      <c r="R3468">
        <v>34</v>
      </c>
      <c r="S3468">
        <v>20</v>
      </c>
      <c r="T3468">
        <v>-0.2</v>
      </c>
      <c r="U3468">
        <v>1140</v>
      </c>
      <c r="V3468">
        <v>3.2</v>
      </c>
      <c r="W3468">
        <v>-0.4</v>
      </c>
      <c r="X3468">
        <v>3</v>
      </c>
      <c r="Y3468">
        <v>-2</v>
      </c>
      <c r="Z3468">
        <v>30</v>
      </c>
      <c r="AC3468">
        <v>636</v>
      </c>
      <c r="AF3468">
        <v>6.8</v>
      </c>
      <c r="AH3468">
        <v>300</v>
      </c>
    </row>
    <row r="3469" spans="1:34" hidden="1" x14ac:dyDescent="0.25">
      <c r="A3469" t="s">
        <v>13225</v>
      </c>
      <c r="B3469" t="s">
        <v>13226</v>
      </c>
      <c r="C3469" s="1" t="str">
        <f t="shared" si="559"/>
        <v>21:0620</v>
      </c>
      <c r="D3469" s="1" t="str">
        <f t="shared" si="563"/>
        <v>21:0194</v>
      </c>
      <c r="E3469" t="s">
        <v>13227</v>
      </c>
      <c r="F3469" t="s">
        <v>13228</v>
      </c>
      <c r="H3469">
        <v>61.6716652</v>
      </c>
      <c r="I3469">
        <v>-140.6794988</v>
      </c>
      <c r="J3469" s="1" t="str">
        <f t="shared" si="564"/>
        <v>NGR bulk stream sediment</v>
      </c>
      <c r="K3469" s="1" t="str">
        <f t="shared" si="565"/>
        <v>&lt;177 micron (NGR)</v>
      </c>
      <c r="L3469">
        <v>6</v>
      </c>
      <c r="M3469" t="s">
        <v>91</v>
      </c>
      <c r="N3469">
        <v>111</v>
      </c>
      <c r="O3469">
        <v>72</v>
      </c>
      <c r="P3469">
        <v>36</v>
      </c>
      <c r="Q3469">
        <v>4</v>
      </c>
      <c r="R3469">
        <v>22</v>
      </c>
      <c r="S3469">
        <v>14</v>
      </c>
      <c r="T3469">
        <v>-0.2</v>
      </c>
      <c r="U3469">
        <v>350</v>
      </c>
      <c r="V3469">
        <v>2.5</v>
      </c>
      <c r="W3469">
        <v>-0.2</v>
      </c>
      <c r="X3469">
        <v>3</v>
      </c>
      <c r="Y3469">
        <v>-2</v>
      </c>
      <c r="Z3469">
        <v>30</v>
      </c>
      <c r="AA3469">
        <v>0.8</v>
      </c>
      <c r="AB3469">
        <v>1</v>
      </c>
      <c r="AC3469">
        <v>604</v>
      </c>
      <c r="AD3469">
        <v>30</v>
      </c>
      <c r="AE3469">
        <v>-2</v>
      </c>
      <c r="AF3469">
        <v>10.199999999999999</v>
      </c>
      <c r="AG3469">
        <v>1.7</v>
      </c>
      <c r="AH3469">
        <v>270</v>
      </c>
    </row>
    <row r="3470" spans="1:34" hidden="1" x14ac:dyDescent="0.25">
      <c r="A3470" t="s">
        <v>13229</v>
      </c>
      <c r="B3470" t="s">
        <v>13230</v>
      </c>
      <c r="C3470" s="1" t="str">
        <f t="shared" si="559"/>
        <v>21:0620</v>
      </c>
      <c r="D3470" s="1" t="str">
        <f t="shared" si="563"/>
        <v>21:0194</v>
      </c>
      <c r="E3470" t="s">
        <v>13231</v>
      </c>
      <c r="F3470" t="s">
        <v>13232</v>
      </c>
      <c r="H3470">
        <v>61.760028599999998</v>
      </c>
      <c r="I3470">
        <v>-140.54621800000001</v>
      </c>
      <c r="J3470" s="1" t="str">
        <f t="shared" si="564"/>
        <v>NGR bulk stream sediment</v>
      </c>
      <c r="K3470" s="1" t="str">
        <f t="shared" si="565"/>
        <v>&lt;177 micron (NGR)</v>
      </c>
      <c r="L3470">
        <v>6</v>
      </c>
      <c r="M3470" t="s">
        <v>96</v>
      </c>
      <c r="N3470">
        <v>112</v>
      </c>
      <c r="O3470">
        <v>80</v>
      </c>
      <c r="P3470">
        <v>67</v>
      </c>
      <c r="Q3470">
        <v>8</v>
      </c>
      <c r="R3470">
        <v>43</v>
      </c>
      <c r="S3470">
        <v>18</v>
      </c>
      <c r="T3470">
        <v>-0.2</v>
      </c>
      <c r="U3470">
        <v>360</v>
      </c>
      <c r="V3470">
        <v>3.1</v>
      </c>
      <c r="W3470">
        <v>-0.2</v>
      </c>
      <c r="X3470">
        <v>3</v>
      </c>
      <c r="Y3470">
        <v>-2</v>
      </c>
      <c r="Z3470">
        <v>50</v>
      </c>
      <c r="AA3470">
        <v>0.3</v>
      </c>
      <c r="AB3470">
        <v>-1</v>
      </c>
      <c r="AC3470">
        <v>492</v>
      </c>
      <c r="AD3470">
        <v>15</v>
      </c>
      <c r="AE3470">
        <v>-2</v>
      </c>
      <c r="AF3470">
        <v>3.2</v>
      </c>
      <c r="AG3470">
        <v>1.3</v>
      </c>
      <c r="AH3470">
        <v>270</v>
      </c>
    </row>
    <row r="3471" spans="1:34" hidden="1" x14ac:dyDescent="0.25">
      <c r="A3471" t="s">
        <v>13233</v>
      </c>
      <c r="B3471" t="s">
        <v>13234</v>
      </c>
      <c r="C3471" s="1" t="str">
        <f t="shared" si="559"/>
        <v>21:0620</v>
      </c>
      <c r="D3471" s="1" t="str">
        <f t="shared" si="563"/>
        <v>21:0194</v>
      </c>
      <c r="E3471" t="s">
        <v>13235</v>
      </c>
      <c r="F3471" t="s">
        <v>13236</v>
      </c>
      <c r="H3471">
        <v>61.758678000000003</v>
      </c>
      <c r="I3471">
        <v>-140.49853820000001</v>
      </c>
      <c r="J3471" s="1" t="str">
        <f t="shared" si="564"/>
        <v>NGR bulk stream sediment</v>
      </c>
      <c r="K3471" s="1" t="str">
        <f t="shared" si="565"/>
        <v>&lt;177 micron (NGR)</v>
      </c>
      <c r="L3471">
        <v>6</v>
      </c>
      <c r="M3471" t="s">
        <v>101</v>
      </c>
      <c r="N3471">
        <v>113</v>
      </c>
      <c r="O3471">
        <v>88</v>
      </c>
      <c r="P3471">
        <v>78</v>
      </c>
      <c r="Q3471">
        <v>5</v>
      </c>
      <c r="R3471">
        <v>54</v>
      </c>
      <c r="S3471">
        <v>20</v>
      </c>
      <c r="T3471">
        <v>-0.2</v>
      </c>
      <c r="U3471">
        <v>430</v>
      </c>
      <c r="V3471">
        <v>3.4</v>
      </c>
      <c r="W3471">
        <v>-0.2</v>
      </c>
      <c r="X3471">
        <v>7</v>
      </c>
      <c r="Y3471">
        <v>-2</v>
      </c>
      <c r="Z3471">
        <v>76</v>
      </c>
      <c r="AA3471">
        <v>0.4</v>
      </c>
      <c r="AB3471">
        <v>2</v>
      </c>
      <c r="AC3471">
        <v>567</v>
      </c>
      <c r="AD3471">
        <v>25</v>
      </c>
      <c r="AE3471">
        <v>-2</v>
      </c>
      <c r="AF3471">
        <v>9.4</v>
      </c>
      <c r="AG3471">
        <v>2.2999999999999998</v>
      </c>
      <c r="AH3471">
        <v>370</v>
      </c>
    </row>
    <row r="3472" spans="1:34" hidden="1" x14ac:dyDescent="0.25">
      <c r="A3472" t="s">
        <v>13237</v>
      </c>
      <c r="B3472" t="s">
        <v>13238</v>
      </c>
      <c r="C3472" s="1" t="str">
        <f t="shared" si="559"/>
        <v>21:0620</v>
      </c>
      <c r="D3472" s="1" t="str">
        <f t="shared" si="563"/>
        <v>21:0194</v>
      </c>
      <c r="E3472" t="s">
        <v>13239</v>
      </c>
      <c r="F3472" t="s">
        <v>13240</v>
      </c>
      <c r="H3472">
        <v>61.769528299999998</v>
      </c>
      <c r="I3472">
        <v>-140.5896817</v>
      </c>
      <c r="J3472" s="1" t="str">
        <f t="shared" si="564"/>
        <v>NGR bulk stream sediment</v>
      </c>
      <c r="K3472" s="1" t="str">
        <f t="shared" si="565"/>
        <v>&lt;177 micron (NGR)</v>
      </c>
      <c r="L3472">
        <v>6</v>
      </c>
      <c r="M3472" t="s">
        <v>106</v>
      </c>
      <c r="N3472">
        <v>114</v>
      </c>
      <c r="O3472">
        <v>64</v>
      </c>
      <c r="P3472">
        <v>36</v>
      </c>
      <c r="Q3472">
        <v>6</v>
      </c>
      <c r="R3472">
        <v>27</v>
      </c>
      <c r="S3472">
        <v>14</v>
      </c>
      <c r="T3472">
        <v>-0.2</v>
      </c>
      <c r="U3472">
        <v>400</v>
      </c>
      <c r="V3472">
        <v>2.6</v>
      </c>
      <c r="W3472">
        <v>-0.2</v>
      </c>
      <c r="X3472">
        <v>4</v>
      </c>
      <c r="Y3472">
        <v>-2</v>
      </c>
      <c r="Z3472">
        <v>40</v>
      </c>
      <c r="AA3472">
        <v>0.8</v>
      </c>
      <c r="AB3472">
        <v>-2</v>
      </c>
      <c r="AC3472">
        <v>470</v>
      </c>
      <c r="AD3472">
        <v>20</v>
      </c>
      <c r="AE3472">
        <v>-2</v>
      </c>
      <c r="AF3472">
        <v>4.4000000000000004</v>
      </c>
      <c r="AG3472">
        <v>2.2999999999999998</v>
      </c>
      <c r="AH3472">
        <v>430</v>
      </c>
    </row>
    <row r="3473" spans="1:34" hidden="1" x14ac:dyDescent="0.25">
      <c r="A3473" t="s">
        <v>13241</v>
      </c>
      <c r="B3473" t="s">
        <v>13242</v>
      </c>
      <c r="C3473" s="1" t="str">
        <f t="shared" si="559"/>
        <v>21:0620</v>
      </c>
      <c r="D3473" s="1" t="str">
        <f t="shared" si="563"/>
        <v>21:0194</v>
      </c>
      <c r="E3473" t="s">
        <v>13243</v>
      </c>
      <c r="F3473" t="s">
        <v>13244</v>
      </c>
      <c r="H3473">
        <v>61.778747799999998</v>
      </c>
      <c r="I3473">
        <v>-140.61135730000001</v>
      </c>
      <c r="J3473" s="1" t="str">
        <f t="shared" si="564"/>
        <v>NGR bulk stream sediment</v>
      </c>
      <c r="K3473" s="1" t="str">
        <f t="shared" si="565"/>
        <v>&lt;177 micron (NGR)</v>
      </c>
      <c r="L3473">
        <v>6</v>
      </c>
      <c r="M3473" t="s">
        <v>111</v>
      </c>
      <c r="N3473">
        <v>115</v>
      </c>
      <c r="O3473">
        <v>62</v>
      </c>
      <c r="P3473">
        <v>25</v>
      </c>
      <c r="Q3473">
        <v>3</v>
      </c>
      <c r="R3473">
        <v>19</v>
      </c>
      <c r="S3473">
        <v>12</v>
      </c>
      <c r="T3473">
        <v>-0.2</v>
      </c>
      <c r="U3473">
        <v>410</v>
      </c>
      <c r="V3473">
        <v>2.6</v>
      </c>
      <c r="W3473">
        <v>-0.2</v>
      </c>
      <c r="X3473">
        <v>3</v>
      </c>
      <c r="Y3473">
        <v>-2</v>
      </c>
      <c r="Z3473">
        <v>34</v>
      </c>
      <c r="AA3473">
        <v>0.6</v>
      </c>
      <c r="AB3473">
        <v>2</v>
      </c>
      <c r="AC3473">
        <v>510</v>
      </c>
      <c r="AD3473">
        <v>20</v>
      </c>
      <c r="AE3473">
        <v>-2</v>
      </c>
      <c r="AF3473">
        <v>5.4</v>
      </c>
      <c r="AG3473">
        <v>1.9</v>
      </c>
      <c r="AH3473">
        <v>370</v>
      </c>
    </row>
    <row r="3474" spans="1:34" hidden="1" x14ac:dyDescent="0.25">
      <c r="A3474" t="s">
        <v>13245</v>
      </c>
      <c r="B3474" t="s">
        <v>13246</v>
      </c>
      <c r="C3474" s="1" t="str">
        <f t="shared" si="559"/>
        <v>21:0620</v>
      </c>
      <c r="D3474" s="1" t="str">
        <f>HYPERLINK("http://geochem.nrcan.gc.ca/cdogs/content/svy/svy_e.htm", "")</f>
        <v/>
      </c>
      <c r="G3474" s="1" t="str">
        <f>HYPERLINK("http://geochem.nrcan.gc.ca/cdogs/content/cr_/cr_00077_e.htm", "77")</f>
        <v>77</v>
      </c>
      <c r="J3474" t="s">
        <v>69</v>
      </c>
      <c r="K3474" t="s">
        <v>70</v>
      </c>
      <c r="L3474">
        <v>6</v>
      </c>
      <c r="M3474" t="s">
        <v>71</v>
      </c>
      <c r="N3474">
        <v>116</v>
      </c>
      <c r="O3474">
        <v>144</v>
      </c>
      <c r="P3474">
        <v>58</v>
      </c>
      <c r="Q3474">
        <v>33</v>
      </c>
      <c r="R3474">
        <v>304</v>
      </c>
      <c r="S3474">
        <v>30</v>
      </c>
      <c r="T3474">
        <v>0.2</v>
      </c>
      <c r="U3474">
        <v>530</v>
      </c>
      <c r="V3474">
        <v>3.5</v>
      </c>
      <c r="W3474">
        <v>0.9</v>
      </c>
      <c r="X3474">
        <v>29</v>
      </c>
      <c r="Y3474">
        <v>-2</v>
      </c>
      <c r="Z3474">
        <v>44</v>
      </c>
      <c r="AA3474">
        <v>1.4</v>
      </c>
      <c r="AB3474">
        <v>5</v>
      </c>
      <c r="AC3474">
        <v>708</v>
      </c>
      <c r="AD3474">
        <v>25</v>
      </c>
      <c r="AE3474">
        <v>16</v>
      </c>
      <c r="AF3474">
        <v>2.8</v>
      </c>
      <c r="AG3474">
        <v>19.100000000000001</v>
      </c>
      <c r="AH3474">
        <v>620</v>
      </c>
    </row>
    <row r="3475" spans="1:34" hidden="1" x14ac:dyDescent="0.25">
      <c r="A3475" t="s">
        <v>13247</v>
      </c>
      <c r="B3475" t="s">
        <v>13248</v>
      </c>
      <c r="C3475" s="1" t="str">
        <f t="shared" si="559"/>
        <v>21:0620</v>
      </c>
      <c r="D3475" s="1" t="str">
        <f t="shared" ref="D3475:D3487" si="566">HYPERLINK("http://geochem.nrcan.gc.ca/cdogs/content/svy/svy210194_e.htm", "21:0194")</f>
        <v>21:0194</v>
      </c>
      <c r="E3475" t="s">
        <v>13249</v>
      </c>
      <c r="F3475" t="s">
        <v>13250</v>
      </c>
      <c r="H3475">
        <v>61.922812499999999</v>
      </c>
      <c r="I3475">
        <v>-140.4010825</v>
      </c>
      <c r="J3475" s="1" t="str">
        <f t="shared" ref="J3475:J3487" si="567">HYPERLINK("http://geochem.nrcan.gc.ca/cdogs/content/kwd/kwd020030_e.htm", "NGR bulk stream sediment")</f>
        <v>NGR bulk stream sediment</v>
      </c>
      <c r="K3475" s="1" t="str">
        <f t="shared" ref="K3475:K3487" si="568">HYPERLINK("http://geochem.nrcan.gc.ca/cdogs/content/kwd/kwd080006_e.htm", "&lt;177 micron (NGR)")</f>
        <v>&lt;177 micron (NGR)</v>
      </c>
      <c r="L3475">
        <v>6</v>
      </c>
      <c r="M3475" t="s">
        <v>116</v>
      </c>
      <c r="N3475">
        <v>117</v>
      </c>
      <c r="O3475">
        <v>86</v>
      </c>
      <c r="P3475">
        <v>76</v>
      </c>
      <c r="Q3475">
        <v>9</v>
      </c>
      <c r="R3475">
        <v>31</v>
      </c>
      <c r="S3475">
        <v>14</v>
      </c>
      <c r="T3475">
        <v>-0.2</v>
      </c>
      <c r="U3475">
        <v>1300</v>
      </c>
      <c r="V3475">
        <v>8</v>
      </c>
      <c r="W3475">
        <v>-0.2</v>
      </c>
      <c r="X3475">
        <v>20</v>
      </c>
      <c r="Y3475">
        <v>-2</v>
      </c>
      <c r="Z3475">
        <v>36</v>
      </c>
      <c r="AA3475">
        <v>0.6</v>
      </c>
      <c r="AB3475">
        <v>2</v>
      </c>
      <c r="AC3475">
        <v>409</v>
      </c>
      <c r="AD3475">
        <v>80</v>
      </c>
      <c r="AE3475">
        <v>-2</v>
      </c>
      <c r="AF3475">
        <v>38</v>
      </c>
      <c r="AG3475">
        <v>1.5</v>
      </c>
      <c r="AH3475">
        <v>190</v>
      </c>
    </row>
    <row r="3476" spans="1:34" hidden="1" x14ac:dyDescent="0.25">
      <c r="A3476" t="s">
        <v>13251</v>
      </c>
      <c r="B3476" t="s">
        <v>13252</v>
      </c>
      <c r="C3476" s="1" t="str">
        <f t="shared" si="559"/>
        <v>21:0620</v>
      </c>
      <c r="D3476" s="1" t="str">
        <f t="shared" si="566"/>
        <v>21:0194</v>
      </c>
      <c r="E3476" t="s">
        <v>13253</v>
      </c>
      <c r="F3476" t="s">
        <v>13254</v>
      </c>
      <c r="H3476">
        <v>61.896284199999997</v>
      </c>
      <c r="I3476">
        <v>-140.33802739999999</v>
      </c>
      <c r="J3476" s="1" t="str">
        <f t="shared" si="567"/>
        <v>NGR bulk stream sediment</v>
      </c>
      <c r="K3476" s="1" t="str">
        <f t="shared" si="568"/>
        <v>&lt;177 micron (NGR)</v>
      </c>
      <c r="L3476">
        <v>6</v>
      </c>
      <c r="M3476" t="s">
        <v>121</v>
      </c>
      <c r="N3476">
        <v>118</v>
      </c>
      <c r="O3476">
        <v>72</v>
      </c>
      <c r="P3476">
        <v>51</v>
      </c>
      <c r="Q3476">
        <v>5</v>
      </c>
      <c r="R3476">
        <v>32</v>
      </c>
      <c r="S3476">
        <v>17</v>
      </c>
      <c r="T3476">
        <v>-0.2</v>
      </c>
      <c r="U3476">
        <v>570</v>
      </c>
      <c r="V3476">
        <v>2.8</v>
      </c>
      <c r="W3476">
        <v>-0.2</v>
      </c>
      <c r="X3476">
        <v>4</v>
      </c>
      <c r="Y3476">
        <v>-2</v>
      </c>
      <c r="Z3476">
        <v>36</v>
      </c>
      <c r="AA3476">
        <v>0.5</v>
      </c>
      <c r="AB3476">
        <v>-1</v>
      </c>
      <c r="AC3476">
        <v>517</v>
      </c>
      <c r="AD3476">
        <v>40</v>
      </c>
      <c r="AE3476">
        <v>-2</v>
      </c>
      <c r="AF3476">
        <v>8.6</v>
      </c>
      <c r="AG3476">
        <v>1.9</v>
      </c>
      <c r="AH3476">
        <v>260</v>
      </c>
    </row>
    <row r="3477" spans="1:34" hidden="1" x14ac:dyDescent="0.25">
      <c r="A3477" t="s">
        <v>13255</v>
      </c>
      <c r="B3477" t="s">
        <v>13256</v>
      </c>
      <c r="C3477" s="1" t="str">
        <f t="shared" si="559"/>
        <v>21:0620</v>
      </c>
      <c r="D3477" s="1" t="str">
        <f t="shared" si="566"/>
        <v>21:0194</v>
      </c>
      <c r="E3477" t="s">
        <v>13257</v>
      </c>
      <c r="F3477" t="s">
        <v>13258</v>
      </c>
      <c r="H3477">
        <v>61.881963900000002</v>
      </c>
      <c r="I3477">
        <v>-140.26178379999999</v>
      </c>
      <c r="J3477" s="1" t="str">
        <f t="shared" si="567"/>
        <v>NGR bulk stream sediment</v>
      </c>
      <c r="K3477" s="1" t="str">
        <f t="shared" si="568"/>
        <v>&lt;177 micron (NGR)</v>
      </c>
      <c r="L3477">
        <v>6</v>
      </c>
      <c r="M3477" t="s">
        <v>126</v>
      </c>
      <c r="N3477">
        <v>119</v>
      </c>
      <c r="O3477">
        <v>88</v>
      </c>
      <c r="P3477">
        <v>56</v>
      </c>
      <c r="Q3477">
        <v>9</v>
      </c>
      <c r="R3477">
        <v>42</v>
      </c>
      <c r="S3477">
        <v>21</v>
      </c>
      <c r="T3477">
        <v>-0.2</v>
      </c>
      <c r="U3477">
        <v>530</v>
      </c>
      <c r="V3477">
        <v>4</v>
      </c>
      <c r="W3477">
        <v>-0.2</v>
      </c>
      <c r="X3477">
        <v>6</v>
      </c>
      <c r="Y3477">
        <v>-2</v>
      </c>
      <c r="Z3477">
        <v>44</v>
      </c>
      <c r="AA3477">
        <v>0.6</v>
      </c>
      <c r="AB3477">
        <v>1</v>
      </c>
      <c r="AC3477">
        <v>517</v>
      </c>
      <c r="AD3477">
        <v>20</v>
      </c>
      <c r="AE3477">
        <v>-2</v>
      </c>
      <c r="AF3477">
        <v>7.8</v>
      </c>
      <c r="AG3477">
        <v>1.4</v>
      </c>
      <c r="AH3477">
        <v>-40</v>
      </c>
    </row>
    <row r="3478" spans="1:34" hidden="1" x14ac:dyDescent="0.25">
      <c r="A3478" t="s">
        <v>13259</v>
      </c>
      <c r="B3478" t="s">
        <v>13260</v>
      </c>
      <c r="C3478" s="1" t="str">
        <f t="shared" si="559"/>
        <v>21:0620</v>
      </c>
      <c r="D3478" s="1" t="str">
        <f t="shared" si="566"/>
        <v>21:0194</v>
      </c>
      <c r="E3478" t="s">
        <v>13261</v>
      </c>
      <c r="F3478" t="s">
        <v>13262</v>
      </c>
      <c r="H3478">
        <v>61.865276799999997</v>
      </c>
      <c r="I3478">
        <v>-140.2570336</v>
      </c>
      <c r="J3478" s="1" t="str">
        <f t="shared" si="567"/>
        <v>NGR bulk stream sediment</v>
      </c>
      <c r="K3478" s="1" t="str">
        <f t="shared" si="568"/>
        <v>&lt;177 micron (NGR)</v>
      </c>
      <c r="L3478">
        <v>6</v>
      </c>
      <c r="M3478" t="s">
        <v>131</v>
      </c>
      <c r="N3478">
        <v>120</v>
      </c>
      <c r="O3478">
        <v>104</v>
      </c>
      <c r="P3478">
        <v>60</v>
      </c>
      <c r="Q3478">
        <v>8</v>
      </c>
      <c r="R3478">
        <v>49</v>
      </c>
      <c r="S3478">
        <v>20</v>
      </c>
      <c r="T3478">
        <v>-0.2</v>
      </c>
      <c r="U3478">
        <v>520</v>
      </c>
      <c r="V3478">
        <v>4.0999999999999996</v>
      </c>
      <c r="W3478">
        <v>-0.2</v>
      </c>
      <c r="X3478">
        <v>6</v>
      </c>
      <c r="Y3478">
        <v>-2</v>
      </c>
      <c r="Z3478">
        <v>49</v>
      </c>
      <c r="AA3478">
        <v>0.2</v>
      </c>
      <c r="AB3478">
        <v>2</v>
      </c>
      <c r="AC3478">
        <v>530</v>
      </c>
      <c r="AD3478">
        <v>20</v>
      </c>
      <c r="AE3478">
        <v>-2</v>
      </c>
      <c r="AF3478">
        <v>7.2</v>
      </c>
      <c r="AG3478">
        <v>1.5</v>
      </c>
      <c r="AH3478">
        <v>290</v>
      </c>
    </row>
    <row r="3479" spans="1:34" hidden="1" x14ac:dyDescent="0.25">
      <c r="A3479" t="s">
        <v>13263</v>
      </c>
      <c r="B3479" t="s">
        <v>13264</v>
      </c>
      <c r="C3479" s="1" t="str">
        <f t="shared" si="559"/>
        <v>21:0620</v>
      </c>
      <c r="D3479" s="1" t="str">
        <f t="shared" si="566"/>
        <v>21:0194</v>
      </c>
      <c r="E3479" t="s">
        <v>13265</v>
      </c>
      <c r="F3479" t="s">
        <v>13266</v>
      </c>
      <c r="H3479">
        <v>61.812594199999999</v>
      </c>
      <c r="I3479">
        <v>-140.1684324</v>
      </c>
      <c r="J3479" s="1" t="str">
        <f t="shared" si="567"/>
        <v>NGR bulk stream sediment</v>
      </c>
      <c r="K3479" s="1" t="str">
        <f t="shared" si="568"/>
        <v>&lt;177 micron (NGR)</v>
      </c>
      <c r="L3479">
        <v>7</v>
      </c>
      <c r="M3479" t="s">
        <v>38</v>
      </c>
      <c r="N3479">
        <v>121</v>
      </c>
      <c r="O3479">
        <v>96</v>
      </c>
      <c r="P3479">
        <v>65</v>
      </c>
      <c r="Q3479">
        <v>9</v>
      </c>
      <c r="R3479">
        <v>36</v>
      </c>
      <c r="S3479">
        <v>21</v>
      </c>
      <c r="T3479">
        <v>-0.2</v>
      </c>
      <c r="U3479">
        <v>590</v>
      </c>
      <c r="V3479">
        <v>3.9</v>
      </c>
      <c r="W3479">
        <v>0.2</v>
      </c>
      <c r="X3479">
        <v>8</v>
      </c>
      <c r="Y3479">
        <v>-2</v>
      </c>
      <c r="Z3479">
        <v>47</v>
      </c>
      <c r="AA3479">
        <v>0.3</v>
      </c>
      <c r="AB3479">
        <v>1</v>
      </c>
      <c r="AC3479">
        <v>473</v>
      </c>
      <c r="AD3479">
        <v>35</v>
      </c>
      <c r="AE3479">
        <v>-2</v>
      </c>
      <c r="AF3479">
        <v>12.2</v>
      </c>
      <c r="AG3479">
        <v>1.8</v>
      </c>
      <c r="AH3479">
        <v>280</v>
      </c>
    </row>
    <row r="3480" spans="1:34" hidden="1" x14ac:dyDescent="0.25">
      <c r="A3480" t="s">
        <v>13267</v>
      </c>
      <c r="B3480" t="s">
        <v>13268</v>
      </c>
      <c r="C3480" s="1" t="str">
        <f t="shared" si="559"/>
        <v>21:0620</v>
      </c>
      <c r="D3480" s="1" t="str">
        <f t="shared" si="566"/>
        <v>21:0194</v>
      </c>
      <c r="E3480" t="s">
        <v>13269</v>
      </c>
      <c r="F3480" t="s">
        <v>13270</v>
      </c>
      <c r="H3480">
        <v>61.841998500000003</v>
      </c>
      <c r="I3480">
        <v>-140.24699720000001</v>
      </c>
      <c r="J3480" s="1" t="str">
        <f t="shared" si="567"/>
        <v>NGR bulk stream sediment</v>
      </c>
      <c r="K3480" s="1" t="str">
        <f t="shared" si="568"/>
        <v>&lt;177 micron (NGR)</v>
      </c>
      <c r="L3480">
        <v>7</v>
      </c>
      <c r="M3480" t="s">
        <v>43</v>
      </c>
      <c r="N3480">
        <v>122</v>
      </c>
      <c r="O3480">
        <v>104</v>
      </c>
      <c r="P3480">
        <v>85</v>
      </c>
      <c r="Q3480">
        <v>9</v>
      </c>
      <c r="R3480">
        <v>45</v>
      </c>
      <c r="S3480">
        <v>25</v>
      </c>
      <c r="T3480">
        <v>-0.2</v>
      </c>
      <c r="U3480">
        <v>1900</v>
      </c>
      <c r="V3480">
        <v>4.8</v>
      </c>
      <c r="W3480">
        <v>-0.2</v>
      </c>
      <c r="X3480">
        <v>7</v>
      </c>
      <c r="Y3480">
        <v>-2</v>
      </c>
      <c r="Z3480">
        <v>57</v>
      </c>
      <c r="AA3480">
        <v>1</v>
      </c>
      <c r="AB3480">
        <v>-1</v>
      </c>
      <c r="AC3480">
        <v>530</v>
      </c>
      <c r="AD3480">
        <v>35</v>
      </c>
      <c r="AE3480">
        <v>-2</v>
      </c>
      <c r="AF3480">
        <v>14.2</v>
      </c>
      <c r="AG3480">
        <v>1.5</v>
      </c>
      <c r="AH3480">
        <v>290</v>
      </c>
    </row>
    <row r="3481" spans="1:34" hidden="1" x14ac:dyDescent="0.25">
      <c r="A3481" t="s">
        <v>13271</v>
      </c>
      <c r="B3481" t="s">
        <v>13272</v>
      </c>
      <c r="C3481" s="1" t="str">
        <f t="shared" si="559"/>
        <v>21:0620</v>
      </c>
      <c r="D3481" s="1" t="str">
        <f t="shared" si="566"/>
        <v>21:0194</v>
      </c>
      <c r="E3481" t="s">
        <v>13273</v>
      </c>
      <c r="F3481" t="s">
        <v>13274</v>
      </c>
      <c r="H3481">
        <v>61.848085099999999</v>
      </c>
      <c r="I3481">
        <v>-140.21489249999999</v>
      </c>
      <c r="J3481" s="1" t="str">
        <f t="shared" si="567"/>
        <v>NGR bulk stream sediment</v>
      </c>
      <c r="K3481" s="1" t="str">
        <f t="shared" si="568"/>
        <v>&lt;177 micron (NGR)</v>
      </c>
      <c r="L3481">
        <v>7</v>
      </c>
      <c r="M3481" t="s">
        <v>56</v>
      </c>
      <c r="N3481">
        <v>123</v>
      </c>
      <c r="O3481">
        <v>96</v>
      </c>
      <c r="P3481">
        <v>59</v>
      </c>
      <c r="Q3481">
        <v>9</v>
      </c>
      <c r="R3481">
        <v>37</v>
      </c>
      <c r="S3481">
        <v>18</v>
      </c>
      <c r="T3481">
        <v>-0.2</v>
      </c>
      <c r="U3481">
        <v>510</v>
      </c>
      <c r="V3481">
        <v>3.8</v>
      </c>
      <c r="W3481">
        <v>-0.2</v>
      </c>
      <c r="X3481">
        <v>8</v>
      </c>
      <c r="Y3481">
        <v>-2</v>
      </c>
      <c r="Z3481">
        <v>46</v>
      </c>
      <c r="AA3481">
        <v>0.8</v>
      </c>
      <c r="AB3481">
        <v>1</v>
      </c>
      <c r="AC3481">
        <v>576</v>
      </c>
      <c r="AD3481">
        <v>40</v>
      </c>
      <c r="AE3481">
        <v>-2</v>
      </c>
      <c r="AF3481">
        <v>15</v>
      </c>
      <c r="AG3481">
        <v>2</v>
      </c>
      <c r="AH3481">
        <v>315</v>
      </c>
    </row>
    <row r="3482" spans="1:34" hidden="1" x14ac:dyDescent="0.25">
      <c r="A3482" t="s">
        <v>13275</v>
      </c>
      <c r="B3482" t="s">
        <v>13276</v>
      </c>
      <c r="C3482" s="1" t="str">
        <f t="shared" si="559"/>
        <v>21:0620</v>
      </c>
      <c r="D3482" s="1" t="str">
        <f t="shared" si="566"/>
        <v>21:0194</v>
      </c>
      <c r="E3482" t="s">
        <v>13277</v>
      </c>
      <c r="F3482" t="s">
        <v>13278</v>
      </c>
      <c r="H3482">
        <v>61.838694599999997</v>
      </c>
      <c r="I3482">
        <v>-140.19002370000001</v>
      </c>
      <c r="J3482" s="1" t="str">
        <f t="shared" si="567"/>
        <v>NGR bulk stream sediment</v>
      </c>
      <c r="K3482" s="1" t="str">
        <f t="shared" si="568"/>
        <v>&lt;177 micron (NGR)</v>
      </c>
      <c r="L3482">
        <v>7</v>
      </c>
      <c r="M3482" t="s">
        <v>61</v>
      </c>
      <c r="N3482">
        <v>124</v>
      </c>
      <c r="O3482">
        <v>74</v>
      </c>
      <c r="P3482">
        <v>35</v>
      </c>
      <c r="Q3482">
        <v>5</v>
      </c>
      <c r="R3482">
        <v>20</v>
      </c>
      <c r="S3482">
        <v>19</v>
      </c>
      <c r="T3482">
        <v>-0.2</v>
      </c>
      <c r="U3482">
        <v>2100</v>
      </c>
      <c r="V3482">
        <v>6.8</v>
      </c>
      <c r="W3482">
        <v>0.2</v>
      </c>
      <c r="X3482">
        <v>15</v>
      </c>
      <c r="Y3482">
        <v>-2</v>
      </c>
      <c r="Z3482">
        <v>47</v>
      </c>
      <c r="AA3482">
        <v>0.6</v>
      </c>
      <c r="AB3482">
        <v>-1</v>
      </c>
      <c r="AC3482">
        <v>245</v>
      </c>
      <c r="AD3482">
        <v>70</v>
      </c>
      <c r="AE3482">
        <v>-2</v>
      </c>
      <c r="AF3482">
        <v>41.4</v>
      </c>
      <c r="AG3482">
        <v>1.1000000000000001</v>
      </c>
      <c r="AH3482">
        <v>210</v>
      </c>
    </row>
    <row r="3483" spans="1:34" hidden="1" x14ac:dyDescent="0.25">
      <c r="A3483" t="s">
        <v>13279</v>
      </c>
      <c r="B3483" t="s">
        <v>13280</v>
      </c>
      <c r="C3483" s="1" t="str">
        <f t="shared" si="559"/>
        <v>21:0620</v>
      </c>
      <c r="D3483" s="1" t="str">
        <f t="shared" si="566"/>
        <v>21:0194</v>
      </c>
      <c r="E3483" t="s">
        <v>13265</v>
      </c>
      <c r="F3483" t="s">
        <v>13281</v>
      </c>
      <c r="H3483">
        <v>61.812594199999999</v>
      </c>
      <c r="I3483">
        <v>-140.1684324</v>
      </c>
      <c r="J3483" s="1" t="str">
        <f t="shared" si="567"/>
        <v>NGR bulk stream sediment</v>
      </c>
      <c r="K3483" s="1" t="str">
        <f t="shared" si="568"/>
        <v>&lt;177 micron (NGR)</v>
      </c>
      <c r="L3483">
        <v>7</v>
      </c>
      <c r="M3483" t="s">
        <v>47</v>
      </c>
      <c r="N3483">
        <v>125</v>
      </c>
      <c r="O3483">
        <v>96</v>
      </c>
      <c r="P3483">
        <v>65</v>
      </c>
      <c r="Q3483">
        <v>7</v>
      </c>
      <c r="R3483">
        <v>38</v>
      </c>
      <c r="S3483">
        <v>20</v>
      </c>
      <c r="T3483">
        <v>-0.2</v>
      </c>
      <c r="U3483">
        <v>590</v>
      </c>
      <c r="V3483">
        <v>3.7</v>
      </c>
      <c r="W3483">
        <v>-0.2</v>
      </c>
      <c r="X3483">
        <v>9</v>
      </c>
      <c r="Y3483">
        <v>-2</v>
      </c>
      <c r="Z3483">
        <v>48</v>
      </c>
      <c r="AA3483">
        <v>0.6</v>
      </c>
      <c r="AB3483">
        <v>1</v>
      </c>
      <c r="AC3483">
        <v>498</v>
      </c>
      <c r="AD3483">
        <v>35</v>
      </c>
      <c r="AE3483">
        <v>-2</v>
      </c>
      <c r="AF3483">
        <v>11.2</v>
      </c>
      <c r="AG3483">
        <v>2</v>
      </c>
      <c r="AH3483">
        <v>220</v>
      </c>
    </row>
    <row r="3484" spans="1:34" hidden="1" x14ac:dyDescent="0.25">
      <c r="A3484" t="s">
        <v>13282</v>
      </c>
      <c r="B3484" t="s">
        <v>13283</v>
      </c>
      <c r="C3484" s="1" t="str">
        <f t="shared" si="559"/>
        <v>21:0620</v>
      </c>
      <c r="D3484" s="1" t="str">
        <f t="shared" si="566"/>
        <v>21:0194</v>
      </c>
      <c r="E3484" t="s">
        <v>13265</v>
      </c>
      <c r="F3484" t="s">
        <v>13284</v>
      </c>
      <c r="H3484">
        <v>61.812594199999999</v>
      </c>
      <c r="I3484">
        <v>-140.1684324</v>
      </c>
      <c r="J3484" s="1" t="str">
        <f t="shared" si="567"/>
        <v>NGR bulk stream sediment</v>
      </c>
      <c r="K3484" s="1" t="str">
        <f t="shared" si="568"/>
        <v>&lt;177 micron (NGR)</v>
      </c>
      <c r="L3484">
        <v>7</v>
      </c>
      <c r="M3484" t="s">
        <v>51</v>
      </c>
      <c r="N3484">
        <v>126</v>
      </c>
      <c r="O3484">
        <v>92</v>
      </c>
      <c r="P3484">
        <v>57</v>
      </c>
      <c r="Q3484">
        <v>6</v>
      </c>
      <c r="R3484">
        <v>34</v>
      </c>
      <c r="S3484">
        <v>19</v>
      </c>
      <c r="T3484">
        <v>-0.2</v>
      </c>
      <c r="U3484">
        <v>590</v>
      </c>
      <c r="V3484">
        <v>3.8</v>
      </c>
      <c r="W3484">
        <v>-0.2</v>
      </c>
      <c r="X3484">
        <v>7</v>
      </c>
      <c r="Y3484">
        <v>-2</v>
      </c>
      <c r="Z3484">
        <v>47</v>
      </c>
      <c r="AA3484">
        <v>1</v>
      </c>
      <c r="AB3484">
        <v>-1</v>
      </c>
      <c r="AC3484">
        <v>462</v>
      </c>
      <c r="AD3484">
        <v>30</v>
      </c>
      <c r="AE3484">
        <v>-2</v>
      </c>
      <c r="AF3484">
        <v>10</v>
      </c>
      <c r="AG3484">
        <v>1.8</v>
      </c>
      <c r="AH3484">
        <v>260</v>
      </c>
    </row>
    <row r="3485" spans="1:34" hidden="1" x14ac:dyDescent="0.25">
      <c r="A3485" t="s">
        <v>13285</v>
      </c>
      <c r="B3485" t="s">
        <v>13286</v>
      </c>
      <c r="C3485" s="1" t="str">
        <f t="shared" si="559"/>
        <v>21:0620</v>
      </c>
      <c r="D3485" s="1" t="str">
        <f t="shared" si="566"/>
        <v>21:0194</v>
      </c>
      <c r="E3485" t="s">
        <v>13287</v>
      </c>
      <c r="F3485" t="s">
        <v>13288</v>
      </c>
      <c r="H3485">
        <v>61.781542899999998</v>
      </c>
      <c r="I3485">
        <v>-140.13960259999999</v>
      </c>
      <c r="J3485" s="1" t="str">
        <f t="shared" si="567"/>
        <v>NGR bulk stream sediment</v>
      </c>
      <c r="K3485" s="1" t="str">
        <f t="shared" si="568"/>
        <v>&lt;177 micron (NGR)</v>
      </c>
      <c r="L3485">
        <v>7</v>
      </c>
      <c r="M3485" t="s">
        <v>66</v>
      </c>
      <c r="N3485">
        <v>127</v>
      </c>
      <c r="O3485">
        <v>80</v>
      </c>
      <c r="P3485">
        <v>46</v>
      </c>
      <c r="Q3485">
        <v>8</v>
      </c>
      <c r="R3485">
        <v>32</v>
      </c>
      <c r="S3485">
        <v>18</v>
      </c>
      <c r="T3485">
        <v>-0.2</v>
      </c>
      <c r="U3485">
        <v>420</v>
      </c>
      <c r="V3485">
        <v>3.6</v>
      </c>
      <c r="W3485">
        <v>-0.2</v>
      </c>
      <c r="X3485">
        <v>7</v>
      </c>
      <c r="Y3485">
        <v>-2</v>
      </c>
      <c r="Z3485">
        <v>45</v>
      </c>
      <c r="AA3485">
        <v>-0.2</v>
      </c>
      <c r="AB3485">
        <v>1</v>
      </c>
      <c r="AC3485">
        <v>487</v>
      </c>
      <c r="AD3485">
        <v>20</v>
      </c>
      <c r="AE3485">
        <v>-2</v>
      </c>
      <c r="AF3485">
        <v>5.2</v>
      </c>
      <c r="AG3485">
        <v>2</v>
      </c>
      <c r="AH3485">
        <v>280</v>
      </c>
    </row>
    <row r="3486" spans="1:34" hidden="1" x14ac:dyDescent="0.25">
      <c r="A3486" t="s">
        <v>13289</v>
      </c>
      <c r="B3486" t="s">
        <v>13290</v>
      </c>
      <c r="C3486" s="1" t="str">
        <f t="shared" si="559"/>
        <v>21:0620</v>
      </c>
      <c r="D3486" s="1" t="str">
        <f t="shared" si="566"/>
        <v>21:0194</v>
      </c>
      <c r="E3486" t="s">
        <v>13291</v>
      </c>
      <c r="F3486" t="s">
        <v>13292</v>
      </c>
      <c r="H3486">
        <v>61.7392702</v>
      </c>
      <c r="I3486">
        <v>-140.17211470000001</v>
      </c>
      <c r="J3486" s="1" t="str">
        <f t="shared" si="567"/>
        <v>NGR bulk stream sediment</v>
      </c>
      <c r="K3486" s="1" t="str">
        <f t="shared" si="568"/>
        <v>&lt;177 micron (NGR)</v>
      </c>
      <c r="L3486">
        <v>7</v>
      </c>
      <c r="M3486" t="s">
        <v>76</v>
      </c>
      <c r="N3486">
        <v>128</v>
      </c>
      <c r="O3486">
        <v>80</v>
      </c>
      <c r="P3486">
        <v>68</v>
      </c>
      <c r="Q3486">
        <v>5</v>
      </c>
      <c r="R3486">
        <v>41</v>
      </c>
      <c r="S3486">
        <v>20</v>
      </c>
      <c r="T3486">
        <v>-0.2</v>
      </c>
      <c r="U3486">
        <v>560</v>
      </c>
      <c r="V3486">
        <v>3.8</v>
      </c>
      <c r="W3486">
        <v>-0.2</v>
      </c>
      <c r="X3486">
        <v>5</v>
      </c>
      <c r="Y3486">
        <v>-2</v>
      </c>
      <c r="Z3486">
        <v>60</v>
      </c>
      <c r="AA3486">
        <v>0.6</v>
      </c>
      <c r="AB3486">
        <v>2</v>
      </c>
      <c r="AC3486">
        <v>491</v>
      </c>
      <c r="AD3486">
        <v>40</v>
      </c>
      <c r="AE3486">
        <v>-2</v>
      </c>
      <c r="AF3486">
        <v>-1</v>
      </c>
      <c r="AG3486">
        <v>1.3</v>
      </c>
      <c r="AH3486">
        <v>340</v>
      </c>
    </row>
    <row r="3487" spans="1:34" hidden="1" x14ac:dyDescent="0.25">
      <c r="A3487" t="s">
        <v>13293</v>
      </c>
      <c r="B3487" t="s">
        <v>13294</v>
      </c>
      <c r="C3487" s="1" t="str">
        <f t="shared" ref="C3487:C3550" si="569">HYPERLINK("http://geochem.nrcan.gc.ca/cdogs/content/bdl/bdl210620_e.htm", "21:0620")</f>
        <v>21:0620</v>
      </c>
      <c r="D3487" s="1" t="str">
        <f t="shared" si="566"/>
        <v>21:0194</v>
      </c>
      <c r="E3487" t="s">
        <v>13295</v>
      </c>
      <c r="F3487" t="s">
        <v>13296</v>
      </c>
      <c r="H3487">
        <v>61.740414100000002</v>
      </c>
      <c r="I3487">
        <v>-140.246072</v>
      </c>
      <c r="J3487" s="1" t="str">
        <f t="shared" si="567"/>
        <v>NGR bulk stream sediment</v>
      </c>
      <c r="K3487" s="1" t="str">
        <f t="shared" si="568"/>
        <v>&lt;177 micron (NGR)</v>
      </c>
      <c r="L3487">
        <v>7</v>
      </c>
      <c r="M3487" t="s">
        <v>81</v>
      </c>
      <c r="N3487">
        <v>129</v>
      </c>
      <c r="O3487">
        <v>56</v>
      </c>
      <c r="P3487">
        <v>68</v>
      </c>
      <c r="Q3487">
        <v>5</v>
      </c>
      <c r="R3487">
        <v>39</v>
      </c>
      <c r="S3487">
        <v>17</v>
      </c>
      <c r="T3487">
        <v>-0.2</v>
      </c>
      <c r="U3487">
        <v>370</v>
      </c>
      <c r="V3487">
        <v>2.9</v>
      </c>
      <c r="W3487">
        <v>0.2</v>
      </c>
      <c r="X3487">
        <v>5</v>
      </c>
      <c r="Y3487">
        <v>-2</v>
      </c>
      <c r="Z3487">
        <v>43</v>
      </c>
      <c r="AA3487">
        <v>0.4</v>
      </c>
      <c r="AB3487">
        <v>-1</v>
      </c>
      <c r="AC3487">
        <v>407</v>
      </c>
      <c r="AD3487">
        <v>20</v>
      </c>
      <c r="AE3487">
        <v>-2</v>
      </c>
      <c r="AF3487">
        <v>5</v>
      </c>
      <c r="AG3487">
        <v>1.2</v>
      </c>
      <c r="AH3487">
        <v>315</v>
      </c>
    </row>
    <row r="3488" spans="1:34" hidden="1" x14ac:dyDescent="0.25">
      <c r="A3488" t="s">
        <v>13297</v>
      </c>
      <c r="B3488" t="s">
        <v>13298</v>
      </c>
      <c r="C3488" s="1" t="str">
        <f t="shared" si="569"/>
        <v>21:0620</v>
      </c>
      <c r="D3488" s="1" t="str">
        <f>HYPERLINK("http://geochem.nrcan.gc.ca/cdogs/content/svy/svy_e.htm", "")</f>
        <v/>
      </c>
      <c r="G3488" s="1" t="str">
        <f>HYPERLINK("http://geochem.nrcan.gc.ca/cdogs/content/cr_/cr_00077_e.htm", "77")</f>
        <v>77</v>
      </c>
      <c r="J3488" t="s">
        <v>69</v>
      </c>
      <c r="K3488" t="s">
        <v>70</v>
      </c>
      <c r="L3488">
        <v>7</v>
      </c>
      <c r="M3488" t="s">
        <v>71</v>
      </c>
      <c r="N3488">
        <v>130</v>
      </c>
      <c r="O3488">
        <v>140</v>
      </c>
      <c r="P3488">
        <v>56</v>
      </c>
      <c r="Q3488">
        <v>32</v>
      </c>
      <c r="R3488">
        <v>312</v>
      </c>
      <c r="S3488">
        <v>31</v>
      </c>
      <c r="T3488">
        <v>-0.2</v>
      </c>
      <c r="U3488">
        <v>540</v>
      </c>
      <c r="V3488">
        <v>3.6</v>
      </c>
      <c r="W3488">
        <v>0.9</v>
      </c>
      <c r="X3488">
        <v>27</v>
      </c>
      <c r="Y3488">
        <v>-2</v>
      </c>
      <c r="Z3488">
        <v>48</v>
      </c>
      <c r="AA3488">
        <v>0.9</v>
      </c>
      <c r="AB3488">
        <v>13</v>
      </c>
      <c r="AC3488">
        <v>666</v>
      </c>
      <c r="AD3488">
        <v>25</v>
      </c>
      <c r="AE3488">
        <v>20</v>
      </c>
      <c r="AF3488">
        <v>2.2000000000000002</v>
      </c>
      <c r="AG3488">
        <v>19.7</v>
      </c>
      <c r="AH3488">
        <v>590</v>
      </c>
    </row>
    <row r="3489" spans="1:34" hidden="1" x14ac:dyDescent="0.25">
      <c r="A3489" t="s">
        <v>13299</v>
      </c>
      <c r="B3489" t="s">
        <v>13300</v>
      </c>
      <c r="C3489" s="1" t="str">
        <f t="shared" si="569"/>
        <v>21:0620</v>
      </c>
      <c r="D3489" s="1" t="str">
        <f t="shared" ref="D3489:D3502" si="570">HYPERLINK("http://geochem.nrcan.gc.ca/cdogs/content/svy/svy210194_e.htm", "21:0194")</f>
        <v>21:0194</v>
      </c>
      <c r="E3489" t="s">
        <v>13301</v>
      </c>
      <c r="F3489" t="s">
        <v>13302</v>
      </c>
      <c r="H3489">
        <v>61.756225999999998</v>
      </c>
      <c r="I3489">
        <v>-140.24165020000001</v>
      </c>
      <c r="J3489" s="1" t="str">
        <f t="shared" ref="J3489:J3502" si="571">HYPERLINK("http://geochem.nrcan.gc.ca/cdogs/content/kwd/kwd020030_e.htm", "NGR bulk stream sediment")</f>
        <v>NGR bulk stream sediment</v>
      </c>
      <c r="K3489" s="1" t="str">
        <f t="shared" ref="K3489:K3502" si="572">HYPERLINK("http://geochem.nrcan.gc.ca/cdogs/content/kwd/kwd080006_e.htm", "&lt;177 micron (NGR)")</f>
        <v>&lt;177 micron (NGR)</v>
      </c>
      <c r="L3489">
        <v>7</v>
      </c>
      <c r="M3489" t="s">
        <v>86</v>
      </c>
      <c r="N3489">
        <v>131</v>
      </c>
      <c r="O3489">
        <v>80</v>
      </c>
      <c r="P3489">
        <v>65</v>
      </c>
      <c r="Q3489">
        <v>8</v>
      </c>
      <c r="R3489">
        <v>39</v>
      </c>
      <c r="S3489">
        <v>20</v>
      </c>
      <c r="T3489">
        <v>-0.2</v>
      </c>
      <c r="U3489">
        <v>540</v>
      </c>
      <c r="V3489">
        <v>3.9</v>
      </c>
      <c r="W3489">
        <v>-0.2</v>
      </c>
      <c r="X3489">
        <v>8</v>
      </c>
      <c r="Y3489">
        <v>-2</v>
      </c>
      <c r="Z3489">
        <v>50</v>
      </c>
      <c r="AA3489">
        <v>0.9</v>
      </c>
      <c r="AB3489">
        <v>1</v>
      </c>
      <c r="AC3489">
        <v>436</v>
      </c>
      <c r="AD3489">
        <v>85</v>
      </c>
      <c r="AE3489">
        <v>-2</v>
      </c>
      <c r="AF3489">
        <v>8.6</v>
      </c>
      <c r="AG3489">
        <v>2</v>
      </c>
      <c r="AH3489">
        <v>290</v>
      </c>
    </row>
    <row r="3490" spans="1:34" hidden="1" x14ac:dyDescent="0.25">
      <c r="A3490" t="s">
        <v>13303</v>
      </c>
      <c r="B3490" t="s">
        <v>13304</v>
      </c>
      <c r="C3490" s="1" t="str">
        <f t="shared" si="569"/>
        <v>21:0620</v>
      </c>
      <c r="D3490" s="1" t="str">
        <f t="shared" si="570"/>
        <v>21:0194</v>
      </c>
      <c r="E3490" t="s">
        <v>13305</v>
      </c>
      <c r="F3490" t="s">
        <v>13306</v>
      </c>
      <c r="H3490">
        <v>61.763242900000002</v>
      </c>
      <c r="I3490">
        <v>-140.27256840000001</v>
      </c>
      <c r="J3490" s="1" t="str">
        <f t="shared" si="571"/>
        <v>NGR bulk stream sediment</v>
      </c>
      <c r="K3490" s="1" t="str">
        <f t="shared" si="572"/>
        <v>&lt;177 micron (NGR)</v>
      </c>
      <c r="L3490">
        <v>7</v>
      </c>
      <c r="M3490" t="s">
        <v>91</v>
      </c>
      <c r="N3490">
        <v>132</v>
      </c>
      <c r="O3490">
        <v>34</v>
      </c>
      <c r="P3490">
        <v>53</v>
      </c>
      <c r="Q3490">
        <v>3</v>
      </c>
      <c r="R3490">
        <v>23</v>
      </c>
      <c r="S3490">
        <v>12</v>
      </c>
      <c r="T3490">
        <v>-0.2</v>
      </c>
      <c r="U3490">
        <v>210</v>
      </c>
      <c r="V3490">
        <v>2.5</v>
      </c>
      <c r="W3490">
        <v>-0.2</v>
      </c>
      <c r="X3490">
        <v>1</v>
      </c>
      <c r="Y3490">
        <v>-2</v>
      </c>
      <c r="Z3490">
        <v>55</v>
      </c>
      <c r="AA3490">
        <v>0.2</v>
      </c>
      <c r="AB3490">
        <v>-1</v>
      </c>
      <c r="AC3490">
        <v>263</v>
      </c>
      <c r="AD3490">
        <v>-10</v>
      </c>
      <c r="AE3490">
        <v>-2</v>
      </c>
      <c r="AF3490">
        <v>3.4</v>
      </c>
      <c r="AG3490">
        <v>0.8</v>
      </c>
      <c r="AH3490">
        <v>380</v>
      </c>
    </row>
    <row r="3491" spans="1:34" hidden="1" x14ac:dyDescent="0.25">
      <c r="A3491" t="s">
        <v>13307</v>
      </c>
      <c r="B3491" t="s">
        <v>13308</v>
      </c>
      <c r="C3491" s="1" t="str">
        <f t="shared" si="569"/>
        <v>21:0620</v>
      </c>
      <c r="D3491" s="1" t="str">
        <f t="shared" si="570"/>
        <v>21:0194</v>
      </c>
      <c r="E3491" t="s">
        <v>13309</v>
      </c>
      <c r="F3491" t="s">
        <v>13310</v>
      </c>
      <c r="H3491">
        <v>61.744192900000002</v>
      </c>
      <c r="I3491">
        <v>-140.30734659999999</v>
      </c>
      <c r="J3491" s="1" t="str">
        <f t="shared" si="571"/>
        <v>NGR bulk stream sediment</v>
      </c>
      <c r="K3491" s="1" t="str">
        <f t="shared" si="572"/>
        <v>&lt;177 micron (NGR)</v>
      </c>
      <c r="L3491">
        <v>7</v>
      </c>
      <c r="M3491" t="s">
        <v>96</v>
      </c>
      <c r="N3491">
        <v>133</v>
      </c>
      <c r="O3491">
        <v>28</v>
      </c>
      <c r="P3491">
        <v>44</v>
      </c>
      <c r="Q3491">
        <v>-2</v>
      </c>
      <c r="R3491">
        <v>19</v>
      </c>
      <c r="S3491">
        <v>11</v>
      </c>
      <c r="T3491">
        <v>-0.2</v>
      </c>
      <c r="U3491">
        <v>160</v>
      </c>
      <c r="V3491">
        <v>2.8</v>
      </c>
      <c r="W3491">
        <v>-0.2</v>
      </c>
      <c r="X3491">
        <v>3</v>
      </c>
      <c r="Y3491">
        <v>-2</v>
      </c>
      <c r="Z3491">
        <v>68</v>
      </c>
      <c r="AA3491">
        <v>-0.2</v>
      </c>
      <c r="AB3491">
        <v>-1</v>
      </c>
      <c r="AC3491">
        <v>220</v>
      </c>
      <c r="AD3491">
        <v>-10</v>
      </c>
      <c r="AE3491">
        <v>-2</v>
      </c>
      <c r="AF3491">
        <v>1.4</v>
      </c>
      <c r="AG3491">
        <v>0.9</v>
      </c>
      <c r="AH3491">
        <v>380</v>
      </c>
    </row>
    <row r="3492" spans="1:34" hidden="1" x14ac:dyDescent="0.25">
      <c r="A3492" t="s">
        <v>13311</v>
      </c>
      <c r="B3492" t="s">
        <v>13312</v>
      </c>
      <c r="C3492" s="1" t="str">
        <f t="shared" si="569"/>
        <v>21:0620</v>
      </c>
      <c r="D3492" s="1" t="str">
        <f t="shared" si="570"/>
        <v>21:0194</v>
      </c>
      <c r="E3492" t="s">
        <v>13313</v>
      </c>
      <c r="F3492" t="s">
        <v>13314</v>
      </c>
      <c r="H3492">
        <v>61.751764100000003</v>
      </c>
      <c r="I3492">
        <v>-140.3676303</v>
      </c>
      <c r="J3492" s="1" t="str">
        <f t="shared" si="571"/>
        <v>NGR bulk stream sediment</v>
      </c>
      <c r="K3492" s="1" t="str">
        <f t="shared" si="572"/>
        <v>&lt;177 micron (NGR)</v>
      </c>
      <c r="L3492">
        <v>7</v>
      </c>
      <c r="M3492" t="s">
        <v>101</v>
      </c>
      <c r="N3492">
        <v>134</v>
      </c>
      <c r="O3492">
        <v>54</v>
      </c>
      <c r="P3492">
        <v>41</v>
      </c>
      <c r="Q3492">
        <v>4</v>
      </c>
      <c r="R3492">
        <v>12</v>
      </c>
      <c r="S3492">
        <v>10</v>
      </c>
      <c r="T3492">
        <v>-0.2</v>
      </c>
      <c r="U3492">
        <v>320</v>
      </c>
      <c r="V3492">
        <v>3.2</v>
      </c>
      <c r="W3492">
        <v>-0.2</v>
      </c>
      <c r="X3492">
        <v>1</v>
      </c>
      <c r="Y3492">
        <v>-2</v>
      </c>
      <c r="Z3492">
        <v>68</v>
      </c>
      <c r="AA3492">
        <v>0.2</v>
      </c>
      <c r="AB3492">
        <v>1</v>
      </c>
      <c r="AC3492">
        <v>378</v>
      </c>
      <c r="AD3492">
        <v>15</v>
      </c>
      <c r="AE3492">
        <v>-2</v>
      </c>
      <c r="AF3492">
        <v>3.8</v>
      </c>
      <c r="AG3492">
        <v>2.2999999999999998</v>
      </c>
      <c r="AH3492">
        <v>380</v>
      </c>
    </row>
    <row r="3493" spans="1:34" hidden="1" x14ac:dyDescent="0.25">
      <c r="A3493" t="s">
        <v>13315</v>
      </c>
      <c r="B3493" t="s">
        <v>13316</v>
      </c>
      <c r="C3493" s="1" t="str">
        <f t="shared" si="569"/>
        <v>21:0620</v>
      </c>
      <c r="D3493" s="1" t="str">
        <f t="shared" si="570"/>
        <v>21:0194</v>
      </c>
      <c r="E3493" t="s">
        <v>13317</v>
      </c>
      <c r="F3493" t="s">
        <v>13318</v>
      </c>
      <c r="H3493">
        <v>61.740719200000001</v>
      </c>
      <c r="I3493">
        <v>-140.39084099999999</v>
      </c>
      <c r="J3493" s="1" t="str">
        <f t="shared" si="571"/>
        <v>NGR bulk stream sediment</v>
      </c>
      <c r="K3493" s="1" t="str">
        <f t="shared" si="572"/>
        <v>&lt;177 micron (NGR)</v>
      </c>
      <c r="L3493">
        <v>7</v>
      </c>
      <c r="M3493" t="s">
        <v>106</v>
      </c>
      <c r="N3493">
        <v>135</v>
      </c>
      <c r="O3493">
        <v>80</v>
      </c>
      <c r="P3493">
        <v>48</v>
      </c>
      <c r="Q3493">
        <v>6</v>
      </c>
      <c r="R3493">
        <v>19</v>
      </c>
      <c r="S3493">
        <v>13</v>
      </c>
      <c r="T3493">
        <v>-0.2</v>
      </c>
      <c r="U3493">
        <v>350</v>
      </c>
      <c r="V3493">
        <v>2.8</v>
      </c>
      <c r="W3493">
        <v>-0.2</v>
      </c>
      <c r="X3493">
        <v>2</v>
      </c>
      <c r="Y3493">
        <v>-2</v>
      </c>
      <c r="Z3493">
        <v>49</v>
      </c>
      <c r="AA3493">
        <v>-0.2</v>
      </c>
      <c r="AB3493">
        <v>1</v>
      </c>
      <c r="AC3493">
        <v>533</v>
      </c>
      <c r="AD3493">
        <v>25</v>
      </c>
      <c r="AE3493">
        <v>-2</v>
      </c>
      <c r="AF3493">
        <v>10</v>
      </c>
      <c r="AG3493">
        <v>2</v>
      </c>
      <c r="AH3493">
        <v>270</v>
      </c>
    </row>
    <row r="3494" spans="1:34" hidden="1" x14ac:dyDescent="0.25">
      <c r="A3494" t="s">
        <v>13319</v>
      </c>
      <c r="B3494" t="s">
        <v>13320</v>
      </c>
      <c r="C3494" s="1" t="str">
        <f t="shared" si="569"/>
        <v>21:0620</v>
      </c>
      <c r="D3494" s="1" t="str">
        <f t="shared" si="570"/>
        <v>21:0194</v>
      </c>
      <c r="E3494" t="s">
        <v>13321</v>
      </c>
      <c r="F3494" t="s">
        <v>13322</v>
      </c>
      <c r="H3494">
        <v>61.743347900000003</v>
      </c>
      <c r="I3494">
        <v>-140.42806999999999</v>
      </c>
      <c r="J3494" s="1" t="str">
        <f t="shared" si="571"/>
        <v>NGR bulk stream sediment</v>
      </c>
      <c r="K3494" s="1" t="str">
        <f t="shared" si="572"/>
        <v>&lt;177 micron (NGR)</v>
      </c>
      <c r="L3494">
        <v>7</v>
      </c>
      <c r="M3494" t="s">
        <v>111</v>
      </c>
      <c r="N3494">
        <v>136</v>
      </c>
      <c r="O3494">
        <v>100</v>
      </c>
      <c r="P3494">
        <v>68</v>
      </c>
      <c r="Q3494">
        <v>5</v>
      </c>
      <c r="R3494">
        <v>48</v>
      </c>
      <c r="S3494">
        <v>18</v>
      </c>
      <c r="T3494">
        <v>-0.2</v>
      </c>
      <c r="U3494">
        <v>370</v>
      </c>
      <c r="V3494">
        <v>3.1</v>
      </c>
      <c r="W3494">
        <v>-0.2</v>
      </c>
      <c r="X3494">
        <v>4</v>
      </c>
      <c r="Y3494">
        <v>-2</v>
      </c>
      <c r="Z3494">
        <v>52</v>
      </c>
      <c r="AA3494">
        <v>0.3</v>
      </c>
      <c r="AB3494">
        <v>1</v>
      </c>
      <c r="AC3494">
        <v>562</v>
      </c>
      <c r="AD3494">
        <v>35</v>
      </c>
      <c r="AE3494">
        <v>-2</v>
      </c>
      <c r="AF3494">
        <v>10.6</v>
      </c>
      <c r="AG3494">
        <v>1.8</v>
      </c>
      <c r="AH3494">
        <v>315</v>
      </c>
    </row>
    <row r="3495" spans="1:34" hidden="1" x14ac:dyDescent="0.25">
      <c r="A3495" t="s">
        <v>13323</v>
      </c>
      <c r="B3495" t="s">
        <v>13324</v>
      </c>
      <c r="C3495" s="1" t="str">
        <f t="shared" si="569"/>
        <v>21:0620</v>
      </c>
      <c r="D3495" s="1" t="str">
        <f t="shared" si="570"/>
        <v>21:0194</v>
      </c>
      <c r="E3495" t="s">
        <v>13325</v>
      </c>
      <c r="F3495" t="s">
        <v>13326</v>
      </c>
      <c r="H3495">
        <v>61.7760034</v>
      </c>
      <c r="I3495">
        <v>-140.41641250000001</v>
      </c>
      <c r="J3495" s="1" t="str">
        <f t="shared" si="571"/>
        <v>NGR bulk stream sediment</v>
      </c>
      <c r="K3495" s="1" t="str">
        <f t="shared" si="572"/>
        <v>&lt;177 micron (NGR)</v>
      </c>
      <c r="L3495">
        <v>7</v>
      </c>
      <c r="M3495" t="s">
        <v>116</v>
      </c>
      <c r="N3495">
        <v>137</v>
      </c>
      <c r="O3495">
        <v>38</v>
      </c>
      <c r="P3495">
        <v>62</v>
      </c>
      <c r="Q3495">
        <v>2</v>
      </c>
      <c r="R3495">
        <v>38</v>
      </c>
      <c r="S3495">
        <v>16</v>
      </c>
      <c r="T3495">
        <v>-0.2</v>
      </c>
      <c r="U3495">
        <v>200</v>
      </c>
      <c r="V3495">
        <v>3.2</v>
      </c>
      <c r="W3495">
        <v>-0.2</v>
      </c>
      <c r="X3495">
        <v>3</v>
      </c>
      <c r="Y3495">
        <v>-2</v>
      </c>
      <c r="Z3495">
        <v>98</v>
      </c>
      <c r="AA3495">
        <v>0.6</v>
      </c>
      <c r="AB3495">
        <v>-1</v>
      </c>
      <c r="AC3495">
        <v>244</v>
      </c>
      <c r="AD3495">
        <v>20</v>
      </c>
      <c r="AE3495">
        <v>-2</v>
      </c>
      <c r="AF3495">
        <v>2.2000000000000002</v>
      </c>
      <c r="AG3495">
        <v>1.1000000000000001</v>
      </c>
      <c r="AH3495">
        <v>270</v>
      </c>
    </row>
    <row r="3496" spans="1:34" hidden="1" x14ac:dyDescent="0.25">
      <c r="A3496" t="s">
        <v>13327</v>
      </c>
      <c r="B3496" t="s">
        <v>13328</v>
      </c>
      <c r="C3496" s="1" t="str">
        <f t="shared" si="569"/>
        <v>21:0620</v>
      </c>
      <c r="D3496" s="1" t="str">
        <f t="shared" si="570"/>
        <v>21:0194</v>
      </c>
      <c r="E3496" t="s">
        <v>13329</v>
      </c>
      <c r="F3496" t="s">
        <v>13330</v>
      </c>
      <c r="H3496">
        <v>61.7632294</v>
      </c>
      <c r="I3496">
        <v>-140.36593579999999</v>
      </c>
      <c r="J3496" s="1" t="str">
        <f t="shared" si="571"/>
        <v>NGR bulk stream sediment</v>
      </c>
      <c r="K3496" s="1" t="str">
        <f t="shared" si="572"/>
        <v>&lt;177 micron (NGR)</v>
      </c>
      <c r="L3496">
        <v>7</v>
      </c>
      <c r="M3496" t="s">
        <v>121</v>
      </c>
      <c r="N3496">
        <v>138</v>
      </c>
      <c r="O3496">
        <v>56</v>
      </c>
      <c r="P3496">
        <v>60</v>
      </c>
      <c r="Q3496">
        <v>5</v>
      </c>
      <c r="R3496">
        <v>29</v>
      </c>
      <c r="S3496">
        <v>15</v>
      </c>
      <c r="T3496">
        <v>-0.2</v>
      </c>
      <c r="U3496">
        <v>380</v>
      </c>
      <c r="V3496">
        <v>3</v>
      </c>
      <c r="W3496">
        <v>-0.2</v>
      </c>
      <c r="X3496">
        <v>5</v>
      </c>
      <c r="Y3496">
        <v>-2</v>
      </c>
      <c r="Z3496">
        <v>60</v>
      </c>
      <c r="AA3496">
        <v>-0.2</v>
      </c>
      <c r="AB3496">
        <v>-1</v>
      </c>
      <c r="AC3496">
        <v>353</v>
      </c>
      <c r="AD3496">
        <v>15</v>
      </c>
      <c r="AE3496">
        <v>-2</v>
      </c>
      <c r="AF3496">
        <v>3.8</v>
      </c>
      <c r="AG3496">
        <v>1.7</v>
      </c>
      <c r="AH3496">
        <v>340</v>
      </c>
    </row>
    <row r="3497" spans="1:34" hidden="1" x14ac:dyDescent="0.25">
      <c r="A3497" t="s">
        <v>13331</v>
      </c>
      <c r="B3497" t="s">
        <v>13332</v>
      </c>
      <c r="C3497" s="1" t="str">
        <f t="shared" si="569"/>
        <v>21:0620</v>
      </c>
      <c r="D3497" s="1" t="str">
        <f t="shared" si="570"/>
        <v>21:0194</v>
      </c>
      <c r="E3497" t="s">
        <v>13333</v>
      </c>
      <c r="F3497" t="s">
        <v>13334</v>
      </c>
      <c r="H3497">
        <v>61.780285800000001</v>
      </c>
      <c r="I3497">
        <v>-140.28873369999999</v>
      </c>
      <c r="J3497" s="1" t="str">
        <f t="shared" si="571"/>
        <v>NGR bulk stream sediment</v>
      </c>
      <c r="K3497" s="1" t="str">
        <f t="shared" si="572"/>
        <v>&lt;177 micron (NGR)</v>
      </c>
      <c r="L3497">
        <v>7</v>
      </c>
      <c r="M3497" t="s">
        <v>126</v>
      </c>
      <c r="N3497">
        <v>139</v>
      </c>
      <c r="O3497">
        <v>60</v>
      </c>
      <c r="P3497">
        <v>74</v>
      </c>
      <c r="Q3497">
        <v>6</v>
      </c>
      <c r="R3497">
        <v>27</v>
      </c>
      <c r="S3497">
        <v>12</v>
      </c>
      <c r="T3497">
        <v>-0.2</v>
      </c>
      <c r="U3497">
        <v>490</v>
      </c>
      <c r="V3497">
        <v>2.2000000000000002</v>
      </c>
      <c r="W3497">
        <v>-0.2</v>
      </c>
      <c r="X3497">
        <v>4</v>
      </c>
      <c r="Y3497">
        <v>-2</v>
      </c>
      <c r="Z3497">
        <v>43</v>
      </c>
      <c r="AA3497">
        <v>0.9</v>
      </c>
      <c r="AB3497">
        <v>-1</v>
      </c>
      <c r="AC3497">
        <v>611</v>
      </c>
      <c r="AD3497">
        <v>50</v>
      </c>
      <c r="AE3497">
        <v>-2</v>
      </c>
      <c r="AF3497">
        <v>17.399999999999999</v>
      </c>
      <c r="AG3497">
        <v>2.6</v>
      </c>
      <c r="AH3497">
        <v>240</v>
      </c>
    </row>
    <row r="3498" spans="1:34" hidden="1" x14ac:dyDescent="0.25">
      <c r="A3498" t="s">
        <v>13335</v>
      </c>
      <c r="B3498" t="s">
        <v>13336</v>
      </c>
      <c r="C3498" s="1" t="str">
        <f t="shared" si="569"/>
        <v>21:0620</v>
      </c>
      <c r="D3498" s="1" t="str">
        <f t="shared" si="570"/>
        <v>21:0194</v>
      </c>
      <c r="E3498" t="s">
        <v>13337</v>
      </c>
      <c r="F3498" t="s">
        <v>13338</v>
      </c>
      <c r="H3498">
        <v>61.794930100000002</v>
      </c>
      <c r="I3498">
        <v>-140.2753845</v>
      </c>
      <c r="J3498" s="1" t="str">
        <f t="shared" si="571"/>
        <v>NGR bulk stream sediment</v>
      </c>
      <c r="K3498" s="1" t="str">
        <f t="shared" si="572"/>
        <v>&lt;177 micron (NGR)</v>
      </c>
      <c r="L3498">
        <v>7</v>
      </c>
      <c r="M3498" t="s">
        <v>131</v>
      </c>
      <c r="N3498">
        <v>140</v>
      </c>
      <c r="O3498">
        <v>88</v>
      </c>
      <c r="P3498">
        <v>75</v>
      </c>
      <c r="Q3498">
        <v>7</v>
      </c>
      <c r="R3498">
        <v>27</v>
      </c>
      <c r="S3498">
        <v>20</v>
      </c>
      <c r="T3498">
        <v>-0.2</v>
      </c>
      <c r="U3498">
        <v>600</v>
      </c>
      <c r="V3498">
        <v>4</v>
      </c>
      <c r="W3498">
        <v>-0.2</v>
      </c>
      <c r="X3498">
        <v>8</v>
      </c>
      <c r="Y3498">
        <v>2</v>
      </c>
      <c r="Z3498">
        <v>40</v>
      </c>
      <c r="AA3498">
        <v>0.5</v>
      </c>
      <c r="AB3498">
        <v>1</v>
      </c>
      <c r="AC3498">
        <v>461</v>
      </c>
      <c r="AD3498">
        <v>45</v>
      </c>
      <c r="AE3498">
        <v>-2</v>
      </c>
      <c r="AF3498">
        <v>7</v>
      </c>
      <c r="AG3498">
        <v>3.3</v>
      </c>
      <c r="AH3498">
        <v>320</v>
      </c>
    </row>
    <row r="3499" spans="1:34" hidden="1" x14ac:dyDescent="0.25">
      <c r="A3499" t="s">
        <v>13339</v>
      </c>
      <c r="B3499" t="s">
        <v>13340</v>
      </c>
      <c r="C3499" s="1" t="str">
        <f t="shared" si="569"/>
        <v>21:0620</v>
      </c>
      <c r="D3499" s="1" t="str">
        <f t="shared" si="570"/>
        <v>21:0194</v>
      </c>
      <c r="E3499" t="s">
        <v>13341</v>
      </c>
      <c r="F3499" t="s">
        <v>13342</v>
      </c>
      <c r="H3499">
        <v>61.786129199999998</v>
      </c>
      <c r="I3499">
        <v>-140.31328490000001</v>
      </c>
      <c r="J3499" s="1" t="str">
        <f t="shared" si="571"/>
        <v>NGR bulk stream sediment</v>
      </c>
      <c r="K3499" s="1" t="str">
        <f t="shared" si="572"/>
        <v>&lt;177 micron (NGR)</v>
      </c>
      <c r="L3499">
        <v>8</v>
      </c>
      <c r="M3499" t="s">
        <v>38</v>
      </c>
      <c r="N3499">
        <v>141</v>
      </c>
      <c r="O3499">
        <v>52</v>
      </c>
      <c r="P3499">
        <v>76</v>
      </c>
      <c r="Q3499">
        <v>4</v>
      </c>
      <c r="R3499">
        <v>24</v>
      </c>
      <c r="S3499">
        <v>13</v>
      </c>
      <c r="T3499">
        <v>-0.2</v>
      </c>
      <c r="U3499">
        <v>280</v>
      </c>
      <c r="V3499">
        <v>3</v>
      </c>
      <c r="W3499">
        <v>-0.2</v>
      </c>
      <c r="X3499">
        <v>4</v>
      </c>
      <c r="Y3499">
        <v>-2</v>
      </c>
      <c r="Z3499">
        <v>80</v>
      </c>
      <c r="AA3499">
        <v>-0.2</v>
      </c>
      <c r="AB3499">
        <v>1</v>
      </c>
      <c r="AC3499">
        <v>469</v>
      </c>
      <c r="AD3499">
        <v>45</v>
      </c>
      <c r="AE3499">
        <v>2</v>
      </c>
      <c r="AF3499">
        <v>4.4000000000000004</v>
      </c>
      <c r="AG3499">
        <v>2.8</v>
      </c>
      <c r="AH3499">
        <v>330</v>
      </c>
    </row>
    <row r="3500" spans="1:34" hidden="1" x14ac:dyDescent="0.25">
      <c r="A3500" t="s">
        <v>13343</v>
      </c>
      <c r="B3500" t="s">
        <v>13344</v>
      </c>
      <c r="C3500" s="1" t="str">
        <f t="shared" si="569"/>
        <v>21:0620</v>
      </c>
      <c r="D3500" s="1" t="str">
        <f t="shared" si="570"/>
        <v>21:0194</v>
      </c>
      <c r="E3500" t="s">
        <v>13341</v>
      </c>
      <c r="F3500" t="s">
        <v>13345</v>
      </c>
      <c r="H3500">
        <v>61.786129199999998</v>
      </c>
      <c r="I3500">
        <v>-140.31328490000001</v>
      </c>
      <c r="J3500" s="1" t="str">
        <f t="shared" si="571"/>
        <v>NGR bulk stream sediment</v>
      </c>
      <c r="K3500" s="1" t="str">
        <f t="shared" si="572"/>
        <v>&lt;177 micron (NGR)</v>
      </c>
      <c r="L3500">
        <v>8</v>
      </c>
      <c r="M3500" t="s">
        <v>47</v>
      </c>
      <c r="N3500">
        <v>142</v>
      </c>
      <c r="O3500">
        <v>52</v>
      </c>
      <c r="P3500">
        <v>81</v>
      </c>
      <c r="Q3500">
        <v>3</v>
      </c>
      <c r="R3500">
        <v>24</v>
      </c>
      <c r="S3500">
        <v>14</v>
      </c>
      <c r="T3500">
        <v>-0.2</v>
      </c>
      <c r="U3500">
        <v>280</v>
      </c>
      <c r="V3500">
        <v>3.2</v>
      </c>
      <c r="W3500">
        <v>-0.2</v>
      </c>
      <c r="X3500">
        <v>3</v>
      </c>
      <c r="Y3500">
        <v>2</v>
      </c>
      <c r="Z3500">
        <v>79</v>
      </c>
      <c r="AA3500">
        <v>0.6</v>
      </c>
      <c r="AB3500">
        <v>-1</v>
      </c>
      <c r="AC3500">
        <v>465</v>
      </c>
      <c r="AD3500">
        <v>20</v>
      </c>
      <c r="AE3500">
        <v>2</v>
      </c>
      <c r="AF3500">
        <v>5</v>
      </c>
      <c r="AG3500">
        <v>3</v>
      </c>
      <c r="AH3500">
        <v>330</v>
      </c>
    </row>
    <row r="3501" spans="1:34" hidden="1" x14ac:dyDescent="0.25">
      <c r="A3501" t="s">
        <v>13346</v>
      </c>
      <c r="B3501" t="s">
        <v>13347</v>
      </c>
      <c r="C3501" s="1" t="str">
        <f t="shared" si="569"/>
        <v>21:0620</v>
      </c>
      <c r="D3501" s="1" t="str">
        <f t="shared" si="570"/>
        <v>21:0194</v>
      </c>
      <c r="E3501" t="s">
        <v>13341</v>
      </c>
      <c r="F3501" t="s">
        <v>13348</v>
      </c>
      <c r="H3501">
        <v>61.786129199999998</v>
      </c>
      <c r="I3501">
        <v>-140.31328490000001</v>
      </c>
      <c r="J3501" s="1" t="str">
        <f t="shared" si="571"/>
        <v>NGR bulk stream sediment</v>
      </c>
      <c r="K3501" s="1" t="str">
        <f t="shared" si="572"/>
        <v>&lt;177 micron (NGR)</v>
      </c>
      <c r="L3501">
        <v>8</v>
      </c>
      <c r="M3501" t="s">
        <v>51</v>
      </c>
      <c r="N3501">
        <v>143</v>
      </c>
      <c r="O3501">
        <v>46</v>
      </c>
      <c r="P3501">
        <v>61</v>
      </c>
      <c r="Q3501">
        <v>3</v>
      </c>
      <c r="R3501">
        <v>20</v>
      </c>
      <c r="S3501">
        <v>12</v>
      </c>
      <c r="T3501">
        <v>-0.2</v>
      </c>
      <c r="U3501">
        <v>260</v>
      </c>
      <c r="V3501">
        <v>2.8</v>
      </c>
      <c r="W3501">
        <v>-0.2</v>
      </c>
      <c r="X3501">
        <v>3</v>
      </c>
      <c r="Y3501">
        <v>-2</v>
      </c>
      <c r="Z3501">
        <v>69</v>
      </c>
      <c r="AA3501">
        <v>0.2</v>
      </c>
      <c r="AB3501">
        <v>-1</v>
      </c>
      <c r="AC3501">
        <v>409</v>
      </c>
      <c r="AD3501">
        <v>20</v>
      </c>
      <c r="AE3501">
        <v>-2</v>
      </c>
      <c r="AF3501">
        <v>4</v>
      </c>
      <c r="AG3501">
        <v>2.5</v>
      </c>
      <c r="AH3501">
        <v>270</v>
      </c>
    </row>
    <row r="3502" spans="1:34" hidden="1" x14ac:dyDescent="0.25">
      <c r="A3502" t="s">
        <v>13349</v>
      </c>
      <c r="B3502" t="s">
        <v>13350</v>
      </c>
      <c r="C3502" s="1" t="str">
        <f t="shared" si="569"/>
        <v>21:0620</v>
      </c>
      <c r="D3502" s="1" t="str">
        <f t="shared" si="570"/>
        <v>21:0194</v>
      </c>
      <c r="E3502" t="s">
        <v>13351</v>
      </c>
      <c r="F3502" t="s">
        <v>13352</v>
      </c>
      <c r="H3502">
        <v>61.799599700000002</v>
      </c>
      <c r="I3502">
        <v>-140.3379845</v>
      </c>
      <c r="J3502" s="1" t="str">
        <f t="shared" si="571"/>
        <v>NGR bulk stream sediment</v>
      </c>
      <c r="K3502" s="1" t="str">
        <f t="shared" si="572"/>
        <v>&lt;177 micron (NGR)</v>
      </c>
      <c r="L3502">
        <v>8</v>
      </c>
      <c r="M3502" t="s">
        <v>43</v>
      </c>
      <c r="N3502">
        <v>144</v>
      </c>
      <c r="O3502">
        <v>74</v>
      </c>
      <c r="P3502">
        <v>87</v>
      </c>
      <c r="Q3502">
        <v>3</v>
      </c>
      <c r="R3502">
        <v>23</v>
      </c>
      <c r="S3502">
        <v>16</v>
      </c>
      <c r="T3502">
        <v>-0.2</v>
      </c>
      <c r="U3502">
        <v>420</v>
      </c>
      <c r="V3502">
        <v>3.6</v>
      </c>
      <c r="W3502">
        <v>-0.2</v>
      </c>
      <c r="X3502">
        <v>4</v>
      </c>
      <c r="Y3502">
        <v>-2</v>
      </c>
      <c r="Z3502">
        <v>94</v>
      </c>
      <c r="AA3502">
        <v>-0.2</v>
      </c>
      <c r="AB3502">
        <v>2</v>
      </c>
      <c r="AC3502">
        <v>364</v>
      </c>
      <c r="AD3502">
        <v>25</v>
      </c>
      <c r="AE3502">
        <v>-2</v>
      </c>
      <c r="AF3502">
        <v>6</v>
      </c>
      <c r="AG3502">
        <v>3.5</v>
      </c>
      <c r="AH3502">
        <v>360</v>
      </c>
    </row>
    <row r="3503" spans="1:34" hidden="1" x14ac:dyDescent="0.25">
      <c r="A3503" t="s">
        <v>13353</v>
      </c>
      <c r="B3503" t="s">
        <v>13354</v>
      </c>
      <c r="C3503" s="1" t="str">
        <f t="shared" si="569"/>
        <v>21:0620</v>
      </c>
      <c r="D3503" s="1" t="str">
        <f>HYPERLINK("http://geochem.nrcan.gc.ca/cdogs/content/svy/svy_e.htm", "")</f>
        <v/>
      </c>
      <c r="G3503" s="1" t="str">
        <f>HYPERLINK("http://geochem.nrcan.gc.ca/cdogs/content/cr_/cr_00079_e.htm", "79")</f>
        <v>79</v>
      </c>
      <c r="J3503" t="s">
        <v>69</v>
      </c>
      <c r="K3503" t="s">
        <v>70</v>
      </c>
      <c r="L3503">
        <v>8</v>
      </c>
      <c r="M3503" t="s">
        <v>71</v>
      </c>
      <c r="N3503">
        <v>145</v>
      </c>
      <c r="O3503">
        <v>128</v>
      </c>
      <c r="P3503">
        <v>90</v>
      </c>
      <c r="Q3503">
        <v>18</v>
      </c>
      <c r="R3503">
        <v>240</v>
      </c>
      <c r="S3503">
        <v>30</v>
      </c>
      <c r="T3503">
        <v>-0.2</v>
      </c>
      <c r="U3503">
        <v>980</v>
      </c>
      <c r="V3503">
        <v>3.6</v>
      </c>
      <c r="W3503">
        <v>1.2</v>
      </c>
      <c r="X3503">
        <v>13</v>
      </c>
      <c r="Y3503">
        <v>2</v>
      </c>
      <c r="Z3503">
        <v>66</v>
      </c>
      <c r="AA3503">
        <v>0.2</v>
      </c>
      <c r="AB3503">
        <v>5</v>
      </c>
      <c r="AC3503">
        <v>780</v>
      </c>
      <c r="AD3503">
        <v>45</v>
      </c>
      <c r="AE3503">
        <v>2</v>
      </c>
      <c r="AF3503">
        <v>4</v>
      </c>
      <c r="AG3503">
        <v>4.0999999999999996</v>
      </c>
      <c r="AH3503">
        <v>530</v>
      </c>
    </row>
    <row r="3504" spans="1:34" hidden="1" x14ac:dyDescent="0.25">
      <c r="A3504" t="s">
        <v>13355</v>
      </c>
      <c r="B3504" t="s">
        <v>13356</v>
      </c>
      <c r="C3504" s="1" t="str">
        <f t="shared" si="569"/>
        <v>21:0620</v>
      </c>
      <c r="D3504" s="1" t="str">
        <f t="shared" ref="D3504:D3530" si="573">HYPERLINK("http://geochem.nrcan.gc.ca/cdogs/content/svy/svy210194_e.htm", "21:0194")</f>
        <v>21:0194</v>
      </c>
      <c r="E3504" t="s">
        <v>13357</v>
      </c>
      <c r="F3504" t="s">
        <v>13358</v>
      </c>
      <c r="H3504">
        <v>61.809967399999998</v>
      </c>
      <c r="I3504">
        <v>-140.3248202</v>
      </c>
      <c r="J3504" s="1" t="str">
        <f t="shared" ref="J3504:J3530" si="574">HYPERLINK("http://geochem.nrcan.gc.ca/cdogs/content/kwd/kwd020030_e.htm", "NGR bulk stream sediment")</f>
        <v>NGR bulk stream sediment</v>
      </c>
      <c r="K3504" s="1" t="str">
        <f t="shared" ref="K3504:K3530" si="575">HYPERLINK("http://geochem.nrcan.gc.ca/cdogs/content/kwd/kwd080006_e.htm", "&lt;177 micron (NGR)")</f>
        <v>&lt;177 micron (NGR)</v>
      </c>
      <c r="L3504">
        <v>8</v>
      </c>
      <c r="M3504" t="s">
        <v>56</v>
      </c>
      <c r="N3504">
        <v>146</v>
      </c>
      <c r="O3504">
        <v>84</v>
      </c>
      <c r="P3504">
        <v>42</v>
      </c>
      <c r="Q3504">
        <v>6</v>
      </c>
      <c r="R3504">
        <v>26</v>
      </c>
      <c r="S3504">
        <v>16</v>
      </c>
      <c r="T3504">
        <v>-0.2</v>
      </c>
      <c r="U3504">
        <v>820</v>
      </c>
      <c r="V3504">
        <v>3.5</v>
      </c>
      <c r="W3504">
        <v>-0.2</v>
      </c>
      <c r="X3504">
        <v>5</v>
      </c>
      <c r="Y3504">
        <v>2</v>
      </c>
      <c r="Z3504">
        <v>60</v>
      </c>
      <c r="AA3504">
        <v>-0.2</v>
      </c>
      <c r="AB3504">
        <v>1</v>
      </c>
      <c r="AC3504">
        <v>553</v>
      </c>
      <c r="AD3504">
        <v>45</v>
      </c>
      <c r="AE3504">
        <v>-2</v>
      </c>
      <c r="AF3504">
        <v>7.8</v>
      </c>
      <c r="AG3504">
        <v>3.7</v>
      </c>
      <c r="AH3504">
        <v>290</v>
      </c>
    </row>
    <row r="3505" spans="1:34" hidden="1" x14ac:dyDescent="0.25">
      <c r="A3505" t="s">
        <v>13359</v>
      </c>
      <c r="B3505" t="s">
        <v>13360</v>
      </c>
      <c r="C3505" s="1" t="str">
        <f t="shared" si="569"/>
        <v>21:0620</v>
      </c>
      <c r="D3505" s="1" t="str">
        <f t="shared" si="573"/>
        <v>21:0194</v>
      </c>
      <c r="E3505" t="s">
        <v>13361</v>
      </c>
      <c r="F3505" t="s">
        <v>13362</v>
      </c>
      <c r="H3505">
        <v>61.827302299999999</v>
      </c>
      <c r="I3505">
        <v>-140.337672</v>
      </c>
      <c r="J3505" s="1" t="str">
        <f t="shared" si="574"/>
        <v>NGR bulk stream sediment</v>
      </c>
      <c r="K3505" s="1" t="str">
        <f t="shared" si="575"/>
        <v>&lt;177 micron (NGR)</v>
      </c>
      <c r="L3505">
        <v>8</v>
      </c>
      <c r="M3505" t="s">
        <v>61</v>
      </c>
      <c r="N3505">
        <v>147</v>
      </c>
      <c r="O3505">
        <v>100</v>
      </c>
      <c r="P3505">
        <v>89</v>
      </c>
      <c r="Q3505">
        <v>7</v>
      </c>
      <c r="R3505">
        <v>30</v>
      </c>
      <c r="S3505">
        <v>18</v>
      </c>
      <c r="T3505">
        <v>-0.2</v>
      </c>
      <c r="U3505">
        <v>650</v>
      </c>
      <c r="V3505">
        <v>3.4</v>
      </c>
      <c r="W3505">
        <v>-0.2</v>
      </c>
      <c r="X3505">
        <v>5</v>
      </c>
      <c r="Y3505">
        <v>2</v>
      </c>
      <c r="Z3505">
        <v>52</v>
      </c>
      <c r="AA3505">
        <v>-0.2</v>
      </c>
      <c r="AB3505">
        <v>2</v>
      </c>
      <c r="AC3505">
        <v>600</v>
      </c>
      <c r="AD3505">
        <v>40</v>
      </c>
      <c r="AE3505">
        <v>-2</v>
      </c>
      <c r="AF3505">
        <v>15.8</v>
      </c>
      <c r="AG3505">
        <v>2</v>
      </c>
      <c r="AH3505">
        <v>320</v>
      </c>
    </row>
    <row r="3506" spans="1:34" hidden="1" x14ac:dyDescent="0.25">
      <c r="A3506" t="s">
        <v>13363</v>
      </c>
      <c r="B3506" t="s">
        <v>13364</v>
      </c>
      <c r="C3506" s="1" t="str">
        <f t="shared" si="569"/>
        <v>21:0620</v>
      </c>
      <c r="D3506" s="1" t="str">
        <f t="shared" si="573"/>
        <v>21:0194</v>
      </c>
      <c r="E3506" t="s">
        <v>13365</v>
      </c>
      <c r="F3506" t="s">
        <v>13366</v>
      </c>
      <c r="H3506">
        <v>61.852840100000002</v>
      </c>
      <c r="I3506">
        <v>-140.37955120000001</v>
      </c>
      <c r="J3506" s="1" t="str">
        <f t="shared" si="574"/>
        <v>NGR bulk stream sediment</v>
      </c>
      <c r="K3506" s="1" t="str">
        <f t="shared" si="575"/>
        <v>&lt;177 micron (NGR)</v>
      </c>
      <c r="L3506">
        <v>8</v>
      </c>
      <c r="M3506" t="s">
        <v>66</v>
      </c>
      <c r="N3506">
        <v>148</v>
      </c>
      <c r="O3506">
        <v>76</v>
      </c>
      <c r="P3506">
        <v>70</v>
      </c>
      <c r="Q3506">
        <v>3</v>
      </c>
      <c r="R3506">
        <v>27</v>
      </c>
      <c r="S3506">
        <v>17</v>
      </c>
      <c r="T3506">
        <v>-0.2</v>
      </c>
      <c r="U3506">
        <v>500</v>
      </c>
      <c r="V3506">
        <v>3.3</v>
      </c>
      <c r="W3506">
        <v>-0.2</v>
      </c>
      <c r="X3506">
        <v>3</v>
      </c>
      <c r="Y3506">
        <v>-2</v>
      </c>
      <c r="Z3506">
        <v>61</v>
      </c>
      <c r="AA3506">
        <v>-0.2</v>
      </c>
      <c r="AB3506">
        <v>2</v>
      </c>
      <c r="AC3506">
        <v>473</v>
      </c>
      <c r="AD3506">
        <v>30</v>
      </c>
      <c r="AE3506">
        <v>2</v>
      </c>
      <c r="AF3506">
        <v>5.2</v>
      </c>
      <c r="AG3506">
        <v>3.1</v>
      </c>
      <c r="AH3506">
        <v>340</v>
      </c>
    </row>
    <row r="3507" spans="1:34" hidden="1" x14ac:dyDescent="0.25">
      <c r="A3507" t="s">
        <v>13367</v>
      </c>
      <c r="B3507" t="s">
        <v>13368</v>
      </c>
      <c r="C3507" s="1" t="str">
        <f t="shared" si="569"/>
        <v>21:0620</v>
      </c>
      <c r="D3507" s="1" t="str">
        <f t="shared" si="573"/>
        <v>21:0194</v>
      </c>
      <c r="E3507" t="s">
        <v>13369</v>
      </c>
      <c r="F3507" t="s">
        <v>13370</v>
      </c>
      <c r="H3507">
        <v>61.850110399999998</v>
      </c>
      <c r="I3507">
        <v>-140.36562259999999</v>
      </c>
      <c r="J3507" s="1" t="str">
        <f t="shared" si="574"/>
        <v>NGR bulk stream sediment</v>
      </c>
      <c r="K3507" s="1" t="str">
        <f t="shared" si="575"/>
        <v>&lt;177 micron (NGR)</v>
      </c>
      <c r="L3507">
        <v>8</v>
      </c>
      <c r="M3507" t="s">
        <v>76</v>
      </c>
      <c r="N3507">
        <v>149</v>
      </c>
      <c r="O3507">
        <v>108</v>
      </c>
      <c r="P3507">
        <v>107</v>
      </c>
      <c r="Q3507">
        <v>7</v>
      </c>
      <c r="R3507">
        <v>47</v>
      </c>
      <c r="S3507">
        <v>31</v>
      </c>
      <c r="T3507">
        <v>-0.2</v>
      </c>
      <c r="U3507">
        <v>880</v>
      </c>
      <c r="V3507">
        <v>5</v>
      </c>
      <c r="W3507">
        <v>-0.2</v>
      </c>
      <c r="X3507">
        <v>8</v>
      </c>
      <c r="Y3507">
        <v>-2</v>
      </c>
      <c r="Z3507">
        <v>63</v>
      </c>
      <c r="AA3507">
        <v>0.3</v>
      </c>
      <c r="AB3507">
        <v>1</v>
      </c>
      <c r="AC3507">
        <v>564</v>
      </c>
      <c r="AD3507">
        <v>25</v>
      </c>
      <c r="AE3507">
        <v>2</v>
      </c>
      <c r="AF3507">
        <v>6</v>
      </c>
      <c r="AG3507">
        <v>2.2000000000000002</v>
      </c>
      <c r="AH3507">
        <v>400</v>
      </c>
    </row>
    <row r="3508" spans="1:34" hidden="1" x14ac:dyDescent="0.25">
      <c r="A3508" t="s">
        <v>13371</v>
      </c>
      <c r="B3508" t="s">
        <v>13372</v>
      </c>
      <c r="C3508" s="1" t="str">
        <f t="shared" si="569"/>
        <v>21:0620</v>
      </c>
      <c r="D3508" s="1" t="str">
        <f t="shared" si="573"/>
        <v>21:0194</v>
      </c>
      <c r="E3508" t="s">
        <v>13373</v>
      </c>
      <c r="F3508" t="s">
        <v>13374</v>
      </c>
      <c r="H3508">
        <v>61.826815199999999</v>
      </c>
      <c r="I3508">
        <v>-140.3997645</v>
      </c>
      <c r="J3508" s="1" t="str">
        <f t="shared" si="574"/>
        <v>NGR bulk stream sediment</v>
      </c>
      <c r="K3508" s="1" t="str">
        <f t="shared" si="575"/>
        <v>&lt;177 micron (NGR)</v>
      </c>
      <c r="L3508">
        <v>8</v>
      </c>
      <c r="M3508" t="s">
        <v>81</v>
      </c>
      <c r="N3508">
        <v>150</v>
      </c>
      <c r="O3508">
        <v>42</v>
      </c>
      <c r="P3508">
        <v>55</v>
      </c>
      <c r="Q3508">
        <v>2</v>
      </c>
      <c r="R3508">
        <v>28</v>
      </c>
      <c r="S3508">
        <v>13</v>
      </c>
      <c r="T3508">
        <v>-0.2</v>
      </c>
      <c r="U3508">
        <v>260</v>
      </c>
      <c r="V3508">
        <v>3.2</v>
      </c>
      <c r="W3508">
        <v>-0.2</v>
      </c>
      <c r="X3508">
        <v>3</v>
      </c>
      <c r="Y3508">
        <v>2</v>
      </c>
      <c r="Z3508">
        <v>90</v>
      </c>
      <c r="AA3508">
        <v>-0.2</v>
      </c>
      <c r="AB3508">
        <v>1</v>
      </c>
      <c r="AC3508">
        <v>281</v>
      </c>
      <c r="AD3508">
        <v>10</v>
      </c>
      <c r="AE3508">
        <v>-2</v>
      </c>
      <c r="AF3508">
        <v>2.2000000000000002</v>
      </c>
      <c r="AG3508">
        <v>2.1</v>
      </c>
      <c r="AH3508">
        <v>400</v>
      </c>
    </row>
    <row r="3509" spans="1:34" hidden="1" x14ac:dyDescent="0.25">
      <c r="A3509" t="s">
        <v>13375</v>
      </c>
      <c r="B3509" t="s">
        <v>13376</v>
      </c>
      <c r="C3509" s="1" t="str">
        <f t="shared" si="569"/>
        <v>21:0620</v>
      </c>
      <c r="D3509" s="1" t="str">
        <f t="shared" si="573"/>
        <v>21:0194</v>
      </c>
      <c r="E3509" t="s">
        <v>13377</v>
      </c>
      <c r="F3509" t="s">
        <v>13378</v>
      </c>
      <c r="H3509">
        <v>61.832132299999998</v>
      </c>
      <c r="I3509">
        <v>-140.41073080000001</v>
      </c>
      <c r="J3509" s="1" t="str">
        <f t="shared" si="574"/>
        <v>NGR bulk stream sediment</v>
      </c>
      <c r="K3509" s="1" t="str">
        <f t="shared" si="575"/>
        <v>&lt;177 micron (NGR)</v>
      </c>
      <c r="L3509">
        <v>8</v>
      </c>
      <c r="M3509" t="s">
        <v>86</v>
      </c>
      <c r="N3509">
        <v>151</v>
      </c>
      <c r="O3509">
        <v>34</v>
      </c>
      <c r="P3509">
        <v>90</v>
      </c>
      <c r="Q3509">
        <v>4</v>
      </c>
      <c r="R3509">
        <v>52</v>
      </c>
      <c r="S3509">
        <v>19</v>
      </c>
      <c r="T3509">
        <v>-0.2</v>
      </c>
      <c r="U3509">
        <v>210</v>
      </c>
      <c r="V3509">
        <v>2.8</v>
      </c>
      <c r="W3509">
        <v>-0.2</v>
      </c>
      <c r="X3509">
        <v>2</v>
      </c>
      <c r="Y3509">
        <v>-2</v>
      </c>
      <c r="Z3509">
        <v>79</v>
      </c>
      <c r="AA3509">
        <v>-0.2</v>
      </c>
      <c r="AB3509">
        <v>-1</v>
      </c>
      <c r="AC3509">
        <v>223</v>
      </c>
      <c r="AD3509">
        <v>10</v>
      </c>
      <c r="AE3509">
        <v>-2</v>
      </c>
      <c r="AF3509">
        <v>2</v>
      </c>
      <c r="AG3509">
        <v>1.3</v>
      </c>
      <c r="AH3509">
        <v>210</v>
      </c>
    </row>
    <row r="3510" spans="1:34" hidden="1" x14ac:dyDescent="0.25">
      <c r="A3510" t="s">
        <v>13379</v>
      </c>
      <c r="B3510" t="s">
        <v>13380</v>
      </c>
      <c r="C3510" s="1" t="str">
        <f t="shared" si="569"/>
        <v>21:0620</v>
      </c>
      <c r="D3510" s="1" t="str">
        <f t="shared" si="573"/>
        <v>21:0194</v>
      </c>
      <c r="E3510" t="s">
        <v>13381</v>
      </c>
      <c r="F3510" t="s">
        <v>13382</v>
      </c>
      <c r="H3510">
        <v>61.867115099999999</v>
      </c>
      <c r="I3510">
        <v>-140.41473540000001</v>
      </c>
      <c r="J3510" s="1" t="str">
        <f t="shared" si="574"/>
        <v>NGR bulk stream sediment</v>
      </c>
      <c r="K3510" s="1" t="str">
        <f t="shared" si="575"/>
        <v>&lt;177 micron (NGR)</v>
      </c>
      <c r="L3510">
        <v>8</v>
      </c>
      <c r="M3510" t="s">
        <v>91</v>
      </c>
      <c r="N3510">
        <v>152</v>
      </c>
      <c r="O3510">
        <v>32</v>
      </c>
      <c r="P3510">
        <v>68</v>
      </c>
      <c r="Q3510">
        <v>2</v>
      </c>
      <c r="R3510">
        <v>38</v>
      </c>
      <c r="S3510">
        <v>14</v>
      </c>
      <c r="T3510">
        <v>-0.2</v>
      </c>
      <c r="U3510">
        <v>220</v>
      </c>
      <c r="V3510">
        <v>2.4</v>
      </c>
      <c r="W3510">
        <v>-0.2</v>
      </c>
      <c r="X3510">
        <v>2</v>
      </c>
      <c r="Y3510">
        <v>-2</v>
      </c>
      <c r="Z3510">
        <v>67</v>
      </c>
      <c r="AA3510">
        <v>-0.2</v>
      </c>
      <c r="AB3510">
        <v>-1</v>
      </c>
      <c r="AC3510">
        <v>230</v>
      </c>
      <c r="AD3510">
        <v>50</v>
      </c>
      <c r="AE3510">
        <v>-2</v>
      </c>
      <c r="AF3510">
        <v>1.4</v>
      </c>
      <c r="AG3510">
        <v>2.1</v>
      </c>
      <c r="AH3510">
        <v>290</v>
      </c>
    </row>
    <row r="3511" spans="1:34" hidden="1" x14ac:dyDescent="0.25">
      <c r="A3511" t="s">
        <v>13383</v>
      </c>
      <c r="B3511" t="s">
        <v>13384</v>
      </c>
      <c r="C3511" s="1" t="str">
        <f t="shared" si="569"/>
        <v>21:0620</v>
      </c>
      <c r="D3511" s="1" t="str">
        <f t="shared" si="573"/>
        <v>21:0194</v>
      </c>
      <c r="E3511" t="s">
        <v>13385</v>
      </c>
      <c r="F3511" t="s">
        <v>13386</v>
      </c>
      <c r="H3511">
        <v>61.856251700000001</v>
      </c>
      <c r="I3511">
        <v>-140.48160619999999</v>
      </c>
      <c r="J3511" s="1" t="str">
        <f t="shared" si="574"/>
        <v>NGR bulk stream sediment</v>
      </c>
      <c r="K3511" s="1" t="str">
        <f t="shared" si="575"/>
        <v>&lt;177 micron (NGR)</v>
      </c>
      <c r="L3511">
        <v>8</v>
      </c>
      <c r="M3511" t="s">
        <v>96</v>
      </c>
      <c r="N3511">
        <v>153</v>
      </c>
      <c r="O3511">
        <v>26</v>
      </c>
      <c r="P3511">
        <v>77</v>
      </c>
      <c r="Q3511">
        <v>3</v>
      </c>
      <c r="R3511">
        <v>56</v>
      </c>
      <c r="S3511">
        <v>19</v>
      </c>
      <c r="T3511">
        <v>-0.2</v>
      </c>
      <c r="U3511">
        <v>150</v>
      </c>
      <c r="V3511">
        <v>2.5</v>
      </c>
      <c r="W3511">
        <v>-0.2</v>
      </c>
      <c r="X3511">
        <v>1</v>
      </c>
      <c r="Y3511">
        <v>-2</v>
      </c>
      <c r="Z3511">
        <v>82</v>
      </c>
      <c r="AA3511">
        <v>-0.2</v>
      </c>
      <c r="AB3511">
        <v>-1</v>
      </c>
      <c r="AC3511">
        <v>205</v>
      </c>
      <c r="AD3511">
        <v>10</v>
      </c>
      <c r="AE3511">
        <v>-2</v>
      </c>
      <c r="AF3511">
        <v>2</v>
      </c>
      <c r="AG3511">
        <v>0.5</v>
      </c>
      <c r="AH3511">
        <v>225</v>
      </c>
    </row>
    <row r="3512" spans="1:34" hidden="1" x14ac:dyDescent="0.25">
      <c r="A3512" t="s">
        <v>13387</v>
      </c>
      <c r="B3512" t="s">
        <v>13388</v>
      </c>
      <c r="C3512" s="1" t="str">
        <f t="shared" si="569"/>
        <v>21:0620</v>
      </c>
      <c r="D3512" s="1" t="str">
        <f t="shared" si="573"/>
        <v>21:0194</v>
      </c>
      <c r="E3512" t="s">
        <v>13389</v>
      </c>
      <c r="F3512" t="s">
        <v>13390</v>
      </c>
      <c r="H3512">
        <v>61.883111</v>
      </c>
      <c r="I3512">
        <v>-140.44480490000001</v>
      </c>
      <c r="J3512" s="1" t="str">
        <f t="shared" si="574"/>
        <v>NGR bulk stream sediment</v>
      </c>
      <c r="K3512" s="1" t="str">
        <f t="shared" si="575"/>
        <v>&lt;177 micron (NGR)</v>
      </c>
      <c r="L3512">
        <v>8</v>
      </c>
      <c r="M3512" t="s">
        <v>101</v>
      </c>
      <c r="N3512">
        <v>154</v>
      </c>
      <c r="O3512">
        <v>36</v>
      </c>
      <c r="P3512">
        <v>64</v>
      </c>
      <c r="Q3512">
        <v>3</v>
      </c>
      <c r="R3512">
        <v>37</v>
      </c>
      <c r="S3512">
        <v>18</v>
      </c>
      <c r="T3512">
        <v>-0.2</v>
      </c>
      <c r="U3512">
        <v>230</v>
      </c>
      <c r="V3512">
        <v>3.4</v>
      </c>
      <c r="W3512">
        <v>-0.2</v>
      </c>
      <c r="X3512">
        <v>3</v>
      </c>
      <c r="Y3512">
        <v>-2</v>
      </c>
      <c r="Z3512">
        <v>105</v>
      </c>
      <c r="AA3512">
        <v>-0.2</v>
      </c>
      <c r="AB3512">
        <v>2</v>
      </c>
      <c r="AC3512">
        <v>332</v>
      </c>
      <c r="AD3512">
        <v>40</v>
      </c>
      <c r="AE3512">
        <v>-2</v>
      </c>
      <c r="AF3512">
        <v>2.8</v>
      </c>
      <c r="AG3512">
        <v>1.6</v>
      </c>
      <c r="AH3512">
        <v>210</v>
      </c>
    </row>
    <row r="3513" spans="1:34" hidden="1" x14ac:dyDescent="0.25">
      <c r="A3513" t="s">
        <v>13391</v>
      </c>
      <c r="B3513" t="s">
        <v>13392</v>
      </c>
      <c r="C3513" s="1" t="str">
        <f t="shared" si="569"/>
        <v>21:0620</v>
      </c>
      <c r="D3513" s="1" t="str">
        <f t="shared" si="573"/>
        <v>21:0194</v>
      </c>
      <c r="E3513" t="s">
        <v>13393</v>
      </c>
      <c r="F3513" t="s">
        <v>13394</v>
      </c>
      <c r="H3513">
        <v>61.897235700000003</v>
      </c>
      <c r="I3513">
        <v>-140.4708656</v>
      </c>
      <c r="J3513" s="1" t="str">
        <f t="shared" si="574"/>
        <v>NGR bulk stream sediment</v>
      </c>
      <c r="K3513" s="1" t="str">
        <f t="shared" si="575"/>
        <v>&lt;177 micron (NGR)</v>
      </c>
      <c r="L3513">
        <v>8</v>
      </c>
      <c r="M3513" t="s">
        <v>106</v>
      </c>
      <c r="N3513">
        <v>155</v>
      </c>
      <c r="O3513">
        <v>34</v>
      </c>
      <c r="P3513">
        <v>58</v>
      </c>
      <c r="Q3513">
        <v>2</v>
      </c>
      <c r="R3513">
        <v>33</v>
      </c>
      <c r="S3513">
        <v>16</v>
      </c>
      <c r="T3513">
        <v>-0.2</v>
      </c>
      <c r="U3513">
        <v>270</v>
      </c>
      <c r="V3513">
        <v>3.2</v>
      </c>
      <c r="W3513">
        <v>-0.2</v>
      </c>
      <c r="X3513">
        <v>2</v>
      </c>
      <c r="Y3513">
        <v>-2</v>
      </c>
      <c r="Z3513">
        <v>70</v>
      </c>
      <c r="AA3513">
        <v>0.3</v>
      </c>
      <c r="AB3513">
        <v>3</v>
      </c>
      <c r="AC3513">
        <v>306</v>
      </c>
      <c r="AD3513">
        <v>25</v>
      </c>
      <c r="AE3513">
        <v>-2</v>
      </c>
      <c r="AF3513">
        <v>1.8</v>
      </c>
      <c r="AG3513">
        <v>1.8</v>
      </c>
      <c r="AH3513">
        <v>240</v>
      </c>
    </row>
    <row r="3514" spans="1:34" hidden="1" x14ac:dyDescent="0.25">
      <c r="A3514" t="s">
        <v>13395</v>
      </c>
      <c r="B3514" t="s">
        <v>13396</v>
      </c>
      <c r="C3514" s="1" t="str">
        <f t="shared" si="569"/>
        <v>21:0620</v>
      </c>
      <c r="D3514" s="1" t="str">
        <f t="shared" si="573"/>
        <v>21:0194</v>
      </c>
      <c r="E3514" t="s">
        <v>13397</v>
      </c>
      <c r="F3514" t="s">
        <v>13398</v>
      </c>
      <c r="H3514">
        <v>61.892381100000001</v>
      </c>
      <c r="I3514">
        <v>-140.48320190000001</v>
      </c>
      <c r="J3514" s="1" t="str">
        <f t="shared" si="574"/>
        <v>NGR bulk stream sediment</v>
      </c>
      <c r="K3514" s="1" t="str">
        <f t="shared" si="575"/>
        <v>&lt;177 micron (NGR)</v>
      </c>
      <c r="L3514">
        <v>8</v>
      </c>
      <c r="M3514" t="s">
        <v>111</v>
      </c>
      <c r="N3514">
        <v>156</v>
      </c>
      <c r="O3514">
        <v>32</v>
      </c>
      <c r="P3514">
        <v>41</v>
      </c>
      <c r="Q3514">
        <v>3</v>
      </c>
      <c r="R3514">
        <v>27</v>
      </c>
      <c r="S3514">
        <v>11</v>
      </c>
      <c r="T3514">
        <v>-0.2</v>
      </c>
      <c r="U3514">
        <v>320</v>
      </c>
      <c r="V3514">
        <v>2.2999999999999998</v>
      </c>
      <c r="W3514">
        <v>-0.2</v>
      </c>
      <c r="X3514">
        <v>1</v>
      </c>
      <c r="Y3514">
        <v>-2</v>
      </c>
      <c r="Z3514">
        <v>46</v>
      </c>
      <c r="AA3514">
        <v>-0.2</v>
      </c>
      <c r="AB3514">
        <v>2</v>
      </c>
      <c r="AC3514">
        <v>594</v>
      </c>
      <c r="AD3514">
        <v>15</v>
      </c>
      <c r="AE3514">
        <v>-2</v>
      </c>
      <c r="AF3514">
        <v>3.4</v>
      </c>
      <c r="AG3514">
        <v>2.2999999999999998</v>
      </c>
      <c r="AH3514">
        <v>225</v>
      </c>
    </row>
    <row r="3515" spans="1:34" hidden="1" x14ac:dyDescent="0.25">
      <c r="A3515" t="s">
        <v>13399</v>
      </c>
      <c r="B3515" t="s">
        <v>13400</v>
      </c>
      <c r="C3515" s="1" t="str">
        <f t="shared" si="569"/>
        <v>21:0620</v>
      </c>
      <c r="D3515" s="1" t="str">
        <f t="shared" si="573"/>
        <v>21:0194</v>
      </c>
      <c r="E3515" t="s">
        <v>13401</v>
      </c>
      <c r="F3515" t="s">
        <v>13402</v>
      </c>
      <c r="H3515">
        <v>61.742373299999997</v>
      </c>
      <c r="I3515">
        <v>-140.59301679999999</v>
      </c>
      <c r="J3515" s="1" t="str">
        <f t="shared" si="574"/>
        <v>NGR bulk stream sediment</v>
      </c>
      <c r="K3515" s="1" t="str">
        <f t="shared" si="575"/>
        <v>&lt;177 micron (NGR)</v>
      </c>
      <c r="L3515">
        <v>8</v>
      </c>
      <c r="M3515" t="s">
        <v>116</v>
      </c>
      <c r="N3515">
        <v>157</v>
      </c>
      <c r="O3515">
        <v>74</v>
      </c>
      <c r="P3515">
        <v>30</v>
      </c>
      <c r="Q3515">
        <v>5</v>
      </c>
      <c r="R3515">
        <v>19</v>
      </c>
      <c r="S3515">
        <v>11</v>
      </c>
      <c r="T3515">
        <v>-0.2</v>
      </c>
      <c r="U3515">
        <v>400</v>
      </c>
      <c r="V3515">
        <v>2.4</v>
      </c>
      <c r="W3515">
        <v>-0.2</v>
      </c>
      <c r="X3515">
        <v>3</v>
      </c>
      <c r="Y3515">
        <v>-2</v>
      </c>
      <c r="Z3515">
        <v>35</v>
      </c>
      <c r="AA3515">
        <v>-0.2</v>
      </c>
      <c r="AB3515">
        <v>1</v>
      </c>
      <c r="AC3515">
        <v>594</v>
      </c>
      <c r="AD3515">
        <v>45</v>
      </c>
      <c r="AE3515">
        <v>-2</v>
      </c>
      <c r="AF3515">
        <v>8</v>
      </c>
      <c r="AG3515">
        <v>2.1</v>
      </c>
      <c r="AH3515">
        <v>305</v>
      </c>
    </row>
    <row r="3516" spans="1:34" hidden="1" x14ac:dyDescent="0.25">
      <c r="A3516" t="s">
        <v>13403</v>
      </c>
      <c r="B3516" t="s">
        <v>13404</v>
      </c>
      <c r="C3516" s="1" t="str">
        <f t="shared" si="569"/>
        <v>21:0620</v>
      </c>
      <c r="D3516" s="1" t="str">
        <f t="shared" si="573"/>
        <v>21:0194</v>
      </c>
      <c r="E3516" t="s">
        <v>13405</v>
      </c>
      <c r="F3516" t="s">
        <v>13406</v>
      </c>
      <c r="H3516">
        <v>61.719519200000001</v>
      </c>
      <c r="I3516">
        <v>-140.5815882</v>
      </c>
      <c r="J3516" s="1" t="str">
        <f t="shared" si="574"/>
        <v>NGR bulk stream sediment</v>
      </c>
      <c r="K3516" s="1" t="str">
        <f t="shared" si="575"/>
        <v>&lt;177 micron (NGR)</v>
      </c>
      <c r="L3516">
        <v>8</v>
      </c>
      <c r="M3516" t="s">
        <v>121</v>
      </c>
      <c r="N3516">
        <v>158</v>
      </c>
      <c r="O3516">
        <v>72</v>
      </c>
      <c r="P3516">
        <v>23</v>
      </c>
      <c r="Q3516">
        <v>6</v>
      </c>
      <c r="R3516">
        <v>19</v>
      </c>
      <c r="S3516">
        <v>11</v>
      </c>
      <c r="T3516">
        <v>-0.2</v>
      </c>
      <c r="U3516">
        <v>430</v>
      </c>
      <c r="V3516">
        <v>2.5</v>
      </c>
      <c r="W3516">
        <v>-0.2</v>
      </c>
      <c r="X3516">
        <v>3</v>
      </c>
      <c r="Y3516">
        <v>-2</v>
      </c>
      <c r="Z3516">
        <v>35</v>
      </c>
      <c r="AA3516">
        <v>0.2</v>
      </c>
      <c r="AB3516">
        <v>2</v>
      </c>
      <c r="AC3516">
        <v>587</v>
      </c>
      <c r="AD3516">
        <v>20</v>
      </c>
      <c r="AE3516">
        <v>-2</v>
      </c>
      <c r="AF3516">
        <v>7</v>
      </c>
      <c r="AG3516">
        <v>2.5</v>
      </c>
      <c r="AH3516">
        <v>260</v>
      </c>
    </row>
    <row r="3517" spans="1:34" hidden="1" x14ac:dyDescent="0.25">
      <c r="A3517" t="s">
        <v>13407</v>
      </c>
      <c r="B3517" t="s">
        <v>13408</v>
      </c>
      <c r="C3517" s="1" t="str">
        <f t="shared" si="569"/>
        <v>21:0620</v>
      </c>
      <c r="D3517" s="1" t="str">
        <f t="shared" si="573"/>
        <v>21:0194</v>
      </c>
      <c r="E3517" t="s">
        <v>13409</v>
      </c>
      <c r="F3517" t="s">
        <v>13410</v>
      </c>
      <c r="H3517">
        <v>61.681151999999997</v>
      </c>
      <c r="I3517">
        <v>-140.56181380000001</v>
      </c>
      <c r="J3517" s="1" t="str">
        <f t="shared" si="574"/>
        <v>NGR bulk stream sediment</v>
      </c>
      <c r="K3517" s="1" t="str">
        <f t="shared" si="575"/>
        <v>&lt;177 micron (NGR)</v>
      </c>
      <c r="L3517">
        <v>8</v>
      </c>
      <c r="M3517" t="s">
        <v>126</v>
      </c>
      <c r="N3517">
        <v>159</v>
      </c>
      <c r="O3517">
        <v>56</v>
      </c>
      <c r="P3517">
        <v>19</v>
      </c>
      <c r="Q3517">
        <v>6</v>
      </c>
      <c r="R3517">
        <v>14</v>
      </c>
      <c r="S3517">
        <v>9</v>
      </c>
      <c r="T3517">
        <v>-0.2</v>
      </c>
      <c r="U3517">
        <v>330</v>
      </c>
      <c r="V3517">
        <v>2.2000000000000002</v>
      </c>
      <c r="W3517">
        <v>-0.2</v>
      </c>
      <c r="X3517">
        <v>2</v>
      </c>
      <c r="Y3517">
        <v>-2</v>
      </c>
      <c r="Z3517">
        <v>37</v>
      </c>
      <c r="AA3517">
        <v>-0.2</v>
      </c>
      <c r="AB3517">
        <v>1</v>
      </c>
      <c r="AC3517">
        <v>528</v>
      </c>
      <c r="AD3517">
        <v>15</v>
      </c>
      <c r="AE3517">
        <v>-2</v>
      </c>
      <c r="AF3517">
        <v>3.4</v>
      </c>
      <c r="AG3517">
        <v>2.6</v>
      </c>
      <c r="AH3517">
        <v>280</v>
      </c>
    </row>
    <row r="3518" spans="1:34" hidden="1" x14ac:dyDescent="0.25">
      <c r="A3518" t="s">
        <v>13411</v>
      </c>
      <c r="B3518" t="s">
        <v>13412</v>
      </c>
      <c r="C3518" s="1" t="str">
        <f t="shared" si="569"/>
        <v>21:0620</v>
      </c>
      <c r="D3518" s="1" t="str">
        <f t="shared" si="573"/>
        <v>21:0194</v>
      </c>
      <c r="E3518" t="s">
        <v>13413</v>
      </c>
      <c r="F3518" t="s">
        <v>13414</v>
      </c>
      <c r="H3518">
        <v>61.671296900000002</v>
      </c>
      <c r="I3518">
        <v>-140.57092610000001</v>
      </c>
      <c r="J3518" s="1" t="str">
        <f t="shared" si="574"/>
        <v>NGR bulk stream sediment</v>
      </c>
      <c r="K3518" s="1" t="str">
        <f t="shared" si="575"/>
        <v>&lt;177 micron (NGR)</v>
      </c>
      <c r="L3518">
        <v>8</v>
      </c>
      <c r="M3518" t="s">
        <v>131</v>
      </c>
      <c r="N3518">
        <v>160</v>
      </c>
      <c r="O3518">
        <v>80</v>
      </c>
      <c r="P3518">
        <v>11</v>
      </c>
      <c r="Q3518">
        <v>5</v>
      </c>
      <c r="R3518">
        <v>14</v>
      </c>
      <c r="S3518">
        <v>15</v>
      </c>
      <c r="T3518">
        <v>-0.2</v>
      </c>
      <c r="U3518">
        <v>720</v>
      </c>
      <c r="V3518">
        <v>3.7</v>
      </c>
      <c r="W3518">
        <v>-0.2</v>
      </c>
      <c r="X3518">
        <v>1</v>
      </c>
      <c r="Y3518">
        <v>-2</v>
      </c>
      <c r="Z3518">
        <v>41</v>
      </c>
      <c r="AA3518">
        <v>0.5</v>
      </c>
      <c r="AB3518">
        <v>-1</v>
      </c>
      <c r="AC3518">
        <v>554</v>
      </c>
      <c r="AD3518">
        <v>10</v>
      </c>
      <c r="AE3518">
        <v>-2</v>
      </c>
      <c r="AF3518">
        <v>3.6</v>
      </c>
      <c r="AG3518">
        <v>2.2000000000000002</v>
      </c>
      <c r="AH3518">
        <v>360</v>
      </c>
    </row>
    <row r="3519" spans="1:34" hidden="1" x14ac:dyDescent="0.25">
      <c r="A3519" t="s">
        <v>13415</v>
      </c>
      <c r="B3519" t="s">
        <v>13416</v>
      </c>
      <c r="C3519" s="1" t="str">
        <f t="shared" si="569"/>
        <v>21:0620</v>
      </c>
      <c r="D3519" s="1" t="str">
        <f t="shared" si="573"/>
        <v>21:0194</v>
      </c>
      <c r="E3519" t="s">
        <v>13417</v>
      </c>
      <c r="F3519" t="s">
        <v>13418</v>
      </c>
      <c r="H3519">
        <v>61.6297724</v>
      </c>
      <c r="I3519">
        <v>-140.49074340000001</v>
      </c>
      <c r="J3519" s="1" t="str">
        <f t="shared" si="574"/>
        <v>NGR bulk stream sediment</v>
      </c>
      <c r="K3519" s="1" t="str">
        <f t="shared" si="575"/>
        <v>&lt;177 micron (NGR)</v>
      </c>
      <c r="L3519">
        <v>9</v>
      </c>
      <c r="M3519" t="s">
        <v>38</v>
      </c>
      <c r="N3519">
        <v>161</v>
      </c>
      <c r="O3519">
        <v>54</v>
      </c>
      <c r="P3519">
        <v>20</v>
      </c>
      <c r="Q3519">
        <v>4</v>
      </c>
      <c r="R3519">
        <v>15</v>
      </c>
      <c r="S3519">
        <v>10</v>
      </c>
      <c r="T3519">
        <v>-0.2</v>
      </c>
      <c r="U3519">
        <v>350</v>
      </c>
      <c r="V3519">
        <v>2.1</v>
      </c>
      <c r="W3519">
        <v>-0.2</v>
      </c>
      <c r="X3519">
        <v>2</v>
      </c>
      <c r="Y3519">
        <v>-2</v>
      </c>
      <c r="Z3519">
        <v>33</v>
      </c>
      <c r="AA3519">
        <v>-0.2</v>
      </c>
      <c r="AB3519">
        <v>-1</v>
      </c>
      <c r="AC3519">
        <v>520</v>
      </c>
      <c r="AD3519">
        <v>15</v>
      </c>
      <c r="AE3519">
        <v>-2</v>
      </c>
      <c r="AF3519">
        <v>4.5999999999999996</v>
      </c>
      <c r="AG3519">
        <v>2.8</v>
      </c>
      <c r="AH3519">
        <v>390</v>
      </c>
    </row>
    <row r="3520" spans="1:34" hidden="1" x14ac:dyDescent="0.25">
      <c r="A3520" t="s">
        <v>13419</v>
      </c>
      <c r="B3520" t="s">
        <v>13420</v>
      </c>
      <c r="C3520" s="1" t="str">
        <f t="shared" si="569"/>
        <v>21:0620</v>
      </c>
      <c r="D3520" s="1" t="str">
        <f t="shared" si="573"/>
        <v>21:0194</v>
      </c>
      <c r="E3520" t="s">
        <v>13417</v>
      </c>
      <c r="F3520" t="s">
        <v>13421</v>
      </c>
      <c r="H3520">
        <v>61.6297724</v>
      </c>
      <c r="I3520">
        <v>-140.49074340000001</v>
      </c>
      <c r="J3520" s="1" t="str">
        <f t="shared" si="574"/>
        <v>NGR bulk stream sediment</v>
      </c>
      <c r="K3520" s="1" t="str">
        <f t="shared" si="575"/>
        <v>&lt;177 micron (NGR)</v>
      </c>
      <c r="L3520">
        <v>9</v>
      </c>
      <c r="M3520" t="s">
        <v>47</v>
      </c>
      <c r="N3520">
        <v>162</v>
      </c>
      <c r="O3520">
        <v>52</v>
      </c>
      <c r="P3520">
        <v>20</v>
      </c>
      <c r="Q3520">
        <v>4</v>
      </c>
      <c r="R3520">
        <v>14</v>
      </c>
      <c r="S3520">
        <v>10</v>
      </c>
      <c r="T3520">
        <v>-0.2</v>
      </c>
      <c r="U3520">
        <v>360</v>
      </c>
      <c r="V3520">
        <v>2</v>
      </c>
      <c r="W3520">
        <v>-0.2</v>
      </c>
      <c r="X3520">
        <v>2</v>
      </c>
      <c r="Y3520">
        <v>-2</v>
      </c>
      <c r="Z3520">
        <v>34</v>
      </c>
      <c r="AA3520">
        <v>-0.2</v>
      </c>
      <c r="AB3520">
        <v>2</v>
      </c>
      <c r="AC3520">
        <v>528</v>
      </c>
      <c r="AD3520">
        <v>15</v>
      </c>
      <c r="AE3520">
        <v>-2</v>
      </c>
      <c r="AF3520">
        <v>4.4000000000000004</v>
      </c>
      <c r="AG3520">
        <v>2.8</v>
      </c>
      <c r="AH3520">
        <v>330</v>
      </c>
    </row>
    <row r="3521" spans="1:34" hidden="1" x14ac:dyDescent="0.25">
      <c r="A3521" t="s">
        <v>13422</v>
      </c>
      <c r="B3521" t="s">
        <v>13423</v>
      </c>
      <c r="C3521" s="1" t="str">
        <f t="shared" si="569"/>
        <v>21:0620</v>
      </c>
      <c r="D3521" s="1" t="str">
        <f t="shared" si="573"/>
        <v>21:0194</v>
      </c>
      <c r="E3521" t="s">
        <v>13417</v>
      </c>
      <c r="F3521" t="s">
        <v>13424</v>
      </c>
      <c r="H3521">
        <v>61.6297724</v>
      </c>
      <c r="I3521">
        <v>-140.49074340000001</v>
      </c>
      <c r="J3521" s="1" t="str">
        <f t="shared" si="574"/>
        <v>NGR bulk stream sediment</v>
      </c>
      <c r="K3521" s="1" t="str">
        <f t="shared" si="575"/>
        <v>&lt;177 micron (NGR)</v>
      </c>
      <c r="L3521">
        <v>9</v>
      </c>
      <c r="M3521" t="s">
        <v>51</v>
      </c>
      <c r="N3521">
        <v>163</v>
      </c>
      <c r="O3521">
        <v>56</v>
      </c>
      <c r="P3521">
        <v>20</v>
      </c>
      <c r="Q3521">
        <v>5</v>
      </c>
      <c r="R3521">
        <v>15</v>
      </c>
      <c r="S3521">
        <v>10</v>
      </c>
      <c r="T3521">
        <v>-0.2</v>
      </c>
      <c r="U3521">
        <v>350</v>
      </c>
      <c r="V3521">
        <v>2.2000000000000002</v>
      </c>
      <c r="W3521">
        <v>-0.2</v>
      </c>
      <c r="X3521">
        <v>2</v>
      </c>
      <c r="Y3521">
        <v>-2</v>
      </c>
      <c r="Z3521">
        <v>41</v>
      </c>
      <c r="AA3521">
        <v>0.2</v>
      </c>
      <c r="AB3521">
        <v>1</v>
      </c>
      <c r="AC3521">
        <v>537</v>
      </c>
      <c r="AD3521">
        <v>10</v>
      </c>
      <c r="AE3521">
        <v>-2</v>
      </c>
      <c r="AF3521">
        <v>4.4000000000000004</v>
      </c>
      <c r="AG3521">
        <v>2.9</v>
      </c>
      <c r="AH3521">
        <v>290</v>
      </c>
    </row>
    <row r="3522" spans="1:34" hidden="1" x14ac:dyDescent="0.25">
      <c r="A3522" t="s">
        <v>13425</v>
      </c>
      <c r="B3522" t="s">
        <v>13426</v>
      </c>
      <c r="C3522" s="1" t="str">
        <f t="shared" si="569"/>
        <v>21:0620</v>
      </c>
      <c r="D3522" s="1" t="str">
        <f t="shared" si="573"/>
        <v>21:0194</v>
      </c>
      <c r="E3522" t="s">
        <v>13427</v>
      </c>
      <c r="F3522" t="s">
        <v>13428</v>
      </c>
      <c r="H3522">
        <v>61.566668499999999</v>
      </c>
      <c r="I3522">
        <v>-140.49974180000001</v>
      </c>
      <c r="J3522" s="1" t="str">
        <f t="shared" si="574"/>
        <v>NGR bulk stream sediment</v>
      </c>
      <c r="K3522" s="1" t="str">
        <f t="shared" si="575"/>
        <v>&lt;177 micron (NGR)</v>
      </c>
      <c r="L3522">
        <v>9</v>
      </c>
      <c r="M3522" t="s">
        <v>43</v>
      </c>
      <c r="N3522">
        <v>164</v>
      </c>
      <c r="O3522">
        <v>104</v>
      </c>
      <c r="P3522">
        <v>24</v>
      </c>
      <c r="Q3522">
        <v>7</v>
      </c>
      <c r="R3522">
        <v>19</v>
      </c>
      <c r="S3522">
        <v>15</v>
      </c>
      <c r="T3522">
        <v>-0.2</v>
      </c>
      <c r="U3522">
        <v>900</v>
      </c>
      <c r="V3522">
        <v>3</v>
      </c>
      <c r="W3522">
        <v>-0.2</v>
      </c>
      <c r="X3522">
        <v>2</v>
      </c>
      <c r="Y3522">
        <v>-2</v>
      </c>
      <c r="Z3522">
        <v>38</v>
      </c>
      <c r="AA3522">
        <v>0.5</v>
      </c>
      <c r="AB3522">
        <v>1</v>
      </c>
      <c r="AC3522">
        <v>597</v>
      </c>
      <c r="AD3522">
        <v>30</v>
      </c>
      <c r="AE3522">
        <v>-2</v>
      </c>
      <c r="AF3522">
        <v>11</v>
      </c>
      <c r="AG3522">
        <v>2</v>
      </c>
      <c r="AH3522">
        <v>250</v>
      </c>
    </row>
    <row r="3523" spans="1:34" hidden="1" x14ac:dyDescent="0.25">
      <c r="A3523" t="s">
        <v>13429</v>
      </c>
      <c r="B3523" t="s">
        <v>13430</v>
      </c>
      <c r="C3523" s="1" t="str">
        <f t="shared" si="569"/>
        <v>21:0620</v>
      </c>
      <c r="D3523" s="1" t="str">
        <f t="shared" si="573"/>
        <v>21:0194</v>
      </c>
      <c r="E3523" t="s">
        <v>13431</v>
      </c>
      <c r="F3523" t="s">
        <v>13432</v>
      </c>
      <c r="H3523">
        <v>61.477612800000003</v>
      </c>
      <c r="I3523">
        <v>-140.48029790000001</v>
      </c>
      <c r="J3523" s="1" t="str">
        <f t="shared" si="574"/>
        <v>NGR bulk stream sediment</v>
      </c>
      <c r="K3523" s="1" t="str">
        <f t="shared" si="575"/>
        <v>&lt;177 micron (NGR)</v>
      </c>
      <c r="L3523">
        <v>9</v>
      </c>
      <c r="M3523" t="s">
        <v>56</v>
      </c>
      <c r="N3523">
        <v>165</v>
      </c>
      <c r="O3523">
        <v>70</v>
      </c>
      <c r="P3523">
        <v>16</v>
      </c>
      <c r="Q3523">
        <v>5</v>
      </c>
      <c r="R3523">
        <v>39</v>
      </c>
      <c r="S3523">
        <v>14</v>
      </c>
      <c r="T3523">
        <v>-0.2</v>
      </c>
      <c r="U3523">
        <v>620</v>
      </c>
      <c r="V3523">
        <v>3</v>
      </c>
      <c r="W3523">
        <v>-0.2</v>
      </c>
      <c r="X3523">
        <v>1</v>
      </c>
      <c r="Y3523">
        <v>-2</v>
      </c>
      <c r="Z3523">
        <v>38</v>
      </c>
      <c r="AA3523">
        <v>-0.2</v>
      </c>
      <c r="AB3523">
        <v>-1</v>
      </c>
      <c r="AC3523">
        <v>544</v>
      </c>
      <c r="AD3523">
        <v>10</v>
      </c>
      <c r="AE3523">
        <v>-2</v>
      </c>
      <c r="AF3523">
        <v>2.2000000000000002</v>
      </c>
      <c r="AG3523">
        <v>2.5</v>
      </c>
      <c r="AH3523">
        <v>260</v>
      </c>
    </row>
    <row r="3524" spans="1:34" hidden="1" x14ac:dyDescent="0.25">
      <c r="A3524" t="s">
        <v>13433</v>
      </c>
      <c r="B3524" t="s">
        <v>13434</v>
      </c>
      <c r="C3524" s="1" t="str">
        <f t="shared" si="569"/>
        <v>21:0620</v>
      </c>
      <c r="D3524" s="1" t="str">
        <f t="shared" si="573"/>
        <v>21:0194</v>
      </c>
      <c r="E3524" t="s">
        <v>13435</v>
      </c>
      <c r="F3524" t="s">
        <v>13436</v>
      </c>
      <c r="H3524">
        <v>61.444566100000003</v>
      </c>
      <c r="I3524">
        <v>-140.46380339999999</v>
      </c>
      <c r="J3524" s="1" t="str">
        <f t="shared" si="574"/>
        <v>NGR bulk stream sediment</v>
      </c>
      <c r="K3524" s="1" t="str">
        <f t="shared" si="575"/>
        <v>&lt;177 micron (NGR)</v>
      </c>
      <c r="L3524">
        <v>9</v>
      </c>
      <c r="M3524" t="s">
        <v>61</v>
      </c>
      <c r="N3524">
        <v>166</v>
      </c>
      <c r="O3524">
        <v>68</v>
      </c>
      <c r="P3524">
        <v>6</v>
      </c>
      <c r="Q3524">
        <v>8</v>
      </c>
      <c r="R3524">
        <v>7</v>
      </c>
      <c r="S3524">
        <v>11</v>
      </c>
      <c r="T3524">
        <v>-0.2</v>
      </c>
      <c r="U3524">
        <v>600</v>
      </c>
      <c r="V3524">
        <v>2.8</v>
      </c>
      <c r="W3524">
        <v>-0.2</v>
      </c>
      <c r="X3524">
        <v>1</v>
      </c>
      <c r="Y3524">
        <v>-2</v>
      </c>
      <c r="Z3524">
        <v>35</v>
      </c>
      <c r="AA3524">
        <v>-0.2</v>
      </c>
      <c r="AB3524">
        <v>1</v>
      </c>
      <c r="AC3524">
        <v>585</v>
      </c>
      <c r="AD3524">
        <v>40</v>
      </c>
      <c r="AE3524">
        <v>-2</v>
      </c>
      <c r="AF3524">
        <v>2.6</v>
      </c>
      <c r="AG3524">
        <v>3.2</v>
      </c>
      <c r="AH3524">
        <v>330</v>
      </c>
    </row>
    <row r="3525" spans="1:34" hidden="1" x14ac:dyDescent="0.25">
      <c r="A3525" t="s">
        <v>13437</v>
      </c>
      <c r="B3525" t="s">
        <v>13438</v>
      </c>
      <c r="C3525" s="1" t="str">
        <f t="shared" si="569"/>
        <v>21:0620</v>
      </c>
      <c r="D3525" s="1" t="str">
        <f t="shared" si="573"/>
        <v>21:0194</v>
      </c>
      <c r="E3525" t="s">
        <v>13439</v>
      </c>
      <c r="F3525" t="s">
        <v>13440</v>
      </c>
      <c r="H3525">
        <v>61.562016999999997</v>
      </c>
      <c r="I3525">
        <v>-140.401126</v>
      </c>
      <c r="J3525" s="1" t="str">
        <f t="shared" si="574"/>
        <v>NGR bulk stream sediment</v>
      </c>
      <c r="K3525" s="1" t="str">
        <f t="shared" si="575"/>
        <v>&lt;177 micron (NGR)</v>
      </c>
      <c r="L3525">
        <v>9</v>
      </c>
      <c r="M3525" t="s">
        <v>66</v>
      </c>
      <c r="N3525">
        <v>167</v>
      </c>
      <c r="O3525">
        <v>88</v>
      </c>
      <c r="P3525">
        <v>11</v>
      </c>
      <c r="Q3525">
        <v>6</v>
      </c>
      <c r="R3525">
        <v>15</v>
      </c>
      <c r="S3525">
        <v>16</v>
      </c>
      <c r="T3525">
        <v>-0.2</v>
      </c>
      <c r="U3525">
        <v>750</v>
      </c>
      <c r="V3525">
        <v>4</v>
      </c>
      <c r="W3525">
        <v>-0.2</v>
      </c>
      <c r="X3525">
        <v>1</v>
      </c>
      <c r="Y3525">
        <v>-2</v>
      </c>
      <c r="Z3525">
        <v>43</v>
      </c>
      <c r="AA3525">
        <v>-0.2</v>
      </c>
      <c r="AB3525">
        <v>-1</v>
      </c>
      <c r="AC3525">
        <v>454</v>
      </c>
      <c r="AD3525">
        <v>10</v>
      </c>
      <c r="AE3525">
        <v>-2</v>
      </c>
      <c r="AF3525">
        <v>5.2</v>
      </c>
      <c r="AG3525">
        <v>2.8</v>
      </c>
      <c r="AH3525">
        <v>290</v>
      </c>
    </row>
    <row r="3526" spans="1:34" hidden="1" x14ac:dyDescent="0.25">
      <c r="A3526" t="s">
        <v>13441</v>
      </c>
      <c r="B3526" t="s">
        <v>13442</v>
      </c>
      <c r="C3526" s="1" t="str">
        <f t="shared" si="569"/>
        <v>21:0620</v>
      </c>
      <c r="D3526" s="1" t="str">
        <f t="shared" si="573"/>
        <v>21:0194</v>
      </c>
      <c r="E3526" t="s">
        <v>13443</v>
      </c>
      <c r="F3526" t="s">
        <v>13444</v>
      </c>
      <c r="H3526">
        <v>61.592560200000001</v>
      </c>
      <c r="I3526">
        <v>-140.4760924</v>
      </c>
      <c r="J3526" s="1" t="str">
        <f t="shared" si="574"/>
        <v>NGR bulk stream sediment</v>
      </c>
      <c r="K3526" s="1" t="str">
        <f t="shared" si="575"/>
        <v>&lt;177 micron (NGR)</v>
      </c>
      <c r="L3526">
        <v>9</v>
      </c>
      <c r="M3526" t="s">
        <v>76</v>
      </c>
      <c r="N3526">
        <v>168</v>
      </c>
      <c r="O3526">
        <v>96</v>
      </c>
      <c r="P3526">
        <v>27</v>
      </c>
      <c r="Q3526">
        <v>8</v>
      </c>
      <c r="R3526">
        <v>25</v>
      </c>
      <c r="S3526">
        <v>20</v>
      </c>
      <c r="T3526">
        <v>-0.2</v>
      </c>
      <c r="U3526">
        <v>780</v>
      </c>
      <c r="V3526">
        <v>3.9</v>
      </c>
      <c r="W3526">
        <v>-0.2</v>
      </c>
      <c r="X3526">
        <v>3</v>
      </c>
      <c r="Y3526">
        <v>-2</v>
      </c>
      <c r="Z3526">
        <v>49</v>
      </c>
      <c r="AA3526">
        <v>0.9</v>
      </c>
      <c r="AB3526">
        <v>6</v>
      </c>
      <c r="AC3526">
        <v>600</v>
      </c>
      <c r="AD3526">
        <v>30</v>
      </c>
      <c r="AE3526">
        <v>-2</v>
      </c>
      <c r="AF3526">
        <v>7</v>
      </c>
      <c r="AG3526">
        <v>2.4</v>
      </c>
      <c r="AH3526">
        <v>400</v>
      </c>
    </row>
    <row r="3527" spans="1:34" hidden="1" x14ac:dyDescent="0.25">
      <c r="A3527" t="s">
        <v>13445</v>
      </c>
      <c r="B3527" t="s">
        <v>13446</v>
      </c>
      <c r="C3527" s="1" t="str">
        <f t="shared" si="569"/>
        <v>21:0620</v>
      </c>
      <c r="D3527" s="1" t="str">
        <f t="shared" si="573"/>
        <v>21:0194</v>
      </c>
      <c r="E3527" t="s">
        <v>13447</v>
      </c>
      <c r="F3527" t="s">
        <v>13448</v>
      </c>
      <c r="H3527">
        <v>61.6017127</v>
      </c>
      <c r="I3527">
        <v>-140.29686899999999</v>
      </c>
      <c r="J3527" s="1" t="str">
        <f t="shared" si="574"/>
        <v>NGR bulk stream sediment</v>
      </c>
      <c r="K3527" s="1" t="str">
        <f t="shared" si="575"/>
        <v>&lt;177 micron (NGR)</v>
      </c>
      <c r="L3527">
        <v>9</v>
      </c>
      <c r="M3527" t="s">
        <v>81</v>
      </c>
      <c r="N3527">
        <v>169</v>
      </c>
      <c r="O3527">
        <v>68</v>
      </c>
      <c r="P3527">
        <v>12</v>
      </c>
      <c r="Q3527">
        <v>5</v>
      </c>
      <c r="R3527">
        <v>17</v>
      </c>
      <c r="S3527">
        <v>11</v>
      </c>
      <c r="T3527">
        <v>-0.2</v>
      </c>
      <c r="U3527">
        <v>350</v>
      </c>
      <c r="V3527">
        <v>1.8</v>
      </c>
      <c r="W3527">
        <v>-0.2</v>
      </c>
      <c r="X3527">
        <v>2</v>
      </c>
      <c r="Y3527">
        <v>-2</v>
      </c>
      <c r="Z3527">
        <v>11</v>
      </c>
      <c r="AA3527">
        <v>-0.2</v>
      </c>
      <c r="AB3527">
        <v>-1</v>
      </c>
      <c r="AC3527">
        <v>634</v>
      </c>
      <c r="AD3527">
        <v>30</v>
      </c>
      <c r="AE3527">
        <v>-2</v>
      </c>
      <c r="AF3527">
        <v>8</v>
      </c>
      <c r="AG3527">
        <v>3.9</v>
      </c>
      <c r="AH3527">
        <v>240</v>
      </c>
    </row>
    <row r="3528" spans="1:34" hidden="1" x14ac:dyDescent="0.25">
      <c r="A3528" t="s">
        <v>13449</v>
      </c>
      <c r="B3528" t="s">
        <v>13450</v>
      </c>
      <c r="C3528" s="1" t="str">
        <f t="shared" si="569"/>
        <v>21:0620</v>
      </c>
      <c r="D3528" s="1" t="str">
        <f t="shared" si="573"/>
        <v>21:0194</v>
      </c>
      <c r="E3528" t="s">
        <v>13451</v>
      </c>
      <c r="F3528" t="s">
        <v>13452</v>
      </c>
      <c r="H3528">
        <v>61.5792322</v>
      </c>
      <c r="I3528">
        <v>-140.2381092</v>
      </c>
      <c r="J3528" s="1" t="str">
        <f t="shared" si="574"/>
        <v>NGR bulk stream sediment</v>
      </c>
      <c r="K3528" s="1" t="str">
        <f t="shared" si="575"/>
        <v>&lt;177 micron (NGR)</v>
      </c>
      <c r="L3528">
        <v>9</v>
      </c>
      <c r="M3528" t="s">
        <v>86</v>
      </c>
      <c r="N3528">
        <v>170</v>
      </c>
      <c r="O3528">
        <v>96</v>
      </c>
      <c r="P3528">
        <v>33</v>
      </c>
      <c r="Q3528">
        <v>7</v>
      </c>
      <c r="R3528">
        <v>29</v>
      </c>
      <c r="S3528">
        <v>48</v>
      </c>
      <c r="T3528">
        <v>-0.2</v>
      </c>
      <c r="U3528">
        <v>1700</v>
      </c>
      <c r="W3528">
        <v>-0.2</v>
      </c>
      <c r="X3528">
        <v>9</v>
      </c>
      <c r="Y3528">
        <v>-2</v>
      </c>
      <c r="Z3528">
        <v>56</v>
      </c>
      <c r="AA3528">
        <v>-0.2</v>
      </c>
      <c r="AB3528">
        <v>-1</v>
      </c>
      <c r="AC3528">
        <v>432</v>
      </c>
      <c r="AD3528">
        <v>50</v>
      </c>
      <c r="AE3528">
        <v>-2</v>
      </c>
      <c r="AF3528">
        <v>23.4</v>
      </c>
      <c r="AG3528">
        <v>2.7</v>
      </c>
      <c r="AH3528">
        <v>185</v>
      </c>
    </row>
    <row r="3529" spans="1:34" hidden="1" x14ac:dyDescent="0.25">
      <c r="A3529" t="s">
        <v>13453</v>
      </c>
      <c r="B3529" t="s">
        <v>13454</v>
      </c>
      <c r="C3529" s="1" t="str">
        <f t="shared" si="569"/>
        <v>21:0620</v>
      </c>
      <c r="D3529" s="1" t="str">
        <f t="shared" si="573"/>
        <v>21:0194</v>
      </c>
      <c r="E3529" t="s">
        <v>13455</v>
      </c>
      <c r="F3529" t="s">
        <v>13456</v>
      </c>
      <c r="H3529">
        <v>61.653573600000001</v>
      </c>
      <c r="I3529">
        <v>-140.25236319999999</v>
      </c>
      <c r="J3529" s="1" t="str">
        <f t="shared" si="574"/>
        <v>NGR bulk stream sediment</v>
      </c>
      <c r="K3529" s="1" t="str">
        <f t="shared" si="575"/>
        <v>&lt;177 micron (NGR)</v>
      </c>
      <c r="L3529">
        <v>9</v>
      </c>
      <c r="M3529" t="s">
        <v>91</v>
      </c>
      <c r="N3529">
        <v>171</v>
      </c>
      <c r="O3529">
        <v>61</v>
      </c>
      <c r="P3529">
        <v>64</v>
      </c>
      <c r="Q3529">
        <v>-2</v>
      </c>
      <c r="R3529">
        <v>30</v>
      </c>
      <c r="S3529">
        <v>16</v>
      </c>
      <c r="T3529">
        <v>-0.2</v>
      </c>
      <c r="U3529">
        <v>300</v>
      </c>
      <c r="V3529">
        <v>3.3</v>
      </c>
      <c r="W3529">
        <v>-0.2</v>
      </c>
      <c r="X3529">
        <v>4</v>
      </c>
      <c r="Y3529">
        <v>-2</v>
      </c>
      <c r="Z3529">
        <v>66</v>
      </c>
      <c r="AA3529">
        <v>0.2</v>
      </c>
      <c r="AB3529">
        <v>2</v>
      </c>
      <c r="AC3529">
        <v>355</v>
      </c>
      <c r="AD3529">
        <v>10</v>
      </c>
      <c r="AE3529">
        <v>-2</v>
      </c>
      <c r="AF3529">
        <v>4</v>
      </c>
      <c r="AG3529">
        <v>1</v>
      </c>
      <c r="AH3529">
        <v>305</v>
      </c>
    </row>
    <row r="3530" spans="1:34" hidden="1" x14ac:dyDescent="0.25">
      <c r="A3530" t="s">
        <v>13457</v>
      </c>
      <c r="B3530" t="s">
        <v>13458</v>
      </c>
      <c r="C3530" s="1" t="str">
        <f t="shared" si="569"/>
        <v>21:0620</v>
      </c>
      <c r="D3530" s="1" t="str">
        <f t="shared" si="573"/>
        <v>21:0194</v>
      </c>
      <c r="E3530" t="s">
        <v>13459</v>
      </c>
      <c r="F3530" t="s">
        <v>13460</v>
      </c>
      <c r="H3530">
        <v>61.618175200000003</v>
      </c>
      <c r="I3530">
        <v>-140.2999275</v>
      </c>
      <c r="J3530" s="1" t="str">
        <f t="shared" si="574"/>
        <v>NGR bulk stream sediment</v>
      </c>
      <c r="K3530" s="1" t="str">
        <f t="shared" si="575"/>
        <v>&lt;177 micron (NGR)</v>
      </c>
      <c r="L3530">
        <v>9</v>
      </c>
      <c r="M3530" t="s">
        <v>96</v>
      </c>
      <c r="N3530">
        <v>172</v>
      </c>
      <c r="O3530">
        <v>51</v>
      </c>
      <c r="P3530">
        <v>35</v>
      </c>
      <c r="Q3530">
        <v>-2</v>
      </c>
      <c r="R3530">
        <v>18</v>
      </c>
      <c r="S3530">
        <v>11</v>
      </c>
      <c r="T3530">
        <v>-0.2</v>
      </c>
      <c r="U3530">
        <v>350</v>
      </c>
      <c r="V3530">
        <v>3.1</v>
      </c>
      <c r="W3530">
        <v>-0.2</v>
      </c>
      <c r="X3530">
        <v>4</v>
      </c>
      <c r="Y3530">
        <v>-2</v>
      </c>
      <c r="Z3530">
        <v>69</v>
      </c>
      <c r="AA3530">
        <v>0.3</v>
      </c>
      <c r="AB3530">
        <v>-1</v>
      </c>
      <c r="AC3530">
        <v>407</v>
      </c>
      <c r="AD3530">
        <v>15</v>
      </c>
      <c r="AE3530">
        <v>-2</v>
      </c>
      <c r="AF3530">
        <v>5.2</v>
      </c>
      <c r="AG3530">
        <v>1.6</v>
      </c>
      <c r="AH3530">
        <v>250</v>
      </c>
    </row>
    <row r="3531" spans="1:34" hidden="1" x14ac:dyDescent="0.25">
      <c r="A3531" t="s">
        <v>13461</v>
      </c>
      <c r="B3531" t="s">
        <v>13462</v>
      </c>
      <c r="C3531" s="1" t="str">
        <f t="shared" si="569"/>
        <v>21:0620</v>
      </c>
      <c r="D3531" s="1" t="str">
        <f>HYPERLINK("http://geochem.nrcan.gc.ca/cdogs/content/svy/svy_e.htm", "")</f>
        <v/>
      </c>
      <c r="G3531" s="1" t="str">
        <f>HYPERLINK("http://geochem.nrcan.gc.ca/cdogs/content/cr_/cr_00079_e.htm", "79")</f>
        <v>79</v>
      </c>
      <c r="J3531" t="s">
        <v>69</v>
      </c>
      <c r="K3531" t="s">
        <v>70</v>
      </c>
      <c r="L3531">
        <v>9</v>
      </c>
      <c r="M3531" t="s">
        <v>71</v>
      </c>
      <c r="N3531">
        <v>173</v>
      </c>
      <c r="O3531">
        <v>114</v>
      </c>
      <c r="P3531">
        <v>80</v>
      </c>
      <c r="Q3531">
        <v>14</v>
      </c>
      <c r="R3531">
        <v>250</v>
      </c>
      <c r="S3531">
        <v>26</v>
      </c>
      <c r="T3531">
        <v>-0.2</v>
      </c>
      <c r="U3531">
        <v>1000</v>
      </c>
      <c r="V3531">
        <v>3.8</v>
      </c>
      <c r="W3531">
        <v>1</v>
      </c>
      <c r="X3531">
        <v>13</v>
      </c>
      <c r="Y3531">
        <v>-2</v>
      </c>
      <c r="Z3531">
        <v>74</v>
      </c>
      <c r="AA3531">
        <v>0.6</v>
      </c>
      <c r="AB3531">
        <v>1</v>
      </c>
      <c r="AC3531">
        <v>792</v>
      </c>
      <c r="AD3531">
        <v>35</v>
      </c>
      <c r="AE3531">
        <v>4</v>
      </c>
      <c r="AF3531">
        <v>3.2</v>
      </c>
      <c r="AG3531">
        <v>3.3</v>
      </c>
      <c r="AH3531">
        <v>420</v>
      </c>
    </row>
    <row r="3532" spans="1:34" hidden="1" x14ac:dyDescent="0.25">
      <c r="A3532" t="s">
        <v>13463</v>
      </c>
      <c r="B3532" t="s">
        <v>13464</v>
      </c>
      <c r="C3532" s="1" t="str">
        <f t="shared" si="569"/>
        <v>21:0620</v>
      </c>
      <c r="D3532" s="1" t="str">
        <f t="shared" ref="D3532:D3544" si="576">HYPERLINK("http://geochem.nrcan.gc.ca/cdogs/content/svy/svy210194_e.htm", "21:0194")</f>
        <v>21:0194</v>
      </c>
      <c r="E3532" t="s">
        <v>13465</v>
      </c>
      <c r="F3532" t="s">
        <v>13466</v>
      </c>
      <c r="H3532">
        <v>61.627578800000002</v>
      </c>
      <c r="I3532">
        <v>-140.31672940000001</v>
      </c>
      <c r="J3532" s="1" t="str">
        <f t="shared" ref="J3532:J3544" si="577">HYPERLINK("http://geochem.nrcan.gc.ca/cdogs/content/kwd/kwd020030_e.htm", "NGR bulk stream sediment")</f>
        <v>NGR bulk stream sediment</v>
      </c>
      <c r="K3532" s="1" t="str">
        <f t="shared" ref="K3532:K3544" si="578">HYPERLINK("http://geochem.nrcan.gc.ca/cdogs/content/kwd/kwd080006_e.htm", "&lt;177 micron (NGR)")</f>
        <v>&lt;177 micron (NGR)</v>
      </c>
      <c r="L3532">
        <v>9</v>
      </c>
      <c r="M3532" t="s">
        <v>101</v>
      </c>
      <c r="N3532">
        <v>174</v>
      </c>
      <c r="O3532">
        <v>51</v>
      </c>
      <c r="P3532">
        <v>36</v>
      </c>
      <c r="Q3532">
        <v>-2</v>
      </c>
      <c r="R3532">
        <v>13</v>
      </c>
      <c r="S3532">
        <v>10</v>
      </c>
      <c r="T3532">
        <v>-0.2</v>
      </c>
      <c r="U3532">
        <v>350</v>
      </c>
      <c r="V3532">
        <v>3</v>
      </c>
      <c r="W3532">
        <v>-0.2</v>
      </c>
      <c r="X3532">
        <v>3</v>
      </c>
      <c r="Y3532">
        <v>-2</v>
      </c>
      <c r="Z3532">
        <v>63</v>
      </c>
      <c r="AA3532">
        <v>-0.2</v>
      </c>
      <c r="AB3532">
        <v>1</v>
      </c>
      <c r="AC3532">
        <v>471</v>
      </c>
      <c r="AD3532">
        <v>20</v>
      </c>
      <c r="AE3532">
        <v>-2</v>
      </c>
      <c r="AF3532">
        <v>12</v>
      </c>
      <c r="AG3532">
        <v>1.6</v>
      </c>
      <c r="AH3532">
        <v>295</v>
      </c>
    </row>
    <row r="3533" spans="1:34" hidden="1" x14ac:dyDescent="0.25">
      <c r="A3533" t="s">
        <v>13467</v>
      </c>
      <c r="B3533" t="s">
        <v>13468</v>
      </c>
      <c r="C3533" s="1" t="str">
        <f t="shared" si="569"/>
        <v>21:0620</v>
      </c>
      <c r="D3533" s="1" t="str">
        <f t="shared" si="576"/>
        <v>21:0194</v>
      </c>
      <c r="E3533" t="s">
        <v>13469</v>
      </c>
      <c r="F3533" t="s">
        <v>13470</v>
      </c>
      <c r="H3533">
        <v>61.623230599999999</v>
      </c>
      <c r="I3533">
        <v>-140.3645612</v>
      </c>
      <c r="J3533" s="1" t="str">
        <f t="shared" si="577"/>
        <v>NGR bulk stream sediment</v>
      </c>
      <c r="K3533" s="1" t="str">
        <f t="shared" si="578"/>
        <v>&lt;177 micron (NGR)</v>
      </c>
      <c r="L3533">
        <v>9</v>
      </c>
      <c r="M3533" t="s">
        <v>106</v>
      </c>
      <c r="N3533">
        <v>175</v>
      </c>
      <c r="O3533">
        <v>65</v>
      </c>
      <c r="P3533">
        <v>18</v>
      </c>
      <c r="Q3533">
        <v>-2</v>
      </c>
      <c r="R3533">
        <v>18</v>
      </c>
      <c r="S3533">
        <v>10</v>
      </c>
      <c r="T3533">
        <v>-0.2</v>
      </c>
      <c r="U3533">
        <v>960</v>
      </c>
      <c r="V3533">
        <v>3.1</v>
      </c>
      <c r="W3533">
        <v>-0.2</v>
      </c>
      <c r="X3533">
        <v>3</v>
      </c>
      <c r="Y3533">
        <v>-2</v>
      </c>
      <c r="Z3533">
        <v>45</v>
      </c>
      <c r="AA3533">
        <v>-0.2</v>
      </c>
      <c r="AB3533">
        <v>1</v>
      </c>
      <c r="AC3533">
        <v>512</v>
      </c>
      <c r="AD3533">
        <v>20</v>
      </c>
      <c r="AE3533">
        <v>-2</v>
      </c>
      <c r="AF3533">
        <v>8</v>
      </c>
      <c r="AG3533">
        <v>2.4</v>
      </c>
      <c r="AH3533">
        <v>220</v>
      </c>
    </row>
    <row r="3534" spans="1:34" hidden="1" x14ac:dyDescent="0.25">
      <c r="A3534" t="s">
        <v>13471</v>
      </c>
      <c r="B3534" t="s">
        <v>13472</v>
      </c>
      <c r="C3534" s="1" t="str">
        <f t="shared" si="569"/>
        <v>21:0620</v>
      </c>
      <c r="D3534" s="1" t="str">
        <f t="shared" si="576"/>
        <v>21:0194</v>
      </c>
      <c r="E3534" t="s">
        <v>13473</v>
      </c>
      <c r="F3534" t="s">
        <v>13474</v>
      </c>
      <c r="H3534">
        <v>61.636707600000001</v>
      </c>
      <c r="I3534">
        <v>-140.41121129999999</v>
      </c>
      <c r="J3534" s="1" t="str">
        <f t="shared" si="577"/>
        <v>NGR bulk stream sediment</v>
      </c>
      <c r="K3534" s="1" t="str">
        <f t="shared" si="578"/>
        <v>&lt;177 micron (NGR)</v>
      </c>
      <c r="L3534">
        <v>9</v>
      </c>
      <c r="M3534" t="s">
        <v>111</v>
      </c>
      <c r="N3534">
        <v>176</v>
      </c>
      <c r="O3534">
        <v>36</v>
      </c>
      <c r="P3534">
        <v>17</v>
      </c>
      <c r="Q3534">
        <v>-2</v>
      </c>
      <c r="R3534">
        <v>12</v>
      </c>
      <c r="S3534">
        <v>8</v>
      </c>
      <c r="T3534">
        <v>-0.2</v>
      </c>
      <c r="U3534">
        <v>290</v>
      </c>
      <c r="V3534">
        <v>3.1</v>
      </c>
      <c r="W3534">
        <v>-0.2</v>
      </c>
      <c r="X3534">
        <v>3</v>
      </c>
      <c r="Y3534">
        <v>-2</v>
      </c>
      <c r="Z3534">
        <v>83</v>
      </c>
      <c r="AA3534">
        <v>0.5</v>
      </c>
      <c r="AB3534">
        <v>2</v>
      </c>
      <c r="AC3534">
        <v>355</v>
      </c>
      <c r="AD3534">
        <v>10</v>
      </c>
      <c r="AE3534">
        <v>-2</v>
      </c>
      <c r="AF3534">
        <v>2.2000000000000002</v>
      </c>
      <c r="AG3534">
        <v>2.1</v>
      </c>
      <c r="AH3534">
        <v>330</v>
      </c>
    </row>
    <row r="3535" spans="1:34" hidden="1" x14ac:dyDescent="0.25">
      <c r="A3535" t="s">
        <v>13475</v>
      </c>
      <c r="B3535" t="s">
        <v>13476</v>
      </c>
      <c r="C3535" s="1" t="str">
        <f t="shared" si="569"/>
        <v>21:0620</v>
      </c>
      <c r="D3535" s="1" t="str">
        <f t="shared" si="576"/>
        <v>21:0194</v>
      </c>
      <c r="E3535" t="s">
        <v>13477</v>
      </c>
      <c r="F3535" t="s">
        <v>13478</v>
      </c>
      <c r="H3535">
        <v>61.651823499999999</v>
      </c>
      <c r="I3535">
        <v>-140.4452249</v>
      </c>
      <c r="J3535" s="1" t="str">
        <f t="shared" si="577"/>
        <v>NGR bulk stream sediment</v>
      </c>
      <c r="K3535" s="1" t="str">
        <f t="shared" si="578"/>
        <v>&lt;177 micron (NGR)</v>
      </c>
      <c r="L3535">
        <v>9</v>
      </c>
      <c r="M3535" t="s">
        <v>116</v>
      </c>
      <c r="N3535">
        <v>177</v>
      </c>
      <c r="O3535">
        <v>98</v>
      </c>
      <c r="P3535">
        <v>32</v>
      </c>
      <c r="Q3535">
        <v>-2</v>
      </c>
      <c r="R3535">
        <v>18</v>
      </c>
      <c r="S3535">
        <v>13</v>
      </c>
      <c r="T3535">
        <v>0.7</v>
      </c>
      <c r="U3535">
        <v>740</v>
      </c>
      <c r="V3535">
        <v>3.8</v>
      </c>
      <c r="W3535">
        <v>-0.2</v>
      </c>
      <c r="X3535">
        <v>4</v>
      </c>
      <c r="Y3535">
        <v>-2</v>
      </c>
      <c r="Z3535">
        <v>74</v>
      </c>
      <c r="AA3535">
        <v>0.5</v>
      </c>
      <c r="AB3535">
        <v>-2</v>
      </c>
      <c r="AC3535">
        <v>515</v>
      </c>
      <c r="AD3535">
        <v>30</v>
      </c>
      <c r="AE3535">
        <v>-2</v>
      </c>
      <c r="AF3535">
        <v>10.4</v>
      </c>
      <c r="AG3535">
        <v>2</v>
      </c>
      <c r="AH3535">
        <v>250</v>
      </c>
    </row>
    <row r="3536" spans="1:34" hidden="1" x14ac:dyDescent="0.25">
      <c r="A3536" t="s">
        <v>13479</v>
      </c>
      <c r="B3536" t="s">
        <v>13480</v>
      </c>
      <c r="C3536" s="1" t="str">
        <f t="shared" si="569"/>
        <v>21:0620</v>
      </c>
      <c r="D3536" s="1" t="str">
        <f t="shared" si="576"/>
        <v>21:0194</v>
      </c>
      <c r="E3536" t="s">
        <v>13481</v>
      </c>
      <c r="F3536" t="s">
        <v>13482</v>
      </c>
      <c r="H3536">
        <v>61.674352200000001</v>
      </c>
      <c r="I3536">
        <v>-140.3539514</v>
      </c>
      <c r="J3536" s="1" t="str">
        <f t="shared" si="577"/>
        <v>NGR bulk stream sediment</v>
      </c>
      <c r="K3536" s="1" t="str">
        <f t="shared" si="578"/>
        <v>&lt;177 micron (NGR)</v>
      </c>
      <c r="L3536">
        <v>9</v>
      </c>
      <c r="M3536" t="s">
        <v>121</v>
      </c>
      <c r="N3536">
        <v>178</v>
      </c>
      <c r="O3536">
        <v>44</v>
      </c>
      <c r="P3536">
        <v>24</v>
      </c>
      <c r="Q3536">
        <v>-2</v>
      </c>
      <c r="R3536">
        <v>8</v>
      </c>
      <c r="S3536">
        <v>8</v>
      </c>
      <c r="T3536">
        <v>-0.2</v>
      </c>
      <c r="U3536">
        <v>260</v>
      </c>
      <c r="V3536">
        <v>3.2</v>
      </c>
      <c r="W3536">
        <v>-0.2</v>
      </c>
      <c r="X3536">
        <v>3</v>
      </c>
      <c r="Y3536">
        <v>-2</v>
      </c>
      <c r="Z3536">
        <v>79</v>
      </c>
      <c r="AA3536">
        <v>0.3</v>
      </c>
      <c r="AB3536">
        <v>1</v>
      </c>
      <c r="AC3536">
        <v>355</v>
      </c>
      <c r="AD3536">
        <v>10</v>
      </c>
      <c r="AE3536">
        <v>-2</v>
      </c>
      <c r="AF3536">
        <v>3.2</v>
      </c>
      <c r="AG3536">
        <v>1.6</v>
      </c>
      <c r="AH3536">
        <v>260</v>
      </c>
    </row>
    <row r="3537" spans="1:34" hidden="1" x14ac:dyDescent="0.25">
      <c r="A3537" t="s">
        <v>13483</v>
      </c>
      <c r="B3537" t="s">
        <v>13484</v>
      </c>
      <c r="C3537" s="1" t="str">
        <f t="shared" si="569"/>
        <v>21:0620</v>
      </c>
      <c r="D3537" s="1" t="str">
        <f t="shared" si="576"/>
        <v>21:0194</v>
      </c>
      <c r="E3537" t="s">
        <v>13485</v>
      </c>
      <c r="F3537" t="s">
        <v>13486</v>
      </c>
      <c r="H3537">
        <v>61.684331800000002</v>
      </c>
      <c r="I3537">
        <v>-140.36674429999999</v>
      </c>
      <c r="J3537" s="1" t="str">
        <f t="shared" si="577"/>
        <v>NGR bulk stream sediment</v>
      </c>
      <c r="K3537" s="1" t="str">
        <f t="shared" si="578"/>
        <v>&lt;177 micron (NGR)</v>
      </c>
      <c r="L3537">
        <v>9</v>
      </c>
      <c r="M3537" t="s">
        <v>126</v>
      </c>
      <c r="N3537">
        <v>179</v>
      </c>
      <c r="O3537">
        <v>46</v>
      </c>
      <c r="P3537">
        <v>33</v>
      </c>
      <c r="Q3537">
        <v>-2</v>
      </c>
      <c r="R3537">
        <v>12</v>
      </c>
      <c r="S3537">
        <v>10</v>
      </c>
      <c r="T3537">
        <v>-0.2</v>
      </c>
      <c r="U3537">
        <v>310</v>
      </c>
      <c r="V3537">
        <v>3.3</v>
      </c>
      <c r="W3537">
        <v>-0.2</v>
      </c>
      <c r="X3537">
        <v>3</v>
      </c>
      <c r="Y3537">
        <v>-2</v>
      </c>
      <c r="Z3537">
        <v>89</v>
      </c>
      <c r="AA3537">
        <v>-0.2</v>
      </c>
      <c r="AB3537">
        <v>1</v>
      </c>
      <c r="AC3537">
        <v>340</v>
      </c>
      <c r="AD3537">
        <v>20</v>
      </c>
      <c r="AE3537">
        <v>2</v>
      </c>
      <c r="AF3537">
        <v>4.4000000000000004</v>
      </c>
      <c r="AG3537">
        <v>2.6</v>
      </c>
      <c r="AH3537">
        <v>270</v>
      </c>
    </row>
    <row r="3538" spans="1:34" hidden="1" x14ac:dyDescent="0.25">
      <c r="A3538" t="s">
        <v>13487</v>
      </c>
      <c r="B3538" t="s">
        <v>13488</v>
      </c>
      <c r="C3538" s="1" t="str">
        <f t="shared" si="569"/>
        <v>21:0620</v>
      </c>
      <c r="D3538" s="1" t="str">
        <f t="shared" si="576"/>
        <v>21:0194</v>
      </c>
      <c r="E3538" t="s">
        <v>13489</v>
      </c>
      <c r="F3538" t="s">
        <v>13490</v>
      </c>
      <c r="H3538">
        <v>61.689896500000003</v>
      </c>
      <c r="I3538">
        <v>-140.48209739999999</v>
      </c>
      <c r="J3538" s="1" t="str">
        <f t="shared" si="577"/>
        <v>NGR bulk stream sediment</v>
      </c>
      <c r="K3538" s="1" t="str">
        <f t="shared" si="578"/>
        <v>&lt;177 micron (NGR)</v>
      </c>
      <c r="L3538">
        <v>9</v>
      </c>
      <c r="M3538" t="s">
        <v>131</v>
      </c>
      <c r="N3538">
        <v>180</v>
      </c>
      <c r="O3538">
        <v>110</v>
      </c>
      <c r="P3538">
        <v>32</v>
      </c>
      <c r="Q3538">
        <v>-2</v>
      </c>
      <c r="R3538">
        <v>18</v>
      </c>
      <c r="S3538">
        <v>14</v>
      </c>
      <c r="T3538">
        <v>-0.2</v>
      </c>
      <c r="U3538">
        <v>580</v>
      </c>
      <c r="V3538">
        <v>3.5</v>
      </c>
      <c r="W3538">
        <v>-0.2</v>
      </c>
      <c r="X3538">
        <v>4</v>
      </c>
      <c r="Y3538">
        <v>-2</v>
      </c>
      <c r="Z3538">
        <v>73</v>
      </c>
      <c r="AA3538">
        <v>0.4</v>
      </c>
      <c r="AB3538">
        <v>2</v>
      </c>
      <c r="AC3538">
        <v>575</v>
      </c>
      <c r="AD3538">
        <v>30</v>
      </c>
      <c r="AE3538">
        <v>-2</v>
      </c>
      <c r="AF3538">
        <v>9.1999999999999993</v>
      </c>
      <c r="AG3538">
        <v>2</v>
      </c>
      <c r="AH3538">
        <v>270</v>
      </c>
    </row>
    <row r="3539" spans="1:34" hidden="1" x14ac:dyDescent="0.25">
      <c r="A3539" t="s">
        <v>13491</v>
      </c>
      <c r="B3539" t="s">
        <v>13492</v>
      </c>
      <c r="C3539" s="1" t="str">
        <f t="shared" si="569"/>
        <v>21:0620</v>
      </c>
      <c r="D3539" s="1" t="str">
        <f t="shared" si="576"/>
        <v>21:0194</v>
      </c>
      <c r="E3539" t="s">
        <v>13493</v>
      </c>
      <c r="F3539" t="s">
        <v>13494</v>
      </c>
      <c r="H3539">
        <v>61.698710699999999</v>
      </c>
      <c r="I3539">
        <v>-140.47463260000001</v>
      </c>
      <c r="J3539" s="1" t="str">
        <f t="shared" si="577"/>
        <v>NGR bulk stream sediment</v>
      </c>
      <c r="K3539" s="1" t="str">
        <f t="shared" si="578"/>
        <v>&lt;177 micron (NGR)</v>
      </c>
      <c r="L3539">
        <v>10</v>
      </c>
      <c r="M3539" t="s">
        <v>38</v>
      </c>
      <c r="N3539">
        <v>181</v>
      </c>
      <c r="O3539">
        <v>48</v>
      </c>
      <c r="P3539">
        <v>16</v>
      </c>
      <c r="Q3539">
        <v>-2</v>
      </c>
      <c r="R3539">
        <v>18</v>
      </c>
      <c r="S3539">
        <v>8</v>
      </c>
      <c r="T3539">
        <v>-0.2</v>
      </c>
      <c r="U3539">
        <v>260</v>
      </c>
      <c r="V3539">
        <v>2.2000000000000002</v>
      </c>
      <c r="W3539">
        <v>-0.2</v>
      </c>
      <c r="X3539">
        <v>2</v>
      </c>
      <c r="Y3539">
        <v>-2</v>
      </c>
      <c r="Z3539">
        <v>58</v>
      </c>
      <c r="AA3539">
        <v>-0.2</v>
      </c>
      <c r="AB3539">
        <v>-2</v>
      </c>
      <c r="AC3539">
        <v>381</v>
      </c>
      <c r="AD3539">
        <v>15</v>
      </c>
      <c r="AE3539">
        <v>-2</v>
      </c>
      <c r="AF3539">
        <v>3.2</v>
      </c>
      <c r="AG3539">
        <v>2</v>
      </c>
      <c r="AH3539">
        <v>205</v>
      </c>
    </row>
    <row r="3540" spans="1:34" hidden="1" x14ac:dyDescent="0.25">
      <c r="A3540" t="s">
        <v>13495</v>
      </c>
      <c r="B3540" t="s">
        <v>13496</v>
      </c>
      <c r="C3540" s="1" t="str">
        <f t="shared" si="569"/>
        <v>21:0620</v>
      </c>
      <c r="D3540" s="1" t="str">
        <f t="shared" si="576"/>
        <v>21:0194</v>
      </c>
      <c r="E3540" t="s">
        <v>13493</v>
      </c>
      <c r="F3540" t="s">
        <v>13497</v>
      </c>
      <c r="H3540">
        <v>61.698710699999999</v>
      </c>
      <c r="I3540">
        <v>-140.47463260000001</v>
      </c>
      <c r="J3540" s="1" t="str">
        <f t="shared" si="577"/>
        <v>NGR bulk stream sediment</v>
      </c>
      <c r="K3540" s="1" t="str">
        <f t="shared" si="578"/>
        <v>&lt;177 micron (NGR)</v>
      </c>
      <c r="L3540">
        <v>10</v>
      </c>
      <c r="M3540" t="s">
        <v>51</v>
      </c>
      <c r="N3540">
        <v>182</v>
      </c>
      <c r="O3540">
        <v>57</v>
      </c>
      <c r="P3540">
        <v>17</v>
      </c>
      <c r="Q3540">
        <v>-2</v>
      </c>
      <c r="R3540">
        <v>17</v>
      </c>
      <c r="S3540">
        <v>8</v>
      </c>
      <c r="T3540">
        <v>-0.2</v>
      </c>
      <c r="U3540">
        <v>260</v>
      </c>
      <c r="V3540">
        <v>2.8</v>
      </c>
      <c r="W3540">
        <v>-0.2</v>
      </c>
      <c r="X3540">
        <v>3</v>
      </c>
      <c r="Y3540">
        <v>-2</v>
      </c>
      <c r="Z3540">
        <v>69</v>
      </c>
      <c r="AA3540">
        <v>-0.2</v>
      </c>
      <c r="AB3540">
        <v>1</v>
      </c>
      <c r="AC3540">
        <v>396</v>
      </c>
      <c r="AD3540">
        <v>15</v>
      </c>
      <c r="AE3540">
        <v>2</v>
      </c>
      <c r="AF3540">
        <v>3.6</v>
      </c>
      <c r="AG3540">
        <v>2.2000000000000002</v>
      </c>
      <c r="AH3540">
        <v>215</v>
      </c>
    </row>
    <row r="3541" spans="1:34" hidden="1" x14ac:dyDescent="0.25">
      <c r="A3541" t="s">
        <v>13498</v>
      </c>
      <c r="B3541" t="s">
        <v>13499</v>
      </c>
      <c r="C3541" s="1" t="str">
        <f t="shared" si="569"/>
        <v>21:0620</v>
      </c>
      <c r="D3541" s="1" t="str">
        <f t="shared" si="576"/>
        <v>21:0194</v>
      </c>
      <c r="E3541" t="s">
        <v>13493</v>
      </c>
      <c r="F3541" t="s">
        <v>13500</v>
      </c>
      <c r="H3541">
        <v>61.698710699999999</v>
      </c>
      <c r="I3541">
        <v>-140.47463260000001</v>
      </c>
      <c r="J3541" s="1" t="str">
        <f t="shared" si="577"/>
        <v>NGR bulk stream sediment</v>
      </c>
      <c r="K3541" s="1" t="str">
        <f t="shared" si="578"/>
        <v>&lt;177 micron (NGR)</v>
      </c>
      <c r="L3541">
        <v>10</v>
      </c>
      <c r="M3541" t="s">
        <v>47</v>
      </c>
      <c r="N3541">
        <v>183</v>
      </c>
      <c r="O3541">
        <v>50</v>
      </c>
      <c r="P3541">
        <v>17</v>
      </c>
      <c r="Q3541">
        <v>-2</v>
      </c>
      <c r="R3541">
        <v>16</v>
      </c>
      <c r="S3541">
        <v>10</v>
      </c>
      <c r="T3541">
        <v>-0.2</v>
      </c>
      <c r="U3541">
        <v>280</v>
      </c>
      <c r="V3541">
        <v>2.6</v>
      </c>
      <c r="W3541">
        <v>-0.2</v>
      </c>
      <c r="X3541">
        <v>3</v>
      </c>
      <c r="Y3541">
        <v>-2</v>
      </c>
      <c r="Z3541">
        <v>60</v>
      </c>
      <c r="AA3541">
        <v>-0.2</v>
      </c>
      <c r="AB3541">
        <v>1</v>
      </c>
      <c r="AC3541">
        <v>385</v>
      </c>
      <c r="AD3541">
        <v>10</v>
      </c>
      <c r="AE3541">
        <v>2</v>
      </c>
      <c r="AF3541">
        <v>3.8</v>
      </c>
      <c r="AG3541">
        <v>1.3</v>
      </c>
      <c r="AH3541">
        <v>205</v>
      </c>
    </row>
    <row r="3542" spans="1:34" hidden="1" x14ac:dyDescent="0.25">
      <c r="A3542" t="s">
        <v>13501</v>
      </c>
      <c r="B3542" t="s">
        <v>13502</v>
      </c>
      <c r="C3542" s="1" t="str">
        <f t="shared" si="569"/>
        <v>21:0620</v>
      </c>
      <c r="D3542" s="1" t="str">
        <f t="shared" si="576"/>
        <v>21:0194</v>
      </c>
      <c r="E3542" t="s">
        <v>13503</v>
      </c>
      <c r="F3542" t="s">
        <v>13504</v>
      </c>
      <c r="H3542">
        <v>61.726002200000003</v>
      </c>
      <c r="I3542">
        <v>-140.51133250000001</v>
      </c>
      <c r="J3542" s="1" t="str">
        <f t="shared" si="577"/>
        <v>NGR bulk stream sediment</v>
      </c>
      <c r="K3542" s="1" t="str">
        <f t="shared" si="578"/>
        <v>&lt;177 micron (NGR)</v>
      </c>
      <c r="L3542">
        <v>10</v>
      </c>
      <c r="M3542" t="s">
        <v>43</v>
      </c>
      <c r="N3542">
        <v>184</v>
      </c>
      <c r="O3542">
        <v>69</v>
      </c>
      <c r="P3542">
        <v>25</v>
      </c>
      <c r="Q3542">
        <v>4</v>
      </c>
      <c r="R3542">
        <v>18</v>
      </c>
      <c r="S3542">
        <v>10</v>
      </c>
      <c r="T3542">
        <v>-0.2</v>
      </c>
      <c r="U3542">
        <v>330</v>
      </c>
      <c r="V3542">
        <v>2.8</v>
      </c>
      <c r="W3542">
        <v>-0.2</v>
      </c>
      <c r="X3542">
        <v>3</v>
      </c>
      <c r="Y3542">
        <v>-2</v>
      </c>
      <c r="Z3542">
        <v>60</v>
      </c>
      <c r="AA3542">
        <v>-0.2</v>
      </c>
      <c r="AB3542">
        <v>1</v>
      </c>
      <c r="AC3542">
        <v>586</v>
      </c>
      <c r="AD3542">
        <v>25</v>
      </c>
      <c r="AE3542">
        <v>2</v>
      </c>
      <c r="AF3542">
        <v>9.8000000000000007</v>
      </c>
      <c r="AG3542">
        <v>2.5</v>
      </c>
      <c r="AH3542">
        <v>251</v>
      </c>
    </row>
    <row r="3543" spans="1:34" hidden="1" x14ac:dyDescent="0.25">
      <c r="A3543" t="s">
        <v>13505</v>
      </c>
      <c r="B3543" t="s">
        <v>13506</v>
      </c>
      <c r="C3543" s="1" t="str">
        <f t="shared" si="569"/>
        <v>21:0620</v>
      </c>
      <c r="D3543" s="1" t="str">
        <f t="shared" si="576"/>
        <v>21:0194</v>
      </c>
      <c r="E3543" t="s">
        <v>13507</v>
      </c>
      <c r="F3543" t="s">
        <v>13508</v>
      </c>
      <c r="H3543">
        <v>61.619475299999998</v>
      </c>
      <c r="I3543">
        <v>-140.69242700000001</v>
      </c>
      <c r="J3543" s="1" t="str">
        <f t="shared" si="577"/>
        <v>NGR bulk stream sediment</v>
      </c>
      <c r="K3543" s="1" t="str">
        <f t="shared" si="578"/>
        <v>&lt;177 micron (NGR)</v>
      </c>
      <c r="L3543">
        <v>10</v>
      </c>
      <c r="M3543" t="s">
        <v>56</v>
      </c>
      <c r="N3543">
        <v>185</v>
      </c>
      <c r="O3543">
        <v>57</v>
      </c>
      <c r="P3543">
        <v>27</v>
      </c>
      <c r="Q3543">
        <v>-2</v>
      </c>
      <c r="R3543">
        <v>32</v>
      </c>
      <c r="S3543">
        <v>14</v>
      </c>
      <c r="T3543">
        <v>-0.2</v>
      </c>
      <c r="U3543">
        <v>640</v>
      </c>
      <c r="V3543">
        <v>3.3</v>
      </c>
      <c r="W3543">
        <v>-0.2</v>
      </c>
      <c r="X3543">
        <v>3</v>
      </c>
      <c r="Y3543">
        <v>-2</v>
      </c>
      <c r="Z3543">
        <v>50</v>
      </c>
      <c r="AA3543">
        <v>-0.2</v>
      </c>
      <c r="AB3543">
        <v>2</v>
      </c>
      <c r="AC3543">
        <v>526</v>
      </c>
      <c r="AD3543">
        <v>10</v>
      </c>
      <c r="AE3543">
        <v>2</v>
      </c>
      <c r="AF3543">
        <v>3.4</v>
      </c>
      <c r="AG3543">
        <v>1</v>
      </c>
      <c r="AH3543">
        <v>165</v>
      </c>
    </row>
    <row r="3544" spans="1:34" hidden="1" x14ac:dyDescent="0.25">
      <c r="A3544" t="s">
        <v>13509</v>
      </c>
      <c r="B3544" t="s">
        <v>13510</v>
      </c>
      <c r="C3544" s="1" t="str">
        <f t="shared" si="569"/>
        <v>21:0620</v>
      </c>
      <c r="D3544" s="1" t="str">
        <f t="shared" si="576"/>
        <v>21:0194</v>
      </c>
      <c r="E3544" t="s">
        <v>13511</v>
      </c>
      <c r="F3544" t="s">
        <v>13512</v>
      </c>
      <c r="H3544">
        <v>61.569199699999999</v>
      </c>
      <c r="I3544">
        <v>-140.7732772</v>
      </c>
      <c r="J3544" s="1" t="str">
        <f t="shared" si="577"/>
        <v>NGR bulk stream sediment</v>
      </c>
      <c r="K3544" s="1" t="str">
        <f t="shared" si="578"/>
        <v>&lt;177 micron (NGR)</v>
      </c>
      <c r="L3544">
        <v>10</v>
      </c>
      <c r="M3544" t="s">
        <v>61</v>
      </c>
      <c r="N3544">
        <v>186</v>
      </c>
      <c r="O3544">
        <v>74</v>
      </c>
      <c r="P3544">
        <v>26</v>
      </c>
      <c r="Q3544">
        <v>-2</v>
      </c>
      <c r="R3544">
        <v>28</v>
      </c>
      <c r="S3544">
        <v>16</v>
      </c>
      <c r="T3544">
        <v>-0.2</v>
      </c>
      <c r="U3544">
        <v>760</v>
      </c>
      <c r="V3544">
        <v>3.9</v>
      </c>
      <c r="W3544">
        <v>-0.2</v>
      </c>
      <c r="X3544">
        <v>4</v>
      </c>
      <c r="Y3544">
        <v>-2</v>
      </c>
      <c r="Z3544">
        <v>62</v>
      </c>
      <c r="AA3544">
        <v>0.2</v>
      </c>
      <c r="AB3544">
        <v>3</v>
      </c>
      <c r="AC3544">
        <v>564</v>
      </c>
      <c r="AD3544">
        <v>20</v>
      </c>
      <c r="AE3544">
        <v>-2</v>
      </c>
      <c r="AF3544">
        <v>4</v>
      </c>
      <c r="AG3544">
        <v>1.2</v>
      </c>
      <c r="AH3544">
        <v>205</v>
      </c>
    </row>
    <row r="3545" spans="1:34" hidden="1" x14ac:dyDescent="0.25">
      <c r="A3545" t="s">
        <v>13513</v>
      </c>
      <c r="B3545" t="s">
        <v>13514</v>
      </c>
      <c r="C3545" s="1" t="str">
        <f t="shared" si="569"/>
        <v>21:0620</v>
      </c>
      <c r="D3545" s="1" t="str">
        <f>HYPERLINK("http://geochem.nrcan.gc.ca/cdogs/content/svy/svy_e.htm", "")</f>
        <v/>
      </c>
      <c r="G3545" s="1" t="str">
        <f>HYPERLINK("http://geochem.nrcan.gc.ca/cdogs/content/cr_/cr_00079_e.htm", "79")</f>
        <v>79</v>
      </c>
      <c r="J3545" t="s">
        <v>69</v>
      </c>
      <c r="K3545" t="s">
        <v>70</v>
      </c>
      <c r="L3545">
        <v>10</v>
      </c>
      <c r="M3545" t="s">
        <v>71</v>
      </c>
      <c r="N3545">
        <v>187</v>
      </c>
      <c r="O3545">
        <v>121</v>
      </c>
      <c r="P3545">
        <v>81</v>
      </c>
      <c r="Q3545">
        <v>16</v>
      </c>
      <c r="R3545">
        <v>240</v>
      </c>
      <c r="S3545">
        <v>24</v>
      </c>
      <c r="T3545">
        <v>-0.2</v>
      </c>
      <c r="U3545">
        <v>920</v>
      </c>
      <c r="V3545">
        <v>3.6</v>
      </c>
      <c r="W3545">
        <v>1</v>
      </c>
      <c r="X3545">
        <v>13</v>
      </c>
      <c r="Y3545">
        <v>-2</v>
      </c>
      <c r="Z3545">
        <v>74</v>
      </c>
      <c r="AA3545">
        <v>0.2</v>
      </c>
      <c r="AB3545">
        <v>2</v>
      </c>
      <c r="AC3545">
        <v>799</v>
      </c>
      <c r="AD3545">
        <v>40</v>
      </c>
      <c r="AE3545">
        <v>2</v>
      </c>
      <c r="AF3545">
        <v>2.4</v>
      </c>
      <c r="AG3545">
        <v>2.8</v>
      </c>
      <c r="AH3545">
        <v>345</v>
      </c>
    </row>
    <row r="3546" spans="1:34" hidden="1" x14ac:dyDescent="0.25">
      <c r="A3546" t="s">
        <v>13515</v>
      </c>
      <c r="B3546" t="s">
        <v>13516</v>
      </c>
      <c r="C3546" s="1" t="str">
        <f t="shared" si="569"/>
        <v>21:0620</v>
      </c>
      <c r="D3546" s="1" t="str">
        <f t="shared" ref="D3546:D3560" si="579">HYPERLINK("http://geochem.nrcan.gc.ca/cdogs/content/svy/svy210194_e.htm", "21:0194")</f>
        <v>21:0194</v>
      </c>
      <c r="E3546" t="s">
        <v>13517</v>
      </c>
      <c r="F3546" t="s">
        <v>13518</v>
      </c>
      <c r="H3546">
        <v>61.550551599999999</v>
      </c>
      <c r="I3546">
        <v>-140.78270800000001</v>
      </c>
      <c r="J3546" s="1" t="str">
        <f t="shared" ref="J3546:J3560" si="580">HYPERLINK("http://geochem.nrcan.gc.ca/cdogs/content/kwd/kwd020030_e.htm", "NGR bulk stream sediment")</f>
        <v>NGR bulk stream sediment</v>
      </c>
      <c r="K3546" s="1" t="str">
        <f t="shared" ref="K3546:K3560" si="581">HYPERLINK("http://geochem.nrcan.gc.ca/cdogs/content/kwd/kwd080006_e.htm", "&lt;177 micron (NGR)")</f>
        <v>&lt;177 micron (NGR)</v>
      </c>
      <c r="L3546">
        <v>10</v>
      </c>
      <c r="M3546" t="s">
        <v>66</v>
      </c>
      <c r="N3546">
        <v>188</v>
      </c>
      <c r="O3546">
        <v>72</v>
      </c>
      <c r="P3546">
        <v>17</v>
      </c>
      <c r="Q3546">
        <v>4</v>
      </c>
      <c r="R3546">
        <v>22</v>
      </c>
      <c r="S3546">
        <v>15</v>
      </c>
      <c r="T3546">
        <v>-0.2</v>
      </c>
      <c r="U3546">
        <v>640</v>
      </c>
      <c r="V3546">
        <v>3.6</v>
      </c>
      <c r="W3546">
        <v>-0.2</v>
      </c>
      <c r="X3546">
        <v>1</v>
      </c>
      <c r="Y3546">
        <v>-2</v>
      </c>
      <c r="Z3546">
        <v>39</v>
      </c>
      <c r="AA3546">
        <v>-0.2</v>
      </c>
      <c r="AB3546">
        <v>1</v>
      </c>
      <c r="AC3546">
        <v>537</v>
      </c>
      <c r="AD3546">
        <v>25</v>
      </c>
      <c r="AE3546">
        <v>-2</v>
      </c>
      <c r="AF3546">
        <v>6.8</v>
      </c>
      <c r="AG3546">
        <v>2.2999999999999998</v>
      </c>
      <c r="AH3546">
        <v>175</v>
      </c>
    </row>
    <row r="3547" spans="1:34" hidden="1" x14ac:dyDescent="0.25">
      <c r="A3547" t="s">
        <v>13519</v>
      </c>
      <c r="B3547" t="s">
        <v>13520</v>
      </c>
      <c r="C3547" s="1" t="str">
        <f t="shared" si="569"/>
        <v>21:0620</v>
      </c>
      <c r="D3547" s="1" t="str">
        <f t="shared" si="579"/>
        <v>21:0194</v>
      </c>
      <c r="E3547" t="s">
        <v>13521</v>
      </c>
      <c r="F3547" t="s">
        <v>13522</v>
      </c>
      <c r="H3547">
        <v>61.548488300000002</v>
      </c>
      <c r="I3547">
        <v>-140.80761390000001</v>
      </c>
      <c r="J3547" s="1" t="str">
        <f t="shared" si="580"/>
        <v>NGR bulk stream sediment</v>
      </c>
      <c r="K3547" s="1" t="str">
        <f t="shared" si="581"/>
        <v>&lt;177 micron (NGR)</v>
      </c>
      <c r="L3547">
        <v>10</v>
      </c>
      <c r="M3547" t="s">
        <v>76</v>
      </c>
      <c r="N3547">
        <v>189</v>
      </c>
      <c r="O3547">
        <v>65</v>
      </c>
      <c r="P3547">
        <v>27</v>
      </c>
      <c r="Q3547">
        <v>-2</v>
      </c>
      <c r="R3547">
        <v>66</v>
      </c>
      <c r="S3547">
        <v>21</v>
      </c>
      <c r="T3547">
        <v>-0.2</v>
      </c>
      <c r="U3547">
        <v>700</v>
      </c>
      <c r="V3547">
        <v>3.9</v>
      </c>
      <c r="W3547">
        <v>-0.2</v>
      </c>
      <c r="X3547">
        <v>1</v>
      </c>
      <c r="Y3547">
        <v>-2</v>
      </c>
      <c r="Z3547">
        <v>47</v>
      </c>
      <c r="AA3547">
        <v>-0.2</v>
      </c>
      <c r="AB3547">
        <v>-1</v>
      </c>
      <c r="AC3547">
        <v>318</v>
      </c>
      <c r="AD3547">
        <v>-10</v>
      </c>
      <c r="AE3547">
        <v>-2</v>
      </c>
      <c r="AF3547">
        <v>6.6</v>
      </c>
      <c r="AG3547">
        <v>0.9</v>
      </c>
      <c r="AH3547">
        <v>230</v>
      </c>
    </row>
    <row r="3548" spans="1:34" hidden="1" x14ac:dyDescent="0.25">
      <c r="A3548" t="s">
        <v>13523</v>
      </c>
      <c r="B3548" t="s">
        <v>13524</v>
      </c>
      <c r="C3548" s="1" t="str">
        <f t="shared" si="569"/>
        <v>21:0620</v>
      </c>
      <c r="D3548" s="1" t="str">
        <f t="shared" si="579"/>
        <v>21:0194</v>
      </c>
      <c r="E3548" t="s">
        <v>13525</v>
      </c>
      <c r="F3548" t="s">
        <v>13526</v>
      </c>
      <c r="H3548">
        <v>61.504747600000002</v>
      </c>
      <c r="I3548">
        <v>-140.82449260000001</v>
      </c>
      <c r="J3548" s="1" t="str">
        <f t="shared" si="580"/>
        <v>NGR bulk stream sediment</v>
      </c>
      <c r="K3548" s="1" t="str">
        <f t="shared" si="581"/>
        <v>&lt;177 micron (NGR)</v>
      </c>
      <c r="L3548">
        <v>10</v>
      </c>
      <c r="M3548" t="s">
        <v>81</v>
      </c>
      <c r="N3548">
        <v>190</v>
      </c>
      <c r="O3548">
        <v>75</v>
      </c>
      <c r="P3548">
        <v>42</v>
      </c>
      <c r="Q3548">
        <v>5</v>
      </c>
      <c r="R3548">
        <v>18</v>
      </c>
      <c r="S3548">
        <v>14</v>
      </c>
      <c r="T3548">
        <v>-0.2</v>
      </c>
      <c r="U3548">
        <v>860</v>
      </c>
      <c r="V3548">
        <v>3.9</v>
      </c>
      <c r="W3548">
        <v>-0.2</v>
      </c>
      <c r="X3548">
        <v>9</v>
      </c>
      <c r="Y3548">
        <v>-2</v>
      </c>
      <c r="Z3548">
        <v>68</v>
      </c>
      <c r="AA3548">
        <v>0.8</v>
      </c>
      <c r="AB3548">
        <v>2</v>
      </c>
      <c r="AC3548">
        <v>493</v>
      </c>
      <c r="AD3548">
        <v>35</v>
      </c>
      <c r="AE3548">
        <v>-2</v>
      </c>
      <c r="AF3548">
        <v>3.4</v>
      </c>
      <c r="AG3548">
        <v>1</v>
      </c>
      <c r="AH3548">
        <v>190</v>
      </c>
    </row>
    <row r="3549" spans="1:34" hidden="1" x14ac:dyDescent="0.25">
      <c r="A3549" t="s">
        <v>13527</v>
      </c>
      <c r="B3549" t="s">
        <v>13528</v>
      </c>
      <c r="C3549" s="1" t="str">
        <f t="shared" si="569"/>
        <v>21:0620</v>
      </c>
      <c r="D3549" s="1" t="str">
        <f t="shared" si="579"/>
        <v>21:0194</v>
      </c>
      <c r="E3549" t="s">
        <v>13529</v>
      </c>
      <c r="F3549" t="s">
        <v>13530</v>
      </c>
      <c r="H3549">
        <v>61.523746500000001</v>
      </c>
      <c r="I3549">
        <v>-140.8070147</v>
      </c>
      <c r="J3549" s="1" t="str">
        <f t="shared" si="580"/>
        <v>NGR bulk stream sediment</v>
      </c>
      <c r="K3549" s="1" t="str">
        <f t="shared" si="581"/>
        <v>&lt;177 micron (NGR)</v>
      </c>
      <c r="L3549">
        <v>10</v>
      </c>
      <c r="M3549" t="s">
        <v>86</v>
      </c>
      <c r="N3549">
        <v>191</v>
      </c>
      <c r="O3549">
        <v>73</v>
      </c>
      <c r="P3549">
        <v>42</v>
      </c>
      <c r="Q3549">
        <v>4</v>
      </c>
      <c r="R3549">
        <v>18</v>
      </c>
      <c r="S3549">
        <v>16</v>
      </c>
      <c r="T3549">
        <v>-0.2</v>
      </c>
      <c r="U3549">
        <v>860</v>
      </c>
      <c r="V3549">
        <v>4</v>
      </c>
      <c r="W3549">
        <v>-0.2</v>
      </c>
      <c r="X3549">
        <v>7</v>
      </c>
      <c r="Y3549">
        <v>-2</v>
      </c>
      <c r="Z3549">
        <v>67</v>
      </c>
      <c r="AA3549">
        <v>0.2</v>
      </c>
      <c r="AB3549">
        <v>2</v>
      </c>
      <c r="AC3549">
        <v>687</v>
      </c>
      <c r="AD3549">
        <v>35</v>
      </c>
      <c r="AE3549">
        <v>-2</v>
      </c>
      <c r="AF3549">
        <v>3.8</v>
      </c>
      <c r="AG3549">
        <v>1</v>
      </c>
      <c r="AH3549">
        <v>200</v>
      </c>
    </row>
    <row r="3550" spans="1:34" hidden="1" x14ac:dyDescent="0.25">
      <c r="A3550" t="s">
        <v>13531</v>
      </c>
      <c r="B3550" t="s">
        <v>13532</v>
      </c>
      <c r="C3550" s="1" t="str">
        <f t="shared" si="569"/>
        <v>21:0620</v>
      </c>
      <c r="D3550" s="1" t="str">
        <f t="shared" si="579"/>
        <v>21:0194</v>
      </c>
      <c r="E3550" t="s">
        <v>13533</v>
      </c>
      <c r="F3550" t="s">
        <v>13534</v>
      </c>
      <c r="H3550">
        <v>61.470065599999998</v>
      </c>
      <c r="I3550">
        <v>-140.9129409</v>
      </c>
      <c r="J3550" s="1" t="str">
        <f t="shared" si="580"/>
        <v>NGR bulk stream sediment</v>
      </c>
      <c r="K3550" s="1" t="str">
        <f t="shared" si="581"/>
        <v>&lt;177 micron (NGR)</v>
      </c>
      <c r="L3550">
        <v>10</v>
      </c>
      <c r="M3550" t="s">
        <v>91</v>
      </c>
      <c r="N3550">
        <v>192</v>
      </c>
      <c r="O3550">
        <v>77</v>
      </c>
      <c r="P3550">
        <v>86</v>
      </c>
      <c r="Q3550">
        <v>4</v>
      </c>
      <c r="R3550">
        <v>104</v>
      </c>
      <c r="S3550">
        <v>28</v>
      </c>
      <c r="T3550">
        <v>-0.2</v>
      </c>
      <c r="U3550">
        <v>1000</v>
      </c>
      <c r="V3550">
        <v>5.2</v>
      </c>
      <c r="W3550">
        <v>-0.2</v>
      </c>
      <c r="X3550">
        <v>8</v>
      </c>
      <c r="Y3550">
        <v>-2</v>
      </c>
      <c r="Z3550">
        <v>113</v>
      </c>
      <c r="AA3550">
        <v>0.2</v>
      </c>
      <c r="AB3550">
        <v>5</v>
      </c>
      <c r="AC3550">
        <v>407</v>
      </c>
      <c r="AD3550">
        <v>20</v>
      </c>
      <c r="AE3550">
        <v>-2</v>
      </c>
      <c r="AF3550">
        <v>3.2</v>
      </c>
      <c r="AG3550">
        <v>0.5</v>
      </c>
      <c r="AH3550">
        <v>190</v>
      </c>
    </row>
    <row r="3551" spans="1:34" hidden="1" x14ac:dyDescent="0.25">
      <c r="A3551" t="s">
        <v>13535</v>
      </c>
      <c r="B3551" t="s">
        <v>13536</v>
      </c>
      <c r="C3551" s="1" t="str">
        <f t="shared" ref="C3551:C3614" si="582">HYPERLINK("http://geochem.nrcan.gc.ca/cdogs/content/bdl/bdl210620_e.htm", "21:0620")</f>
        <v>21:0620</v>
      </c>
      <c r="D3551" s="1" t="str">
        <f t="shared" si="579"/>
        <v>21:0194</v>
      </c>
      <c r="E3551" t="s">
        <v>13537</v>
      </c>
      <c r="F3551" t="s">
        <v>13538</v>
      </c>
      <c r="H3551">
        <v>61.464316699999998</v>
      </c>
      <c r="I3551">
        <v>-140.84014830000001</v>
      </c>
      <c r="J3551" s="1" t="str">
        <f t="shared" si="580"/>
        <v>NGR bulk stream sediment</v>
      </c>
      <c r="K3551" s="1" t="str">
        <f t="shared" si="581"/>
        <v>&lt;177 micron (NGR)</v>
      </c>
      <c r="L3551">
        <v>10</v>
      </c>
      <c r="M3551" t="s">
        <v>96</v>
      </c>
      <c r="N3551">
        <v>193</v>
      </c>
      <c r="O3551">
        <v>94</v>
      </c>
      <c r="P3551">
        <v>73</v>
      </c>
      <c r="Q3551">
        <v>12</v>
      </c>
      <c r="R3551">
        <v>48</v>
      </c>
      <c r="S3551">
        <v>20</v>
      </c>
      <c r="T3551">
        <v>0.2</v>
      </c>
      <c r="U3551">
        <v>1000</v>
      </c>
      <c r="V3551">
        <v>4.2</v>
      </c>
      <c r="W3551">
        <v>-0.2</v>
      </c>
      <c r="X3551">
        <v>10</v>
      </c>
      <c r="Y3551">
        <v>-2</v>
      </c>
      <c r="Z3551">
        <v>103</v>
      </c>
      <c r="AA3551">
        <v>0.2</v>
      </c>
      <c r="AB3551">
        <v>2</v>
      </c>
      <c r="AC3551">
        <v>415</v>
      </c>
      <c r="AD3551">
        <v>20</v>
      </c>
      <c r="AE3551">
        <v>-2</v>
      </c>
      <c r="AF3551">
        <v>2</v>
      </c>
      <c r="AG3551">
        <v>0.9</v>
      </c>
      <c r="AH3551">
        <v>190</v>
      </c>
    </row>
    <row r="3552" spans="1:34" hidden="1" x14ac:dyDescent="0.25">
      <c r="A3552" t="s">
        <v>13539</v>
      </c>
      <c r="B3552" t="s">
        <v>13540</v>
      </c>
      <c r="C3552" s="1" t="str">
        <f t="shared" si="582"/>
        <v>21:0620</v>
      </c>
      <c r="D3552" s="1" t="str">
        <f t="shared" si="579"/>
        <v>21:0194</v>
      </c>
      <c r="E3552" t="s">
        <v>13541</v>
      </c>
      <c r="F3552" t="s">
        <v>13542</v>
      </c>
      <c r="H3552">
        <v>61.4617206</v>
      </c>
      <c r="I3552">
        <v>-140.79834009999999</v>
      </c>
      <c r="J3552" s="1" t="str">
        <f t="shared" si="580"/>
        <v>NGR bulk stream sediment</v>
      </c>
      <c r="K3552" s="1" t="str">
        <f t="shared" si="581"/>
        <v>&lt;177 micron (NGR)</v>
      </c>
      <c r="L3552">
        <v>10</v>
      </c>
      <c r="M3552" t="s">
        <v>101</v>
      </c>
      <c r="N3552">
        <v>194</v>
      </c>
      <c r="O3552">
        <v>68</v>
      </c>
      <c r="P3552">
        <v>26</v>
      </c>
      <c r="Q3552">
        <v>-2</v>
      </c>
      <c r="R3552">
        <v>14</v>
      </c>
      <c r="S3552">
        <v>14</v>
      </c>
      <c r="T3552">
        <v>-0.2</v>
      </c>
      <c r="U3552">
        <v>820</v>
      </c>
      <c r="V3552">
        <v>3.6</v>
      </c>
      <c r="W3552">
        <v>-0.2</v>
      </c>
      <c r="X3552">
        <v>4</v>
      </c>
      <c r="Y3552">
        <v>-2</v>
      </c>
      <c r="Z3552">
        <v>48</v>
      </c>
      <c r="AA3552">
        <v>1.5</v>
      </c>
      <c r="AB3552">
        <v>1</v>
      </c>
      <c r="AC3552">
        <v>478</v>
      </c>
      <c r="AD3552">
        <v>70</v>
      </c>
      <c r="AE3552">
        <v>-2</v>
      </c>
      <c r="AF3552">
        <v>3.4</v>
      </c>
      <c r="AG3552">
        <v>1.3</v>
      </c>
      <c r="AH3552">
        <v>250</v>
      </c>
    </row>
    <row r="3553" spans="1:34" hidden="1" x14ac:dyDescent="0.25">
      <c r="A3553" t="s">
        <v>13543</v>
      </c>
      <c r="B3553" t="s">
        <v>13544</v>
      </c>
      <c r="C3553" s="1" t="str">
        <f t="shared" si="582"/>
        <v>21:0620</v>
      </c>
      <c r="D3553" s="1" t="str">
        <f t="shared" si="579"/>
        <v>21:0194</v>
      </c>
      <c r="E3553" t="s">
        <v>13545</v>
      </c>
      <c r="F3553" t="s">
        <v>13546</v>
      </c>
      <c r="H3553">
        <v>61.363045999999997</v>
      </c>
      <c r="I3553">
        <v>-140.6193189</v>
      </c>
      <c r="J3553" s="1" t="str">
        <f t="shared" si="580"/>
        <v>NGR bulk stream sediment</v>
      </c>
      <c r="K3553" s="1" t="str">
        <f t="shared" si="581"/>
        <v>&lt;177 micron (NGR)</v>
      </c>
      <c r="L3553">
        <v>10</v>
      </c>
      <c r="M3553" t="s">
        <v>106</v>
      </c>
      <c r="N3553">
        <v>195</v>
      </c>
      <c r="O3553">
        <v>63</v>
      </c>
      <c r="P3553">
        <v>12</v>
      </c>
      <c r="Q3553">
        <v>-2</v>
      </c>
      <c r="R3553">
        <v>16</v>
      </c>
      <c r="S3553">
        <v>14</v>
      </c>
      <c r="T3553">
        <v>-0.2</v>
      </c>
      <c r="U3553">
        <v>540</v>
      </c>
      <c r="V3553">
        <v>3.6</v>
      </c>
      <c r="W3553">
        <v>-0.2</v>
      </c>
      <c r="X3553">
        <v>1</v>
      </c>
      <c r="Y3553">
        <v>-2</v>
      </c>
      <c r="Z3553">
        <v>47</v>
      </c>
      <c r="AA3553">
        <v>-0.2</v>
      </c>
      <c r="AB3553">
        <v>1</v>
      </c>
      <c r="AC3553">
        <v>493</v>
      </c>
      <c r="AD3553">
        <v>-10</v>
      </c>
      <c r="AE3553">
        <v>-2</v>
      </c>
      <c r="AF3553">
        <v>2.8</v>
      </c>
      <c r="AG3553">
        <v>1.6</v>
      </c>
      <c r="AH3553">
        <v>295</v>
      </c>
    </row>
    <row r="3554" spans="1:34" hidden="1" x14ac:dyDescent="0.25">
      <c r="A3554" t="s">
        <v>13547</v>
      </c>
      <c r="B3554" t="s">
        <v>13548</v>
      </c>
      <c r="C3554" s="1" t="str">
        <f t="shared" si="582"/>
        <v>21:0620</v>
      </c>
      <c r="D3554" s="1" t="str">
        <f t="shared" si="579"/>
        <v>21:0194</v>
      </c>
      <c r="E3554" t="s">
        <v>13549</v>
      </c>
      <c r="F3554" t="s">
        <v>13550</v>
      </c>
      <c r="H3554">
        <v>61.383839600000002</v>
      </c>
      <c r="I3554">
        <v>-140.63987610000001</v>
      </c>
      <c r="J3554" s="1" t="str">
        <f t="shared" si="580"/>
        <v>NGR bulk stream sediment</v>
      </c>
      <c r="K3554" s="1" t="str">
        <f t="shared" si="581"/>
        <v>&lt;177 micron (NGR)</v>
      </c>
      <c r="L3554">
        <v>10</v>
      </c>
      <c r="M3554" t="s">
        <v>111</v>
      </c>
      <c r="N3554">
        <v>196</v>
      </c>
      <c r="O3554">
        <v>65</v>
      </c>
      <c r="P3554">
        <v>26</v>
      </c>
      <c r="Q3554">
        <v>-2</v>
      </c>
      <c r="R3554">
        <v>36</v>
      </c>
      <c r="S3554">
        <v>14</v>
      </c>
      <c r="T3554">
        <v>-0.2</v>
      </c>
      <c r="U3554">
        <v>480</v>
      </c>
      <c r="V3554">
        <v>3</v>
      </c>
      <c r="W3554">
        <v>-0.2</v>
      </c>
      <c r="X3554">
        <v>27</v>
      </c>
      <c r="Y3554">
        <v>2</v>
      </c>
      <c r="Z3554">
        <v>42</v>
      </c>
      <c r="AA3554">
        <v>0.2</v>
      </c>
      <c r="AB3554">
        <v>7</v>
      </c>
      <c r="AC3554">
        <v>504</v>
      </c>
      <c r="AD3554">
        <v>230</v>
      </c>
      <c r="AE3554">
        <v>-2</v>
      </c>
      <c r="AF3554">
        <v>-1</v>
      </c>
      <c r="AG3554">
        <v>2.2999999999999998</v>
      </c>
      <c r="AH3554">
        <v>375</v>
      </c>
    </row>
    <row r="3555" spans="1:34" hidden="1" x14ac:dyDescent="0.25">
      <c r="A3555" t="s">
        <v>13551</v>
      </c>
      <c r="B3555" t="s">
        <v>13552</v>
      </c>
      <c r="C3555" s="1" t="str">
        <f t="shared" si="582"/>
        <v>21:0620</v>
      </c>
      <c r="D3555" s="1" t="str">
        <f t="shared" si="579"/>
        <v>21:0194</v>
      </c>
      <c r="E3555" t="s">
        <v>13553</v>
      </c>
      <c r="F3555" t="s">
        <v>13554</v>
      </c>
      <c r="H3555">
        <v>61.454402700000003</v>
      </c>
      <c r="I3555">
        <v>-140.70420340000001</v>
      </c>
      <c r="J3555" s="1" t="str">
        <f t="shared" si="580"/>
        <v>NGR bulk stream sediment</v>
      </c>
      <c r="K3555" s="1" t="str">
        <f t="shared" si="581"/>
        <v>&lt;177 micron (NGR)</v>
      </c>
      <c r="L3555">
        <v>10</v>
      </c>
      <c r="M3555" t="s">
        <v>116</v>
      </c>
      <c r="N3555">
        <v>197</v>
      </c>
      <c r="O3555">
        <v>74</v>
      </c>
      <c r="P3555">
        <v>31</v>
      </c>
      <c r="Q3555">
        <v>3</v>
      </c>
      <c r="R3555">
        <v>34</v>
      </c>
      <c r="S3555">
        <v>14</v>
      </c>
      <c r="T3555">
        <v>-0.2</v>
      </c>
      <c r="U3555">
        <v>600</v>
      </c>
      <c r="V3555">
        <v>3.4</v>
      </c>
      <c r="W3555">
        <v>-0.2</v>
      </c>
      <c r="X3555">
        <v>6</v>
      </c>
      <c r="Y3555">
        <v>-2</v>
      </c>
      <c r="Z3555">
        <v>50</v>
      </c>
      <c r="AA3555">
        <v>-0.2</v>
      </c>
      <c r="AB3555">
        <v>3</v>
      </c>
      <c r="AC3555">
        <v>658</v>
      </c>
      <c r="AD3555">
        <v>15</v>
      </c>
      <c r="AE3555">
        <v>2</v>
      </c>
      <c r="AF3555">
        <v>4</v>
      </c>
      <c r="AG3555">
        <v>2.1</v>
      </c>
      <c r="AH3555">
        <v>240</v>
      </c>
    </row>
    <row r="3556" spans="1:34" hidden="1" x14ac:dyDescent="0.25">
      <c r="A3556" t="s">
        <v>13555</v>
      </c>
      <c r="B3556" t="s">
        <v>13556</v>
      </c>
      <c r="C3556" s="1" t="str">
        <f t="shared" si="582"/>
        <v>21:0620</v>
      </c>
      <c r="D3556" s="1" t="str">
        <f t="shared" si="579"/>
        <v>21:0194</v>
      </c>
      <c r="E3556" t="s">
        <v>13557</v>
      </c>
      <c r="F3556" t="s">
        <v>13558</v>
      </c>
      <c r="H3556">
        <v>61.478808899999997</v>
      </c>
      <c r="I3556">
        <v>-140.72891899999999</v>
      </c>
      <c r="J3556" s="1" t="str">
        <f t="shared" si="580"/>
        <v>NGR bulk stream sediment</v>
      </c>
      <c r="K3556" s="1" t="str">
        <f t="shared" si="581"/>
        <v>&lt;177 micron (NGR)</v>
      </c>
      <c r="L3556">
        <v>10</v>
      </c>
      <c r="M3556" t="s">
        <v>121</v>
      </c>
      <c r="N3556">
        <v>198</v>
      </c>
      <c r="O3556">
        <v>64</v>
      </c>
      <c r="P3556">
        <v>18</v>
      </c>
      <c r="Q3556">
        <v>-2</v>
      </c>
      <c r="R3556">
        <v>28</v>
      </c>
      <c r="S3556">
        <v>18</v>
      </c>
      <c r="T3556">
        <v>-0.2</v>
      </c>
      <c r="U3556">
        <v>760</v>
      </c>
      <c r="V3556">
        <v>3.8</v>
      </c>
      <c r="W3556">
        <v>-0.2</v>
      </c>
      <c r="X3556">
        <v>3</v>
      </c>
      <c r="Y3556">
        <v>-2</v>
      </c>
      <c r="Z3556">
        <v>57</v>
      </c>
      <c r="AA3556">
        <v>-0.2</v>
      </c>
      <c r="AB3556">
        <v>1</v>
      </c>
      <c r="AC3556">
        <v>401</v>
      </c>
      <c r="AD3556">
        <v>-10</v>
      </c>
      <c r="AE3556">
        <v>2</v>
      </c>
      <c r="AF3556">
        <v>2.6</v>
      </c>
      <c r="AG3556">
        <v>1</v>
      </c>
      <c r="AH3556">
        <v>220</v>
      </c>
    </row>
    <row r="3557" spans="1:34" hidden="1" x14ac:dyDescent="0.25">
      <c r="A3557" t="s">
        <v>13559</v>
      </c>
      <c r="B3557" t="s">
        <v>13560</v>
      </c>
      <c r="C3557" s="1" t="str">
        <f t="shared" si="582"/>
        <v>21:0620</v>
      </c>
      <c r="D3557" s="1" t="str">
        <f t="shared" si="579"/>
        <v>21:0194</v>
      </c>
      <c r="E3557" t="s">
        <v>13561</v>
      </c>
      <c r="F3557" t="s">
        <v>13562</v>
      </c>
      <c r="H3557">
        <v>61.446646399999999</v>
      </c>
      <c r="I3557">
        <v>-140.59582789999999</v>
      </c>
      <c r="J3557" s="1" t="str">
        <f t="shared" si="580"/>
        <v>NGR bulk stream sediment</v>
      </c>
      <c r="K3557" s="1" t="str">
        <f t="shared" si="581"/>
        <v>&lt;177 micron (NGR)</v>
      </c>
      <c r="L3557">
        <v>10</v>
      </c>
      <c r="M3557" t="s">
        <v>126</v>
      </c>
      <c r="N3557">
        <v>199</v>
      </c>
      <c r="O3557">
        <v>69</v>
      </c>
      <c r="P3557">
        <v>66</v>
      </c>
      <c r="Q3557">
        <v>-2</v>
      </c>
      <c r="R3557">
        <v>112</v>
      </c>
      <c r="S3557">
        <v>26</v>
      </c>
      <c r="T3557">
        <v>-0.2</v>
      </c>
      <c r="U3557">
        <v>800</v>
      </c>
      <c r="V3557">
        <v>4.5</v>
      </c>
      <c r="W3557">
        <v>-0.2</v>
      </c>
      <c r="X3557">
        <v>15</v>
      </c>
      <c r="Y3557">
        <v>-2</v>
      </c>
      <c r="Z3557">
        <v>99</v>
      </c>
      <c r="AA3557">
        <v>0.6</v>
      </c>
      <c r="AB3557">
        <v>4</v>
      </c>
      <c r="AC3557">
        <v>323</v>
      </c>
      <c r="AD3557">
        <v>70</v>
      </c>
      <c r="AE3557">
        <v>-2</v>
      </c>
      <c r="AF3557">
        <v>4.5999999999999996</v>
      </c>
      <c r="AG3557">
        <v>0.9</v>
      </c>
      <c r="AH3557">
        <v>260</v>
      </c>
    </row>
    <row r="3558" spans="1:34" hidden="1" x14ac:dyDescent="0.25">
      <c r="A3558" t="s">
        <v>13563</v>
      </c>
      <c r="B3558" t="s">
        <v>13564</v>
      </c>
      <c r="C3558" s="1" t="str">
        <f t="shared" si="582"/>
        <v>21:0620</v>
      </c>
      <c r="D3558" s="1" t="str">
        <f t="shared" si="579"/>
        <v>21:0194</v>
      </c>
      <c r="E3558" t="s">
        <v>13565</v>
      </c>
      <c r="F3558" t="s">
        <v>13566</v>
      </c>
      <c r="H3558">
        <v>61.461890500000003</v>
      </c>
      <c r="I3558">
        <v>-140.5725147</v>
      </c>
      <c r="J3558" s="1" t="str">
        <f t="shared" si="580"/>
        <v>NGR bulk stream sediment</v>
      </c>
      <c r="K3558" s="1" t="str">
        <f t="shared" si="581"/>
        <v>&lt;177 micron (NGR)</v>
      </c>
      <c r="L3558">
        <v>10</v>
      </c>
      <c r="M3558" t="s">
        <v>131</v>
      </c>
      <c r="N3558">
        <v>200</v>
      </c>
      <c r="O3558">
        <v>49</v>
      </c>
      <c r="P3558">
        <v>15</v>
      </c>
      <c r="Q3558">
        <v>2</v>
      </c>
      <c r="R3558">
        <v>14</v>
      </c>
      <c r="S3558">
        <v>10</v>
      </c>
      <c r="T3558">
        <v>-0.2</v>
      </c>
      <c r="U3558">
        <v>620</v>
      </c>
      <c r="V3558">
        <v>2.2000000000000002</v>
      </c>
      <c r="W3558">
        <v>-0.2</v>
      </c>
      <c r="X3558">
        <v>12</v>
      </c>
      <c r="Y3558">
        <v>-2</v>
      </c>
      <c r="Z3558">
        <v>36</v>
      </c>
      <c r="AA3558">
        <v>-0.2</v>
      </c>
      <c r="AB3558">
        <v>2</v>
      </c>
      <c r="AC3558">
        <v>479</v>
      </c>
      <c r="AD3558">
        <v>10</v>
      </c>
      <c r="AE3558">
        <v>-2</v>
      </c>
      <c r="AF3558">
        <v>2.6</v>
      </c>
      <c r="AG3558">
        <v>1.6</v>
      </c>
      <c r="AH3558">
        <v>215</v>
      </c>
    </row>
    <row r="3559" spans="1:34" hidden="1" x14ac:dyDescent="0.25">
      <c r="A3559" t="s">
        <v>13567</v>
      </c>
      <c r="B3559" t="s">
        <v>13568</v>
      </c>
      <c r="C3559" s="1" t="str">
        <f t="shared" si="582"/>
        <v>21:0620</v>
      </c>
      <c r="D3559" s="1" t="str">
        <f t="shared" si="579"/>
        <v>21:0194</v>
      </c>
      <c r="E3559" t="s">
        <v>13569</v>
      </c>
      <c r="F3559" t="s">
        <v>13570</v>
      </c>
      <c r="H3559">
        <v>61.489599900000002</v>
      </c>
      <c r="I3559">
        <v>-140.55190870000001</v>
      </c>
      <c r="J3559" s="1" t="str">
        <f t="shared" si="580"/>
        <v>NGR bulk stream sediment</v>
      </c>
      <c r="K3559" s="1" t="str">
        <f t="shared" si="581"/>
        <v>&lt;177 micron (NGR)</v>
      </c>
      <c r="L3559">
        <v>11</v>
      </c>
      <c r="M3559" t="s">
        <v>38</v>
      </c>
      <c r="N3559">
        <v>201</v>
      </c>
      <c r="O3559">
        <v>53</v>
      </c>
      <c r="P3559">
        <v>6</v>
      </c>
      <c r="Q3559">
        <v>-2</v>
      </c>
      <c r="R3559">
        <v>-2</v>
      </c>
      <c r="S3559">
        <v>6</v>
      </c>
      <c r="T3559">
        <v>-0.2</v>
      </c>
      <c r="U3559">
        <v>1400</v>
      </c>
      <c r="V3559">
        <v>3.4</v>
      </c>
      <c r="W3559">
        <v>-0.2</v>
      </c>
      <c r="X3559">
        <v>1</v>
      </c>
      <c r="Y3559">
        <v>2</v>
      </c>
      <c r="Z3559">
        <v>26</v>
      </c>
      <c r="AA3559">
        <v>0.2</v>
      </c>
      <c r="AB3559">
        <v>-1</v>
      </c>
      <c r="AC3559">
        <v>516</v>
      </c>
      <c r="AD3559">
        <v>-10</v>
      </c>
      <c r="AE3559">
        <v>2</v>
      </c>
      <c r="AF3559">
        <v>5.4</v>
      </c>
      <c r="AG3559">
        <v>3.3</v>
      </c>
      <c r="AH3559">
        <v>200</v>
      </c>
    </row>
    <row r="3560" spans="1:34" hidden="1" x14ac:dyDescent="0.25">
      <c r="A3560" t="s">
        <v>13571</v>
      </c>
      <c r="B3560" t="s">
        <v>13572</v>
      </c>
      <c r="C3560" s="1" t="str">
        <f t="shared" si="582"/>
        <v>21:0620</v>
      </c>
      <c r="D3560" s="1" t="str">
        <f t="shared" si="579"/>
        <v>21:0194</v>
      </c>
      <c r="E3560" t="s">
        <v>13573</v>
      </c>
      <c r="F3560" t="s">
        <v>13574</v>
      </c>
      <c r="H3560">
        <v>61.474094299999997</v>
      </c>
      <c r="I3560">
        <v>-140.56236150000001</v>
      </c>
      <c r="J3560" s="1" t="str">
        <f t="shared" si="580"/>
        <v>NGR bulk stream sediment</v>
      </c>
      <c r="K3560" s="1" t="str">
        <f t="shared" si="581"/>
        <v>&lt;177 micron (NGR)</v>
      </c>
      <c r="L3560">
        <v>11</v>
      </c>
      <c r="M3560" t="s">
        <v>43</v>
      </c>
      <c r="N3560">
        <v>202</v>
      </c>
      <c r="O3560">
        <v>67</v>
      </c>
      <c r="P3560">
        <v>9</v>
      </c>
      <c r="Q3560">
        <v>-2</v>
      </c>
      <c r="R3560">
        <v>12</v>
      </c>
      <c r="S3560">
        <v>11</v>
      </c>
      <c r="T3560">
        <v>-0.2</v>
      </c>
      <c r="U3560">
        <v>710</v>
      </c>
      <c r="V3560">
        <v>2.8</v>
      </c>
      <c r="W3560">
        <v>-0.2</v>
      </c>
      <c r="X3560">
        <v>3</v>
      </c>
      <c r="Y3560">
        <v>7</v>
      </c>
      <c r="Z3560">
        <v>39</v>
      </c>
      <c r="AA3560">
        <v>1</v>
      </c>
      <c r="AB3560">
        <v>1</v>
      </c>
      <c r="AC3560">
        <v>502</v>
      </c>
      <c r="AD3560">
        <v>-10</v>
      </c>
      <c r="AE3560">
        <v>-2</v>
      </c>
      <c r="AF3560">
        <v>2.8</v>
      </c>
      <c r="AG3560">
        <v>1.5</v>
      </c>
      <c r="AH3560">
        <v>205</v>
      </c>
    </row>
    <row r="3561" spans="1:34" hidden="1" x14ac:dyDescent="0.25">
      <c r="A3561" t="s">
        <v>13575</v>
      </c>
      <c r="B3561" t="s">
        <v>13576</v>
      </c>
      <c r="C3561" s="1" t="str">
        <f t="shared" si="582"/>
        <v>21:0620</v>
      </c>
      <c r="D3561" s="1" t="str">
        <f>HYPERLINK("http://geochem.nrcan.gc.ca/cdogs/content/svy/svy_e.htm", "")</f>
        <v/>
      </c>
      <c r="G3561" s="1" t="str">
        <f>HYPERLINK("http://geochem.nrcan.gc.ca/cdogs/content/cr_/cr_00077_e.htm", "77")</f>
        <v>77</v>
      </c>
      <c r="J3561" t="s">
        <v>69</v>
      </c>
      <c r="K3561" t="s">
        <v>70</v>
      </c>
      <c r="L3561">
        <v>11</v>
      </c>
      <c r="M3561" t="s">
        <v>71</v>
      </c>
      <c r="N3561">
        <v>203</v>
      </c>
      <c r="O3561">
        <v>134</v>
      </c>
      <c r="P3561">
        <v>59</v>
      </c>
      <c r="Q3561">
        <v>28</v>
      </c>
      <c r="R3561">
        <v>300</v>
      </c>
      <c r="S3561">
        <v>26</v>
      </c>
      <c r="T3561">
        <v>-0.2</v>
      </c>
      <c r="U3561">
        <v>550</v>
      </c>
      <c r="V3561">
        <v>3.6</v>
      </c>
      <c r="W3561">
        <v>0.5</v>
      </c>
      <c r="X3561">
        <v>25</v>
      </c>
      <c r="Y3561">
        <v>2</v>
      </c>
      <c r="Z3561">
        <v>68</v>
      </c>
      <c r="AA3561">
        <v>-0.2</v>
      </c>
      <c r="AB3561">
        <v>4</v>
      </c>
      <c r="AC3561">
        <v>751</v>
      </c>
      <c r="AD3561">
        <v>25</v>
      </c>
      <c r="AE3561">
        <v>16</v>
      </c>
      <c r="AF3561">
        <v>5</v>
      </c>
      <c r="AG3561">
        <v>18.3</v>
      </c>
      <c r="AH3561">
        <v>530</v>
      </c>
    </row>
    <row r="3562" spans="1:34" hidden="1" x14ac:dyDescent="0.25">
      <c r="A3562" t="s">
        <v>13577</v>
      </c>
      <c r="B3562" t="s">
        <v>13578</v>
      </c>
      <c r="C3562" s="1" t="str">
        <f t="shared" si="582"/>
        <v>21:0620</v>
      </c>
      <c r="D3562" s="1" t="str">
        <f t="shared" ref="D3562:D3594" si="583">HYPERLINK("http://geochem.nrcan.gc.ca/cdogs/content/svy/svy210194_e.htm", "21:0194")</f>
        <v>21:0194</v>
      </c>
      <c r="E3562" t="s">
        <v>13569</v>
      </c>
      <c r="F3562" t="s">
        <v>13579</v>
      </c>
      <c r="H3562">
        <v>61.489599900000002</v>
      </c>
      <c r="I3562">
        <v>-140.55190870000001</v>
      </c>
      <c r="J3562" s="1" t="str">
        <f t="shared" ref="J3562:J3594" si="584">HYPERLINK("http://geochem.nrcan.gc.ca/cdogs/content/kwd/kwd020030_e.htm", "NGR bulk stream sediment")</f>
        <v>NGR bulk stream sediment</v>
      </c>
      <c r="K3562" s="1" t="str">
        <f t="shared" ref="K3562:K3594" si="585">HYPERLINK("http://geochem.nrcan.gc.ca/cdogs/content/kwd/kwd080006_e.htm", "&lt;177 micron (NGR)")</f>
        <v>&lt;177 micron (NGR)</v>
      </c>
      <c r="L3562">
        <v>11</v>
      </c>
      <c r="M3562" t="s">
        <v>47</v>
      </c>
      <c r="N3562">
        <v>204</v>
      </c>
      <c r="O3562">
        <v>54</v>
      </c>
      <c r="P3562">
        <v>6</v>
      </c>
      <c r="Q3562">
        <v>-2</v>
      </c>
      <c r="R3562">
        <v>-2</v>
      </c>
      <c r="S3562">
        <v>6</v>
      </c>
      <c r="T3562">
        <v>-0.2</v>
      </c>
      <c r="U3562">
        <v>1400</v>
      </c>
      <c r="V3562">
        <v>3.4</v>
      </c>
      <c r="W3562">
        <v>-0.2</v>
      </c>
      <c r="X3562">
        <v>2</v>
      </c>
      <c r="Y3562">
        <v>2</v>
      </c>
      <c r="Z3562">
        <v>26</v>
      </c>
      <c r="AA3562">
        <v>-0.2</v>
      </c>
      <c r="AB3562">
        <v>-1</v>
      </c>
      <c r="AC3562">
        <v>450</v>
      </c>
      <c r="AD3562">
        <v>10</v>
      </c>
      <c r="AE3562">
        <v>-2</v>
      </c>
      <c r="AF3562">
        <v>4.2</v>
      </c>
      <c r="AG3562">
        <v>3.6</v>
      </c>
      <c r="AH3562">
        <v>220</v>
      </c>
    </row>
    <row r="3563" spans="1:34" hidden="1" x14ac:dyDescent="0.25">
      <c r="A3563" t="s">
        <v>13580</v>
      </c>
      <c r="B3563" t="s">
        <v>13581</v>
      </c>
      <c r="C3563" s="1" t="str">
        <f t="shared" si="582"/>
        <v>21:0620</v>
      </c>
      <c r="D3563" s="1" t="str">
        <f t="shared" si="583"/>
        <v>21:0194</v>
      </c>
      <c r="E3563" t="s">
        <v>13569</v>
      </c>
      <c r="F3563" t="s">
        <v>13582</v>
      </c>
      <c r="H3563">
        <v>61.489599900000002</v>
      </c>
      <c r="I3563">
        <v>-140.55190870000001</v>
      </c>
      <c r="J3563" s="1" t="str">
        <f t="shared" si="584"/>
        <v>NGR bulk stream sediment</v>
      </c>
      <c r="K3563" s="1" t="str">
        <f t="shared" si="585"/>
        <v>&lt;177 micron (NGR)</v>
      </c>
      <c r="L3563">
        <v>11</v>
      </c>
      <c r="M3563" t="s">
        <v>51</v>
      </c>
      <c r="N3563">
        <v>205</v>
      </c>
      <c r="O3563">
        <v>56</v>
      </c>
      <c r="P3563">
        <v>6</v>
      </c>
      <c r="Q3563">
        <v>-2</v>
      </c>
      <c r="R3563">
        <v>2</v>
      </c>
      <c r="S3563">
        <v>4</v>
      </c>
      <c r="T3563">
        <v>-0.2</v>
      </c>
      <c r="U3563">
        <v>1500</v>
      </c>
      <c r="V3563">
        <v>3.4</v>
      </c>
      <c r="W3563">
        <v>-0.2</v>
      </c>
      <c r="X3563">
        <v>1</v>
      </c>
      <c r="Y3563">
        <v>2</v>
      </c>
      <c r="Z3563">
        <v>27</v>
      </c>
      <c r="AA3563">
        <v>-0.2</v>
      </c>
      <c r="AB3563">
        <v>1</v>
      </c>
      <c r="AC3563">
        <v>454</v>
      </c>
      <c r="AD3563">
        <v>10</v>
      </c>
      <c r="AE3563">
        <v>-2</v>
      </c>
      <c r="AF3563">
        <v>4</v>
      </c>
      <c r="AG3563">
        <v>3</v>
      </c>
      <c r="AH3563">
        <v>230</v>
      </c>
    </row>
    <row r="3564" spans="1:34" hidden="1" x14ac:dyDescent="0.25">
      <c r="A3564" t="s">
        <v>13583</v>
      </c>
      <c r="B3564" t="s">
        <v>13584</v>
      </c>
      <c r="C3564" s="1" t="str">
        <f t="shared" si="582"/>
        <v>21:0620</v>
      </c>
      <c r="D3564" s="1" t="str">
        <f t="shared" si="583"/>
        <v>21:0194</v>
      </c>
      <c r="E3564" t="s">
        <v>13585</v>
      </c>
      <c r="F3564" t="s">
        <v>13586</v>
      </c>
      <c r="H3564">
        <v>61.508890899999997</v>
      </c>
      <c r="I3564">
        <v>-140.67162590000001</v>
      </c>
      <c r="J3564" s="1" t="str">
        <f t="shared" si="584"/>
        <v>NGR bulk stream sediment</v>
      </c>
      <c r="K3564" s="1" t="str">
        <f t="shared" si="585"/>
        <v>&lt;177 micron (NGR)</v>
      </c>
      <c r="L3564">
        <v>11</v>
      </c>
      <c r="M3564" t="s">
        <v>56</v>
      </c>
      <c r="N3564">
        <v>206</v>
      </c>
      <c r="O3564">
        <v>52</v>
      </c>
      <c r="P3564">
        <v>13</v>
      </c>
      <c r="Q3564">
        <v>-2</v>
      </c>
      <c r="R3564">
        <v>24</v>
      </c>
      <c r="S3564">
        <v>19</v>
      </c>
      <c r="T3564">
        <v>-0.2</v>
      </c>
      <c r="U3564">
        <v>680</v>
      </c>
      <c r="V3564">
        <v>3.5</v>
      </c>
      <c r="W3564">
        <v>-0.2</v>
      </c>
      <c r="X3564">
        <v>1</v>
      </c>
      <c r="Y3564">
        <v>-2</v>
      </c>
      <c r="Z3564">
        <v>46</v>
      </c>
      <c r="AA3564">
        <v>0.5</v>
      </c>
      <c r="AB3564">
        <v>1</v>
      </c>
      <c r="AC3564">
        <v>414</v>
      </c>
      <c r="AD3564">
        <v>10</v>
      </c>
      <c r="AE3564">
        <v>-2</v>
      </c>
      <c r="AF3564">
        <v>5.2</v>
      </c>
      <c r="AG3564">
        <v>1.3</v>
      </c>
      <c r="AH3564">
        <v>215</v>
      </c>
    </row>
    <row r="3565" spans="1:34" hidden="1" x14ac:dyDescent="0.25">
      <c r="A3565" t="s">
        <v>13587</v>
      </c>
      <c r="B3565" t="s">
        <v>13588</v>
      </c>
      <c r="C3565" s="1" t="str">
        <f t="shared" si="582"/>
        <v>21:0620</v>
      </c>
      <c r="D3565" s="1" t="str">
        <f t="shared" si="583"/>
        <v>21:0194</v>
      </c>
      <c r="E3565" t="s">
        <v>13589</v>
      </c>
      <c r="F3565" t="s">
        <v>13590</v>
      </c>
      <c r="H3565">
        <v>61.530194999999999</v>
      </c>
      <c r="I3565">
        <v>-140.68349240000001</v>
      </c>
      <c r="J3565" s="1" t="str">
        <f t="shared" si="584"/>
        <v>NGR bulk stream sediment</v>
      </c>
      <c r="K3565" s="1" t="str">
        <f t="shared" si="585"/>
        <v>&lt;177 micron (NGR)</v>
      </c>
      <c r="L3565">
        <v>11</v>
      </c>
      <c r="M3565" t="s">
        <v>61</v>
      </c>
      <c r="N3565">
        <v>207</v>
      </c>
      <c r="O3565">
        <v>52</v>
      </c>
      <c r="P3565">
        <v>20</v>
      </c>
      <c r="Q3565">
        <v>-2</v>
      </c>
      <c r="R3565">
        <v>30</v>
      </c>
      <c r="S3565">
        <v>16</v>
      </c>
      <c r="T3565">
        <v>-0.2</v>
      </c>
      <c r="U3565">
        <v>640</v>
      </c>
      <c r="V3565">
        <v>3.5</v>
      </c>
      <c r="W3565">
        <v>-0.2</v>
      </c>
      <c r="X3565">
        <v>1</v>
      </c>
      <c r="Y3565">
        <v>-2</v>
      </c>
      <c r="Z3565">
        <v>47</v>
      </c>
      <c r="AA3565">
        <v>0.3</v>
      </c>
      <c r="AB3565">
        <v>1</v>
      </c>
      <c r="AC3565">
        <v>428</v>
      </c>
      <c r="AD3565">
        <v>10</v>
      </c>
      <c r="AE3565">
        <v>-2</v>
      </c>
      <c r="AF3565">
        <v>3</v>
      </c>
      <c r="AG3565">
        <v>1.4</v>
      </c>
      <c r="AH3565">
        <v>215</v>
      </c>
    </row>
    <row r="3566" spans="1:34" hidden="1" x14ac:dyDescent="0.25">
      <c r="A3566" t="s">
        <v>13591</v>
      </c>
      <c r="B3566" t="s">
        <v>13592</v>
      </c>
      <c r="C3566" s="1" t="str">
        <f t="shared" si="582"/>
        <v>21:0620</v>
      </c>
      <c r="D3566" s="1" t="str">
        <f t="shared" si="583"/>
        <v>21:0194</v>
      </c>
      <c r="E3566" t="s">
        <v>13593</v>
      </c>
      <c r="F3566" t="s">
        <v>13594</v>
      </c>
      <c r="H3566">
        <v>61.556813099999999</v>
      </c>
      <c r="I3566">
        <v>-140.6760519</v>
      </c>
      <c r="J3566" s="1" t="str">
        <f t="shared" si="584"/>
        <v>NGR bulk stream sediment</v>
      </c>
      <c r="K3566" s="1" t="str">
        <f t="shared" si="585"/>
        <v>&lt;177 micron (NGR)</v>
      </c>
      <c r="L3566">
        <v>11</v>
      </c>
      <c r="M3566" t="s">
        <v>66</v>
      </c>
      <c r="N3566">
        <v>208</v>
      </c>
      <c r="O3566">
        <v>59</v>
      </c>
      <c r="P3566">
        <v>22</v>
      </c>
      <c r="Q3566">
        <v>-2</v>
      </c>
      <c r="R3566">
        <v>52</v>
      </c>
      <c r="S3566">
        <v>20</v>
      </c>
      <c r="T3566">
        <v>-0.2</v>
      </c>
      <c r="U3566">
        <v>710</v>
      </c>
      <c r="V3566">
        <v>4</v>
      </c>
      <c r="W3566">
        <v>-0.2</v>
      </c>
      <c r="X3566">
        <v>1</v>
      </c>
      <c r="Y3566">
        <v>-2</v>
      </c>
      <c r="Z3566">
        <v>53</v>
      </c>
      <c r="AA3566">
        <v>0.3</v>
      </c>
      <c r="AB3566">
        <v>-1</v>
      </c>
      <c r="AC3566">
        <v>468</v>
      </c>
      <c r="AD3566">
        <v>10</v>
      </c>
      <c r="AE3566">
        <v>-2</v>
      </c>
      <c r="AF3566">
        <v>6.4</v>
      </c>
      <c r="AG3566">
        <v>1.3</v>
      </c>
      <c r="AH3566">
        <v>200</v>
      </c>
    </row>
    <row r="3567" spans="1:34" hidden="1" x14ac:dyDescent="0.25">
      <c r="A3567" t="s">
        <v>13595</v>
      </c>
      <c r="B3567" t="s">
        <v>13596</v>
      </c>
      <c r="C3567" s="1" t="str">
        <f t="shared" si="582"/>
        <v>21:0620</v>
      </c>
      <c r="D3567" s="1" t="str">
        <f t="shared" si="583"/>
        <v>21:0194</v>
      </c>
      <c r="E3567" t="s">
        <v>13597</v>
      </c>
      <c r="F3567" t="s">
        <v>13598</v>
      </c>
      <c r="H3567">
        <v>61.724178600000002</v>
      </c>
      <c r="I3567">
        <v>-140.07109389999999</v>
      </c>
      <c r="J3567" s="1" t="str">
        <f t="shared" si="584"/>
        <v>NGR bulk stream sediment</v>
      </c>
      <c r="K3567" s="1" t="str">
        <f t="shared" si="585"/>
        <v>&lt;177 micron (NGR)</v>
      </c>
      <c r="L3567">
        <v>11</v>
      </c>
      <c r="M3567" t="s">
        <v>76</v>
      </c>
      <c r="N3567">
        <v>209</v>
      </c>
      <c r="O3567">
        <v>81</v>
      </c>
      <c r="P3567">
        <v>104</v>
      </c>
      <c r="Q3567">
        <v>3</v>
      </c>
      <c r="R3567">
        <v>64</v>
      </c>
      <c r="S3567">
        <v>26</v>
      </c>
      <c r="T3567">
        <v>-0.2</v>
      </c>
      <c r="U3567">
        <v>640</v>
      </c>
      <c r="V3567">
        <v>4.5999999999999996</v>
      </c>
      <c r="W3567">
        <v>-0.2</v>
      </c>
      <c r="X3567">
        <v>4</v>
      </c>
      <c r="Y3567">
        <v>-2</v>
      </c>
      <c r="Z3567">
        <v>98</v>
      </c>
      <c r="AA3567">
        <v>0.6</v>
      </c>
      <c r="AB3567">
        <v>1</v>
      </c>
      <c r="AC3567">
        <v>399</v>
      </c>
      <c r="AD3567">
        <v>30</v>
      </c>
      <c r="AE3567">
        <v>-2</v>
      </c>
      <c r="AF3567">
        <v>4.8</v>
      </c>
      <c r="AG3567">
        <v>1.1000000000000001</v>
      </c>
      <c r="AH3567">
        <v>320</v>
      </c>
    </row>
    <row r="3568" spans="1:34" hidden="1" x14ac:dyDescent="0.25">
      <c r="A3568" t="s">
        <v>13599</v>
      </c>
      <c r="B3568" t="s">
        <v>13600</v>
      </c>
      <c r="C3568" s="1" t="str">
        <f t="shared" si="582"/>
        <v>21:0620</v>
      </c>
      <c r="D3568" s="1" t="str">
        <f t="shared" si="583"/>
        <v>21:0194</v>
      </c>
      <c r="E3568" t="s">
        <v>13601</v>
      </c>
      <c r="F3568" t="s">
        <v>13602</v>
      </c>
      <c r="H3568">
        <v>61.757467499999997</v>
      </c>
      <c r="I3568">
        <v>-140.0094904</v>
      </c>
      <c r="J3568" s="1" t="str">
        <f t="shared" si="584"/>
        <v>NGR bulk stream sediment</v>
      </c>
      <c r="K3568" s="1" t="str">
        <f t="shared" si="585"/>
        <v>&lt;177 micron (NGR)</v>
      </c>
      <c r="L3568">
        <v>11</v>
      </c>
      <c r="M3568" t="s">
        <v>81</v>
      </c>
      <c r="N3568">
        <v>210</v>
      </c>
      <c r="O3568">
        <v>117</v>
      </c>
      <c r="P3568">
        <v>106</v>
      </c>
      <c r="Q3568">
        <v>3</v>
      </c>
      <c r="R3568">
        <v>80</v>
      </c>
      <c r="S3568">
        <v>24</v>
      </c>
      <c r="T3568">
        <v>-0.2</v>
      </c>
      <c r="U3568">
        <v>420</v>
      </c>
      <c r="V3568">
        <v>3.9</v>
      </c>
      <c r="W3568">
        <v>-0.2</v>
      </c>
      <c r="X3568">
        <v>7</v>
      </c>
      <c r="Y3568">
        <v>3</v>
      </c>
      <c r="Z3568">
        <v>86</v>
      </c>
      <c r="AA3568">
        <v>0.7</v>
      </c>
      <c r="AB3568">
        <v>1</v>
      </c>
      <c r="AC3568">
        <v>570</v>
      </c>
      <c r="AD3568">
        <v>60</v>
      </c>
      <c r="AE3568">
        <v>-2</v>
      </c>
      <c r="AF3568">
        <v>24.2</v>
      </c>
      <c r="AG3568">
        <v>1.7</v>
      </c>
      <c r="AH3568">
        <v>250</v>
      </c>
    </row>
    <row r="3569" spans="1:34" hidden="1" x14ac:dyDescent="0.25">
      <c r="A3569" t="s">
        <v>13603</v>
      </c>
      <c r="B3569" t="s">
        <v>13604</v>
      </c>
      <c r="C3569" s="1" t="str">
        <f t="shared" si="582"/>
        <v>21:0620</v>
      </c>
      <c r="D3569" s="1" t="str">
        <f t="shared" si="583"/>
        <v>21:0194</v>
      </c>
      <c r="E3569" t="s">
        <v>13605</v>
      </c>
      <c r="F3569" t="s">
        <v>13606</v>
      </c>
      <c r="H3569">
        <v>61.779312699999998</v>
      </c>
      <c r="I3569">
        <v>-140.03508160000001</v>
      </c>
      <c r="J3569" s="1" t="str">
        <f t="shared" si="584"/>
        <v>NGR bulk stream sediment</v>
      </c>
      <c r="K3569" s="1" t="str">
        <f t="shared" si="585"/>
        <v>&lt;177 micron (NGR)</v>
      </c>
      <c r="L3569">
        <v>11</v>
      </c>
      <c r="M3569" t="s">
        <v>86</v>
      </c>
      <c r="N3569">
        <v>211</v>
      </c>
      <c r="O3569">
        <v>105</v>
      </c>
      <c r="P3569">
        <v>168</v>
      </c>
      <c r="Q3569">
        <v>3</v>
      </c>
      <c r="R3569">
        <v>40</v>
      </c>
      <c r="S3569">
        <v>18</v>
      </c>
      <c r="T3569">
        <v>-0.2</v>
      </c>
      <c r="U3569">
        <v>9800</v>
      </c>
      <c r="V3569">
        <v>3.1</v>
      </c>
      <c r="W3569">
        <v>0.7</v>
      </c>
      <c r="X3569">
        <v>7</v>
      </c>
      <c r="Y3569">
        <v>4</v>
      </c>
      <c r="Z3569">
        <v>50</v>
      </c>
      <c r="AA3569">
        <v>0.8</v>
      </c>
      <c r="AB3569">
        <v>1</v>
      </c>
      <c r="AC3569">
        <v>782</v>
      </c>
      <c r="AD3569">
        <v>70</v>
      </c>
      <c r="AE3569">
        <v>-2</v>
      </c>
      <c r="AF3569">
        <v>20.8</v>
      </c>
      <c r="AG3569">
        <v>2.4</v>
      </c>
      <c r="AH3569">
        <v>200</v>
      </c>
    </row>
    <row r="3570" spans="1:34" hidden="1" x14ac:dyDescent="0.25">
      <c r="A3570" t="s">
        <v>13607</v>
      </c>
      <c r="B3570" t="s">
        <v>13608</v>
      </c>
      <c r="C3570" s="1" t="str">
        <f t="shared" si="582"/>
        <v>21:0620</v>
      </c>
      <c r="D3570" s="1" t="str">
        <f t="shared" si="583"/>
        <v>21:0194</v>
      </c>
      <c r="E3570" t="s">
        <v>13609</v>
      </c>
      <c r="F3570" t="s">
        <v>13610</v>
      </c>
      <c r="H3570">
        <v>61.566790099999999</v>
      </c>
      <c r="I3570">
        <v>-140.0388548</v>
      </c>
      <c r="J3570" s="1" t="str">
        <f t="shared" si="584"/>
        <v>NGR bulk stream sediment</v>
      </c>
      <c r="K3570" s="1" t="str">
        <f t="shared" si="585"/>
        <v>&lt;177 micron (NGR)</v>
      </c>
      <c r="L3570">
        <v>11</v>
      </c>
      <c r="M3570" t="s">
        <v>91</v>
      </c>
      <c r="N3570">
        <v>212</v>
      </c>
      <c r="O3570">
        <v>66</v>
      </c>
      <c r="P3570">
        <v>53</v>
      </c>
      <c r="Q3570">
        <v>-2</v>
      </c>
      <c r="R3570">
        <v>28</v>
      </c>
      <c r="S3570">
        <v>14</v>
      </c>
      <c r="T3570">
        <v>-0.2</v>
      </c>
      <c r="U3570">
        <v>390</v>
      </c>
      <c r="V3570">
        <v>3.3</v>
      </c>
      <c r="W3570">
        <v>-0.2</v>
      </c>
      <c r="X3570">
        <v>5</v>
      </c>
      <c r="Y3570">
        <v>-2</v>
      </c>
      <c r="Z3570">
        <v>57</v>
      </c>
      <c r="AA3570">
        <v>0.7</v>
      </c>
      <c r="AB3570">
        <v>2</v>
      </c>
      <c r="AC3570">
        <v>530</v>
      </c>
      <c r="AD3570">
        <v>20</v>
      </c>
      <c r="AE3570">
        <v>-2</v>
      </c>
      <c r="AF3570">
        <v>6</v>
      </c>
      <c r="AG3570">
        <v>1.3</v>
      </c>
      <c r="AH3570">
        <v>305</v>
      </c>
    </row>
    <row r="3571" spans="1:34" hidden="1" x14ac:dyDescent="0.25">
      <c r="A3571" t="s">
        <v>13611</v>
      </c>
      <c r="B3571" t="s">
        <v>13612</v>
      </c>
      <c r="C3571" s="1" t="str">
        <f t="shared" si="582"/>
        <v>21:0620</v>
      </c>
      <c r="D3571" s="1" t="str">
        <f t="shared" si="583"/>
        <v>21:0194</v>
      </c>
      <c r="E3571" t="s">
        <v>13613</v>
      </c>
      <c r="F3571" t="s">
        <v>13614</v>
      </c>
      <c r="H3571">
        <v>61.578938299999997</v>
      </c>
      <c r="I3571">
        <v>-140.0929079</v>
      </c>
      <c r="J3571" s="1" t="str">
        <f t="shared" si="584"/>
        <v>NGR bulk stream sediment</v>
      </c>
      <c r="K3571" s="1" t="str">
        <f t="shared" si="585"/>
        <v>&lt;177 micron (NGR)</v>
      </c>
      <c r="L3571">
        <v>11</v>
      </c>
      <c r="M3571" t="s">
        <v>96</v>
      </c>
      <c r="N3571">
        <v>213</v>
      </c>
      <c r="O3571">
        <v>54</v>
      </c>
      <c r="P3571">
        <v>105</v>
      </c>
      <c r="Q3571">
        <v>-2</v>
      </c>
      <c r="R3571">
        <v>30</v>
      </c>
      <c r="S3571">
        <v>16</v>
      </c>
      <c r="T3571">
        <v>-0.2</v>
      </c>
      <c r="U3571">
        <v>150</v>
      </c>
      <c r="V3571">
        <v>2.6</v>
      </c>
      <c r="W3571">
        <v>-0.2</v>
      </c>
      <c r="X3571">
        <v>2</v>
      </c>
      <c r="Y3571">
        <v>-2</v>
      </c>
      <c r="Z3571">
        <v>61</v>
      </c>
      <c r="AA3571">
        <v>0.5</v>
      </c>
      <c r="AB3571">
        <v>1</v>
      </c>
      <c r="AC3571">
        <v>538</v>
      </c>
      <c r="AD3571">
        <v>15</v>
      </c>
      <c r="AE3571">
        <v>-2</v>
      </c>
      <c r="AF3571">
        <v>8</v>
      </c>
      <c r="AG3571">
        <v>1.5</v>
      </c>
      <c r="AH3571">
        <v>260</v>
      </c>
    </row>
    <row r="3572" spans="1:34" hidden="1" x14ac:dyDescent="0.25">
      <c r="A3572" t="s">
        <v>13615</v>
      </c>
      <c r="B3572" t="s">
        <v>13616</v>
      </c>
      <c r="C3572" s="1" t="str">
        <f t="shared" si="582"/>
        <v>21:0620</v>
      </c>
      <c r="D3572" s="1" t="str">
        <f t="shared" si="583"/>
        <v>21:0194</v>
      </c>
      <c r="E3572" t="s">
        <v>13617</v>
      </c>
      <c r="F3572" t="s">
        <v>13618</v>
      </c>
      <c r="H3572">
        <v>61.581575100000002</v>
      </c>
      <c r="I3572">
        <v>-140.11302259999999</v>
      </c>
      <c r="J3572" s="1" t="str">
        <f t="shared" si="584"/>
        <v>NGR bulk stream sediment</v>
      </c>
      <c r="K3572" s="1" t="str">
        <f t="shared" si="585"/>
        <v>&lt;177 micron (NGR)</v>
      </c>
      <c r="L3572">
        <v>11</v>
      </c>
      <c r="M3572" t="s">
        <v>101</v>
      </c>
      <c r="N3572">
        <v>214</v>
      </c>
      <c r="O3572">
        <v>68</v>
      </c>
      <c r="P3572">
        <v>55</v>
      </c>
      <c r="Q3572">
        <v>-2</v>
      </c>
      <c r="R3572">
        <v>32</v>
      </c>
      <c r="S3572">
        <v>16</v>
      </c>
      <c r="T3572">
        <v>-0.2</v>
      </c>
      <c r="U3572">
        <v>340</v>
      </c>
      <c r="V3572">
        <v>3.4</v>
      </c>
      <c r="W3572">
        <v>-0.2</v>
      </c>
      <c r="X3572">
        <v>4</v>
      </c>
      <c r="Y3572">
        <v>-2</v>
      </c>
      <c r="Z3572">
        <v>63</v>
      </c>
      <c r="AA3572">
        <v>0.3</v>
      </c>
      <c r="AB3572">
        <v>1</v>
      </c>
      <c r="AC3572">
        <v>399</v>
      </c>
      <c r="AD3572">
        <v>20</v>
      </c>
      <c r="AE3572">
        <v>-2</v>
      </c>
      <c r="AF3572">
        <v>7.1</v>
      </c>
      <c r="AG3572">
        <v>1.2</v>
      </c>
      <c r="AH3572">
        <v>270</v>
      </c>
    </row>
    <row r="3573" spans="1:34" hidden="1" x14ac:dyDescent="0.25">
      <c r="A3573" t="s">
        <v>13619</v>
      </c>
      <c r="B3573" t="s">
        <v>13620</v>
      </c>
      <c r="C3573" s="1" t="str">
        <f t="shared" si="582"/>
        <v>21:0620</v>
      </c>
      <c r="D3573" s="1" t="str">
        <f t="shared" si="583"/>
        <v>21:0194</v>
      </c>
      <c r="E3573" t="s">
        <v>13621</v>
      </c>
      <c r="F3573" t="s">
        <v>13622</v>
      </c>
      <c r="H3573">
        <v>61.593395800000003</v>
      </c>
      <c r="I3573">
        <v>-140.1521789</v>
      </c>
      <c r="J3573" s="1" t="str">
        <f t="shared" si="584"/>
        <v>NGR bulk stream sediment</v>
      </c>
      <c r="K3573" s="1" t="str">
        <f t="shared" si="585"/>
        <v>&lt;177 micron (NGR)</v>
      </c>
      <c r="L3573">
        <v>11</v>
      </c>
      <c r="M3573" t="s">
        <v>106</v>
      </c>
      <c r="N3573">
        <v>215</v>
      </c>
      <c r="O3573">
        <v>72</v>
      </c>
      <c r="P3573">
        <v>73</v>
      </c>
      <c r="Q3573">
        <v>-2</v>
      </c>
      <c r="R3573">
        <v>36</v>
      </c>
      <c r="S3573">
        <v>16</v>
      </c>
      <c r="T3573">
        <v>-0.2</v>
      </c>
      <c r="U3573">
        <v>290</v>
      </c>
      <c r="V3573">
        <v>3.3</v>
      </c>
      <c r="W3573">
        <v>-0.2</v>
      </c>
      <c r="X3573">
        <v>5</v>
      </c>
      <c r="Y3573">
        <v>-2</v>
      </c>
      <c r="Z3573">
        <v>64</v>
      </c>
      <c r="AA3573">
        <v>-0.2</v>
      </c>
      <c r="AB3573">
        <v>-1</v>
      </c>
      <c r="AC3573">
        <v>395</v>
      </c>
      <c r="AD3573">
        <v>25</v>
      </c>
      <c r="AE3573">
        <v>-2</v>
      </c>
      <c r="AF3573">
        <v>10.4</v>
      </c>
      <c r="AG3573">
        <v>1.2</v>
      </c>
      <c r="AH3573">
        <v>290</v>
      </c>
    </row>
    <row r="3574" spans="1:34" hidden="1" x14ac:dyDescent="0.25">
      <c r="A3574" t="s">
        <v>13623</v>
      </c>
      <c r="B3574" t="s">
        <v>13624</v>
      </c>
      <c r="C3574" s="1" t="str">
        <f t="shared" si="582"/>
        <v>21:0620</v>
      </c>
      <c r="D3574" s="1" t="str">
        <f t="shared" si="583"/>
        <v>21:0194</v>
      </c>
      <c r="E3574" t="s">
        <v>13625</v>
      </c>
      <c r="F3574" t="s">
        <v>13626</v>
      </c>
      <c r="H3574">
        <v>61.605054500000001</v>
      </c>
      <c r="I3574">
        <v>-140.202358</v>
      </c>
      <c r="J3574" s="1" t="str">
        <f t="shared" si="584"/>
        <v>NGR bulk stream sediment</v>
      </c>
      <c r="K3574" s="1" t="str">
        <f t="shared" si="585"/>
        <v>&lt;177 micron (NGR)</v>
      </c>
      <c r="L3574">
        <v>11</v>
      </c>
      <c r="M3574" t="s">
        <v>111</v>
      </c>
      <c r="N3574">
        <v>216</v>
      </c>
      <c r="O3574">
        <v>51</v>
      </c>
      <c r="P3574">
        <v>60</v>
      </c>
      <c r="Q3574">
        <v>-2</v>
      </c>
      <c r="R3574">
        <v>24</v>
      </c>
      <c r="S3574">
        <v>14</v>
      </c>
      <c r="T3574">
        <v>-0.2</v>
      </c>
      <c r="U3574">
        <v>280</v>
      </c>
      <c r="V3574">
        <v>3.2</v>
      </c>
      <c r="W3574">
        <v>-0.2</v>
      </c>
      <c r="X3574">
        <v>3</v>
      </c>
      <c r="Y3574">
        <v>-2</v>
      </c>
      <c r="Z3574">
        <v>65</v>
      </c>
      <c r="AA3574">
        <v>-0.2</v>
      </c>
      <c r="AB3574">
        <v>-1</v>
      </c>
      <c r="AC3574">
        <v>349</v>
      </c>
      <c r="AD3574">
        <v>10</v>
      </c>
      <c r="AE3574">
        <v>-2</v>
      </c>
      <c r="AF3574">
        <v>4.5999999999999996</v>
      </c>
      <c r="AG3574">
        <v>1.2</v>
      </c>
      <c r="AH3574">
        <v>345</v>
      </c>
    </row>
    <row r="3575" spans="1:34" hidden="1" x14ac:dyDescent="0.25">
      <c r="A3575" t="s">
        <v>13627</v>
      </c>
      <c r="B3575" t="s">
        <v>13628</v>
      </c>
      <c r="C3575" s="1" t="str">
        <f t="shared" si="582"/>
        <v>21:0620</v>
      </c>
      <c r="D3575" s="1" t="str">
        <f t="shared" si="583"/>
        <v>21:0194</v>
      </c>
      <c r="E3575" t="s">
        <v>13629</v>
      </c>
      <c r="F3575" t="s">
        <v>13630</v>
      </c>
      <c r="H3575">
        <v>61.642167899999997</v>
      </c>
      <c r="I3575">
        <v>-140.20075929999999</v>
      </c>
      <c r="J3575" s="1" t="str">
        <f t="shared" si="584"/>
        <v>NGR bulk stream sediment</v>
      </c>
      <c r="K3575" s="1" t="str">
        <f t="shared" si="585"/>
        <v>&lt;177 micron (NGR)</v>
      </c>
      <c r="L3575">
        <v>11</v>
      </c>
      <c r="M3575" t="s">
        <v>116</v>
      </c>
      <c r="N3575">
        <v>217</v>
      </c>
      <c r="O3575">
        <v>56</v>
      </c>
      <c r="P3575">
        <v>79</v>
      </c>
      <c r="Q3575">
        <v>-2</v>
      </c>
      <c r="R3575">
        <v>36</v>
      </c>
      <c r="S3575">
        <v>22</v>
      </c>
      <c r="T3575">
        <v>-0.2</v>
      </c>
      <c r="U3575">
        <v>420</v>
      </c>
      <c r="V3575">
        <v>3.6</v>
      </c>
      <c r="W3575">
        <v>-0.2</v>
      </c>
      <c r="X3575">
        <v>5</v>
      </c>
      <c r="Y3575">
        <v>-2</v>
      </c>
      <c r="Z3575">
        <v>73</v>
      </c>
      <c r="AA3575">
        <v>-0.2</v>
      </c>
      <c r="AB3575">
        <v>1</v>
      </c>
      <c r="AC3575">
        <v>342</v>
      </c>
      <c r="AD3575">
        <v>10</v>
      </c>
      <c r="AE3575">
        <v>-2</v>
      </c>
      <c r="AF3575">
        <v>3.8</v>
      </c>
      <c r="AG3575">
        <v>0.9</v>
      </c>
      <c r="AH3575">
        <v>320</v>
      </c>
    </row>
    <row r="3576" spans="1:34" hidden="1" x14ac:dyDescent="0.25">
      <c r="A3576" t="s">
        <v>13631</v>
      </c>
      <c r="B3576" t="s">
        <v>13632</v>
      </c>
      <c r="C3576" s="1" t="str">
        <f t="shared" si="582"/>
        <v>21:0620</v>
      </c>
      <c r="D3576" s="1" t="str">
        <f t="shared" si="583"/>
        <v>21:0194</v>
      </c>
      <c r="E3576" t="s">
        <v>13633</v>
      </c>
      <c r="F3576" t="s">
        <v>13634</v>
      </c>
      <c r="H3576">
        <v>61.618123699999998</v>
      </c>
      <c r="I3576">
        <v>-140.2511825</v>
      </c>
      <c r="J3576" s="1" t="str">
        <f t="shared" si="584"/>
        <v>NGR bulk stream sediment</v>
      </c>
      <c r="K3576" s="1" t="str">
        <f t="shared" si="585"/>
        <v>&lt;177 micron (NGR)</v>
      </c>
      <c r="L3576">
        <v>11</v>
      </c>
      <c r="M3576" t="s">
        <v>121</v>
      </c>
      <c r="N3576">
        <v>218</v>
      </c>
      <c r="O3576">
        <v>47</v>
      </c>
      <c r="P3576">
        <v>50</v>
      </c>
      <c r="Q3576">
        <v>-2</v>
      </c>
      <c r="R3576">
        <v>26</v>
      </c>
      <c r="S3576">
        <v>13</v>
      </c>
      <c r="T3576">
        <v>-0.2</v>
      </c>
      <c r="U3576">
        <v>290</v>
      </c>
      <c r="V3576">
        <v>3.1</v>
      </c>
      <c r="W3576">
        <v>-0.2</v>
      </c>
      <c r="X3576">
        <v>2</v>
      </c>
      <c r="Y3576">
        <v>-2</v>
      </c>
      <c r="Z3576">
        <v>61</v>
      </c>
      <c r="AA3576">
        <v>-0.2</v>
      </c>
      <c r="AB3576">
        <v>1</v>
      </c>
      <c r="AC3576">
        <v>335</v>
      </c>
      <c r="AD3576">
        <v>10</v>
      </c>
      <c r="AE3576">
        <v>-2</v>
      </c>
      <c r="AF3576">
        <v>2.4</v>
      </c>
      <c r="AG3576">
        <v>1.2</v>
      </c>
      <c r="AH3576">
        <v>305</v>
      </c>
    </row>
    <row r="3577" spans="1:34" hidden="1" x14ac:dyDescent="0.25">
      <c r="A3577" t="s">
        <v>13635</v>
      </c>
      <c r="B3577" t="s">
        <v>13636</v>
      </c>
      <c r="C3577" s="1" t="str">
        <f t="shared" si="582"/>
        <v>21:0620</v>
      </c>
      <c r="D3577" s="1" t="str">
        <f t="shared" si="583"/>
        <v>21:0194</v>
      </c>
      <c r="E3577" t="s">
        <v>13637</v>
      </c>
      <c r="F3577" t="s">
        <v>13638</v>
      </c>
      <c r="H3577">
        <v>61.571193299999997</v>
      </c>
      <c r="I3577">
        <v>-140.1997073</v>
      </c>
      <c r="J3577" s="1" t="str">
        <f t="shared" si="584"/>
        <v>NGR bulk stream sediment</v>
      </c>
      <c r="K3577" s="1" t="str">
        <f t="shared" si="585"/>
        <v>&lt;177 micron (NGR)</v>
      </c>
      <c r="L3577">
        <v>11</v>
      </c>
      <c r="M3577" t="s">
        <v>126</v>
      </c>
      <c r="N3577">
        <v>219</v>
      </c>
      <c r="O3577">
        <v>76</v>
      </c>
      <c r="P3577">
        <v>34</v>
      </c>
      <c r="Q3577">
        <v>3</v>
      </c>
      <c r="R3577">
        <v>14</v>
      </c>
      <c r="S3577">
        <v>12</v>
      </c>
      <c r="T3577">
        <v>-0.2</v>
      </c>
      <c r="U3577">
        <v>340</v>
      </c>
      <c r="V3577">
        <v>2.6</v>
      </c>
      <c r="W3577">
        <v>-0.2</v>
      </c>
      <c r="X3577">
        <v>2</v>
      </c>
      <c r="Y3577">
        <v>-2</v>
      </c>
      <c r="Z3577">
        <v>36</v>
      </c>
      <c r="AA3577">
        <v>0.3</v>
      </c>
      <c r="AB3577">
        <v>-1</v>
      </c>
      <c r="AC3577">
        <v>466</v>
      </c>
      <c r="AD3577">
        <v>30</v>
      </c>
      <c r="AE3577">
        <v>-2</v>
      </c>
      <c r="AF3577">
        <v>14.6</v>
      </c>
      <c r="AG3577">
        <v>1.9</v>
      </c>
      <c r="AH3577">
        <v>230</v>
      </c>
    </row>
    <row r="3578" spans="1:34" hidden="1" x14ac:dyDescent="0.25">
      <c r="A3578" t="s">
        <v>13639</v>
      </c>
      <c r="B3578" t="s">
        <v>13640</v>
      </c>
      <c r="C3578" s="1" t="str">
        <f t="shared" si="582"/>
        <v>21:0620</v>
      </c>
      <c r="D3578" s="1" t="str">
        <f t="shared" si="583"/>
        <v>21:0194</v>
      </c>
      <c r="E3578" t="s">
        <v>13641</v>
      </c>
      <c r="F3578" t="s">
        <v>13642</v>
      </c>
      <c r="H3578">
        <v>61.569953699999999</v>
      </c>
      <c r="I3578">
        <v>-140.1754133</v>
      </c>
      <c r="J3578" s="1" t="str">
        <f t="shared" si="584"/>
        <v>NGR bulk stream sediment</v>
      </c>
      <c r="K3578" s="1" t="str">
        <f t="shared" si="585"/>
        <v>&lt;177 micron (NGR)</v>
      </c>
      <c r="L3578">
        <v>11</v>
      </c>
      <c r="M3578" t="s">
        <v>131</v>
      </c>
      <c r="N3578">
        <v>220</v>
      </c>
      <c r="O3578">
        <v>74</v>
      </c>
      <c r="P3578">
        <v>18</v>
      </c>
      <c r="Q3578">
        <v>9</v>
      </c>
      <c r="R3578">
        <v>14</v>
      </c>
      <c r="S3578">
        <v>12</v>
      </c>
      <c r="T3578">
        <v>-0.2</v>
      </c>
      <c r="U3578">
        <v>460</v>
      </c>
      <c r="V3578">
        <v>3.5</v>
      </c>
      <c r="W3578">
        <v>-0.2</v>
      </c>
      <c r="X3578">
        <v>2</v>
      </c>
      <c r="Y3578">
        <v>-2</v>
      </c>
      <c r="Z3578">
        <v>46</v>
      </c>
      <c r="AA3578">
        <v>0.4</v>
      </c>
      <c r="AB3578">
        <v>-1</v>
      </c>
      <c r="AC3578">
        <v>541</v>
      </c>
      <c r="AD3578">
        <v>60</v>
      </c>
      <c r="AE3578">
        <v>-2</v>
      </c>
      <c r="AF3578">
        <v>11</v>
      </c>
      <c r="AG3578">
        <v>1.3</v>
      </c>
      <c r="AH3578">
        <v>220</v>
      </c>
    </row>
    <row r="3579" spans="1:34" hidden="1" x14ac:dyDescent="0.25">
      <c r="A3579" t="s">
        <v>13643</v>
      </c>
      <c r="B3579" t="s">
        <v>13644</v>
      </c>
      <c r="C3579" s="1" t="str">
        <f t="shared" si="582"/>
        <v>21:0620</v>
      </c>
      <c r="D3579" s="1" t="str">
        <f t="shared" si="583"/>
        <v>21:0194</v>
      </c>
      <c r="E3579" t="s">
        <v>13645</v>
      </c>
      <c r="F3579" t="s">
        <v>13646</v>
      </c>
      <c r="H3579">
        <v>61.529195000000001</v>
      </c>
      <c r="I3579">
        <v>-140.10822020000001</v>
      </c>
      <c r="J3579" s="1" t="str">
        <f t="shared" si="584"/>
        <v>NGR bulk stream sediment</v>
      </c>
      <c r="K3579" s="1" t="str">
        <f t="shared" si="585"/>
        <v>&lt;177 micron (NGR)</v>
      </c>
      <c r="L3579">
        <v>12</v>
      </c>
      <c r="M3579" t="s">
        <v>38</v>
      </c>
      <c r="N3579">
        <v>221</v>
      </c>
      <c r="O3579">
        <v>52</v>
      </c>
      <c r="P3579">
        <v>13</v>
      </c>
      <c r="Q3579">
        <v>2</v>
      </c>
      <c r="R3579">
        <v>14</v>
      </c>
      <c r="S3579">
        <v>10</v>
      </c>
      <c r="T3579">
        <v>-0.2</v>
      </c>
      <c r="U3579">
        <v>660</v>
      </c>
      <c r="V3579">
        <v>2.9</v>
      </c>
      <c r="W3579">
        <v>-0.2</v>
      </c>
      <c r="X3579">
        <v>1</v>
      </c>
      <c r="Y3579">
        <v>-2</v>
      </c>
      <c r="Z3579">
        <v>39</v>
      </c>
      <c r="AA3579">
        <v>-0.2</v>
      </c>
      <c r="AB3579">
        <v>2</v>
      </c>
      <c r="AC3579">
        <v>552</v>
      </c>
      <c r="AD3579">
        <v>60</v>
      </c>
      <c r="AE3579">
        <v>-2</v>
      </c>
      <c r="AF3579">
        <v>3.6</v>
      </c>
      <c r="AG3579">
        <v>1.9</v>
      </c>
      <c r="AH3579">
        <v>175</v>
      </c>
    </row>
    <row r="3580" spans="1:34" hidden="1" x14ac:dyDescent="0.25">
      <c r="A3580" t="s">
        <v>13647</v>
      </c>
      <c r="B3580" t="s">
        <v>13648</v>
      </c>
      <c r="C3580" s="1" t="str">
        <f t="shared" si="582"/>
        <v>21:0620</v>
      </c>
      <c r="D3580" s="1" t="str">
        <f t="shared" si="583"/>
        <v>21:0194</v>
      </c>
      <c r="E3580" t="s">
        <v>13645</v>
      </c>
      <c r="F3580" t="s">
        <v>13649</v>
      </c>
      <c r="H3580">
        <v>61.529195000000001</v>
      </c>
      <c r="I3580">
        <v>-140.10822020000001</v>
      </c>
      <c r="J3580" s="1" t="str">
        <f t="shared" si="584"/>
        <v>NGR bulk stream sediment</v>
      </c>
      <c r="K3580" s="1" t="str">
        <f t="shared" si="585"/>
        <v>&lt;177 micron (NGR)</v>
      </c>
      <c r="L3580">
        <v>12</v>
      </c>
      <c r="M3580" t="s">
        <v>47</v>
      </c>
      <c r="N3580">
        <v>222</v>
      </c>
      <c r="O3580">
        <v>51</v>
      </c>
      <c r="P3580">
        <v>13</v>
      </c>
      <c r="Q3580">
        <v>-2</v>
      </c>
      <c r="R3580">
        <v>14</v>
      </c>
      <c r="S3580">
        <v>12</v>
      </c>
      <c r="T3580">
        <v>-0.2</v>
      </c>
      <c r="U3580">
        <v>660</v>
      </c>
      <c r="V3580">
        <v>2.8</v>
      </c>
      <c r="W3580">
        <v>-0.2</v>
      </c>
      <c r="X3580">
        <v>1</v>
      </c>
      <c r="Y3580">
        <v>-2</v>
      </c>
      <c r="Z3580">
        <v>35</v>
      </c>
      <c r="AA3580">
        <v>0.3</v>
      </c>
      <c r="AB3580">
        <v>1</v>
      </c>
      <c r="AC3580">
        <v>636</v>
      </c>
      <c r="AD3580">
        <v>55</v>
      </c>
      <c r="AE3580">
        <v>-2</v>
      </c>
      <c r="AF3580">
        <v>3.6</v>
      </c>
      <c r="AG3580">
        <v>2.1</v>
      </c>
      <c r="AH3580">
        <v>185</v>
      </c>
    </row>
    <row r="3581" spans="1:34" hidden="1" x14ac:dyDescent="0.25">
      <c r="A3581" t="s">
        <v>13650</v>
      </c>
      <c r="B3581" t="s">
        <v>13651</v>
      </c>
      <c r="C3581" s="1" t="str">
        <f t="shared" si="582"/>
        <v>21:0620</v>
      </c>
      <c r="D3581" s="1" t="str">
        <f t="shared" si="583"/>
        <v>21:0194</v>
      </c>
      <c r="E3581" t="s">
        <v>13645</v>
      </c>
      <c r="F3581" t="s">
        <v>13652</v>
      </c>
      <c r="H3581">
        <v>61.529195000000001</v>
      </c>
      <c r="I3581">
        <v>-140.10822020000001</v>
      </c>
      <c r="J3581" s="1" t="str">
        <f t="shared" si="584"/>
        <v>NGR bulk stream sediment</v>
      </c>
      <c r="K3581" s="1" t="str">
        <f t="shared" si="585"/>
        <v>&lt;177 micron (NGR)</v>
      </c>
      <c r="L3581">
        <v>12</v>
      </c>
      <c r="M3581" t="s">
        <v>51</v>
      </c>
      <c r="N3581">
        <v>223</v>
      </c>
      <c r="O3581">
        <v>54</v>
      </c>
      <c r="P3581">
        <v>12</v>
      </c>
      <c r="Q3581">
        <v>-2</v>
      </c>
      <c r="R3581">
        <v>14</v>
      </c>
      <c r="S3581">
        <v>12</v>
      </c>
      <c r="T3581">
        <v>-0.2</v>
      </c>
      <c r="U3581">
        <v>660</v>
      </c>
      <c r="V3581">
        <v>3.1</v>
      </c>
      <c r="W3581">
        <v>-0.2</v>
      </c>
      <c r="X3581">
        <v>1</v>
      </c>
      <c r="Y3581">
        <v>-2</v>
      </c>
      <c r="Z3581">
        <v>40</v>
      </c>
      <c r="AA3581">
        <v>0.5</v>
      </c>
      <c r="AB3581">
        <v>-1</v>
      </c>
      <c r="AC3581">
        <v>596</v>
      </c>
      <c r="AD3581">
        <v>65</v>
      </c>
      <c r="AE3581">
        <v>-2</v>
      </c>
      <c r="AF3581">
        <v>3.4</v>
      </c>
      <c r="AG3581">
        <v>1.7</v>
      </c>
      <c r="AH3581">
        <v>200</v>
      </c>
    </row>
    <row r="3582" spans="1:34" hidden="1" x14ac:dyDescent="0.25">
      <c r="A3582" t="s">
        <v>13653</v>
      </c>
      <c r="B3582" t="s">
        <v>13654</v>
      </c>
      <c r="C3582" s="1" t="str">
        <f t="shared" si="582"/>
        <v>21:0620</v>
      </c>
      <c r="D3582" s="1" t="str">
        <f t="shared" si="583"/>
        <v>21:0194</v>
      </c>
      <c r="E3582" t="s">
        <v>13655</v>
      </c>
      <c r="F3582" t="s">
        <v>13656</v>
      </c>
      <c r="H3582">
        <v>61.523425099999997</v>
      </c>
      <c r="I3582">
        <v>-140.13656589999999</v>
      </c>
      <c r="J3582" s="1" t="str">
        <f t="shared" si="584"/>
        <v>NGR bulk stream sediment</v>
      </c>
      <c r="K3582" s="1" t="str">
        <f t="shared" si="585"/>
        <v>&lt;177 micron (NGR)</v>
      </c>
      <c r="L3582">
        <v>12</v>
      </c>
      <c r="M3582" t="s">
        <v>43</v>
      </c>
      <c r="N3582">
        <v>224</v>
      </c>
      <c r="O3582">
        <v>58</v>
      </c>
      <c r="P3582">
        <v>9</v>
      </c>
      <c r="Q3582">
        <v>-2</v>
      </c>
      <c r="R3582">
        <v>10</v>
      </c>
      <c r="S3582">
        <v>10</v>
      </c>
      <c r="T3582">
        <v>-0.2</v>
      </c>
      <c r="U3582">
        <v>650</v>
      </c>
      <c r="V3582">
        <v>3</v>
      </c>
      <c r="W3582">
        <v>-0.2</v>
      </c>
      <c r="X3582">
        <v>1</v>
      </c>
      <c r="Y3582">
        <v>-2</v>
      </c>
      <c r="Z3582">
        <v>39</v>
      </c>
      <c r="AA3582">
        <v>0.3</v>
      </c>
      <c r="AB3582">
        <v>-1</v>
      </c>
      <c r="AC3582">
        <v>493</v>
      </c>
      <c r="AD3582">
        <v>175</v>
      </c>
      <c r="AE3582">
        <v>-2</v>
      </c>
      <c r="AF3582">
        <v>2.4</v>
      </c>
      <c r="AG3582">
        <v>1.3</v>
      </c>
      <c r="AH3582">
        <v>260</v>
      </c>
    </row>
    <row r="3583" spans="1:34" hidden="1" x14ac:dyDescent="0.25">
      <c r="A3583" t="s">
        <v>13657</v>
      </c>
      <c r="B3583" t="s">
        <v>13658</v>
      </c>
      <c r="C3583" s="1" t="str">
        <f t="shared" si="582"/>
        <v>21:0620</v>
      </c>
      <c r="D3583" s="1" t="str">
        <f t="shared" si="583"/>
        <v>21:0194</v>
      </c>
      <c r="E3583" t="s">
        <v>13659</v>
      </c>
      <c r="F3583" t="s">
        <v>13660</v>
      </c>
      <c r="H3583">
        <v>61.504166499999997</v>
      </c>
      <c r="I3583">
        <v>-140.13633010000001</v>
      </c>
      <c r="J3583" s="1" t="str">
        <f t="shared" si="584"/>
        <v>NGR bulk stream sediment</v>
      </c>
      <c r="K3583" s="1" t="str">
        <f t="shared" si="585"/>
        <v>&lt;177 micron (NGR)</v>
      </c>
      <c r="L3583">
        <v>12</v>
      </c>
      <c r="M3583" t="s">
        <v>56</v>
      </c>
      <c r="N3583">
        <v>225</v>
      </c>
      <c r="O3583">
        <v>67</v>
      </c>
      <c r="P3583">
        <v>11</v>
      </c>
      <c r="Q3583">
        <v>-2</v>
      </c>
      <c r="R3583">
        <v>10</v>
      </c>
      <c r="S3583">
        <v>11</v>
      </c>
      <c r="T3583">
        <v>-0.2</v>
      </c>
      <c r="U3583">
        <v>580</v>
      </c>
      <c r="V3583">
        <v>3.4</v>
      </c>
      <c r="W3583">
        <v>-0.2</v>
      </c>
      <c r="X3583">
        <v>1</v>
      </c>
      <c r="Y3583">
        <v>-2</v>
      </c>
      <c r="Z3583">
        <v>58</v>
      </c>
      <c r="AA3583">
        <v>0.3</v>
      </c>
      <c r="AB3583">
        <v>1</v>
      </c>
      <c r="AC3583">
        <v>559</v>
      </c>
      <c r="AD3583">
        <v>10</v>
      </c>
      <c r="AE3583">
        <v>-2</v>
      </c>
      <c r="AF3583">
        <v>2.6</v>
      </c>
      <c r="AG3583">
        <v>1.8</v>
      </c>
      <c r="AH3583">
        <v>215</v>
      </c>
    </row>
    <row r="3584" spans="1:34" hidden="1" x14ac:dyDescent="0.25">
      <c r="A3584" t="s">
        <v>13661</v>
      </c>
      <c r="B3584" t="s">
        <v>13662</v>
      </c>
      <c r="C3584" s="1" t="str">
        <f t="shared" si="582"/>
        <v>21:0620</v>
      </c>
      <c r="D3584" s="1" t="str">
        <f t="shared" si="583"/>
        <v>21:0194</v>
      </c>
      <c r="E3584" t="s">
        <v>13663</v>
      </c>
      <c r="F3584" t="s">
        <v>13664</v>
      </c>
      <c r="H3584">
        <v>61.499872199999999</v>
      </c>
      <c r="I3584">
        <v>-140.1204074</v>
      </c>
      <c r="J3584" s="1" t="str">
        <f t="shared" si="584"/>
        <v>NGR bulk stream sediment</v>
      </c>
      <c r="K3584" s="1" t="str">
        <f t="shared" si="585"/>
        <v>&lt;177 micron (NGR)</v>
      </c>
      <c r="L3584">
        <v>12</v>
      </c>
      <c r="M3584" t="s">
        <v>61</v>
      </c>
      <c r="N3584">
        <v>226</v>
      </c>
      <c r="O3584">
        <v>84</v>
      </c>
      <c r="P3584">
        <v>15</v>
      </c>
      <c r="Q3584">
        <v>-2</v>
      </c>
      <c r="R3584">
        <v>32</v>
      </c>
      <c r="S3584">
        <v>17</v>
      </c>
      <c r="T3584">
        <v>-0.2</v>
      </c>
      <c r="U3584">
        <v>960</v>
      </c>
      <c r="V3584">
        <v>4.4000000000000004</v>
      </c>
      <c r="W3584">
        <v>-0.2</v>
      </c>
      <c r="X3584">
        <v>1</v>
      </c>
      <c r="Y3584">
        <v>-2</v>
      </c>
      <c r="Z3584">
        <v>50</v>
      </c>
      <c r="AA3584">
        <v>-0.2</v>
      </c>
      <c r="AB3584">
        <v>1</v>
      </c>
      <c r="AC3584">
        <v>468</v>
      </c>
      <c r="AD3584">
        <v>10</v>
      </c>
      <c r="AE3584">
        <v>-2</v>
      </c>
      <c r="AF3584">
        <v>3.4</v>
      </c>
      <c r="AG3584">
        <v>0.9</v>
      </c>
      <c r="AH3584">
        <v>260</v>
      </c>
    </row>
    <row r="3585" spans="1:34" hidden="1" x14ac:dyDescent="0.25">
      <c r="A3585" t="s">
        <v>13665</v>
      </c>
      <c r="B3585" t="s">
        <v>13666</v>
      </c>
      <c r="C3585" s="1" t="str">
        <f t="shared" si="582"/>
        <v>21:0620</v>
      </c>
      <c r="D3585" s="1" t="str">
        <f t="shared" si="583"/>
        <v>21:0194</v>
      </c>
      <c r="E3585" t="s">
        <v>13667</v>
      </c>
      <c r="F3585" t="s">
        <v>13668</v>
      </c>
      <c r="H3585">
        <v>61.493916800000001</v>
      </c>
      <c r="I3585">
        <v>-140.19250790000001</v>
      </c>
      <c r="J3585" s="1" t="str">
        <f t="shared" si="584"/>
        <v>NGR bulk stream sediment</v>
      </c>
      <c r="K3585" s="1" t="str">
        <f t="shared" si="585"/>
        <v>&lt;177 micron (NGR)</v>
      </c>
      <c r="L3585">
        <v>12</v>
      </c>
      <c r="M3585" t="s">
        <v>66</v>
      </c>
      <c r="N3585">
        <v>227</v>
      </c>
      <c r="O3585">
        <v>70</v>
      </c>
      <c r="P3585">
        <v>11</v>
      </c>
      <c r="Q3585">
        <v>-2</v>
      </c>
      <c r="R3585">
        <v>8</v>
      </c>
      <c r="S3585">
        <v>11</v>
      </c>
      <c r="T3585">
        <v>-0.2</v>
      </c>
      <c r="U3585">
        <v>600</v>
      </c>
      <c r="V3585">
        <v>3.4</v>
      </c>
      <c r="W3585">
        <v>-0.2</v>
      </c>
      <c r="X3585">
        <v>1</v>
      </c>
      <c r="Y3585">
        <v>-2</v>
      </c>
      <c r="Z3585">
        <v>62</v>
      </c>
      <c r="AA3585">
        <v>-0.2</v>
      </c>
      <c r="AB3585">
        <v>1</v>
      </c>
      <c r="AC3585">
        <v>600</v>
      </c>
      <c r="AD3585">
        <v>10</v>
      </c>
      <c r="AE3585">
        <v>-2</v>
      </c>
      <c r="AF3585">
        <v>3</v>
      </c>
      <c r="AG3585">
        <v>1.7</v>
      </c>
      <c r="AH3585">
        <v>200</v>
      </c>
    </row>
    <row r="3586" spans="1:34" hidden="1" x14ac:dyDescent="0.25">
      <c r="A3586" t="s">
        <v>13669</v>
      </c>
      <c r="B3586" t="s">
        <v>13670</v>
      </c>
      <c r="C3586" s="1" t="str">
        <f t="shared" si="582"/>
        <v>21:0620</v>
      </c>
      <c r="D3586" s="1" t="str">
        <f t="shared" si="583"/>
        <v>21:0194</v>
      </c>
      <c r="E3586" t="s">
        <v>13671</v>
      </c>
      <c r="F3586" t="s">
        <v>13672</v>
      </c>
      <c r="H3586">
        <v>61.467013999999999</v>
      </c>
      <c r="I3586">
        <v>-140.1517144</v>
      </c>
      <c r="J3586" s="1" t="str">
        <f t="shared" si="584"/>
        <v>NGR bulk stream sediment</v>
      </c>
      <c r="K3586" s="1" t="str">
        <f t="shared" si="585"/>
        <v>&lt;177 micron (NGR)</v>
      </c>
      <c r="L3586">
        <v>12</v>
      </c>
      <c r="M3586" t="s">
        <v>76</v>
      </c>
      <c r="N3586">
        <v>228</v>
      </c>
      <c r="O3586">
        <v>83</v>
      </c>
      <c r="P3586">
        <v>14</v>
      </c>
      <c r="Q3586">
        <v>-2</v>
      </c>
      <c r="R3586">
        <v>12</v>
      </c>
      <c r="S3586">
        <v>14</v>
      </c>
      <c r="T3586">
        <v>-0.2</v>
      </c>
      <c r="U3586">
        <v>880</v>
      </c>
      <c r="V3586">
        <v>4</v>
      </c>
      <c r="W3586">
        <v>-0.2</v>
      </c>
      <c r="X3586">
        <v>1</v>
      </c>
      <c r="Y3586">
        <v>-2</v>
      </c>
      <c r="Z3586">
        <v>47</v>
      </c>
      <c r="AA3586">
        <v>0.6</v>
      </c>
      <c r="AB3586">
        <v>2</v>
      </c>
      <c r="AC3586">
        <v>647</v>
      </c>
      <c r="AD3586">
        <v>10</v>
      </c>
      <c r="AE3586">
        <v>-2</v>
      </c>
      <c r="AF3586">
        <v>4.4000000000000004</v>
      </c>
      <c r="AG3586">
        <v>2</v>
      </c>
      <c r="AH3586">
        <v>250</v>
      </c>
    </row>
    <row r="3587" spans="1:34" hidden="1" x14ac:dyDescent="0.25">
      <c r="A3587" t="s">
        <v>13673</v>
      </c>
      <c r="B3587" t="s">
        <v>13674</v>
      </c>
      <c r="C3587" s="1" t="str">
        <f t="shared" si="582"/>
        <v>21:0620</v>
      </c>
      <c r="D3587" s="1" t="str">
        <f t="shared" si="583"/>
        <v>21:0194</v>
      </c>
      <c r="E3587" t="s">
        <v>13675</v>
      </c>
      <c r="F3587" t="s">
        <v>13676</v>
      </c>
      <c r="H3587">
        <v>61.484761300000002</v>
      </c>
      <c r="I3587">
        <v>-140.1202327</v>
      </c>
      <c r="J3587" s="1" t="str">
        <f t="shared" si="584"/>
        <v>NGR bulk stream sediment</v>
      </c>
      <c r="K3587" s="1" t="str">
        <f t="shared" si="585"/>
        <v>&lt;177 micron (NGR)</v>
      </c>
      <c r="L3587">
        <v>12</v>
      </c>
      <c r="M3587" t="s">
        <v>81</v>
      </c>
      <c r="N3587">
        <v>229</v>
      </c>
      <c r="O3587">
        <v>72</v>
      </c>
      <c r="P3587">
        <v>16</v>
      </c>
      <c r="Q3587">
        <v>-2</v>
      </c>
      <c r="R3587">
        <v>32</v>
      </c>
      <c r="S3587">
        <v>18</v>
      </c>
      <c r="T3587">
        <v>-0.2</v>
      </c>
      <c r="U3587">
        <v>900</v>
      </c>
      <c r="V3587">
        <v>4</v>
      </c>
      <c r="W3587">
        <v>-0.2</v>
      </c>
      <c r="X3587">
        <v>1</v>
      </c>
      <c r="Y3587">
        <v>-2</v>
      </c>
      <c r="Z3587">
        <v>45</v>
      </c>
      <c r="AA3587">
        <v>0.5</v>
      </c>
      <c r="AB3587">
        <v>2</v>
      </c>
      <c r="AC3587">
        <v>512</v>
      </c>
      <c r="AD3587">
        <v>-10</v>
      </c>
      <c r="AE3587">
        <v>-2</v>
      </c>
      <c r="AF3587">
        <v>4.8</v>
      </c>
      <c r="AG3587">
        <v>1</v>
      </c>
      <c r="AH3587">
        <v>295</v>
      </c>
    </row>
    <row r="3588" spans="1:34" hidden="1" x14ac:dyDescent="0.25">
      <c r="A3588" t="s">
        <v>13677</v>
      </c>
      <c r="B3588" t="s">
        <v>13678</v>
      </c>
      <c r="C3588" s="1" t="str">
        <f t="shared" si="582"/>
        <v>21:0620</v>
      </c>
      <c r="D3588" s="1" t="str">
        <f t="shared" si="583"/>
        <v>21:0194</v>
      </c>
      <c r="E3588" t="s">
        <v>13679</v>
      </c>
      <c r="F3588" t="s">
        <v>13680</v>
      </c>
      <c r="H3588">
        <v>61.518763900000003</v>
      </c>
      <c r="I3588">
        <v>-140.0853061</v>
      </c>
      <c r="J3588" s="1" t="str">
        <f t="shared" si="584"/>
        <v>NGR bulk stream sediment</v>
      </c>
      <c r="K3588" s="1" t="str">
        <f t="shared" si="585"/>
        <v>&lt;177 micron (NGR)</v>
      </c>
      <c r="L3588">
        <v>12</v>
      </c>
      <c r="M3588" t="s">
        <v>86</v>
      </c>
      <c r="N3588">
        <v>230</v>
      </c>
      <c r="O3588">
        <v>73</v>
      </c>
      <c r="P3588">
        <v>11</v>
      </c>
      <c r="Q3588">
        <v>3</v>
      </c>
      <c r="R3588">
        <v>14</v>
      </c>
      <c r="S3588">
        <v>12</v>
      </c>
      <c r="T3588">
        <v>-0.2</v>
      </c>
      <c r="U3588">
        <v>700</v>
      </c>
      <c r="V3588">
        <v>3.5</v>
      </c>
      <c r="W3588">
        <v>-0.2</v>
      </c>
      <c r="X3588">
        <v>1</v>
      </c>
      <c r="Y3588">
        <v>-2</v>
      </c>
      <c r="Z3588">
        <v>46</v>
      </c>
      <c r="AA3588">
        <v>0.5</v>
      </c>
      <c r="AB3588">
        <v>2</v>
      </c>
      <c r="AC3588">
        <v>541</v>
      </c>
      <c r="AD3588">
        <v>-10</v>
      </c>
      <c r="AE3588">
        <v>-2</v>
      </c>
      <c r="AF3588">
        <v>5.6</v>
      </c>
      <c r="AG3588">
        <v>2.2000000000000002</v>
      </c>
      <c r="AH3588">
        <v>155</v>
      </c>
    </row>
    <row r="3589" spans="1:34" hidden="1" x14ac:dyDescent="0.25">
      <c r="A3589" t="s">
        <v>13681</v>
      </c>
      <c r="B3589" t="s">
        <v>13682</v>
      </c>
      <c r="C3589" s="1" t="str">
        <f t="shared" si="582"/>
        <v>21:0620</v>
      </c>
      <c r="D3589" s="1" t="str">
        <f t="shared" si="583"/>
        <v>21:0194</v>
      </c>
      <c r="E3589" t="s">
        <v>13683</v>
      </c>
      <c r="F3589" t="s">
        <v>13684</v>
      </c>
      <c r="H3589">
        <v>61.487980499999999</v>
      </c>
      <c r="I3589">
        <v>-140.02463839999999</v>
      </c>
      <c r="J3589" s="1" t="str">
        <f t="shared" si="584"/>
        <v>NGR bulk stream sediment</v>
      </c>
      <c r="K3589" s="1" t="str">
        <f t="shared" si="585"/>
        <v>&lt;177 micron (NGR)</v>
      </c>
      <c r="L3589">
        <v>12</v>
      </c>
      <c r="M3589" t="s">
        <v>91</v>
      </c>
      <c r="N3589">
        <v>231</v>
      </c>
      <c r="O3589">
        <v>89</v>
      </c>
      <c r="P3589">
        <v>19</v>
      </c>
      <c r="Q3589">
        <v>-2</v>
      </c>
      <c r="R3589">
        <v>26</v>
      </c>
      <c r="S3589">
        <v>14</v>
      </c>
      <c r="T3589">
        <v>-0.2</v>
      </c>
      <c r="U3589">
        <v>800</v>
      </c>
      <c r="V3589">
        <v>3.9</v>
      </c>
      <c r="W3589">
        <v>-0.2</v>
      </c>
      <c r="X3589">
        <v>2</v>
      </c>
      <c r="Y3589">
        <v>-2</v>
      </c>
      <c r="Z3589">
        <v>42</v>
      </c>
      <c r="AA3589">
        <v>1</v>
      </c>
      <c r="AB3589">
        <v>1</v>
      </c>
      <c r="AC3589">
        <v>623</v>
      </c>
      <c r="AD3589">
        <v>30</v>
      </c>
      <c r="AE3589">
        <v>-2</v>
      </c>
      <c r="AF3589">
        <v>4.8</v>
      </c>
      <c r="AG3589">
        <v>1.3</v>
      </c>
      <c r="AH3589">
        <v>370</v>
      </c>
    </row>
    <row r="3590" spans="1:34" hidden="1" x14ac:dyDescent="0.25">
      <c r="A3590" t="s">
        <v>13685</v>
      </c>
      <c r="B3590" t="s">
        <v>13686</v>
      </c>
      <c r="C3590" s="1" t="str">
        <f t="shared" si="582"/>
        <v>21:0620</v>
      </c>
      <c r="D3590" s="1" t="str">
        <f t="shared" si="583"/>
        <v>21:0194</v>
      </c>
      <c r="E3590" t="s">
        <v>13687</v>
      </c>
      <c r="F3590" t="s">
        <v>13688</v>
      </c>
      <c r="H3590">
        <v>61.468568500000003</v>
      </c>
      <c r="I3590">
        <v>-140.03959939999999</v>
      </c>
      <c r="J3590" s="1" t="str">
        <f t="shared" si="584"/>
        <v>NGR bulk stream sediment</v>
      </c>
      <c r="K3590" s="1" t="str">
        <f t="shared" si="585"/>
        <v>&lt;177 micron (NGR)</v>
      </c>
      <c r="L3590">
        <v>12</v>
      </c>
      <c r="M3590" t="s">
        <v>96</v>
      </c>
      <c r="N3590">
        <v>232</v>
      </c>
      <c r="O3590">
        <v>57</v>
      </c>
      <c r="P3590">
        <v>9</v>
      </c>
      <c r="Q3590">
        <v>4</v>
      </c>
      <c r="R3590">
        <v>6</v>
      </c>
      <c r="S3590">
        <v>7</v>
      </c>
      <c r="T3590">
        <v>-0.2</v>
      </c>
      <c r="U3590">
        <v>1200</v>
      </c>
      <c r="V3590">
        <v>2.4</v>
      </c>
      <c r="W3590">
        <v>-0.2</v>
      </c>
      <c r="X3590">
        <v>3</v>
      </c>
      <c r="Y3590">
        <v>-2</v>
      </c>
      <c r="Z3590">
        <v>20</v>
      </c>
      <c r="AA3590">
        <v>0.5</v>
      </c>
      <c r="AB3590">
        <v>2</v>
      </c>
      <c r="AC3590">
        <v>712</v>
      </c>
      <c r="AD3590">
        <v>10</v>
      </c>
      <c r="AE3590">
        <v>-2</v>
      </c>
      <c r="AF3590">
        <v>2</v>
      </c>
      <c r="AG3590">
        <v>2.6</v>
      </c>
      <c r="AH3590">
        <v>405</v>
      </c>
    </row>
    <row r="3591" spans="1:34" hidden="1" x14ac:dyDescent="0.25">
      <c r="A3591" t="s">
        <v>13689</v>
      </c>
      <c r="B3591" t="s">
        <v>13690</v>
      </c>
      <c r="C3591" s="1" t="str">
        <f t="shared" si="582"/>
        <v>21:0620</v>
      </c>
      <c r="D3591" s="1" t="str">
        <f t="shared" si="583"/>
        <v>21:0194</v>
      </c>
      <c r="E3591" t="s">
        <v>13691</v>
      </c>
      <c r="F3591" t="s">
        <v>13692</v>
      </c>
      <c r="H3591">
        <v>61.442974399999997</v>
      </c>
      <c r="I3591">
        <v>-140.03863999999999</v>
      </c>
      <c r="J3591" s="1" t="str">
        <f t="shared" si="584"/>
        <v>NGR bulk stream sediment</v>
      </c>
      <c r="K3591" s="1" t="str">
        <f t="shared" si="585"/>
        <v>&lt;177 micron (NGR)</v>
      </c>
      <c r="L3591">
        <v>12</v>
      </c>
      <c r="M3591" t="s">
        <v>101</v>
      </c>
      <c r="N3591">
        <v>233</v>
      </c>
      <c r="O3591">
        <v>79</v>
      </c>
      <c r="P3591">
        <v>18</v>
      </c>
      <c r="Q3591">
        <v>-2</v>
      </c>
      <c r="R3591">
        <v>28</v>
      </c>
      <c r="S3591">
        <v>14</v>
      </c>
      <c r="T3591">
        <v>-0.2</v>
      </c>
      <c r="U3591">
        <v>680</v>
      </c>
      <c r="V3591">
        <v>3.8</v>
      </c>
      <c r="W3591">
        <v>-0.2</v>
      </c>
      <c r="X3591">
        <v>3</v>
      </c>
      <c r="Y3591">
        <v>-2</v>
      </c>
      <c r="Z3591">
        <v>38</v>
      </c>
      <c r="AA3591">
        <v>0.5</v>
      </c>
      <c r="AB3591">
        <v>-1</v>
      </c>
      <c r="AC3591">
        <v>627</v>
      </c>
      <c r="AD3591">
        <v>10</v>
      </c>
      <c r="AE3591">
        <v>-2</v>
      </c>
      <c r="AF3591">
        <v>2.8</v>
      </c>
      <c r="AG3591">
        <v>1.5</v>
      </c>
      <c r="AH3591">
        <v>295</v>
      </c>
    </row>
    <row r="3592" spans="1:34" hidden="1" x14ac:dyDescent="0.25">
      <c r="A3592" t="s">
        <v>13693</v>
      </c>
      <c r="B3592" t="s">
        <v>13694</v>
      </c>
      <c r="C3592" s="1" t="str">
        <f t="shared" si="582"/>
        <v>21:0620</v>
      </c>
      <c r="D3592" s="1" t="str">
        <f t="shared" si="583"/>
        <v>21:0194</v>
      </c>
      <c r="E3592" t="s">
        <v>13695</v>
      </c>
      <c r="F3592" t="s">
        <v>13696</v>
      </c>
      <c r="H3592">
        <v>61.549304800000002</v>
      </c>
      <c r="I3592">
        <v>-140.06389590000001</v>
      </c>
      <c r="J3592" s="1" t="str">
        <f t="shared" si="584"/>
        <v>NGR bulk stream sediment</v>
      </c>
      <c r="K3592" s="1" t="str">
        <f t="shared" si="585"/>
        <v>&lt;177 micron (NGR)</v>
      </c>
      <c r="L3592">
        <v>12</v>
      </c>
      <c r="M3592" t="s">
        <v>106</v>
      </c>
      <c r="N3592">
        <v>234</v>
      </c>
      <c r="O3592">
        <v>84</v>
      </c>
      <c r="P3592">
        <v>18</v>
      </c>
      <c r="Q3592">
        <v>-2</v>
      </c>
      <c r="R3592">
        <v>16</v>
      </c>
      <c r="S3592">
        <v>16</v>
      </c>
      <c r="T3592">
        <v>-0.2</v>
      </c>
      <c r="U3592">
        <v>710</v>
      </c>
      <c r="V3592">
        <v>3.9</v>
      </c>
      <c r="W3592">
        <v>-0.2</v>
      </c>
      <c r="X3592">
        <v>3</v>
      </c>
      <c r="Y3592">
        <v>-2</v>
      </c>
      <c r="Z3592">
        <v>65</v>
      </c>
      <c r="AA3592">
        <v>0.6</v>
      </c>
      <c r="AB3592">
        <v>-1</v>
      </c>
      <c r="AC3592">
        <v>586</v>
      </c>
      <c r="AD3592">
        <v>10</v>
      </c>
      <c r="AE3592">
        <v>-2</v>
      </c>
      <c r="AF3592">
        <v>4.4000000000000004</v>
      </c>
      <c r="AG3592">
        <v>1.4</v>
      </c>
      <c r="AH3592">
        <v>260</v>
      </c>
    </row>
    <row r="3593" spans="1:34" hidden="1" x14ac:dyDescent="0.25">
      <c r="A3593" t="s">
        <v>13697</v>
      </c>
      <c r="B3593" t="s">
        <v>13698</v>
      </c>
      <c r="C3593" s="1" t="str">
        <f t="shared" si="582"/>
        <v>21:0620</v>
      </c>
      <c r="D3593" s="1" t="str">
        <f t="shared" si="583"/>
        <v>21:0194</v>
      </c>
      <c r="E3593" t="s">
        <v>13699</v>
      </c>
      <c r="F3593" t="s">
        <v>13700</v>
      </c>
      <c r="H3593">
        <v>61.550822099999998</v>
      </c>
      <c r="I3593">
        <v>-140.01289460000001</v>
      </c>
      <c r="J3593" s="1" t="str">
        <f t="shared" si="584"/>
        <v>NGR bulk stream sediment</v>
      </c>
      <c r="K3593" s="1" t="str">
        <f t="shared" si="585"/>
        <v>&lt;177 micron (NGR)</v>
      </c>
      <c r="L3593">
        <v>12</v>
      </c>
      <c r="M3593" t="s">
        <v>111</v>
      </c>
      <c r="N3593">
        <v>235</v>
      </c>
      <c r="O3593">
        <v>91</v>
      </c>
      <c r="P3593">
        <v>25</v>
      </c>
      <c r="Q3593">
        <v>-2</v>
      </c>
      <c r="R3593">
        <v>22</v>
      </c>
      <c r="S3593">
        <v>18</v>
      </c>
      <c r="T3593">
        <v>-0.2</v>
      </c>
      <c r="U3593">
        <v>680</v>
      </c>
      <c r="V3593">
        <v>4</v>
      </c>
      <c r="W3593">
        <v>-0.2</v>
      </c>
      <c r="X3593">
        <v>3</v>
      </c>
      <c r="Y3593">
        <v>-2</v>
      </c>
      <c r="Z3593">
        <v>62</v>
      </c>
      <c r="AA3593">
        <v>0.3</v>
      </c>
      <c r="AB3593">
        <v>-1</v>
      </c>
      <c r="AC3593">
        <v>571</v>
      </c>
      <c r="AD3593">
        <v>10</v>
      </c>
      <c r="AE3593">
        <v>-2</v>
      </c>
      <c r="AF3593">
        <v>7.2</v>
      </c>
      <c r="AG3593">
        <v>1.7</v>
      </c>
      <c r="AH3593">
        <v>305</v>
      </c>
    </row>
    <row r="3594" spans="1:34" hidden="1" x14ac:dyDescent="0.25">
      <c r="A3594" t="s">
        <v>13701</v>
      </c>
      <c r="B3594" t="s">
        <v>13702</v>
      </c>
      <c r="C3594" s="1" t="str">
        <f t="shared" si="582"/>
        <v>21:0620</v>
      </c>
      <c r="D3594" s="1" t="str">
        <f t="shared" si="583"/>
        <v>21:0194</v>
      </c>
      <c r="E3594" t="s">
        <v>13703</v>
      </c>
      <c r="F3594" t="s">
        <v>13704</v>
      </c>
      <c r="H3594">
        <v>61.527455600000003</v>
      </c>
      <c r="I3594">
        <v>-140.00957880000001</v>
      </c>
      <c r="J3594" s="1" t="str">
        <f t="shared" si="584"/>
        <v>NGR bulk stream sediment</v>
      </c>
      <c r="K3594" s="1" t="str">
        <f t="shared" si="585"/>
        <v>&lt;177 micron (NGR)</v>
      </c>
      <c r="L3594">
        <v>12</v>
      </c>
      <c r="M3594" t="s">
        <v>116</v>
      </c>
      <c r="N3594">
        <v>236</v>
      </c>
      <c r="O3594">
        <v>115</v>
      </c>
      <c r="P3594">
        <v>25</v>
      </c>
      <c r="Q3594">
        <v>-2</v>
      </c>
      <c r="R3594">
        <v>32</v>
      </c>
      <c r="S3594">
        <v>16</v>
      </c>
      <c r="T3594">
        <v>-0.2</v>
      </c>
      <c r="U3594">
        <v>530</v>
      </c>
      <c r="V3594">
        <v>3.4</v>
      </c>
      <c r="W3594">
        <v>-0.2</v>
      </c>
      <c r="X3594">
        <v>4</v>
      </c>
      <c r="Y3594">
        <v>-2</v>
      </c>
      <c r="Z3594">
        <v>54</v>
      </c>
      <c r="AA3594">
        <v>0.6</v>
      </c>
      <c r="AB3594">
        <v>-1</v>
      </c>
      <c r="AC3594">
        <v>664</v>
      </c>
      <c r="AD3594">
        <v>20</v>
      </c>
      <c r="AE3594">
        <v>-2</v>
      </c>
      <c r="AF3594">
        <v>11.8</v>
      </c>
      <c r="AG3594">
        <v>1.9</v>
      </c>
      <c r="AH3594">
        <v>320</v>
      </c>
    </row>
    <row r="3595" spans="1:34" hidden="1" x14ac:dyDescent="0.25">
      <c r="A3595" t="s">
        <v>13705</v>
      </c>
      <c r="B3595" t="s">
        <v>13706</v>
      </c>
      <c r="C3595" s="1" t="str">
        <f t="shared" si="582"/>
        <v>21:0620</v>
      </c>
      <c r="D3595" s="1" t="str">
        <f>HYPERLINK("http://geochem.nrcan.gc.ca/cdogs/content/svy/svy_e.htm", "")</f>
        <v/>
      </c>
      <c r="G3595" s="1" t="str">
        <f>HYPERLINK("http://geochem.nrcan.gc.ca/cdogs/content/cr_/cr_00077_e.htm", "77")</f>
        <v>77</v>
      </c>
      <c r="J3595" t="s">
        <v>69</v>
      </c>
      <c r="K3595" t="s">
        <v>70</v>
      </c>
      <c r="L3595">
        <v>12</v>
      </c>
      <c r="M3595" t="s">
        <v>71</v>
      </c>
      <c r="N3595">
        <v>237</v>
      </c>
      <c r="O3595">
        <v>129</v>
      </c>
      <c r="P3595">
        <v>58</v>
      </c>
      <c r="Q3595">
        <v>26</v>
      </c>
      <c r="R3595">
        <v>320</v>
      </c>
      <c r="S3595">
        <v>31</v>
      </c>
      <c r="T3595">
        <v>-0.2</v>
      </c>
      <c r="U3595">
        <v>540</v>
      </c>
      <c r="V3595">
        <v>3.7</v>
      </c>
      <c r="W3595">
        <v>0.6</v>
      </c>
      <c r="X3595">
        <v>31</v>
      </c>
      <c r="Y3595">
        <v>3</v>
      </c>
      <c r="Z3595">
        <v>60</v>
      </c>
      <c r="AA3595">
        <v>0.5</v>
      </c>
      <c r="AB3595">
        <v>5</v>
      </c>
      <c r="AC3595">
        <v>738</v>
      </c>
      <c r="AD3595">
        <v>20</v>
      </c>
      <c r="AE3595">
        <v>20</v>
      </c>
      <c r="AF3595">
        <v>2.8</v>
      </c>
      <c r="AG3595">
        <v>18.5</v>
      </c>
      <c r="AH3595">
        <v>490</v>
      </c>
    </row>
    <row r="3596" spans="1:34" hidden="1" x14ac:dyDescent="0.25">
      <c r="A3596" t="s">
        <v>13707</v>
      </c>
      <c r="B3596" t="s">
        <v>13708</v>
      </c>
      <c r="C3596" s="1" t="str">
        <f t="shared" si="582"/>
        <v>21:0620</v>
      </c>
      <c r="D3596" s="1" t="str">
        <f t="shared" ref="D3596:D3609" si="586">HYPERLINK("http://geochem.nrcan.gc.ca/cdogs/content/svy/svy210194_e.htm", "21:0194")</f>
        <v>21:0194</v>
      </c>
      <c r="E3596" t="s">
        <v>13709</v>
      </c>
      <c r="F3596" t="s">
        <v>13710</v>
      </c>
      <c r="H3596">
        <v>61.9561031</v>
      </c>
      <c r="I3596">
        <v>-140.25153130000001</v>
      </c>
      <c r="J3596" s="1" t="str">
        <f t="shared" ref="J3596:J3609" si="587">HYPERLINK("http://geochem.nrcan.gc.ca/cdogs/content/kwd/kwd020030_e.htm", "NGR bulk stream sediment")</f>
        <v>NGR bulk stream sediment</v>
      </c>
      <c r="K3596" s="1" t="str">
        <f t="shared" ref="K3596:K3609" si="588">HYPERLINK("http://geochem.nrcan.gc.ca/cdogs/content/kwd/kwd080006_e.htm", "&lt;177 micron (NGR)")</f>
        <v>&lt;177 micron (NGR)</v>
      </c>
      <c r="L3596">
        <v>13</v>
      </c>
      <c r="M3596" t="s">
        <v>38</v>
      </c>
      <c r="N3596">
        <v>238</v>
      </c>
      <c r="O3596">
        <v>61</v>
      </c>
      <c r="P3596">
        <v>26</v>
      </c>
      <c r="Q3596">
        <v>-2</v>
      </c>
      <c r="R3596">
        <v>26</v>
      </c>
      <c r="S3596">
        <v>10</v>
      </c>
      <c r="T3596">
        <v>-0.2</v>
      </c>
      <c r="U3596">
        <v>290</v>
      </c>
      <c r="V3596">
        <v>2.7</v>
      </c>
      <c r="W3596">
        <v>-0.2</v>
      </c>
      <c r="X3596">
        <v>4</v>
      </c>
      <c r="Y3596">
        <v>-2</v>
      </c>
      <c r="Z3596">
        <v>51</v>
      </c>
      <c r="AA3596">
        <v>-0.2</v>
      </c>
      <c r="AB3596">
        <v>-1</v>
      </c>
      <c r="AC3596">
        <v>705</v>
      </c>
      <c r="AD3596">
        <v>20</v>
      </c>
      <c r="AE3596">
        <v>-2</v>
      </c>
      <c r="AF3596">
        <v>9.1999999999999993</v>
      </c>
      <c r="AG3596">
        <v>2.8</v>
      </c>
      <c r="AH3596">
        <v>240</v>
      </c>
    </row>
    <row r="3597" spans="1:34" hidden="1" x14ac:dyDescent="0.25">
      <c r="A3597" t="s">
        <v>13711</v>
      </c>
      <c r="B3597" t="s">
        <v>13712</v>
      </c>
      <c r="C3597" s="1" t="str">
        <f t="shared" si="582"/>
        <v>21:0620</v>
      </c>
      <c r="D3597" s="1" t="str">
        <f t="shared" si="586"/>
        <v>21:0194</v>
      </c>
      <c r="E3597" t="s">
        <v>13713</v>
      </c>
      <c r="F3597" t="s">
        <v>13714</v>
      </c>
      <c r="H3597">
        <v>61.963248999999998</v>
      </c>
      <c r="I3597">
        <v>-140.3118465</v>
      </c>
      <c r="J3597" s="1" t="str">
        <f t="shared" si="587"/>
        <v>NGR bulk stream sediment</v>
      </c>
      <c r="K3597" s="1" t="str">
        <f t="shared" si="588"/>
        <v>&lt;177 micron (NGR)</v>
      </c>
      <c r="L3597">
        <v>13</v>
      </c>
      <c r="M3597" t="s">
        <v>43</v>
      </c>
      <c r="N3597">
        <v>239</v>
      </c>
      <c r="O3597">
        <v>64</v>
      </c>
      <c r="P3597">
        <v>31</v>
      </c>
      <c r="Q3597">
        <v>-2</v>
      </c>
      <c r="R3597">
        <v>36</v>
      </c>
      <c r="S3597">
        <v>12</v>
      </c>
      <c r="T3597">
        <v>-0.2</v>
      </c>
      <c r="U3597">
        <v>370</v>
      </c>
      <c r="V3597">
        <v>3</v>
      </c>
      <c r="W3597">
        <v>-0.2</v>
      </c>
      <c r="X3597">
        <v>5</v>
      </c>
      <c r="Y3597">
        <v>-2</v>
      </c>
      <c r="Z3597">
        <v>46</v>
      </c>
      <c r="AA3597">
        <v>0.9</v>
      </c>
      <c r="AB3597">
        <v>1</v>
      </c>
      <c r="AC3597">
        <v>915</v>
      </c>
      <c r="AD3597">
        <v>20</v>
      </c>
      <c r="AE3597">
        <v>-2</v>
      </c>
      <c r="AF3597">
        <v>6</v>
      </c>
      <c r="AG3597">
        <v>1.9</v>
      </c>
      <c r="AH3597">
        <v>330</v>
      </c>
    </row>
    <row r="3598" spans="1:34" hidden="1" x14ac:dyDescent="0.25">
      <c r="A3598" t="s">
        <v>13715</v>
      </c>
      <c r="B3598" t="s">
        <v>13716</v>
      </c>
      <c r="C3598" s="1" t="str">
        <f t="shared" si="582"/>
        <v>21:0620</v>
      </c>
      <c r="D3598" s="1" t="str">
        <f t="shared" si="586"/>
        <v>21:0194</v>
      </c>
      <c r="E3598" t="s">
        <v>13717</v>
      </c>
      <c r="F3598" t="s">
        <v>13718</v>
      </c>
      <c r="H3598">
        <v>61.969878799999996</v>
      </c>
      <c r="I3598">
        <v>-140.32007110000001</v>
      </c>
      <c r="J3598" s="1" t="str">
        <f t="shared" si="587"/>
        <v>NGR bulk stream sediment</v>
      </c>
      <c r="K3598" s="1" t="str">
        <f t="shared" si="588"/>
        <v>&lt;177 micron (NGR)</v>
      </c>
      <c r="L3598">
        <v>13</v>
      </c>
      <c r="M3598" t="s">
        <v>56</v>
      </c>
      <c r="N3598">
        <v>240</v>
      </c>
      <c r="O3598">
        <v>113</v>
      </c>
      <c r="P3598">
        <v>34</v>
      </c>
      <c r="Q3598">
        <v>-2</v>
      </c>
      <c r="R3598">
        <v>40</v>
      </c>
      <c r="S3598">
        <v>10</v>
      </c>
      <c r="T3598">
        <v>-0.2</v>
      </c>
      <c r="U3598">
        <v>500</v>
      </c>
      <c r="V3598">
        <v>2.8</v>
      </c>
      <c r="W3598">
        <v>-0.2</v>
      </c>
      <c r="X3598">
        <v>6</v>
      </c>
      <c r="Y3598">
        <v>-2</v>
      </c>
      <c r="Z3598">
        <v>45</v>
      </c>
      <c r="AA3598">
        <v>0.9</v>
      </c>
      <c r="AB3598">
        <v>-1</v>
      </c>
      <c r="AC3598">
        <v>680</v>
      </c>
      <c r="AD3598">
        <v>50</v>
      </c>
      <c r="AE3598">
        <v>-2</v>
      </c>
      <c r="AF3598">
        <v>27.8</v>
      </c>
      <c r="AG3598">
        <v>2.2000000000000002</v>
      </c>
      <c r="AH3598">
        <v>280</v>
      </c>
    </row>
    <row r="3599" spans="1:34" hidden="1" x14ac:dyDescent="0.25">
      <c r="A3599" t="s">
        <v>13719</v>
      </c>
      <c r="B3599" t="s">
        <v>13720</v>
      </c>
      <c r="C3599" s="1" t="str">
        <f t="shared" si="582"/>
        <v>21:0620</v>
      </c>
      <c r="D3599" s="1" t="str">
        <f t="shared" si="586"/>
        <v>21:0194</v>
      </c>
      <c r="E3599" t="s">
        <v>13709</v>
      </c>
      <c r="F3599" t="s">
        <v>13721</v>
      </c>
      <c r="H3599">
        <v>61.9561031</v>
      </c>
      <c r="I3599">
        <v>-140.25153130000001</v>
      </c>
      <c r="J3599" s="1" t="str">
        <f t="shared" si="587"/>
        <v>NGR bulk stream sediment</v>
      </c>
      <c r="K3599" s="1" t="str">
        <f t="shared" si="588"/>
        <v>&lt;177 micron (NGR)</v>
      </c>
      <c r="L3599">
        <v>13</v>
      </c>
      <c r="M3599" t="s">
        <v>47</v>
      </c>
      <c r="N3599">
        <v>241</v>
      </c>
      <c r="O3599">
        <v>62</v>
      </c>
      <c r="P3599">
        <v>25</v>
      </c>
      <c r="Q3599">
        <v>-2</v>
      </c>
      <c r="R3599">
        <v>24</v>
      </c>
      <c r="S3599">
        <v>10</v>
      </c>
      <c r="T3599">
        <v>-0.2</v>
      </c>
      <c r="U3599">
        <v>280</v>
      </c>
      <c r="V3599">
        <v>2.5</v>
      </c>
      <c r="W3599">
        <v>-0.2</v>
      </c>
      <c r="X3599">
        <v>4</v>
      </c>
      <c r="Y3599">
        <v>-2</v>
      </c>
      <c r="Z3599">
        <v>42</v>
      </c>
      <c r="AA3599">
        <v>0.8</v>
      </c>
      <c r="AB3599">
        <v>-2</v>
      </c>
      <c r="AC3599">
        <v>658</v>
      </c>
      <c r="AD3599">
        <v>25</v>
      </c>
      <c r="AE3599">
        <v>-2</v>
      </c>
      <c r="AF3599">
        <v>8</v>
      </c>
      <c r="AG3599">
        <v>2.7</v>
      </c>
      <c r="AH3599">
        <v>330</v>
      </c>
    </row>
    <row r="3600" spans="1:34" hidden="1" x14ac:dyDescent="0.25">
      <c r="A3600" t="s">
        <v>13722</v>
      </c>
      <c r="B3600" t="s">
        <v>13723</v>
      </c>
      <c r="C3600" s="1" t="str">
        <f t="shared" si="582"/>
        <v>21:0620</v>
      </c>
      <c r="D3600" s="1" t="str">
        <f t="shared" si="586"/>
        <v>21:0194</v>
      </c>
      <c r="E3600" t="s">
        <v>13709</v>
      </c>
      <c r="F3600" t="s">
        <v>13724</v>
      </c>
      <c r="H3600">
        <v>61.9561031</v>
      </c>
      <c r="I3600">
        <v>-140.25153130000001</v>
      </c>
      <c r="J3600" s="1" t="str">
        <f t="shared" si="587"/>
        <v>NGR bulk stream sediment</v>
      </c>
      <c r="K3600" s="1" t="str">
        <f t="shared" si="588"/>
        <v>&lt;177 micron (NGR)</v>
      </c>
      <c r="L3600">
        <v>13</v>
      </c>
      <c r="M3600" t="s">
        <v>51</v>
      </c>
      <c r="N3600">
        <v>242</v>
      </c>
      <c r="O3600">
        <v>65</v>
      </c>
      <c r="P3600">
        <v>27</v>
      </c>
      <c r="Q3600">
        <v>-2</v>
      </c>
      <c r="R3600">
        <v>28</v>
      </c>
      <c r="S3600">
        <v>11</v>
      </c>
      <c r="T3600">
        <v>-0.2</v>
      </c>
      <c r="U3600">
        <v>280</v>
      </c>
      <c r="V3600">
        <v>2.6</v>
      </c>
      <c r="W3600">
        <v>-0.2</v>
      </c>
      <c r="X3600">
        <v>4</v>
      </c>
      <c r="Y3600">
        <v>-2</v>
      </c>
      <c r="Z3600">
        <v>46</v>
      </c>
      <c r="AA3600">
        <v>0.4</v>
      </c>
      <c r="AB3600">
        <v>1</v>
      </c>
      <c r="AC3600">
        <v>731</v>
      </c>
      <c r="AD3600">
        <v>25</v>
      </c>
      <c r="AE3600">
        <v>-2</v>
      </c>
      <c r="AF3600">
        <v>10.199999999999999</v>
      </c>
      <c r="AG3600">
        <v>2.6</v>
      </c>
      <c r="AH3600">
        <v>320</v>
      </c>
    </row>
    <row r="3601" spans="1:34" hidden="1" x14ac:dyDescent="0.25">
      <c r="A3601" t="s">
        <v>13725</v>
      </c>
      <c r="B3601" t="s">
        <v>13726</v>
      </c>
      <c r="C3601" s="1" t="str">
        <f t="shared" si="582"/>
        <v>21:0620</v>
      </c>
      <c r="D3601" s="1" t="str">
        <f t="shared" si="586"/>
        <v>21:0194</v>
      </c>
      <c r="E3601" t="s">
        <v>13727</v>
      </c>
      <c r="F3601" t="s">
        <v>13728</v>
      </c>
      <c r="H3601">
        <v>61.9472393</v>
      </c>
      <c r="I3601">
        <v>-140.2426753</v>
      </c>
      <c r="J3601" s="1" t="str">
        <f t="shared" si="587"/>
        <v>NGR bulk stream sediment</v>
      </c>
      <c r="K3601" s="1" t="str">
        <f t="shared" si="588"/>
        <v>&lt;177 micron (NGR)</v>
      </c>
      <c r="L3601">
        <v>13</v>
      </c>
      <c r="M3601" t="s">
        <v>61</v>
      </c>
      <c r="N3601">
        <v>243</v>
      </c>
      <c r="O3601">
        <v>77</v>
      </c>
      <c r="P3601">
        <v>39</v>
      </c>
      <c r="Q3601">
        <v>-2</v>
      </c>
      <c r="R3601">
        <v>32</v>
      </c>
      <c r="S3601">
        <v>12</v>
      </c>
      <c r="T3601">
        <v>-0.2</v>
      </c>
      <c r="U3601">
        <v>310</v>
      </c>
      <c r="V3601">
        <v>3.1</v>
      </c>
      <c r="W3601">
        <v>-0.2</v>
      </c>
      <c r="X3601">
        <v>3</v>
      </c>
      <c r="Y3601">
        <v>-2</v>
      </c>
      <c r="Z3601">
        <v>43</v>
      </c>
      <c r="AA3601">
        <v>0.7</v>
      </c>
      <c r="AB3601">
        <v>-1</v>
      </c>
      <c r="AC3601">
        <v>720</v>
      </c>
      <c r="AD3601">
        <v>40</v>
      </c>
      <c r="AE3601">
        <v>-2</v>
      </c>
      <c r="AF3601">
        <v>16.600000000000001</v>
      </c>
      <c r="AG3601">
        <v>2.5</v>
      </c>
      <c r="AH3601">
        <v>345</v>
      </c>
    </row>
    <row r="3602" spans="1:34" hidden="1" x14ac:dyDescent="0.25">
      <c r="A3602" t="s">
        <v>13729</v>
      </c>
      <c r="B3602" t="s">
        <v>13730</v>
      </c>
      <c r="C3602" s="1" t="str">
        <f t="shared" si="582"/>
        <v>21:0620</v>
      </c>
      <c r="D3602" s="1" t="str">
        <f t="shared" si="586"/>
        <v>21:0194</v>
      </c>
      <c r="E3602" t="s">
        <v>13731</v>
      </c>
      <c r="F3602" t="s">
        <v>13732</v>
      </c>
      <c r="H3602">
        <v>61.953295099999998</v>
      </c>
      <c r="I3602">
        <v>-140.2195155</v>
      </c>
      <c r="J3602" s="1" t="str">
        <f t="shared" si="587"/>
        <v>NGR bulk stream sediment</v>
      </c>
      <c r="K3602" s="1" t="str">
        <f t="shared" si="588"/>
        <v>&lt;177 micron (NGR)</v>
      </c>
      <c r="L3602">
        <v>13</v>
      </c>
      <c r="M3602" t="s">
        <v>66</v>
      </c>
      <c r="N3602">
        <v>244</v>
      </c>
      <c r="O3602">
        <v>56</v>
      </c>
      <c r="P3602">
        <v>18</v>
      </c>
      <c r="Q3602">
        <v>-2</v>
      </c>
      <c r="R3602">
        <v>24</v>
      </c>
      <c r="S3602">
        <v>8</v>
      </c>
      <c r="T3602">
        <v>-0.2</v>
      </c>
      <c r="U3602">
        <v>280</v>
      </c>
      <c r="V3602">
        <v>2.6</v>
      </c>
      <c r="W3602">
        <v>-0.2</v>
      </c>
      <c r="X3602">
        <v>3</v>
      </c>
      <c r="Y3602">
        <v>-2</v>
      </c>
      <c r="Z3602">
        <v>46</v>
      </c>
      <c r="AA3602">
        <v>0.2</v>
      </c>
      <c r="AB3602">
        <v>-1</v>
      </c>
      <c r="AC3602">
        <v>640</v>
      </c>
      <c r="AD3602">
        <v>15</v>
      </c>
      <c r="AE3602">
        <v>-2</v>
      </c>
      <c r="AF3602">
        <v>3.2</v>
      </c>
      <c r="AG3602">
        <v>3.4</v>
      </c>
      <c r="AH3602">
        <v>270</v>
      </c>
    </row>
    <row r="3603" spans="1:34" hidden="1" x14ac:dyDescent="0.25">
      <c r="A3603" t="s">
        <v>13733</v>
      </c>
      <c r="B3603" t="s">
        <v>13734</v>
      </c>
      <c r="C3603" s="1" t="str">
        <f t="shared" si="582"/>
        <v>21:0620</v>
      </c>
      <c r="D3603" s="1" t="str">
        <f t="shared" si="586"/>
        <v>21:0194</v>
      </c>
      <c r="E3603" t="s">
        <v>13735</v>
      </c>
      <c r="F3603" t="s">
        <v>13736</v>
      </c>
      <c r="H3603">
        <v>61.949684699999999</v>
      </c>
      <c r="I3603">
        <v>-140.20820860000001</v>
      </c>
      <c r="J3603" s="1" t="str">
        <f t="shared" si="587"/>
        <v>NGR bulk stream sediment</v>
      </c>
      <c r="K3603" s="1" t="str">
        <f t="shared" si="588"/>
        <v>&lt;177 micron (NGR)</v>
      </c>
      <c r="L3603">
        <v>13</v>
      </c>
      <c r="M3603" t="s">
        <v>76</v>
      </c>
      <c r="N3603">
        <v>245</v>
      </c>
      <c r="O3603">
        <v>55</v>
      </c>
      <c r="P3603">
        <v>15</v>
      </c>
      <c r="Q3603">
        <v>-2</v>
      </c>
      <c r="R3603">
        <v>22</v>
      </c>
      <c r="S3603">
        <v>9</v>
      </c>
      <c r="T3603">
        <v>-0.2</v>
      </c>
      <c r="U3603">
        <v>280</v>
      </c>
      <c r="V3603">
        <v>2.6</v>
      </c>
      <c r="W3603">
        <v>-0.2</v>
      </c>
      <c r="X3603">
        <v>3</v>
      </c>
      <c r="Y3603">
        <v>-2</v>
      </c>
      <c r="Z3603">
        <v>49</v>
      </c>
      <c r="AA3603">
        <v>-0.2</v>
      </c>
      <c r="AB3603">
        <v>1</v>
      </c>
      <c r="AC3603">
        <v>684</v>
      </c>
      <c r="AD3603">
        <v>15</v>
      </c>
      <c r="AE3603">
        <v>-2</v>
      </c>
      <c r="AF3603">
        <v>3.2</v>
      </c>
      <c r="AG3603">
        <v>3.1</v>
      </c>
      <c r="AH3603">
        <v>360</v>
      </c>
    </row>
    <row r="3604" spans="1:34" hidden="1" x14ac:dyDescent="0.25">
      <c r="A3604" t="s">
        <v>13737</v>
      </c>
      <c r="B3604" t="s">
        <v>13738</v>
      </c>
      <c r="C3604" s="1" t="str">
        <f t="shared" si="582"/>
        <v>21:0620</v>
      </c>
      <c r="D3604" s="1" t="str">
        <f t="shared" si="586"/>
        <v>21:0194</v>
      </c>
      <c r="E3604" t="s">
        <v>13739</v>
      </c>
      <c r="F3604" t="s">
        <v>13740</v>
      </c>
      <c r="H3604">
        <v>61.9457661</v>
      </c>
      <c r="I3604">
        <v>-140.1386675</v>
      </c>
      <c r="J3604" s="1" t="str">
        <f t="shared" si="587"/>
        <v>NGR bulk stream sediment</v>
      </c>
      <c r="K3604" s="1" t="str">
        <f t="shared" si="588"/>
        <v>&lt;177 micron (NGR)</v>
      </c>
      <c r="L3604">
        <v>13</v>
      </c>
      <c r="M3604" t="s">
        <v>81</v>
      </c>
      <c r="N3604">
        <v>246</v>
      </c>
      <c r="O3604">
        <v>56</v>
      </c>
      <c r="P3604">
        <v>20</v>
      </c>
      <c r="Q3604">
        <v>-2</v>
      </c>
      <c r="R3604">
        <v>26</v>
      </c>
      <c r="S3604">
        <v>10</v>
      </c>
      <c r="T3604">
        <v>-0.2</v>
      </c>
      <c r="U3604">
        <v>310</v>
      </c>
      <c r="V3604">
        <v>2.8</v>
      </c>
      <c r="W3604">
        <v>-0.2</v>
      </c>
      <c r="X3604">
        <v>3</v>
      </c>
      <c r="Y3604">
        <v>-2</v>
      </c>
      <c r="Z3604">
        <v>45</v>
      </c>
      <c r="AA3604">
        <v>-0.2</v>
      </c>
      <c r="AB3604">
        <v>-1</v>
      </c>
      <c r="AC3604">
        <v>687</v>
      </c>
      <c r="AD3604">
        <v>20</v>
      </c>
      <c r="AE3604">
        <v>-2</v>
      </c>
      <c r="AF3604">
        <v>4.4000000000000004</v>
      </c>
      <c r="AG3604">
        <v>2.6</v>
      </c>
      <c r="AH3604">
        <v>280</v>
      </c>
    </row>
    <row r="3605" spans="1:34" hidden="1" x14ac:dyDescent="0.25">
      <c r="A3605" t="s">
        <v>13741</v>
      </c>
      <c r="B3605" t="s">
        <v>13742</v>
      </c>
      <c r="C3605" s="1" t="str">
        <f t="shared" si="582"/>
        <v>21:0620</v>
      </c>
      <c r="D3605" s="1" t="str">
        <f t="shared" si="586"/>
        <v>21:0194</v>
      </c>
      <c r="E3605" t="s">
        <v>13743</v>
      </c>
      <c r="F3605" t="s">
        <v>13744</v>
      </c>
      <c r="H3605">
        <v>61.962056599999997</v>
      </c>
      <c r="I3605">
        <v>-140.06791799999999</v>
      </c>
      <c r="J3605" s="1" t="str">
        <f t="shared" si="587"/>
        <v>NGR bulk stream sediment</v>
      </c>
      <c r="K3605" s="1" t="str">
        <f t="shared" si="588"/>
        <v>&lt;177 micron (NGR)</v>
      </c>
      <c r="L3605">
        <v>13</v>
      </c>
      <c r="M3605" t="s">
        <v>86</v>
      </c>
      <c r="N3605">
        <v>247</v>
      </c>
      <c r="O3605">
        <v>60</v>
      </c>
      <c r="P3605">
        <v>27</v>
      </c>
      <c r="Q3605">
        <v>-2</v>
      </c>
      <c r="R3605">
        <v>20</v>
      </c>
      <c r="S3605">
        <v>14</v>
      </c>
      <c r="T3605">
        <v>-0.2</v>
      </c>
      <c r="U3605">
        <v>2300</v>
      </c>
      <c r="V3605">
        <v>8</v>
      </c>
      <c r="W3605">
        <v>-0.2</v>
      </c>
      <c r="X3605">
        <v>17</v>
      </c>
      <c r="Y3605">
        <v>4</v>
      </c>
      <c r="Z3605">
        <v>43</v>
      </c>
      <c r="AA3605">
        <v>0.9</v>
      </c>
      <c r="AB3605">
        <v>2</v>
      </c>
      <c r="AC3605">
        <v>408</v>
      </c>
      <c r="AD3605">
        <v>65</v>
      </c>
      <c r="AE3605">
        <v>-2</v>
      </c>
      <c r="AF3605">
        <v>43</v>
      </c>
      <c r="AG3605">
        <v>1.5</v>
      </c>
      <c r="AH3605">
        <v>250</v>
      </c>
    </row>
    <row r="3606" spans="1:34" hidden="1" x14ac:dyDescent="0.25">
      <c r="A3606" t="s">
        <v>13745</v>
      </c>
      <c r="B3606" t="s">
        <v>13746</v>
      </c>
      <c r="C3606" s="1" t="str">
        <f t="shared" si="582"/>
        <v>21:0620</v>
      </c>
      <c r="D3606" s="1" t="str">
        <f t="shared" si="586"/>
        <v>21:0194</v>
      </c>
      <c r="E3606" t="s">
        <v>13747</v>
      </c>
      <c r="F3606" t="s">
        <v>13748</v>
      </c>
      <c r="H3606">
        <v>61.973362000000002</v>
      </c>
      <c r="I3606">
        <v>-140.02175020000001</v>
      </c>
      <c r="J3606" s="1" t="str">
        <f t="shared" si="587"/>
        <v>NGR bulk stream sediment</v>
      </c>
      <c r="K3606" s="1" t="str">
        <f t="shared" si="588"/>
        <v>&lt;177 micron (NGR)</v>
      </c>
      <c r="L3606">
        <v>13</v>
      </c>
      <c r="M3606" t="s">
        <v>91</v>
      </c>
      <c r="N3606">
        <v>248</v>
      </c>
      <c r="O3606">
        <v>81</v>
      </c>
      <c r="P3606">
        <v>156</v>
      </c>
      <c r="Q3606">
        <v>-2</v>
      </c>
      <c r="R3606">
        <v>54</v>
      </c>
      <c r="S3606">
        <v>28</v>
      </c>
      <c r="T3606">
        <v>-0.2</v>
      </c>
      <c r="U3606">
        <v>700</v>
      </c>
      <c r="V3606">
        <v>4.5999999999999996</v>
      </c>
      <c r="W3606">
        <v>-0.2</v>
      </c>
      <c r="X3606">
        <v>9</v>
      </c>
      <c r="Y3606">
        <v>-2</v>
      </c>
      <c r="Z3606">
        <v>83</v>
      </c>
      <c r="AA3606">
        <v>0.8</v>
      </c>
      <c r="AB3606">
        <v>-1</v>
      </c>
      <c r="AC3606">
        <v>357</v>
      </c>
      <c r="AD3606">
        <v>30</v>
      </c>
      <c r="AE3606">
        <v>-2</v>
      </c>
      <c r="AF3606">
        <v>9.1999999999999993</v>
      </c>
      <c r="AG3606">
        <v>1.5</v>
      </c>
      <c r="AH3606">
        <v>350</v>
      </c>
    </row>
    <row r="3607" spans="1:34" hidden="1" x14ac:dyDescent="0.25">
      <c r="A3607" t="s">
        <v>13749</v>
      </c>
      <c r="B3607" t="s">
        <v>13750</v>
      </c>
      <c r="C3607" s="1" t="str">
        <f t="shared" si="582"/>
        <v>21:0620</v>
      </c>
      <c r="D3607" s="1" t="str">
        <f t="shared" si="586"/>
        <v>21:0194</v>
      </c>
      <c r="E3607" t="s">
        <v>13751</v>
      </c>
      <c r="F3607" t="s">
        <v>13752</v>
      </c>
      <c r="H3607">
        <v>61.618574700000003</v>
      </c>
      <c r="I3607">
        <v>-140.0248359</v>
      </c>
      <c r="J3607" s="1" t="str">
        <f t="shared" si="587"/>
        <v>NGR bulk stream sediment</v>
      </c>
      <c r="K3607" s="1" t="str">
        <f t="shared" si="588"/>
        <v>&lt;177 micron (NGR)</v>
      </c>
      <c r="L3607">
        <v>13</v>
      </c>
      <c r="M3607" t="s">
        <v>96</v>
      </c>
      <c r="N3607">
        <v>249</v>
      </c>
      <c r="O3607">
        <v>89</v>
      </c>
      <c r="P3607">
        <v>129</v>
      </c>
      <c r="Q3607">
        <v>-2</v>
      </c>
      <c r="R3607">
        <v>32</v>
      </c>
      <c r="S3607">
        <v>22</v>
      </c>
      <c r="T3607">
        <v>-0.2</v>
      </c>
      <c r="U3607">
        <v>560</v>
      </c>
      <c r="V3607">
        <v>4</v>
      </c>
      <c r="W3607">
        <v>-0.2</v>
      </c>
      <c r="X3607">
        <v>8</v>
      </c>
      <c r="Y3607">
        <v>-2</v>
      </c>
      <c r="Z3607">
        <v>91</v>
      </c>
      <c r="AA3607">
        <v>0.9</v>
      </c>
      <c r="AB3607">
        <v>1</v>
      </c>
      <c r="AC3607">
        <v>339</v>
      </c>
      <c r="AD3607">
        <v>65</v>
      </c>
      <c r="AE3607">
        <v>-2</v>
      </c>
      <c r="AF3607">
        <v>8.1999999999999993</v>
      </c>
      <c r="AG3607">
        <v>1.9</v>
      </c>
      <c r="AH3607">
        <v>390</v>
      </c>
    </row>
    <row r="3608" spans="1:34" hidden="1" x14ac:dyDescent="0.25">
      <c r="A3608" t="s">
        <v>13753</v>
      </c>
      <c r="B3608" t="s">
        <v>13754</v>
      </c>
      <c r="C3608" s="1" t="str">
        <f t="shared" si="582"/>
        <v>21:0620</v>
      </c>
      <c r="D3608" s="1" t="str">
        <f t="shared" si="586"/>
        <v>21:0194</v>
      </c>
      <c r="E3608" t="s">
        <v>13755</v>
      </c>
      <c r="F3608" t="s">
        <v>13756</v>
      </c>
      <c r="H3608">
        <v>61.6217033</v>
      </c>
      <c r="I3608">
        <v>-140.0304897</v>
      </c>
      <c r="J3608" s="1" t="str">
        <f t="shared" si="587"/>
        <v>NGR bulk stream sediment</v>
      </c>
      <c r="K3608" s="1" t="str">
        <f t="shared" si="588"/>
        <v>&lt;177 micron (NGR)</v>
      </c>
      <c r="L3608">
        <v>13</v>
      </c>
      <c r="M3608" t="s">
        <v>101</v>
      </c>
      <c r="N3608">
        <v>250</v>
      </c>
      <c r="O3608">
        <v>61</v>
      </c>
      <c r="P3608">
        <v>24</v>
      </c>
      <c r="Q3608">
        <v>4</v>
      </c>
      <c r="R3608">
        <v>20</v>
      </c>
      <c r="S3608">
        <v>10</v>
      </c>
      <c r="T3608">
        <v>-0.2</v>
      </c>
      <c r="U3608">
        <v>260</v>
      </c>
      <c r="V3608">
        <v>2.2000000000000002</v>
      </c>
      <c r="W3608">
        <v>-0.2</v>
      </c>
      <c r="X3608">
        <v>4</v>
      </c>
      <c r="Y3608">
        <v>-2</v>
      </c>
      <c r="Z3608">
        <v>42</v>
      </c>
      <c r="AA3608">
        <v>0.5</v>
      </c>
      <c r="AB3608">
        <v>1</v>
      </c>
      <c r="AC3608">
        <v>845</v>
      </c>
      <c r="AD3608">
        <v>20</v>
      </c>
      <c r="AE3608">
        <v>-2</v>
      </c>
      <c r="AF3608">
        <v>11.4</v>
      </c>
      <c r="AG3608">
        <v>3</v>
      </c>
      <c r="AH3608">
        <v>340</v>
      </c>
    </row>
    <row r="3609" spans="1:34" hidden="1" x14ac:dyDescent="0.25">
      <c r="A3609" t="s">
        <v>13757</v>
      </c>
      <c r="B3609" t="s">
        <v>13758</v>
      </c>
      <c r="C3609" s="1" t="str">
        <f t="shared" si="582"/>
        <v>21:0620</v>
      </c>
      <c r="D3609" s="1" t="str">
        <f t="shared" si="586"/>
        <v>21:0194</v>
      </c>
      <c r="E3609" t="s">
        <v>13759</v>
      </c>
      <c r="F3609" t="s">
        <v>13760</v>
      </c>
      <c r="H3609">
        <v>61.655708699999998</v>
      </c>
      <c r="I3609">
        <v>-140.04794509999999</v>
      </c>
      <c r="J3609" s="1" t="str">
        <f t="shared" si="587"/>
        <v>NGR bulk stream sediment</v>
      </c>
      <c r="K3609" s="1" t="str">
        <f t="shared" si="588"/>
        <v>&lt;177 micron (NGR)</v>
      </c>
      <c r="L3609">
        <v>13</v>
      </c>
      <c r="M3609" t="s">
        <v>106</v>
      </c>
      <c r="N3609">
        <v>251</v>
      </c>
      <c r="O3609">
        <v>99</v>
      </c>
      <c r="P3609">
        <v>84</v>
      </c>
      <c r="Q3609">
        <v>3</v>
      </c>
      <c r="R3609">
        <v>32</v>
      </c>
      <c r="S3609">
        <v>20</v>
      </c>
      <c r="T3609">
        <v>-0.2</v>
      </c>
      <c r="U3609">
        <v>580</v>
      </c>
      <c r="V3609">
        <v>4</v>
      </c>
      <c r="W3609">
        <v>-0.2</v>
      </c>
      <c r="X3609">
        <v>10</v>
      </c>
      <c r="Y3609">
        <v>-2</v>
      </c>
      <c r="Z3609">
        <v>88</v>
      </c>
      <c r="AA3609">
        <v>1.7</v>
      </c>
      <c r="AB3609">
        <v>1</v>
      </c>
      <c r="AC3609">
        <v>498</v>
      </c>
      <c r="AD3609">
        <v>30</v>
      </c>
      <c r="AE3609">
        <v>-2</v>
      </c>
      <c r="AF3609">
        <v>10</v>
      </c>
      <c r="AG3609">
        <v>2</v>
      </c>
      <c r="AH3609">
        <v>320</v>
      </c>
    </row>
    <row r="3610" spans="1:34" hidden="1" x14ac:dyDescent="0.25">
      <c r="A3610" t="s">
        <v>13761</v>
      </c>
      <c r="B3610" t="s">
        <v>13762</v>
      </c>
      <c r="C3610" s="1" t="str">
        <f t="shared" si="582"/>
        <v>21:0620</v>
      </c>
      <c r="D3610" s="1" t="str">
        <f>HYPERLINK("http://geochem.nrcan.gc.ca/cdogs/content/svy/svy_e.htm", "")</f>
        <v/>
      </c>
      <c r="G3610" s="1" t="str">
        <f>HYPERLINK("http://geochem.nrcan.gc.ca/cdogs/content/cr_/cr_00078_e.htm", "78")</f>
        <v>78</v>
      </c>
      <c r="J3610" t="s">
        <v>69</v>
      </c>
      <c r="K3610" t="s">
        <v>70</v>
      </c>
      <c r="L3610">
        <v>13</v>
      </c>
      <c r="M3610" t="s">
        <v>71</v>
      </c>
      <c r="N3610">
        <v>252</v>
      </c>
      <c r="O3610">
        <v>86</v>
      </c>
      <c r="P3610">
        <v>35</v>
      </c>
      <c r="Q3610">
        <v>11</v>
      </c>
      <c r="R3610">
        <v>250</v>
      </c>
      <c r="S3610">
        <v>22</v>
      </c>
      <c r="T3610">
        <v>-0.2</v>
      </c>
      <c r="U3610">
        <v>400</v>
      </c>
      <c r="V3610">
        <v>3.1</v>
      </c>
      <c r="W3610">
        <v>-0.2</v>
      </c>
      <c r="X3610">
        <v>24</v>
      </c>
      <c r="Y3610">
        <v>2</v>
      </c>
      <c r="Z3610">
        <v>39</v>
      </c>
      <c r="AA3610">
        <v>0.5</v>
      </c>
      <c r="AB3610">
        <v>-2</v>
      </c>
      <c r="AC3610">
        <v>680</v>
      </c>
      <c r="AD3610">
        <v>20</v>
      </c>
      <c r="AE3610">
        <v>20</v>
      </c>
      <c r="AF3610">
        <v>2</v>
      </c>
      <c r="AG3610">
        <v>12.1</v>
      </c>
      <c r="AH3610">
        <v>370</v>
      </c>
    </row>
    <row r="3611" spans="1:34" hidden="1" x14ac:dyDescent="0.25">
      <c r="A3611" t="s">
        <v>13763</v>
      </c>
      <c r="B3611" t="s">
        <v>13764</v>
      </c>
      <c r="C3611" s="1" t="str">
        <f t="shared" si="582"/>
        <v>21:0620</v>
      </c>
      <c r="D3611" s="1" t="str">
        <f t="shared" ref="D3611:D3621" si="589">HYPERLINK("http://geochem.nrcan.gc.ca/cdogs/content/svy/svy210194_e.htm", "21:0194")</f>
        <v>21:0194</v>
      </c>
      <c r="E3611" t="s">
        <v>13765</v>
      </c>
      <c r="F3611" t="s">
        <v>13766</v>
      </c>
      <c r="H3611">
        <v>61.663202900000002</v>
      </c>
      <c r="I3611">
        <v>-140.06061310000001</v>
      </c>
      <c r="J3611" s="1" t="str">
        <f t="shared" ref="J3611:J3621" si="590">HYPERLINK("http://geochem.nrcan.gc.ca/cdogs/content/kwd/kwd020030_e.htm", "NGR bulk stream sediment")</f>
        <v>NGR bulk stream sediment</v>
      </c>
      <c r="K3611" s="1" t="str">
        <f t="shared" ref="K3611:K3621" si="591">HYPERLINK("http://geochem.nrcan.gc.ca/cdogs/content/kwd/kwd080006_e.htm", "&lt;177 micron (NGR)")</f>
        <v>&lt;177 micron (NGR)</v>
      </c>
      <c r="L3611">
        <v>13</v>
      </c>
      <c r="M3611" t="s">
        <v>111</v>
      </c>
      <c r="N3611">
        <v>253</v>
      </c>
      <c r="O3611">
        <v>96</v>
      </c>
      <c r="P3611">
        <v>88</v>
      </c>
      <c r="Q3611">
        <v>3</v>
      </c>
      <c r="R3611">
        <v>32</v>
      </c>
      <c r="S3611">
        <v>20</v>
      </c>
      <c r="T3611">
        <v>-0.2</v>
      </c>
      <c r="U3611">
        <v>520</v>
      </c>
      <c r="V3611">
        <v>3.7</v>
      </c>
      <c r="W3611">
        <v>-0.2</v>
      </c>
      <c r="X3611">
        <v>7</v>
      </c>
      <c r="Y3611">
        <v>-2</v>
      </c>
      <c r="Z3611">
        <v>69</v>
      </c>
      <c r="AA3611">
        <v>0.7</v>
      </c>
      <c r="AB3611">
        <v>-1</v>
      </c>
      <c r="AC3611">
        <v>392</v>
      </c>
      <c r="AD3611">
        <v>20</v>
      </c>
      <c r="AE3611">
        <v>-2</v>
      </c>
      <c r="AF3611">
        <v>7.8</v>
      </c>
      <c r="AG3611">
        <v>1.8</v>
      </c>
      <c r="AH3611">
        <v>320</v>
      </c>
    </row>
    <row r="3612" spans="1:34" hidden="1" x14ac:dyDescent="0.25">
      <c r="A3612" t="s">
        <v>13767</v>
      </c>
      <c r="B3612" t="s">
        <v>13768</v>
      </c>
      <c r="C3612" s="1" t="str">
        <f t="shared" si="582"/>
        <v>21:0620</v>
      </c>
      <c r="D3612" s="1" t="str">
        <f t="shared" si="589"/>
        <v>21:0194</v>
      </c>
      <c r="E3612" t="s">
        <v>13769</v>
      </c>
      <c r="F3612" t="s">
        <v>13770</v>
      </c>
      <c r="H3612">
        <v>61.669846</v>
      </c>
      <c r="I3612">
        <v>-140.04365569999999</v>
      </c>
      <c r="J3612" s="1" t="str">
        <f t="shared" si="590"/>
        <v>NGR bulk stream sediment</v>
      </c>
      <c r="K3612" s="1" t="str">
        <f t="shared" si="591"/>
        <v>&lt;177 micron (NGR)</v>
      </c>
      <c r="L3612">
        <v>13</v>
      </c>
      <c r="M3612" t="s">
        <v>116</v>
      </c>
      <c r="N3612">
        <v>254</v>
      </c>
      <c r="O3612">
        <v>116</v>
      </c>
      <c r="P3612">
        <v>109</v>
      </c>
      <c r="Q3612">
        <v>6</v>
      </c>
      <c r="R3612">
        <v>68</v>
      </c>
      <c r="S3612">
        <v>26</v>
      </c>
      <c r="T3612">
        <v>-0.2</v>
      </c>
      <c r="U3612">
        <v>820</v>
      </c>
      <c r="V3612">
        <v>5</v>
      </c>
      <c r="W3612">
        <v>-0.2</v>
      </c>
      <c r="X3612">
        <v>16</v>
      </c>
      <c r="Y3612">
        <v>3</v>
      </c>
      <c r="Z3612">
        <v>84</v>
      </c>
      <c r="AA3612">
        <v>1.1000000000000001</v>
      </c>
      <c r="AB3612">
        <v>-1</v>
      </c>
      <c r="AC3612">
        <v>719</v>
      </c>
      <c r="AD3612">
        <v>40</v>
      </c>
      <c r="AE3612">
        <v>-2</v>
      </c>
      <c r="AF3612">
        <v>3.6</v>
      </c>
      <c r="AG3612">
        <v>1.8</v>
      </c>
      <c r="AH3612">
        <v>450</v>
      </c>
    </row>
    <row r="3613" spans="1:34" hidden="1" x14ac:dyDescent="0.25">
      <c r="A3613" t="s">
        <v>13771</v>
      </c>
      <c r="B3613" t="s">
        <v>13772</v>
      </c>
      <c r="C3613" s="1" t="str">
        <f t="shared" si="582"/>
        <v>21:0620</v>
      </c>
      <c r="D3613" s="1" t="str">
        <f t="shared" si="589"/>
        <v>21:0194</v>
      </c>
      <c r="E3613" t="s">
        <v>13773</v>
      </c>
      <c r="F3613" t="s">
        <v>13774</v>
      </c>
      <c r="H3613">
        <v>61.651338199999998</v>
      </c>
      <c r="I3613">
        <v>-140.11660879999999</v>
      </c>
      <c r="J3613" s="1" t="str">
        <f t="shared" si="590"/>
        <v>NGR bulk stream sediment</v>
      </c>
      <c r="K3613" s="1" t="str">
        <f t="shared" si="591"/>
        <v>&lt;177 micron (NGR)</v>
      </c>
      <c r="L3613">
        <v>13</v>
      </c>
      <c r="M3613" t="s">
        <v>121</v>
      </c>
      <c r="N3613">
        <v>255</v>
      </c>
      <c r="O3613">
        <v>66</v>
      </c>
      <c r="P3613">
        <v>123</v>
      </c>
      <c r="Q3613">
        <v>-2</v>
      </c>
      <c r="R3613">
        <v>48</v>
      </c>
      <c r="S3613">
        <v>26</v>
      </c>
      <c r="T3613">
        <v>-0.2</v>
      </c>
      <c r="U3613">
        <v>660</v>
      </c>
      <c r="V3613">
        <v>4.4000000000000004</v>
      </c>
      <c r="W3613">
        <v>-0.2</v>
      </c>
      <c r="X3613">
        <v>10</v>
      </c>
      <c r="Y3613">
        <v>-2</v>
      </c>
      <c r="Z3613">
        <v>78</v>
      </c>
      <c r="AA3613">
        <v>-0.2</v>
      </c>
      <c r="AB3613">
        <v>2</v>
      </c>
      <c r="AC3613">
        <v>469</v>
      </c>
      <c r="AD3613">
        <v>15</v>
      </c>
      <c r="AE3613">
        <v>-2</v>
      </c>
      <c r="AF3613">
        <v>4.5999999999999996</v>
      </c>
      <c r="AG3613">
        <v>1.1000000000000001</v>
      </c>
      <c r="AH3613">
        <v>410</v>
      </c>
    </row>
    <row r="3614" spans="1:34" hidden="1" x14ac:dyDescent="0.25">
      <c r="A3614" t="s">
        <v>13775</v>
      </c>
      <c r="B3614" t="s">
        <v>13776</v>
      </c>
      <c r="C3614" s="1" t="str">
        <f t="shared" si="582"/>
        <v>21:0620</v>
      </c>
      <c r="D3614" s="1" t="str">
        <f t="shared" si="589"/>
        <v>21:0194</v>
      </c>
      <c r="E3614" t="s">
        <v>13777</v>
      </c>
      <c r="F3614" t="s">
        <v>13778</v>
      </c>
      <c r="H3614">
        <v>61.684282500000002</v>
      </c>
      <c r="I3614">
        <v>-140.09671090000001</v>
      </c>
      <c r="J3614" s="1" t="str">
        <f t="shared" si="590"/>
        <v>NGR bulk stream sediment</v>
      </c>
      <c r="K3614" s="1" t="str">
        <f t="shared" si="591"/>
        <v>&lt;177 micron (NGR)</v>
      </c>
      <c r="L3614">
        <v>13</v>
      </c>
      <c r="M3614" t="s">
        <v>126</v>
      </c>
      <c r="N3614">
        <v>256</v>
      </c>
      <c r="O3614">
        <v>70</v>
      </c>
      <c r="P3614">
        <v>98</v>
      </c>
      <c r="Q3614">
        <v>-2</v>
      </c>
      <c r="R3614">
        <v>38</v>
      </c>
      <c r="S3614">
        <v>20</v>
      </c>
      <c r="T3614">
        <v>-0.2</v>
      </c>
      <c r="U3614">
        <v>560</v>
      </c>
      <c r="V3614">
        <v>4</v>
      </c>
      <c r="W3614">
        <v>-0.2</v>
      </c>
      <c r="X3614">
        <v>7</v>
      </c>
      <c r="Y3614">
        <v>-2</v>
      </c>
      <c r="Z3614">
        <v>87</v>
      </c>
      <c r="AA3614">
        <v>-0.2</v>
      </c>
      <c r="AB3614">
        <v>3</v>
      </c>
      <c r="AC3614">
        <v>419</v>
      </c>
      <c r="AD3614">
        <v>20</v>
      </c>
      <c r="AE3614">
        <v>-2</v>
      </c>
      <c r="AF3614">
        <v>6</v>
      </c>
      <c r="AG3614">
        <v>1.3</v>
      </c>
      <c r="AH3614">
        <v>340</v>
      </c>
    </row>
    <row r="3615" spans="1:34" hidden="1" x14ac:dyDescent="0.25">
      <c r="A3615" t="s">
        <v>13779</v>
      </c>
      <c r="B3615" t="s">
        <v>13780</v>
      </c>
      <c r="C3615" s="1" t="str">
        <f t="shared" ref="C3615:C3678" si="592">HYPERLINK("http://geochem.nrcan.gc.ca/cdogs/content/bdl/bdl210620_e.htm", "21:0620")</f>
        <v>21:0620</v>
      </c>
      <c r="D3615" s="1" t="str">
        <f t="shared" si="589"/>
        <v>21:0194</v>
      </c>
      <c r="E3615" t="s">
        <v>13781</v>
      </c>
      <c r="F3615" t="s">
        <v>13782</v>
      </c>
      <c r="H3615">
        <v>61.694159399999997</v>
      </c>
      <c r="I3615">
        <v>-140.114835</v>
      </c>
      <c r="J3615" s="1" t="str">
        <f t="shared" si="590"/>
        <v>NGR bulk stream sediment</v>
      </c>
      <c r="K3615" s="1" t="str">
        <f t="shared" si="591"/>
        <v>&lt;177 micron (NGR)</v>
      </c>
      <c r="L3615">
        <v>13</v>
      </c>
      <c r="M3615" t="s">
        <v>131</v>
      </c>
      <c r="N3615">
        <v>257</v>
      </c>
      <c r="O3615">
        <v>87</v>
      </c>
      <c r="P3615">
        <v>80</v>
      </c>
      <c r="Q3615">
        <v>4</v>
      </c>
      <c r="R3615">
        <v>52</v>
      </c>
      <c r="S3615">
        <v>21</v>
      </c>
      <c r="T3615">
        <v>-0.2</v>
      </c>
      <c r="U3615">
        <v>720</v>
      </c>
      <c r="V3615">
        <v>4.4000000000000004</v>
      </c>
      <c r="W3615">
        <v>-0.2</v>
      </c>
      <c r="X3615">
        <v>12</v>
      </c>
      <c r="Y3615">
        <v>2</v>
      </c>
      <c r="Z3615">
        <v>89</v>
      </c>
      <c r="AA3615">
        <v>0.8</v>
      </c>
      <c r="AB3615">
        <v>1</v>
      </c>
      <c r="AC3615">
        <v>599</v>
      </c>
      <c r="AD3615">
        <v>50</v>
      </c>
      <c r="AE3615">
        <v>-2</v>
      </c>
      <c r="AF3615">
        <v>2.6</v>
      </c>
      <c r="AG3615">
        <v>1.3</v>
      </c>
      <c r="AH3615">
        <v>340</v>
      </c>
    </row>
    <row r="3616" spans="1:34" hidden="1" x14ac:dyDescent="0.25">
      <c r="A3616" t="s">
        <v>13783</v>
      </c>
      <c r="B3616" t="s">
        <v>13784</v>
      </c>
      <c r="C3616" s="1" t="str">
        <f t="shared" si="592"/>
        <v>21:0620</v>
      </c>
      <c r="D3616" s="1" t="str">
        <f t="shared" si="589"/>
        <v>21:0194</v>
      </c>
      <c r="E3616" t="s">
        <v>13785</v>
      </c>
      <c r="F3616" t="s">
        <v>13786</v>
      </c>
      <c r="H3616">
        <v>61.470503299999997</v>
      </c>
      <c r="I3616">
        <v>-140.36392230000001</v>
      </c>
      <c r="J3616" s="1" t="str">
        <f t="shared" si="590"/>
        <v>NGR bulk stream sediment</v>
      </c>
      <c r="K3616" s="1" t="str">
        <f t="shared" si="591"/>
        <v>&lt;177 micron (NGR)</v>
      </c>
      <c r="L3616">
        <v>14</v>
      </c>
      <c r="M3616" t="s">
        <v>38</v>
      </c>
      <c r="N3616">
        <v>258</v>
      </c>
      <c r="O3616">
        <v>47</v>
      </c>
      <c r="P3616">
        <v>9</v>
      </c>
      <c r="Q3616">
        <v>-2</v>
      </c>
      <c r="R3616">
        <v>2</v>
      </c>
      <c r="S3616">
        <v>8</v>
      </c>
      <c r="T3616">
        <v>-0.2</v>
      </c>
      <c r="U3616">
        <v>640</v>
      </c>
      <c r="V3616">
        <v>2.9</v>
      </c>
      <c r="W3616">
        <v>-0.2</v>
      </c>
      <c r="X3616">
        <v>1</v>
      </c>
      <c r="Y3616">
        <v>-2</v>
      </c>
      <c r="Z3616">
        <v>39</v>
      </c>
      <c r="AA3616">
        <v>0.7</v>
      </c>
      <c r="AB3616">
        <v>2</v>
      </c>
      <c r="AC3616">
        <v>606</v>
      </c>
      <c r="AD3616">
        <v>30</v>
      </c>
      <c r="AE3616">
        <v>-2</v>
      </c>
      <c r="AG3616">
        <v>1.5</v>
      </c>
      <c r="AH3616">
        <v>280</v>
      </c>
    </row>
    <row r="3617" spans="1:34" hidden="1" x14ac:dyDescent="0.25">
      <c r="A3617" t="s">
        <v>13787</v>
      </c>
      <c r="B3617" t="s">
        <v>13788</v>
      </c>
      <c r="C3617" s="1" t="str">
        <f t="shared" si="592"/>
        <v>21:0620</v>
      </c>
      <c r="D3617" s="1" t="str">
        <f t="shared" si="589"/>
        <v>21:0194</v>
      </c>
      <c r="E3617" t="s">
        <v>13789</v>
      </c>
      <c r="F3617" t="s">
        <v>13790</v>
      </c>
      <c r="H3617">
        <v>61.700870999999999</v>
      </c>
      <c r="I3617">
        <v>-140.14253260000001</v>
      </c>
      <c r="J3617" s="1" t="str">
        <f t="shared" si="590"/>
        <v>NGR bulk stream sediment</v>
      </c>
      <c r="K3617" s="1" t="str">
        <f t="shared" si="591"/>
        <v>&lt;177 micron (NGR)</v>
      </c>
      <c r="L3617">
        <v>14</v>
      </c>
      <c r="M3617" t="s">
        <v>43</v>
      </c>
      <c r="N3617">
        <v>259</v>
      </c>
      <c r="O3617">
        <v>93</v>
      </c>
      <c r="P3617">
        <v>100</v>
      </c>
      <c r="Q3617">
        <v>-2</v>
      </c>
      <c r="R3617">
        <v>52</v>
      </c>
      <c r="S3617">
        <v>24</v>
      </c>
      <c r="T3617">
        <v>-0.2</v>
      </c>
      <c r="U3617">
        <v>660</v>
      </c>
      <c r="V3617">
        <v>4.5</v>
      </c>
      <c r="W3617">
        <v>-0.2</v>
      </c>
      <c r="X3617">
        <v>9</v>
      </c>
      <c r="Y3617">
        <v>-2</v>
      </c>
      <c r="Z3617">
        <v>91</v>
      </c>
      <c r="AA3617">
        <v>0.4</v>
      </c>
      <c r="AB3617">
        <v>1</v>
      </c>
      <c r="AC3617">
        <v>544</v>
      </c>
      <c r="AD3617">
        <v>40</v>
      </c>
      <c r="AE3617">
        <v>-2</v>
      </c>
      <c r="AG3617">
        <v>1.2</v>
      </c>
      <c r="AH3617">
        <v>340</v>
      </c>
    </row>
    <row r="3618" spans="1:34" hidden="1" x14ac:dyDescent="0.25">
      <c r="A3618" t="s">
        <v>13791</v>
      </c>
      <c r="B3618" t="s">
        <v>13792</v>
      </c>
      <c r="C3618" s="1" t="str">
        <f t="shared" si="592"/>
        <v>21:0620</v>
      </c>
      <c r="D3618" s="1" t="str">
        <f t="shared" si="589"/>
        <v>21:0194</v>
      </c>
      <c r="E3618" t="s">
        <v>13793</v>
      </c>
      <c r="F3618" t="s">
        <v>13794</v>
      </c>
      <c r="H3618">
        <v>61.703714599999998</v>
      </c>
      <c r="I3618">
        <v>-140.16694240000001</v>
      </c>
      <c r="J3618" s="1" t="str">
        <f t="shared" si="590"/>
        <v>NGR bulk stream sediment</v>
      </c>
      <c r="K3618" s="1" t="str">
        <f t="shared" si="591"/>
        <v>&lt;177 micron (NGR)</v>
      </c>
      <c r="L3618">
        <v>14</v>
      </c>
      <c r="M3618" t="s">
        <v>56</v>
      </c>
      <c r="N3618">
        <v>260</v>
      </c>
      <c r="O3618">
        <v>113</v>
      </c>
      <c r="P3618">
        <v>58</v>
      </c>
      <c r="Q3618">
        <v>10</v>
      </c>
      <c r="R3618">
        <v>30</v>
      </c>
      <c r="S3618">
        <v>14</v>
      </c>
      <c r="T3618">
        <v>-0.2</v>
      </c>
      <c r="U3618">
        <v>500</v>
      </c>
      <c r="V3618">
        <v>3.5</v>
      </c>
      <c r="W3618">
        <v>-0.2</v>
      </c>
      <c r="X3618">
        <v>8</v>
      </c>
      <c r="Y3618">
        <v>2</v>
      </c>
      <c r="Z3618">
        <v>64</v>
      </c>
      <c r="AA3618">
        <v>0.7</v>
      </c>
      <c r="AB3618">
        <v>1</v>
      </c>
      <c r="AC3618">
        <v>599</v>
      </c>
      <c r="AD3618">
        <v>35</v>
      </c>
      <c r="AE3618">
        <v>-2</v>
      </c>
      <c r="AG3618">
        <v>2</v>
      </c>
      <c r="AH3618">
        <v>360</v>
      </c>
    </row>
    <row r="3619" spans="1:34" hidden="1" x14ac:dyDescent="0.25">
      <c r="A3619" t="s">
        <v>13795</v>
      </c>
      <c r="B3619" t="s">
        <v>13796</v>
      </c>
      <c r="C3619" s="1" t="str">
        <f t="shared" si="592"/>
        <v>21:0620</v>
      </c>
      <c r="D3619" s="1" t="str">
        <f t="shared" si="589"/>
        <v>21:0194</v>
      </c>
      <c r="E3619" t="s">
        <v>13797</v>
      </c>
      <c r="F3619" t="s">
        <v>13798</v>
      </c>
      <c r="H3619">
        <v>61.6980498</v>
      </c>
      <c r="I3619">
        <v>-140.26096580000001</v>
      </c>
      <c r="J3619" s="1" t="str">
        <f t="shared" si="590"/>
        <v>NGR bulk stream sediment</v>
      </c>
      <c r="K3619" s="1" t="str">
        <f t="shared" si="591"/>
        <v>&lt;177 micron (NGR)</v>
      </c>
      <c r="L3619">
        <v>14</v>
      </c>
      <c r="M3619" t="s">
        <v>61</v>
      </c>
      <c r="N3619">
        <v>261</v>
      </c>
      <c r="O3619">
        <v>57</v>
      </c>
      <c r="P3619">
        <v>101</v>
      </c>
      <c r="Q3619">
        <v>-2</v>
      </c>
      <c r="R3619">
        <v>52</v>
      </c>
      <c r="S3619">
        <v>18</v>
      </c>
      <c r="T3619">
        <v>-0.2</v>
      </c>
      <c r="U3619">
        <v>450</v>
      </c>
      <c r="V3619">
        <v>3.4</v>
      </c>
      <c r="W3619">
        <v>-0.2</v>
      </c>
      <c r="X3619">
        <v>6</v>
      </c>
      <c r="Y3619">
        <v>-2</v>
      </c>
      <c r="Z3619">
        <v>64</v>
      </c>
      <c r="AA3619">
        <v>0.2</v>
      </c>
      <c r="AB3619">
        <v>-1</v>
      </c>
      <c r="AC3619">
        <v>440</v>
      </c>
      <c r="AD3619">
        <v>45</v>
      </c>
      <c r="AE3619">
        <v>-2</v>
      </c>
      <c r="AG3619">
        <v>1.7</v>
      </c>
      <c r="AH3619">
        <v>320</v>
      </c>
    </row>
    <row r="3620" spans="1:34" hidden="1" x14ac:dyDescent="0.25">
      <c r="A3620" t="s">
        <v>13799</v>
      </c>
      <c r="B3620" t="s">
        <v>13800</v>
      </c>
      <c r="C3620" s="1" t="str">
        <f t="shared" si="592"/>
        <v>21:0620</v>
      </c>
      <c r="D3620" s="1" t="str">
        <f t="shared" si="589"/>
        <v>21:0194</v>
      </c>
      <c r="E3620" t="s">
        <v>13801</v>
      </c>
      <c r="F3620" t="s">
        <v>13802</v>
      </c>
      <c r="H3620">
        <v>61.699762800000002</v>
      </c>
      <c r="I3620">
        <v>-140.24579890000001</v>
      </c>
      <c r="J3620" s="1" t="str">
        <f t="shared" si="590"/>
        <v>NGR bulk stream sediment</v>
      </c>
      <c r="K3620" s="1" t="str">
        <f t="shared" si="591"/>
        <v>&lt;177 micron (NGR)</v>
      </c>
      <c r="L3620">
        <v>14</v>
      </c>
      <c r="M3620" t="s">
        <v>66</v>
      </c>
      <c r="N3620">
        <v>262</v>
      </c>
      <c r="O3620">
        <v>51</v>
      </c>
      <c r="P3620">
        <v>49</v>
      </c>
      <c r="Q3620">
        <v>-2</v>
      </c>
      <c r="R3620">
        <v>28</v>
      </c>
      <c r="S3620">
        <v>13</v>
      </c>
      <c r="T3620">
        <v>-0.2</v>
      </c>
      <c r="U3620">
        <v>290</v>
      </c>
      <c r="V3620">
        <v>3.2</v>
      </c>
      <c r="W3620">
        <v>-0.2</v>
      </c>
      <c r="X3620">
        <v>4</v>
      </c>
      <c r="Y3620">
        <v>-2</v>
      </c>
      <c r="Z3620">
        <v>65</v>
      </c>
      <c r="AA3620">
        <v>0.4</v>
      </c>
      <c r="AB3620">
        <v>-1</v>
      </c>
      <c r="AC3620">
        <v>405</v>
      </c>
      <c r="AD3620">
        <v>25</v>
      </c>
      <c r="AE3620">
        <v>-2</v>
      </c>
      <c r="AG3620">
        <v>1.5</v>
      </c>
      <c r="AH3620">
        <v>330</v>
      </c>
    </row>
    <row r="3621" spans="1:34" hidden="1" x14ac:dyDescent="0.25">
      <c r="A3621" t="s">
        <v>13803</v>
      </c>
      <c r="B3621" t="s">
        <v>13804</v>
      </c>
      <c r="C3621" s="1" t="str">
        <f t="shared" si="592"/>
        <v>21:0620</v>
      </c>
      <c r="D3621" s="1" t="str">
        <f t="shared" si="589"/>
        <v>21:0194</v>
      </c>
      <c r="E3621" t="s">
        <v>13805</v>
      </c>
      <c r="F3621" t="s">
        <v>13806</v>
      </c>
      <c r="H3621">
        <v>61.7250777</v>
      </c>
      <c r="I3621">
        <v>-140.1918733</v>
      </c>
      <c r="J3621" s="1" t="str">
        <f t="shared" si="590"/>
        <v>NGR bulk stream sediment</v>
      </c>
      <c r="K3621" s="1" t="str">
        <f t="shared" si="591"/>
        <v>&lt;177 micron (NGR)</v>
      </c>
      <c r="L3621">
        <v>14</v>
      </c>
      <c r="M3621" t="s">
        <v>76</v>
      </c>
      <c r="N3621">
        <v>263</v>
      </c>
      <c r="O3621">
        <v>73</v>
      </c>
      <c r="P3621">
        <v>65</v>
      </c>
      <c r="Q3621">
        <v>-2</v>
      </c>
      <c r="R3621">
        <v>42</v>
      </c>
      <c r="S3621">
        <v>16</v>
      </c>
      <c r="T3621">
        <v>-0.2</v>
      </c>
      <c r="U3621">
        <v>500</v>
      </c>
      <c r="V3621">
        <v>3.6</v>
      </c>
      <c r="W3621">
        <v>-0.2</v>
      </c>
      <c r="X3621">
        <v>4</v>
      </c>
      <c r="Y3621">
        <v>-2</v>
      </c>
      <c r="Z3621">
        <v>78</v>
      </c>
      <c r="AA3621">
        <v>0.8</v>
      </c>
      <c r="AB3621">
        <v>2</v>
      </c>
      <c r="AC3621">
        <v>454</v>
      </c>
      <c r="AD3621">
        <v>50</v>
      </c>
      <c r="AE3621">
        <v>-2</v>
      </c>
      <c r="AG3621">
        <v>1.7</v>
      </c>
      <c r="AH3621">
        <v>340</v>
      </c>
    </row>
    <row r="3622" spans="1:34" hidden="1" x14ac:dyDescent="0.25">
      <c r="A3622" t="s">
        <v>13807</v>
      </c>
      <c r="B3622" t="s">
        <v>13808</v>
      </c>
      <c r="C3622" s="1" t="str">
        <f t="shared" si="592"/>
        <v>21:0620</v>
      </c>
      <c r="D3622" s="1" t="str">
        <f>HYPERLINK("http://geochem.nrcan.gc.ca/cdogs/content/svy/svy_e.htm", "")</f>
        <v/>
      </c>
      <c r="G3622" s="1" t="str">
        <f>HYPERLINK("http://geochem.nrcan.gc.ca/cdogs/content/cr_/cr_00078_e.htm", "78")</f>
        <v>78</v>
      </c>
      <c r="J3622" t="s">
        <v>69</v>
      </c>
      <c r="K3622" t="s">
        <v>70</v>
      </c>
      <c r="L3622">
        <v>14</v>
      </c>
      <c r="M3622" t="s">
        <v>71</v>
      </c>
      <c r="N3622">
        <v>264</v>
      </c>
      <c r="O3622">
        <v>91</v>
      </c>
      <c r="P3622">
        <v>34</v>
      </c>
      <c r="Q3622">
        <v>14</v>
      </c>
      <c r="R3622">
        <v>260</v>
      </c>
      <c r="S3622">
        <v>22</v>
      </c>
      <c r="T3622">
        <v>-0.2</v>
      </c>
      <c r="U3622">
        <v>420</v>
      </c>
      <c r="V3622">
        <v>3.15</v>
      </c>
      <c r="W3622">
        <v>-0.2</v>
      </c>
      <c r="X3622">
        <v>25</v>
      </c>
      <c r="Y3622">
        <v>2</v>
      </c>
      <c r="Z3622">
        <v>48</v>
      </c>
      <c r="AA3622">
        <v>0.9</v>
      </c>
      <c r="AB3622">
        <v>5</v>
      </c>
      <c r="AC3622">
        <v>679</v>
      </c>
      <c r="AD3622">
        <v>20</v>
      </c>
      <c r="AE3622">
        <v>16</v>
      </c>
      <c r="AG3622">
        <v>12.6</v>
      </c>
      <c r="AH3622">
        <v>580</v>
      </c>
    </row>
    <row r="3623" spans="1:34" hidden="1" x14ac:dyDescent="0.25">
      <c r="A3623" t="s">
        <v>13809</v>
      </c>
      <c r="B3623" t="s">
        <v>13810</v>
      </c>
      <c r="C3623" s="1" t="str">
        <f t="shared" si="592"/>
        <v>21:0620</v>
      </c>
      <c r="D3623" s="1" t="str">
        <f t="shared" ref="D3623:D3650" si="593">HYPERLINK("http://geochem.nrcan.gc.ca/cdogs/content/svy/svy210194_e.htm", "21:0194")</f>
        <v>21:0194</v>
      </c>
      <c r="E3623" t="s">
        <v>13811</v>
      </c>
      <c r="F3623" t="s">
        <v>13812</v>
      </c>
      <c r="H3623">
        <v>61.747443799999999</v>
      </c>
      <c r="I3623">
        <v>-140.11800030000001</v>
      </c>
      <c r="J3623" s="1" t="str">
        <f t="shared" ref="J3623:J3650" si="594">HYPERLINK("http://geochem.nrcan.gc.ca/cdogs/content/kwd/kwd020030_e.htm", "NGR bulk stream sediment")</f>
        <v>NGR bulk stream sediment</v>
      </c>
      <c r="K3623" s="1" t="str">
        <f t="shared" ref="K3623:K3650" si="595">HYPERLINK("http://geochem.nrcan.gc.ca/cdogs/content/kwd/kwd080006_e.htm", "&lt;177 micron (NGR)")</f>
        <v>&lt;177 micron (NGR)</v>
      </c>
      <c r="L3623">
        <v>14</v>
      </c>
      <c r="M3623" t="s">
        <v>81</v>
      </c>
      <c r="N3623">
        <v>265</v>
      </c>
      <c r="O3623">
        <v>72</v>
      </c>
      <c r="P3623">
        <v>47</v>
      </c>
      <c r="Q3623">
        <v>2</v>
      </c>
      <c r="R3623">
        <v>40</v>
      </c>
      <c r="S3623">
        <v>14</v>
      </c>
      <c r="T3623">
        <v>-0.2</v>
      </c>
      <c r="U3623">
        <v>390</v>
      </c>
      <c r="V3623">
        <v>3.3</v>
      </c>
      <c r="W3623">
        <v>-0.2</v>
      </c>
      <c r="X3623">
        <v>4</v>
      </c>
      <c r="Y3623">
        <v>-2</v>
      </c>
      <c r="Z3623">
        <v>59</v>
      </c>
      <c r="AA3623">
        <v>-0.2</v>
      </c>
      <c r="AB3623">
        <v>1</v>
      </c>
      <c r="AC3623">
        <v>574</v>
      </c>
      <c r="AD3623">
        <v>30</v>
      </c>
      <c r="AE3623">
        <v>-2</v>
      </c>
      <c r="AG3623">
        <v>1.8</v>
      </c>
      <c r="AH3623">
        <v>280</v>
      </c>
    </row>
    <row r="3624" spans="1:34" hidden="1" x14ac:dyDescent="0.25">
      <c r="A3624" t="s">
        <v>13813</v>
      </c>
      <c r="B3624" t="s">
        <v>13814</v>
      </c>
      <c r="C3624" s="1" t="str">
        <f t="shared" si="592"/>
        <v>21:0620</v>
      </c>
      <c r="D3624" s="1" t="str">
        <f t="shared" si="593"/>
        <v>21:0194</v>
      </c>
      <c r="E3624" t="s">
        <v>13815</v>
      </c>
      <c r="F3624" t="s">
        <v>13816</v>
      </c>
      <c r="H3624">
        <v>61.489782900000002</v>
      </c>
      <c r="I3624">
        <v>-140.37468279999999</v>
      </c>
      <c r="J3624" s="1" t="str">
        <f t="shared" si="594"/>
        <v>NGR bulk stream sediment</v>
      </c>
      <c r="K3624" s="1" t="str">
        <f t="shared" si="595"/>
        <v>&lt;177 micron (NGR)</v>
      </c>
      <c r="L3624">
        <v>14</v>
      </c>
      <c r="M3624" t="s">
        <v>86</v>
      </c>
      <c r="N3624">
        <v>266</v>
      </c>
      <c r="O3624">
        <v>58</v>
      </c>
      <c r="P3624">
        <v>20</v>
      </c>
      <c r="Q3624">
        <v>-2</v>
      </c>
      <c r="R3624">
        <v>18</v>
      </c>
      <c r="S3624">
        <v>10</v>
      </c>
      <c r="T3624">
        <v>-0.2</v>
      </c>
      <c r="U3624">
        <v>480</v>
      </c>
      <c r="V3624">
        <v>3</v>
      </c>
      <c r="W3624">
        <v>-0.2</v>
      </c>
      <c r="X3624">
        <v>1</v>
      </c>
      <c r="Y3624">
        <v>-2</v>
      </c>
      <c r="Z3624">
        <v>35</v>
      </c>
      <c r="AA3624">
        <v>0.4</v>
      </c>
      <c r="AB3624">
        <v>1</v>
      </c>
      <c r="AC3624">
        <v>679</v>
      </c>
      <c r="AD3624">
        <v>30</v>
      </c>
      <c r="AE3624">
        <v>-2</v>
      </c>
      <c r="AG3624">
        <v>2</v>
      </c>
      <c r="AH3624">
        <v>250</v>
      </c>
    </row>
    <row r="3625" spans="1:34" hidden="1" x14ac:dyDescent="0.25">
      <c r="A3625" t="s">
        <v>13817</v>
      </c>
      <c r="B3625" t="s">
        <v>13818</v>
      </c>
      <c r="C3625" s="1" t="str">
        <f t="shared" si="592"/>
        <v>21:0620</v>
      </c>
      <c r="D3625" s="1" t="str">
        <f t="shared" si="593"/>
        <v>21:0194</v>
      </c>
      <c r="E3625" t="s">
        <v>13785</v>
      </c>
      <c r="F3625" t="s">
        <v>13819</v>
      </c>
      <c r="H3625">
        <v>61.470503299999997</v>
      </c>
      <c r="I3625">
        <v>-140.36392230000001</v>
      </c>
      <c r="J3625" s="1" t="str">
        <f t="shared" si="594"/>
        <v>NGR bulk stream sediment</v>
      </c>
      <c r="K3625" s="1" t="str">
        <f t="shared" si="595"/>
        <v>&lt;177 micron (NGR)</v>
      </c>
      <c r="L3625">
        <v>14</v>
      </c>
      <c r="M3625" t="s">
        <v>51</v>
      </c>
      <c r="N3625">
        <v>267</v>
      </c>
      <c r="O3625">
        <v>50</v>
      </c>
      <c r="P3625">
        <v>8</v>
      </c>
      <c r="Q3625">
        <v>-2</v>
      </c>
      <c r="R3625">
        <v>4</v>
      </c>
      <c r="S3625">
        <v>8</v>
      </c>
      <c r="T3625">
        <v>-0.2</v>
      </c>
      <c r="U3625">
        <v>670</v>
      </c>
      <c r="V3625">
        <v>3</v>
      </c>
      <c r="W3625">
        <v>-0.2</v>
      </c>
      <c r="X3625">
        <v>-1</v>
      </c>
      <c r="Y3625">
        <v>-2</v>
      </c>
      <c r="Z3625">
        <v>39</v>
      </c>
      <c r="AA3625">
        <v>0.5</v>
      </c>
      <c r="AB3625">
        <v>-1</v>
      </c>
      <c r="AC3625">
        <v>581</v>
      </c>
      <c r="AD3625">
        <v>40</v>
      </c>
      <c r="AE3625">
        <v>-2</v>
      </c>
      <c r="AG3625">
        <v>1.5</v>
      </c>
      <c r="AH3625">
        <v>360</v>
      </c>
    </row>
    <row r="3626" spans="1:34" hidden="1" x14ac:dyDescent="0.25">
      <c r="A3626" t="s">
        <v>13820</v>
      </c>
      <c r="B3626" t="s">
        <v>13821</v>
      </c>
      <c r="C3626" s="1" t="str">
        <f t="shared" si="592"/>
        <v>21:0620</v>
      </c>
      <c r="D3626" s="1" t="str">
        <f t="shared" si="593"/>
        <v>21:0194</v>
      </c>
      <c r="E3626" t="s">
        <v>13785</v>
      </c>
      <c r="F3626" t="s">
        <v>13822</v>
      </c>
      <c r="H3626">
        <v>61.470503299999997</v>
      </c>
      <c r="I3626">
        <v>-140.36392230000001</v>
      </c>
      <c r="J3626" s="1" t="str">
        <f t="shared" si="594"/>
        <v>NGR bulk stream sediment</v>
      </c>
      <c r="K3626" s="1" t="str">
        <f t="shared" si="595"/>
        <v>&lt;177 micron (NGR)</v>
      </c>
      <c r="L3626">
        <v>14</v>
      </c>
      <c r="M3626" t="s">
        <v>47</v>
      </c>
      <c r="N3626">
        <v>268</v>
      </c>
      <c r="O3626">
        <v>48</v>
      </c>
      <c r="P3626">
        <v>7</v>
      </c>
      <c r="Q3626">
        <v>-2</v>
      </c>
      <c r="R3626">
        <v>4</v>
      </c>
      <c r="S3626">
        <v>7</v>
      </c>
      <c r="T3626">
        <v>-0.2</v>
      </c>
      <c r="U3626">
        <v>650</v>
      </c>
      <c r="V3626">
        <v>2.8</v>
      </c>
      <c r="W3626">
        <v>-0.2</v>
      </c>
      <c r="X3626">
        <v>1</v>
      </c>
      <c r="Y3626">
        <v>-2</v>
      </c>
      <c r="Z3626">
        <v>37</v>
      </c>
      <c r="AA3626">
        <v>0.7</v>
      </c>
      <c r="AB3626">
        <v>1</v>
      </c>
      <c r="AC3626">
        <v>609</v>
      </c>
      <c r="AD3626">
        <v>25</v>
      </c>
      <c r="AE3626">
        <v>-2</v>
      </c>
      <c r="AG3626">
        <v>1.3</v>
      </c>
      <c r="AH3626">
        <v>270</v>
      </c>
    </row>
    <row r="3627" spans="1:34" hidden="1" x14ac:dyDescent="0.25">
      <c r="A3627" t="s">
        <v>13823</v>
      </c>
      <c r="B3627" t="s">
        <v>13824</v>
      </c>
      <c r="C3627" s="1" t="str">
        <f t="shared" si="592"/>
        <v>21:0620</v>
      </c>
      <c r="D3627" s="1" t="str">
        <f t="shared" si="593"/>
        <v>21:0194</v>
      </c>
      <c r="E3627" t="s">
        <v>13825</v>
      </c>
      <c r="F3627" t="s">
        <v>13826</v>
      </c>
      <c r="H3627">
        <v>61.432180899999999</v>
      </c>
      <c r="I3627">
        <v>-140.36839800000001</v>
      </c>
      <c r="J3627" s="1" t="str">
        <f t="shared" si="594"/>
        <v>NGR bulk stream sediment</v>
      </c>
      <c r="K3627" s="1" t="str">
        <f t="shared" si="595"/>
        <v>&lt;177 micron (NGR)</v>
      </c>
      <c r="L3627">
        <v>14</v>
      </c>
      <c r="M3627" t="s">
        <v>91</v>
      </c>
      <c r="N3627">
        <v>269</v>
      </c>
      <c r="O3627">
        <v>53</v>
      </c>
      <c r="P3627">
        <v>8</v>
      </c>
      <c r="Q3627">
        <v>-2</v>
      </c>
      <c r="R3627">
        <v>4</v>
      </c>
      <c r="S3627">
        <v>10</v>
      </c>
      <c r="T3627">
        <v>-0.2</v>
      </c>
      <c r="U3627">
        <v>640</v>
      </c>
      <c r="V3627">
        <v>3.1</v>
      </c>
      <c r="W3627">
        <v>-0.2</v>
      </c>
      <c r="X3627">
        <v>1</v>
      </c>
      <c r="Y3627">
        <v>-2</v>
      </c>
      <c r="Z3627">
        <v>34</v>
      </c>
      <c r="AA3627">
        <v>-0.2</v>
      </c>
      <c r="AB3627">
        <v>-1</v>
      </c>
      <c r="AC3627">
        <v>567</v>
      </c>
      <c r="AD3627">
        <v>20</v>
      </c>
      <c r="AE3627">
        <v>-2</v>
      </c>
      <c r="AG3627">
        <v>1.6</v>
      </c>
      <c r="AH3627">
        <v>250</v>
      </c>
    </row>
    <row r="3628" spans="1:34" hidden="1" x14ac:dyDescent="0.25">
      <c r="A3628" t="s">
        <v>13827</v>
      </c>
      <c r="B3628" t="s">
        <v>13828</v>
      </c>
      <c r="C3628" s="1" t="str">
        <f t="shared" si="592"/>
        <v>21:0620</v>
      </c>
      <c r="D3628" s="1" t="str">
        <f t="shared" si="593"/>
        <v>21:0194</v>
      </c>
      <c r="E3628" t="s">
        <v>13829</v>
      </c>
      <c r="F3628" t="s">
        <v>13830</v>
      </c>
      <c r="H3628">
        <v>61.418205800000003</v>
      </c>
      <c r="I3628">
        <v>-140.3827526</v>
      </c>
      <c r="J3628" s="1" t="str">
        <f t="shared" si="594"/>
        <v>NGR bulk stream sediment</v>
      </c>
      <c r="K3628" s="1" t="str">
        <f t="shared" si="595"/>
        <v>&lt;177 micron (NGR)</v>
      </c>
      <c r="L3628">
        <v>14</v>
      </c>
      <c r="M3628" t="s">
        <v>96</v>
      </c>
      <c r="N3628">
        <v>270</v>
      </c>
      <c r="O3628">
        <v>75</v>
      </c>
      <c r="P3628">
        <v>12</v>
      </c>
      <c r="Q3628">
        <v>-2</v>
      </c>
      <c r="R3628">
        <v>5</v>
      </c>
      <c r="S3628">
        <v>15</v>
      </c>
      <c r="T3628">
        <v>-0.2</v>
      </c>
      <c r="U3628">
        <v>1000</v>
      </c>
      <c r="V3628">
        <v>4</v>
      </c>
      <c r="W3628">
        <v>-0.2</v>
      </c>
      <c r="X3628">
        <v>4</v>
      </c>
      <c r="Y3628">
        <v>-2</v>
      </c>
      <c r="Z3628">
        <v>59</v>
      </c>
      <c r="AA3628">
        <v>-0.2</v>
      </c>
      <c r="AB3628">
        <v>-1</v>
      </c>
      <c r="AC3628">
        <v>475</v>
      </c>
      <c r="AD3628">
        <v>10</v>
      </c>
      <c r="AE3628">
        <v>-2</v>
      </c>
      <c r="AG3628">
        <v>1.6</v>
      </c>
      <c r="AH3628">
        <v>305</v>
      </c>
    </row>
    <row r="3629" spans="1:34" hidden="1" x14ac:dyDescent="0.25">
      <c r="A3629" t="s">
        <v>13831</v>
      </c>
      <c r="B3629" t="s">
        <v>13832</v>
      </c>
      <c r="C3629" s="1" t="str">
        <f t="shared" si="592"/>
        <v>21:0620</v>
      </c>
      <c r="D3629" s="1" t="str">
        <f t="shared" si="593"/>
        <v>21:0194</v>
      </c>
      <c r="E3629" t="s">
        <v>13833</v>
      </c>
      <c r="F3629" t="s">
        <v>13834</v>
      </c>
      <c r="H3629">
        <v>61.392129400000002</v>
      </c>
      <c r="I3629">
        <v>-140.37555510000001</v>
      </c>
      <c r="J3629" s="1" t="str">
        <f t="shared" si="594"/>
        <v>NGR bulk stream sediment</v>
      </c>
      <c r="K3629" s="1" t="str">
        <f t="shared" si="595"/>
        <v>&lt;177 micron (NGR)</v>
      </c>
      <c r="L3629">
        <v>14</v>
      </c>
      <c r="M3629" t="s">
        <v>101</v>
      </c>
      <c r="N3629">
        <v>271</v>
      </c>
      <c r="O3629">
        <v>67</v>
      </c>
      <c r="P3629">
        <v>10</v>
      </c>
      <c r="Q3629">
        <v>-2</v>
      </c>
      <c r="R3629">
        <v>12</v>
      </c>
      <c r="S3629">
        <v>18</v>
      </c>
      <c r="T3629">
        <v>-0.2</v>
      </c>
      <c r="U3629">
        <v>660</v>
      </c>
      <c r="V3629">
        <v>3.8</v>
      </c>
      <c r="W3629">
        <v>-0.2</v>
      </c>
      <c r="X3629">
        <v>2</v>
      </c>
      <c r="Y3629">
        <v>-2</v>
      </c>
      <c r="Z3629">
        <v>38</v>
      </c>
      <c r="AA3629">
        <v>-0.2</v>
      </c>
      <c r="AB3629">
        <v>1</v>
      </c>
      <c r="AC3629">
        <v>563</v>
      </c>
      <c r="AD3629">
        <v>10</v>
      </c>
      <c r="AE3629">
        <v>-2</v>
      </c>
      <c r="AG3629">
        <v>2.2000000000000002</v>
      </c>
      <c r="AH3629">
        <v>320</v>
      </c>
    </row>
    <row r="3630" spans="1:34" hidden="1" x14ac:dyDescent="0.25">
      <c r="A3630" t="s">
        <v>13835</v>
      </c>
      <c r="B3630" t="s">
        <v>13836</v>
      </c>
      <c r="C3630" s="1" t="str">
        <f t="shared" si="592"/>
        <v>21:0620</v>
      </c>
      <c r="D3630" s="1" t="str">
        <f t="shared" si="593"/>
        <v>21:0194</v>
      </c>
      <c r="E3630" t="s">
        <v>13837</v>
      </c>
      <c r="F3630" t="s">
        <v>13838</v>
      </c>
      <c r="H3630">
        <v>61.392859999999999</v>
      </c>
      <c r="I3630">
        <v>-140.4294395</v>
      </c>
      <c r="J3630" s="1" t="str">
        <f t="shared" si="594"/>
        <v>NGR bulk stream sediment</v>
      </c>
      <c r="K3630" s="1" t="str">
        <f t="shared" si="595"/>
        <v>&lt;177 micron (NGR)</v>
      </c>
      <c r="L3630">
        <v>14</v>
      </c>
      <c r="M3630" t="s">
        <v>106</v>
      </c>
      <c r="N3630">
        <v>272</v>
      </c>
      <c r="O3630">
        <v>71</v>
      </c>
      <c r="P3630">
        <v>11</v>
      </c>
      <c r="Q3630">
        <v>-2</v>
      </c>
      <c r="R3630">
        <v>12</v>
      </c>
      <c r="S3630">
        <v>18</v>
      </c>
      <c r="T3630">
        <v>-0.2</v>
      </c>
      <c r="U3630">
        <v>820</v>
      </c>
      <c r="V3630">
        <v>3.9</v>
      </c>
      <c r="W3630">
        <v>-0.2</v>
      </c>
      <c r="X3630">
        <v>3</v>
      </c>
      <c r="Y3630">
        <v>2</v>
      </c>
      <c r="Z3630">
        <v>37</v>
      </c>
      <c r="AA3630">
        <v>-0.2</v>
      </c>
      <c r="AB3630">
        <v>-1</v>
      </c>
      <c r="AC3630">
        <v>538</v>
      </c>
      <c r="AD3630">
        <v>10</v>
      </c>
      <c r="AE3630">
        <v>-2</v>
      </c>
      <c r="AG3630">
        <v>2.2999999999999998</v>
      </c>
      <c r="AH3630">
        <v>360</v>
      </c>
    </row>
    <row r="3631" spans="1:34" hidden="1" x14ac:dyDescent="0.25">
      <c r="A3631" t="s">
        <v>13839</v>
      </c>
      <c r="B3631" t="s">
        <v>13840</v>
      </c>
      <c r="C3631" s="1" t="str">
        <f t="shared" si="592"/>
        <v>21:0620</v>
      </c>
      <c r="D3631" s="1" t="str">
        <f t="shared" si="593"/>
        <v>21:0194</v>
      </c>
      <c r="E3631" t="s">
        <v>13841</v>
      </c>
      <c r="F3631" t="s">
        <v>13842</v>
      </c>
      <c r="H3631">
        <v>61.365938300000003</v>
      </c>
      <c r="I3631">
        <v>-140.40675519999999</v>
      </c>
      <c r="J3631" s="1" t="str">
        <f t="shared" si="594"/>
        <v>NGR bulk stream sediment</v>
      </c>
      <c r="K3631" s="1" t="str">
        <f t="shared" si="595"/>
        <v>&lt;177 micron (NGR)</v>
      </c>
      <c r="L3631">
        <v>14</v>
      </c>
      <c r="M3631" t="s">
        <v>111</v>
      </c>
      <c r="N3631">
        <v>273</v>
      </c>
      <c r="O3631">
        <v>89</v>
      </c>
      <c r="P3631">
        <v>10</v>
      </c>
      <c r="Q3631">
        <v>-2</v>
      </c>
      <c r="R3631">
        <v>4</v>
      </c>
      <c r="S3631">
        <v>15</v>
      </c>
      <c r="T3631">
        <v>-0.2</v>
      </c>
      <c r="U3631">
        <v>1100</v>
      </c>
      <c r="V3631">
        <v>4.8</v>
      </c>
      <c r="W3631">
        <v>-0.2</v>
      </c>
      <c r="X3631">
        <v>3</v>
      </c>
      <c r="Y3631">
        <v>-2</v>
      </c>
      <c r="Z3631">
        <v>65</v>
      </c>
      <c r="AA3631">
        <v>0.6</v>
      </c>
      <c r="AB3631">
        <v>4</v>
      </c>
      <c r="AC3631">
        <v>515</v>
      </c>
      <c r="AD3631">
        <v>20</v>
      </c>
      <c r="AE3631">
        <v>-2</v>
      </c>
      <c r="AG3631">
        <v>2.9</v>
      </c>
      <c r="AH3631">
        <v>390</v>
      </c>
    </row>
    <row r="3632" spans="1:34" hidden="1" x14ac:dyDescent="0.25">
      <c r="A3632" t="s">
        <v>13843</v>
      </c>
      <c r="B3632" t="s">
        <v>13844</v>
      </c>
      <c r="C3632" s="1" t="str">
        <f t="shared" si="592"/>
        <v>21:0620</v>
      </c>
      <c r="D3632" s="1" t="str">
        <f t="shared" si="593"/>
        <v>21:0194</v>
      </c>
      <c r="E3632" t="s">
        <v>13845</v>
      </c>
      <c r="F3632" t="s">
        <v>13846</v>
      </c>
      <c r="H3632">
        <v>61.361922300000003</v>
      </c>
      <c r="I3632">
        <v>-140.3858841</v>
      </c>
      <c r="J3632" s="1" t="str">
        <f t="shared" si="594"/>
        <v>NGR bulk stream sediment</v>
      </c>
      <c r="K3632" s="1" t="str">
        <f t="shared" si="595"/>
        <v>&lt;177 micron (NGR)</v>
      </c>
      <c r="L3632">
        <v>14</v>
      </c>
      <c r="M3632" t="s">
        <v>116</v>
      </c>
      <c r="N3632">
        <v>274</v>
      </c>
      <c r="O3632">
        <v>70</v>
      </c>
      <c r="P3632">
        <v>11</v>
      </c>
      <c r="Q3632">
        <v>-2</v>
      </c>
      <c r="R3632">
        <v>22</v>
      </c>
      <c r="S3632">
        <v>19</v>
      </c>
      <c r="T3632">
        <v>-0.2</v>
      </c>
      <c r="U3632">
        <v>880</v>
      </c>
      <c r="V3632">
        <v>4</v>
      </c>
      <c r="W3632">
        <v>-0.2</v>
      </c>
      <c r="X3632">
        <v>2</v>
      </c>
      <c r="Y3632">
        <v>2</v>
      </c>
      <c r="Z3632">
        <v>51</v>
      </c>
      <c r="AA3632">
        <v>0.6</v>
      </c>
      <c r="AB3632">
        <v>3</v>
      </c>
      <c r="AC3632">
        <v>478</v>
      </c>
      <c r="AD3632">
        <v>10</v>
      </c>
      <c r="AE3632">
        <v>-2</v>
      </c>
      <c r="AG3632">
        <v>2.2999999999999998</v>
      </c>
      <c r="AH3632">
        <v>370</v>
      </c>
    </row>
    <row r="3633" spans="1:34" hidden="1" x14ac:dyDescent="0.25">
      <c r="A3633" t="s">
        <v>13847</v>
      </c>
      <c r="B3633" t="s">
        <v>13848</v>
      </c>
      <c r="C3633" s="1" t="str">
        <f t="shared" si="592"/>
        <v>21:0620</v>
      </c>
      <c r="D3633" s="1" t="str">
        <f t="shared" si="593"/>
        <v>21:0194</v>
      </c>
      <c r="E3633" t="s">
        <v>13849</v>
      </c>
      <c r="F3633" t="s">
        <v>13850</v>
      </c>
      <c r="H3633">
        <v>61.3548568</v>
      </c>
      <c r="I3633">
        <v>-140.39987859999999</v>
      </c>
      <c r="J3633" s="1" t="str">
        <f t="shared" si="594"/>
        <v>NGR bulk stream sediment</v>
      </c>
      <c r="K3633" s="1" t="str">
        <f t="shared" si="595"/>
        <v>&lt;177 micron (NGR)</v>
      </c>
      <c r="L3633">
        <v>14</v>
      </c>
      <c r="M3633" t="s">
        <v>121</v>
      </c>
      <c r="N3633">
        <v>275</v>
      </c>
      <c r="O3633">
        <v>90</v>
      </c>
      <c r="P3633">
        <v>8</v>
      </c>
      <c r="Q3633">
        <v>4</v>
      </c>
      <c r="R3633">
        <v>-2</v>
      </c>
      <c r="S3633">
        <v>12</v>
      </c>
      <c r="T3633">
        <v>-0.2</v>
      </c>
      <c r="U3633">
        <v>920</v>
      </c>
      <c r="V3633">
        <v>4</v>
      </c>
      <c r="W3633">
        <v>-0.2</v>
      </c>
      <c r="X3633">
        <v>4</v>
      </c>
      <c r="Y3633">
        <v>2</v>
      </c>
      <c r="Z3633">
        <v>41</v>
      </c>
      <c r="AA3633">
        <v>1.9</v>
      </c>
      <c r="AB3633">
        <v>-1</v>
      </c>
      <c r="AC3633">
        <v>602</v>
      </c>
      <c r="AD3633">
        <v>20</v>
      </c>
      <c r="AE3633">
        <v>-2</v>
      </c>
      <c r="AG3633">
        <v>4.3</v>
      </c>
      <c r="AH3633">
        <v>550</v>
      </c>
    </row>
    <row r="3634" spans="1:34" hidden="1" x14ac:dyDescent="0.25">
      <c r="A3634" t="s">
        <v>13851</v>
      </c>
      <c r="B3634" t="s">
        <v>13852</v>
      </c>
      <c r="C3634" s="1" t="str">
        <f t="shared" si="592"/>
        <v>21:0620</v>
      </c>
      <c r="D3634" s="1" t="str">
        <f t="shared" si="593"/>
        <v>21:0194</v>
      </c>
      <c r="E3634" t="s">
        <v>13853</v>
      </c>
      <c r="F3634" t="s">
        <v>13854</v>
      </c>
      <c r="H3634">
        <v>61.3368489</v>
      </c>
      <c r="I3634">
        <v>-140.42287390000001</v>
      </c>
      <c r="J3634" s="1" t="str">
        <f t="shared" si="594"/>
        <v>NGR bulk stream sediment</v>
      </c>
      <c r="K3634" s="1" t="str">
        <f t="shared" si="595"/>
        <v>&lt;177 micron (NGR)</v>
      </c>
      <c r="L3634">
        <v>14</v>
      </c>
      <c r="M3634" t="s">
        <v>126</v>
      </c>
      <c r="N3634">
        <v>276</v>
      </c>
      <c r="O3634">
        <v>99</v>
      </c>
      <c r="P3634">
        <v>8</v>
      </c>
      <c r="Q3634">
        <v>3</v>
      </c>
      <c r="R3634">
        <v>-2</v>
      </c>
      <c r="S3634">
        <v>10</v>
      </c>
      <c r="T3634">
        <v>-0.2</v>
      </c>
      <c r="U3634">
        <v>880</v>
      </c>
      <c r="V3634">
        <v>4.0999999999999996</v>
      </c>
      <c r="W3634">
        <v>-0.2</v>
      </c>
      <c r="X3634">
        <v>6</v>
      </c>
      <c r="Y3634">
        <v>3</v>
      </c>
      <c r="Z3634">
        <v>43</v>
      </c>
      <c r="AA3634">
        <v>0.6</v>
      </c>
      <c r="AB3634">
        <v>-1</v>
      </c>
      <c r="AC3634">
        <v>703</v>
      </c>
      <c r="AD3634">
        <v>30</v>
      </c>
      <c r="AE3634">
        <v>-2</v>
      </c>
      <c r="AG3634">
        <v>4.8</v>
      </c>
      <c r="AH3634">
        <v>450</v>
      </c>
    </row>
    <row r="3635" spans="1:34" hidden="1" x14ac:dyDescent="0.25">
      <c r="A3635" t="s">
        <v>13855</v>
      </c>
      <c r="B3635" t="s">
        <v>13856</v>
      </c>
      <c r="C3635" s="1" t="str">
        <f t="shared" si="592"/>
        <v>21:0620</v>
      </c>
      <c r="D3635" s="1" t="str">
        <f t="shared" si="593"/>
        <v>21:0194</v>
      </c>
      <c r="E3635" t="s">
        <v>13857</v>
      </c>
      <c r="F3635" t="s">
        <v>13858</v>
      </c>
      <c r="H3635">
        <v>61.342289700000002</v>
      </c>
      <c r="I3635">
        <v>-140.39211979999999</v>
      </c>
      <c r="J3635" s="1" t="str">
        <f t="shared" si="594"/>
        <v>NGR bulk stream sediment</v>
      </c>
      <c r="K3635" s="1" t="str">
        <f t="shared" si="595"/>
        <v>&lt;177 micron (NGR)</v>
      </c>
      <c r="L3635">
        <v>14</v>
      </c>
      <c r="M3635" t="s">
        <v>131</v>
      </c>
      <c r="N3635">
        <v>277</v>
      </c>
      <c r="O3635">
        <v>81</v>
      </c>
      <c r="P3635">
        <v>8</v>
      </c>
      <c r="Q3635">
        <v>-2</v>
      </c>
      <c r="R3635">
        <v>-2</v>
      </c>
      <c r="S3635">
        <v>16</v>
      </c>
      <c r="T3635">
        <v>-0.2</v>
      </c>
      <c r="U3635">
        <v>1200</v>
      </c>
      <c r="V3635">
        <v>3.8</v>
      </c>
      <c r="W3635">
        <v>-0.2</v>
      </c>
      <c r="X3635">
        <v>3</v>
      </c>
      <c r="Y3635">
        <v>-2</v>
      </c>
      <c r="Z3635">
        <v>48</v>
      </c>
      <c r="AA3635">
        <v>1.1000000000000001</v>
      </c>
      <c r="AB3635">
        <v>-1</v>
      </c>
      <c r="AC3635">
        <v>569</v>
      </c>
      <c r="AD3635">
        <v>10</v>
      </c>
      <c r="AE3635">
        <v>-2</v>
      </c>
      <c r="AG3635">
        <v>3.2</v>
      </c>
      <c r="AH3635">
        <v>330</v>
      </c>
    </row>
    <row r="3636" spans="1:34" hidden="1" x14ac:dyDescent="0.25">
      <c r="A3636" t="s">
        <v>13859</v>
      </c>
      <c r="B3636" t="s">
        <v>13860</v>
      </c>
      <c r="C3636" s="1" t="str">
        <f t="shared" si="592"/>
        <v>21:0620</v>
      </c>
      <c r="D3636" s="1" t="str">
        <f t="shared" si="593"/>
        <v>21:0194</v>
      </c>
      <c r="E3636" t="s">
        <v>13861</v>
      </c>
      <c r="F3636" t="s">
        <v>13862</v>
      </c>
      <c r="H3636">
        <v>61.365814100000001</v>
      </c>
      <c r="I3636">
        <v>-140.23152630000001</v>
      </c>
      <c r="J3636" s="1" t="str">
        <f t="shared" si="594"/>
        <v>NGR bulk stream sediment</v>
      </c>
      <c r="K3636" s="1" t="str">
        <f t="shared" si="595"/>
        <v>&lt;177 micron (NGR)</v>
      </c>
      <c r="L3636">
        <v>15</v>
      </c>
      <c r="M3636" t="s">
        <v>38</v>
      </c>
      <c r="N3636">
        <v>278</v>
      </c>
      <c r="O3636">
        <v>78</v>
      </c>
      <c r="P3636">
        <v>7</v>
      </c>
      <c r="Q3636">
        <v>-2</v>
      </c>
      <c r="R3636">
        <v>10</v>
      </c>
      <c r="S3636">
        <v>13</v>
      </c>
      <c r="T3636">
        <v>-0.2</v>
      </c>
      <c r="U3636">
        <v>780</v>
      </c>
      <c r="V3636">
        <v>3.9</v>
      </c>
      <c r="W3636">
        <v>-0.2</v>
      </c>
      <c r="X3636">
        <v>2</v>
      </c>
      <c r="Y3636">
        <v>2</v>
      </c>
      <c r="Z3636">
        <v>41</v>
      </c>
      <c r="AA3636">
        <v>0.6</v>
      </c>
      <c r="AB3636">
        <v>1</v>
      </c>
      <c r="AC3636">
        <v>498</v>
      </c>
      <c r="AD3636">
        <v>-10</v>
      </c>
      <c r="AE3636">
        <v>-2</v>
      </c>
      <c r="AF3636">
        <v>5</v>
      </c>
      <c r="AG3636">
        <v>2.8</v>
      </c>
      <c r="AH3636">
        <v>440</v>
      </c>
    </row>
    <row r="3637" spans="1:34" hidden="1" x14ac:dyDescent="0.25">
      <c r="A3637" t="s">
        <v>13863</v>
      </c>
      <c r="B3637" t="s">
        <v>13864</v>
      </c>
      <c r="C3637" s="1" t="str">
        <f t="shared" si="592"/>
        <v>21:0620</v>
      </c>
      <c r="D3637" s="1" t="str">
        <f t="shared" si="593"/>
        <v>21:0194</v>
      </c>
      <c r="E3637" t="s">
        <v>13865</v>
      </c>
      <c r="F3637" t="s">
        <v>13866</v>
      </c>
      <c r="H3637">
        <v>61.3795304</v>
      </c>
      <c r="I3637">
        <v>-140.3187307</v>
      </c>
      <c r="J3637" s="1" t="str">
        <f t="shared" si="594"/>
        <v>NGR bulk stream sediment</v>
      </c>
      <c r="K3637" s="1" t="str">
        <f t="shared" si="595"/>
        <v>&lt;177 micron (NGR)</v>
      </c>
      <c r="L3637">
        <v>15</v>
      </c>
      <c r="M3637" t="s">
        <v>43</v>
      </c>
      <c r="N3637">
        <v>279</v>
      </c>
      <c r="O3637">
        <v>64</v>
      </c>
      <c r="P3637">
        <v>9</v>
      </c>
      <c r="Q3637">
        <v>-2</v>
      </c>
      <c r="R3637">
        <v>24</v>
      </c>
      <c r="S3637">
        <v>16</v>
      </c>
      <c r="T3637">
        <v>-0.2</v>
      </c>
      <c r="U3637">
        <v>920</v>
      </c>
      <c r="V3637">
        <v>3.7</v>
      </c>
      <c r="W3637">
        <v>-0.2</v>
      </c>
      <c r="X3637">
        <v>1</v>
      </c>
      <c r="Y3637">
        <v>2</v>
      </c>
      <c r="Z3637">
        <v>45</v>
      </c>
      <c r="AA3637">
        <v>-0.2</v>
      </c>
      <c r="AB3637">
        <v>1</v>
      </c>
      <c r="AC3637">
        <v>515</v>
      </c>
      <c r="AD3637">
        <v>10</v>
      </c>
      <c r="AE3637">
        <v>-2</v>
      </c>
      <c r="AF3637">
        <v>4.4000000000000004</v>
      </c>
      <c r="AG3637">
        <v>1.7</v>
      </c>
      <c r="AH3637">
        <v>340</v>
      </c>
    </row>
    <row r="3638" spans="1:34" hidden="1" x14ac:dyDescent="0.25">
      <c r="A3638" t="s">
        <v>13867</v>
      </c>
      <c r="B3638" t="s">
        <v>13868</v>
      </c>
      <c r="C3638" s="1" t="str">
        <f t="shared" si="592"/>
        <v>21:0620</v>
      </c>
      <c r="D3638" s="1" t="str">
        <f t="shared" si="593"/>
        <v>21:0194</v>
      </c>
      <c r="E3638" t="s">
        <v>13869</v>
      </c>
      <c r="F3638" t="s">
        <v>13870</v>
      </c>
      <c r="H3638">
        <v>61.415118</v>
      </c>
      <c r="I3638">
        <v>-140.29940629999999</v>
      </c>
      <c r="J3638" s="1" t="str">
        <f t="shared" si="594"/>
        <v>NGR bulk stream sediment</v>
      </c>
      <c r="K3638" s="1" t="str">
        <f t="shared" si="595"/>
        <v>&lt;177 micron (NGR)</v>
      </c>
      <c r="L3638">
        <v>15</v>
      </c>
      <c r="M3638" t="s">
        <v>56</v>
      </c>
      <c r="N3638">
        <v>280</v>
      </c>
      <c r="O3638">
        <v>60</v>
      </c>
      <c r="P3638">
        <v>10</v>
      </c>
      <c r="Q3638">
        <v>-2</v>
      </c>
      <c r="R3638">
        <v>20</v>
      </c>
      <c r="S3638">
        <v>16</v>
      </c>
      <c r="T3638">
        <v>-0.2</v>
      </c>
      <c r="U3638">
        <v>800</v>
      </c>
      <c r="V3638">
        <v>3.6</v>
      </c>
      <c r="W3638">
        <v>-0.2</v>
      </c>
      <c r="X3638">
        <v>2</v>
      </c>
      <c r="Y3638">
        <v>3</v>
      </c>
      <c r="Z3638">
        <v>43</v>
      </c>
      <c r="AA3638">
        <v>-0.2</v>
      </c>
      <c r="AB3638">
        <v>-1</v>
      </c>
      <c r="AC3638">
        <v>515</v>
      </c>
      <c r="AD3638">
        <v>10</v>
      </c>
      <c r="AE3638">
        <v>-2</v>
      </c>
      <c r="AF3638">
        <v>3.2</v>
      </c>
      <c r="AG3638">
        <v>1.8</v>
      </c>
      <c r="AH3638">
        <v>320</v>
      </c>
    </row>
    <row r="3639" spans="1:34" hidden="1" x14ac:dyDescent="0.25">
      <c r="A3639" t="s">
        <v>13871</v>
      </c>
      <c r="B3639" t="s">
        <v>13872</v>
      </c>
      <c r="C3639" s="1" t="str">
        <f t="shared" si="592"/>
        <v>21:0620</v>
      </c>
      <c r="D3639" s="1" t="str">
        <f t="shared" si="593"/>
        <v>21:0194</v>
      </c>
      <c r="E3639" t="s">
        <v>13873</v>
      </c>
      <c r="F3639" t="s">
        <v>13874</v>
      </c>
      <c r="H3639">
        <v>61.322946999999999</v>
      </c>
      <c r="I3639">
        <v>-140.31213550000001</v>
      </c>
      <c r="J3639" s="1" t="str">
        <f t="shared" si="594"/>
        <v>NGR bulk stream sediment</v>
      </c>
      <c r="K3639" s="1" t="str">
        <f t="shared" si="595"/>
        <v>&lt;177 micron (NGR)</v>
      </c>
      <c r="L3639">
        <v>15</v>
      </c>
      <c r="M3639" t="s">
        <v>61</v>
      </c>
      <c r="N3639">
        <v>281</v>
      </c>
      <c r="O3639">
        <v>84</v>
      </c>
      <c r="P3639">
        <v>6</v>
      </c>
      <c r="Q3639">
        <v>-2</v>
      </c>
      <c r="R3639">
        <v>2</v>
      </c>
      <c r="S3639">
        <v>15</v>
      </c>
      <c r="T3639">
        <v>-0.2</v>
      </c>
      <c r="U3639">
        <v>1000</v>
      </c>
      <c r="V3639">
        <v>4.2</v>
      </c>
      <c r="W3639">
        <v>-0.2</v>
      </c>
      <c r="X3639">
        <v>4</v>
      </c>
      <c r="Y3639">
        <v>2</v>
      </c>
      <c r="Z3639">
        <v>48</v>
      </c>
      <c r="AA3639">
        <v>0.7</v>
      </c>
      <c r="AB3639">
        <v>1</v>
      </c>
      <c r="AC3639">
        <v>680</v>
      </c>
      <c r="AD3639">
        <v>20</v>
      </c>
      <c r="AE3639">
        <v>-2</v>
      </c>
      <c r="AF3639">
        <v>4.2</v>
      </c>
      <c r="AG3639">
        <v>4.2</v>
      </c>
      <c r="AH3639">
        <v>340</v>
      </c>
    </row>
    <row r="3640" spans="1:34" hidden="1" x14ac:dyDescent="0.25">
      <c r="A3640" t="s">
        <v>13875</v>
      </c>
      <c r="B3640" t="s">
        <v>13876</v>
      </c>
      <c r="C3640" s="1" t="str">
        <f t="shared" si="592"/>
        <v>21:0620</v>
      </c>
      <c r="D3640" s="1" t="str">
        <f t="shared" si="593"/>
        <v>21:0194</v>
      </c>
      <c r="E3640" t="s">
        <v>13877</v>
      </c>
      <c r="F3640" t="s">
        <v>13878</v>
      </c>
      <c r="H3640">
        <v>61.342555300000001</v>
      </c>
      <c r="I3640">
        <v>-140.26772339999999</v>
      </c>
      <c r="J3640" s="1" t="str">
        <f t="shared" si="594"/>
        <v>NGR bulk stream sediment</v>
      </c>
      <c r="K3640" s="1" t="str">
        <f t="shared" si="595"/>
        <v>&lt;177 micron (NGR)</v>
      </c>
      <c r="L3640">
        <v>15</v>
      </c>
      <c r="M3640" t="s">
        <v>66</v>
      </c>
      <c r="N3640">
        <v>282</v>
      </c>
      <c r="O3640">
        <v>82</v>
      </c>
      <c r="P3640">
        <v>6</v>
      </c>
      <c r="Q3640">
        <v>-2</v>
      </c>
      <c r="R3640">
        <v>3</v>
      </c>
      <c r="S3640">
        <v>12</v>
      </c>
      <c r="T3640">
        <v>-0.2</v>
      </c>
      <c r="U3640">
        <v>900</v>
      </c>
      <c r="V3640">
        <v>4</v>
      </c>
      <c r="W3640">
        <v>-0.2</v>
      </c>
      <c r="X3640">
        <v>3</v>
      </c>
      <c r="Y3640">
        <v>-2</v>
      </c>
      <c r="Z3640">
        <v>37</v>
      </c>
      <c r="AA3640">
        <v>0.6</v>
      </c>
      <c r="AB3640">
        <v>1</v>
      </c>
      <c r="AC3640">
        <v>669</v>
      </c>
      <c r="AD3640">
        <v>10</v>
      </c>
      <c r="AE3640">
        <v>-2</v>
      </c>
      <c r="AF3640">
        <v>4.8</v>
      </c>
      <c r="AG3640">
        <v>3.7</v>
      </c>
      <c r="AH3640">
        <v>315</v>
      </c>
    </row>
    <row r="3641" spans="1:34" hidden="1" x14ac:dyDescent="0.25">
      <c r="A3641" t="s">
        <v>13879</v>
      </c>
      <c r="B3641" t="s">
        <v>13880</v>
      </c>
      <c r="C3641" s="1" t="str">
        <f t="shared" si="592"/>
        <v>21:0620</v>
      </c>
      <c r="D3641" s="1" t="str">
        <f t="shared" si="593"/>
        <v>21:0194</v>
      </c>
      <c r="E3641" t="s">
        <v>13861</v>
      </c>
      <c r="F3641" t="s">
        <v>13881</v>
      </c>
      <c r="H3641">
        <v>61.365814100000001</v>
      </c>
      <c r="I3641">
        <v>-140.23152630000001</v>
      </c>
      <c r="J3641" s="1" t="str">
        <f t="shared" si="594"/>
        <v>NGR bulk stream sediment</v>
      </c>
      <c r="K3641" s="1" t="str">
        <f t="shared" si="595"/>
        <v>&lt;177 micron (NGR)</v>
      </c>
      <c r="L3641">
        <v>15</v>
      </c>
      <c r="M3641" t="s">
        <v>47</v>
      </c>
      <c r="N3641">
        <v>283</v>
      </c>
      <c r="O3641">
        <v>77</v>
      </c>
      <c r="P3641">
        <v>7</v>
      </c>
      <c r="Q3641">
        <v>-2</v>
      </c>
      <c r="R3641">
        <v>10</v>
      </c>
      <c r="S3641">
        <v>12</v>
      </c>
      <c r="T3641">
        <v>-0.2</v>
      </c>
      <c r="U3641">
        <v>760</v>
      </c>
      <c r="V3641">
        <v>3.7</v>
      </c>
      <c r="W3641">
        <v>-0.2</v>
      </c>
      <c r="X3641">
        <v>3</v>
      </c>
      <c r="Y3641">
        <v>-2</v>
      </c>
      <c r="Z3641">
        <v>40</v>
      </c>
      <c r="AA3641">
        <v>0.6</v>
      </c>
      <c r="AB3641">
        <v>-1</v>
      </c>
      <c r="AC3641">
        <v>549</v>
      </c>
      <c r="AD3641">
        <v>-10</v>
      </c>
      <c r="AE3641">
        <v>-2</v>
      </c>
      <c r="AF3641">
        <v>3.2</v>
      </c>
      <c r="AG3641">
        <v>2.7</v>
      </c>
      <c r="AH3641">
        <v>440</v>
      </c>
    </row>
    <row r="3642" spans="1:34" hidden="1" x14ac:dyDescent="0.25">
      <c r="A3642" t="s">
        <v>13882</v>
      </c>
      <c r="B3642" t="s">
        <v>13883</v>
      </c>
      <c r="C3642" s="1" t="str">
        <f t="shared" si="592"/>
        <v>21:0620</v>
      </c>
      <c r="D3642" s="1" t="str">
        <f t="shared" si="593"/>
        <v>21:0194</v>
      </c>
      <c r="E3642" t="s">
        <v>13861</v>
      </c>
      <c r="F3642" t="s">
        <v>13884</v>
      </c>
      <c r="H3642">
        <v>61.365814100000001</v>
      </c>
      <c r="I3642">
        <v>-140.23152630000001</v>
      </c>
      <c r="J3642" s="1" t="str">
        <f t="shared" si="594"/>
        <v>NGR bulk stream sediment</v>
      </c>
      <c r="K3642" s="1" t="str">
        <f t="shared" si="595"/>
        <v>&lt;177 micron (NGR)</v>
      </c>
      <c r="L3642">
        <v>15</v>
      </c>
      <c r="M3642" t="s">
        <v>51</v>
      </c>
      <c r="N3642">
        <v>284</v>
      </c>
      <c r="O3642">
        <v>73</v>
      </c>
      <c r="P3642">
        <v>7</v>
      </c>
      <c r="Q3642">
        <v>-2</v>
      </c>
      <c r="R3642">
        <v>10</v>
      </c>
      <c r="S3642">
        <v>12</v>
      </c>
      <c r="T3642">
        <v>-0.2</v>
      </c>
      <c r="U3642">
        <v>700</v>
      </c>
      <c r="V3642">
        <v>3.6</v>
      </c>
      <c r="W3642">
        <v>-0.2</v>
      </c>
      <c r="X3642">
        <v>2</v>
      </c>
      <c r="Y3642">
        <v>-2</v>
      </c>
      <c r="Z3642">
        <v>38</v>
      </c>
      <c r="AA3642">
        <v>0.6</v>
      </c>
      <c r="AB3642">
        <v>-1</v>
      </c>
      <c r="AC3642">
        <v>545</v>
      </c>
      <c r="AD3642">
        <v>-10</v>
      </c>
      <c r="AE3642">
        <v>-2</v>
      </c>
      <c r="AF3642">
        <v>3.2</v>
      </c>
      <c r="AG3642">
        <v>2.9</v>
      </c>
      <c r="AH3642">
        <v>390</v>
      </c>
    </row>
    <row r="3643" spans="1:34" hidden="1" x14ac:dyDescent="0.25">
      <c r="A3643" t="s">
        <v>13885</v>
      </c>
      <c r="B3643" t="s">
        <v>13886</v>
      </c>
      <c r="C3643" s="1" t="str">
        <f t="shared" si="592"/>
        <v>21:0620</v>
      </c>
      <c r="D3643" s="1" t="str">
        <f t="shared" si="593"/>
        <v>21:0194</v>
      </c>
      <c r="E3643" t="s">
        <v>13887</v>
      </c>
      <c r="F3643" t="s">
        <v>13888</v>
      </c>
      <c r="H3643">
        <v>61.373284099999999</v>
      </c>
      <c r="I3643">
        <v>-140.2331949</v>
      </c>
      <c r="J3643" s="1" t="str">
        <f t="shared" si="594"/>
        <v>NGR bulk stream sediment</v>
      </c>
      <c r="K3643" s="1" t="str">
        <f t="shared" si="595"/>
        <v>&lt;177 micron (NGR)</v>
      </c>
      <c r="L3643">
        <v>15</v>
      </c>
      <c r="M3643" t="s">
        <v>76</v>
      </c>
      <c r="N3643">
        <v>285</v>
      </c>
      <c r="O3643">
        <v>76</v>
      </c>
      <c r="P3643">
        <v>7</v>
      </c>
      <c r="Q3643">
        <v>-2</v>
      </c>
      <c r="R3643">
        <v>10</v>
      </c>
      <c r="S3643">
        <v>14</v>
      </c>
      <c r="T3643">
        <v>-0.2</v>
      </c>
      <c r="U3643">
        <v>780</v>
      </c>
      <c r="V3643">
        <v>3.6</v>
      </c>
      <c r="W3643">
        <v>-0.2</v>
      </c>
      <c r="X3643">
        <v>1</v>
      </c>
      <c r="Y3643">
        <v>-2</v>
      </c>
      <c r="Z3643">
        <v>39</v>
      </c>
      <c r="AA3643">
        <v>-0.2</v>
      </c>
      <c r="AB3643">
        <v>-1</v>
      </c>
      <c r="AC3643">
        <v>566</v>
      </c>
      <c r="AD3643">
        <v>-10</v>
      </c>
      <c r="AE3643">
        <v>-2</v>
      </c>
      <c r="AF3643">
        <v>2.8</v>
      </c>
      <c r="AG3643">
        <v>2.7</v>
      </c>
      <c r="AH3643">
        <v>410</v>
      </c>
    </row>
    <row r="3644" spans="1:34" hidden="1" x14ac:dyDescent="0.25">
      <c r="A3644" t="s">
        <v>13889</v>
      </c>
      <c r="B3644" t="s">
        <v>13890</v>
      </c>
      <c r="C3644" s="1" t="str">
        <f t="shared" si="592"/>
        <v>21:0620</v>
      </c>
      <c r="D3644" s="1" t="str">
        <f t="shared" si="593"/>
        <v>21:0194</v>
      </c>
      <c r="E3644" t="s">
        <v>13891</v>
      </c>
      <c r="F3644" t="s">
        <v>13892</v>
      </c>
      <c r="H3644">
        <v>61.380911300000001</v>
      </c>
      <c r="I3644">
        <v>-140.21833559999999</v>
      </c>
      <c r="J3644" s="1" t="str">
        <f t="shared" si="594"/>
        <v>NGR bulk stream sediment</v>
      </c>
      <c r="K3644" s="1" t="str">
        <f t="shared" si="595"/>
        <v>&lt;177 micron (NGR)</v>
      </c>
      <c r="L3644">
        <v>15</v>
      </c>
      <c r="M3644" t="s">
        <v>81</v>
      </c>
      <c r="N3644">
        <v>286</v>
      </c>
      <c r="O3644">
        <v>66</v>
      </c>
      <c r="P3644">
        <v>11</v>
      </c>
      <c r="Q3644">
        <v>-2</v>
      </c>
      <c r="R3644">
        <v>32</v>
      </c>
      <c r="S3644">
        <v>20</v>
      </c>
      <c r="T3644">
        <v>-0.2</v>
      </c>
      <c r="U3644">
        <v>800</v>
      </c>
      <c r="V3644">
        <v>4.4000000000000004</v>
      </c>
      <c r="W3644">
        <v>-0.2</v>
      </c>
      <c r="X3644">
        <v>1</v>
      </c>
      <c r="Y3644">
        <v>-2</v>
      </c>
      <c r="Z3644">
        <v>59</v>
      </c>
      <c r="AA3644">
        <v>-0.2</v>
      </c>
      <c r="AB3644">
        <v>-1</v>
      </c>
      <c r="AC3644">
        <v>363</v>
      </c>
      <c r="AD3644">
        <v>-10</v>
      </c>
      <c r="AE3644">
        <v>-2</v>
      </c>
      <c r="AF3644">
        <v>3.6</v>
      </c>
      <c r="AG3644">
        <v>1.8</v>
      </c>
      <c r="AH3644">
        <v>280</v>
      </c>
    </row>
    <row r="3645" spans="1:34" hidden="1" x14ac:dyDescent="0.25">
      <c r="A3645" t="s">
        <v>13893</v>
      </c>
      <c r="B3645" t="s">
        <v>13894</v>
      </c>
      <c r="C3645" s="1" t="str">
        <f t="shared" si="592"/>
        <v>21:0620</v>
      </c>
      <c r="D3645" s="1" t="str">
        <f t="shared" si="593"/>
        <v>21:0194</v>
      </c>
      <c r="E3645" t="s">
        <v>13895</v>
      </c>
      <c r="F3645" t="s">
        <v>13896</v>
      </c>
      <c r="H3645">
        <v>61.377271899999997</v>
      </c>
      <c r="I3645">
        <v>-140.1766982</v>
      </c>
      <c r="J3645" s="1" t="str">
        <f t="shared" si="594"/>
        <v>NGR bulk stream sediment</v>
      </c>
      <c r="K3645" s="1" t="str">
        <f t="shared" si="595"/>
        <v>&lt;177 micron (NGR)</v>
      </c>
      <c r="L3645">
        <v>15</v>
      </c>
      <c r="M3645" t="s">
        <v>86</v>
      </c>
      <c r="N3645">
        <v>287</v>
      </c>
      <c r="O3645">
        <v>64</v>
      </c>
      <c r="P3645">
        <v>14</v>
      </c>
      <c r="Q3645">
        <v>-2</v>
      </c>
      <c r="R3645">
        <v>18</v>
      </c>
      <c r="S3645">
        <v>16</v>
      </c>
      <c r="T3645">
        <v>-0.2</v>
      </c>
      <c r="U3645">
        <v>880</v>
      </c>
      <c r="V3645">
        <v>3.8</v>
      </c>
      <c r="W3645">
        <v>-0.2</v>
      </c>
      <c r="X3645">
        <v>1</v>
      </c>
      <c r="Y3645">
        <v>-2</v>
      </c>
      <c r="Z3645">
        <v>50</v>
      </c>
      <c r="AA3645">
        <v>-0.2</v>
      </c>
      <c r="AB3645">
        <v>-1</v>
      </c>
      <c r="AC3645">
        <v>507</v>
      </c>
      <c r="AD3645">
        <v>-10</v>
      </c>
      <c r="AE3645">
        <v>-2</v>
      </c>
      <c r="AF3645">
        <v>4.5999999999999996</v>
      </c>
      <c r="AG3645">
        <v>1.5</v>
      </c>
      <c r="AH3645">
        <v>270</v>
      </c>
    </row>
    <row r="3646" spans="1:34" hidden="1" x14ac:dyDescent="0.25">
      <c r="A3646" t="s">
        <v>13897</v>
      </c>
      <c r="B3646" t="s">
        <v>13898</v>
      </c>
      <c r="C3646" s="1" t="str">
        <f t="shared" si="592"/>
        <v>21:0620</v>
      </c>
      <c r="D3646" s="1" t="str">
        <f t="shared" si="593"/>
        <v>21:0194</v>
      </c>
      <c r="E3646" t="s">
        <v>13899</v>
      </c>
      <c r="F3646" t="s">
        <v>13900</v>
      </c>
      <c r="H3646">
        <v>61.429913599999999</v>
      </c>
      <c r="I3646">
        <v>-140.24407980000001</v>
      </c>
      <c r="J3646" s="1" t="str">
        <f t="shared" si="594"/>
        <v>NGR bulk stream sediment</v>
      </c>
      <c r="K3646" s="1" t="str">
        <f t="shared" si="595"/>
        <v>&lt;177 micron (NGR)</v>
      </c>
      <c r="L3646">
        <v>15</v>
      </c>
      <c r="M3646" t="s">
        <v>91</v>
      </c>
      <c r="N3646">
        <v>288</v>
      </c>
      <c r="O3646">
        <v>68</v>
      </c>
      <c r="P3646">
        <v>16</v>
      </c>
      <c r="Q3646">
        <v>-2</v>
      </c>
      <c r="R3646">
        <v>10</v>
      </c>
      <c r="S3646">
        <v>14</v>
      </c>
      <c r="T3646">
        <v>-0.2</v>
      </c>
      <c r="U3646">
        <v>720</v>
      </c>
      <c r="V3646">
        <v>3.8</v>
      </c>
      <c r="W3646">
        <v>-0.2</v>
      </c>
      <c r="X3646">
        <v>-1</v>
      </c>
      <c r="Y3646">
        <v>-2</v>
      </c>
      <c r="Z3646">
        <v>51</v>
      </c>
      <c r="AA3646">
        <v>-0.2</v>
      </c>
      <c r="AB3646">
        <v>-1</v>
      </c>
      <c r="AC3646">
        <v>514</v>
      </c>
      <c r="AD3646">
        <v>20</v>
      </c>
      <c r="AE3646">
        <v>-2</v>
      </c>
      <c r="AF3646">
        <v>3.2</v>
      </c>
      <c r="AG3646">
        <v>1.4</v>
      </c>
      <c r="AH3646">
        <v>240</v>
      </c>
    </row>
    <row r="3647" spans="1:34" hidden="1" x14ac:dyDescent="0.25">
      <c r="A3647" t="s">
        <v>13901</v>
      </c>
      <c r="B3647" t="s">
        <v>13902</v>
      </c>
      <c r="C3647" s="1" t="str">
        <f t="shared" si="592"/>
        <v>21:0620</v>
      </c>
      <c r="D3647" s="1" t="str">
        <f t="shared" si="593"/>
        <v>21:0194</v>
      </c>
      <c r="E3647" t="s">
        <v>13903</v>
      </c>
      <c r="F3647" t="s">
        <v>13904</v>
      </c>
      <c r="H3647">
        <v>61.4627202</v>
      </c>
      <c r="I3647">
        <v>-140.33026949999999</v>
      </c>
      <c r="J3647" s="1" t="str">
        <f t="shared" si="594"/>
        <v>NGR bulk stream sediment</v>
      </c>
      <c r="K3647" s="1" t="str">
        <f t="shared" si="595"/>
        <v>&lt;177 micron (NGR)</v>
      </c>
      <c r="L3647">
        <v>15</v>
      </c>
      <c r="M3647" t="s">
        <v>96</v>
      </c>
      <c r="N3647">
        <v>289</v>
      </c>
      <c r="O3647">
        <v>44</v>
      </c>
      <c r="P3647">
        <v>15</v>
      </c>
      <c r="Q3647">
        <v>-2</v>
      </c>
      <c r="R3647">
        <v>13</v>
      </c>
      <c r="S3647">
        <v>16</v>
      </c>
      <c r="T3647">
        <v>-0.2</v>
      </c>
      <c r="U3647">
        <v>520</v>
      </c>
      <c r="V3647">
        <v>3.4</v>
      </c>
      <c r="W3647">
        <v>-0.2</v>
      </c>
      <c r="X3647">
        <v>-1</v>
      </c>
      <c r="Y3647">
        <v>-2</v>
      </c>
      <c r="Z3647">
        <v>46</v>
      </c>
      <c r="AA3647">
        <v>0.6</v>
      </c>
      <c r="AB3647">
        <v>-1</v>
      </c>
      <c r="AC3647">
        <v>366</v>
      </c>
      <c r="AD3647">
        <v>-10</v>
      </c>
      <c r="AE3647">
        <v>-2</v>
      </c>
      <c r="AF3647">
        <v>2</v>
      </c>
      <c r="AG3647">
        <v>1</v>
      </c>
      <c r="AH3647">
        <v>240</v>
      </c>
    </row>
    <row r="3648" spans="1:34" hidden="1" x14ac:dyDescent="0.25">
      <c r="A3648" t="s">
        <v>13905</v>
      </c>
      <c r="B3648" t="s">
        <v>13906</v>
      </c>
      <c r="C3648" s="1" t="str">
        <f t="shared" si="592"/>
        <v>21:0620</v>
      </c>
      <c r="D3648" s="1" t="str">
        <f t="shared" si="593"/>
        <v>21:0194</v>
      </c>
      <c r="E3648" t="s">
        <v>13907</v>
      </c>
      <c r="F3648" t="s">
        <v>13908</v>
      </c>
      <c r="H3648">
        <v>61.491397599999999</v>
      </c>
      <c r="I3648">
        <v>-140.34381189999999</v>
      </c>
      <c r="J3648" s="1" t="str">
        <f t="shared" si="594"/>
        <v>NGR bulk stream sediment</v>
      </c>
      <c r="K3648" s="1" t="str">
        <f t="shared" si="595"/>
        <v>&lt;177 micron (NGR)</v>
      </c>
      <c r="L3648">
        <v>15</v>
      </c>
      <c r="M3648" t="s">
        <v>101</v>
      </c>
      <c r="N3648">
        <v>290</v>
      </c>
      <c r="O3648">
        <v>66</v>
      </c>
      <c r="P3648">
        <v>15</v>
      </c>
      <c r="Q3648">
        <v>-2</v>
      </c>
      <c r="R3648">
        <v>10</v>
      </c>
      <c r="S3648">
        <v>12</v>
      </c>
      <c r="T3648">
        <v>-0.2</v>
      </c>
      <c r="U3648">
        <v>870</v>
      </c>
      <c r="V3648">
        <v>3.5</v>
      </c>
      <c r="W3648">
        <v>-0.2</v>
      </c>
      <c r="X3648">
        <v>2</v>
      </c>
      <c r="Y3648">
        <v>-2</v>
      </c>
      <c r="Z3648">
        <v>35</v>
      </c>
      <c r="AA3648">
        <v>-0.2</v>
      </c>
      <c r="AB3648">
        <v>-1</v>
      </c>
      <c r="AC3648">
        <v>631</v>
      </c>
      <c r="AD3648">
        <v>60</v>
      </c>
      <c r="AE3648">
        <v>-2</v>
      </c>
      <c r="AF3648">
        <v>4.2</v>
      </c>
      <c r="AG3648">
        <v>2.2000000000000002</v>
      </c>
      <c r="AH3648">
        <v>290</v>
      </c>
    </row>
    <row r="3649" spans="1:34" hidden="1" x14ac:dyDescent="0.25">
      <c r="A3649" t="s">
        <v>13909</v>
      </c>
      <c r="B3649" t="s">
        <v>13910</v>
      </c>
      <c r="C3649" s="1" t="str">
        <f t="shared" si="592"/>
        <v>21:0620</v>
      </c>
      <c r="D3649" s="1" t="str">
        <f t="shared" si="593"/>
        <v>21:0194</v>
      </c>
      <c r="E3649" t="s">
        <v>13911</v>
      </c>
      <c r="F3649" t="s">
        <v>13912</v>
      </c>
      <c r="H3649">
        <v>61.515919099999998</v>
      </c>
      <c r="I3649">
        <v>-140.38319820000001</v>
      </c>
      <c r="J3649" s="1" t="str">
        <f t="shared" si="594"/>
        <v>NGR bulk stream sediment</v>
      </c>
      <c r="K3649" s="1" t="str">
        <f t="shared" si="595"/>
        <v>&lt;177 micron (NGR)</v>
      </c>
      <c r="L3649">
        <v>15</v>
      </c>
      <c r="M3649" t="s">
        <v>106</v>
      </c>
      <c r="N3649">
        <v>291</v>
      </c>
      <c r="O3649">
        <v>47</v>
      </c>
      <c r="P3649">
        <v>18</v>
      </c>
      <c r="Q3649">
        <v>-2</v>
      </c>
      <c r="R3649">
        <v>8</v>
      </c>
      <c r="S3649">
        <v>12</v>
      </c>
      <c r="T3649">
        <v>-0.2</v>
      </c>
      <c r="U3649">
        <v>560</v>
      </c>
      <c r="V3649">
        <v>3.1</v>
      </c>
      <c r="W3649">
        <v>-0.2</v>
      </c>
      <c r="X3649">
        <v>-1</v>
      </c>
      <c r="Y3649">
        <v>-2</v>
      </c>
      <c r="Z3649">
        <v>33</v>
      </c>
      <c r="AA3649">
        <v>0.3</v>
      </c>
      <c r="AB3649">
        <v>-1</v>
      </c>
      <c r="AC3649">
        <v>565</v>
      </c>
      <c r="AD3649">
        <v>15</v>
      </c>
      <c r="AE3649">
        <v>-2</v>
      </c>
      <c r="AF3649">
        <v>5.8</v>
      </c>
      <c r="AG3649">
        <v>1.5</v>
      </c>
      <c r="AH3649">
        <v>220</v>
      </c>
    </row>
    <row r="3650" spans="1:34" hidden="1" x14ac:dyDescent="0.25">
      <c r="A3650" t="s">
        <v>13913</v>
      </c>
      <c r="B3650" t="s">
        <v>13914</v>
      </c>
      <c r="C3650" s="1" t="str">
        <f t="shared" si="592"/>
        <v>21:0620</v>
      </c>
      <c r="D3650" s="1" t="str">
        <f t="shared" si="593"/>
        <v>21:0194</v>
      </c>
      <c r="E3650" t="s">
        <v>13915</v>
      </c>
      <c r="F3650" t="s">
        <v>13916</v>
      </c>
      <c r="H3650">
        <v>61.500836499999998</v>
      </c>
      <c r="I3650">
        <v>-140.25856809999999</v>
      </c>
      <c r="J3650" s="1" t="str">
        <f t="shared" si="594"/>
        <v>NGR bulk stream sediment</v>
      </c>
      <c r="K3650" s="1" t="str">
        <f t="shared" si="595"/>
        <v>&lt;177 micron (NGR)</v>
      </c>
      <c r="L3650">
        <v>15</v>
      </c>
      <c r="M3650" t="s">
        <v>111</v>
      </c>
      <c r="N3650">
        <v>292</v>
      </c>
      <c r="O3650">
        <v>70</v>
      </c>
      <c r="P3650">
        <v>14</v>
      </c>
      <c r="Q3650">
        <v>-2</v>
      </c>
      <c r="R3650">
        <v>9</v>
      </c>
      <c r="S3650">
        <v>14</v>
      </c>
      <c r="T3650">
        <v>-0.2</v>
      </c>
      <c r="U3650">
        <v>860</v>
      </c>
      <c r="V3650">
        <v>3.8</v>
      </c>
      <c r="W3650">
        <v>-0.2</v>
      </c>
      <c r="X3650">
        <v>1</v>
      </c>
      <c r="Y3650">
        <v>-2</v>
      </c>
      <c r="Z3650">
        <v>41</v>
      </c>
      <c r="AA3650">
        <v>0.5</v>
      </c>
      <c r="AB3650">
        <v>-1</v>
      </c>
      <c r="AC3650">
        <v>624</v>
      </c>
      <c r="AD3650">
        <v>20</v>
      </c>
      <c r="AE3650">
        <v>-2</v>
      </c>
      <c r="AF3650">
        <v>4.4000000000000004</v>
      </c>
      <c r="AG3650">
        <v>1.6</v>
      </c>
      <c r="AH3650">
        <v>250</v>
      </c>
    </row>
    <row r="3651" spans="1:34" hidden="1" x14ac:dyDescent="0.25">
      <c r="A3651" t="s">
        <v>13917</v>
      </c>
      <c r="B3651" t="s">
        <v>13918</v>
      </c>
      <c r="C3651" s="1" t="str">
        <f t="shared" si="592"/>
        <v>21:0620</v>
      </c>
      <c r="D3651" s="1" t="str">
        <f>HYPERLINK("http://geochem.nrcan.gc.ca/cdogs/content/svy/svy_e.htm", "")</f>
        <v/>
      </c>
      <c r="G3651" s="1" t="str">
        <f>HYPERLINK("http://geochem.nrcan.gc.ca/cdogs/content/cr_/cr_00077_e.htm", "77")</f>
        <v>77</v>
      </c>
      <c r="J3651" t="s">
        <v>69</v>
      </c>
      <c r="K3651" t="s">
        <v>70</v>
      </c>
      <c r="L3651">
        <v>15</v>
      </c>
      <c r="M3651" t="s">
        <v>71</v>
      </c>
      <c r="N3651">
        <v>293</v>
      </c>
      <c r="O3651">
        <v>128</v>
      </c>
      <c r="P3651">
        <v>54</v>
      </c>
      <c r="Q3651">
        <v>28</v>
      </c>
      <c r="R3651">
        <v>300</v>
      </c>
      <c r="S3651">
        <v>30</v>
      </c>
      <c r="T3651">
        <v>-0.2</v>
      </c>
      <c r="U3651">
        <v>520</v>
      </c>
      <c r="V3651">
        <v>3.7</v>
      </c>
      <c r="W3651">
        <v>0.7</v>
      </c>
      <c r="X3651">
        <v>40</v>
      </c>
      <c r="Y3651">
        <v>2</v>
      </c>
      <c r="Z3651">
        <v>64</v>
      </c>
      <c r="AA3651">
        <v>1.1000000000000001</v>
      </c>
      <c r="AB3651">
        <v>-2</v>
      </c>
      <c r="AC3651">
        <v>709</v>
      </c>
      <c r="AD3651">
        <v>25</v>
      </c>
      <c r="AE3651">
        <v>20</v>
      </c>
      <c r="AF3651">
        <v>4</v>
      </c>
      <c r="AG3651">
        <v>18.7</v>
      </c>
      <c r="AH3651">
        <v>650</v>
      </c>
    </row>
    <row r="3652" spans="1:34" hidden="1" x14ac:dyDescent="0.25">
      <c r="A3652" t="s">
        <v>13919</v>
      </c>
      <c r="B3652" t="s">
        <v>13920</v>
      </c>
      <c r="C3652" s="1" t="str">
        <f t="shared" si="592"/>
        <v>21:0620</v>
      </c>
      <c r="D3652" s="1" t="str">
        <f t="shared" ref="D3652:D3658" si="596">HYPERLINK("http://geochem.nrcan.gc.ca/cdogs/content/svy/svy210194_e.htm", "21:0194")</f>
        <v>21:0194</v>
      </c>
      <c r="E3652" t="s">
        <v>13921</v>
      </c>
      <c r="F3652" t="s">
        <v>13922</v>
      </c>
      <c r="H3652">
        <v>61.545617</v>
      </c>
      <c r="I3652">
        <v>-140.2326678</v>
      </c>
      <c r="J3652" s="1" t="str">
        <f t="shared" ref="J3652:J3658" si="597">HYPERLINK("http://geochem.nrcan.gc.ca/cdogs/content/kwd/kwd020030_e.htm", "NGR bulk stream sediment")</f>
        <v>NGR bulk stream sediment</v>
      </c>
      <c r="K3652" s="1" t="str">
        <f t="shared" ref="K3652:K3658" si="598">HYPERLINK("http://geochem.nrcan.gc.ca/cdogs/content/kwd/kwd080006_e.htm", "&lt;177 micron (NGR)")</f>
        <v>&lt;177 micron (NGR)</v>
      </c>
      <c r="L3652">
        <v>15</v>
      </c>
      <c r="M3652" t="s">
        <v>116</v>
      </c>
      <c r="N3652">
        <v>294</v>
      </c>
      <c r="O3652">
        <v>46</v>
      </c>
      <c r="P3652">
        <v>13</v>
      </c>
      <c r="Q3652">
        <v>-2</v>
      </c>
      <c r="R3652">
        <v>16</v>
      </c>
      <c r="S3652">
        <v>11</v>
      </c>
      <c r="T3652">
        <v>-0.2</v>
      </c>
      <c r="U3652">
        <v>450</v>
      </c>
      <c r="V3652">
        <v>3</v>
      </c>
      <c r="W3652">
        <v>-0.2</v>
      </c>
      <c r="X3652">
        <v>1</v>
      </c>
      <c r="Y3652">
        <v>-2</v>
      </c>
      <c r="Z3652">
        <v>42</v>
      </c>
      <c r="AA3652">
        <v>0.6</v>
      </c>
      <c r="AB3652">
        <v>-1</v>
      </c>
      <c r="AC3652">
        <v>449</v>
      </c>
      <c r="AD3652">
        <v>10</v>
      </c>
      <c r="AE3652">
        <v>-2</v>
      </c>
      <c r="AF3652">
        <v>3.2</v>
      </c>
      <c r="AG3652">
        <v>1.3</v>
      </c>
      <c r="AH3652">
        <v>260</v>
      </c>
    </row>
    <row r="3653" spans="1:34" hidden="1" x14ac:dyDescent="0.25">
      <c r="A3653" t="s">
        <v>13923</v>
      </c>
      <c r="B3653" t="s">
        <v>13924</v>
      </c>
      <c r="C3653" s="1" t="str">
        <f t="shared" si="592"/>
        <v>21:0620</v>
      </c>
      <c r="D3653" s="1" t="str">
        <f t="shared" si="596"/>
        <v>21:0194</v>
      </c>
      <c r="E3653" t="s">
        <v>13925</v>
      </c>
      <c r="F3653" t="s">
        <v>13926</v>
      </c>
      <c r="H3653">
        <v>61.5673356</v>
      </c>
      <c r="I3653">
        <v>-140.2981743</v>
      </c>
      <c r="J3653" s="1" t="str">
        <f t="shared" si="597"/>
        <v>NGR bulk stream sediment</v>
      </c>
      <c r="K3653" s="1" t="str">
        <f t="shared" si="598"/>
        <v>&lt;177 micron (NGR)</v>
      </c>
      <c r="L3653">
        <v>15</v>
      </c>
      <c r="M3653" t="s">
        <v>121</v>
      </c>
      <c r="N3653">
        <v>295</v>
      </c>
      <c r="O3653">
        <v>68</v>
      </c>
      <c r="P3653">
        <v>16</v>
      </c>
      <c r="Q3653">
        <v>-2</v>
      </c>
      <c r="R3653">
        <v>12</v>
      </c>
      <c r="S3653">
        <v>10</v>
      </c>
      <c r="T3653">
        <v>-0.2</v>
      </c>
      <c r="U3653">
        <v>420</v>
      </c>
      <c r="V3653">
        <v>3.1</v>
      </c>
      <c r="W3653">
        <v>-0.2</v>
      </c>
      <c r="X3653">
        <v>2</v>
      </c>
      <c r="Y3653">
        <v>-2</v>
      </c>
      <c r="Z3653">
        <v>52</v>
      </c>
      <c r="AA3653">
        <v>0.3</v>
      </c>
      <c r="AB3653">
        <v>-1</v>
      </c>
      <c r="AC3653">
        <v>535</v>
      </c>
      <c r="AD3653">
        <v>20</v>
      </c>
      <c r="AE3653">
        <v>-2</v>
      </c>
      <c r="AF3653">
        <v>10.4</v>
      </c>
      <c r="AG3653">
        <v>2.6</v>
      </c>
      <c r="AH3653">
        <v>340</v>
      </c>
    </row>
    <row r="3654" spans="1:34" hidden="1" x14ac:dyDescent="0.25">
      <c r="A3654" t="s">
        <v>13927</v>
      </c>
      <c r="B3654" t="s">
        <v>13928</v>
      </c>
      <c r="C3654" s="1" t="str">
        <f t="shared" si="592"/>
        <v>21:0620</v>
      </c>
      <c r="D3654" s="1" t="str">
        <f t="shared" si="596"/>
        <v>21:0194</v>
      </c>
      <c r="E3654" t="s">
        <v>13929</v>
      </c>
      <c r="F3654" t="s">
        <v>13930</v>
      </c>
      <c r="H3654">
        <v>61.562590899999996</v>
      </c>
      <c r="I3654">
        <v>-140.28518030000001</v>
      </c>
      <c r="J3654" s="1" t="str">
        <f t="shared" si="597"/>
        <v>NGR bulk stream sediment</v>
      </c>
      <c r="K3654" s="1" t="str">
        <f t="shared" si="598"/>
        <v>&lt;177 micron (NGR)</v>
      </c>
      <c r="L3654">
        <v>15</v>
      </c>
      <c r="M3654" t="s">
        <v>126</v>
      </c>
      <c r="N3654">
        <v>296</v>
      </c>
      <c r="O3654">
        <v>49</v>
      </c>
      <c r="P3654">
        <v>12</v>
      </c>
      <c r="Q3654">
        <v>-2</v>
      </c>
      <c r="R3654">
        <v>14</v>
      </c>
      <c r="S3654">
        <v>10</v>
      </c>
      <c r="T3654">
        <v>-0.2</v>
      </c>
      <c r="U3654">
        <v>420</v>
      </c>
      <c r="V3654">
        <v>2.7</v>
      </c>
      <c r="W3654">
        <v>-0.2</v>
      </c>
      <c r="X3654">
        <v>1</v>
      </c>
      <c r="Y3654">
        <v>-2</v>
      </c>
      <c r="Z3654">
        <v>44</v>
      </c>
      <c r="AA3654">
        <v>-0.2</v>
      </c>
      <c r="AB3654">
        <v>-1</v>
      </c>
      <c r="AC3654">
        <v>521</v>
      </c>
      <c r="AD3654">
        <v>15</v>
      </c>
      <c r="AE3654">
        <v>-2</v>
      </c>
      <c r="AF3654">
        <v>2.8</v>
      </c>
      <c r="AG3654">
        <v>1.5</v>
      </c>
      <c r="AH3654">
        <v>250</v>
      </c>
    </row>
    <row r="3655" spans="1:34" hidden="1" x14ac:dyDescent="0.25">
      <c r="A3655" t="s">
        <v>13931</v>
      </c>
      <c r="B3655" t="s">
        <v>13932</v>
      </c>
      <c r="C3655" s="1" t="str">
        <f t="shared" si="592"/>
        <v>21:0620</v>
      </c>
      <c r="D3655" s="1" t="str">
        <f t="shared" si="596"/>
        <v>21:0194</v>
      </c>
      <c r="E3655" t="s">
        <v>13933</v>
      </c>
      <c r="F3655" t="s">
        <v>13934</v>
      </c>
      <c r="H3655">
        <v>61.364529900000001</v>
      </c>
      <c r="I3655">
        <v>-140.0432351</v>
      </c>
      <c r="J3655" s="1" t="str">
        <f t="shared" si="597"/>
        <v>NGR bulk stream sediment</v>
      </c>
      <c r="K3655" s="1" t="str">
        <f t="shared" si="598"/>
        <v>&lt;177 micron (NGR)</v>
      </c>
      <c r="L3655">
        <v>15</v>
      </c>
      <c r="M3655" t="s">
        <v>131</v>
      </c>
      <c r="N3655">
        <v>297</v>
      </c>
      <c r="O3655">
        <v>65</v>
      </c>
      <c r="P3655">
        <v>11</v>
      </c>
      <c r="Q3655">
        <v>-2</v>
      </c>
      <c r="R3655">
        <v>24</v>
      </c>
      <c r="S3655">
        <v>18</v>
      </c>
      <c r="T3655">
        <v>-0.2</v>
      </c>
      <c r="U3655">
        <v>780</v>
      </c>
      <c r="V3655">
        <v>4.2</v>
      </c>
      <c r="W3655">
        <v>-0.2</v>
      </c>
      <c r="X3655">
        <v>1</v>
      </c>
      <c r="Y3655">
        <v>-2</v>
      </c>
      <c r="Z3655">
        <v>46</v>
      </c>
      <c r="AA3655">
        <v>-0.2</v>
      </c>
      <c r="AB3655">
        <v>-1</v>
      </c>
      <c r="AC3655">
        <v>452</v>
      </c>
      <c r="AD3655">
        <v>-10</v>
      </c>
      <c r="AE3655">
        <v>-2</v>
      </c>
      <c r="AF3655">
        <v>2.4</v>
      </c>
      <c r="AG3655">
        <v>1.3</v>
      </c>
      <c r="AH3655">
        <v>260</v>
      </c>
    </row>
    <row r="3656" spans="1:34" hidden="1" x14ac:dyDescent="0.25">
      <c r="A3656" t="s">
        <v>13935</v>
      </c>
      <c r="B3656" t="s">
        <v>13936</v>
      </c>
      <c r="C3656" s="1" t="str">
        <f t="shared" si="592"/>
        <v>21:0620</v>
      </c>
      <c r="D3656" s="1" t="str">
        <f t="shared" si="596"/>
        <v>21:0194</v>
      </c>
      <c r="E3656" t="s">
        <v>13937</v>
      </c>
      <c r="F3656" t="s">
        <v>13938</v>
      </c>
      <c r="H3656">
        <v>61.960275199999998</v>
      </c>
      <c r="I3656">
        <v>-139.6408055</v>
      </c>
      <c r="J3656" s="1" t="str">
        <f t="shared" si="597"/>
        <v>NGR bulk stream sediment</v>
      </c>
      <c r="K3656" s="1" t="str">
        <f t="shared" si="598"/>
        <v>&lt;177 micron (NGR)</v>
      </c>
      <c r="L3656">
        <v>16</v>
      </c>
      <c r="M3656" t="s">
        <v>38</v>
      </c>
      <c r="N3656">
        <v>298</v>
      </c>
      <c r="O3656">
        <v>51</v>
      </c>
      <c r="P3656">
        <v>22</v>
      </c>
      <c r="Q3656">
        <v>7</v>
      </c>
      <c r="R3656">
        <v>27</v>
      </c>
      <c r="S3656">
        <v>12</v>
      </c>
      <c r="T3656">
        <v>-0.2</v>
      </c>
      <c r="U3656">
        <v>210</v>
      </c>
      <c r="V3656">
        <v>1.9</v>
      </c>
      <c r="W3656">
        <v>-0.2</v>
      </c>
      <c r="X3656">
        <v>2</v>
      </c>
      <c r="Y3656">
        <v>-2</v>
      </c>
      <c r="Z3656">
        <v>38</v>
      </c>
      <c r="AA3656">
        <v>0.2</v>
      </c>
      <c r="AB3656">
        <v>7</v>
      </c>
      <c r="AC3656">
        <v>652</v>
      </c>
      <c r="AD3656">
        <v>15</v>
      </c>
      <c r="AE3656">
        <v>2</v>
      </c>
      <c r="AF3656">
        <v>4</v>
      </c>
      <c r="AG3656">
        <v>2.1</v>
      </c>
      <c r="AH3656">
        <v>375</v>
      </c>
    </row>
    <row r="3657" spans="1:34" hidden="1" x14ac:dyDescent="0.25">
      <c r="A3657" t="s">
        <v>13939</v>
      </c>
      <c r="B3657" t="s">
        <v>13940</v>
      </c>
      <c r="C3657" s="1" t="str">
        <f t="shared" si="592"/>
        <v>21:0620</v>
      </c>
      <c r="D3657" s="1" t="str">
        <f t="shared" si="596"/>
        <v>21:0194</v>
      </c>
      <c r="E3657" t="s">
        <v>13941</v>
      </c>
      <c r="F3657" t="s">
        <v>13942</v>
      </c>
      <c r="H3657">
        <v>61.995761100000003</v>
      </c>
      <c r="I3657">
        <v>-139.68867370000001</v>
      </c>
      <c r="J3657" s="1" t="str">
        <f t="shared" si="597"/>
        <v>NGR bulk stream sediment</v>
      </c>
      <c r="K3657" s="1" t="str">
        <f t="shared" si="598"/>
        <v>&lt;177 micron (NGR)</v>
      </c>
      <c r="L3657">
        <v>16</v>
      </c>
      <c r="M3657" t="s">
        <v>43</v>
      </c>
      <c r="N3657">
        <v>299</v>
      </c>
      <c r="O3657">
        <v>87</v>
      </c>
      <c r="P3657">
        <v>37</v>
      </c>
      <c r="Q3657">
        <v>10</v>
      </c>
      <c r="R3657">
        <v>29</v>
      </c>
      <c r="S3657">
        <v>12</v>
      </c>
      <c r="T3657">
        <v>-0.2</v>
      </c>
      <c r="U3657">
        <v>360</v>
      </c>
      <c r="V3657">
        <v>2.7</v>
      </c>
      <c r="W3657">
        <v>0.5</v>
      </c>
      <c r="X3657">
        <v>3</v>
      </c>
      <c r="Y3657">
        <v>-2</v>
      </c>
      <c r="Z3657">
        <v>52</v>
      </c>
      <c r="AA3657">
        <v>0.2</v>
      </c>
      <c r="AB3657">
        <v>9</v>
      </c>
      <c r="AC3657">
        <v>751</v>
      </c>
      <c r="AD3657">
        <v>65</v>
      </c>
      <c r="AE3657">
        <v>-2</v>
      </c>
      <c r="AF3657">
        <v>16</v>
      </c>
      <c r="AG3657">
        <v>8.4</v>
      </c>
      <c r="AH3657">
        <v>370</v>
      </c>
    </row>
    <row r="3658" spans="1:34" hidden="1" x14ac:dyDescent="0.25">
      <c r="A3658" t="s">
        <v>13943</v>
      </c>
      <c r="B3658" t="s">
        <v>13944</v>
      </c>
      <c r="C3658" s="1" t="str">
        <f t="shared" si="592"/>
        <v>21:0620</v>
      </c>
      <c r="D3658" s="1" t="str">
        <f t="shared" si="596"/>
        <v>21:0194</v>
      </c>
      <c r="E3658" t="s">
        <v>13945</v>
      </c>
      <c r="F3658" t="s">
        <v>13946</v>
      </c>
      <c r="H3658">
        <v>61.979571999999997</v>
      </c>
      <c r="I3658">
        <v>-139.6457087</v>
      </c>
      <c r="J3658" s="1" t="str">
        <f t="shared" si="597"/>
        <v>NGR bulk stream sediment</v>
      </c>
      <c r="K3658" s="1" t="str">
        <f t="shared" si="598"/>
        <v>&lt;177 micron (NGR)</v>
      </c>
      <c r="L3658">
        <v>16</v>
      </c>
      <c r="M3658" t="s">
        <v>56</v>
      </c>
      <c r="N3658">
        <v>300</v>
      </c>
      <c r="O3658">
        <v>64</v>
      </c>
      <c r="P3658">
        <v>21</v>
      </c>
      <c r="Q3658">
        <v>6</v>
      </c>
      <c r="R3658">
        <v>22</v>
      </c>
      <c r="S3658">
        <v>10</v>
      </c>
      <c r="T3658">
        <v>-0.2</v>
      </c>
      <c r="U3658">
        <v>240</v>
      </c>
      <c r="V3658">
        <v>1.9</v>
      </c>
      <c r="W3658">
        <v>0.3</v>
      </c>
      <c r="X3658">
        <v>3</v>
      </c>
      <c r="Y3658">
        <v>-2</v>
      </c>
      <c r="Z3658">
        <v>45</v>
      </c>
      <c r="AA3658">
        <v>0.3</v>
      </c>
      <c r="AB3658">
        <v>6</v>
      </c>
      <c r="AC3658">
        <v>997</v>
      </c>
      <c r="AD3658">
        <v>25</v>
      </c>
      <c r="AE3658">
        <v>-2</v>
      </c>
      <c r="AF3658">
        <v>6.8</v>
      </c>
      <c r="AG3658">
        <v>3.8</v>
      </c>
      <c r="AH3658">
        <v>440</v>
      </c>
    </row>
    <row r="3659" spans="1:34" hidden="1" x14ac:dyDescent="0.25">
      <c r="A3659" t="s">
        <v>13947</v>
      </c>
      <c r="B3659" t="s">
        <v>13948</v>
      </c>
      <c r="C3659" s="1" t="str">
        <f t="shared" si="592"/>
        <v>21:0620</v>
      </c>
      <c r="D3659" s="1" t="str">
        <f>HYPERLINK("http://geochem.nrcan.gc.ca/cdogs/content/svy/svy_e.htm", "")</f>
        <v/>
      </c>
      <c r="G3659" s="1" t="str">
        <f>HYPERLINK("http://geochem.nrcan.gc.ca/cdogs/content/cr_/cr_00078_e.htm", "78")</f>
        <v>78</v>
      </c>
      <c r="J3659" t="s">
        <v>69</v>
      </c>
      <c r="K3659" t="s">
        <v>70</v>
      </c>
      <c r="L3659">
        <v>16</v>
      </c>
      <c r="M3659" t="s">
        <v>71</v>
      </c>
      <c r="N3659">
        <v>301</v>
      </c>
      <c r="O3659">
        <v>79</v>
      </c>
      <c r="P3659">
        <v>35</v>
      </c>
      <c r="Q3659">
        <v>16</v>
      </c>
      <c r="R3659">
        <v>238</v>
      </c>
      <c r="S3659">
        <v>23</v>
      </c>
      <c r="T3659">
        <v>-0.2</v>
      </c>
      <c r="U3659">
        <v>400</v>
      </c>
      <c r="V3659">
        <v>2.4</v>
      </c>
      <c r="W3659">
        <v>0.6</v>
      </c>
      <c r="X3659">
        <v>19</v>
      </c>
      <c r="Y3659">
        <v>2</v>
      </c>
      <c r="Z3659">
        <v>43</v>
      </c>
      <c r="AA3659">
        <v>0.8</v>
      </c>
      <c r="AB3659">
        <v>10</v>
      </c>
      <c r="AC3659">
        <v>678</v>
      </c>
      <c r="AD3659">
        <v>25</v>
      </c>
      <c r="AE3659">
        <v>16</v>
      </c>
      <c r="AF3659">
        <v>2</v>
      </c>
      <c r="AG3659">
        <v>11.6</v>
      </c>
      <c r="AH3659">
        <v>580</v>
      </c>
    </row>
    <row r="3660" spans="1:34" hidden="1" x14ac:dyDescent="0.25">
      <c r="A3660" t="s">
        <v>13949</v>
      </c>
      <c r="B3660" t="s">
        <v>13950</v>
      </c>
      <c r="C3660" s="1" t="str">
        <f t="shared" si="592"/>
        <v>21:0620</v>
      </c>
      <c r="D3660" s="1" t="str">
        <f t="shared" ref="D3660:D3691" si="599">HYPERLINK("http://geochem.nrcan.gc.ca/cdogs/content/svy/svy210194_e.htm", "21:0194")</f>
        <v>21:0194</v>
      </c>
      <c r="E3660" t="s">
        <v>13951</v>
      </c>
      <c r="F3660" t="s">
        <v>13952</v>
      </c>
      <c r="H3660">
        <v>61.968653400000001</v>
      </c>
      <c r="I3660">
        <v>-139.6301125</v>
      </c>
      <c r="J3660" s="1" t="str">
        <f t="shared" ref="J3660:J3691" si="600">HYPERLINK("http://geochem.nrcan.gc.ca/cdogs/content/kwd/kwd020030_e.htm", "NGR bulk stream sediment")</f>
        <v>NGR bulk stream sediment</v>
      </c>
      <c r="K3660" s="1" t="str">
        <f t="shared" ref="K3660:K3691" si="601">HYPERLINK("http://geochem.nrcan.gc.ca/cdogs/content/kwd/kwd080006_e.htm", "&lt;177 micron (NGR)")</f>
        <v>&lt;177 micron (NGR)</v>
      </c>
      <c r="L3660">
        <v>16</v>
      </c>
      <c r="M3660" t="s">
        <v>61</v>
      </c>
      <c r="N3660">
        <v>302</v>
      </c>
      <c r="O3660">
        <v>53</v>
      </c>
      <c r="P3660">
        <v>23</v>
      </c>
      <c r="Q3660">
        <v>6</v>
      </c>
      <c r="R3660">
        <v>21</v>
      </c>
      <c r="S3660">
        <v>11</v>
      </c>
      <c r="T3660">
        <v>-0.2</v>
      </c>
      <c r="U3660">
        <v>250</v>
      </c>
      <c r="V3660">
        <v>1.9</v>
      </c>
      <c r="W3660">
        <v>0.4</v>
      </c>
      <c r="X3660">
        <v>3</v>
      </c>
      <c r="Y3660">
        <v>-2</v>
      </c>
      <c r="Z3660">
        <v>39</v>
      </c>
      <c r="AA3660">
        <v>0.5</v>
      </c>
      <c r="AB3660">
        <v>5</v>
      </c>
      <c r="AC3660">
        <v>801</v>
      </c>
      <c r="AD3660">
        <v>25</v>
      </c>
      <c r="AE3660">
        <v>-2</v>
      </c>
      <c r="AF3660">
        <v>5.6</v>
      </c>
      <c r="AG3660">
        <v>3.7</v>
      </c>
      <c r="AH3660">
        <v>360</v>
      </c>
    </row>
    <row r="3661" spans="1:34" hidden="1" x14ac:dyDescent="0.25">
      <c r="A3661" t="s">
        <v>13953</v>
      </c>
      <c r="B3661" t="s">
        <v>13954</v>
      </c>
      <c r="C3661" s="1" t="str">
        <f t="shared" si="592"/>
        <v>21:0620</v>
      </c>
      <c r="D3661" s="1" t="str">
        <f t="shared" si="599"/>
        <v>21:0194</v>
      </c>
      <c r="E3661" t="s">
        <v>13937</v>
      </c>
      <c r="F3661" t="s">
        <v>13955</v>
      </c>
      <c r="H3661">
        <v>61.960275199999998</v>
      </c>
      <c r="I3661">
        <v>-139.6408055</v>
      </c>
      <c r="J3661" s="1" t="str">
        <f t="shared" si="600"/>
        <v>NGR bulk stream sediment</v>
      </c>
      <c r="K3661" s="1" t="str">
        <f t="shared" si="601"/>
        <v>&lt;177 micron (NGR)</v>
      </c>
      <c r="L3661">
        <v>16</v>
      </c>
      <c r="M3661" t="s">
        <v>47</v>
      </c>
      <c r="N3661">
        <v>303</v>
      </c>
      <c r="O3661">
        <v>50</v>
      </c>
      <c r="P3661">
        <v>21</v>
      </c>
      <c r="Q3661">
        <v>8</v>
      </c>
      <c r="R3661">
        <v>28</v>
      </c>
      <c r="S3661">
        <v>12</v>
      </c>
      <c r="T3661">
        <v>-0.2</v>
      </c>
      <c r="U3661">
        <v>210</v>
      </c>
      <c r="V3661">
        <v>2</v>
      </c>
      <c r="W3661">
        <v>0.3</v>
      </c>
      <c r="X3661">
        <v>2</v>
      </c>
      <c r="Y3661">
        <v>-2</v>
      </c>
      <c r="Z3661">
        <v>38</v>
      </c>
      <c r="AA3661">
        <v>0.2</v>
      </c>
      <c r="AB3661">
        <v>4</v>
      </c>
      <c r="AC3661">
        <v>645</v>
      </c>
      <c r="AD3661">
        <v>20</v>
      </c>
      <c r="AE3661">
        <v>-2</v>
      </c>
      <c r="AF3661">
        <v>3.6</v>
      </c>
      <c r="AG3661">
        <v>2.2000000000000002</v>
      </c>
      <c r="AH3661">
        <v>370</v>
      </c>
    </row>
    <row r="3662" spans="1:34" hidden="1" x14ac:dyDescent="0.25">
      <c r="A3662" t="s">
        <v>13956</v>
      </c>
      <c r="B3662" t="s">
        <v>13957</v>
      </c>
      <c r="C3662" s="1" t="str">
        <f t="shared" si="592"/>
        <v>21:0620</v>
      </c>
      <c r="D3662" s="1" t="str">
        <f t="shared" si="599"/>
        <v>21:0194</v>
      </c>
      <c r="E3662" t="s">
        <v>13937</v>
      </c>
      <c r="F3662" t="s">
        <v>13958</v>
      </c>
      <c r="H3662">
        <v>61.960275199999998</v>
      </c>
      <c r="I3662">
        <v>-139.6408055</v>
      </c>
      <c r="J3662" s="1" t="str">
        <f t="shared" si="600"/>
        <v>NGR bulk stream sediment</v>
      </c>
      <c r="K3662" s="1" t="str">
        <f t="shared" si="601"/>
        <v>&lt;177 micron (NGR)</v>
      </c>
      <c r="L3662">
        <v>16</v>
      </c>
      <c r="M3662" t="s">
        <v>51</v>
      </c>
      <c r="N3662">
        <v>304</v>
      </c>
      <c r="O3662">
        <v>54</v>
      </c>
      <c r="P3662">
        <v>24</v>
      </c>
      <c r="Q3662">
        <v>8</v>
      </c>
      <c r="R3662">
        <v>30</v>
      </c>
      <c r="S3662">
        <v>13</v>
      </c>
      <c r="T3662">
        <v>0.2</v>
      </c>
      <c r="U3662">
        <v>230</v>
      </c>
      <c r="V3662">
        <v>1.9</v>
      </c>
      <c r="W3662">
        <v>-0.2</v>
      </c>
      <c r="X3662">
        <v>3</v>
      </c>
      <c r="Y3662">
        <v>-2</v>
      </c>
      <c r="Z3662">
        <v>40</v>
      </c>
      <c r="AA3662">
        <v>0.2</v>
      </c>
      <c r="AB3662">
        <v>3</v>
      </c>
      <c r="AC3662">
        <v>662</v>
      </c>
      <c r="AD3662">
        <v>15</v>
      </c>
      <c r="AE3662">
        <v>-2</v>
      </c>
      <c r="AF3662">
        <v>5.4</v>
      </c>
      <c r="AG3662">
        <v>2.4</v>
      </c>
      <c r="AH3662">
        <v>410</v>
      </c>
    </row>
    <row r="3663" spans="1:34" hidden="1" x14ac:dyDescent="0.25">
      <c r="A3663" t="s">
        <v>13959</v>
      </c>
      <c r="B3663" t="s">
        <v>13960</v>
      </c>
      <c r="C3663" s="1" t="str">
        <f t="shared" si="592"/>
        <v>21:0620</v>
      </c>
      <c r="D3663" s="1" t="str">
        <f t="shared" si="599"/>
        <v>21:0194</v>
      </c>
      <c r="E3663" t="s">
        <v>13961</v>
      </c>
      <c r="F3663" t="s">
        <v>13962</v>
      </c>
      <c r="H3663">
        <v>61.951912299999996</v>
      </c>
      <c r="I3663">
        <v>-139.61601160000001</v>
      </c>
      <c r="J3663" s="1" t="str">
        <f t="shared" si="600"/>
        <v>NGR bulk stream sediment</v>
      </c>
      <c r="K3663" s="1" t="str">
        <f t="shared" si="601"/>
        <v>&lt;177 micron (NGR)</v>
      </c>
      <c r="L3663">
        <v>16</v>
      </c>
      <c r="M3663" t="s">
        <v>66</v>
      </c>
      <c r="N3663">
        <v>305</v>
      </c>
      <c r="O3663">
        <v>61</v>
      </c>
      <c r="P3663">
        <v>29</v>
      </c>
      <c r="Q3663">
        <v>6</v>
      </c>
      <c r="R3663">
        <v>23</v>
      </c>
      <c r="S3663">
        <v>9</v>
      </c>
      <c r="T3663">
        <v>-0.2</v>
      </c>
      <c r="U3663">
        <v>330</v>
      </c>
      <c r="V3663">
        <v>1.9</v>
      </c>
      <c r="W3663">
        <v>0.3</v>
      </c>
      <c r="X3663">
        <v>2</v>
      </c>
      <c r="Y3663">
        <v>-2</v>
      </c>
      <c r="Z3663">
        <v>39</v>
      </c>
      <c r="AA3663">
        <v>0.8</v>
      </c>
      <c r="AB3663">
        <v>4</v>
      </c>
      <c r="AC3663">
        <v>791</v>
      </c>
      <c r="AD3663">
        <v>25</v>
      </c>
      <c r="AE3663">
        <v>-2</v>
      </c>
      <c r="AF3663">
        <v>7.6</v>
      </c>
      <c r="AG3663">
        <v>2.5</v>
      </c>
      <c r="AH3663">
        <v>390</v>
      </c>
    </row>
    <row r="3664" spans="1:34" hidden="1" x14ac:dyDescent="0.25">
      <c r="A3664" t="s">
        <v>13963</v>
      </c>
      <c r="B3664" t="s">
        <v>13964</v>
      </c>
      <c r="C3664" s="1" t="str">
        <f t="shared" si="592"/>
        <v>21:0620</v>
      </c>
      <c r="D3664" s="1" t="str">
        <f t="shared" si="599"/>
        <v>21:0194</v>
      </c>
      <c r="E3664" t="s">
        <v>13965</v>
      </c>
      <c r="F3664" t="s">
        <v>13966</v>
      </c>
      <c r="H3664">
        <v>61.930485599999997</v>
      </c>
      <c r="I3664">
        <v>-139.657162</v>
      </c>
      <c r="J3664" s="1" t="str">
        <f t="shared" si="600"/>
        <v>NGR bulk stream sediment</v>
      </c>
      <c r="K3664" s="1" t="str">
        <f t="shared" si="601"/>
        <v>&lt;177 micron (NGR)</v>
      </c>
      <c r="L3664">
        <v>16</v>
      </c>
      <c r="M3664" t="s">
        <v>76</v>
      </c>
      <c r="N3664">
        <v>306</v>
      </c>
      <c r="O3664">
        <v>53</v>
      </c>
      <c r="P3664">
        <v>28</v>
      </c>
      <c r="Q3664">
        <v>7</v>
      </c>
      <c r="R3664">
        <v>32</v>
      </c>
      <c r="S3664">
        <v>12</v>
      </c>
      <c r="T3664">
        <v>0.2</v>
      </c>
      <c r="U3664">
        <v>240</v>
      </c>
      <c r="V3664">
        <v>2</v>
      </c>
      <c r="W3664">
        <v>-0.2</v>
      </c>
      <c r="X3664">
        <v>3</v>
      </c>
      <c r="Y3664">
        <v>-2</v>
      </c>
      <c r="Z3664">
        <v>39</v>
      </c>
      <c r="AA3664">
        <v>0.2</v>
      </c>
      <c r="AB3664">
        <v>3</v>
      </c>
      <c r="AC3664">
        <v>612</v>
      </c>
      <c r="AD3664">
        <v>20</v>
      </c>
      <c r="AE3664">
        <v>-2</v>
      </c>
      <c r="AF3664">
        <v>3</v>
      </c>
      <c r="AG3664">
        <v>2.4</v>
      </c>
      <c r="AH3664">
        <v>370</v>
      </c>
    </row>
    <row r="3665" spans="1:34" hidden="1" x14ac:dyDescent="0.25">
      <c r="A3665" t="s">
        <v>13967</v>
      </c>
      <c r="B3665" t="s">
        <v>13968</v>
      </c>
      <c r="C3665" s="1" t="str">
        <f t="shared" si="592"/>
        <v>21:0620</v>
      </c>
      <c r="D3665" s="1" t="str">
        <f t="shared" si="599"/>
        <v>21:0194</v>
      </c>
      <c r="E3665" t="s">
        <v>13969</v>
      </c>
      <c r="F3665" t="s">
        <v>13970</v>
      </c>
      <c r="H3665">
        <v>61.901539399999997</v>
      </c>
      <c r="I3665">
        <v>-139.67276469999999</v>
      </c>
      <c r="J3665" s="1" t="str">
        <f t="shared" si="600"/>
        <v>NGR bulk stream sediment</v>
      </c>
      <c r="K3665" s="1" t="str">
        <f t="shared" si="601"/>
        <v>&lt;177 micron (NGR)</v>
      </c>
      <c r="L3665">
        <v>16</v>
      </c>
      <c r="M3665" t="s">
        <v>81</v>
      </c>
      <c r="N3665">
        <v>307</v>
      </c>
      <c r="O3665">
        <v>50</v>
      </c>
      <c r="P3665">
        <v>26</v>
      </c>
      <c r="Q3665">
        <v>5</v>
      </c>
      <c r="R3665">
        <v>24</v>
      </c>
      <c r="S3665">
        <v>10</v>
      </c>
      <c r="T3665">
        <v>-0.2</v>
      </c>
      <c r="U3665">
        <v>280</v>
      </c>
      <c r="V3665">
        <v>1.8</v>
      </c>
      <c r="W3665">
        <v>0.2</v>
      </c>
      <c r="X3665">
        <v>4</v>
      </c>
      <c r="Y3665">
        <v>-2</v>
      </c>
      <c r="Z3665">
        <v>35</v>
      </c>
      <c r="AA3665">
        <v>0.2</v>
      </c>
      <c r="AB3665">
        <v>4</v>
      </c>
      <c r="AC3665">
        <v>713</v>
      </c>
      <c r="AD3665">
        <v>20</v>
      </c>
      <c r="AE3665">
        <v>-2</v>
      </c>
      <c r="AF3665">
        <v>5</v>
      </c>
      <c r="AG3665">
        <v>2</v>
      </c>
      <c r="AH3665">
        <v>290</v>
      </c>
    </row>
    <row r="3666" spans="1:34" hidden="1" x14ac:dyDescent="0.25">
      <c r="A3666" t="s">
        <v>13971</v>
      </c>
      <c r="B3666" t="s">
        <v>13972</v>
      </c>
      <c r="C3666" s="1" t="str">
        <f t="shared" si="592"/>
        <v>21:0620</v>
      </c>
      <c r="D3666" s="1" t="str">
        <f t="shared" si="599"/>
        <v>21:0194</v>
      </c>
      <c r="E3666" t="s">
        <v>13973</v>
      </c>
      <c r="F3666" t="s">
        <v>13974</v>
      </c>
      <c r="H3666">
        <v>61.873645600000003</v>
      </c>
      <c r="I3666">
        <v>-139.97775440000001</v>
      </c>
      <c r="J3666" s="1" t="str">
        <f t="shared" si="600"/>
        <v>NGR bulk stream sediment</v>
      </c>
      <c r="K3666" s="1" t="str">
        <f t="shared" si="601"/>
        <v>&lt;177 micron (NGR)</v>
      </c>
      <c r="L3666">
        <v>16</v>
      </c>
      <c r="M3666" t="s">
        <v>86</v>
      </c>
      <c r="N3666">
        <v>308</v>
      </c>
      <c r="O3666">
        <v>123</v>
      </c>
      <c r="P3666">
        <v>37</v>
      </c>
      <c r="Q3666">
        <v>9</v>
      </c>
      <c r="R3666">
        <v>43</v>
      </c>
      <c r="S3666">
        <v>14</v>
      </c>
      <c r="T3666">
        <v>0.2</v>
      </c>
      <c r="U3666">
        <v>400</v>
      </c>
      <c r="V3666">
        <v>3.2</v>
      </c>
      <c r="W3666">
        <v>0.6</v>
      </c>
      <c r="X3666">
        <v>11</v>
      </c>
      <c r="Y3666">
        <v>-2</v>
      </c>
      <c r="Z3666">
        <v>56</v>
      </c>
      <c r="AA3666">
        <v>0.8</v>
      </c>
      <c r="AB3666">
        <v>3</v>
      </c>
      <c r="AC3666">
        <v>1291</v>
      </c>
      <c r="AD3666">
        <v>40</v>
      </c>
      <c r="AE3666">
        <v>-2</v>
      </c>
      <c r="AF3666">
        <v>13</v>
      </c>
      <c r="AG3666">
        <v>3.1</v>
      </c>
      <c r="AH3666">
        <v>470</v>
      </c>
    </row>
    <row r="3667" spans="1:34" hidden="1" x14ac:dyDescent="0.25">
      <c r="A3667" t="s">
        <v>13975</v>
      </c>
      <c r="B3667" t="s">
        <v>13976</v>
      </c>
      <c r="C3667" s="1" t="str">
        <f t="shared" si="592"/>
        <v>21:0620</v>
      </c>
      <c r="D3667" s="1" t="str">
        <f t="shared" si="599"/>
        <v>21:0194</v>
      </c>
      <c r="E3667" t="s">
        <v>13977</v>
      </c>
      <c r="F3667" t="s">
        <v>13978</v>
      </c>
      <c r="H3667">
        <v>61.895285700000002</v>
      </c>
      <c r="I3667">
        <v>-139.96160029999999</v>
      </c>
      <c r="J3667" s="1" t="str">
        <f t="shared" si="600"/>
        <v>NGR bulk stream sediment</v>
      </c>
      <c r="K3667" s="1" t="str">
        <f t="shared" si="601"/>
        <v>&lt;177 micron (NGR)</v>
      </c>
      <c r="L3667">
        <v>16</v>
      </c>
      <c r="M3667" t="s">
        <v>91</v>
      </c>
      <c r="N3667">
        <v>309</v>
      </c>
      <c r="O3667">
        <v>64</v>
      </c>
      <c r="P3667">
        <v>21</v>
      </c>
      <c r="Q3667">
        <v>7</v>
      </c>
      <c r="R3667">
        <v>26</v>
      </c>
      <c r="S3667">
        <v>11</v>
      </c>
      <c r="T3667">
        <v>0.3</v>
      </c>
      <c r="U3667">
        <v>250</v>
      </c>
      <c r="V3667">
        <v>2</v>
      </c>
      <c r="W3667">
        <v>0.5</v>
      </c>
      <c r="X3667">
        <v>4</v>
      </c>
      <c r="Y3667">
        <v>-2</v>
      </c>
      <c r="Z3667">
        <v>36</v>
      </c>
      <c r="AA3667">
        <v>0.3</v>
      </c>
      <c r="AB3667">
        <v>4</v>
      </c>
      <c r="AC3667">
        <v>723</v>
      </c>
      <c r="AD3667">
        <v>25</v>
      </c>
      <c r="AE3667">
        <v>-2</v>
      </c>
      <c r="AF3667">
        <v>9.8000000000000007</v>
      </c>
      <c r="AG3667">
        <v>2.7</v>
      </c>
      <c r="AH3667">
        <v>320</v>
      </c>
    </row>
    <row r="3668" spans="1:34" hidden="1" x14ac:dyDescent="0.25">
      <c r="A3668" t="s">
        <v>13979</v>
      </c>
      <c r="B3668" t="s">
        <v>13980</v>
      </c>
      <c r="C3668" s="1" t="str">
        <f t="shared" si="592"/>
        <v>21:0620</v>
      </c>
      <c r="D3668" s="1" t="str">
        <f t="shared" si="599"/>
        <v>21:0194</v>
      </c>
      <c r="E3668" t="s">
        <v>13981</v>
      </c>
      <c r="F3668" t="s">
        <v>13982</v>
      </c>
      <c r="H3668">
        <v>61.897845099999998</v>
      </c>
      <c r="I3668">
        <v>-139.97249450000001</v>
      </c>
      <c r="J3668" s="1" t="str">
        <f t="shared" si="600"/>
        <v>NGR bulk stream sediment</v>
      </c>
      <c r="K3668" s="1" t="str">
        <f t="shared" si="601"/>
        <v>&lt;177 micron (NGR)</v>
      </c>
      <c r="L3668">
        <v>16</v>
      </c>
      <c r="M3668" t="s">
        <v>96</v>
      </c>
      <c r="N3668">
        <v>310</v>
      </c>
      <c r="O3668">
        <v>78</v>
      </c>
      <c r="P3668">
        <v>28</v>
      </c>
      <c r="Q3668">
        <v>6</v>
      </c>
      <c r="R3668">
        <v>26</v>
      </c>
      <c r="S3668">
        <v>12</v>
      </c>
      <c r="T3668">
        <v>0.3</v>
      </c>
      <c r="U3668">
        <v>260</v>
      </c>
      <c r="V3668">
        <v>1.9</v>
      </c>
      <c r="W3668">
        <v>-0.2</v>
      </c>
      <c r="X3668">
        <v>3</v>
      </c>
      <c r="Y3668">
        <v>-2</v>
      </c>
      <c r="Z3668">
        <v>38</v>
      </c>
      <c r="AA3668">
        <v>-0.2</v>
      </c>
      <c r="AB3668">
        <v>2</v>
      </c>
      <c r="AC3668">
        <v>828</v>
      </c>
      <c r="AD3668">
        <v>30</v>
      </c>
      <c r="AE3668">
        <v>-2</v>
      </c>
      <c r="AF3668">
        <v>9.1999999999999993</v>
      </c>
      <c r="AG3668">
        <v>2.4</v>
      </c>
      <c r="AH3668">
        <v>370</v>
      </c>
    </row>
    <row r="3669" spans="1:34" hidden="1" x14ac:dyDescent="0.25">
      <c r="A3669" t="s">
        <v>13983</v>
      </c>
      <c r="B3669" t="s">
        <v>13984</v>
      </c>
      <c r="C3669" s="1" t="str">
        <f t="shared" si="592"/>
        <v>21:0620</v>
      </c>
      <c r="D3669" s="1" t="str">
        <f t="shared" si="599"/>
        <v>21:0194</v>
      </c>
      <c r="E3669" t="s">
        <v>13985</v>
      </c>
      <c r="F3669" t="s">
        <v>13986</v>
      </c>
      <c r="H3669">
        <v>61.924365100000003</v>
      </c>
      <c r="I3669">
        <v>-139.92785180000001</v>
      </c>
      <c r="J3669" s="1" t="str">
        <f t="shared" si="600"/>
        <v>NGR bulk stream sediment</v>
      </c>
      <c r="K3669" s="1" t="str">
        <f t="shared" si="601"/>
        <v>&lt;177 micron (NGR)</v>
      </c>
      <c r="L3669">
        <v>16</v>
      </c>
      <c r="M3669" t="s">
        <v>101</v>
      </c>
      <c r="N3669">
        <v>311</v>
      </c>
      <c r="O3669">
        <v>93</v>
      </c>
      <c r="P3669">
        <v>23</v>
      </c>
      <c r="Q3669">
        <v>5</v>
      </c>
      <c r="R3669">
        <v>27</v>
      </c>
      <c r="S3669">
        <v>11</v>
      </c>
      <c r="T3669">
        <v>0.3</v>
      </c>
      <c r="U3669">
        <v>280</v>
      </c>
      <c r="V3669">
        <v>2.2000000000000002</v>
      </c>
      <c r="W3669">
        <v>0.3</v>
      </c>
      <c r="X3669">
        <v>3</v>
      </c>
      <c r="Y3669">
        <v>-2</v>
      </c>
      <c r="Z3669">
        <v>43</v>
      </c>
      <c r="AA3669">
        <v>0.2</v>
      </c>
      <c r="AB3669">
        <v>2</v>
      </c>
      <c r="AC3669">
        <v>1011</v>
      </c>
      <c r="AD3669">
        <v>20</v>
      </c>
      <c r="AE3669">
        <v>-2</v>
      </c>
      <c r="AF3669">
        <v>6.2</v>
      </c>
      <c r="AG3669">
        <v>2.1</v>
      </c>
      <c r="AH3669">
        <v>390</v>
      </c>
    </row>
    <row r="3670" spans="1:34" hidden="1" x14ac:dyDescent="0.25">
      <c r="A3670" t="s">
        <v>13987</v>
      </c>
      <c r="B3670" t="s">
        <v>13988</v>
      </c>
      <c r="C3670" s="1" t="str">
        <f t="shared" si="592"/>
        <v>21:0620</v>
      </c>
      <c r="D3670" s="1" t="str">
        <f t="shared" si="599"/>
        <v>21:0194</v>
      </c>
      <c r="E3670" t="s">
        <v>13989</v>
      </c>
      <c r="F3670" t="s">
        <v>13990</v>
      </c>
      <c r="H3670">
        <v>61.9409718</v>
      </c>
      <c r="I3670">
        <v>-139.9242012</v>
      </c>
      <c r="J3670" s="1" t="str">
        <f t="shared" si="600"/>
        <v>NGR bulk stream sediment</v>
      </c>
      <c r="K3670" s="1" t="str">
        <f t="shared" si="601"/>
        <v>&lt;177 micron (NGR)</v>
      </c>
      <c r="L3670">
        <v>16</v>
      </c>
      <c r="M3670" t="s">
        <v>106</v>
      </c>
      <c r="N3670">
        <v>312</v>
      </c>
      <c r="O3670">
        <v>88</v>
      </c>
      <c r="P3670">
        <v>73</v>
      </c>
      <c r="Q3670">
        <v>6</v>
      </c>
      <c r="R3670">
        <v>60</v>
      </c>
      <c r="S3670">
        <v>19</v>
      </c>
      <c r="T3670">
        <v>0.3</v>
      </c>
      <c r="U3670">
        <v>7800</v>
      </c>
      <c r="V3670">
        <v>3</v>
      </c>
      <c r="W3670">
        <v>2.2999999999999998</v>
      </c>
      <c r="X3670">
        <v>8</v>
      </c>
      <c r="Y3670">
        <v>2</v>
      </c>
      <c r="Z3670">
        <v>43</v>
      </c>
      <c r="AA3670">
        <v>0.5</v>
      </c>
      <c r="AB3670">
        <v>1</v>
      </c>
      <c r="AC3670">
        <v>1021</v>
      </c>
      <c r="AD3670">
        <v>85</v>
      </c>
      <c r="AE3670">
        <v>-2</v>
      </c>
      <c r="AF3670">
        <v>14.8</v>
      </c>
      <c r="AG3670">
        <v>3.6</v>
      </c>
      <c r="AH3670">
        <v>330</v>
      </c>
    </row>
    <row r="3671" spans="1:34" hidden="1" x14ac:dyDescent="0.25">
      <c r="A3671" t="s">
        <v>13991</v>
      </c>
      <c r="B3671" t="s">
        <v>13992</v>
      </c>
      <c r="C3671" s="1" t="str">
        <f t="shared" si="592"/>
        <v>21:0620</v>
      </c>
      <c r="D3671" s="1" t="str">
        <f t="shared" si="599"/>
        <v>21:0194</v>
      </c>
      <c r="E3671" t="s">
        <v>13993</v>
      </c>
      <c r="F3671" t="s">
        <v>13994</v>
      </c>
      <c r="H3671">
        <v>61.9477665</v>
      </c>
      <c r="I3671">
        <v>-139.92520110000001</v>
      </c>
      <c r="J3671" s="1" t="str">
        <f t="shared" si="600"/>
        <v>NGR bulk stream sediment</v>
      </c>
      <c r="K3671" s="1" t="str">
        <f t="shared" si="601"/>
        <v>&lt;177 micron (NGR)</v>
      </c>
      <c r="L3671">
        <v>16</v>
      </c>
      <c r="M3671" t="s">
        <v>111</v>
      </c>
      <c r="N3671">
        <v>313</v>
      </c>
      <c r="O3671">
        <v>50</v>
      </c>
      <c r="P3671">
        <v>10</v>
      </c>
      <c r="Q3671">
        <v>4</v>
      </c>
      <c r="R3671">
        <v>17</v>
      </c>
      <c r="S3671">
        <v>8</v>
      </c>
      <c r="T3671">
        <v>0.4</v>
      </c>
      <c r="U3671">
        <v>160</v>
      </c>
      <c r="V3671">
        <v>1.6</v>
      </c>
      <c r="W3671">
        <v>-0.2</v>
      </c>
      <c r="X3671">
        <v>2</v>
      </c>
      <c r="Y3671">
        <v>-2</v>
      </c>
      <c r="Z3671">
        <v>30</v>
      </c>
      <c r="AA3671">
        <v>0.2</v>
      </c>
      <c r="AB3671">
        <v>-1</v>
      </c>
      <c r="AC3671">
        <v>885</v>
      </c>
      <c r="AD3671">
        <v>10</v>
      </c>
      <c r="AE3671">
        <v>-2</v>
      </c>
      <c r="AF3671">
        <v>3</v>
      </c>
      <c r="AG3671">
        <v>2.1</v>
      </c>
      <c r="AH3671">
        <v>360</v>
      </c>
    </row>
    <row r="3672" spans="1:34" hidden="1" x14ac:dyDescent="0.25">
      <c r="A3672" t="s">
        <v>13995</v>
      </c>
      <c r="B3672" t="s">
        <v>13996</v>
      </c>
      <c r="C3672" s="1" t="str">
        <f t="shared" si="592"/>
        <v>21:0620</v>
      </c>
      <c r="D3672" s="1" t="str">
        <f t="shared" si="599"/>
        <v>21:0194</v>
      </c>
      <c r="E3672" t="s">
        <v>13997</v>
      </c>
      <c r="F3672" t="s">
        <v>13998</v>
      </c>
      <c r="H3672">
        <v>61.968030599999999</v>
      </c>
      <c r="I3672">
        <v>-139.91516039999999</v>
      </c>
      <c r="J3672" s="1" t="str">
        <f t="shared" si="600"/>
        <v>NGR bulk stream sediment</v>
      </c>
      <c r="K3672" s="1" t="str">
        <f t="shared" si="601"/>
        <v>&lt;177 micron (NGR)</v>
      </c>
      <c r="L3672">
        <v>16</v>
      </c>
      <c r="M3672" t="s">
        <v>116</v>
      </c>
      <c r="N3672">
        <v>314</v>
      </c>
      <c r="O3672">
        <v>106</v>
      </c>
      <c r="P3672">
        <v>17</v>
      </c>
      <c r="Q3672">
        <v>5</v>
      </c>
      <c r="R3672">
        <v>26</v>
      </c>
      <c r="S3672">
        <v>43</v>
      </c>
      <c r="T3672">
        <v>-0.2</v>
      </c>
      <c r="U3672">
        <v>2400</v>
      </c>
      <c r="V3672">
        <v>4</v>
      </c>
      <c r="W3672">
        <v>0.3</v>
      </c>
      <c r="X3672">
        <v>10</v>
      </c>
      <c r="Y3672">
        <v>6</v>
      </c>
      <c r="Z3672">
        <v>49</v>
      </c>
      <c r="AA3672">
        <v>0.7</v>
      </c>
      <c r="AB3672">
        <v>-1</v>
      </c>
      <c r="AC3672">
        <v>717</v>
      </c>
      <c r="AD3672">
        <v>45</v>
      </c>
      <c r="AE3672">
        <v>-2</v>
      </c>
      <c r="AF3672">
        <v>41.4</v>
      </c>
      <c r="AG3672">
        <v>1.3</v>
      </c>
      <c r="AH3672">
        <v>220</v>
      </c>
    </row>
    <row r="3673" spans="1:34" hidden="1" x14ac:dyDescent="0.25">
      <c r="A3673" t="s">
        <v>13999</v>
      </c>
      <c r="B3673" t="s">
        <v>14000</v>
      </c>
      <c r="C3673" s="1" t="str">
        <f t="shared" si="592"/>
        <v>21:0620</v>
      </c>
      <c r="D3673" s="1" t="str">
        <f t="shared" si="599"/>
        <v>21:0194</v>
      </c>
      <c r="E3673" t="s">
        <v>14001</v>
      </c>
      <c r="F3673" t="s">
        <v>14002</v>
      </c>
      <c r="H3673">
        <v>61.807204200000001</v>
      </c>
      <c r="I3673">
        <v>-139.94928010000001</v>
      </c>
      <c r="J3673" s="1" t="str">
        <f t="shared" si="600"/>
        <v>NGR bulk stream sediment</v>
      </c>
      <c r="K3673" s="1" t="str">
        <f t="shared" si="601"/>
        <v>&lt;177 micron (NGR)</v>
      </c>
      <c r="L3673">
        <v>16</v>
      </c>
      <c r="M3673" t="s">
        <v>121</v>
      </c>
      <c r="N3673">
        <v>315</v>
      </c>
      <c r="O3673">
        <v>63</v>
      </c>
      <c r="P3673">
        <v>26</v>
      </c>
      <c r="Q3673">
        <v>5</v>
      </c>
      <c r="R3673">
        <v>22</v>
      </c>
      <c r="S3673">
        <v>11</v>
      </c>
      <c r="T3673">
        <v>-0.2</v>
      </c>
      <c r="U3673">
        <v>460</v>
      </c>
      <c r="V3673">
        <v>2</v>
      </c>
      <c r="W3673">
        <v>0.2</v>
      </c>
      <c r="X3673">
        <v>6</v>
      </c>
      <c r="Y3673">
        <v>-2</v>
      </c>
      <c r="Z3673">
        <v>45</v>
      </c>
      <c r="AA3673">
        <v>0.7</v>
      </c>
      <c r="AB3673">
        <v>3</v>
      </c>
      <c r="AC3673">
        <v>616</v>
      </c>
      <c r="AD3673">
        <v>25</v>
      </c>
      <c r="AE3673">
        <v>-2</v>
      </c>
      <c r="AF3673">
        <v>7.5</v>
      </c>
      <c r="AG3673">
        <v>2.2999999999999998</v>
      </c>
      <c r="AH3673">
        <v>390</v>
      </c>
    </row>
    <row r="3674" spans="1:34" hidden="1" x14ac:dyDescent="0.25">
      <c r="A3674" t="s">
        <v>14003</v>
      </c>
      <c r="B3674" t="s">
        <v>14004</v>
      </c>
      <c r="C3674" s="1" t="str">
        <f t="shared" si="592"/>
        <v>21:0620</v>
      </c>
      <c r="D3674" s="1" t="str">
        <f t="shared" si="599"/>
        <v>21:0194</v>
      </c>
      <c r="E3674" t="s">
        <v>14005</v>
      </c>
      <c r="F3674" t="s">
        <v>14006</v>
      </c>
      <c r="H3674">
        <v>61.815661499999997</v>
      </c>
      <c r="I3674">
        <v>-139.9295755</v>
      </c>
      <c r="J3674" s="1" t="str">
        <f t="shared" si="600"/>
        <v>NGR bulk stream sediment</v>
      </c>
      <c r="K3674" s="1" t="str">
        <f t="shared" si="601"/>
        <v>&lt;177 micron (NGR)</v>
      </c>
      <c r="L3674">
        <v>16</v>
      </c>
      <c r="M3674" t="s">
        <v>126</v>
      </c>
      <c r="N3674">
        <v>316</v>
      </c>
      <c r="O3674">
        <v>51</v>
      </c>
      <c r="P3674">
        <v>20</v>
      </c>
      <c r="Q3674">
        <v>4</v>
      </c>
      <c r="R3674">
        <v>20</v>
      </c>
      <c r="S3674">
        <v>8</v>
      </c>
      <c r="T3674">
        <v>-0.2</v>
      </c>
      <c r="U3674">
        <v>230</v>
      </c>
      <c r="V3674">
        <v>1.8</v>
      </c>
      <c r="W3674">
        <v>-0.2</v>
      </c>
      <c r="X3674">
        <v>4</v>
      </c>
      <c r="Y3674">
        <v>-2</v>
      </c>
      <c r="Z3674">
        <v>37</v>
      </c>
      <c r="AA3674">
        <v>0.3</v>
      </c>
      <c r="AB3674">
        <v>1</v>
      </c>
      <c r="AC3674">
        <v>673</v>
      </c>
      <c r="AD3674">
        <v>30</v>
      </c>
      <c r="AE3674">
        <v>-2</v>
      </c>
      <c r="AF3674">
        <v>6.2</v>
      </c>
      <c r="AG3674">
        <v>2.7</v>
      </c>
      <c r="AH3674">
        <v>440</v>
      </c>
    </row>
    <row r="3675" spans="1:34" hidden="1" x14ac:dyDescent="0.25">
      <c r="A3675" t="s">
        <v>14007</v>
      </c>
      <c r="B3675" t="s">
        <v>14008</v>
      </c>
      <c r="C3675" s="1" t="str">
        <f t="shared" si="592"/>
        <v>21:0620</v>
      </c>
      <c r="D3675" s="1" t="str">
        <f t="shared" si="599"/>
        <v>21:0194</v>
      </c>
      <c r="E3675" t="s">
        <v>14009</v>
      </c>
      <c r="F3675" t="s">
        <v>14010</v>
      </c>
      <c r="H3675">
        <v>61.8096727</v>
      </c>
      <c r="I3675">
        <v>-139.9283226</v>
      </c>
      <c r="J3675" s="1" t="str">
        <f t="shared" si="600"/>
        <v>NGR bulk stream sediment</v>
      </c>
      <c r="K3675" s="1" t="str">
        <f t="shared" si="601"/>
        <v>&lt;177 micron (NGR)</v>
      </c>
      <c r="L3675">
        <v>16</v>
      </c>
      <c r="M3675" t="s">
        <v>131</v>
      </c>
      <c r="N3675">
        <v>317</v>
      </c>
      <c r="O3675">
        <v>67</v>
      </c>
      <c r="P3675">
        <v>42</v>
      </c>
      <c r="Q3675">
        <v>6</v>
      </c>
      <c r="R3675">
        <v>22</v>
      </c>
      <c r="S3675">
        <v>10</v>
      </c>
      <c r="T3675">
        <v>-0.2</v>
      </c>
      <c r="U3675">
        <v>420</v>
      </c>
      <c r="V3675">
        <v>2</v>
      </c>
      <c r="W3675">
        <v>0.3</v>
      </c>
      <c r="X3675">
        <v>6</v>
      </c>
      <c r="Y3675">
        <v>-2</v>
      </c>
      <c r="Z3675">
        <v>43</v>
      </c>
      <c r="AA3675">
        <v>0.3</v>
      </c>
      <c r="AB3675">
        <v>3</v>
      </c>
      <c r="AC3675">
        <v>703</v>
      </c>
      <c r="AD3675">
        <v>30</v>
      </c>
      <c r="AE3675">
        <v>-2</v>
      </c>
      <c r="AF3675">
        <v>13</v>
      </c>
      <c r="AG3675">
        <v>2</v>
      </c>
      <c r="AH3675">
        <v>350</v>
      </c>
    </row>
    <row r="3676" spans="1:34" hidden="1" x14ac:dyDescent="0.25">
      <c r="A3676" t="s">
        <v>14011</v>
      </c>
      <c r="B3676" t="s">
        <v>14012</v>
      </c>
      <c r="C3676" s="1" t="str">
        <f t="shared" si="592"/>
        <v>21:0620</v>
      </c>
      <c r="D3676" s="1" t="str">
        <f t="shared" si="599"/>
        <v>21:0194</v>
      </c>
      <c r="E3676" t="s">
        <v>14013</v>
      </c>
      <c r="F3676" t="s">
        <v>14014</v>
      </c>
      <c r="H3676">
        <v>61.791110500000002</v>
      </c>
      <c r="I3676">
        <v>-139.7299337</v>
      </c>
      <c r="J3676" s="1" t="str">
        <f t="shared" si="600"/>
        <v>NGR bulk stream sediment</v>
      </c>
      <c r="K3676" s="1" t="str">
        <f t="shared" si="601"/>
        <v>&lt;177 micron (NGR)</v>
      </c>
      <c r="L3676">
        <v>17</v>
      </c>
      <c r="M3676" t="s">
        <v>38</v>
      </c>
      <c r="N3676">
        <v>318</v>
      </c>
      <c r="O3676">
        <v>40</v>
      </c>
      <c r="P3676">
        <v>12</v>
      </c>
      <c r="Q3676">
        <v>3</v>
      </c>
      <c r="R3676">
        <v>20</v>
      </c>
      <c r="S3676">
        <v>8</v>
      </c>
      <c r="T3676">
        <v>-0.2</v>
      </c>
      <c r="U3676">
        <v>210</v>
      </c>
      <c r="V3676">
        <v>1.4</v>
      </c>
      <c r="W3676">
        <v>-0.2</v>
      </c>
      <c r="X3676">
        <v>5</v>
      </c>
      <c r="Y3676">
        <v>-2</v>
      </c>
      <c r="Z3676">
        <v>28</v>
      </c>
      <c r="AA3676">
        <v>0.3</v>
      </c>
      <c r="AB3676">
        <v>3</v>
      </c>
      <c r="AC3676">
        <v>648</v>
      </c>
      <c r="AD3676">
        <v>10</v>
      </c>
      <c r="AE3676">
        <v>-2</v>
      </c>
      <c r="AF3676">
        <v>3.2</v>
      </c>
      <c r="AG3676">
        <v>2.2000000000000002</v>
      </c>
      <c r="AH3676">
        <v>360</v>
      </c>
    </row>
    <row r="3677" spans="1:34" hidden="1" x14ac:dyDescent="0.25">
      <c r="A3677" t="s">
        <v>14015</v>
      </c>
      <c r="B3677" t="s">
        <v>14016</v>
      </c>
      <c r="C3677" s="1" t="str">
        <f t="shared" si="592"/>
        <v>21:0620</v>
      </c>
      <c r="D3677" s="1" t="str">
        <f t="shared" si="599"/>
        <v>21:0194</v>
      </c>
      <c r="E3677" t="s">
        <v>14017</v>
      </c>
      <c r="F3677" t="s">
        <v>14018</v>
      </c>
      <c r="H3677">
        <v>61.779085100000003</v>
      </c>
      <c r="I3677">
        <v>-139.84100839999999</v>
      </c>
      <c r="J3677" s="1" t="str">
        <f t="shared" si="600"/>
        <v>NGR bulk stream sediment</v>
      </c>
      <c r="K3677" s="1" t="str">
        <f t="shared" si="601"/>
        <v>&lt;177 micron (NGR)</v>
      </c>
      <c r="L3677">
        <v>17</v>
      </c>
      <c r="M3677" t="s">
        <v>43</v>
      </c>
      <c r="N3677">
        <v>319</v>
      </c>
      <c r="O3677">
        <v>42</v>
      </c>
      <c r="P3677">
        <v>13</v>
      </c>
      <c r="Q3677">
        <v>3</v>
      </c>
      <c r="R3677">
        <v>9</v>
      </c>
      <c r="S3677">
        <v>7</v>
      </c>
      <c r="T3677">
        <v>-0.2</v>
      </c>
      <c r="U3677">
        <v>130</v>
      </c>
      <c r="V3677">
        <v>1.4</v>
      </c>
      <c r="W3677">
        <v>0.2</v>
      </c>
      <c r="X3677">
        <v>7</v>
      </c>
      <c r="Y3677">
        <v>-2</v>
      </c>
      <c r="Z3677">
        <v>33</v>
      </c>
      <c r="AA3677">
        <v>0.3</v>
      </c>
      <c r="AB3677">
        <v>2</v>
      </c>
      <c r="AC3677">
        <v>390</v>
      </c>
      <c r="AD3677">
        <v>10</v>
      </c>
      <c r="AE3677">
        <v>-2</v>
      </c>
      <c r="AF3677">
        <v>3.2</v>
      </c>
      <c r="AG3677">
        <v>1.5</v>
      </c>
      <c r="AH3677">
        <v>530</v>
      </c>
    </row>
    <row r="3678" spans="1:34" hidden="1" x14ac:dyDescent="0.25">
      <c r="A3678" t="s">
        <v>14019</v>
      </c>
      <c r="B3678" t="s">
        <v>14020</v>
      </c>
      <c r="C3678" s="1" t="str">
        <f t="shared" si="592"/>
        <v>21:0620</v>
      </c>
      <c r="D3678" s="1" t="str">
        <f t="shared" si="599"/>
        <v>21:0194</v>
      </c>
      <c r="E3678" t="s">
        <v>14021</v>
      </c>
      <c r="F3678" t="s">
        <v>14022</v>
      </c>
      <c r="H3678">
        <v>61.804817900000003</v>
      </c>
      <c r="I3678">
        <v>-139.7561776</v>
      </c>
      <c r="J3678" s="1" t="str">
        <f t="shared" si="600"/>
        <v>NGR bulk stream sediment</v>
      </c>
      <c r="K3678" s="1" t="str">
        <f t="shared" si="601"/>
        <v>&lt;177 micron (NGR)</v>
      </c>
      <c r="L3678">
        <v>17</v>
      </c>
      <c r="M3678" t="s">
        <v>56</v>
      </c>
      <c r="N3678">
        <v>320</v>
      </c>
      <c r="O3678">
        <v>54</v>
      </c>
      <c r="P3678">
        <v>23</v>
      </c>
      <c r="Q3678">
        <v>6</v>
      </c>
      <c r="R3678">
        <v>26</v>
      </c>
      <c r="S3678">
        <v>9</v>
      </c>
      <c r="T3678">
        <v>-0.2</v>
      </c>
      <c r="U3678">
        <v>300</v>
      </c>
      <c r="V3678">
        <v>1.6</v>
      </c>
      <c r="W3678">
        <v>-0.2</v>
      </c>
      <c r="X3678">
        <v>6</v>
      </c>
      <c r="Y3678">
        <v>-2</v>
      </c>
      <c r="Z3678">
        <v>34</v>
      </c>
      <c r="AA3678">
        <v>0.5</v>
      </c>
      <c r="AB3678">
        <v>4</v>
      </c>
      <c r="AC3678">
        <v>606</v>
      </c>
      <c r="AD3678">
        <v>15</v>
      </c>
      <c r="AE3678">
        <v>-2</v>
      </c>
      <c r="AF3678">
        <v>9</v>
      </c>
      <c r="AG3678">
        <v>2.8</v>
      </c>
      <c r="AH3678">
        <v>345</v>
      </c>
    </row>
    <row r="3679" spans="1:34" hidden="1" x14ac:dyDescent="0.25">
      <c r="A3679" t="s">
        <v>14023</v>
      </c>
      <c r="B3679" t="s">
        <v>14024</v>
      </c>
      <c r="C3679" s="1" t="str">
        <f t="shared" ref="C3679:C3742" si="602">HYPERLINK("http://geochem.nrcan.gc.ca/cdogs/content/bdl/bdl210620_e.htm", "21:0620")</f>
        <v>21:0620</v>
      </c>
      <c r="D3679" s="1" t="str">
        <f t="shared" si="599"/>
        <v>21:0194</v>
      </c>
      <c r="E3679" t="s">
        <v>14025</v>
      </c>
      <c r="F3679" t="s">
        <v>14026</v>
      </c>
      <c r="H3679">
        <v>61.806121599999997</v>
      </c>
      <c r="I3679">
        <v>-139.73088899999999</v>
      </c>
      <c r="J3679" s="1" t="str">
        <f t="shared" si="600"/>
        <v>NGR bulk stream sediment</v>
      </c>
      <c r="K3679" s="1" t="str">
        <f t="shared" si="601"/>
        <v>&lt;177 micron (NGR)</v>
      </c>
      <c r="L3679">
        <v>17</v>
      </c>
      <c r="M3679" t="s">
        <v>61</v>
      </c>
      <c r="N3679">
        <v>321</v>
      </c>
      <c r="O3679">
        <v>48</v>
      </c>
      <c r="P3679">
        <v>19</v>
      </c>
      <c r="Q3679">
        <v>6</v>
      </c>
      <c r="R3679">
        <v>22</v>
      </c>
      <c r="S3679">
        <v>8</v>
      </c>
      <c r="T3679">
        <v>-0.2</v>
      </c>
      <c r="U3679">
        <v>270</v>
      </c>
      <c r="V3679">
        <v>1.6</v>
      </c>
      <c r="W3679">
        <v>0.3</v>
      </c>
      <c r="X3679">
        <v>5</v>
      </c>
      <c r="Y3679">
        <v>-2</v>
      </c>
      <c r="Z3679">
        <v>31</v>
      </c>
      <c r="AA3679">
        <v>0.3</v>
      </c>
      <c r="AB3679">
        <v>1</v>
      </c>
      <c r="AC3679">
        <v>736</v>
      </c>
      <c r="AD3679">
        <v>10</v>
      </c>
      <c r="AE3679">
        <v>-2</v>
      </c>
      <c r="AF3679">
        <v>7</v>
      </c>
      <c r="AG3679">
        <v>2.5</v>
      </c>
      <c r="AH3679">
        <v>440</v>
      </c>
    </row>
    <row r="3680" spans="1:34" hidden="1" x14ac:dyDescent="0.25">
      <c r="A3680" t="s">
        <v>14027</v>
      </c>
      <c r="B3680" t="s">
        <v>14028</v>
      </c>
      <c r="C3680" s="1" t="str">
        <f t="shared" si="602"/>
        <v>21:0620</v>
      </c>
      <c r="D3680" s="1" t="str">
        <f t="shared" si="599"/>
        <v>21:0194</v>
      </c>
      <c r="E3680" t="s">
        <v>14029</v>
      </c>
      <c r="F3680" t="s">
        <v>14030</v>
      </c>
      <c r="H3680">
        <v>61.8168553</v>
      </c>
      <c r="I3680">
        <v>-139.75595659999999</v>
      </c>
      <c r="J3680" s="1" t="str">
        <f t="shared" si="600"/>
        <v>NGR bulk stream sediment</v>
      </c>
      <c r="K3680" s="1" t="str">
        <f t="shared" si="601"/>
        <v>&lt;177 micron (NGR)</v>
      </c>
      <c r="L3680">
        <v>17</v>
      </c>
      <c r="M3680" t="s">
        <v>66</v>
      </c>
      <c r="N3680">
        <v>322</v>
      </c>
      <c r="O3680">
        <v>59</v>
      </c>
      <c r="P3680">
        <v>19</v>
      </c>
      <c r="Q3680">
        <v>5</v>
      </c>
      <c r="R3680">
        <v>25</v>
      </c>
      <c r="S3680">
        <v>9</v>
      </c>
      <c r="T3680">
        <v>-0.2</v>
      </c>
      <c r="U3680">
        <v>260</v>
      </c>
      <c r="V3680">
        <v>1.4</v>
      </c>
      <c r="W3680">
        <v>0.3</v>
      </c>
      <c r="X3680">
        <v>6</v>
      </c>
      <c r="Y3680">
        <v>-2</v>
      </c>
      <c r="Z3680">
        <v>30</v>
      </c>
      <c r="AA3680">
        <v>0.7</v>
      </c>
      <c r="AB3680">
        <v>3</v>
      </c>
      <c r="AC3680">
        <v>592</v>
      </c>
      <c r="AD3680">
        <v>10</v>
      </c>
      <c r="AE3680">
        <v>-2</v>
      </c>
      <c r="AF3680">
        <v>3.2</v>
      </c>
      <c r="AG3680">
        <v>3.3</v>
      </c>
      <c r="AH3680">
        <v>460</v>
      </c>
    </row>
    <row r="3681" spans="1:34" hidden="1" x14ac:dyDescent="0.25">
      <c r="A3681" t="s">
        <v>14031</v>
      </c>
      <c r="B3681" t="s">
        <v>14032</v>
      </c>
      <c r="C3681" s="1" t="str">
        <f t="shared" si="602"/>
        <v>21:0620</v>
      </c>
      <c r="D3681" s="1" t="str">
        <f t="shared" si="599"/>
        <v>21:0194</v>
      </c>
      <c r="E3681" t="s">
        <v>14013</v>
      </c>
      <c r="F3681" t="s">
        <v>14033</v>
      </c>
      <c r="H3681">
        <v>61.791110500000002</v>
      </c>
      <c r="I3681">
        <v>-139.7299337</v>
      </c>
      <c r="J3681" s="1" t="str">
        <f t="shared" si="600"/>
        <v>NGR bulk stream sediment</v>
      </c>
      <c r="K3681" s="1" t="str">
        <f t="shared" si="601"/>
        <v>&lt;177 micron (NGR)</v>
      </c>
      <c r="L3681">
        <v>17</v>
      </c>
      <c r="M3681" t="s">
        <v>51</v>
      </c>
      <c r="N3681">
        <v>323</v>
      </c>
      <c r="O3681">
        <v>43</v>
      </c>
      <c r="P3681">
        <v>9</v>
      </c>
      <c r="Q3681">
        <v>4</v>
      </c>
      <c r="R3681">
        <v>18</v>
      </c>
      <c r="S3681">
        <v>6</v>
      </c>
      <c r="T3681">
        <v>-0.2</v>
      </c>
      <c r="U3681">
        <v>190</v>
      </c>
      <c r="V3681">
        <v>1.4</v>
      </c>
      <c r="W3681">
        <v>0.2</v>
      </c>
      <c r="X3681">
        <v>4</v>
      </c>
      <c r="Y3681">
        <v>-2</v>
      </c>
      <c r="Z3681">
        <v>23</v>
      </c>
      <c r="AA3681">
        <v>0.8</v>
      </c>
      <c r="AB3681">
        <v>1</v>
      </c>
      <c r="AC3681">
        <v>620</v>
      </c>
      <c r="AD3681">
        <v>-10</v>
      </c>
      <c r="AE3681">
        <v>-2</v>
      </c>
      <c r="AF3681">
        <v>2.6</v>
      </c>
      <c r="AG3681">
        <v>2.5</v>
      </c>
      <c r="AH3681">
        <v>420</v>
      </c>
    </row>
    <row r="3682" spans="1:34" hidden="1" x14ac:dyDescent="0.25">
      <c r="A3682" t="s">
        <v>14034</v>
      </c>
      <c r="B3682" t="s">
        <v>14035</v>
      </c>
      <c r="C3682" s="1" t="str">
        <f t="shared" si="602"/>
        <v>21:0620</v>
      </c>
      <c r="D3682" s="1" t="str">
        <f t="shared" si="599"/>
        <v>21:0194</v>
      </c>
      <c r="E3682" t="s">
        <v>14013</v>
      </c>
      <c r="F3682" t="s">
        <v>14036</v>
      </c>
      <c r="H3682">
        <v>61.791110500000002</v>
      </c>
      <c r="I3682">
        <v>-139.7299337</v>
      </c>
      <c r="J3682" s="1" t="str">
        <f t="shared" si="600"/>
        <v>NGR bulk stream sediment</v>
      </c>
      <c r="K3682" s="1" t="str">
        <f t="shared" si="601"/>
        <v>&lt;177 micron (NGR)</v>
      </c>
      <c r="L3682">
        <v>17</v>
      </c>
      <c r="M3682" t="s">
        <v>47</v>
      </c>
      <c r="N3682">
        <v>324</v>
      </c>
      <c r="O3682">
        <v>40</v>
      </c>
      <c r="P3682">
        <v>12</v>
      </c>
      <c r="Q3682">
        <v>4</v>
      </c>
      <c r="R3682">
        <v>20</v>
      </c>
      <c r="S3682">
        <v>7</v>
      </c>
      <c r="T3682">
        <v>-0.2</v>
      </c>
      <c r="U3682">
        <v>220</v>
      </c>
      <c r="V3682">
        <v>1.6</v>
      </c>
      <c r="W3682">
        <v>-0.2</v>
      </c>
      <c r="X3682">
        <v>4</v>
      </c>
      <c r="Y3682">
        <v>-2</v>
      </c>
      <c r="Z3682">
        <v>26</v>
      </c>
      <c r="AA3682">
        <v>0.2</v>
      </c>
      <c r="AB3682">
        <v>1</v>
      </c>
      <c r="AC3682">
        <v>620</v>
      </c>
      <c r="AD3682">
        <v>10</v>
      </c>
      <c r="AE3682">
        <v>-2</v>
      </c>
      <c r="AF3682">
        <v>3.6</v>
      </c>
      <c r="AG3682">
        <v>2.2999999999999998</v>
      </c>
      <c r="AH3682">
        <v>380</v>
      </c>
    </row>
    <row r="3683" spans="1:34" hidden="1" x14ac:dyDescent="0.25">
      <c r="A3683" t="s">
        <v>14037</v>
      </c>
      <c r="B3683" t="s">
        <v>14038</v>
      </c>
      <c r="C3683" s="1" t="str">
        <f t="shared" si="602"/>
        <v>21:0620</v>
      </c>
      <c r="D3683" s="1" t="str">
        <f t="shared" si="599"/>
        <v>21:0194</v>
      </c>
      <c r="E3683" t="s">
        <v>14039</v>
      </c>
      <c r="F3683" t="s">
        <v>14040</v>
      </c>
      <c r="H3683">
        <v>61.774925099999997</v>
      </c>
      <c r="I3683">
        <v>-139.6732614</v>
      </c>
      <c r="J3683" s="1" t="str">
        <f t="shared" si="600"/>
        <v>NGR bulk stream sediment</v>
      </c>
      <c r="K3683" s="1" t="str">
        <f t="shared" si="601"/>
        <v>&lt;177 micron (NGR)</v>
      </c>
      <c r="L3683">
        <v>17</v>
      </c>
      <c r="M3683" t="s">
        <v>76</v>
      </c>
      <c r="N3683">
        <v>325</v>
      </c>
      <c r="O3683">
        <v>54</v>
      </c>
      <c r="P3683">
        <v>17</v>
      </c>
      <c r="Q3683">
        <v>8</v>
      </c>
      <c r="R3683">
        <v>22</v>
      </c>
      <c r="S3683">
        <v>8</v>
      </c>
      <c r="T3683">
        <v>-0.2</v>
      </c>
      <c r="U3683">
        <v>330</v>
      </c>
      <c r="V3683">
        <v>1.3</v>
      </c>
      <c r="W3683">
        <v>0.3</v>
      </c>
      <c r="X3683">
        <v>5</v>
      </c>
      <c r="Y3683">
        <v>-2</v>
      </c>
      <c r="Z3683">
        <v>30</v>
      </c>
      <c r="AA3683">
        <v>0.7</v>
      </c>
      <c r="AB3683">
        <v>5</v>
      </c>
      <c r="AC3683">
        <v>559</v>
      </c>
      <c r="AD3683">
        <v>20</v>
      </c>
      <c r="AE3683">
        <v>-2</v>
      </c>
      <c r="AF3683">
        <v>3.2</v>
      </c>
      <c r="AG3683">
        <v>2.9</v>
      </c>
      <c r="AH3683">
        <v>375</v>
      </c>
    </row>
    <row r="3684" spans="1:34" hidden="1" x14ac:dyDescent="0.25">
      <c r="A3684" t="s">
        <v>14041</v>
      </c>
      <c r="B3684" t="s">
        <v>14042</v>
      </c>
      <c r="C3684" s="1" t="str">
        <f t="shared" si="602"/>
        <v>21:0620</v>
      </c>
      <c r="D3684" s="1" t="str">
        <f t="shared" si="599"/>
        <v>21:0194</v>
      </c>
      <c r="E3684" t="s">
        <v>14043</v>
      </c>
      <c r="F3684" t="s">
        <v>14044</v>
      </c>
      <c r="H3684">
        <v>61.748902100000002</v>
      </c>
      <c r="I3684">
        <v>-139.62546090000001</v>
      </c>
      <c r="J3684" s="1" t="str">
        <f t="shared" si="600"/>
        <v>NGR bulk stream sediment</v>
      </c>
      <c r="K3684" s="1" t="str">
        <f t="shared" si="601"/>
        <v>&lt;177 micron (NGR)</v>
      </c>
      <c r="L3684">
        <v>17</v>
      </c>
      <c r="M3684" t="s">
        <v>81</v>
      </c>
      <c r="N3684">
        <v>326</v>
      </c>
      <c r="O3684">
        <v>60</v>
      </c>
      <c r="P3684">
        <v>22</v>
      </c>
      <c r="Q3684">
        <v>5</v>
      </c>
      <c r="R3684">
        <v>25</v>
      </c>
      <c r="S3684">
        <v>10</v>
      </c>
      <c r="T3684">
        <v>-0.2</v>
      </c>
      <c r="U3684">
        <v>300</v>
      </c>
      <c r="V3684">
        <v>2</v>
      </c>
      <c r="W3684">
        <v>0.3</v>
      </c>
      <c r="X3684">
        <v>3</v>
      </c>
      <c r="Y3684">
        <v>-2</v>
      </c>
      <c r="Z3684">
        <v>36</v>
      </c>
      <c r="AA3684">
        <v>0.2</v>
      </c>
      <c r="AB3684">
        <v>1</v>
      </c>
      <c r="AC3684">
        <v>626</v>
      </c>
      <c r="AD3684">
        <v>20</v>
      </c>
      <c r="AE3684">
        <v>-2</v>
      </c>
      <c r="AF3684">
        <v>8</v>
      </c>
      <c r="AG3684">
        <v>2.9</v>
      </c>
      <c r="AH3684">
        <v>420</v>
      </c>
    </row>
    <row r="3685" spans="1:34" hidden="1" x14ac:dyDescent="0.25">
      <c r="A3685" t="s">
        <v>14045</v>
      </c>
      <c r="B3685" t="s">
        <v>14046</v>
      </c>
      <c r="C3685" s="1" t="str">
        <f t="shared" si="602"/>
        <v>21:0620</v>
      </c>
      <c r="D3685" s="1" t="str">
        <f t="shared" si="599"/>
        <v>21:0194</v>
      </c>
      <c r="E3685" t="s">
        <v>14047</v>
      </c>
      <c r="F3685" t="s">
        <v>14048</v>
      </c>
      <c r="H3685">
        <v>61.76728</v>
      </c>
      <c r="I3685">
        <v>-139.62539899999999</v>
      </c>
      <c r="J3685" s="1" t="str">
        <f t="shared" si="600"/>
        <v>NGR bulk stream sediment</v>
      </c>
      <c r="K3685" s="1" t="str">
        <f t="shared" si="601"/>
        <v>&lt;177 micron (NGR)</v>
      </c>
      <c r="L3685">
        <v>17</v>
      </c>
      <c r="M3685" t="s">
        <v>86</v>
      </c>
      <c r="N3685">
        <v>327</v>
      </c>
      <c r="O3685">
        <v>48</v>
      </c>
      <c r="P3685">
        <v>19</v>
      </c>
      <c r="Q3685">
        <v>5</v>
      </c>
      <c r="R3685">
        <v>21</v>
      </c>
      <c r="S3685">
        <v>9</v>
      </c>
      <c r="T3685">
        <v>-0.2</v>
      </c>
      <c r="U3685">
        <v>190</v>
      </c>
      <c r="V3685">
        <v>1.8</v>
      </c>
      <c r="W3685">
        <v>0.2</v>
      </c>
      <c r="X3685">
        <v>4</v>
      </c>
      <c r="Y3685">
        <v>-2</v>
      </c>
      <c r="Z3685">
        <v>32</v>
      </c>
      <c r="AA3685">
        <v>0.7</v>
      </c>
      <c r="AB3685">
        <v>-1</v>
      </c>
      <c r="AC3685">
        <v>551</v>
      </c>
      <c r="AD3685">
        <v>15</v>
      </c>
      <c r="AE3685">
        <v>-2</v>
      </c>
      <c r="AF3685">
        <v>4.2</v>
      </c>
      <c r="AG3685">
        <v>2.2000000000000002</v>
      </c>
      <c r="AH3685">
        <v>405</v>
      </c>
    </row>
    <row r="3686" spans="1:34" hidden="1" x14ac:dyDescent="0.25">
      <c r="A3686" t="s">
        <v>14049</v>
      </c>
      <c r="B3686" t="s">
        <v>14050</v>
      </c>
      <c r="C3686" s="1" t="str">
        <f t="shared" si="602"/>
        <v>21:0620</v>
      </c>
      <c r="D3686" s="1" t="str">
        <f t="shared" si="599"/>
        <v>21:0194</v>
      </c>
      <c r="E3686" t="s">
        <v>14051</v>
      </c>
      <c r="F3686" t="s">
        <v>14052</v>
      </c>
      <c r="H3686">
        <v>61.786483799999999</v>
      </c>
      <c r="I3686">
        <v>-139.6561332</v>
      </c>
      <c r="J3686" s="1" t="str">
        <f t="shared" si="600"/>
        <v>NGR bulk stream sediment</v>
      </c>
      <c r="K3686" s="1" t="str">
        <f t="shared" si="601"/>
        <v>&lt;177 micron (NGR)</v>
      </c>
      <c r="L3686">
        <v>17</v>
      </c>
      <c r="M3686" t="s">
        <v>91</v>
      </c>
      <c r="N3686">
        <v>328</v>
      </c>
      <c r="O3686">
        <v>45</v>
      </c>
      <c r="P3686">
        <v>18</v>
      </c>
      <c r="Q3686">
        <v>5</v>
      </c>
      <c r="R3686">
        <v>20</v>
      </c>
      <c r="S3686">
        <v>8</v>
      </c>
      <c r="T3686">
        <v>-0.2</v>
      </c>
      <c r="U3686">
        <v>270</v>
      </c>
      <c r="V3686">
        <v>1.6</v>
      </c>
      <c r="W3686">
        <v>0.2</v>
      </c>
      <c r="X3686">
        <v>6</v>
      </c>
      <c r="Y3686">
        <v>-2</v>
      </c>
      <c r="Z3686">
        <v>30</v>
      </c>
      <c r="AA3686">
        <v>0.3</v>
      </c>
      <c r="AB3686">
        <v>-1</v>
      </c>
      <c r="AC3686">
        <v>620</v>
      </c>
      <c r="AD3686">
        <v>20</v>
      </c>
      <c r="AE3686">
        <v>-2</v>
      </c>
      <c r="AF3686">
        <v>5.4</v>
      </c>
      <c r="AG3686">
        <v>2.2000000000000002</v>
      </c>
      <c r="AH3686">
        <v>345</v>
      </c>
    </row>
    <row r="3687" spans="1:34" hidden="1" x14ac:dyDescent="0.25">
      <c r="A3687" t="s">
        <v>14053</v>
      </c>
      <c r="B3687" t="s">
        <v>14054</v>
      </c>
      <c r="C3687" s="1" t="str">
        <f t="shared" si="602"/>
        <v>21:0620</v>
      </c>
      <c r="D3687" s="1" t="str">
        <f t="shared" si="599"/>
        <v>21:0194</v>
      </c>
      <c r="E3687" t="s">
        <v>14055</v>
      </c>
      <c r="F3687" t="s">
        <v>14056</v>
      </c>
      <c r="H3687">
        <v>61.825840399999997</v>
      </c>
      <c r="I3687">
        <v>-139.70051269999999</v>
      </c>
      <c r="J3687" s="1" t="str">
        <f t="shared" si="600"/>
        <v>NGR bulk stream sediment</v>
      </c>
      <c r="K3687" s="1" t="str">
        <f t="shared" si="601"/>
        <v>&lt;177 micron (NGR)</v>
      </c>
      <c r="L3687">
        <v>17</v>
      </c>
      <c r="M3687" t="s">
        <v>96</v>
      </c>
      <c r="N3687">
        <v>329</v>
      </c>
      <c r="O3687">
        <v>56</v>
      </c>
      <c r="P3687">
        <v>13</v>
      </c>
      <c r="Q3687">
        <v>4</v>
      </c>
      <c r="R3687">
        <v>18</v>
      </c>
      <c r="S3687">
        <v>7</v>
      </c>
      <c r="T3687">
        <v>-0.2</v>
      </c>
      <c r="U3687">
        <v>200</v>
      </c>
      <c r="V3687">
        <v>1.5</v>
      </c>
      <c r="W3687">
        <v>-0.2</v>
      </c>
      <c r="X3687">
        <v>4</v>
      </c>
      <c r="Y3687">
        <v>-2</v>
      </c>
      <c r="Z3687">
        <v>26</v>
      </c>
      <c r="AA3687">
        <v>0.6</v>
      </c>
      <c r="AB3687">
        <v>1</v>
      </c>
      <c r="AC3687">
        <v>626</v>
      </c>
      <c r="AD3687">
        <v>20</v>
      </c>
      <c r="AE3687">
        <v>-2</v>
      </c>
      <c r="AF3687">
        <v>2.4</v>
      </c>
      <c r="AG3687">
        <v>2.1</v>
      </c>
      <c r="AH3687">
        <v>330</v>
      </c>
    </row>
    <row r="3688" spans="1:34" hidden="1" x14ac:dyDescent="0.25">
      <c r="A3688" t="s">
        <v>14057</v>
      </c>
      <c r="B3688" t="s">
        <v>14058</v>
      </c>
      <c r="C3688" s="1" t="str">
        <f t="shared" si="602"/>
        <v>21:0620</v>
      </c>
      <c r="D3688" s="1" t="str">
        <f t="shared" si="599"/>
        <v>21:0194</v>
      </c>
      <c r="E3688" t="s">
        <v>14059</v>
      </c>
      <c r="F3688" t="s">
        <v>14060</v>
      </c>
      <c r="H3688">
        <v>61.821236599999999</v>
      </c>
      <c r="I3688">
        <v>-139.65412040000001</v>
      </c>
      <c r="J3688" s="1" t="str">
        <f t="shared" si="600"/>
        <v>NGR bulk stream sediment</v>
      </c>
      <c r="K3688" s="1" t="str">
        <f t="shared" si="601"/>
        <v>&lt;177 micron (NGR)</v>
      </c>
      <c r="L3688">
        <v>17</v>
      </c>
      <c r="M3688" t="s">
        <v>101</v>
      </c>
      <c r="N3688">
        <v>330</v>
      </c>
      <c r="O3688">
        <v>46</v>
      </c>
      <c r="P3688">
        <v>23</v>
      </c>
      <c r="Q3688">
        <v>5</v>
      </c>
      <c r="R3688">
        <v>21</v>
      </c>
      <c r="S3688">
        <v>9</v>
      </c>
      <c r="T3688">
        <v>-0.2</v>
      </c>
      <c r="U3688">
        <v>300</v>
      </c>
      <c r="V3688">
        <v>1.7</v>
      </c>
      <c r="W3688">
        <v>-0.2</v>
      </c>
      <c r="X3688">
        <v>7</v>
      </c>
      <c r="Y3688">
        <v>-2</v>
      </c>
      <c r="Z3688">
        <v>31</v>
      </c>
      <c r="AA3688">
        <v>0.7</v>
      </c>
      <c r="AB3688">
        <v>2</v>
      </c>
      <c r="AC3688">
        <v>598</v>
      </c>
      <c r="AD3688">
        <v>20</v>
      </c>
      <c r="AE3688">
        <v>-2</v>
      </c>
      <c r="AF3688">
        <v>3</v>
      </c>
      <c r="AG3688">
        <v>1.9</v>
      </c>
      <c r="AH3688">
        <v>330</v>
      </c>
    </row>
    <row r="3689" spans="1:34" hidden="1" x14ac:dyDescent="0.25">
      <c r="A3689" t="s">
        <v>14061</v>
      </c>
      <c r="B3689" t="s">
        <v>14062</v>
      </c>
      <c r="C3689" s="1" t="str">
        <f t="shared" si="602"/>
        <v>21:0620</v>
      </c>
      <c r="D3689" s="1" t="str">
        <f t="shared" si="599"/>
        <v>21:0194</v>
      </c>
      <c r="E3689" t="s">
        <v>14063</v>
      </c>
      <c r="F3689" t="s">
        <v>14064</v>
      </c>
      <c r="H3689">
        <v>61.845986500000002</v>
      </c>
      <c r="I3689">
        <v>-139.7051883</v>
      </c>
      <c r="J3689" s="1" t="str">
        <f t="shared" si="600"/>
        <v>NGR bulk stream sediment</v>
      </c>
      <c r="K3689" s="1" t="str">
        <f t="shared" si="601"/>
        <v>&lt;177 micron (NGR)</v>
      </c>
      <c r="L3689">
        <v>17</v>
      </c>
      <c r="M3689" t="s">
        <v>106</v>
      </c>
      <c r="N3689">
        <v>331</v>
      </c>
      <c r="O3689">
        <v>63</v>
      </c>
      <c r="P3689">
        <v>16</v>
      </c>
      <c r="Q3689">
        <v>3</v>
      </c>
      <c r="R3689">
        <v>19</v>
      </c>
      <c r="S3689">
        <v>6</v>
      </c>
      <c r="T3689">
        <v>-0.2</v>
      </c>
      <c r="U3689">
        <v>190</v>
      </c>
      <c r="V3689">
        <v>1.6</v>
      </c>
      <c r="W3689">
        <v>0.2</v>
      </c>
      <c r="X3689">
        <v>4</v>
      </c>
      <c r="Y3689">
        <v>-2</v>
      </c>
      <c r="Z3689">
        <v>29</v>
      </c>
      <c r="AA3689">
        <v>0.6</v>
      </c>
      <c r="AB3689">
        <v>2</v>
      </c>
      <c r="AC3689">
        <v>650</v>
      </c>
      <c r="AD3689">
        <v>20</v>
      </c>
      <c r="AE3689">
        <v>-2</v>
      </c>
      <c r="AF3689">
        <v>7.8</v>
      </c>
      <c r="AG3689">
        <v>2.2999999999999998</v>
      </c>
      <c r="AH3689">
        <v>330</v>
      </c>
    </row>
    <row r="3690" spans="1:34" hidden="1" x14ac:dyDescent="0.25">
      <c r="A3690" t="s">
        <v>14065</v>
      </c>
      <c r="B3690" t="s">
        <v>14066</v>
      </c>
      <c r="C3690" s="1" t="str">
        <f t="shared" si="602"/>
        <v>21:0620</v>
      </c>
      <c r="D3690" s="1" t="str">
        <f t="shared" si="599"/>
        <v>21:0194</v>
      </c>
      <c r="E3690" t="s">
        <v>14067</v>
      </c>
      <c r="F3690" t="s">
        <v>14068</v>
      </c>
      <c r="H3690">
        <v>61.9067218</v>
      </c>
      <c r="I3690">
        <v>-139.02806849999999</v>
      </c>
      <c r="J3690" s="1" t="str">
        <f t="shared" si="600"/>
        <v>NGR bulk stream sediment</v>
      </c>
      <c r="K3690" s="1" t="str">
        <f t="shared" si="601"/>
        <v>&lt;177 micron (NGR)</v>
      </c>
      <c r="L3690">
        <v>17</v>
      </c>
      <c r="M3690" t="s">
        <v>111</v>
      </c>
      <c r="N3690">
        <v>332</v>
      </c>
      <c r="O3690">
        <v>65</v>
      </c>
      <c r="P3690">
        <v>13</v>
      </c>
      <c r="Q3690">
        <v>6</v>
      </c>
      <c r="R3690">
        <v>16</v>
      </c>
      <c r="S3690">
        <v>8</v>
      </c>
      <c r="T3690">
        <v>-0.2</v>
      </c>
      <c r="U3690">
        <v>580</v>
      </c>
      <c r="V3690">
        <v>1.8</v>
      </c>
      <c r="W3690">
        <v>0.2</v>
      </c>
      <c r="X3690">
        <v>3</v>
      </c>
      <c r="Y3690">
        <v>-2</v>
      </c>
      <c r="Z3690">
        <v>29</v>
      </c>
      <c r="AA3690">
        <v>0.7</v>
      </c>
      <c r="AB3690">
        <v>-1</v>
      </c>
      <c r="AC3690">
        <v>811</v>
      </c>
      <c r="AD3690">
        <v>20</v>
      </c>
      <c r="AE3690">
        <v>-2</v>
      </c>
      <c r="AF3690">
        <v>4.3</v>
      </c>
      <c r="AG3690">
        <v>3.3</v>
      </c>
      <c r="AH3690">
        <v>330</v>
      </c>
    </row>
    <row r="3691" spans="1:34" hidden="1" x14ac:dyDescent="0.25">
      <c r="A3691" t="s">
        <v>14069</v>
      </c>
      <c r="B3691" t="s">
        <v>14070</v>
      </c>
      <c r="C3691" s="1" t="str">
        <f t="shared" si="602"/>
        <v>21:0620</v>
      </c>
      <c r="D3691" s="1" t="str">
        <f t="shared" si="599"/>
        <v>21:0194</v>
      </c>
      <c r="E3691" t="s">
        <v>14071</v>
      </c>
      <c r="F3691" t="s">
        <v>14072</v>
      </c>
      <c r="H3691">
        <v>61.898579599999998</v>
      </c>
      <c r="I3691">
        <v>-139.02135960000001</v>
      </c>
      <c r="J3691" s="1" t="str">
        <f t="shared" si="600"/>
        <v>NGR bulk stream sediment</v>
      </c>
      <c r="K3691" s="1" t="str">
        <f t="shared" si="601"/>
        <v>&lt;177 micron (NGR)</v>
      </c>
      <c r="L3691">
        <v>17</v>
      </c>
      <c r="M3691" t="s">
        <v>116</v>
      </c>
      <c r="N3691">
        <v>333</v>
      </c>
      <c r="O3691">
        <v>47</v>
      </c>
      <c r="P3691">
        <v>8</v>
      </c>
      <c r="Q3691">
        <v>4</v>
      </c>
      <c r="R3691">
        <v>11</v>
      </c>
      <c r="S3691">
        <v>6</v>
      </c>
      <c r="T3691">
        <v>-0.2</v>
      </c>
      <c r="U3691">
        <v>170</v>
      </c>
      <c r="V3691">
        <v>1.3</v>
      </c>
      <c r="W3691">
        <v>-0.2</v>
      </c>
      <c r="X3691">
        <v>2</v>
      </c>
      <c r="Y3691">
        <v>-2</v>
      </c>
      <c r="Z3691">
        <v>21</v>
      </c>
      <c r="AA3691">
        <v>-0.2</v>
      </c>
      <c r="AB3691">
        <v>-1</v>
      </c>
      <c r="AC3691">
        <v>787</v>
      </c>
      <c r="AD3691">
        <v>10</v>
      </c>
      <c r="AE3691">
        <v>-2</v>
      </c>
      <c r="AF3691">
        <v>2.2000000000000002</v>
      </c>
      <c r="AG3691">
        <v>2.2000000000000002</v>
      </c>
      <c r="AH3691">
        <v>285</v>
      </c>
    </row>
    <row r="3692" spans="1:34" hidden="1" x14ac:dyDescent="0.25">
      <c r="A3692" t="s">
        <v>14073</v>
      </c>
      <c r="B3692" t="s">
        <v>14074</v>
      </c>
      <c r="C3692" s="1" t="str">
        <f t="shared" si="602"/>
        <v>21:0620</v>
      </c>
      <c r="D3692" s="1" t="str">
        <f>HYPERLINK("http://geochem.nrcan.gc.ca/cdogs/content/svy/svy_e.htm", "")</f>
        <v/>
      </c>
      <c r="G3692" s="1" t="str">
        <f>HYPERLINK("http://geochem.nrcan.gc.ca/cdogs/content/cr_/cr_00078_e.htm", "78")</f>
        <v>78</v>
      </c>
      <c r="J3692" t="s">
        <v>69</v>
      </c>
      <c r="K3692" t="s">
        <v>70</v>
      </c>
      <c r="L3692">
        <v>17</v>
      </c>
      <c r="M3692" t="s">
        <v>71</v>
      </c>
      <c r="N3692">
        <v>334</v>
      </c>
      <c r="O3692">
        <v>92</v>
      </c>
      <c r="P3692">
        <v>36</v>
      </c>
      <c r="Q3692">
        <v>17</v>
      </c>
      <c r="R3692">
        <v>234</v>
      </c>
      <c r="S3692">
        <v>24</v>
      </c>
      <c r="T3692">
        <v>0.2</v>
      </c>
      <c r="U3692">
        <v>400</v>
      </c>
      <c r="V3692">
        <v>2.4</v>
      </c>
      <c r="W3692">
        <v>0.4</v>
      </c>
      <c r="X3692">
        <v>23</v>
      </c>
      <c r="Y3692">
        <v>2</v>
      </c>
      <c r="Z3692">
        <v>44</v>
      </c>
      <c r="AA3692">
        <v>1.1000000000000001</v>
      </c>
      <c r="AB3692">
        <v>5</v>
      </c>
      <c r="AC3692">
        <v>684</v>
      </c>
      <c r="AD3692">
        <v>20</v>
      </c>
      <c r="AE3692">
        <v>16</v>
      </c>
      <c r="AF3692">
        <v>3.2</v>
      </c>
      <c r="AG3692">
        <v>11.3</v>
      </c>
      <c r="AH3692">
        <v>680</v>
      </c>
    </row>
    <row r="3693" spans="1:34" hidden="1" x14ac:dyDescent="0.25">
      <c r="A3693" t="s">
        <v>14075</v>
      </c>
      <c r="B3693" t="s">
        <v>14076</v>
      </c>
      <c r="C3693" s="1" t="str">
        <f t="shared" si="602"/>
        <v>21:0620</v>
      </c>
      <c r="D3693" s="1" t="str">
        <f t="shared" ref="D3693:D3698" si="603">HYPERLINK("http://geochem.nrcan.gc.ca/cdogs/content/svy/svy210194_e.htm", "21:0194")</f>
        <v>21:0194</v>
      </c>
      <c r="E3693" t="s">
        <v>14077</v>
      </c>
      <c r="F3693" t="s">
        <v>14078</v>
      </c>
      <c r="H3693">
        <v>61.897935500000003</v>
      </c>
      <c r="I3693">
        <v>-139.070187</v>
      </c>
      <c r="J3693" s="1" t="str">
        <f t="shared" ref="J3693:J3698" si="604">HYPERLINK("http://geochem.nrcan.gc.ca/cdogs/content/kwd/kwd020030_e.htm", "NGR bulk stream sediment")</f>
        <v>NGR bulk stream sediment</v>
      </c>
      <c r="K3693" s="1" t="str">
        <f t="shared" ref="K3693:K3698" si="605">HYPERLINK("http://geochem.nrcan.gc.ca/cdogs/content/kwd/kwd080006_e.htm", "&lt;177 micron (NGR)")</f>
        <v>&lt;177 micron (NGR)</v>
      </c>
      <c r="L3693">
        <v>17</v>
      </c>
      <c r="M3693" t="s">
        <v>121</v>
      </c>
      <c r="N3693">
        <v>335</v>
      </c>
      <c r="O3693">
        <v>52</v>
      </c>
      <c r="P3693">
        <v>15</v>
      </c>
      <c r="Q3693">
        <v>7</v>
      </c>
      <c r="R3693">
        <v>19</v>
      </c>
      <c r="S3693">
        <v>7</v>
      </c>
      <c r="T3693">
        <v>-0.2</v>
      </c>
      <c r="U3693">
        <v>200</v>
      </c>
      <c r="V3693">
        <v>1.8</v>
      </c>
      <c r="W3693">
        <v>-0.2</v>
      </c>
      <c r="X3693">
        <v>5</v>
      </c>
      <c r="Y3693">
        <v>-2</v>
      </c>
      <c r="Z3693">
        <v>27</v>
      </c>
      <c r="AA3693">
        <v>-0.2</v>
      </c>
      <c r="AB3693">
        <v>-1</v>
      </c>
      <c r="AC3693">
        <v>732</v>
      </c>
      <c r="AD3693">
        <v>10</v>
      </c>
      <c r="AE3693">
        <v>-2</v>
      </c>
      <c r="AF3693">
        <v>1.8</v>
      </c>
      <c r="AG3693">
        <v>2.2999999999999998</v>
      </c>
      <c r="AH3693">
        <v>330</v>
      </c>
    </row>
    <row r="3694" spans="1:34" hidden="1" x14ac:dyDescent="0.25">
      <c r="A3694" t="s">
        <v>14079</v>
      </c>
      <c r="B3694" t="s">
        <v>14080</v>
      </c>
      <c r="C3694" s="1" t="str">
        <f t="shared" si="602"/>
        <v>21:0620</v>
      </c>
      <c r="D3694" s="1" t="str">
        <f t="shared" si="603"/>
        <v>21:0194</v>
      </c>
      <c r="E3694" t="s">
        <v>14081</v>
      </c>
      <c r="F3694" t="s">
        <v>14082</v>
      </c>
      <c r="H3694">
        <v>61.915538599999998</v>
      </c>
      <c r="I3694">
        <v>-139.10920519999999</v>
      </c>
      <c r="J3694" s="1" t="str">
        <f t="shared" si="604"/>
        <v>NGR bulk stream sediment</v>
      </c>
      <c r="K3694" s="1" t="str">
        <f t="shared" si="605"/>
        <v>&lt;177 micron (NGR)</v>
      </c>
      <c r="L3694">
        <v>17</v>
      </c>
      <c r="M3694" t="s">
        <v>126</v>
      </c>
      <c r="N3694">
        <v>336</v>
      </c>
      <c r="O3694">
        <v>44</v>
      </c>
      <c r="P3694">
        <v>8</v>
      </c>
      <c r="Q3694">
        <v>3</v>
      </c>
      <c r="R3694">
        <v>13</v>
      </c>
      <c r="S3694">
        <v>6</v>
      </c>
      <c r="T3694">
        <v>-0.2</v>
      </c>
      <c r="U3694">
        <v>150</v>
      </c>
      <c r="V3694">
        <v>1.3</v>
      </c>
      <c r="W3694">
        <v>-0.2</v>
      </c>
      <c r="X3694">
        <v>2</v>
      </c>
      <c r="Y3694">
        <v>-2</v>
      </c>
      <c r="Z3694">
        <v>22</v>
      </c>
      <c r="AA3694">
        <v>-0.2</v>
      </c>
      <c r="AB3694">
        <v>-1</v>
      </c>
      <c r="AC3694">
        <v>642</v>
      </c>
      <c r="AD3694">
        <v>20</v>
      </c>
      <c r="AE3694">
        <v>-2</v>
      </c>
      <c r="AF3694">
        <v>1.2</v>
      </c>
      <c r="AG3694">
        <v>2.8</v>
      </c>
      <c r="AH3694">
        <v>320</v>
      </c>
    </row>
    <row r="3695" spans="1:34" hidden="1" x14ac:dyDescent="0.25">
      <c r="A3695" t="s">
        <v>14083</v>
      </c>
      <c r="B3695" t="s">
        <v>14084</v>
      </c>
      <c r="C3695" s="1" t="str">
        <f t="shared" si="602"/>
        <v>21:0620</v>
      </c>
      <c r="D3695" s="1" t="str">
        <f t="shared" si="603"/>
        <v>21:0194</v>
      </c>
      <c r="E3695" t="s">
        <v>14085</v>
      </c>
      <c r="F3695" t="s">
        <v>14086</v>
      </c>
      <c r="H3695">
        <v>61.882251199999999</v>
      </c>
      <c r="I3695">
        <v>-139.09358610000001</v>
      </c>
      <c r="J3695" s="1" t="str">
        <f t="shared" si="604"/>
        <v>NGR bulk stream sediment</v>
      </c>
      <c r="K3695" s="1" t="str">
        <f t="shared" si="605"/>
        <v>&lt;177 micron (NGR)</v>
      </c>
      <c r="L3695">
        <v>17</v>
      </c>
      <c r="M3695" t="s">
        <v>131</v>
      </c>
      <c r="N3695">
        <v>337</v>
      </c>
      <c r="O3695">
        <v>45</v>
      </c>
      <c r="P3695">
        <v>10</v>
      </c>
      <c r="Q3695">
        <v>3</v>
      </c>
      <c r="R3695">
        <v>15</v>
      </c>
      <c r="S3695">
        <v>6</v>
      </c>
      <c r="T3695">
        <v>-0.2</v>
      </c>
      <c r="U3695">
        <v>160</v>
      </c>
      <c r="V3695">
        <v>1.2</v>
      </c>
      <c r="W3695">
        <v>-0.2</v>
      </c>
      <c r="X3695">
        <v>3</v>
      </c>
      <c r="Y3695">
        <v>-2</v>
      </c>
      <c r="Z3695">
        <v>22</v>
      </c>
      <c r="AA3695">
        <v>-0.2</v>
      </c>
      <c r="AB3695">
        <v>1</v>
      </c>
      <c r="AC3695">
        <v>811</v>
      </c>
      <c r="AD3695">
        <v>15</v>
      </c>
      <c r="AE3695">
        <v>-2</v>
      </c>
      <c r="AF3695">
        <v>1.6</v>
      </c>
      <c r="AG3695">
        <v>3</v>
      </c>
      <c r="AH3695">
        <v>360</v>
      </c>
    </row>
    <row r="3696" spans="1:34" hidden="1" x14ac:dyDescent="0.25">
      <c r="A3696" t="s">
        <v>14087</v>
      </c>
      <c r="B3696" t="s">
        <v>14088</v>
      </c>
      <c r="C3696" s="1" t="str">
        <f t="shared" si="602"/>
        <v>21:0620</v>
      </c>
      <c r="D3696" s="1" t="str">
        <f t="shared" si="603"/>
        <v>21:0194</v>
      </c>
      <c r="E3696" t="s">
        <v>14089</v>
      </c>
      <c r="F3696" t="s">
        <v>14090</v>
      </c>
      <c r="H3696">
        <v>61.8843824</v>
      </c>
      <c r="I3696">
        <v>-139.0744655</v>
      </c>
      <c r="J3696" s="1" t="str">
        <f t="shared" si="604"/>
        <v>NGR bulk stream sediment</v>
      </c>
      <c r="K3696" s="1" t="str">
        <f t="shared" si="605"/>
        <v>&lt;177 micron (NGR)</v>
      </c>
      <c r="L3696">
        <v>18</v>
      </c>
      <c r="M3696" t="s">
        <v>38</v>
      </c>
      <c r="N3696">
        <v>338</v>
      </c>
      <c r="O3696">
        <v>57</v>
      </c>
      <c r="P3696">
        <v>11</v>
      </c>
      <c r="Q3696">
        <v>4</v>
      </c>
      <c r="R3696">
        <v>16</v>
      </c>
      <c r="S3696">
        <v>7</v>
      </c>
      <c r="T3696">
        <v>-0.2</v>
      </c>
      <c r="U3696">
        <v>170</v>
      </c>
      <c r="V3696">
        <v>1.4</v>
      </c>
      <c r="W3696">
        <v>0.2</v>
      </c>
      <c r="X3696">
        <v>3</v>
      </c>
      <c r="Y3696">
        <v>-2</v>
      </c>
      <c r="Z3696">
        <v>29</v>
      </c>
      <c r="AA3696">
        <v>-0.2</v>
      </c>
      <c r="AB3696">
        <v>-1</v>
      </c>
      <c r="AC3696">
        <v>1165</v>
      </c>
      <c r="AD3696">
        <v>10</v>
      </c>
      <c r="AE3696">
        <v>-2</v>
      </c>
      <c r="AF3696">
        <v>2.6</v>
      </c>
      <c r="AG3696">
        <v>3.3</v>
      </c>
      <c r="AH3696">
        <v>405</v>
      </c>
    </row>
    <row r="3697" spans="1:34" hidden="1" x14ac:dyDescent="0.25">
      <c r="A3697" t="s">
        <v>14091</v>
      </c>
      <c r="B3697" t="s">
        <v>14092</v>
      </c>
      <c r="C3697" s="1" t="str">
        <f t="shared" si="602"/>
        <v>21:0620</v>
      </c>
      <c r="D3697" s="1" t="str">
        <f t="shared" si="603"/>
        <v>21:0194</v>
      </c>
      <c r="E3697" t="s">
        <v>14089</v>
      </c>
      <c r="F3697" t="s">
        <v>14093</v>
      </c>
      <c r="H3697">
        <v>61.8843824</v>
      </c>
      <c r="I3697">
        <v>-139.0744655</v>
      </c>
      <c r="J3697" s="1" t="str">
        <f t="shared" si="604"/>
        <v>NGR bulk stream sediment</v>
      </c>
      <c r="K3697" s="1" t="str">
        <f t="shared" si="605"/>
        <v>&lt;177 micron (NGR)</v>
      </c>
      <c r="L3697">
        <v>18</v>
      </c>
      <c r="M3697" t="s">
        <v>47</v>
      </c>
      <c r="N3697">
        <v>339</v>
      </c>
      <c r="O3697">
        <v>63</v>
      </c>
      <c r="P3697">
        <v>13</v>
      </c>
      <c r="Q3697">
        <v>5</v>
      </c>
      <c r="R3697">
        <v>17</v>
      </c>
      <c r="S3697">
        <v>7</v>
      </c>
      <c r="T3697">
        <v>-0.2</v>
      </c>
      <c r="U3697">
        <v>180</v>
      </c>
      <c r="V3697">
        <v>1.6</v>
      </c>
      <c r="W3697">
        <v>-0.2</v>
      </c>
      <c r="X3697">
        <v>3</v>
      </c>
      <c r="Y3697">
        <v>-2</v>
      </c>
      <c r="Z3697">
        <v>33</v>
      </c>
      <c r="AA3697">
        <v>-0.2</v>
      </c>
      <c r="AB3697">
        <v>-1</v>
      </c>
      <c r="AC3697">
        <v>1185</v>
      </c>
      <c r="AD3697">
        <v>10</v>
      </c>
      <c r="AE3697">
        <v>-2</v>
      </c>
      <c r="AF3697">
        <v>4.2</v>
      </c>
      <c r="AG3697">
        <v>2.7</v>
      </c>
      <c r="AH3697">
        <v>360</v>
      </c>
    </row>
    <row r="3698" spans="1:34" hidden="1" x14ac:dyDescent="0.25">
      <c r="A3698" t="s">
        <v>14094</v>
      </c>
      <c r="B3698" t="s">
        <v>14095</v>
      </c>
      <c r="C3698" s="1" t="str">
        <f t="shared" si="602"/>
        <v>21:0620</v>
      </c>
      <c r="D3698" s="1" t="str">
        <f t="shared" si="603"/>
        <v>21:0194</v>
      </c>
      <c r="E3698" t="s">
        <v>14089</v>
      </c>
      <c r="F3698" t="s">
        <v>14096</v>
      </c>
      <c r="H3698">
        <v>61.8843824</v>
      </c>
      <c r="I3698">
        <v>-139.0744655</v>
      </c>
      <c r="J3698" s="1" t="str">
        <f t="shared" si="604"/>
        <v>NGR bulk stream sediment</v>
      </c>
      <c r="K3698" s="1" t="str">
        <f t="shared" si="605"/>
        <v>&lt;177 micron (NGR)</v>
      </c>
      <c r="L3698">
        <v>18</v>
      </c>
      <c r="M3698" t="s">
        <v>51</v>
      </c>
      <c r="N3698">
        <v>340</v>
      </c>
      <c r="O3698">
        <v>50</v>
      </c>
      <c r="P3698">
        <v>11</v>
      </c>
      <c r="Q3698">
        <v>5</v>
      </c>
      <c r="R3698">
        <v>14</v>
      </c>
      <c r="S3698">
        <v>6</v>
      </c>
      <c r="T3698">
        <v>-0.2</v>
      </c>
      <c r="U3698">
        <v>160</v>
      </c>
      <c r="V3698">
        <v>1.5</v>
      </c>
      <c r="W3698">
        <v>-0.2</v>
      </c>
      <c r="X3698">
        <v>2</v>
      </c>
      <c r="Y3698">
        <v>-2</v>
      </c>
      <c r="Z3698">
        <v>29</v>
      </c>
      <c r="AA3698">
        <v>-0.2</v>
      </c>
      <c r="AB3698">
        <v>1</v>
      </c>
      <c r="AC3698">
        <v>1045</v>
      </c>
      <c r="AD3698">
        <v>10</v>
      </c>
      <c r="AE3698">
        <v>-2</v>
      </c>
      <c r="AF3698">
        <v>1.2</v>
      </c>
      <c r="AG3698">
        <v>3.5</v>
      </c>
      <c r="AH3698">
        <v>295</v>
      </c>
    </row>
    <row r="3699" spans="1:34" hidden="1" x14ac:dyDescent="0.25">
      <c r="A3699" t="s">
        <v>14097</v>
      </c>
      <c r="B3699" t="s">
        <v>14098</v>
      </c>
      <c r="C3699" s="1" t="str">
        <f t="shared" si="602"/>
        <v>21:0620</v>
      </c>
      <c r="D3699" s="1" t="str">
        <f>HYPERLINK("http://geochem.nrcan.gc.ca/cdogs/content/svy/svy_e.htm", "")</f>
        <v/>
      </c>
      <c r="G3699" s="1" t="str">
        <f>HYPERLINK("http://geochem.nrcan.gc.ca/cdogs/content/cr_/cr_00079_e.htm", "79")</f>
        <v>79</v>
      </c>
      <c r="J3699" t="s">
        <v>69</v>
      </c>
      <c r="K3699" t="s">
        <v>70</v>
      </c>
      <c r="L3699">
        <v>18</v>
      </c>
      <c r="M3699" t="s">
        <v>71</v>
      </c>
      <c r="N3699">
        <v>341</v>
      </c>
      <c r="O3699">
        <v>111</v>
      </c>
      <c r="P3699">
        <v>89</v>
      </c>
      <c r="Q3699">
        <v>18</v>
      </c>
      <c r="R3699">
        <v>222</v>
      </c>
      <c r="S3699">
        <v>28</v>
      </c>
      <c r="T3699">
        <v>-0.2</v>
      </c>
      <c r="U3699">
        <v>880</v>
      </c>
      <c r="V3699">
        <v>3.4</v>
      </c>
      <c r="W3699">
        <v>1.4</v>
      </c>
      <c r="X3699">
        <v>10</v>
      </c>
      <c r="Y3699">
        <v>-2</v>
      </c>
      <c r="Z3699">
        <v>71</v>
      </c>
      <c r="AA3699">
        <v>0.3</v>
      </c>
      <c r="AB3699">
        <v>3</v>
      </c>
      <c r="AC3699">
        <v>797</v>
      </c>
      <c r="AD3699">
        <v>50</v>
      </c>
      <c r="AE3699">
        <v>4</v>
      </c>
      <c r="AF3699">
        <v>3</v>
      </c>
      <c r="AG3699">
        <v>2.9</v>
      </c>
      <c r="AH3699">
        <v>485</v>
      </c>
    </row>
    <row r="3700" spans="1:34" hidden="1" x14ac:dyDescent="0.25">
      <c r="A3700" t="s">
        <v>14099</v>
      </c>
      <c r="B3700" t="s">
        <v>14100</v>
      </c>
      <c r="C3700" s="1" t="str">
        <f t="shared" si="602"/>
        <v>21:0620</v>
      </c>
      <c r="D3700" s="1" t="str">
        <f t="shared" ref="D3700:D3720" si="606">HYPERLINK("http://geochem.nrcan.gc.ca/cdogs/content/svy/svy210194_e.htm", "21:0194")</f>
        <v>21:0194</v>
      </c>
      <c r="E3700" t="s">
        <v>14101</v>
      </c>
      <c r="F3700" t="s">
        <v>14102</v>
      </c>
      <c r="H3700">
        <v>61.894589000000003</v>
      </c>
      <c r="I3700">
        <v>-138.97361670000001</v>
      </c>
      <c r="J3700" s="1" t="str">
        <f t="shared" ref="J3700:J3720" si="607">HYPERLINK("http://geochem.nrcan.gc.ca/cdogs/content/kwd/kwd020030_e.htm", "NGR bulk stream sediment")</f>
        <v>NGR bulk stream sediment</v>
      </c>
      <c r="K3700" s="1" t="str">
        <f t="shared" ref="K3700:K3720" si="608">HYPERLINK("http://geochem.nrcan.gc.ca/cdogs/content/kwd/kwd080006_e.htm", "&lt;177 micron (NGR)")</f>
        <v>&lt;177 micron (NGR)</v>
      </c>
      <c r="L3700">
        <v>18</v>
      </c>
      <c r="M3700" t="s">
        <v>43</v>
      </c>
      <c r="N3700">
        <v>342</v>
      </c>
      <c r="O3700">
        <v>49</v>
      </c>
      <c r="P3700">
        <v>18</v>
      </c>
      <c r="Q3700">
        <v>5</v>
      </c>
      <c r="R3700">
        <v>16</v>
      </c>
      <c r="S3700">
        <v>8</v>
      </c>
      <c r="T3700">
        <v>-0.2</v>
      </c>
      <c r="U3700">
        <v>260</v>
      </c>
      <c r="V3700">
        <v>1.7</v>
      </c>
      <c r="W3700">
        <v>-0.2</v>
      </c>
      <c r="X3700">
        <v>3</v>
      </c>
      <c r="Y3700">
        <v>-2</v>
      </c>
      <c r="Z3700">
        <v>26</v>
      </c>
      <c r="AA3700">
        <v>-0.2</v>
      </c>
      <c r="AB3700">
        <v>-1</v>
      </c>
      <c r="AC3700">
        <v>1055</v>
      </c>
      <c r="AD3700">
        <v>-10</v>
      </c>
      <c r="AE3700">
        <v>-2</v>
      </c>
      <c r="AF3700">
        <v>3.8</v>
      </c>
      <c r="AG3700">
        <v>1.7</v>
      </c>
      <c r="AH3700">
        <v>285</v>
      </c>
    </row>
    <row r="3701" spans="1:34" hidden="1" x14ac:dyDescent="0.25">
      <c r="A3701" t="s">
        <v>14103</v>
      </c>
      <c r="B3701" t="s">
        <v>14104</v>
      </c>
      <c r="C3701" s="1" t="str">
        <f t="shared" si="602"/>
        <v>21:0620</v>
      </c>
      <c r="D3701" s="1" t="str">
        <f t="shared" si="606"/>
        <v>21:0194</v>
      </c>
      <c r="E3701" t="s">
        <v>14105</v>
      </c>
      <c r="F3701" t="s">
        <v>14106</v>
      </c>
      <c r="H3701">
        <v>61.858212199999997</v>
      </c>
      <c r="I3701">
        <v>-138.958474</v>
      </c>
      <c r="J3701" s="1" t="str">
        <f t="shared" si="607"/>
        <v>NGR bulk stream sediment</v>
      </c>
      <c r="K3701" s="1" t="str">
        <f t="shared" si="608"/>
        <v>&lt;177 micron (NGR)</v>
      </c>
      <c r="L3701">
        <v>18</v>
      </c>
      <c r="M3701" t="s">
        <v>56</v>
      </c>
      <c r="N3701">
        <v>343</v>
      </c>
      <c r="O3701">
        <v>60</v>
      </c>
      <c r="P3701">
        <v>10</v>
      </c>
      <c r="Q3701">
        <v>5</v>
      </c>
      <c r="R3701">
        <v>13</v>
      </c>
      <c r="S3701">
        <v>6</v>
      </c>
      <c r="T3701">
        <v>-0.2</v>
      </c>
      <c r="U3701">
        <v>430</v>
      </c>
      <c r="V3701">
        <v>1.7</v>
      </c>
      <c r="W3701">
        <v>-0.2</v>
      </c>
      <c r="X3701">
        <v>2</v>
      </c>
      <c r="Y3701">
        <v>-2</v>
      </c>
      <c r="Z3701">
        <v>29</v>
      </c>
      <c r="AA3701">
        <v>-0.2</v>
      </c>
      <c r="AB3701">
        <v>-1</v>
      </c>
      <c r="AC3701">
        <v>678</v>
      </c>
      <c r="AD3701">
        <v>-10</v>
      </c>
      <c r="AE3701">
        <v>-2</v>
      </c>
      <c r="AF3701">
        <v>1.6</v>
      </c>
      <c r="AG3701">
        <v>4.5</v>
      </c>
      <c r="AH3701">
        <v>330</v>
      </c>
    </row>
    <row r="3702" spans="1:34" hidden="1" x14ac:dyDescent="0.25">
      <c r="A3702" t="s">
        <v>14107</v>
      </c>
      <c r="B3702" t="s">
        <v>14108</v>
      </c>
      <c r="C3702" s="1" t="str">
        <f t="shared" si="602"/>
        <v>21:0620</v>
      </c>
      <c r="D3702" s="1" t="str">
        <f t="shared" si="606"/>
        <v>21:0194</v>
      </c>
      <c r="E3702" t="s">
        <v>14109</v>
      </c>
      <c r="F3702" t="s">
        <v>14110</v>
      </c>
      <c r="H3702">
        <v>61.886529000000003</v>
      </c>
      <c r="I3702">
        <v>-138.94243030000001</v>
      </c>
      <c r="J3702" s="1" t="str">
        <f t="shared" si="607"/>
        <v>NGR bulk stream sediment</v>
      </c>
      <c r="K3702" s="1" t="str">
        <f t="shared" si="608"/>
        <v>&lt;177 micron (NGR)</v>
      </c>
      <c r="L3702">
        <v>18</v>
      </c>
      <c r="M3702" t="s">
        <v>61</v>
      </c>
      <c r="N3702">
        <v>344</v>
      </c>
      <c r="O3702">
        <v>74</v>
      </c>
      <c r="P3702">
        <v>16</v>
      </c>
      <c r="Q3702">
        <v>7</v>
      </c>
      <c r="R3702">
        <v>15</v>
      </c>
      <c r="S3702">
        <v>7</v>
      </c>
      <c r="T3702">
        <v>-0.2</v>
      </c>
      <c r="U3702">
        <v>230</v>
      </c>
      <c r="V3702">
        <v>1.8</v>
      </c>
      <c r="W3702">
        <v>0.2</v>
      </c>
      <c r="X3702">
        <v>3</v>
      </c>
      <c r="Y3702">
        <v>-2</v>
      </c>
      <c r="Z3702">
        <v>28</v>
      </c>
      <c r="AA3702">
        <v>-0.2</v>
      </c>
      <c r="AB3702">
        <v>1</v>
      </c>
      <c r="AC3702">
        <v>907</v>
      </c>
      <c r="AD3702">
        <v>10</v>
      </c>
      <c r="AE3702">
        <v>-2</v>
      </c>
      <c r="AF3702">
        <v>3.4</v>
      </c>
      <c r="AG3702">
        <v>5.9</v>
      </c>
      <c r="AH3702">
        <v>345</v>
      </c>
    </row>
    <row r="3703" spans="1:34" hidden="1" x14ac:dyDescent="0.25">
      <c r="A3703" t="s">
        <v>14111</v>
      </c>
      <c r="B3703" t="s">
        <v>14112</v>
      </c>
      <c r="C3703" s="1" t="str">
        <f t="shared" si="602"/>
        <v>21:0620</v>
      </c>
      <c r="D3703" s="1" t="str">
        <f t="shared" si="606"/>
        <v>21:0194</v>
      </c>
      <c r="E3703" t="s">
        <v>14113</v>
      </c>
      <c r="F3703" t="s">
        <v>14114</v>
      </c>
      <c r="H3703">
        <v>61.9002111</v>
      </c>
      <c r="I3703">
        <v>-138.92249319999999</v>
      </c>
      <c r="J3703" s="1" t="str">
        <f t="shared" si="607"/>
        <v>NGR bulk stream sediment</v>
      </c>
      <c r="K3703" s="1" t="str">
        <f t="shared" si="608"/>
        <v>&lt;177 micron (NGR)</v>
      </c>
      <c r="L3703">
        <v>18</v>
      </c>
      <c r="M3703" t="s">
        <v>66</v>
      </c>
      <c r="N3703">
        <v>345</v>
      </c>
      <c r="O3703">
        <v>59</v>
      </c>
      <c r="P3703">
        <v>18</v>
      </c>
      <c r="Q3703">
        <v>14</v>
      </c>
      <c r="R3703">
        <v>12</v>
      </c>
      <c r="S3703">
        <v>5</v>
      </c>
      <c r="T3703">
        <v>-0.2</v>
      </c>
      <c r="U3703">
        <v>280</v>
      </c>
      <c r="V3703">
        <v>1.6</v>
      </c>
      <c r="W3703">
        <v>0.3</v>
      </c>
      <c r="X3703">
        <v>3</v>
      </c>
      <c r="Y3703">
        <v>-2</v>
      </c>
      <c r="Z3703">
        <v>25</v>
      </c>
      <c r="AA3703">
        <v>-0.2</v>
      </c>
      <c r="AB3703">
        <v>2</v>
      </c>
      <c r="AC3703">
        <v>608</v>
      </c>
      <c r="AD3703">
        <v>20</v>
      </c>
      <c r="AE3703">
        <v>-2</v>
      </c>
      <c r="AF3703">
        <v>4.2</v>
      </c>
      <c r="AG3703">
        <v>6.3</v>
      </c>
      <c r="AH3703">
        <v>320</v>
      </c>
    </row>
    <row r="3704" spans="1:34" hidden="1" x14ac:dyDescent="0.25">
      <c r="A3704" t="s">
        <v>14115</v>
      </c>
      <c r="B3704" t="s">
        <v>14116</v>
      </c>
      <c r="C3704" s="1" t="str">
        <f t="shared" si="602"/>
        <v>21:0620</v>
      </c>
      <c r="D3704" s="1" t="str">
        <f t="shared" si="606"/>
        <v>21:0194</v>
      </c>
      <c r="E3704" t="s">
        <v>14117</v>
      </c>
      <c r="F3704" t="s">
        <v>14118</v>
      </c>
      <c r="H3704">
        <v>61.887999000000001</v>
      </c>
      <c r="I3704">
        <v>-138.91363559999999</v>
      </c>
      <c r="J3704" s="1" t="str">
        <f t="shared" si="607"/>
        <v>NGR bulk stream sediment</v>
      </c>
      <c r="K3704" s="1" t="str">
        <f t="shared" si="608"/>
        <v>&lt;177 micron (NGR)</v>
      </c>
      <c r="L3704">
        <v>18</v>
      </c>
      <c r="M3704" t="s">
        <v>76</v>
      </c>
      <c r="N3704">
        <v>346</v>
      </c>
      <c r="O3704">
        <v>62</v>
      </c>
      <c r="P3704">
        <v>13</v>
      </c>
      <c r="Q3704">
        <v>8</v>
      </c>
      <c r="R3704">
        <v>13</v>
      </c>
      <c r="S3704">
        <v>7</v>
      </c>
      <c r="T3704">
        <v>0.2</v>
      </c>
      <c r="U3704">
        <v>220</v>
      </c>
      <c r="V3704">
        <v>1.8</v>
      </c>
      <c r="W3704">
        <v>0.2</v>
      </c>
      <c r="X3704">
        <v>2</v>
      </c>
      <c r="Y3704">
        <v>-2</v>
      </c>
      <c r="Z3704">
        <v>27</v>
      </c>
      <c r="AA3704">
        <v>-0.2</v>
      </c>
      <c r="AB3704">
        <v>1</v>
      </c>
      <c r="AC3704">
        <v>1185</v>
      </c>
      <c r="AD3704">
        <v>-10</v>
      </c>
      <c r="AE3704">
        <v>-2</v>
      </c>
      <c r="AF3704">
        <v>3.2</v>
      </c>
      <c r="AG3704">
        <v>3.6</v>
      </c>
      <c r="AH3704">
        <v>375</v>
      </c>
    </row>
    <row r="3705" spans="1:34" hidden="1" x14ac:dyDescent="0.25">
      <c r="A3705" t="s">
        <v>14119</v>
      </c>
      <c r="B3705" t="s">
        <v>14120</v>
      </c>
      <c r="C3705" s="1" t="str">
        <f t="shared" si="602"/>
        <v>21:0620</v>
      </c>
      <c r="D3705" s="1" t="str">
        <f t="shared" si="606"/>
        <v>21:0194</v>
      </c>
      <c r="E3705" t="s">
        <v>14121</v>
      </c>
      <c r="F3705" t="s">
        <v>14122</v>
      </c>
      <c r="H3705">
        <v>61.861213999999997</v>
      </c>
      <c r="I3705">
        <v>-138.8262872</v>
      </c>
      <c r="J3705" s="1" t="str">
        <f t="shared" si="607"/>
        <v>NGR bulk stream sediment</v>
      </c>
      <c r="K3705" s="1" t="str">
        <f t="shared" si="608"/>
        <v>&lt;177 micron (NGR)</v>
      </c>
      <c r="L3705">
        <v>18</v>
      </c>
      <c r="M3705" t="s">
        <v>81</v>
      </c>
      <c r="N3705">
        <v>347</v>
      </c>
      <c r="O3705">
        <v>100</v>
      </c>
      <c r="P3705">
        <v>46</v>
      </c>
      <c r="Q3705">
        <v>18</v>
      </c>
      <c r="R3705">
        <v>21</v>
      </c>
      <c r="S3705">
        <v>10</v>
      </c>
      <c r="T3705">
        <v>0.2</v>
      </c>
      <c r="U3705">
        <v>380</v>
      </c>
      <c r="V3705">
        <v>2.2000000000000002</v>
      </c>
      <c r="W3705">
        <v>0.9</v>
      </c>
      <c r="X3705">
        <v>6</v>
      </c>
      <c r="Y3705">
        <v>-2</v>
      </c>
      <c r="Z3705">
        <v>40</v>
      </c>
      <c r="AA3705">
        <v>0.3</v>
      </c>
      <c r="AB3705">
        <v>2</v>
      </c>
      <c r="AC3705">
        <v>815</v>
      </c>
      <c r="AD3705">
        <v>25</v>
      </c>
      <c r="AE3705">
        <v>-2</v>
      </c>
      <c r="AF3705">
        <v>8.4</v>
      </c>
      <c r="AG3705">
        <v>4.8</v>
      </c>
      <c r="AH3705">
        <v>440</v>
      </c>
    </row>
    <row r="3706" spans="1:34" hidden="1" x14ac:dyDescent="0.25">
      <c r="A3706" t="s">
        <v>14123</v>
      </c>
      <c r="B3706" t="s">
        <v>14124</v>
      </c>
      <c r="C3706" s="1" t="str">
        <f t="shared" si="602"/>
        <v>21:0620</v>
      </c>
      <c r="D3706" s="1" t="str">
        <f t="shared" si="606"/>
        <v>21:0194</v>
      </c>
      <c r="E3706" t="s">
        <v>14125</v>
      </c>
      <c r="F3706" t="s">
        <v>14126</v>
      </c>
      <c r="H3706">
        <v>61.851713199999999</v>
      </c>
      <c r="I3706">
        <v>-138.83199730000001</v>
      </c>
      <c r="J3706" s="1" t="str">
        <f t="shared" si="607"/>
        <v>NGR bulk stream sediment</v>
      </c>
      <c r="K3706" s="1" t="str">
        <f t="shared" si="608"/>
        <v>&lt;177 micron (NGR)</v>
      </c>
      <c r="L3706">
        <v>18</v>
      </c>
      <c r="M3706" t="s">
        <v>86</v>
      </c>
      <c r="N3706">
        <v>348</v>
      </c>
      <c r="O3706">
        <v>124</v>
      </c>
      <c r="P3706">
        <v>16</v>
      </c>
      <c r="Q3706">
        <v>16</v>
      </c>
      <c r="R3706">
        <v>13</v>
      </c>
      <c r="S3706">
        <v>5</v>
      </c>
      <c r="T3706">
        <v>-0.2</v>
      </c>
      <c r="U3706">
        <v>280</v>
      </c>
      <c r="V3706">
        <v>1.8</v>
      </c>
      <c r="W3706">
        <v>-0.2</v>
      </c>
      <c r="X3706">
        <v>3</v>
      </c>
      <c r="Y3706">
        <v>-2</v>
      </c>
      <c r="Z3706">
        <v>16</v>
      </c>
      <c r="AA3706">
        <v>-0.2</v>
      </c>
      <c r="AB3706">
        <v>4</v>
      </c>
      <c r="AC3706">
        <v>794</v>
      </c>
      <c r="AD3706">
        <v>10</v>
      </c>
      <c r="AE3706">
        <v>-2</v>
      </c>
      <c r="AF3706">
        <v>4.2</v>
      </c>
      <c r="AG3706">
        <v>7.3</v>
      </c>
      <c r="AH3706">
        <v>375</v>
      </c>
    </row>
    <row r="3707" spans="1:34" hidden="1" x14ac:dyDescent="0.25">
      <c r="A3707" t="s">
        <v>14127</v>
      </c>
      <c r="B3707" t="s">
        <v>14128</v>
      </c>
      <c r="C3707" s="1" t="str">
        <f t="shared" si="602"/>
        <v>21:0620</v>
      </c>
      <c r="D3707" s="1" t="str">
        <f t="shared" si="606"/>
        <v>21:0194</v>
      </c>
      <c r="E3707" t="s">
        <v>14129</v>
      </c>
      <c r="F3707" t="s">
        <v>14130</v>
      </c>
      <c r="H3707">
        <v>61.851711700000003</v>
      </c>
      <c r="I3707">
        <v>-138.7602243</v>
      </c>
      <c r="J3707" s="1" t="str">
        <f t="shared" si="607"/>
        <v>NGR bulk stream sediment</v>
      </c>
      <c r="K3707" s="1" t="str">
        <f t="shared" si="608"/>
        <v>&lt;177 micron (NGR)</v>
      </c>
      <c r="L3707">
        <v>18</v>
      </c>
      <c r="M3707" t="s">
        <v>91</v>
      </c>
      <c r="N3707">
        <v>349</v>
      </c>
      <c r="O3707">
        <v>95</v>
      </c>
      <c r="P3707">
        <v>53</v>
      </c>
      <c r="Q3707">
        <v>18</v>
      </c>
      <c r="R3707">
        <v>17</v>
      </c>
      <c r="S3707">
        <v>12</v>
      </c>
      <c r="T3707">
        <v>0.4</v>
      </c>
      <c r="U3707">
        <v>320</v>
      </c>
      <c r="V3707">
        <v>2.2000000000000002</v>
      </c>
      <c r="W3707">
        <v>0.4</v>
      </c>
      <c r="X3707">
        <v>8</v>
      </c>
      <c r="Y3707">
        <v>-2</v>
      </c>
      <c r="Z3707">
        <v>36</v>
      </c>
      <c r="AA3707">
        <v>-0.2</v>
      </c>
      <c r="AB3707">
        <v>1</v>
      </c>
      <c r="AC3707">
        <v>694</v>
      </c>
      <c r="AD3707">
        <v>25</v>
      </c>
      <c r="AE3707">
        <v>-2</v>
      </c>
      <c r="AF3707">
        <v>7</v>
      </c>
      <c r="AG3707">
        <v>4</v>
      </c>
      <c r="AH3707">
        <v>440</v>
      </c>
    </row>
    <row r="3708" spans="1:34" hidden="1" x14ac:dyDescent="0.25">
      <c r="A3708" t="s">
        <v>14131</v>
      </c>
      <c r="B3708" t="s">
        <v>14132</v>
      </c>
      <c r="C3708" s="1" t="str">
        <f t="shared" si="602"/>
        <v>21:0620</v>
      </c>
      <c r="D3708" s="1" t="str">
        <f t="shared" si="606"/>
        <v>21:0194</v>
      </c>
      <c r="E3708" t="s">
        <v>14133</v>
      </c>
      <c r="F3708" t="s">
        <v>14134</v>
      </c>
      <c r="H3708">
        <v>61.894675599999999</v>
      </c>
      <c r="I3708">
        <v>-138.8618855</v>
      </c>
      <c r="J3708" s="1" t="str">
        <f t="shared" si="607"/>
        <v>NGR bulk stream sediment</v>
      </c>
      <c r="K3708" s="1" t="str">
        <f t="shared" si="608"/>
        <v>&lt;177 micron (NGR)</v>
      </c>
      <c r="L3708">
        <v>18</v>
      </c>
      <c r="M3708" t="s">
        <v>96</v>
      </c>
      <c r="N3708">
        <v>350</v>
      </c>
      <c r="O3708">
        <v>33</v>
      </c>
      <c r="P3708">
        <v>16</v>
      </c>
      <c r="Q3708">
        <v>5</v>
      </c>
      <c r="R3708">
        <v>5</v>
      </c>
      <c r="S3708">
        <v>7</v>
      </c>
      <c r="T3708">
        <v>0.2</v>
      </c>
      <c r="U3708">
        <v>200</v>
      </c>
      <c r="V3708">
        <v>1.1000000000000001</v>
      </c>
      <c r="W3708">
        <v>-0.2</v>
      </c>
      <c r="X3708">
        <v>2</v>
      </c>
      <c r="Y3708">
        <v>-2</v>
      </c>
      <c r="Z3708">
        <v>22</v>
      </c>
      <c r="AA3708">
        <v>-0.2</v>
      </c>
      <c r="AB3708">
        <v>1</v>
      </c>
      <c r="AC3708">
        <v>475</v>
      </c>
      <c r="AD3708">
        <v>25</v>
      </c>
      <c r="AE3708">
        <v>-2</v>
      </c>
      <c r="AF3708">
        <v>9.8000000000000007</v>
      </c>
      <c r="AG3708">
        <v>1.8</v>
      </c>
      <c r="AH3708">
        <v>530</v>
      </c>
    </row>
    <row r="3709" spans="1:34" hidden="1" x14ac:dyDescent="0.25">
      <c r="A3709" t="s">
        <v>14135</v>
      </c>
      <c r="B3709" t="s">
        <v>14136</v>
      </c>
      <c r="C3709" s="1" t="str">
        <f t="shared" si="602"/>
        <v>21:0620</v>
      </c>
      <c r="D3709" s="1" t="str">
        <f t="shared" si="606"/>
        <v>21:0194</v>
      </c>
      <c r="E3709" t="s">
        <v>14137</v>
      </c>
      <c r="F3709" t="s">
        <v>14138</v>
      </c>
      <c r="H3709">
        <v>61.874940899999999</v>
      </c>
      <c r="I3709">
        <v>-138.667123</v>
      </c>
      <c r="J3709" s="1" t="str">
        <f t="shared" si="607"/>
        <v>NGR bulk stream sediment</v>
      </c>
      <c r="K3709" s="1" t="str">
        <f t="shared" si="608"/>
        <v>&lt;177 micron (NGR)</v>
      </c>
      <c r="L3709">
        <v>18</v>
      </c>
      <c r="M3709" t="s">
        <v>101</v>
      </c>
      <c r="N3709">
        <v>351</v>
      </c>
      <c r="O3709">
        <v>209</v>
      </c>
      <c r="P3709">
        <v>70</v>
      </c>
      <c r="Q3709">
        <v>30</v>
      </c>
      <c r="R3709">
        <v>47</v>
      </c>
      <c r="S3709">
        <v>16</v>
      </c>
      <c r="T3709">
        <v>0.9</v>
      </c>
      <c r="U3709">
        <v>670</v>
      </c>
      <c r="V3709">
        <v>3.6</v>
      </c>
      <c r="W3709">
        <v>1.8</v>
      </c>
      <c r="X3709">
        <v>8</v>
      </c>
      <c r="Y3709">
        <v>2</v>
      </c>
      <c r="Z3709">
        <v>68</v>
      </c>
      <c r="AA3709">
        <v>1</v>
      </c>
      <c r="AB3709">
        <v>-1</v>
      </c>
      <c r="AC3709">
        <v>1185</v>
      </c>
      <c r="AD3709">
        <v>45</v>
      </c>
      <c r="AE3709">
        <v>-2</v>
      </c>
      <c r="AF3709">
        <v>14.8</v>
      </c>
      <c r="AG3709">
        <v>1</v>
      </c>
      <c r="AH3709">
        <v>490</v>
      </c>
    </row>
    <row r="3710" spans="1:34" hidden="1" x14ac:dyDescent="0.25">
      <c r="A3710" t="s">
        <v>14139</v>
      </c>
      <c r="B3710" t="s">
        <v>14140</v>
      </c>
      <c r="C3710" s="1" t="str">
        <f t="shared" si="602"/>
        <v>21:0620</v>
      </c>
      <c r="D3710" s="1" t="str">
        <f t="shared" si="606"/>
        <v>21:0194</v>
      </c>
      <c r="E3710" t="s">
        <v>14141</v>
      </c>
      <c r="F3710" t="s">
        <v>14142</v>
      </c>
      <c r="H3710">
        <v>61.877603299999997</v>
      </c>
      <c r="I3710">
        <v>-138.70687190000001</v>
      </c>
      <c r="J3710" s="1" t="str">
        <f t="shared" si="607"/>
        <v>NGR bulk stream sediment</v>
      </c>
      <c r="K3710" s="1" t="str">
        <f t="shared" si="608"/>
        <v>&lt;177 micron (NGR)</v>
      </c>
      <c r="L3710">
        <v>18</v>
      </c>
      <c r="M3710" t="s">
        <v>106</v>
      </c>
      <c r="N3710">
        <v>352</v>
      </c>
      <c r="O3710">
        <v>204</v>
      </c>
      <c r="P3710">
        <v>57</v>
      </c>
      <c r="Q3710">
        <v>33</v>
      </c>
      <c r="R3710">
        <v>36</v>
      </c>
      <c r="S3710">
        <v>15</v>
      </c>
      <c r="T3710">
        <v>0.3</v>
      </c>
      <c r="U3710">
        <v>550</v>
      </c>
      <c r="V3710">
        <v>3.5</v>
      </c>
      <c r="W3710">
        <v>1.4</v>
      </c>
      <c r="X3710">
        <v>15</v>
      </c>
      <c r="Y3710">
        <v>3</v>
      </c>
      <c r="Z3710">
        <v>63</v>
      </c>
      <c r="AA3710">
        <v>0.9</v>
      </c>
      <c r="AB3710">
        <v>-1</v>
      </c>
      <c r="AC3710">
        <v>1475</v>
      </c>
      <c r="AD3710">
        <v>30</v>
      </c>
      <c r="AE3710">
        <v>-2</v>
      </c>
      <c r="AF3710">
        <v>5.8</v>
      </c>
      <c r="AG3710">
        <v>4.0999999999999996</v>
      </c>
      <c r="AH3710">
        <v>490</v>
      </c>
    </row>
    <row r="3711" spans="1:34" hidden="1" x14ac:dyDescent="0.25">
      <c r="A3711" t="s">
        <v>14143</v>
      </c>
      <c r="B3711" t="s">
        <v>14144</v>
      </c>
      <c r="C3711" s="1" t="str">
        <f t="shared" si="602"/>
        <v>21:0620</v>
      </c>
      <c r="D3711" s="1" t="str">
        <f t="shared" si="606"/>
        <v>21:0194</v>
      </c>
      <c r="E3711" t="s">
        <v>14145</v>
      </c>
      <c r="F3711" t="s">
        <v>14146</v>
      </c>
      <c r="H3711">
        <v>61.902919500000003</v>
      </c>
      <c r="I3711">
        <v>-138.80148879999999</v>
      </c>
      <c r="J3711" s="1" t="str">
        <f t="shared" si="607"/>
        <v>NGR bulk stream sediment</v>
      </c>
      <c r="K3711" s="1" t="str">
        <f t="shared" si="608"/>
        <v>&lt;177 micron (NGR)</v>
      </c>
      <c r="L3711">
        <v>18</v>
      </c>
      <c r="M3711" t="s">
        <v>111</v>
      </c>
      <c r="N3711">
        <v>353</v>
      </c>
      <c r="O3711">
        <v>104</v>
      </c>
      <c r="P3711">
        <v>23</v>
      </c>
      <c r="Q3711">
        <v>15</v>
      </c>
      <c r="R3711">
        <v>21</v>
      </c>
      <c r="S3711">
        <v>10</v>
      </c>
      <c r="T3711">
        <v>0.2</v>
      </c>
      <c r="U3711">
        <v>290</v>
      </c>
      <c r="V3711">
        <v>2.4</v>
      </c>
      <c r="W3711">
        <v>0.4</v>
      </c>
      <c r="X3711">
        <v>6</v>
      </c>
      <c r="Y3711">
        <v>-2</v>
      </c>
      <c r="Z3711">
        <v>41</v>
      </c>
      <c r="AA3711">
        <v>-0.2</v>
      </c>
      <c r="AB3711">
        <v>-1</v>
      </c>
      <c r="AC3711">
        <v>1055</v>
      </c>
      <c r="AD3711">
        <v>10</v>
      </c>
      <c r="AE3711">
        <v>-2</v>
      </c>
      <c r="AF3711">
        <v>3.6</v>
      </c>
      <c r="AG3711">
        <v>5.3</v>
      </c>
      <c r="AH3711">
        <v>375</v>
      </c>
    </row>
    <row r="3712" spans="1:34" hidden="1" x14ac:dyDescent="0.25">
      <c r="A3712" t="s">
        <v>14147</v>
      </c>
      <c r="B3712" t="s">
        <v>14148</v>
      </c>
      <c r="C3712" s="1" t="str">
        <f t="shared" si="602"/>
        <v>21:0620</v>
      </c>
      <c r="D3712" s="1" t="str">
        <f t="shared" si="606"/>
        <v>21:0194</v>
      </c>
      <c r="E3712" t="s">
        <v>14149</v>
      </c>
      <c r="F3712" t="s">
        <v>14150</v>
      </c>
      <c r="H3712">
        <v>61.911410199999999</v>
      </c>
      <c r="I3712">
        <v>-138.80739220000001</v>
      </c>
      <c r="J3712" s="1" t="str">
        <f t="shared" si="607"/>
        <v>NGR bulk stream sediment</v>
      </c>
      <c r="K3712" s="1" t="str">
        <f t="shared" si="608"/>
        <v>&lt;177 micron (NGR)</v>
      </c>
      <c r="L3712">
        <v>18</v>
      </c>
      <c r="M3712" t="s">
        <v>116</v>
      </c>
      <c r="N3712">
        <v>354</v>
      </c>
      <c r="O3712">
        <v>89</v>
      </c>
      <c r="P3712">
        <v>18</v>
      </c>
      <c r="Q3712">
        <v>16</v>
      </c>
      <c r="R3712">
        <v>15</v>
      </c>
      <c r="S3712">
        <v>8</v>
      </c>
      <c r="T3712">
        <v>-0.2</v>
      </c>
      <c r="U3712">
        <v>240</v>
      </c>
      <c r="V3712">
        <v>1.8</v>
      </c>
      <c r="W3712">
        <v>0.3</v>
      </c>
      <c r="X3712">
        <v>4</v>
      </c>
      <c r="Y3712">
        <v>-2</v>
      </c>
      <c r="Z3712">
        <v>30</v>
      </c>
      <c r="AA3712">
        <v>-0.2</v>
      </c>
      <c r="AB3712">
        <v>-1</v>
      </c>
      <c r="AC3712">
        <v>547</v>
      </c>
      <c r="AD3712">
        <v>25</v>
      </c>
      <c r="AE3712">
        <v>-2</v>
      </c>
      <c r="AF3712">
        <v>6.8</v>
      </c>
      <c r="AG3712">
        <v>10.3</v>
      </c>
      <c r="AH3712">
        <v>250</v>
      </c>
    </row>
    <row r="3713" spans="1:34" hidden="1" x14ac:dyDescent="0.25">
      <c r="A3713" t="s">
        <v>14151</v>
      </c>
      <c r="B3713" t="s">
        <v>14152</v>
      </c>
      <c r="C3713" s="1" t="str">
        <f t="shared" si="602"/>
        <v>21:0620</v>
      </c>
      <c r="D3713" s="1" t="str">
        <f t="shared" si="606"/>
        <v>21:0194</v>
      </c>
      <c r="E3713" t="s">
        <v>14153</v>
      </c>
      <c r="F3713" t="s">
        <v>14154</v>
      </c>
      <c r="H3713">
        <v>61.923002599999997</v>
      </c>
      <c r="I3713">
        <v>-138.76266519999999</v>
      </c>
      <c r="J3713" s="1" t="str">
        <f t="shared" si="607"/>
        <v>NGR bulk stream sediment</v>
      </c>
      <c r="K3713" s="1" t="str">
        <f t="shared" si="608"/>
        <v>&lt;177 micron (NGR)</v>
      </c>
      <c r="L3713">
        <v>18</v>
      </c>
      <c r="M3713" t="s">
        <v>121</v>
      </c>
      <c r="N3713">
        <v>355</v>
      </c>
      <c r="O3713">
        <v>73</v>
      </c>
      <c r="P3713">
        <v>15</v>
      </c>
      <c r="Q3713">
        <v>14</v>
      </c>
      <c r="R3713">
        <v>9</v>
      </c>
      <c r="S3713">
        <v>8</v>
      </c>
      <c r="T3713">
        <v>-0.2</v>
      </c>
      <c r="U3713">
        <v>190</v>
      </c>
      <c r="V3713">
        <v>1.6</v>
      </c>
      <c r="W3713">
        <v>-0.2</v>
      </c>
      <c r="X3713">
        <v>2</v>
      </c>
      <c r="Y3713">
        <v>-2</v>
      </c>
      <c r="Z3713">
        <v>30</v>
      </c>
      <c r="AA3713">
        <v>-0.2</v>
      </c>
      <c r="AB3713">
        <v>1</v>
      </c>
      <c r="AC3713">
        <v>509</v>
      </c>
      <c r="AD3713">
        <v>20</v>
      </c>
      <c r="AE3713">
        <v>-2</v>
      </c>
      <c r="AF3713">
        <v>6.8</v>
      </c>
      <c r="AG3713">
        <v>7.7</v>
      </c>
      <c r="AH3713">
        <v>375</v>
      </c>
    </row>
    <row r="3714" spans="1:34" hidden="1" x14ac:dyDescent="0.25">
      <c r="A3714" t="s">
        <v>14155</v>
      </c>
      <c r="B3714" t="s">
        <v>14156</v>
      </c>
      <c r="C3714" s="1" t="str">
        <f t="shared" si="602"/>
        <v>21:0620</v>
      </c>
      <c r="D3714" s="1" t="str">
        <f t="shared" si="606"/>
        <v>21:0194</v>
      </c>
      <c r="E3714" t="s">
        <v>14157</v>
      </c>
      <c r="F3714" t="s">
        <v>14158</v>
      </c>
      <c r="H3714">
        <v>61.9165086</v>
      </c>
      <c r="I3714">
        <v>-138.72696740000001</v>
      </c>
      <c r="J3714" s="1" t="str">
        <f t="shared" si="607"/>
        <v>NGR bulk stream sediment</v>
      </c>
      <c r="K3714" s="1" t="str">
        <f t="shared" si="608"/>
        <v>&lt;177 micron (NGR)</v>
      </c>
      <c r="L3714">
        <v>18</v>
      </c>
      <c r="M3714" t="s">
        <v>126</v>
      </c>
      <c r="N3714">
        <v>356</v>
      </c>
      <c r="O3714">
        <v>150</v>
      </c>
      <c r="P3714">
        <v>25</v>
      </c>
      <c r="Q3714">
        <v>20</v>
      </c>
      <c r="R3714">
        <v>19</v>
      </c>
      <c r="S3714">
        <v>13</v>
      </c>
      <c r="T3714">
        <v>0.2</v>
      </c>
      <c r="U3714">
        <v>320</v>
      </c>
      <c r="V3714">
        <v>3.5</v>
      </c>
      <c r="W3714">
        <v>0.3</v>
      </c>
      <c r="X3714">
        <v>8</v>
      </c>
      <c r="Y3714">
        <v>-2</v>
      </c>
      <c r="Z3714">
        <v>89</v>
      </c>
      <c r="AA3714">
        <v>0.5</v>
      </c>
      <c r="AB3714">
        <v>-1</v>
      </c>
      <c r="AC3714">
        <v>709</v>
      </c>
      <c r="AD3714">
        <v>20</v>
      </c>
      <c r="AE3714">
        <v>-2</v>
      </c>
      <c r="AF3714">
        <v>4.2</v>
      </c>
      <c r="AG3714">
        <v>8.8000000000000007</v>
      </c>
      <c r="AH3714">
        <v>490</v>
      </c>
    </row>
    <row r="3715" spans="1:34" hidden="1" x14ac:dyDescent="0.25">
      <c r="A3715" t="s">
        <v>14159</v>
      </c>
      <c r="B3715" t="s">
        <v>14160</v>
      </c>
      <c r="C3715" s="1" t="str">
        <f t="shared" si="602"/>
        <v>21:0620</v>
      </c>
      <c r="D3715" s="1" t="str">
        <f t="shared" si="606"/>
        <v>21:0194</v>
      </c>
      <c r="E3715" t="s">
        <v>14161</v>
      </c>
      <c r="F3715" t="s">
        <v>14162</v>
      </c>
      <c r="H3715">
        <v>61.923728599999997</v>
      </c>
      <c r="I3715">
        <v>-138.7378434</v>
      </c>
      <c r="J3715" s="1" t="str">
        <f t="shared" si="607"/>
        <v>NGR bulk stream sediment</v>
      </c>
      <c r="K3715" s="1" t="str">
        <f t="shared" si="608"/>
        <v>&lt;177 micron (NGR)</v>
      </c>
      <c r="L3715">
        <v>18</v>
      </c>
      <c r="M3715" t="s">
        <v>131</v>
      </c>
      <c r="N3715">
        <v>357</v>
      </c>
      <c r="O3715">
        <v>114</v>
      </c>
      <c r="P3715">
        <v>22</v>
      </c>
      <c r="Q3715">
        <v>18</v>
      </c>
      <c r="R3715">
        <v>19</v>
      </c>
      <c r="S3715">
        <v>8</v>
      </c>
      <c r="T3715">
        <v>0.2</v>
      </c>
      <c r="U3715">
        <v>280</v>
      </c>
      <c r="V3715">
        <v>2.2000000000000002</v>
      </c>
      <c r="W3715">
        <v>0.3</v>
      </c>
      <c r="X3715">
        <v>9</v>
      </c>
      <c r="Y3715">
        <v>-2</v>
      </c>
      <c r="Z3715">
        <v>35</v>
      </c>
      <c r="AA3715">
        <v>0.5</v>
      </c>
      <c r="AB3715">
        <v>1</v>
      </c>
      <c r="AC3715">
        <v>730</v>
      </c>
      <c r="AD3715">
        <v>20</v>
      </c>
      <c r="AE3715">
        <v>-2</v>
      </c>
      <c r="AF3715">
        <v>4.4000000000000004</v>
      </c>
      <c r="AG3715">
        <v>7.9</v>
      </c>
      <c r="AH3715">
        <v>420</v>
      </c>
    </row>
    <row r="3716" spans="1:34" hidden="1" x14ac:dyDescent="0.25">
      <c r="A3716" t="s">
        <v>14163</v>
      </c>
      <c r="B3716" t="s">
        <v>14164</v>
      </c>
      <c r="C3716" s="1" t="str">
        <f t="shared" si="602"/>
        <v>21:0620</v>
      </c>
      <c r="D3716" s="1" t="str">
        <f t="shared" si="606"/>
        <v>21:0194</v>
      </c>
      <c r="E3716" t="s">
        <v>14165</v>
      </c>
      <c r="F3716" t="s">
        <v>14166</v>
      </c>
      <c r="H3716">
        <v>61.901365400000003</v>
      </c>
      <c r="I3716">
        <v>-139.1999883</v>
      </c>
      <c r="J3716" s="1" t="str">
        <f t="shared" si="607"/>
        <v>NGR bulk stream sediment</v>
      </c>
      <c r="K3716" s="1" t="str">
        <f t="shared" si="608"/>
        <v>&lt;177 micron (NGR)</v>
      </c>
      <c r="L3716">
        <v>19</v>
      </c>
      <c r="M3716" t="s">
        <v>38</v>
      </c>
      <c r="N3716">
        <v>358</v>
      </c>
      <c r="O3716">
        <v>58</v>
      </c>
      <c r="P3716">
        <v>16</v>
      </c>
      <c r="Q3716">
        <v>6</v>
      </c>
      <c r="R3716">
        <v>20</v>
      </c>
      <c r="S3716">
        <v>12</v>
      </c>
      <c r="T3716">
        <v>-0.2</v>
      </c>
      <c r="U3716">
        <v>200</v>
      </c>
      <c r="V3716">
        <v>1.8</v>
      </c>
      <c r="W3716">
        <v>-0.2</v>
      </c>
      <c r="X3716">
        <v>9</v>
      </c>
      <c r="Y3716">
        <v>-2</v>
      </c>
      <c r="Z3716">
        <v>34</v>
      </c>
      <c r="AA3716">
        <v>0.6</v>
      </c>
      <c r="AB3716">
        <v>1</v>
      </c>
      <c r="AC3716">
        <v>716</v>
      </c>
      <c r="AD3716">
        <v>20</v>
      </c>
      <c r="AE3716">
        <v>-2</v>
      </c>
      <c r="AF3716">
        <v>3.6</v>
      </c>
      <c r="AG3716">
        <v>2.5</v>
      </c>
      <c r="AH3716">
        <v>325</v>
      </c>
    </row>
    <row r="3717" spans="1:34" hidden="1" x14ac:dyDescent="0.25">
      <c r="A3717" t="s">
        <v>14167</v>
      </c>
      <c r="B3717" t="s">
        <v>14168</v>
      </c>
      <c r="C3717" s="1" t="str">
        <f t="shared" si="602"/>
        <v>21:0620</v>
      </c>
      <c r="D3717" s="1" t="str">
        <f t="shared" si="606"/>
        <v>21:0194</v>
      </c>
      <c r="E3717" t="s">
        <v>14169</v>
      </c>
      <c r="F3717" t="s">
        <v>14170</v>
      </c>
      <c r="H3717">
        <v>61.939688099999998</v>
      </c>
      <c r="I3717">
        <v>-138.71397730000001</v>
      </c>
      <c r="J3717" s="1" t="str">
        <f t="shared" si="607"/>
        <v>NGR bulk stream sediment</v>
      </c>
      <c r="K3717" s="1" t="str">
        <f t="shared" si="608"/>
        <v>&lt;177 micron (NGR)</v>
      </c>
      <c r="L3717">
        <v>19</v>
      </c>
      <c r="M3717" t="s">
        <v>43</v>
      </c>
      <c r="N3717">
        <v>359</v>
      </c>
      <c r="O3717">
        <v>183</v>
      </c>
      <c r="P3717">
        <v>37</v>
      </c>
      <c r="Q3717">
        <v>27</v>
      </c>
      <c r="R3717">
        <v>10</v>
      </c>
      <c r="S3717">
        <v>7</v>
      </c>
      <c r="T3717">
        <v>0.6</v>
      </c>
      <c r="U3717">
        <v>340</v>
      </c>
      <c r="V3717">
        <v>1.8</v>
      </c>
      <c r="W3717">
        <v>0.3</v>
      </c>
      <c r="X3717">
        <v>4</v>
      </c>
      <c r="Y3717">
        <v>12</v>
      </c>
      <c r="Z3717">
        <v>22</v>
      </c>
      <c r="AA3717">
        <v>0.2</v>
      </c>
      <c r="AB3717">
        <v>4</v>
      </c>
      <c r="AC3717">
        <v>325</v>
      </c>
      <c r="AD3717">
        <v>40</v>
      </c>
      <c r="AE3717">
        <v>-2</v>
      </c>
      <c r="AF3717">
        <v>12</v>
      </c>
      <c r="AG3717">
        <v>47</v>
      </c>
      <c r="AH3717">
        <v>550</v>
      </c>
    </row>
    <row r="3718" spans="1:34" hidden="1" x14ac:dyDescent="0.25">
      <c r="A3718" t="s">
        <v>14171</v>
      </c>
      <c r="B3718" t="s">
        <v>14172</v>
      </c>
      <c r="C3718" s="1" t="str">
        <f t="shared" si="602"/>
        <v>21:0620</v>
      </c>
      <c r="D3718" s="1" t="str">
        <f t="shared" si="606"/>
        <v>21:0194</v>
      </c>
      <c r="E3718" t="s">
        <v>14173</v>
      </c>
      <c r="F3718" t="s">
        <v>14174</v>
      </c>
      <c r="H3718">
        <v>61.898781499999998</v>
      </c>
      <c r="I3718">
        <v>-138.67221760000001</v>
      </c>
      <c r="J3718" s="1" t="str">
        <f t="shared" si="607"/>
        <v>NGR bulk stream sediment</v>
      </c>
      <c r="K3718" s="1" t="str">
        <f t="shared" si="608"/>
        <v>&lt;177 micron (NGR)</v>
      </c>
      <c r="L3718">
        <v>19</v>
      </c>
      <c r="M3718" t="s">
        <v>56</v>
      </c>
      <c r="N3718">
        <v>360</v>
      </c>
      <c r="O3718">
        <v>141</v>
      </c>
      <c r="P3718">
        <v>37</v>
      </c>
      <c r="Q3718">
        <v>23</v>
      </c>
      <c r="R3718">
        <v>22</v>
      </c>
      <c r="S3718">
        <v>12</v>
      </c>
      <c r="T3718">
        <v>0.3</v>
      </c>
      <c r="U3718">
        <v>390</v>
      </c>
      <c r="V3718">
        <v>2.6</v>
      </c>
      <c r="W3718">
        <v>0.8</v>
      </c>
      <c r="X3718">
        <v>9</v>
      </c>
      <c r="Y3718">
        <v>-2</v>
      </c>
      <c r="Z3718">
        <v>49</v>
      </c>
      <c r="AA3718">
        <v>-0.2</v>
      </c>
      <c r="AB3718">
        <v>3</v>
      </c>
      <c r="AC3718">
        <v>776</v>
      </c>
      <c r="AD3718">
        <v>35</v>
      </c>
      <c r="AE3718">
        <v>2</v>
      </c>
      <c r="AF3718">
        <v>8.1999999999999993</v>
      </c>
      <c r="AG3718">
        <v>9</v>
      </c>
      <c r="AH3718">
        <v>390</v>
      </c>
    </row>
    <row r="3719" spans="1:34" hidden="1" x14ac:dyDescent="0.25">
      <c r="A3719" t="s">
        <v>14175</v>
      </c>
      <c r="B3719" t="s">
        <v>14176</v>
      </c>
      <c r="C3719" s="1" t="str">
        <f t="shared" si="602"/>
        <v>21:0620</v>
      </c>
      <c r="D3719" s="1" t="str">
        <f t="shared" si="606"/>
        <v>21:0194</v>
      </c>
      <c r="E3719" t="s">
        <v>14165</v>
      </c>
      <c r="F3719" t="s">
        <v>14177</v>
      </c>
      <c r="H3719">
        <v>61.901365400000003</v>
      </c>
      <c r="I3719">
        <v>-139.1999883</v>
      </c>
      <c r="J3719" s="1" t="str">
        <f t="shared" si="607"/>
        <v>NGR bulk stream sediment</v>
      </c>
      <c r="K3719" s="1" t="str">
        <f t="shared" si="608"/>
        <v>&lt;177 micron (NGR)</v>
      </c>
      <c r="L3719">
        <v>19</v>
      </c>
      <c r="M3719" t="s">
        <v>47</v>
      </c>
      <c r="N3719">
        <v>361</v>
      </c>
      <c r="O3719">
        <v>64</v>
      </c>
      <c r="P3719">
        <v>19</v>
      </c>
      <c r="Q3719">
        <v>7</v>
      </c>
      <c r="R3719">
        <v>23</v>
      </c>
      <c r="S3719">
        <v>11</v>
      </c>
      <c r="T3719">
        <v>0.2</v>
      </c>
      <c r="U3719">
        <v>210</v>
      </c>
      <c r="V3719">
        <v>2</v>
      </c>
      <c r="W3719">
        <v>-0.2</v>
      </c>
      <c r="X3719">
        <v>11</v>
      </c>
      <c r="Y3719">
        <v>-2</v>
      </c>
      <c r="Z3719">
        <v>36</v>
      </c>
      <c r="AA3719">
        <v>0.6</v>
      </c>
      <c r="AB3719">
        <v>1</v>
      </c>
      <c r="AC3719">
        <v>752</v>
      </c>
      <c r="AD3719">
        <v>15</v>
      </c>
      <c r="AE3719">
        <v>-2</v>
      </c>
      <c r="AF3719">
        <v>4.2</v>
      </c>
      <c r="AG3719">
        <v>2.6</v>
      </c>
      <c r="AH3719">
        <v>350</v>
      </c>
    </row>
    <row r="3720" spans="1:34" hidden="1" x14ac:dyDescent="0.25">
      <c r="A3720" t="s">
        <v>14178</v>
      </c>
      <c r="B3720" t="s">
        <v>14179</v>
      </c>
      <c r="C3720" s="1" t="str">
        <f t="shared" si="602"/>
        <v>21:0620</v>
      </c>
      <c r="D3720" s="1" t="str">
        <f t="shared" si="606"/>
        <v>21:0194</v>
      </c>
      <c r="E3720" t="s">
        <v>14165</v>
      </c>
      <c r="F3720" t="s">
        <v>14180</v>
      </c>
      <c r="H3720">
        <v>61.901365400000003</v>
      </c>
      <c r="I3720">
        <v>-139.1999883</v>
      </c>
      <c r="J3720" s="1" t="str">
        <f t="shared" si="607"/>
        <v>NGR bulk stream sediment</v>
      </c>
      <c r="K3720" s="1" t="str">
        <f t="shared" si="608"/>
        <v>&lt;177 micron (NGR)</v>
      </c>
      <c r="L3720">
        <v>19</v>
      </c>
      <c r="M3720" t="s">
        <v>51</v>
      </c>
      <c r="N3720">
        <v>362</v>
      </c>
      <c r="O3720">
        <v>57</v>
      </c>
      <c r="P3720">
        <v>17</v>
      </c>
      <c r="Q3720">
        <v>5</v>
      </c>
      <c r="R3720">
        <v>22</v>
      </c>
      <c r="S3720">
        <v>10</v>
      </c>
      <c r="T3720">
        <v>-0.2</v>
      </c>
      <c r="U3720">
        <v>190</v>
      </c>
      <c r="V3720">
        <v>2</v>
      </c>
      <c r="W3720">
        <v>-0.2</v>
      </c>
      <c r="X3720">
        <v>8</v>
      </c>
      <c r="Y3720">
        <v>-2</v>
      </c>
      <c r="Z3720">
        <v>32</v>
      </c>
      <c r="AA3720">
        <v>0.4</v>
      </c>
      <c r="AB3720">
        <v>-1</v>
      </c>
      <c r="AC3720">
        <v>716</v>
      </c>
      <c r="AD3720">
        <v>20</v>
      </c>
      <c r="AE3720">
        <v>-2</v>
      </c>
      <c r="AF3720">
        <v>3</v>
      </c>
      <c r="AG3720">
        <v>2.6</v>
      </c>
      <c r="AH3720">
        <v>345</v>
      </c>
    </row>
    <row r="3721" spans="1:34" hidden="1" x14ac:dyDescent="0.25">
      <c r="A3721" t="s">
        <v>14181</v>
      </c>
      <c r="B3721" t="s">
        <v>14182</v>
      </c>
      <c r="C3721" s="1" t="str">
        <f t="shared" si="602"/>
        <v>21:0620</v>
      </c>
      <c r="D3721" s="1" t="str">
        <f>HYPERLINK("http://geochem.nrcan.gc.ca/cdogs/content/svy/svy_e.htm", "")</f>
        <v/>
      </c>
      <c r="G3721" s="1" t="str">
        <f>HYPERLINK("http://geochem.nrcan.gc.ca/cdogs/content/cr_/cr_00079_e.htm", "79")</f>
        <v>79</v>
      </c>
      <c r="J3721" t="s">
        <v>69</v>
      </c>
      <c r="K3721" t="s">
        <v>70</v>
      </c>
      <c r="L3721">
        <v>19</v>
      </c>
      <c r="M3721" t="s">
        <v>71</v>
      </c>
      <c r="N3721">
        <v>363</v>
      </c>
      <c r="O3721">
        <v>106</v>
      </c>
      <c r="P3721">
        <v>86</v>
      </c>
      <c r="Q3721">
        <v>18</v>
      </c>
      <c r="R3721">
        <v>219</v>
      </c>
      <c r="S3721">
        <v>29</v>
      </c>
      <c r="T3721">
        <v>0.4</v>
      </c>
      <c r="U3721">
        <v>880</v>
      </c>
      <c r="V3721">
        <v>3.2</v>
      </c>
      <c r="W3721">
        <v>1.4</v>
      </c>
      <c r="X3721">
        <v>12</v>
      </c>
      <c r="Y3721">
        <v>-2</v>
      </c>
      <c r="Z3721">
        <v>72</v>
      </c>
      <c r="AA3721">
        <v>1.1000000000000001</v>
      </c>
      <c r="AB3721">
        <v>2</v>
      </c>
      <c r="AC3721">
        <v>807</v>
      </c>
      <c r="AD3721">
        <v>50</v>
      </c>
      <c r="AE3721">
        <v>2</v>
      </c>
      <c r="AF3721">
        <v>2.6</v>
      </c>
      <c r="AG3721">
        <v>2.8</v>
      </c>
      <c r="AH3721">
        <v>550</v>
      </c>
    </row>
    <row r="3722" spans="1:34" hidden="1" x14ac:dyDescent="0.25">
      <c r="A3722" t="s">
        <v>14183</v>
      </c>
      <c r="B3722" t="s">
        <v>14184</v>
      </c>
      <c r="C3722" s="1" t="str">
        <f t="shared" si="602"/>
        <v>21:0620</v>
      </c>
      <c r="D3722" s="1" t="str">
        <f t="shared" ref="D3722:D3740" si="609">HYPERLINK("http://geochem.nrcan.gc.ca/cdogs/content/svy/svy210194_e.htm", "21:0194")</f>
        <v>21:0194</v>
      </c>
      <c r="E3722" t="s">
        <v>14185</v>
      </c>
      <c r="F3722" t="s">
        <v>14186</v>
      </c>
      <c r="H3722">
        <v>61.877246900000003</v>
      </c>
      <c r="I3722">
        <v>-139.1660071</v>
      </c>
      <c r="J3722" s="1" t="str">
        <f t="shared" ref="J3722:J3740" si="610">HYPERLINK("http://geochem.nrcan.gc.ca/cdogs/content/kwd/kwd020030_e.htm", "NGR bulk stream sediment")</f>
        <v>NGR bulk stream sediment</v>
      </c>
      <c r="K3722" s="1" t="str">
        <f t="shared" ref="K3722:K3740" si="611">HYPERLINK("http://geochem.nrcan.gc.ca/cdogs/content/kwd/kwd080006_e.htm", "&lt;177 micron (NGR)")</f>
        <v>&lt;177 micron (NGR)</v>
      </c>
      <c r="L3722">
        <v>19</v>
      </c>
      <c r="M3722" t="s">
        <v>61</v>
      </c>
      <c r="N3722">
        <v>364</v>
      </c>
      <c r="O3722">
        <v>36</v>
      </c>
      <c r="P3722">
        <v>12</v>
      </c>
      <c r="Q3722">
        <v>4</v>
      </c>
      <c r="R3722">
        <v>18</v>
      </c>
      <c r="S3722">
        <v>8</v>
      </c>
      <c r="T3722">
        <v>-0.2</v>
      </c>
      <c r="U3722">
        <v>220</v>
      </c>
      <c r="V3722">
        <v>1.7</v>
      </c>
      <c r="W3722">
        <v>-0.2</v>
      </c>
      <c r="X3722">
        <v>4</v>
      </c>
      <c r="Y3722">
        <v>-2</v>
      </c>
      <c r="Z3722">
        <v>30</v>
      </c>
      <c r="AA3722">
        <v>1</v>
      </c>
      <c r="AB3722">
        <v>3</v>
      </c>
      <c r="AC3722">
        <v>653</v>
      </c>
      <c r="AD3722">
        <v>-10</v>
      </c>
      <c r="AE3722">
        <v>-2</v>
      </c>
      <c r="AF3722">
        <v>2.6</v>
      </c>
      <c r="AG3722">
        <v>3.1</v>
      </c>
      <c r="AH3722">
        <v>250</v>
      </c>
    </row>
    <row r="3723" spans="1:34" hidden="1" x14ac:dyDescent="0.25">
      <c r="A3723" t="s">
        <v>14187</v>
      </c>
      <c r="B3723" t="s">
        <v>14188</v>
      </c>
      <c r="C3723" s="1" t="str">
        <f t="shared" si="602"/>
        <v>21:0620</v>
      </c>
      <c r="D3723" s="1" t="str">
        <f t="shared" si="609"/>
        <v>21:0194</v>
      </c>
      <c r="E3723" t="s">
        <v>14189</v>
      </c>
      <c r="F3723" t="s">
        <v>14190</v>
      </c>
      <c r="H3723">
        <v>61.8185918</v>
      </c>
      <c r="I3723">
        <v>-139.21841430000001</v>
      </c>
      <c r="J3723" s="1" t="str">
        <f t="shared" si="610"/>
        <v>NGR bulk stream sediment</v>
      </c>
      <c r="K3723" s="1" t="str">
        <f t="shared" si="611"/>
        <v>&lt;177 micron (NGR)</v>
      </c>
      <c r="L3723">
        <v>19</v>
      </c>
      <c r="M3723" t="s">
        <v>66</v>
      </c>
      <c r="N3723">
        <v>365</v>
      </c>
      <c r="O3723">
        <v>73</v>
      </c>
      <c r="P3723">
        <v>21</v>
      </c>
      <c r="Q3723">
        <v>5</v>
      </c>
      <c r="R3723">
        <v>24</v>
      </c>
      <c r="S3723">
        <v>11</v>
      </c>
      <c r="T3723">
        <v>-0.2</v>
      </c>
      <c r="U3723">
        <v>360</v>
      </c>
      <c r="V3723">
        <v>2.1</v>
      </c>
      <c r="W3723">
        <v>-0.2</v>
      </c>
      <c r="X3723">
        <v>4</v>
      </c>
      <c r="Y3723">
        <v>-2</v>
      </c>
      <c r="Z3723">
        <v>45</v>
      </c>
      <c r="AA3723">
        <v>0.4</v>
      </c>
      <c r="AB3723">
        <v>-1</v>
      </c>
      <c r="AC3723">
        <v>807</v>
      </c>
      <c r="AD3723">
        <v>15</v>
      </c>
      <c r="AE3723">
        <v>-2</v>
      </c>
      <c r="AF3723">
        <v>5.8</v>
      </c>
      <c r="AG3723">
        <v>2.2000000000000002</v>
      </c>
      <c r="AH3723">
        <v>390</v>
      </c>
    </row>
    <row r="3724" spans="1:34" hidden="1" x14ac:dyDescent="0.25">
      <c r="A3724" t="s">
        <v>14191</v>
      </c>
      <c r="B3724" t="s">
        <v>14192</v>
      </c>
      <c r="C3724" s="1" t="str">
        <f t="shared" si="602"/>
        <v>21:0620</v>
      </c>
      <c r="D3724" s="1" t="str">
        <f t="shared" si="609"/>
        <v>21:0194</v>
      </c>
      <c r="E3724" t="s">
        <v>14193</v>
      </c>
      <c r="F3724" t="s">
        <v>14194</v>
      </c>
      <c r="H3724">
        <v>61.809514399999998</v>
      </c>
      <c r="I3724">
        <v>-139.28976900000001</v>
      </c>
      <c r="J3724" s="1" t="str">
        <f t="shared" si="610"/>
        <v>NGR bulk stream sediment</v>
      </c>
      <c r="K3724" s="1" t="str">
        <f t="shared" si="611"/>
        <v>&lt;177 micron (NGR)</v>
      </c>
      <c r="L3724">
        <v>19</v>
      </c>
      <c r="M3724" t="s">
        <v>76</v>
      </c>
      <c r="N3724">
        <v>366</v>
      </c>
      <c r="O3724">
        <v>56</v>
      </c>
      <c r="P3724">
        <v>17</v>
      </c>
      <c r="Q3724">
        <v>12</v>
      </c>
      <c r="R3724">
        <v>24</v>
      </c>
      <c r="S3724">
        <v>9</v>
      </c>
      <c r="T3724">
        <v>-0.2</v>
      </c>
      <c r="U3724">
        <v>290</v>
      </c>
      <c r="V3724">
        <v>2.2000000000000002</v>
      </c>
      <c r="W3724">
        <v>-0.2</v>
      </c>
      <c r="X3724">
        <v>8</v>
      </c>
      <c r="Y3724">
        <v>2</v>
      </c>
      <c r="Z3724">
        <v>34</v>
      </c>
      <c r="AA3724">
        <v>0.2</v>
      </c>
      <c r="AB3724">
        <v>5</v>
      </c>
      <c r="AC3724">
        <v>736</v>
      </c>
      <c r="AD3724">
        <v>10</v>
      </c>
      <c r="AE3724">
        <v>-2</v>
      </c>
      <c r="AF3724">
        <v>5.2</v>
      </c>
      <c r="AG3724">
        <v>3.9</v>
      </c>
      <c r="AH3724">
        <v>465</v>
      </c>
    </row>
    <row r="3725" spans="1:34" hidden="1" x14ac:dyDescent="0.25">
      <c r="A3725" t="s">
        <v>14195</v>
      </c>
      <c r="B3725" t="s">
        <v>14196</v>
      </c>
      <c r="C3725" s="1" t="str">
        <f t="shared" si="602"/>
        <v>21:0620</v>
      </c>
      <c r="D3725" s="1" t="str">
        <f t="shared" si="609"/>
        <v>21:0194</v>
      </c>
      <c r="E3725" t="s">
        <v>14197</v>
      </c>
      <c r="F3725" t="s">
        <v>14198</v>
      </c>
      <c r="H3725">
        <v>61.781618999999999</v>
      </c>
      <c r="I3725">
        <v>-139.27632120000001</v>
      </c>
      <c r="J3725" s="1" t="str">
        <f t="shared" si="610"/>
        <v>NGR bulk stream sediment</v>
      </c>
      <c r="K3725" s="1" t="str">
        <f t="shared" si="611"/>
        <v>&lt;177 micron (NGR)</v>
      </c>
      <c r="L3725">
        <v>19</v>
      </c>
      <c r="M3725" t="s">
        <v>81</v>
      </c>
      <c r="N3725">
        <v>367</v>
      </c>
      <c r="O3725">
        <v>63</v>
      </c>
      <c r="P3725">
        <v>32</v>
      </c>
      <c r="Q3725">
        <v>12</v>
      </c>
      <c r="R3725">
        <v>35</v>
      </c>
      <c r="S3725">
        <v>13</v>
      </c>
      <c r="T3725">
        <v>-0.2</v>
      </c>
      <c r="U3725">
        <v>320</v>
      </c>
      <c r="V3725">
        <v>2.6</v>
      </c>
      <c r="W3725">
        <v>-0.2</v>
      </c>
      <c r="X3725">
        <v>78</v>
      </c>
      <c r="Y3725">
        <v>-2</v>
      </c>
      <c r="Z3725">
        <v>24</v>
      </c>
      <c r="AA3725">
        <v>0.6</v>
      </c>
      <c r="AB3725">
        <v>-1</v>
      </c>
      <c r="AC3725">
        <v>684</v>
      </c>
      <c r="AD3725">
        <v>15</v>
      </c>
      <c r="AE3725">
        <v>-2</v>
      </c>
      <c r="AF3725">
        <v>6.6</v>
      </c>
      <c r="AG3725">
        <v>2.8</v>
      </c>
      <c r="AH3725">
        <v>450</v>
      </c>
    </row>
    <row r="3726" spans="1:34" hidden="1" x14ac:dyDescent="0.25">
      <c r="A3726" t="s">
        <v>14199</v>
      </c>
      <c r="B3726" t="s">
        <v>14200</v>
      </c>
      <c r="C3726" s="1" t="str">
        <f t="shared" si="602"/>
        <v>21:0620</v>
      </c>
      <c r="D3726" s="1" t="str">
        <f t="shared" si="609"/>
        <v>21:0194</v>
      </c>
      <c r="E3726" t="s">
        <v>14201</v>
      </c>
      <c r="F3726" t="s">
        <v>14202</v>
      </c>
      <c r="H3726">
        <v>61.759065</v>
      </c>
      <c r="I3726">
        <v>-139.2029484</v>
      </c>
      <c r="J3726" s="1" t="str">
        <f t="shared" si="610"/>
        <v>NGR bulk stream sediment</v>
      </c>
      <c r="K3726" s="1" t="str">
        <f t="shared" si="611"/>
        <v>&lt;177 micron (NGR)</v>
      </c>
      <c r="L3726">
        <v>19</v>
      </c>
      <c r="M3726" t="s">
        <v>86</v>
      </c>
      <c r="N3726">
        <v>368</v>
      </c>
      <c r="O3726">
        <v>49</v>
      </c>
      <c r="P3726">
        <v>17</v>
      </c>
      <c r="Q3726">
        <v>5</v>
      </c>
      <c r="R3726">
        <v>26</v>
      </c>
      <c r="S3726">
        <v>9</v>
      </c>
      <c r="T3726">
        <v>-0.2</v>
      </c>
      <c r="U3726">
        <v>220</v>
      </c>
      <c r="V3726">
        <v>1.8</v>
      </c>
      <c r="W3726">
        <v>-0.2</v>
      </c>
      <c r="X3726">
        <v>5</v>
      </c>
      <c r="Y3726">
        <v>-2</v>
      </c>
      <c r="Z3726">
        <v>27</v>
      </c>
      <c r="AA3726">
        <v>-0.2</v>
      </c>
      <c r="AB3726">
        <v>2</v>
      </c>
      <c r="AC3726">
        <v>602</v>
      </c>
      <c r="AD3726">
        <v>-10</v>
      </c>
      <c r="AE3726">
        <v>4</v>
      </c>
      <c r="AF3726">
        <v>2.8</v>
      </c>
      <c r="AG3726">
        <v>2.4</v>
      </c>
      <c r="AH3726">
        <v>490</v>
      </c>
    </row>
    <row r="3727" spans="1:34" hidden="1" x14ac:dyDescent="0.25">
      <c r="A3727" t="s">
        <v>14203</v>
      </c>
      <c r="B3727" t="s">
        <v>14204</v>
      </c>
      <c r="C3727" s="1" t="str">
        <f t="shared" si="602"/>
        <v>21:0620</v>
      </c>
      <c r="D3727" s="1" t="str">
        <f t="shared" si="609"/>
        <v>21:0194</v>
      </c>
      <c r="E3727" t="s">
        <v>14205</v>
      </c>
      <c r="F3727" t="s">
        <v>14206</v>
      </c>
      <c r="H3727">
        <v>61.7119851</v>
      </c>
      <c r="I3727">
        <v>-139.18790659999999</v>
      </c>
      <c r="J3727" s="1" t="str">
        <f t="shared" si="610"/>
        <v>NGR bulk stream sediment</v>
      </c>
      <c r="K3727" s="1" t="str">
        <f t="shared" si="611"/>
        <v>&lt;177 micron (NGR)</v>
      </c>
      <c r="L3727">
        <v>19</v>
      </c>
      <c r="M3727" t="s">
        <v>91</v>
      </c>
      <c r="N3727">
        <v>369</v>
      </c>
      <c r="O3727">
        <v>68</v>
      </c>
      <c r="P3727">
        <v>42</v>
      </c>
      <c r="Q3727">
        <v>7</v>
      </c>
      <c r="R3727">
        <v>60</v>
      </c>
      <c r="S3727">
        <v>16</v>
      </c>
      <c r="T3727">
        <v>-0.2</v>
      </c>
      <c r="U3727">
        <v>290</v>
      </c>
      <c r="V3727">
        <v>2.6</v>
      </c>
      <c r="W3727">
        <v>0.2</v>
      </c>
      <c r="X3727">
        <v>7</v>
      </c>
      <c r="Y3727">
        <v>2</v>
      </c>
      <c r="Z3727">
        <v>53</v>
      </c>
      <c r="AA3727">
        <v>-0.2</v>
      </c>
      <c r="AB3727">
        <v>4</v>
      </c>
      <c r="AC3727">
        <v>592</v>
      </c>
      <c r="AD3727">
        <v>20</v>
      </c>
      <c r="AE3727">
        <v>2</v>
      </c>
      <c r="AF3727">
        <v>9.6</v>
      </c>
      <c r="AG3727">
        <v>2.4</v>
      </c>
      <c r="AH3727">
        <v>620</v>
      </c>
    </row>
    <row r="3728" spans="1:34" hidden="1" x14ac:dyDescent="0.25">
      <c r="A3728" t="s">
        <v>14207</v>
      </c>
      <c r="B3728" t="s">
        <v>14208</v>
      </c>
      <c r="C3728" s="1" t="str">
        <f t="shared" si="602"/>
        <v>21:0620</v>
      </c>
      <c r="D3728" s="1" t="str">
        <f t="shared" si="609"/>
        <v>21:0194</v>
      </c>
      <c r="E3728" t="s">
        <v>14209</v>
      </c>
      <c r="F3728" t="s">
        <v>14210</v>
      </c>
      <c r="H3728">
        <v>61.667572999999997</v>
      </c>
      <c r="I3728">
        <v>-139.14840000000001</v>
      </c>
      <c r="J3728" s="1" t="str">
        <f t="shared" si="610"/>
        <v>NGR bulk stream sediment</v>
      </c>
      <c r="K3728" s="1" t="str">
        <f t="shared" si="611"/>
        <v>&lt;177 micron (NGR)</v>
      </c>
      <c r="L3728">
        <v>19</v>
      </c>
      <c r="M3728" t="s">
        <v>96</v>
      </c>
      <c r="N3728">
        <v>370</v>
      </c>
      <c r="O3728">
        <v>73</v>
      </c>
      <c r="P3728">
        <v>48</v>
      </c>
      <c r="Q3728">
        <v>12</v>
      </c>
      <c r="R3728">
        <v>91</v>
      </c>
      <c r="S3728">
        <v>15</v>
      </c>
      <c r="T3728">
        <v>0.2</v>
      </c>
      <c r="U3728">
        <v>320</v>
      </c>
      <c r="V3728">
        <v>2.4</v>
      </c>
      <c r="W3728">
        <v>0.2</v>
      </c>
      <c r="X3728">
        <v>8</v>
      </c>
      <c r="Y3728">
        <v>2</v>
      </c>
      <c r="Z3728">
        <v>45</v>
      </c>
      <c r="AA3728">
        <v>-0.2</v>
      </c>
      <c r="AB3728">
        <v>3</v>
      </c>
      <c r="AC3728">
        <v>640</v>
      </c>
      <c r="AD3728">
        <v>25</v>
      </c>
      <c r="AE3728">
        <v>6</v>
      </c>
      <c r="AF3728">
        <v>10</v>
      </c>
      <c r="AG3728">
        <v>2.6</v>
      </c>
      <c r="AH3728">
        <v>510</v>
      </c>
    </row>
    <row r="3729" spans="1:34" hidden="1" x14ac:dyDescent="0.25">
      <c r="A3729" t="s">
        <v>14211</v>
      </c>
      <c r="B3729" t="s">
        <v>14212</v>
      </c>
      <c r="C3729" s="1" t="str">
        <f t="shared" si="602"/>
        <v>21:0620</v>
      </c>
      <c r="D3729" s="1" t="str">
        <f t="shared" si="609"/>
        <v>21:0194</v>
      </c>
      <c r="E3729" t="s">
        <v>14213</v>
      </c>
      <c r="F3729" t="s">
        <v>14214</v>
      </c>
      <c r="H3729">
        <v>61.6399252</v>
      </c>
      <c r="I3729">
        <v>-139.09608950000001</v>
      </c>
      <c r="J3729" s="1" t="str">
        <f t="shared" si="610"/>
        <v>NGR bulk stream sediment</v>
      </c>
      <c r="K3729" s="1" t="str">
        <f t="shared" si="611"/>
        <v>&lt;177 micron (NGR)</v>
      </c>
      <c r="L3729">
        <v>19</v>
      </c>
      <c r="M3729" t="s">
        <v>101</v>
      </c>
      <c r="N3729">
        <v>371</v>
      </c>
      <c r="O3729">
        <v>112</v>
      </c>
      <c r="P3729">
        <v>36</v>
      </c>
      <c r="Q3729">
        <v>25</v>
      </c>
      <c r="R3729">
        <v>58</v>
      </c>
      <c r="S3729">
        <v>17</v>
      </c>
      <c r="T3729">
        <v>-0.2</v>
      </c>
      <c r="U3729">
        <v>420</v>
      </c>
      <c r="V3729">
        <v>2.6</v>
      </c>
      <c r="W3729">
        <v>0.2</v>
      </c>
      <c r="X3729">
        <v>33</v>
      </c>
      <c r="Y3729">
        <v>-2</v>
      </c>
      <c r="Z3729">
        <v>35</v>
      </c>
      <c r="AA3729">
        <v>2.6</v>
      </c>
      <c r="AB3729">
        <v>5</v>
      </c>
      <c r="AC3729">
        <v>582</v>
      </c>
      <c r="AD3729">
        <v>20</v>
      </c>
      <c r="AE3729">
        <v>2</v>
      </c>
      <c r="AF3729">
        <v>6.2</v>
      </c>
      <c r="AG3729">
        <v>3.2</v>
      </c>
      <c r="AH3729">
        <v>580</v>
      </c>
    </row>
    <row r="3730" spans="1:34" hidden="1" x14ac:dyDescent="0.25">
      <c r="A3730" t="s">
        <v>14215</v>
      </c>
      <c r="B3730" t="s">
        <v>14216</v>
      </c>
      <c r="C3730" s="1" t="str">
        <f t="shared" si="602"/>
        <v>21:0620</v>
      </c>
      <c r="D3730" s="1" t="str">
        <f t="shared" si="609"/>
        <v>21:0194</v>
      </c>
      <c r="E3730" t="s">
        <v>14217</v>
      </c>
      <c r="F3730" t="s">
        <v>14218</v>
      </c>
      <c r="H3730">
        <v>61.623891700000001</v>
      </c>
      <c r="I3730">
        <v>-139.09641479999999</v>
      </c>
      <c r="J3730" s="1" t="str">
        <f t="shared" si="610"/>
        <v>NGR bulk stream sediment</v>
      </c>
      <c r="K3730" s="1" t="str">
        <f t="shared" si="611"/>
        <v>&lt;177 micron (NGR)</v>
      </c>
      <c r="L3730">
        <v>19</v>
      </c>
      <c r="M3730" t="s">
        <v>106</v>
      </c>
      <c r="N3730">
        <v>372</v>
      </c>
      <c r="O3730">
        <v>77</v>
      </c>
      <c r="P3730">
        <v>24</v>
      </c>
      <c r="Q3730">
        <v>9</v>
      </c>
      <c r="R3730">
        <v>54</v>
      </c>
      <c r="S3730">
        <v>11</v>
      </c>
      <c r="T3730">
        <v>-0.2</v>
      </c>
      <c r="U3730">
        <v>310</v>
      </c>
      <c r="V3730">
        <v>3</v>
      </c>
      <c r="W3730">
        <v>-0.2</v>
      </c>
      <c r="X3730">
        <v>7</v>
      </c>
      <c r="Y3730">
        <v>2</v>
      </c>
      <c r="Z3730">
        <v>55</v>
      </c>
      <c r="AA3730">
        <v>0.2</v>
      </c>
      <c r="AB3730">
        <v>1</v>
      </c>
      <c r="AC3730">
        <v>1057</v>
      </c>
      <c r="AD3730">
        <v>-10</v>
      </c>
      <c r="AE3730">
        <v>-2</v>
      </c>
      <c r="AF3730">
        <v>3.6</v>
      </c>
      <c r="AG3730">
        <v>4.9000000000000004</v>
      </c>
      <c r="AH3730">
        <v>650</v>
      </c>
    </row>
    <row r="3731" spans="1:34" hidden="1" x14ac:dyDescent="0.25">
      <c r="A3731" t="s">
        <v>14219</v>
      </c>
      <c r="B3731" t="s">
        <v>14220</v>
      </c>
      <c r="C3731" s="1" t="str">
        <f t="shared" si="602"/>
        <v>21:0620</v>
      </c>
      <c r="D3731" s="1" t="str">
        <f t="shared" si="609"/>
        <v>21:0194</v>
      </c>
      <c r="E3731" t="s">
        <v>14221</v>
      </c>
      <c r="F3731" t="s">
        <v>14222</v>
      </c>
      <c r="H3731">
        <v>61.623952600000003</v>
      </c>
      <c r="I3731">
        <v>-139.1079191</v>
      </c>
      <c r="J3731" s="1" t="str">
        <f t="shared" si="610"/>
        <v>NGR bulk stream sediment</v>
      </c>
      <c r="K3731" s="1" t="str">
        <f t="shared" si="611"/>
        <v>&lt;177 micron (NGR)</v>
      </c>
      <c r="L3731">
        <v>19</v>
      </c>
      <c r="M3731" t="s">
        <v>111</v>
      </c>
      <c r="N3731">
        <v>373</v>
      </c>
      <c r="O3731">
        <v>57</v>
      </c>
      <c r="P3731">
        <v>9</v>
      </c>
      <c r="Q3731">
        <v>6</v>
      </c>
      <c r="R3731">
        <v>73</v>
      </c>
      <c r="S3731">
        <v>10</v>
      </c>
      <c r="T3731">
        <v>-0.2</v>
      </c>
      <c r="U3731">
        <v>300</v>
      </c>
      <c r="V3731">
        <v>2.4</v>
      </c>
      <c r="W3731">
        <v>-0.2</v>
      </c>
      <c r="X3731">
        <v>2</v>
      </c>
      <c r="Y3731">
        <v>-2</v>
      </c>
      <c r="Z3731">
        <v>26</v>
      </c>
      <c r="AA3731">
        <v>-0.2</v>
      </c>
      <c r="AB3731">
        <v>2</v>
      </c>
      <c r="AC3731">
        <v>1187</v>
      </c>
      <c r="AD3731">
        <v>-10</v>
      </c>
      <c r="AE3731">
        <v>-2</v>
      </c>
      <c r="AF3731">
        <v>2</v>
      </c>
      <c r="AG3731">
        <v>5.0999999999999996</v>
      </c>
      <c r="AH3731">
        <v>550</v>
      </c>
    </row>
    <row r="3732" spans="1:34" hidden="1" x14ac:dyDescent="0.25">
      <c r="A3732" t="s">
        <v>14223</v>
      </c>
      <c r="B3732" t="s">
        <v>14224</v>
      </c>
      <c r="C3732" s="1" t="str">
        <f t="shared" si="602"/>
        <v>21:0620</v>
      </c>
      <c r="D3732" s="1" t="str">
        <f t="shared" si="609"/>
        <v>21:0194</v>
      </c>
      <c r="E3732" t="s">
        <v>14225</v>
      </c>
      <c r="F3732" t="s">
        <v>14226</v>
      </c>
      <c r="H3732">
        <v>61.653534200000003</v>
      </c>
      <c r="I3732">
        <v>-139.1474652</v>
      </c>
      <c r="J3732" s="1" t="str">
        <f t="shared" si="610"/>
        <v>NGR bulk stream sediment</v>
      </c>
      <c r="K3732" s="1" t="str">
        <f t="shared" si="611"/>
        <v>&lt;177 micron (NGR)</v>
      </c>
      <c r="L3732">
        <v>19</v>
      </c>
      <c r="M3732" t="s">
        <v>116</v>
      </c>
      <c r="N3732">
        <v>374</v>
      </c>
      <c r="O3732">
        <v>78</v>
      </c>
      <c r="P3732">
        <v>33</v>
      </c>
      <c r="Q3732">
        <v>13</v>
      </c>
      <c r="R3732">
        <v>47</v>
      </c>
      <c r="S3732">
        <v>14</v>
      </c>
      <c r="T3732">
        <v>-0.2</v>
      </c>
      <c r="U3732">
        <v>360</v>
      </c>
      <c r="V3732">
        <v>3</v>
      </c>
      <c r="W3732">
        <v>-0.2</v>
      </c>
      <c r="X3732">
        <v>9</v>
      </c>
      <c r="Y3732">
        <v>-2</v>
      </c>
      <c r="Z3732">
        <v>36</v>
      </c>
      <c r="AA3732">
        <v>0.3</v>
      </c>
      <c r="AB3732">
        <v>2</v>
      </c>
      <c r="AC3732">
        <v>712</v>
      </c>
      <c r="AD3732">
        <v>15</v>
      </c>
      <c r="AE3732">
        <v>2</v>
      </c>
      <c r="AF3732">
        <v>5.6</v>
      </c>
      <c r="AG3732">
        <v>3</v>
      </c>
      <c r="AH3732">
        <v>510</v>
      </c>
    </row>
    <row r="3733" spans="1:34" hidden="1" x14ac:dyDescent="0.25">
      <c r="A3733" t="s">
        <v>14227</v>
      </c>
      <c r="B3733" t="s">
        <v>14228</v>
      </c>
      <c r="C3733" s="1" t="str">
        <f t="shared" si="602"/>
        <v>21:0620</v>
      </c>
      <c r="D3733" s="1" t="str">
        <f t="shared" si="609"/>
        <v>21:0194</v>
      </c>
      <c r="E3733" t="s">
        <v>14229</v>
      </c>
      <c r="F3733" t="s">
        <v>14230</v>
      </c>
      <c r="H3733">
        <v>61.682623399999997</v>
      </c>
      <c r="I3733">
        <v>-139.22021040000001</v>
      </c>
      <c r="J3733" s="1" t="str">
        <f t="shared" si="610"/>
        <v>NGR bulk stream sediment</v>
      </c>
      <c r="K3733" s="1" t="str">
        <f t="shared" si="611"/>
        <v>&lt;177 micron (NGR)</v>
      </c>
      <c r="L3733">
        <v>19</v>
      </c>
      <c r="M3733" t="s">
        <v>121</v>
      </c>
      <c r="N3733">
        <v>375</v>
      </c>
      <c r="O3733">
        <v>66</v>
      </c>
      <c r="P3733">
        <v>28</v>
      </c>
      <c r="Q3733">
        <v>10</v>
      </c>
      <c r="R3733">
        <v>45</v>
      </c>
      <c r="S3733">
        <v>12</v>
      </c>
      <c r="T3733">
        <v>0.3</v>
      </c>
      <c r="U3733">
        <v>400</v>
      </c>
      <c r="V3733">
        <v>2.4</v>
      </c>
      <c r="W3733">
        <v>-0.2</v>
      </c>
      <c r="X3733">
        <v>7</v>
      </c>
      <c r="Y3733">
        <v>-2</v>
      </c>
      <c r="Z3733">
        <v>43</v>
      </c>
      <c r="AA3733">
        <v>0.2</v>
      </c>
      <c r="AB3733">
        <v>3</v>
      </c>
      <c r="AC3733">
        <v>866</v>
      </c>
      <c r="AD3733">
        <v>10</v>
      </c>
      <c r="AE3733">
        <v>-2</v>
      </c>
      <c r="AF3733">
        <v>3.6</v>
      </c>
      <c r="AG3733">
        <v>3.1</v>
      </c>
      <c r="AH3733">
        <v>500</v>
      </c>
    </row>
    <row r="3734" spans="1:34" hidden="1" x14ac:dyDescent="0.25">
      <c r="A3734" t="s">
        <v>14231</v>
      </c>
      <c r="B3734" t="s">
        <v>14232</v>
      </c>
      <c r="C3734" s="1" t="str">
        <f t="shared" si="602"/>
        <v>21:0620</v>
      </c>
      <c r="D3734" s="1" t="str">
        <f t="shared" si="609"/>
        <v>21:0194</v>
      </c>
      <c r="E3734" t="s">
        <v>14233</v>
      </c>
      <c r="F3734" t="s">
        <v>14234</v>
      </c>
      <c r="H3734">
        <v>61.679642600000001</v>
      </c>
      <c r="I3734">
        <v>-139.23202370000001</v>
      </c>
      <c r="J3734" s="1" t="str">
        <f t="shared" si="610"/>
        <v>NGR bulk stream sediment</v>
      </c>
      <c r="K3734" s="1" t="str">
        <f t="shared" si="611"/>
        <v>&lt;177 micron (NGR)</v>
      </c>
      <c r="L3734">
        <v>19</v>
      </c>
      <c r="M3734" t="s">
        <v>126</v>
      </c>
      <c r="N3734">
        <v>376</v>
      </c>
      <c r="O3734">
        <v>40</v>
      </c>
      <c r="P3734">
        <v>18</v>
      </c>
      <c r="Q3734">
        <v>7</v>
      </c>
      <c r="R3734">
        <v>31</v>
      </c>
      <c r="S3734">
        <v>8</v>
      </c>
      <c r="T3734">
        <v>-0.2</v>
      </c>
      <c r="U3734">
        <v>280</v>
      </c>
      <c r="V3734">
        <v>1.5</v>
      </c>
      <c r="W3734">
        <v>-0.2</v>
      </c>
      <c r="X3734">
        <v>4</v>
      </c>
      <c r="Y3734">
        <v>-2</v>
      </c>
      <c r="Z3734">
        <v>26</v>
      </c>
      <c r="AA3734">
        <v>-0.2</v>
      </c>
      <c r="AB3734">
        <v>2</v>
      </c>
      <c r="AC3734">
        <v>674</v>
      </c>
      <c r="AD3734">
        <v>-10</v>
      </c>
      <c r="AE3734">
        <v>4</v>
      </c>
      <c r="AF3734">
        <v>2.4</v>
      </c>
      <c r="AG3734">
        <v>2.8</v>
      </c>
      <c r="AH3734">
        <v>390</v>
      </c>
    </row>
    <row r="3735" spans="1:34" hidden="1" x14ac:dyDescent="0.25">
      <c r="A3735" t="s">
        <v>14235</v>
      </c>
      <c r="B3735" t="s">
        <v>14236</v>
      </c>
      <c r="C3735" s="1" t="str">
        <f t="shared" si="602"/>
        <v>21:0620</v>
      </c>
      <c r="D3735" s="1" t="str">
        <f t="shared" si="609"/>
        <v>21:0194</v>
      </c>
      <c r="E3735" t="s">
        <v>14237</v>
      </c>
      <c r="F3735" t="s">
        <v>14238</v>
      </c>
      <c r="H3735">
        <v>61.655328400000002</v>
      </c>
      <c r="I3735">
        <v>-139.244045</v>
      </c>
      <c r="J3735" s="1" t="str">
        <f t="shared" si="610"/>
        <v>NGR bulk stream sediment</v>
      </c>
      <c r="K3735" s="1" t="str">
        <f t="shared" si="611"/>
        <v>&lt;177 micron (NGR)</v>
      </c>
      <c r="L3735">
        <v>19</v>
      </c>
      <c r="M3735" t="s">
        <v>131</v>
      </c>
      <c r="N3735">
        <v>377</v>
      </c>
      <c r="O3735">
        <v>89</v>
      </c>
      <c r="P3735">
        <v>23</v>
      </c>
      <c r="Q3735">
        <v>8</v>
      </c>
      <c r="R3735">
        <v>31</v>
      </c>
      <c r="S3735">
        <v>10</v>
      </c>
      <c r="T3735">
        <v>0.2</v>
      </c>
      <c r="U3735">
        <v>340</v>
      </c>
      <c r="V3735">
        <v>2.4</v>
      </c>
      <c r="W3735">
        <v>-0.2</v>
      </c>
      <c r="X3735">
        <v>5</v>
      </c>
      <c r="Y3735">
        <v>-2</v>
      </c>
      <c r="Z3735">
        <v>42</v>
      </c>
      <c r="AA3735">
        <v>0.3</v>
      </c>
      <c r="AB3735">
        <v>1</v>
      </c>
      <c r="AC3735">
        <v>795</v>
      </c>
      <c r="AD3735">
        <v>15</v>
      </c>
      <c r="AE3735">
        <v>-2</v>
      </c>
      <c r="AF3735">
        <v>7.2</v>
      </c>
      <c r="AG3735">
        <v>2.5</v>
      </c>
      <c r="AH3735">
        <v>420</v>
      </c>
    </row>
    <row r="3736" spans="1:34" hidden="1" x14ac:dyDescent="0.25">
      <c r="A3736" t="s">
        <v>14239</v>
      </c>
      <c r="B3736" t="s">
        <v>14240</v>
      </c>
      <c r="C3736" s="1" t="str">
        <f t="shared" si="602"/>
        <v>21:0620</v>
      </c>
      <c r="D3736" s="1" t="str">
        <f t="shared" si="609"/>
        <v>21:0194</v>
      </c>
      <c r="E3736" t="s">
        <v>14241</v>
      </c>
      <c r="F3736" t="s">
        <v>14242</v>
      </c>
      <c r="H3736">
        <v>61.465347800000004</v>
      </c>
      <c r="I3736">
        <v>-139.981807</v>
      </c>
      <c r="J3736" s="1" t="str">
        <f t="shared" si="610"/>
        <v>NGR bulk stream sediment</v>
      </c>
      <c r="K3736" s="1" t="str">
        <f t="shared" si="611"/>
        <v>&lt;177 micron (NGR)</v>
      </c>
      <c r="L3736">
        <v>20</v>
      </c>
      <c r="M3736" t="s">
        <v>212</v>
      </c>
      <c r="N3736">
        <v>378</v>
      </c>
      <c r="O3736">
        <v>58</v>
      </c>
      <c r="P3736">
        <v>18</v>
      </c>
      <c r="Q3736">
        <v>6</v>
      </c>
      <c r="R3736">
        <v>22</v>
      </c>
      <c r="S3736">
        <v>12</v>
      </c>
      <c r="T3736">
        <v>-0.2</v>
      </c>
      <c r="U3736">
        <v>780</v>
      </c>
      <c r="V3736">
        <v>2.6</v>
      </c>
      <c r="W3736">
        <v>-0.2</v>
      </c>
      <c r="X3736">
        <v>1</v>
      </c>
      <c r="Y3736">
        <v>-2</v>
      </c>
      <c r="Z3736">
        <v>22</v>
      </c>
      <c r="AA3736">
        <v>-0.2</v>
      </c>
      <c r="AB3736">
        <v>2</v>
      </c>
      <c r="AC3736">
        <v>718</v>
      </c>
      <c r="AD3736">
        <v>40</v>
      </c>
      <c r="AE3736">
        <v>2</v>
      </c>
      <c r="AF3736">
        <v>4</v>
      </c>
      <c r="AG3736">
        <v>1.8</v>
      </c>
      <c r="AH3736">
        <v>250</v>
      </c>
    </row>
    <row r="3737" spans="1:34" hidden="1" x14ac:dyDescent="0.25">
      <c r="A3737" t="s">
        <v>14243</v>
      </c>
      <c r="B3737" t="s">
        <v>14244</v>
      </c>
      <c r="C3737" s="1" t="str">
        <f t="shared" si="602"/>
        <v>21:0620</v>
      </c>
      <c r="D3737" s="1" t="str">
        <f t="shared" si="609"/>
        <v>21:0194</v>
      </c>
      <c r="E3737" t="s">
        <v>14245</v>
      </c>
      <c r="F3737" t="s">
        <v>14246</v>
      </c>
      <c r="H3737">
        <v>61.6351887</v>
      </c>
      <c r="I3737">
        <v>-139.2170495</v>
      </c>
      <c r="J3737" s="1" t="str">
        <f t="shared" si="610"/>
        <v>NGR bulk stream sediment</v>
      </c>
      <c r="K3737" s="1" t="str">
        <f t="shared" si="611"/>
        <v>&lt;177 micron (NGR)</v>
      </c>
      <c r="L3737">
        <v>20</v>
      </c>
      <c r="M3737" t="s">
        <v>43</v>
      </c>
      <c r="N3737">
        <v>379</v>
      </c>
      <c r="O3737">
        <v>75</v>
      </c>
      <c r="P3737">
        <v>27</v>
      </c>
      <c r="Q3737">
        <v>8</v>
      </c>
      <c r="R3737">
        <v>35</v>
      </c>
      <c r="S3737">
        <v>12</v>
      </c>
      <c r="T3737">
        <v>0.2</v>
      </c>
      <c r="U3737">
        <v>280</v>
      </c>
      <c r="V3737">
        <v>2.4</v>
      </c>
      <c r="W3737">
        <v>-0.2</v>
      </c>
      <c r="X3737">
        <v>8</v>
      </c>
      <c r="Y3737">
        <v>-2</v>
      </c>
      <c r="Z3737">
        <v>48</v>
      </c>
      <c r="AA3737">
        <v>1</v>
      </c>
      <c r="AB3737">
        <v>-1</v>
      </c>
      <c r="AC3737">
        <v>678</v>
      </c>
      <c r="AD3737">
        <v>-10</v>
      </c>
      <c r="AE3737">
        <v>-2</v>
      </c>
      <c r="AF3737">
        <v>2.2000000000000002</v>
      </c>
      <c r="AG3737">
        <v>3</v>
      </c>
      <c r="AH3737">
        <v>550</v>
      </c>
    </row>
    <row r="3738" spans="1:34" hidden="1" x14ac:dyDescent="0.25">
      <c r="A3738" t="s">
        <v>14247</v>
      </c>
      <c r="B3738" t="s">
        <v>14248</v>
      </c>
      <c r="C3738" s="1" t="str">
        <f t="shared" si="602"/>
        <v>21:0620</v>
      </c>
      <c r="D3738" s="1" t="str">
        <f t="shared" si="609"/>
        <v>21:0194</v>
      </c>
      <c r="E3738" t="s">
        <v>14249</v>
      </c>
      <c r="F3738" t="s">
        <v>14250</v>
      </c>
      <c r="H3738">
        <v>61.694688900000003</v>
      </c>
      <c r="I3738">
        <v>-139.985207</v>
      </c>
      <c r="J3738" s="1" t="str">
        <f t="shared" si="610"/>
        <v>NGR bulk stream sediment</v>
      </c>
      <c r="K3738" s="1" t="str">
        <f t="shared" si="611"/>
        <v>&lt;177 micron (NGR)</v>
      </c>
      <c r="L3738">
        <v>20</v>
      </c>
      <c r="M3738" t="s">
        <v>56</v>
      </c>
      <c r="N3738">
        <v>380</v>
      </c>
      <c r="O3738">
        <v>72</v>
      </c>
      <c r="P3738">
        <v>96</v>
      </c>
      <c r="Q3738">
        <v>8</v>
      </c>
      <c r="R3738">
        <v>27</v>
      </c>
      <c r="S3738">
        <v>17</v>
      </c>
      <c r="T3738">
        <v>0.2</v>
      </c>
      <c r="U3738">
        <v>460</v>
      </c>
      <c r="V3738">
        <v>3.2</v>
      </c>
      <c r="W3738">
        <v>-0.2</v>
      </c>
      <c r="X3738">
        <v>18</v>
      </c>
      <c r="Y3738">
        <v>3</v>
      </c>
      <c r="Z3738">
        <v>96</v>
      </c>
      <c r="AA3738">
        <v>1.7</v>
      </c>
      <c r="AB3738">
        <v>3</v>
      </c>
      <c r="AC3738">
        <v>630</v>
      </c>
      <c r="AD3738">
        <v>10</v>
      </c>
      <c r="AE3738">
        <v>-2</v>
      </c>
      <c r="AF3738">
        <v>3.4</v>
      </c>
      <c r="AG3738">
        <v>1.5</v>
      </c>
      <c r="AH3738">
        <v>375</v>
      </c>
    </row>
    <row r="3739" spans="1:34" hidden="1" x14ac:dyDescent="0.25">
      <c r="A3739" t="s">
        <v>14251</v>
      </c>
      <c r="B3739" t="s">
        <v>14252</v>
      </c>
      <c r="C3739" s="1" t="str">
        <f t="shared" si="602"/>
        <v>21:0620</v>
      </c>
      <c r="D3739" s="1" t="str">
        <f t="shared" si="609"/>
        <v>21:0194</v>
      </c>
      <c r="E3739" t="s">
        <v>14253</v>
      </c>
      <c r="F3739" t="s">
        <v>14254</v>
      </c>
      <c r="H3739">
        <v>61.695203900000003</v>
      </c>
      <c r="I3739">
        <v>-139.93251979999999</v>
      </c>
      <c r="J3739" s="1" t="str">
        <f t="shared" si="610"/>
        <v>NGR bulk stream sediment</v>
      </c>
      <c r="K3739" s="1" t="str">
        <f t="shared" si="611"/>
        <v>&lt;177 micron (NGR)</v>
      </c>
      <c r="L3739">
        <v>20</v>
      </c>
      <c r="M3739" t="s">
        <v>61</v>
      </c>
      <c r="N3739">
        <v>381</v>
      </c>
      <c r="O3739">
        <v>91</v>
      </c>
      <c r="P3739">
        <v>75</v>
      </c>
      <c r="Q3739">
        <v>9</v>
      </c>
      <c r="R3739">
        <v>46</v>
      </c>
      <c r="S3739">
        <v>20</v>
      </c>
      <c r="T3739">
        <v>0.2</v>
      </c>
      <c r="U3739">
        <v>570</v>
      </c>
      <c r="V3739">
        <v>2.9</v>
      </c>
      <c r="W3739">
        <v>-0.2</v>
      </c>
      <c r="X3739">
        <v>7</v>
      </c>
      <c r="Y3739">
        <v>2</v>
      </c>
      <c r="Z3739">
        <v>63</v>
      </c>
      <c r="AA3739">
        <v>1</v>
      </c>
      <c r="AB3739">
        <v>3</v>
      </c>
      <c r="AC3739">
        <v>1107</v>
      </c>
      <c r="AD3739">
        <v>20</v>
      </c>
      <c r="AE3739">
        <v>-2</v>
      </c>
      <c r="AF3739">
        <v>3.4</v>
      </c>
      <c r="AG3739">
        <v>1.5</v>
      </c>
      <c r="AH3739">
        <v>310</v>
      </c>
    </row>
    <row r="3740" spans="1:34" hidden="1" x14ac:dyDescent="0.25">
      <c r="A3740" t="s">
        <v>14255</v>
      </c>
      <c r="B3740" t="s">
        <v>14256</v>
      </c>
      <c r="C3740" s="1" t="str">
        <f t="shared" si="602"/>
        <v>21:0620</v>
      </c>
      <c r="D3740" s="1" t="str">
        <f t="shared" si="609"/>
        <v>21:0194</v>
      </c>
      <c r="E3740" t="s">
        <v>14257</v>
      </c>
      <c r="F3740" t="s">
        <v>14258</v>
      </c>
      <c r="H3740">
        <v>61.694187499999998</v>
      </c>
      <c r="I3740">
        <v>-139.92196820000001</v>
      </c>
      <c r="J3740" s="1" t="str">
        <f t="shared" si="610"/>
        <v>NGR bulk stream sediment</v>
      </c>
      <c r="K3740" s="1" t="str">
        <f t="shared" si="611"/>
        <v>&lt;177 micron (NGR)</v>
      </c>
      <c r="L3740">
        <v>20</v>
      </c>
      <c r="M3740" t="s">
        <v>66</v>
      </c>
      <c r="N3740">
        <v>382</v>
      </c>
      <c r="O3740">
        <v>83</v>
      </c>
      <c r="P3740">
        <v>62</v>
      </c>
      <c r="Q3740">
        <v>8</v>
      </c>
      <c r="R3740">
        <v>50</v>
      </c>
      <c r="S3740">
        <v>19</v>
      </c>
      <c r="T3740">
        <v>0.2</v>
      </c>
      <c r="U3740">
        <v>520</v>
      </c>
      <c r="V3740">
        <v>2.8</v>
      </c>
      <c r="W3740">
        <v>-0.2</v>
      </c>
      <c r="X3740">
        <v>6</v>
      </c>
      <c r="Y3740">
        <v>2</v>
      </c>
      <c r="Z3740">
        <v>53</v>
      </c>
      <c r="AA3740">
        <v>0.7</v>
      </c>
      <c r="AB3740">
        <v>4</v>
      </c>
      <c r="AC3740">
        <v>755</v>
      </c>
      <c r="AD3740">
        <v>40</v>
      </c>
      <c r="AE3740">
        <v>-2</v>
      </c>
      <c r="AF3740">
        <v>6</v>
      </c>
      <c r="AG3740">
        <v>13.2</v>
      </c>
      <c r="AH3740">
        <v>375</v>
      </c>
    </row>
    <row r="3741" spans="1:34" hidden="1" x14ac:dyDescent="0.25">
      <c r="A3741" t="s">
        <v>14259</v>
      </c>
      <c r="B3741" t="s">
        <v>14260</v>
      </c>
      <c r="C3741" s="1" t="str">
        <f t="shared" si="602"/>
        <v>21:0620</v>
      </c>
      <c r="D3741" s="1" t="str">
        <f>HYPERLINK("http://geochem.nrcan.gc.ca/cdogs/content/svy/svy_e.htm", "")</f>
        <v/>
      </c>
      <c r="G3741" s="1" t="str">
        <f>HYPERLINK("http://geochem.nrcan.gc.ca/cdogs/content/cr_/cr_00078_e.htm", "78")</f>
        <v>78</v>
      </c>
      <c r="J3741" t="s">
        <v>69</v>
      </c>
      <c r="K3741" t="s">
        <v>70</v>
      </c>
      <c r="L3741">
        <v>20</v>
      </c>
      <c r="M3741" t="s">
        <v>71</v>
      </c>
      <c r="N3741">
        <v>383</v>
      </c>
      <c r="O3741">
        <v>80</v>
      </c>
      <c r="P3741">
        <v>31</v>
      </c>
      <c r="Q3741">
        <v>17</v>
      </c>
      <c r="R3741">
        <v>221</v>
      </c>
      <c r="S3741">
        <v>22</v>
      </c>
      <c r="T3741">
        <v>-0.2</v>
      </c>
      <c r="U3741">
        <v>370</v>
      </c>
      <c r="V3741">
        <v>2.2000000000000002</v>
      </c>
      <c r="W3741">
        <v>0.5</v>
      </c>
      <c r="X3741">
        <v>19</v>
      </c>
      <c r="Y3741">
        <v>4</v>
      </c>
      <c r="Z3741">
        <v>37</v>
      </c>
      <c r="AA3741">
        <v>1</v>
      </c>
      <c r="AB3741">
        <v>5</v>
      </c>
      <c r="AC3741">
        <v>717</v>
      </c>
      <c r="AD3741">
        <v>20</v>
      </c>
      <c r="AE3741">
        <v>18</v>
      </c>
      <c r="AF3741">
        <v>2.2000000000000002</v>
      </c>
      <c r="AG3741">
        <v>12.1</v>
      </c>
      <c r="AH3741">
        <v>565</v>
      </c>
    </row>
    <row r="3742" spans="1:34" hidden="1" x14ac:dyDescent="0.25">
      <c r="A3742" t="s">
        <v>14261</v>
      </c>
      <c r="B3742" t="s">
        <v>14262</v>
      </c>
      <c r="C3742" s="1" t="str">
        <f t="shared" si="602"/>
        <v>21:0620</v>
      </c>
      <c r="D3742" s="1" t="str">
        <f t="shared" ref="D3742:D3773" si="612">HYPERLINK("http://geochem.nrcan.gc.ca/cdogs/content/svy/svy210194_e.htm", "21:0194")</f>
        <v>21:0194</v>
      </c>
      <c r="E3742" t="s">
        <v>14263</v>
      </c>
      <c r="F3742" t="s">
        <v>14264</v>
      </c>
      <c r="H3742">
        <v>61.713378900000002</v>
      </c>
      <c r="I3742">
        <v>-139.8912205</v>
      </c>
      <c r="J3742" s="1" t="str">
        <f t="shared" ref="J3742:J3773" si="613">HYPERLINK("http://geochem.nrcan.gc.ca/cdogs/content/kwd/kwd020030_e.htm", "NGR bulk stream sediment")</f>
        <v>NGR bulk stream sediment</v>
      </c>
      <c r="K3742" s="1" t="str">
        <f t="shared" ref="K3742:K3773" si="614">HYPERLINK("http://geochem.nrcan.gc.ca/cdogs/content/kwd/kwd080006_e.htm", "&lt;177 micron (NGR)")</f>
        <v>&lt;177 micron (NGR)</v>
      </c>
      <c r="L3742">
        <v>20</v>
      </c>
      <c r="M3742" t="s">
        <v>217</v>
      </c>
      <c r="N3742">
        <v>384</v>
      </c>
      <c r="O3742">
        <v>98</v>
      </c>
      <c r="P3742">
        <v>39</v>
      </c>
      <c r="Q3742">
        <v>7</v>
      </c>
      <c r="R3742">
        <v>53</v>
      </c>
      <c r="S3742">
        <v>18</v>
      </c>
      <c r="T3742">
        <v>0.3</v>
      </c>
      <c r="U3742">
        <v>640</v>
      </c>
      <c r="V3742">
        <v>3.4</v>
      </c>
      <c r="W3742">
        <v>-0.2</v>
      </c>
      <c r="X3742">
        <v>6</v>
      </c>
      <c r="Y3742">
        <v>-2</v>
      </c>
      <c r="Z3742">
        <v>51</v>
      </c>
      <c r="AA3742">
        <v>0.8</v>
      </c>
      <c r="AB3742">
        <v>5</v>
      </c>
      <c r="AC3742">
        <v>662</v>
      </c>
      <c r="AD3742">
        <v>40</v>
      </c>
      <c r="AE3742">
        <v>2</v>
      </c>
      <c r="AF3742">
        <v>5.2</v>
      </c>
      <c r="AG3742">
        <v>1.2</v>
      </c>
      <c r="AH3742">
        <v>440</v>
      </c>
    </row>
    <row r="3743" spans="1:34" hidden="1" x14ac:dyDescent="0.25">
      <c r="A3743" t="s">
        <v>14265</v>
      </c>
      <c r="B3743" t="s">
        <v>14266</v>
      </c>
      <c r="C3743" s="1" t="str">
        <f t="shared" ref="C3743:C3806" si="615">HYPERLINK("http://geochem.nrcan.gc.ca/cdogs/content/bdl/bdl210620_e.htm", "21:0620")</f>
        <v>21:0620</v>
      </c>
      <c r="D3743" s="1" t="str">
        <f t="shared" si="612"/>
        <v>21:0194</v>
      </c>
      <c r="E3743" t="s">
        <v>14263</v>
      </c>
      <c r="F3743" t="s">
        <v>14267</v>
      </c>
      <c r="H3743">
        <v>61.713378900000002</v>
      </c>
      <c r="I3743">
        <v>-139.8912205</v>
      </c>
      <c r="J3743" s="1" t="str">
        <f t="shared" si="613"/>
        <v>NGR bulk stream sediment</v>
      </c>
      <c r="K3743" s="1" t="str">
        <f t="shared" si="614"/>
        <v>&lt;177 micron (NGR)</v>
      </c>
      <c r="L3743">
        <v>20</v>
      </c>
      <c r="M3743" t="s">
        <v>221</v>
      </c>
      <c r="N3743">
        <v>385</v>
      </c>
      <c r="O3743">
        <v>105</v>
      </c>
      <c r="P3743">
        <v>39</v>
      </c>
      <c r="Q3743">
        <v>7</v>
      </c>
      <c r="R3743">
        <v>50</v>
      </c>
      <c r="S3743">
        <v>18</v>
      </c>
      <c r="T3743">
        <v>0.3</v>
      </c>
      <c r="U3743">
        <v>640</v>
      </c>
      <c r="V3743">
        <v>3.1</v>
      </c>
      <c r="W3743">
        <v>-0.2</v>
      </c>
      <c r="X3743">
        <v>7</v>
      </c>
      <c r="Y3743">
        <v>-2</v>
      </c>
      <c r="Z3743">
        <v>45</v>
      </c>
      <c r="AA3743">
        <v>0.7</v>
      </c>
      <c r="AB3743">
        <v>2</v>
      </c>
      <c r="AC3743">
        <v>584</v>
      </c>
      <c r="AD3743">
        <v>30</v>
      </c>
      <c r="AE3743">
        <v>-2</v>
      </c>
      <c r="AF3743">
        <v>5</v>
      </c>
      <c r="AG3743">
        <v>1.4</v>
      </c>
      <c r="AH3743">
        <v>375</v>
      </c>
    </row>
    <row r="3744" spans="1:34" hidden="1" x14ac:dyDescent="0.25">
      <c r="A3744" t="s">
        <v>14268</v>
      </c>
      <c r="B3744" t="s">
        <v>14269</v>
      </c>
      <c r="C3744" s="1" t="str">
        <f t="shared" si="615"/>
        <v>21:0620</v>
      </c>
      <c r="D3744" s="1" t="str">
        <f t="shared" si="612"/>
        <v>21:0194</v>
      </c>
      <c r="E3744" t="s">
        <v>14270</v>
      </c>
      <c r="F3744" t="s">
        <v>14271</v>
      </c>
      <c r="H3744">
        <v>61.698230100000004</v>
      </c>
      <c r="I3744">
        <v>-139.77398890000001</v>
      </c>
      <c r="J3744" s="1" t="str">
        <f t="shared" si="613"/>
        <v>NGR bulk stream sediment</v>
      </c>
      <c r="K3744" s="1" t="str">
        <f t="shared" si="614"/>
        <v>&lt;177 micron (NGR)</v>
      </c>
      <c r="L3744">
        <v>20</v>
      </c>
      <c r="M3744" t="s">
        <v>76</v>
      </c>
      <c r="N3744">
        <v>386</v>
      </c>
      <c r="O3744">
        <v>43</v>
      </c>
      <c r="P3744">
        <v>8</v>
      </c>
      <c r="Q3744">
        <v>8</v>
      </c>
      <c r="R3744">
        <v>18</v>
      </c>
      <c r="S3744">
        <v>7</v>
      </c>
      <c r="T3744">
        <v>0.4</v>
      </c>
      <c r="U3744">
        <v>220</v>
      </c>
      <c r="V3744">
        <v>1.4</v>
      </c>
      <c r="W3744">
        <v>-0.2</v>
      </c>
      <c r="X3744">
        <v>4</v>
      </c>
      <c r="Y3744">
        <v>-2</v>
      </c>
      <c r="Z3744">
        <v>22</v>
      </c>
      <c r="AA3744">
        <v>0.3</v>
      </c>
      <c r="AB3744">
        <v>3</v>
      </c>
      <c r="AC3744">
        <v>656</v>
      </c>
      <c r="AD3744">
        <v>15</v>
      </c>
      <c r="AE3744">
        <v>-2</v>
      </c>
      <c r="AF3744">
        <v>3.6</v>
      </c>
      <c r="AG3744">
        <v>2.9</v>
      </c>
      <c r="AH3744">
        <v>375</v>
      </c>
    </row>
    <row r="3745" spans="1:34" hidden="1" x14ac:dyDescent="0.25">
      <c r="A3745" t="s">
        <v>14272</v>
      </c>
      <c r="B3745" t="s">
        <v>14273</v>
      </c>
      <c r="C3745" s="1" t="str">
        <f t="shared" si="615"/>
        <v>21:0620</v>
      </c>
      <c r="D3745" s="1" t="str">
        <f t="shared" si="612"/>
        <v>21:0194</v>
      </c>
      <c r="E3745" t="s">
        <v>14274</v>
      </c>
      <c r="F3745" t="s">
        <v>14275</v>
      </c>
      <c r="H3745">
        <v>61.742448000000003</v>
      </c>
      <c r="I3745">
        <v>-139.76912580000001</v>
      </c>
      <c r="J3745" s="1" t="str">
        <f t="shared" si="613"/>
        <v>NGR bulk stream sediment</v>
      </c>
      <c r="K3745" s="1" t="str">
        <f t="shared" si="614"/>
        <v>&lt;177 micron (NGR)</v>
      </c>
      <c r="L3745">
        <v>20</v>
      </c>
      <c r="M3745" t="s">
        <v>81</v>
      </c>
      <c r="N3745">
        <v>387</v>
      </c>
      <c r="O3745">
        <v>83</v>
      </c>
      <c r="P3745">
        <v>33</v>
      </c>
      <c r="Q3745">
        <v>6</v>
      </c>
      <c r="R3745">
        <v>34</v>
      </c>
      <c r="S3745">
        <v>14</v>
      </c>
      <c r="T3745">
        <v>0.4</v>
      </c>
      <c r="U3745">
        <v>460</v>
      </c>
      <c r="V3745">
        <v>2.6</v>
      </c>
      <c r="W3745">
        <v>-0.2</v>
      </c>
      <c r="X3745">
        <v>11</v>
      </c>
      <c r="Y3745">
        <v>-2</v>
      </c>
      <c r="Z3745">
        <v>44</v>
      </c>
      <c r="AA3745">
        <v>0.8</v>
      </c>
      <c r="AB3745">
        <v>2</v>
      </c>
      <c r="AC3745">
        <v>639</v>
      </c>
      <c r="AD3745">
        <v>15</v>
      </c>
      <c r="AE3745">
        <v>-2</v>
      </c>
      <c r="AF3745">
        <v>11.2</v>
      </c>
      <c r="AG3745">
        <v>2.8</v>
      </c>
      <c r="AH3745">
        <v>390</v>
      </c>
    </row>
    <row r="3746" spans="1:34" hidden="1" x14ac:dyDescent="0.25">
      <c r="A3746" t="s">
        <v>14276</v>
      </c>
      <c r="B3746" t="s">
        <v>14277</v>
      </c>
      <c r="C3746" s="1" t="str">
        <f t="shared" si="615"/>
        <v>21:0620</v>
      </c>
      <c r="D3746" s="1" t="str">
        <f t="shared" si="612"/>
        <v>21:0194</v>
      </c>
      <c r="E3746" t="s">
        <v>14278</v>
      </c>
      <c r="F3746" t="s">
        <v>14279</v>
      </c>
      <c r="H3746">
        <v>61.742888000000001</v>
      </c>
      <c r="I3746">
        <v>-139.8866754</v>
      </c>
      <c r="J3746" s="1" t="str">
        <f t="shared" si="613"/>
        <v>NGR bulk stream sediment</v>
      </c>
      <c r="K3746" s="1" t="str">
        <f t="shared" si="614"/>
        <v>&lt;177 micron (NGR)</v>
      </c>
      <c r="L3746">
        <v>20</v>
      </c>
      <c r="M3746" t="s">
        <v>86</v>
      </c>
      <c r="N3746">
        <v>388</v>
      </c>
      <c r="O3746">
        <v>55</v>
      </c>
      <c r="P3746">
        <v>16</v>
      </c>
      <c r="Q3746">
        <v>5</v>
      </c>
      <c r="R3746">
        <v>20</v>
      </c>
      <c r="S3746">
        <v>11</v>
      </c>
      <c r="T3746">
        <v>0.2</v>
      </c>
      <c r="U3746">
        <v>260</v>
      </c>
      <c r="V3746">
        <v>1.8</v>
      </c>
      <c r="W3746">
        <v>-0.2</v>
      </c>
      <c r="X3746">
        <v>5</v>
      </c>
      <c r="Y3746">
        <v>-2</v>
      </c>
      <c r="Z3746">
        <v>40</v>
      </c>
      <c r="AA3746">
        <v>0.7</v>
      </c>
      <c r="AB3746">
        <v>1</v>
      </c>
      <c r="AC3746">
        <v>623</v>
      </c>
      <c r="AD3746">
        <v>10</v>
      </c>
      <c r="AE3746">
        <v>-2</v>
      </c>
      <c r="AF3746">
        <v>6</v>
      </c>
      <c r="AG3746">
        <v>2</v>
      </c>
      <c r="AH3746">
        <v>360</v>
      </c>
    </row>
    <row r="3747" spans="1:34" hidden="1" x14ac:dyDescent="0.25">
      <c r="A3747" t="s">
        <v>14280</v>
      </c>
      <c r="B3747" t="s">
        <v>14281</v>
      </c>
      <c r="C3747" s="1" t="str">
        <f t="shared" si="615"/>
        <v>21:0620</v>
      </c>
      <c r="D3747" s="1" t="str">
        <f t="shared" si="612"/>
        <v>21:0194</v>
      </c>
      <c r="E3747" t="s">
        <v>14282</v>
      </c>
      <c r="F3747" t="s">
        <v>14283</v>
      </c>
      <c r="H3747">
        <v>61.744699900000001</v>
      </c>
      <c r="I3747">
        <v>-139.9631483</v>
      </c>
      <c r="J3747" s="1" t="str">
        <f t="shared" si="613"/>
        <v>NGR bulk stream sediment</v>
      </c>
      <c r="K3747" s="1" t="str">
        <f t="shared" si="614"/>
        <v>&lt;177 micron (NGR)</v>
      </c>
      <c r="L3747">
        <v>20</v>
      </c>
      <c r="M3747" t="s">
        <v>91</v>
      </c>
      <c r="N3747">
        <v>389</v>
      </c>
      <c r="O3747">
        <v>58</v>
      </c>
      <c r="P3747">
        <v>41</v>
      </c>
      <c r="Q3747">
        <v>6</v>
      </c>
      <c r="R3747">
        <v>25</v>
      </c>
      <c r="S3747">
        <v>12</v>
      </c>
      <c r="T3747">
        <v>-0.2</v>
      </c>
      <c r="U3747">
        <v>310</v>
      </c>
      <c r="V3747">
        <v>2</v>
      </c>
      <c r="W3747">
        <v>-0.2</v>
      </c>
      <c r="X3747">
        <v>6</v>
      </c>
      <c r="Y3747">
        <v>-2</v>
      </c>
      <c r="Z3747">
        <v>42</v>
      </c>
      <c r="AA3747">
        <v>1.5</v>
      </c>
      <c r="AB3747">
        <v>-1</v>
      </c>
      <c r="AC3747">
        <v>600</v>
      </c>
      <c r="AD3747">
        <v>20</v>
      </c>
      <c r="AE3747">
        <v>-2</v>
      </c>
      <c r="AF3747">
        <v>5.6</v>
      </c>
      <c r="AG3747">
        <v>1.8</v>
      </c>
      <c r="AH3747">
        <v>390</v>
      </c>
    </row>
    <row r="3748" spans="1:34" hidden="1" x14ac:dyDescent="0.25">
      <c r="A3748" t="s">
        <v>14284</v>
      </c>
      <c r="B3748" t="s">
        <v>14285</v>
      </c>
      <c r="C3748" s="1" t="str">
        <f t="shared" si="615"/>
        <v>21:0620</v>
      </c>
      <c r="D3748" s="1" t="str">
        <f t="shared" si="612"/>
        <v>21:0194</v>
      </c>
      <c r="E3748" t="s">
        <v>14286</v>
      </c>
      <c r="F3748" t="s">
        <v>14287</v>
      </c>
      <c r="H3748">
        <v>61.755513899999997</v>
      </c>
      <c r="I3748">
        <v>-139.93567830000001</v>
      </c>
      <c r="J3748" s="1" t="str">
        <f t="shared" si="613"/>
        <v>NGR bulk stream sediment</v>
      </c>
      <c r="K3748" s="1" t="str">
        <f t="shared" si="614"/>
        <v>&lt;177 micron (NGR)</v>
      </c>
      <c r="L3748">
        <v>20</v>
      </c>
      <c r="M3748" t="s">
        <v>96</v>
      </c>
      <c r="N3748">
        <v>390</v>
      </c>
      <c r="O3748">
        <v>60</v>
      </c>
      <c r="P3748">
        <v>21</v>
      </c>
      <c r="Q3748">
        <v>5</v>
      </c>
      <c r="R3748">
        <v>31</v>
      </c>
      <c r="S3748">
        <v>11</v>
      </c>
      <c r="T3748">
        <v>0.4</v>
      </c>
      <c r="U3748">
        <v>270</v>
      </c>
      <c r="V3748">
        <v>1.8</v>
      </c>
      <c r="W3748">
        <v>-0.2</v>
      </c>
      <c r="X3748">
        <v>3</v>
      </c>
      <c r="Y3748">
        <v>-2</v>
      </c>
      <c r="Z3748">
        <v>32</v>
      </c>
      <c r="AA3748">
        <v>0.2</v>
      </c>
      <c r="AB3748">
        <v>1</v>
      </c>
      <c r="AC3748">
        <v>669</v>
      </c>
      <c r="AD3748">
        <v>10</v>
      </c>
      <c r="AE3748">
        <v>-2</v>
      </c>
      <c r="AF3748">
        <v>8.6</v>
      </c>
      <c r="AG3748">
        <v>1.9</v>
      </c>
      <c r="AH3748">
        <v>390</v>
      </c>
    </row>
    <row r="3749" spans="1:34" hidden="1" x14ac:dyDescent="0.25">
      <c r="A3749" t="s">
        <v>14288</v>
      </c>
      <c r="B3749" t="s">
        <v>14289</v>
      </c>
      <c r="C3749" s="1" t="str">
        <f t="shared" si="615"/>
        <v>21:0620</v>
      </c>
      <c r="D3749" s="1" t="str">
        <f t="shared" si="612"/>
        <v>21:0194</v>
      </c>
      <c r="E3749" t="s">
        <v>14290</v>
      </c>
      <c r="F3749" t="s">
        <v>14291</v>
      </c>
      <c r="H3749">
        <v>61.771233299999999</v>
      </c>
      <c r="I3749">
        <v>-139.9673162</v>
      </c>
      <c r="J3749" s="1" t="str">
        <f t="shared" si="613"/>
        <v>NGR bulk stream sediment</v>
      </c>
      <c r="K3749" s="1" t="str">
        <f t="shared" si="614"/>
        <v>&lt;177 micron (NGR)</v>
      </c>
      <c r="L3749">
        <v>20</v>
      </c>
      <c r="M3749" t="s">
        <v>101</v>
      </c>
      <c r="N3749">
        <v>391</v>
      </c>
      <c r="O3749">
        <v>46</v>
      </c>
      <c r="P3749">
        <v>10</v>
      </c>
      <c r="Q3749">
        <v>4</v>
      </c>
      <c r="R3749">
        <v>20</v>
      </c>
      <c r="S3749">
        <v>8</v>
      </c>
      <c r="T3749">
        <v>-0.2</v>
      </c>
      <c r="U3749">
        <v>200</v>
      </c>
      <c r="V3749">
        <v>1.8</v>
      </c>
      <c r="W3749">
        <v>-0.2</v>
      </c>
      <c r="X3749">
        <v>4</v>
      </c>
      <c r="Y3749">
        <v>-2</v>
      </c>
      <c r="Z3749">
        <v>27</v>
      </c>
      <c r="AA3749">
        <v>-0.2</v>
      </c>
      <c r="AB3749">
        <v>-1</v>
      </c>
      <c r="AC3749">
        <v>639</v>
      </c>
      <c r="AD3749">
        <v>10</v>
      </c>
      <c r="AE3749">
        <v>-2</v>
      </c>
      <c r="AF3749">
        <v>5.4</v>
      </c>
      <c r="AG3749">
        <v>2.4</v>
      </c>
      <c r="AH3749">
        <v>390</v>
      </c>
    </row>
    <row r="3750" spans="1:34" hidden="1" x14ac:dyDescent="0.25">
      <c r="A3750" t="s">
        <v>14292</v>
      </c>
      <c r="B3750" t="s">
        <v>14293</v>
      </c>
      <c r="C3750" s="1" t="str">
        <f t="shared" si="615"/>
        <v>21:0620</v>
      </c>
      <c r="D3750" s="1" t="str">
        <f t="shared" si="612"/>
        <v>21:0194</v>
      </c>
      <c r="E3750" t="s">
        <v>14241</v>
      </c>
      <c r="F3750" t="s">
        <v>14294</v>
      </c>
      <c r="H3750">
        <v>61.465347800000004</v>
      </c>
      <c r="I3750">
        <v>-139.981807</v>
      </c>
      <c r="J3750" s="1" t="str">
        <f t="shared" si="613"/>
        <v>NGR bulk stream sediment</v>
      </c>
      <c r="K3750" s="1" t="str">
        <f t="shared" si="614"/>
        <v>&lt;177 micron (NGR)</v>
      </c>
      <c r="L3750">
        <v>20</v>
      </c>
      <c r="M3750" t="s">
        <v>261</v>
      </c>
      <c r="N3750">
        <v>392</v>
      </c>
      <c r="O3750">
        <v>55</v>
      </c>
      <c r="P3750">
        <v>15</v>
      </c>
      <c r="Q3750">
        <v>8</v>
      </c>
      <c r="R3750">
        <v>22</v>
      </c>
      <c r="S3750">
        <v>15</v>
      </c>
      <c r="T3750">
        <v>0.4</v>
      </c>
      <c r="U3750">
        <v>740</v>
      </c>
      <c r="V3750">
        <v>2.4</v>
      </c>
      <c r="W3750">
        <v>-0.2</v>
      </c>
      <c r="X3750">
        <v>2</v>
      </c>
      <c r="Y3750">
        <v>-2</v>
      </c>
      <c r="Z3750">
        <v>19</v>
      </c>
      <c r="AA3750">
        <v>-0.2</v>
      </c>
      <c r="AB3750">
        <v>-1</v>
      </c>
      <c r="AC3750">
        <v>750</v>
      </c>
      <c r="AD3750">
        <v>80</v>
      </c>
      <c r="AE3750">
        <v>-2</v>
      </c>
      <c r="AF3750">
        <v>5.2</v>
      </c>
      <c r="AG3750">
        <v>1.8</v>
      </c>
      <c r="AH3750">
        <v>330</v>
      </c>
    </row>
    <row r="3751" spans="1:34" hidden="1" x14ac:dyDescent="0.25">
      <c r="A3751" t="s">
        <v>14295</v>
      </c>
      <c r="B3751" t="s">
        <v>14296</v>
      </c>
      <c r="C3751" s="1" t="str">
        <f t="shared" si="615"/>
        <v>21:0620</v>
      </c>
      <c r="D3751" s="1" t="str">
        <f t="shared" si="612"/>
        <v>21:0194</v>
      </c>
      <c r="E3751" t="s">
        <v>14297</v>
      </c>
      <c r="F3751" t="s">
        <v>14298</v>
      </c>
      <c r="H3751">
        <v>61.477369699999997</v>
      </c>
      <c r="I3751">
        <v>-139.9951399</v>
      </c>
      <c r="J3751" s="1" t="str">
        <f t="shared" si="613"/>
        <v>NGR bulk stream sediment</v>
      </c>
      <c r="K3751" s="1" t="str">
        <f t="shared" si="614"/>
        <v>&lt;177 micron (NGR)</v>
      </c>
      <c r="L3751">
        <v>20</v>
      </c>
      <c r="M3751" t="s">
        <v>106</v>
      </c>
      <c r="N3751">
        <v>393</v>
      </c>
      <c r="O3751">
        <v>74</v>
      </c>
      <c r="P3751">
        <v>18</v>
      </c>
      <c r="Q3751">
        <v>7</v>
      </c>
      <c r="R3751">
        <v>24</v>
      </c>
      <c r="S3751">
        <v>14</v>
      </c>
      <c r="T3751">
        <v>-0.2</v>
      </c>
      <c r="U3751">
        <v>920</v>
      </c>
      <c r="V3751">
        <v>3.1</v>
      </c>
      <c r="W3751">
        <v>-0.2</v>
      </c>
      <c r="X3751">
        <v>2</v>
      </c>
      <c r="Y3751">
        <v>-2</v>
      </c>
      <c r="Z3751">
        <v>26</v>
      </c>
      <c r="AA3751">
        <v>-0.2</v>
      </c>
      <c r="AB3751">
        <v>3</v>
      </c>
      <c r="AC3751">
        <v>722</v>
      </c>
      <c r="AD3751">
        <v>50</v>
      </c>
      <c r="AE3751">
        <v>-2</v>
      </c>
      <c r="AF3751">
        <v>5</v>
      </c>
      <c r="AG3751">
        <v>1.8</v>
      </c>
      <c r="AH3751">
        <v>345</v>
      </c>
    </row>
    <row r="3752" spans="1:34" hidden="1" x14ac:dyDescent="0.25">
      <c r="A3752" t="s">
        <v>14299</v>
      </c>
      <c r="B3752" t="s">
        <v>14300</v>
      </c>
      <c r="C3752" s="1" t="str">
        <f t="shared" si="615"/>
        <v>21:0620</v>
      </c>
      <c r="D3752" s="1" t="str">
        <f t="shared" si="612"/>
        <v>21:0194</v>
      </c>
      <c r="E3752" t="s">
        <v>14301</v>
      </c>
      <c r="F3752" t="s">
        <v>14302</v>
      </c>
      <c r="H3752">
        <v>61.496899200000001</v>
      </c>
      <c r="I3752">
        <v>-139.98696079999999</v>
      </c>
      <c r="J3752" s="1" t="str">
        <f t="shared" si="613"/>
        <v>NGR bulk stream sediment</v>
      </c>
      <c r="K3752" s="1" t="str">
        <f t="shared" si="614"/>
        <v>&lt;177 micron (NGR)</v>
      </c>
      <c r="L3752">
        <v>20</v>
      </c>
      <c r="M3752" t="s">
        <v>111</v>
      </c>
      <c r="N3752">
        <v>394</v>
      </c>
      <c r="O3752">
        <v>66</v>
      </c>
      <c r="P3752">
        <v>15</v>
      </c>
      <c r="Q3752">
        <v>8</v>
      </c>
      <c r="R3752">
        <v>13</v>
      </c>
      <c r="S3752">
        <v>8</v>
      </c>
      <c r="T3752">
        <v>-0.2</v>
      </c>
      <c r="U3752">
        <v>600</v>
      </c>
      <c r="V3752">
        <v>1.8</v>
      </c>
      <c r="W3752">
        <v>-0.2</v>
      </c>
      <c r="X3752">
        <v>3</v>
      </c>
      <c r="Y3752">
        <v>-2</v>
      </c>
      <c r="Z3752">
        <v>25</v>
      </c>
      <c r="AA3752">
        <v>0.3</v>
      </c>
      <c r="AB3752">
        <v>1</v>
      </c>
      <c r="AC3752">
        <v>625</v>
      </c>
      <c r="AD3752">
        <v>20</v>
      </c>
      <c r="AE3752">
        <v>-2</v>
      </c>
      <c r="AF3752">
        <v>7.6</v>
      </c>
      <c r="AG3752">
        <v>1.8</v>
      </c>
      <c r="AH3752">
        <v>285</v>
      </c>
    </row>
    <row r="3753" spans="1:34" hidden="1" x14ac:dyDescent="0.25">
      <c r="A3753" t="s">
        <v>14303</v>
      </c>
      <c r="B3753" t="s">
        <v>14304</v>
      </c>
      <c r="C3753" s="1" t="str">
        <f t="shared" si="615"/>
        <v>21:0620</v>
      </c>
      <c r="D3753" s="1" t="str">
        <f t="shared" si="612"/>
        <v>21:0194</v>
      </c>
      <c r="E3753" t="s">
        <v>14305</v>
      </c>
      <c r="F3753" t="s">
        <v>14306</v>
      </c>
      <c r="H3753">
        <v>61.502317400000003</v>
      </c>
      <c r="I3753">
        <v>-139.98997869999999</v>
      </c>
      <c r="J3753" s="1" t="str">
        <f t="shared" si="613"/>
        <v>NGR bulk stream sediment</v>
      </c>
      <c r="K3753" s="1" t="str">
        <f t="shared" si="614"/>
        <v>&lt;177 micron (NGR)</v>
      </c>
      <c r="L3753">
        <v>20</v>
      </c>
      <c r="M3753" t="s">
        <v>116</v>
      </c>
      <c r="N3753">
        <v>395</v>
      </c>
      <c r="O3753">
        <v>64</v>
      </c>
      <c r="P3753">
        <v>8</v>
      </c>
      <c r="Q3753">
        <v>7</v>
      </c>
      <c r="R3753">
        <v>12</v>
      </c>
      <c r="S3753">
        <v>10</v>
      </c>
      <c r="T3753">
        <v>0.4</v>
      </c>
      <c r="U3753">
        <v>280</v>
      </c>
      <c r="V3753">
        <v>2</v>
      </c>
      <c r="W3753">
        <v>-0.2</v>
      </c>
      <c r="X3753">
        <v>3</v>
      </c>
      <c r="Y3753">
        <v>-2</v>
      </c>
      <c r="Z3753">
        <v>27</v>
      </c>
      <c r="AA3753">
        <v>0.7</v>
      </c>
      <c r="AB3753">
        <v>-1</v>
      </c>
      <c r="AC3753">
        <v>635</v>
      </c>
      <c r="AD3753">
        <v>20</v>
      </c>
      <c r="AE3753">
        <v>-2</v>
      </c>
      <c r="AF3753">
        <v>4.4000000000000004</v>
      </c>
      <c r="AG3753">
        <v>2.1</v>
      </c>
      <c r="AH3753">
        <v>405</v>
      </c>
    </row>
    <row r="3754" spans="1:34" hidden="1" x14ac:dyDescent="0.25">
      <c r="A3754" t="s">
        <v>14307</v>
      </c>
      <c r="B3754" t="s">
        <v>14308</v>
      </c>
      <c r="C3754" s="1" t="str">
        <f t="shared" si="615"/>
        <v>21:0620</v>
      </c>
      <c r="D3754" s="1" t="str">
        <f t="shared" si="612"/>
        <v>21:0194</v>
      </c>
      <c r="E3754" t="s">
        <v>14309</v>
      </c>
      <c r="F3754" t="s">
        <v>14310</v>
      </c>
      <c r="H3754">
        <v>61.559944000000002</v>
      </c>
      <c r="I3754">
        <v>-139.9515025</v>
      </c>
      <c r="J3754" s="1" t="str">
        <f t="shared" si="613"/>
        <v>NGR bulk stream sediment</v>
      </c>
      <c r="K3754" s="1" t="str">
        <f t="shared" si="614"/>
        <v>&lt;177 micron (NGR)</v>
      </c>
      <c r="L3754">
        <v>20</v>
      </c>
      <c r="M3754" t="s">
        <v>121</v>
      </c>
      <c r="N3754">
        <v>396</v>
      </c>
      <c r="O3754">
        <v>64</v>
      </c>
      <c r="P3754">
        <v>53</v>
      </c>
      <c r="Q3754">
        <v>4</v>
      </c>
      <c r="R3754">
        <v>29</v>
      </c>
      <c r="S3754">
        <v>18</v>
      </c>
      <c r="T3754">
        <v>-0.2</v>
      </c>
      <c r="U3754">
        <v>420</v>
      </c>
      <c r="V3754">
        <v>3</v>
      </c>
      <c r="W3754">
        <v>-0.2</v>
      </c>
      <c r="X3754">
        <v>7</v>
      </c>
      <c r="Y3754">
        <v>2</v>
      </c>
      <c r="Z3754">
        <v>61</v>
      </c>
      <c r="AA3754">
        <v>0.3</v>
      </c>
      <c r="AB3754">
        <v>1</v>
      </c>
      <c r="AC3754">
        <v>454</v>
      </c>
      <c r="AD3754">
        <v>-10</v>
      </c>
      <c r="AE3754">
        <v>2</v>
      </c>
      <c r="AF3754">
        <v>3.2</v>
      </c>
      <c r="AG3754">
        <v>1.8</v>
      </c>
      <c r="AH3754">
        <v>360</v>
      </c>
    </row>
    <row r="3755" spans="1:34" hidden="1" x14ac:dyDescent="0.25">
      <c r="A3755" t="s">
        <v>14311</v>
      </c>
      <c r="B3755" t="s">
        <v>14312</v>
      </c>
      <c r="C3755" s="1" t="str">
        <f t="shared" si="615"/>
        <v>21:0620</v>
      </c>
      <c r="D3755" s="1" t="str">
        <f t="shared" si="612"/>
        <v>21:0194</v>
      </c>
      <c r="E3755" t="s">
        <v>14313</v>
      </c>
      <c r="F3755" t="s">
        <v>14314</v>
      </c>
      <c r="H3755">
        <v>61.577216300000003</v>
      </c>
      <c r="I3755">
        <v>-139.96310220000001</v>
      </c>
      <c r="J3755" s="1" t="str">
        <f t="shared" si="613"/>
        <v>NGR bulk stream sediment</v>
      </c>
      <c r="K3755" s="1" t="str">
        <f t="shared" si="614"/>
        <v>&lt;177 micron (NGR)</v>
      </c>
      <c r="L3755">
        <v>20</v>
      </c>
      <c r="M3755" t="s">
        <v>126</v>
      </c>
      <c r="N3755">
        <v>397</v>
      </c>
      <c r="O3755">
        <v>88</v>
      </c>
      <c r="P3755">
        <v>72</v>
      </c>
      <c r="Q3755">
        <v>7</v>
      </c>
      <c r="R3755">
        <v>41</v>
      </c>
      <c r="S3755">
        <v>19</v>
      </c>
      <c r="T3755">
        <v>0.3</v>
      </c>
      <c r="U3755">
        <v>480</v>
      </c>
      <c r="V3755">
        <v>3.4</v>
      </c>
      <c r="W3755">
        <v>0.2</v>
      </c>
      <c r="X3755">
        <v>7</v>
      </c>
      <c r="Y3755">
        <v>2</v>
      </c>
      <c r="Z3755">
        <v>85</v>
      </c>
      <c r="AA3755">
        <v>0.8</v>
      </c>
      <c r="AB3755">
        <v>2</v>
      </c>
      <c r="AC3755">
        <v>426</v>
      </c>
      <c r="AD3755">
        <v>15</v>
      </c>
      <c r="AE3755">
        <v>2</v>
      </c>
      <c r="AF3755">
        <v>5.4</v>
      </c>
      <c r="AG3755">
        <v>2</v>
      </c>
      <c r="AH3755">
        <v>320</v>
      </c>
    </row>
    <row r="3756" spans="1:34" hidden="1" x14ac:dyDescent="0.25">
      <c r="A3756" t="s">
        <v>14315</v>
      </c>
      <c r="B3756" t="s">
        <v>14316</v>
      </c>
      <c r="C3756" s="1" t="str">
        <f t="shared" si="615"/>
        <v>21:0620</v>
      </c>
      <c r="D3756" s="1" t="str">
        <f t="shared" si="612"/>
        <v>21:0194</v>
      </c>
      <c r="E3756" t="s">
        <v>14317</v>
      </c>
      <c r="F3756" t="s">
        <v>14318</v>
      </c>
      <c r="H3756">
        <v>61.543273399999997</v>
      </c>
      <c r="I3756">
        <v>-139.89035759999999</v>
      </c>
      <c r="J3756" s="1" t="str">
        <f t="shared" si="613"/>
        <v>NGR bulk stream sediment</v>
      </c>
      <c r="K3756" s="1" t="str">
        <f t="shared" si="614"/>
        <v>&lt;177 micron (NGR)</v>
      </c>
      <c r="L3756">
        <v>21</v>
      </c>
      <c r="M3756" t="s">
        <v>38</v>
      </c>
      <c r="N3756">
        <v>398</v>
      </c>
      <c r="O3756">
        <v>67</v>
      </c>
      <c r="P3756">
        <v>27</v>
      </c>
      <c r="Q3756">
        <v>4</v>
      </c>
      <c r="R3756">
        <v>22</v>
      </c>
      <c r="S3756">
        <v>15</v>
      </c>
      <c r="T3756">
        <v>0.2</v>
      </c>
      <c r="U3756">
        <v>600</v>
      </c>
      <c r="V3756">
        <v>2.7</v>
      </c>
      <c r="W3756">
        <v>-0.2</v>
      </c>
      <c r="X3756">
        <v>6</v>
      </c>
      <c r="Y3756">
        <v>-2</v>
      </c>
      <c r="Z3756">
        <v>41</v>
      </c>
      <c r="AA3756">
        <v>0.3</v>
      </c>
      <c r="AB3756">
        <v>2</v>
      </c>
      <c r="AC3756">
        <v>498</v>
      </c>
      <c r="AD3756">
        <v>15</v>
      </c>
      <c r="AE3756">
        <v>-2</v>
      </c>
      <c r="AF3756">
        <v>3.2</v>
      </c>
      <c r="AG3756">
        <v>1.9</v>
      </c>
      <c r="AH3756">
        <v>420</v>
      </c>
    </row>
    <row r="3757" spans="1:34" hidden="1" x14ac:dyDescent="0.25">
      <c r="A3757" t="s">
        <v>14319</v>
      </c>
      <c r="B3757" t="s">
        <v>14320</v>
      </c>
      <c r="C3757" s="1" t="str">
        <f t="shared" si="615"/>
        <v>21:0620</v>
      </c>
      <c r="D3757" s="1" t="str">
        <f t="shared" si="612"/>
        <v>21:0194</v>
      </c>
      <c r="E3757" t="s">
        <v>14321</v>
      </c>
      <c r="F3757" t="s">
        <v>14322</v>
      </c>
      <c r="H3757">
        <v>61.540496300000001</v>
      </c>
      <c r="I3757">
        <v>-139.93393219999999</v>
      </c>
      <c r="J3757" s="1" t="str">
        <f t="shared" si="613"/>
        <v>NGR bulk stream sediment</v>
      </c>
      <c r="K3757" s="1" t="str">
        <f t="shared" si="614"/>
        <v>&lt;177 micron (NGR)</v>
      </c>
      <c r="L3757">
        <v>21</v>
      </c>
      <c r="M3757" t="s">
        <v>43</v>
      </c>
      <c r="N3757">
        <v>399</v>
      </c>
      <c r="O3757">
        <v>79</v>
      </c>
      <c r="P3757">
        <v>30</v>
      </c>
      <c r="Q3757">
        <v>5</v>
      </c>
      <c r="R3757">
        <v>24</v>
      </c>
      <c r="S3757">
        <v>14</v>
      </c>
      <c r="T3757">
        <v>-0.2</v>
      </c>
      <c r="U3757">
        <v>390</v>
      </c>
      <c r="V3757">
        <v>2.8</v>
      </c>
      <c r="W3757">
        <v>-0.2</v>
      </c>
      <c r="X3757">
        <v>3</v>
      </c>
      <c r="Y3757">
        <v>-2</v>
      </c>
      <c r="Z3757">
        <v>41</v>
      </c>
      <c r="AA3757">
        <v>0.7</v>
      </c>
      <c r="AB3757">
        <v>2</v>
      </c>
      <c r="AC3757">
        <v>591</v>
      </c>
      <c r="AD3757">
        <v>35</v>
      </c>
      <c r="AE3757">
        <v>-2</v>
      </c>
      <c r="AF3757">
        <v>7.4</v>
      </c>
      <c r="AG3757">
        <v>1.9</v>
      </c>
      <c r="AH3757">
        <v>360</v>
      </c>
    </row>
    <row r="3758" spans="1:34" hidden="1" x14ac:dyDescent="0.25">
      <c r="A3758" t="s">
        <v>14323</v>
      </c>
      <c r="B3758" t="s">
        <v>14324</v>
      </c>
      <c r="C3758" s="1" t="str">
        <f t="shared" si="615"/>
        <v>21:0620</v>
      </c>
      <c r="D3758" s="1" t="str">
        <f t="shared" si="612"/>
        <v>21:0194</v>
      </c>
      <c r="E3758" t="s">
        <v>14317</v>
      </c>
      <c r="F3758" t="s">
        <v>14325</v>
      </c>
      <c r="H3758">
        <v>61.543273399999997</v>
      </c>
      <c r="I3758">
        <v>-139.89035759999999</v>
      </c>
      <c r="J3758" s="1" t="str">
        <f t="shared" si="613"/>
        <v>NGR bulk stream sediment</v>
      </c>
      <c r="K3758" s="1" t="str">
        <f t="shared" si="614"/>
        <v>&lt;177 micron (NGR)</v>
      </c>
      <c r="L3758">
        <v>21</v>
      </c>
      <c r="M3758" t="s">
        <v>47</v>
      </c>
      <c r="N3758">
        <v>400</v>
      </c>
      <c r="O3758">
        <v>68</v>
      </c>
      <c r="P3758">
        <v>27</v>
      </c>
      <c r="Q3758">
        <v>7</v>
      </c>
      <c r="R3758">
        <v>25</v>
      </c>
      <c r="S3758">
        <v>16</v>
      </c>
      <c r="T3758">
        <v>-0.2</v>
      </c>
      <c r="U3758">
        <v>540</v>
      </c>
      <c r="V3758">
        <v>3.2</v>
      </c>
      <c r="W3758">
        <v>0.2</v>
      </c>
      <c r="X3758">
        <v>5</v>
      </c>
      <c r="Y3758">
        <v>-2</v>
      </c>
      <c r="Z3758">
        <v>53</v>
      </c>
      <c r="AA3758">
        <v>0.3</v>
      </c>
      <c r="AB3758">
        <v>-1</v>
      </c>
      <c r="AC3758">
        <v>518</v>
      </c>
      <c r="AD3758">
        <v>20</v>
      </c>
      <c r="AE3758">
        <v>-2</v>
      </c>
      <c r="AF3758">
        <v>3</v>
      </c>
      <c r="AG3758">
        <v>2</v>
      </c>
      <c r="AH3758">
        <v>400</v>
      </c>
    </row>
    <row r="3759" spans="1:34" hidden="1" x14ac:dyDescent="0.25">
      <c r="A3759" t="s">
        <v>14326</v>
      </c>
      <c r="B3759" t="s">
        <v>14327</v>
      </c>
      <c r="C3759" s="1" t="str">
        <f t="shared" si="615"/>
        <v>21:0620</v>
      </c>
      <c r="D3759" s="1" t="str">
        <f t="shared" si="612"/>
        <v>21:0194</v>
      </c>
      <c r="E3759" t="s">
        <v>14317</v>
      </c>
      <c r="F3759" t="s">
        <v>14328</v>
      </c>
      <c r="H3759">
        <v>61.543273399999997</v>
      </c>
      <c r="I3759">
        <v>-139.89035759999999</v>
      </c>
      <c r="J3759" s="1" t="str">
        <f t="shared" si="613"/>
        <v>NGR bulk stream sediment</v>
      </c>
      <c r="K3759" s="1" t="str">
        <f t="shared" si="614"/>
        <v>&lt;177 micron (NGR)</v>
      </c>
      <c r="L3759">
        <v>21</v>
      </c>
      <c r="M3759" t="s">
        <v>51</v>
      </c>
      <c r="N3759">
        <v>401</v>
      </c>
      <c r="O3759">
        <v>68</v>
      </c>
      <c r="P3759">
        <v>27</v>
      </c>
      <c r="Q3759">
        <v>6</v>
      </c>
      <c r="R3759">
        <v>24</v>
      </c>
      <c r="S3759">
        <v>13</v>
      </c>
      <c r="T3759">
        <v>-0.2</v>
      </c>
      <c r="U3759">
        <v>560</v>
      </c>
      <c r="V3759">
        <v>2.7</v>
      </c>
      <c r="W3759">
        <v>-0.2</v>
      </c>
      <c r="X3759">
        <v>5</v>
      </c>
      <c r="Y3759">
        <v>-2</v>
      </c>
      <c r="Z3759">
        <v>53</v>
      </c>
      <c r="AA3759">
        <v>0.3</v>
      </c>
      <c r="AB3759">
        <v>1</v>
      </c>
      <c r="AC3759">
        <v>567</v>
      </c>
      <c r="AD3759">
        <v>25</v>
      </c>
      <c r="AE3759">
        <v>-2</v>
      </c>
      <c r="AF3759">
        <v>4.4000000000000004</v>
      </c>
      <c r="AG3759">
        <v>1.9</v>
      </c>
      <c r="AH3759">
        <v>400</v>
      </c>
    </row>
    <row r="3760" spans="1:34" hidden="1" x14ac:dyDescent="0.25">
      <c r="A3760" t="s">
        <v>14329</v>
      </c>
      <c r="B3760" t="s">
        <v>14330</v>
      </c>
      <c r="C3760" s="1" t="str">
        <f t="shared" si="615"/>
        <v>21:0620</v>
      </c>
      <c r="D3760" s="1" t="str">
        <f t="shared" si="612"/>
        <v>21:0194</v>
      </c>
      <c r="E3760" t="s">
        <v>14331</v>
      </c>
      <c r="F3760" t="s">
        <v>14332</v>
      </c>
      <c r="H3760">
        <v>61.525922999999999</v>
      </c>
      <c r="I3760">
        <v>-139.8975409</v>
      </c>
      <c r="J3760" s="1" t="str">
        <f t="shared" si="613"/>
        <v>NGR bulk stream sediment</v>
      </c>
      <c r="K3760" s="1" t="str">
        <f t="shared" si="614"/>
        <v>&lt;177 micron (NGR)</v>
      </c>
      <c r="L3760">
        <v>21</v>
      </c>
      <c r="M3760" t="s">
        <v>56</v>
      </c>
      <c r="N3760">
        <v>402</v>
      </c>
      <c r="O3760">
        <v>79</v>
      </c>
      <c r="P3760">
        <v>32</v>
      </c>
      <c r="Q3760">
        <v>7</v>
      </c>
      <c r="R3760">
        <v>29</v>
      </c>
      <c r="S3760">
        <v>15</v>
      </c>
      <c r="T3760">
        <v>-0.2</v>
      </c>
      <c r="U3760">
        <v>480</v>
      </c>
      <c r="V3760">
        <v>2.8</v>
      </c>
      <c r="W3760">
        <v>-0.2</v>
      </c>
      <c r="X3760">
        <v>3</v>
      </c>
      <c r="Y3760">
        <v>-2</v>
      </c>
      <c r="Z3760">
        <v>56</v>
      </c>
      <c r="AA3760">
        <v>0.8</v>
      </c>
      <c r="AB3760">
        <v>-1</v>
      </c>
      <c r="AC3760">
        <v>626</v>
      </c>
      <c r="AD3760">
        <v>20</v>
      </c>
      <c r="AE3760">
        <v>-2</v>
      </c>
      <c r="AF3760">
        <v>4.4000000000000004</v>
      </c>
      <c r="AG3760">
        <v>1.9</v>
      </c>
      <c r="AH3760">
        <v>320</v>
      </c>
    </row>
    <row r="3761" spans="1:34" hidden="1" x14ac:dyDescent="0.25">
      <c r="A3761" t="s">
        <v>14333</v>
      </c>
      <c r="B3761" t="s">
        <v>14334</v>
      </c>
      <c r="C3761" s="1" t="str">
        <f t="shared" si="615"/>
        <v>21:0620</v>
      </c>
      <c r="D3761" s="1" t="str">
        <f t="shared" si="612"/>
        <v>21:0194</v>
      </c>
      <c r="E3761" t="s">
        <v>14335</v>
      </c>
      <c r="F3761" t="s">
        <v>14336</v>
      </c>
      <c r="H3761">
        <v>61.518465999999997</v>
      </c>
      <c r="I3761">
        <v>-139.8630082</v>
      </c>
      <c r="J3761" s="1" t="str">
        <f t="shared" si="613"/>
        <v>NGR bulk stream sediment</v>
      </c>
      <c r="K3761" s="1" t="str">
        <f t="shared" si="614"/>
        <v>&lt;177 micron (NGR)</v>
      </c>
      <c r="L3761">
        <v>21</v>
      </c>
      <c r="M3761" t="s">
        <v>61</v>
      </c>
      <c r="N3761">
        <v>403</v>
      </c>
      <c r="O3761">
        <v>65</v>
      </c>
      <c r="P3761">
        <v>17</v>
      </c>
      <c r="Q3761">
        <v>6</v>
      </c>
      <c r="R3761">
        <v>20</v>
      </c>
      <c r="S3761">
        <v>14</v>
      </c>
      <c r="T3761">
        <v>-0.2</v>
      </c>
      <c r="U3761">
        <v>700</v>
      </c>
      <c r="V3761">
        <v>3</v>
      </c>
      <c r="W3761">
        <v>-0.2</v>
      </c>
      <c r="X3761">
        <v>3</v>
      </c>
      <c r="Y3761">
        <v>-2</v>
      </c>
      <c r="Z3761">
        <v>36</v>
      </c>
      <c r="AA3761">
        <v>-0.2</v>
      </c>
      <c r="AB3761">
        <v>-1</v>
      </c>
      <c r="AC3761">
        <v>630</v>
      </c>
      <c r="AD3761">
        <v>20</v>
      </c>
      <c r="AE3761">
        <v>-2</v>
      </c>
      <c r="AF3761">
        <v>2.6</v>
      </c>
      <c r="AG3761">
        <v>1.4</v>
      </c>
      <c r="AH3761">
        <v>360</v>
      </c>
    </row>
    <row r="3762" spans="1:34" hidden="1" x14ac:dyDescent="0.25">
      <c r="A3762" t="s">
        <v>14337</v>
      </c>
      <c r="B3762" t="s">
        <v>14338</v>
      </c>
      <c r="C3762" s="1" t="str">
        <f t="shared" si="615"/>
        <v>21:0620</v>
      </c>
      <c r="D3762" s="1" t="str">
        <f t="shared" si="612"/>
        <v>21:0194</v>
      </c>
      <c r="E3762" t="s">
        <v>14339</v>
      </c>
      <c r="F3762" t="s">
        <v>14340</v>
      </c>
      <c r="H3762">
        <v>61.468145200000002</v>
      </c>
      <c r="I3762">
        <v>-139.83670950000001</v>
      </c>
      <c r="J3762" s="1" t="str">
        <f t="shared" si="613"/>
        <v>NGR bulk stream sediment</v>
      </c>
      <c r="K3762" s="1" t="str">
        <f t="shared" si="614"/>
        <v>&lt;177 micron (NGR)</v>
      </c>
      <c r="L3762">
        <v>21</v>
      </c>
      <c r="M3762" t="s">
        <v>66</v>
      </c>
      <c r="N3762">
        <v>404</v>
      </c>
      <c r="O3762">
        <v>58</v>
      </c>
      <c r="P3762">
        <v>12</v>
      </c>
      <c r="Q3762">
        <v>7</v>
      </c>
      <c r="R3762">
        <v>5</v>
      </c>
      <c r="S3762">
        <v>10</v>
      </c>
      <c r="T3762">
        <v>-0.2</v>
      </c>
      <c r="U3762">
        <v>650</v>
      </c>
      <c r="V3762">
        <v>2</v>
      </c>
      <c r="W3762">
        <v>0.2</v>
      </c>
      <c r="X3762">
        <v>2</v>
      </c>
      <c r="Y3762">
        <v>-2</v>
      </c>
      <c r="Z3762">
        <v>15</v>
      </c>
      <c r="AA3762">
        <v>0.8</v>
      </c>
      <c r="AB3762">
        <v>-1</v>
      </c>
      <c r="AC3762">
        <v>613</v>
      </c>
      <c r="AD3762">
        <v>10</v>
      </c>
      <c r="AE3762">
        <v>-2</v>
      </c>
      <c r="AF3762">
        <v>5.4</v>
      </c>
      <c r="AG3762">
        <v>1.5</v>
      </c>
      <c r="AH3762">
        <v>320</v>
      </c>
    </row>
    <row r="3763" spans="1:34" hidden="1" x14ac:dyDescent="0.25">
      <c r="A3763" t="s">
        <v>14341</v>
      </c>
      <c r="B3763" t="s">
        <v>14342</v>
      </c>
      <c r="C3763" s="1" t="str">
        <f t="shared" si="615"/>
        <v>21:0620</v>
      </c>
      <c r="D3763" s="1" t="str">
        <f t="shared" si="612"/>
        <v>21:0194</v>
      </c>
      <c r="E3763" t="s">
        <v>14343</v>
      </c>
      <c r="F3763" t="s">
        <v>14344</v>
      </c>
      <c r="H3763">
        <v>61.466806099999999</v>
      </c>
      <c r="I3763">
        <v>-139.89366390000001</v>
      </c>
      <c r="J3763" s="1" t="str">
        <f t="shared" si="613"/>
        <v>NGR bulk stream sediment</v>
      </c>
      <c r="K3763" s="1" t="str">
        <f t="shared" si="614"/>
        <v>&lt;177 micron (NGR)</v>
      </c>
      <c r="L3763">
        <v>21</v>
      </c>
      <c r="M3763" t="s">
        <v>76</v>
      </c>
      <c r="N3763">
        <v>405</v>
      </c>
      <c r="O3763">
        <v>63</v>
      </c>
      <c r="P3763">
        <v>21</v>
      </c>
      <c r="Q3763">
        <v>6</v>
      </c>
      <c r="R3763">
        <v>11</v>
      </c>
      <c r="S3763">
        <v>8</v>
      </c>
      <c r="T3763">
        <v>-0.2</v>
      </c>
      <c r="U3763">
        <v>590</v>
      </c>
      <c r="V3763">
        <v>2.2000000000000002</v>
      </c>
      <c r="W3763">
        <v>-0.2</v>
      </c>
      <c r="X3763">
        <v>2</v>
      </c>
      <c r="Y3763">
        <v>-2</v>
      </c>
      <c r="Z3763">
        <v>30</v>
      </c>
      <c r="AA3763">
        <v>-0.2</v>
      </c>
      <c r="AB3763">
        <v>-1</v>
      </c>
      <c r="AC3763">
        <v>590</v>
      </c>
      <c r="AD3763">
        <v>10</v>
      </c>
      <c r="AE3763">
        <v>2</v>
      </c>
      <c r="AF3763">
        <v>5.4</v>
      </c>
      <c r="AG3763">
        <v>1.4</v>
      </c>
      <c r="AH3763">
        <v>285</v>
      </c>
    </row>
    <row r="3764" spans="1:34" hidden="1" x14ac:dyDescent="0.25">
      <c r="A3764" t="s">
        <v>14345</v>
      </c>
      <c r="B3764" t="s">
        <v>14346</v>
      </c>
      <c r="C3764" s="1" t="str">
        <f t="shared" si="615"/>
        <v>21:0620</v>
      </c>
      <c r="D3764" s="1" t="str">
        <f t="shared" si="612"/>
        <v>21:0194</v>
      </c>
      <c r="E3764" t="s">
        <v>14347</v>
      </c>
      <c r="F3764" t="s">
        <v>14348</v>
      </c>
      <c r="H3764">
        <v>61.444160699999998</v>
      </c>
      <c r="I3764">
        <v>-139.87912460000001</v>
      </c>
      <c r="J3764" s="1" t="str">
        <f t="shared" si="613"/>
        <v>NGR bulk stream sediment</v>
      </c>
      <c r="K3764" s="1" t="str">
        <f t="shared" si="614"/>
        <v>&lt;177 micron (NGR)</v>
      </c>
      <c r="L3764">
        <v>21</v>
      </c>
      <c r="M3764" t="s">
        <v>81</v>
      </c>
      <c r="N3764">
        <v>406</v>
      </c>
      <c r="O3764">
        <v>70</v>
      </c>
      <c r="P3764">
        <v>21</v>
      </c>
      <c r="Q3764">
        <v>6</v>
      </c>
      <c r="R3764">
        <v>22</v>
      </c>
      <c r="S3764">
        <v>18</v>
      </c>
      <c r="T3764">
        <v>-0.2</v>
      </c>
      <c r="U3764">
        <v>700</v>
      </c>
      <c r="V3764">
        <v>3.2</v>
      </c>
      <c r="W3764">
        <v>-0.2</v>
      </c>
      <c r="X3764">
        <v>2</v>
      </c>
      <c r="Y3764">
        <v>-2</v>
      </c>
      <c r="Z3764">
        <v>41</v>
      </c>
      <c r="AA3764">
        <v>0.6</v>
      </c>
      <c r="AB3764">
        <v>1</v>
      </c>
      <c r="AC3764">
        <v>603</v>
      </c>
      <c r="AD3764">
        <v>10</v>
      </c>
      <c r="AE3764">
        <v>-2</v>
      </c>
      <c r="AF3764">
        <v>4.2</v>
      </c>
      <c r="AG3764">
        <v>1.4</v>
      </c>
      <c r="AH3764">
        <v>320</v>
      </c>
    </row>
    <row r="3765" spans="1:34" hidden="1" x14ac:dyDescent="0.25">
      <c r="A3765" t="s">
        <v>14349</v>
      </c>
      <c r="B3765" t="s">
        <v>14350</v>
      </c>
      <c r="C3765" s="1" t="str">
        <f t="shared" si="615"/>
        <v>21:0620</v>
      </c>
      <c r="D3765" s="1" t="str">
        <f t="shared" si="612"/>
        <v>21:0194</v>
      </c>
      <c r="E3765" t="s">
        <v>14351</v>
      </c>
      <c r="F3765" t="s">
        <v>14352</v>
      </c>
      <c r="H3765">
        <v>61.446638800000002</v>
      </c>
      <c r="I3765">
        <v>-139.8134292</v>
      </c>
      <c r="J3765" s="1" t="str">
        <f t="shared" si="613"/>
        <v>NGR bulk stream sediment</v>
      </c>
      <c r="K3765" s="1" t="str">
        <f t="shared" si="614"/>
        <v>&lt;177 micron (NGR)</v>
      </c>
      <c r="L3765">
        <v>21</v>
      </c>
      <c r="M3765" t="s">
        <v>86</v>
      </c>
      <c r="N3765">
        <v>407</v>
      </c>
      <c r="O3765">
        <v>58</v>
      </c>
      <c r="P3765">
        <v>24</v>
      </c>
      <c r="Q3765">
        <v>3</v>
      </c>
      <c r="R3765">
        <v>30</v>
      </c>
      <c r="S3765">
        <v>18</v>
      </c>
      <c r="T3765">
        <v>0.3</v>
      </c>
      <c r="U3765">
        <v>540</v>
      </c>
      <c r="V3765">
        <v>2.8</v>
      </c>
      <c r="W3765">
        <v>-0.2</v>
      </c>
      <c r="X3765">
        <v>2</v>
      </c>
      <c r="Y3765">
        <v>-2</v>
      </c>
      <c r="Z3765">
        <v>37</v>
      </c>
      <c r="AA3765">
        <v>0.2</v>
      </c>
      <c r="AB3765">
        <v>1</v>
      </c>
      <c r="AC3765">
        <v>548</v>
      </c>
      <c r="AD3765">
        <v>-10</v>
      </c>
      <c r="AE3765">
        <v>-2</v>
      </c>
      <c r="AF3765">
        <v>2.6</v>
      </c>
      <c r="AG3765">
        <v>1.2</v>
      </c>
      <c r="AH3765">
        <v>270</v>
      </c>
    </row>
    <row r="3766" spans="1:34" hidden="1" x14ac:dyDescent="0.25">
      <c r="A3766" t="s">
        <v>14353</v>
      </c>
      <c r="B3766" t="s">
        <v>14354</v>
      </c>
      <c r="C3766" s="1" t="str">
        <f t="shared" si="615"/>
        <v>21:0620</v>
      </c>
      <c r="D3766" s="1" t="str">
        <f t="shared" si="612"/>
        <v>21:0194</v>
      </c>
      <c r="E3766" t="s">
        <v>14355</v>
      </c>
      <c r="F3766" t="s">
        <v>14356</v>
      </c>
      <c r="H3766">
        <v>61.432596199999999</v>
      </c>
      <c r="I3766">
        <v>-139.79600310000001</v>
      </c>
      <c r="J3766" s="1" t="str">
        <f t="shared" si="613"/>
        <v>NGR bulk stream sediment</v>
      </c>
      <c r="K3766" s="1" t="str">
        <f t="shared" si="614"/>
        <v>&lt;177 micron (NGR)</v>
      </c>
      <c r="L3766">
        <v>21</v>
      </c>
      <c r="M3766" t="s">
        <v>91</v>
      </c>
      <c r="N3766">
        <v>408</v>
      </c>
      <c r="O3766">
        <v>76</v>
      </c>
      <c r="P3766">
        <v>26</v>
      </c>
      <c r="Q3766">
        <v>8</v>
      </c>
      <c r="R3766">
        <v>20</v>
      </c>
      <c r="S3766">
        <v>12</v>
      </c>
      <c r="T3766">
        <v>-0.2</v>
      </c>
      <c r="U3766">
        <v>470</v>
      </c>
      <c r="V3766">
        <v>3</v>
      </c>
      <c r="W3766">
        <v>-0.2</v>
      </c>
      <c r="X3766">
        <v>3</v>
      </c>
      <c r="Y3766">
        <v>-2</v>
      </c>
      <c r="Z3766">
        <v>52</v>
      </c>
      <c r="AA3766">
        <v>0.2</v>
      </c>
      <c r="AB3766">
        <v>-1</v>
      </c>
      <c r="AC3766">
        <v>885</v>
      </c>
      <c r="AD3766">
        <v>15</v>
      </c>
      <c r="AE3766">
        <v>-2</v>
      </c>
      <c r="AF3766">
        <v>3.8</v>
      </c>
      <c r="AG3766">
        <v>3.4</v>
      </c>
      <c r="AH3766">
        <v>360</v>
      </c>
    </row>
    <row r="3767" spans="1:34" hidden="1" x14ac:dyDescent="0.25">
      <c r="A3767" t="s">
        <v>14357</v>
      </c>
      <c r="B3767" t="s">
        <v>14358</v>
      </c>
      <c r="C3767" s="1" t="str">
        <f t="shared" si="615"/>
        <v>21:0620</v>
      </c>
      <c r="D3767" s="1" t="str">
        <f t="shared" si="612"/>
        <v>21:0194</v>
      </c>
      <c r="E3767" t="s">
        <v>14359</v>
      </c>
      <c r="F3767" t="s">
        <v>14360</v>
      </c>
      <c r="H3767">
        <v>61.495770100000001</v>
      </c>
      <c r="I3767">
        <v>-139.7891099</v>
      </c>
      <c r="J3767" s="1" t="str">
        <f t="shared" si="613"/>
        <v>NGR bulk stream sediment</v>
      </c>
      <c r="K3767" s="1" t="str">
        <f t="shared" si="614"/>
        <v>&lt;177 micron (NGR)</v>
      </c>
      <c r="L3767">
        <v>21</v>
      </c>
      <c r="M3767" t="s">
        <v>96</v>
      </c>
      <c r="N3767">
        <v>409</v>
      </c>
      <c r="O3767">
        <v>56</v>
      </c>
      <c r="P3767">
        <v>26</v>
      </c>
      <c r="Q3767">
        <v>10</v>
      </c>
      <c r="R3767">
        <v>23</v>
      </c>
      <c r="S3767">
        <v>11</v>
      </c>
      <c r="T3767">
        <v>-0.2</v>
      </c>
      <c r="U3767">
        <v>400</v>
      </c>
      <c r="V3767">
        <v>1.5</v>
      </c>
      <c r="W3767">
        <v>-0.2</v>
      </c>
      <c r="X3767">
        <v>8</v>
      </c>
      <c r="Y3767">
        <v>-2</v>
      </c>
      <c r="Z3767">
        <v>31</v>
      </c>
      <c r="AA3767">
        <v>0.8</v>
      </c>
      <c r="AB3767">
        <v>5</v>
      </c>
      <c r="AC3767">
        <v>662</v>
      </c>
      <c r="AD3767">
        <v>15</v>
      </c>
      <c r="AE3767">
        <v>2</v>
      </c>
      <c r="AF3767">
        <v>2.6</v>
      </c>
      <c r="AG3767">
        <v>2.8</v>
      </c>
      <c r="AH3767">
        <v>470</v>
      </c>
    </row>
    <row r="3768" spans="1:34" hidden="1" x14ac:dyDescent="0.25">
      <c r="A3768" t="s">
        <v>14361</v>
      </c>
      <c r="B3768" t="s">
        <v>14362</v>
      </c>
      <c r="C3768" s="1" t="str">
        <f t="shared" si="615"/>
        <v>21:0620</v>
      </c>
      <c r="D3768" s="1" t="str">
        <f t="shared" si="612"/>
        <v>21:0194</v>
      </c>
      <c r="E3768" t="s">
        <v>14363</v>
      </c>
      <c r="F3768" t="s">
        <v>14364</v>
      </c>
      <c r="H3768">
        <v>61.565499500000001</v>
      </c>
      <c r="I3768">
        <v>-139.79759060000001</v>
      </c>
      <c r="J3768" s="1" t="str">
        <f t="shared" si="613"/>
        <v>NGR bulk stream sediment</v>
      </c>
      <c r="K3768" s="1" t="str">
        <f t="shared" si="614"/>
        <v>&lt;177 micron (NGR)</v>
      </c>
      <c r="L3768">
        <v>21</v>
      </c>
      <c r="M3768" t="s">
        <v>101</v>
      </c>
      <c r="N3768">
        <v>410</v>
      </c>
      <c r="O3768">
        <v>121</v>
      </c>
      <c r="P3768">
        <v>56</v>
      </c>
      <c r="Q3768">
        <v>10</v>
      </c>
      <c r="R3768">
        <v>43</v>
      </c>
      <c r="S3768">
        <v>21</v>
      </c>
      <c r="T3768">
        <v>0.3</v>
      </c>
      <c r="U3768">
        <v>620</v>
      </c>
      <c r="V3768">
        <v>4.2</v>
      </c>
      <c r="W3768">
        <v>0.7</v>
      </c>
      <c r="X3768">
        <v>40</v>
      </c>
      <c r="Y3768">
        <v>-2</v>
      </c>
      <c r="Z3768">
        <v>74</v>
      </c>
      <c r="AA3768">
        <v>1.8</v>
      </c>
      <c r="AB3768">
        <v>-1</v>
      </c>
      <c r="AC3768">
        <v>623</v>
      </c>
      <c r="AD3768">
        <v>185</v>
      </c>
      <c r="AE3768">
        <v>2</v>
      </c>
      <c r="AF3768">
        <v>24.8</v>
      </c>
      <c r="AG3768">
        <v>2.2999999999999998</v>
      </c>
      <c r="AH3768">
        <v>390</v>
      </c>
    </row>
    <row r="3769" spans="1:34" hidden="1" x14ac:dyDescent="0.25">
      <c r="A3769" t="s">
        <v>14365</v>
      </c>
      <c r="B3769" t="s">
        <v>14366</v>
      </c>
      <c r="C3769" s="1" t="str">
        <f t="shared" si="615"/>
        <v>21:0620</v>
      </c>
      <c r="D3769" s="1" t="str">
        <f t="shared" si="612"/>
        <v>21:0194</v>
      </c>
      <c r="E3769" t="s">
        <v>14367</v>
      </c>
      <c r="F3769" t="s">
        <v>14368</v>
      </c>
      <c r="H3769">
        <v>61.576403300000003</v>
      </c>
      <c r="I3769">
        <v>-139.79093370000001</v>
      </c>
      <c r="J3769" s="1" t="str">
        <f t="shared" si="613"/>
        <v>NGR bulk stream sediment</v>
      </c>
      <c r="K3769" s="1" t="str">
        <f t="shared" si="614"/>
        <v>&lt;177 micron (NGR)</v>
      </c>
      <c r="L3769">
        <v>21</v>
      </c>
      <c r="M3769" t="s">
        <v>106</v>
      </c>
      <c r="N3769">
        <v>411</v>
      </c>
      <c r="O3769">
        <v>58</v>
      </c>
      <c r="P3769">
        <v>24</v>
      </c>
      <c r="Q3769">
        <v>11</v>
      </c>
      <c r="R3769">
        <v>25</v>
      </c>
      <c r="S3769">
        <v>10</v>
      </c>
      <c r="T3769">
        <v>0.3</v>
      </c>
      <c r="U3769">
        <v>390</v>
      </c>
      <c r="V3769">
        <v>1.4</v>
      </c>
      <c r="W3769">
        <v>0.2</v>
      </c>
      <c r="X3769">
        <v>10</v>
      </c>
      <c r="Y3769">
        <v>2</v>
      </c>
      <c r="Z3769">
        <v>35</v>
      </c>
      <c r="AA3769">
        <v>1.4</v>
      </c>
      <c r="AB3769">
        <v>2</v>
      </c>
      <c r="AC3769">
        <v>575</v>
      </c>
      <c r="AD3769">
        <v>20</v>
      </c>
      <c r="AE3769">
        <v>2</v>
      </c>
      <c r="AF3769">
        <v>3.2</v>
      </c>
      <c r="AG3769">
        <v>4.0999999999999996</v>
      </c>
      <c r="AH3769">
        <v>490</v>
      </c>
    </row>
    <row r="3770" spans="1:34" hidden="1" x14ac:dyDescent="0.25">
      <c r="A3770" t="s">
        <v>14369</v>
      </c>
      <c r="B3770" t="s">
        <v>14370</v>
      </c>
      <c r="C3770" s="1" t="str">
        <f t="shared" si="615"/>
        <v>21:0620</v>
      </c>
      <c r="D3770" s="1" t="str">
        <f t="shared" si="612"/>
        <v>21:0194</v>
      </c>
      <c r="E3770" t="s">
        <v>14371</v>
      </c>
      <c r="F3770" t="s">
        <v>14372</v>
      </c>
      <c r="H3770">
        <v>61.618397899999998</v>
      </c>
      <c r="I3770">
        <v>-139.79231189999999</v>
      </c>
      <c r="J3770" s="1" t="str">
        <f t="shared" si="613"/>
        <v>NGR bulk stream sediment</v>
      </c>
      <c r="K3770" s="1" t="str">
        <f t="shared" si="614"/>
        <v>&lt;177 micron (NGR)</v>
      </c>
      <c r="L3770">
        <v>21</v>
      </c>
      <c r="M3770" t="s">
        <v>111</v>
      </c>
      <c r="N3770">
        <v>412</v>
      </c>
      <c r="O3770">
        <v>67</v>
      </c>
      <c r="P3770">
        <v>28</v>
      </c>
      <c r="Q3770">
        <v>6</v>
      </c>
      <c r="R3770">
        <v>28</v>
      </c>
      <c r="S3770">
        <v>11</v>
      </c>
      <c r="T3770">
        <v>-0.2</v>
      </c>
      <c r="U3770">
        <v>220</v>
      </c>
      <c r="V3770">
        <v>1.6</v>
      </c>
      <c r="W3770">
        <v>-0.2</v>
      </c>
      <c r="X3770">
        <v>5</v>
      </c>
      <c r="Y3770">
        <v>-2</v>
      </c>
      <c r="Z3770">
        <v>36</v>
      </c>
      <c r="AA3770">
        <v>0.7</v>
      </c>
      <c r="AB3770">
        <v>-1</v>
      </c>
      <c r="AC3770">
        <v>642</v>
      </c>
      <c r="AD3770">
        <v>20</v>
      </c>
      <c r="AE3770">
        <v>-2</v>
      </c>
      <c r="AF3770">
        <v>11.4</v>
      </c>
      <c r="AG3770">
        <v>2.9</v>
      </c>
      <c r="AH3770">
        <v>420</v>
      </c>
    </row>
    <row r="3771" spans="1:34" hidden="1" x14ac:dyDescent="0.25">
      <c r="A3771" t="s">
        <v>14373</v>
      </c>
      <c r="B3771" t="s">
        <v>14374</v>
      </c>
      <c r="C3771" s="1" t="str">
        <f t="shared" si="615"/>
        <v>21:0620</v>
      </c>
      <c r="D3771" s="1" t="str">
        <f t="shared" si="612"/>
        <v>21:0194</v>
      </c>
      <c r="E3771" t="s">
        <v>14375</v>
      </c>
      <c r="F3771" t="s">
        <v>14376</v>
      </c>
      <c r="H3771">
        <v>61.586471000000003</v>
      </c>
      <c r="I3771">
        <v>-139.6394244</v>
      </c>
      <c r="J3771" s="1" t="str">
        <f t="shared" si="613"/>
        <v>NGR bulk stream sediment</v>
      </c>
      <c r="K3771" s="1" t="str">
        <f t="shared" si="614"/>
        <v>&lt;177 micron (NGR)</v>
      </c>
      <c r="L3771">
        <v>21</v>
      </c>
      <c r="M3771" t="s">
        <v>116</v>
      </c>
      <c r="N3771">
        <v>413</v>
      </c>
      <c r="O3771">
        <v>70</v>
      </c>
      <c r="P3771">
        <v>52</v>
      </c>
      <c r="Q3771">
        <v>7</v>
      </c>
      <c r="R3771">
        <v>36</v>
      </c>
      <c r="S3771">
        <v>19</v>
      </c>
      <c r="T3771">
        <v>0.4</v>
      </c>
      <c r="U3771">
        <v>520</v>
      </c>
      <c r="V3771">
        <v>3</v>
      </c>
      <c r="W3771">
        <v>-0.2</v>
      </c>
      <c r="X3771">
        <v>15</v>
      </c>
      <c r="Y3771">
        <v>-2</v>
      </c>
      <c r="Z3771">
        <v>52</v>
      </c>
      <c r="AA3771">
        <v>0.5</v>
      </c>
      <c r="AB3771">
        <v>2</v>
      </c>
      <c r="AC3771">
        <v>475</v>
      </c>
      <c r="AD3771">
        <v>15</v>
      </c>
      <c r="AE3771">
        <v>2</v>
      </c>
      <c r="AF3771">
        <v>1.4</v>
      </c>
      <c r="AG3771">
        <v>1.6</v>
      </c>
      <c r="AH3771">
        <v>360</v>
      </c>
    </row>
    <row r="3772" spans="1:34" hidden="1" x14ac:dyDescent="0.25">
      <c r="A3772" t="s">
        <v>14377</v>
      </c>
      <c r="B3772" t="s">
        <v>14378</v>
      </c>
      <c r="C3772" s="1" t="str">
        <f t="shared" si="615"/>
        <v>21:0620</v>
      </c>
      <c r="D3772" s="1" t="str">
        <f t="shared" si="612"/>
        <v>21:0194</v>
      </c>
      <c r="E3772" t="s">
        <v>14379</v>
      </c>
      <c r="F3772" t="s">
        <v>14380</v>
      </c>
      <c r="H3772">
        <v>61.595720800000002</v>
      </c>
      <c r="I3772">
        <v>-139.64776320000001</v>
      </c>
      <c r="J3772" s="1" t="str">
        <f t="shared" si="613"/>
        <v>NGR bulk stream sediment</v>
      </c>
      <c r="K3772" s="1" t="str">
        <f t="shared" si="614"/>
        <v>&lt;177 micron (NGR)</v>
      </c>
      <c r="L3772">
        <v>21</v>
      </c>
      <c r="M3772" t="s">
        <v>121</v>
      </c>
      <c r="N3772">
        <v>414</v>
      </c>
      <c r="O3772">
        <v>77</v>
      </c>
      <c r="P3772">
        <v>56</v>
      </c>
      <c r="Q3772">
        <v>10</v>
      </c>
      <c r="R3772">
        <v>38</v>
      </c>
      <c r="S3772">
        <v>19</v>
      </c>
      <c r="T3772">
        <v>0.3</v>
      </c>
      <c r="U3772">
        <v>520</v>
      </c>
      <c r="V3772">
        <v>3.2</v>
      </c>
      <c r="W3772">
        <v>-0.2</v>
      </c>
      <c r="X3772">
        <v>9</v>
      </c>
      <c r="Y3772">
        <v>-2</v>
      </c>
      <c r="Z3772">
        <v>49</v>
      </c>
      <c r="AA3772">
        <v>0.7</v>
      </c>
      <c r="AB3772">
        <v>2</v>
      </c>
      <c r="AC3772">
        <v>507</v>
      </c>
      <c r="AD3772">
        <v>20</v>
      </c>
      <c r="AE3772">
        <v>-2</v>
      </c>
      <c r="AF3772">
        <v>5.6</v>
      </c>
      <c r="AG3772">
        <v>1.6</v>
      </c>
      <c r="AH3772">
        <v>345</v>
      </c>
    </row>
    <row r="3773" spans="1:34" hidden="1" x14ac:dyDescent="0.25">
      <c r="A3773" t="s">
        <v>14381</v>
      </c>
      <c r="B3773" t="s">
        <v>14382</v>
      </c>
      <c r="C3773" s="1" t="str">
        <f t="shared" si="615"/>
        <v>21:0620</v>
      </c>
      <c r="D3773" s="1" t="str">
        <f t="shared" si="612"/>
        <v>21:0194</v>
      </c>
      <c r="E3773" t="s">
        <v>14383</v>
      </c>
      <c r="F3773" t="s">
        <v>14384</v>
      </c>
      <c r="H3773">
        <v>61.563866599999997</v>
      </c>
      <c r="I3773">
        <v>-139.6921887</v>
      </c>
      <c r="J3773" s="1" t="str">
        <f t="shared" si="613"/>
        <v>NGR bulk stream sediment</v>
      </c>
      <c r="K3773" s="1" t="str">
        <f t="shared" si="614"/>
        <v>&lt;177 micron (NGR)</v>
      </c>
      <c r="L3773">
        <v>21</v>
      </c>
      <c r="M3773" t="s">
        <v>126</v>
      </c>
      <c r="N3773">
        <v>415</v>
      </c>
      <c r="O3773">
        <v>68</v>
      </c>
      <c r="P3773">
        <v>66</v>
      </c>
      <c r="Q3773">
        <v>9</v>
      </c>
      <c r="R3773">
        <v>24</v>
      </c>
      <c r="S3773">
        <v>19</v>
      </c>
      <c r="T3773">
        <v>0.2</v>
      </c>
      <c r="U3773">
        <v>590</v>
      </c>
      <c r="V3773">
        <v>3</v>
      </c>
      <c r="W3773">
        <v>-0.2</v>
      </c>
      <c r="X3773">
        <v>12</v>
      </c>
      <c r="Y3773">
        <v>-2</v>
      </c>
      <c r="Z3773">
        <v>49</v>
      </c>
      <c r="AA3773">
        <v>0.7</v>
      </c>
      <c r="AB3773">
        <v>2</v>
      </c>
      <c r="AC3773">
        <v>427</v>
      </c>
      <c r="AD3773">
        <v>10</v>
      </c>
      <c r="AE3773">
        <v>-2</v>
      </c>
      <c r="AF3773">
        <v>2.6</v>
      </c>
      <c r="AG3773">
        <v>1.7</v>
      </c>
      <c r="AH3773">
        <v>285</v>
      </c>
    </row>
    <row r="3774" spans="1:34" hidden="1" x14ac:dyDescent="0.25">
      <c r="A3774" t="s">
        <v>14385</v>
      </c>
      <c r="B3774" t="s">
        <v>14386</v>
      </c>
      <c r="C3774" s="1" t="str">
        <f t="shared" si="615"/>
        <v>21:0620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69</v>
      </c>
      <c r="K3774" t="s">
        <v>70</v>
      </c>
      <c r="L3774">
        <v>21</v>
      </c>
      <c r="M3774" t="s">
        <v>71</v>
      </c>
      <c r="N3774">
        <v>416</v>
      </c>
      <c r="O3774">
        <v>83</v>
      </c>
      <c r="P3774">
        <v>37</v>
      </c>
      <c r="Q3774">
        <v>19</v>
      </c>
      <c r="R3774">
        <v>229</v>
      </c>
      <c r="S3774">
        <v>23</v>
      </c>
      <c r="T3774">
        <v>-0.2</v>
      </c>
      <c r="U3774">
        <v>380</v>
      </c>
      <c r="V3774">
        <v>2</v>
      </c>
      <c r="W3774">
        <v>0.5</v>
      </c>
      <c r="X3774">
        <v>22</v>
      </c>
      <c r="Y3774">
        <v>2</v>
      </c>
      <c r="Z3774">
        <v>43</v>
      </c>
      <c r="AA3774">
        <v>1</v>
      </c>
      <c r="AB3774">
        <v>3</v>
      </c>
      <c r="AC3774">
        <v>652</v>
      </c>
      <c r="AD3774">
        <v>15</v>
      </c>
      <c r="AE3774">
        <v>12</v>
      </c>
      <c r="AF3774">
        <v>2.4</v>
      </c>
      <c r="AG3774">
        <v>11.3</v>
      </c>
      <c r="AH3774">
        <v>620</v>
      </c>
    </row>
    <row r="3775" spans="1:34" hidden="1" x14ac:dyDescent="0.25">
      <c r="A3775" t="s">
        <v>14387</v>
      </c>
      <c r="B3775" t="s">
        <v>14388</v>
      </c>
      <c r="C3775" s="1" t="str">
        <f t="shared" si="615"/>
        <v>21:0620</v>
      </c>
      <c r="D3775" s="1" t="str">
        <f t="shared" ref="D3775:D3786" si="616">HYPERLINK("http://geochem.nrcan.gc.ca/cdogs/content/svy/svy210194_e.htm", "21:0194")</f>
        <v>21:0194</v>
      </c>
      <c r="E3775" t="s">
        <v>14389</v>
      </c>
      <c r="F3775" t="s">
        <v>14390</v>
      </c>
      <c r="H3775">
        <v>61.551979000000003</v>
      </c>
      <c r="I3775">
        <v>-139.67356899999999</v>
      </c>
      <c r="J3775" s="1" t="str">
        <f t="shared" ref="J3775:J3786" si="617">HYPERLINK("http://geochem.nrcan.gc.ca/cdogs/content/kwd/kwd020030_e.htm", "NGR bulk stream sediment")</f>
        <v>NGR bulk stream sediment</v>
      </c>
      <c r="K3775" s="1" t="str">
        <f t="shared" ref="K3775:K3786" si="618">HYPERLINK("http://geochem.nrcan.gc.ca/cdogs/content/kwd/kwd080006_e.htm", "&lt;177 micron (NGR)")</f>
        <v>&lt;177 micron (NGR)</v>
      </c>
      <c r="L3775">
        <v>21</v>
      </c>
      <c r="M3775" t="s">
        <v>131</v>
      </c>
      <c r="N3775">
        <v>417</v>
      </c>
      <c r="O3775">
        <v>92</v>
      </c>
      <c r="P3775">
        <v>77</v>
      </c>
      <c r="Q3775">
        <v>13</v>
      </c>
      <c r="R3775">
        <v>30</v>
      </c>
      <c r="S3775">
        <v>18</v>
      </c>
      <c r="T3775">
        <v>0.2</v>
      </c>
      <c r="U3775">
        <v>700</v>
      </c>
      <c r="V3775">
        <v>3.1</v>
      </c>
      <c r="W3775">
        <v>0.3</v>
      </c>
      <c r="X3775">
        <v>10</v>
      </c>
      <c r="Y3775">
        <v>-2</v>
      </c>
      <c r="Z3775">
        <v>49</v>
      </c>
      <c r="AA3775">
        <v>0.8</v>
      </c>
      <c r="AB3775">
        <v>2</v>
      </c>
      <c r="AC3775">
        <v>631</v>
      </c>
      <c r="AD3775">
        <v>40</v>
      </c>
      <c r="AE3775">
        <v>-2</v>
      </c>
      <c r="AF3775">
        <v>22.8</v>
      </c>
      <c r="AG3775">
        <v>2.2000000000000002</v>
      </c>
      <c r="AH3775">
        <v>270</v>
      </c>
    </row>
    <row r="3776" spans="1:34" hidden="1" x14ac:dyDescent="0.25">
      <c r="A3776" t="s">
        <v>14391</v>
      </c>
      <c r="B3776" t="s">
        <v>14392</v>
      </c>
      <c r="C3776" s="1" t="str">
        <f t="shared" si="615"/>
        <v>21:0620</v>
      </c>
      <c r="D3776" s="1" t="str">
        <f t="shared" si="616"/>
        <v>21:0194</v>
      </c>
      <c r="E3776" t="s">
        <v>14393</v>
      </c>
      <c r="F3776" t="s">
        <v>14394</v>
      </c>
      <c r="H3776">
        <v>61.5496932</v>
      </c>
      <c r="I3776">
        <v>-139.61694879999999</v>
      </c>
      <c r="J3776" s="1" t="str">
        <f t="shared" si="617"/>
        <v>NGR bulk stream sediment</v>
      </c>
      <c r="K3776" s="1" t="str">
        <f t="shared" si="618"/>
        <v>&lt;177 micron (NGR)</v>
      </c>
      <c r="L3776">
        <v>22</v>
      </c>
      <c r="M3776" t="s">
        <v>38</v>
      </c>
      <c r="N3776">
        <v>418</v>
      </c>
      <c r="O3776">
        <v>62</v>
      </c>
      <c r="P3776">
        <v>61</v>
      </c>
      <c r="Q3776">
        <v>10</v>
      </c>
      <c r="R3776">
        <v>38</v>
      </c>
      <c r="S3776">
        <v>21</v>
      </c>
      <c r="T3776">
        <v>0.3</v>
      </c>
      <c r="U3776">
        <v>600</v>
      </c>
      <c r="V3776">
        <v>3.4</v>
      </c>
      <c r="W3776">
        <v>0.2</v>
      </c>
      <c r="X3776">
        <v>18</v>
      </c>
      <c r="Y3776">
        <v>-2</v>
      </c>
      <c r="Z3776">
        <v>60</v>
      </c>
      <c r="AA3776">
        <v>0.5</v>
      </c>
      <c r="AB3776">
        <v>1</v>
      </c>
      <c r="AC3776">
        <v>411</v>
      </c>
      <c r="AD3776">
        <v>15</v>
      </c>
      <c r="AE3776">
        <v>-2</v>
      </c>
      <c r="AF3776">
        <v>2.2000000000000002</v>
      </c>
      <c r="AG3776">
        <v>1.6</v>
      </c>
      <c r="AH3776">
        <v>240</v>
      </c>
    </row>
    <row r="3777" spans="1:34" hidden="1" x14ac:dyDescent="0.25">
      <c r="A3777" t="s">
        <v>14395</v>
      </c>
      <c r="B3777" t="s">
        <v>14396</v>
      </c>
      <c r="C3777" s="1" t="str">
        <f t="shared" si="615"/>
        <v>21:0620</v>
      </c>
      <c r="D3777" s="1" t="str">
        <f t="shared" si="616"/>
        <v>21:0194</v>
      </c>
      <c r="E3777" t="s">
        <v>14393</v>
      </c>
      <c r="F3777" t="s">
        <v>14397</v>
      </c>
      <c r="H3777">
        <v>61.5496932</v>
      </c>
      <c r="I3777">
        <v>-139.61694879999999</v>
      </c>
      <c r="J3777" s="1" t="str">
        <f t="shared" si="617"/>
        <v>NGR bulk stream sediment</v>
      </c>
      <c r="K3777" s="1" t="str">
        <f t="shared" si="618"/>
        <v>&lt;177 micron (NGR)</v>
      </c>
      <c r="L3777">
        <v>22</v>
      </c>
      <c r="M3777" t="s">
        <v>51</v>
      </c>
      <c r="N3777">
        <v>419</v>
      </c>
      <c r="O3777">
        <v>64</v>
      </c>
      <c r="P3777">
        <v>61</v>
      </c>
      <c r="Q3777">
        <v>9</v>
      </c>
      <c r="R3777">
        <v>39</v>
      </c>
      <c r="S3777">
        <v>20</v>
      </c>
      <c r="T3777">
        <v>0.2</v>
      </c>
      <c r="U3777">
        <v>590</v>
      </c>
      <c r="V3777">
        <v>3.6</v>
      </c>
      <c r="W3777">
        <v>0.2</v>
      </c>
      <c r="X3777">
        <v>19</v>
      </c>
      <c r="Y3777">
        <v>-2</v>
      </c>
      <c r="Z3777">
        <v>61</v>
      </c>
      <c r="AA3777">
        <v>0.8</v>
      </c>
      <c r="AB3777">
        <v>1</v>
      </c>
      <c r="AC3777">
        <v>421</v>
      </c>
      <c r="AD3777">
        <v>15</v>
      </c>
      <c r="AE3777">
        <v>-2</v>
      </c>
      <c r="AF3777">
        <v>1.8</v>
      </c>
      <c r="AG3777">
        <v>1.6</v>
      </c>
      <c r="AH3777">
        <v>250</v>
      </c>
    </row>
    <row r="3778" spans="1:34" hidden="1" x14ac:dyDescent="0.25">
      <c r="A3778" t="s">
        <v>14398</v>
      </c>
      <c r="B3778" t="s">
        <v>14399</v>
      </c>
      <c r="C3778" s="1" t="str">
        <f t="shared" si="615"/>
        <v>21:0620</v>
      </c>
      <c r="D3778" s="1" t="str">
        <f t="shared" si="616"/>
        <v>21:0194</v>
      </c>
      <c r="E3778" t="s">
        <v>14393</v>
      </c>
      <c r="F3778" t="s">
        <v>14400</v>
      </c>
      <c r="H3778">
        <v>61.5496932</v>
      </c>
      <c r="I3778">
        <v>-139.61694879999999</v>
      </c>
      <c r="J3778" s="1" t="str">
        <f t="shared" si="617"/>
        <v>NGR bulk stream sediment</v>
      </c>
      <c r="K3778" s="1" t="str">
        <f t="shared" si="618"/>
        <v>&lt;177 micron (NGR)</v>
      </c>
      <c r="L3778">
        <v>22</v>
      </c>
      <c r="M3778" t="s">
        <v>47</v>
      </c>
      <c r="N3778">
        <v>420</v>
      </c>
      <c r="O3778">
        <v>60</v>
      </c>
      <c r="P3778">
        <v>59</v>
      </c>
      <c r="Q3778">
        <v>8</v>
      </c>
      <c r="R3778">
        <v>39</v>
      </c>
      <c r="S3778">
        <v>19</v>
      </c>
      <c r="T3778">
        <v>-0.2</v>
      </c>
      <c r="U3778">
        <v>600</v>
      </c>
      <c r="V3778">
        <v>3.4</v>
      </c>
      <c r="W3778">
        <v>-0.2</v>
      </c>
      <c r="X3778">
        <v>18</v>
      </c>
      <c r="Y3778">
        <v>-2</v>
      </c>
      <c r="Z3778">
        <v>62</v>
      </c>
      <c r="AA3778">
        <v>0.8</v>
      </c>
      <c r="AB3778">
        <v>1</v>
      </c>
      <c r="AC3778">
        <v>411</v>
      </c>
      <c r="AD3778">
        <v>15</v>
      </c>
      <c r="AE3778">
        <v>-2</v>
      </c>
      <c r="AF3778">
        <v>3</v>
      </c>
      <c r="AG3778">
        <v>1.4</v>
      </c>
      <c r="AH3778">
        <v>270</v>
      </c>
    </row>
    <row r="3779" spans="1:34" hidden="1" x14ac:dyDescent="0.25">
      <c r="A3779" t="s">
        <v>14401</v>
      </c>
      <c r="B3779" t="s">
        <v>14402</v>
      </c>
      <c r="C3779" s="1" t="str">
        <f t="shared" si="615"/>
        <v>21:0620</v>
      </c>
      <c r="D3779" s="1" t="str">
        <f t="shared" si="616"/>
        <v>21:0194</v>
      </c>
      <c r="E3779" t="s">
        <v>14403</v>
      </c>
      <c r="F3779" t="s">
        <v>14404</v>
      </c>
      <c r="H3779">
        <v>61.554383299999998</v>
      </c>
      <c r="I3779">
        <v>-139.58658840000001</v>
      </c>
      <c r="J3779" s="1" t="str">
        <f t="shared" si="617"/>
        <v>NGR bulk stream sediment</v>
      </c>
      <c r="K3779" s="1" t="str">
        <f t="shared" si="618"/>
        <v>&lt;177 micron (NGR)</v>
      </c>
      <c r="L3779">
        <v>22</v>
      </c>
      <c r="M3779" t="s">
        <v>43</v>
      </c>
      <c r="N3779">
        <v>421</v>
      </c>
      <c r="O3779">
        <v>113</v>
      </c>
      <c r="P3779">
        <v>105</v>
      </c>
      <c r="Q3779">
        <v>11</v>
      </c>
      <c r="R3779">
        <v>69</v>
      </c>
      <c r="S3779">
        <v>28</v>
      </c>
      <c r="T3779">
        <v>0.4</v>
      </c>
      <c r="U3779">
        <v>600</v>
      </c>
      <c r="V3779">
        <v>4.2</v>
      </c>
      <c r="W3779">
        <v>0.2</v>
      </c>
      <c r="X3779">
        <v>22</v>
      </c>
      <c r="Y3779">
        <v>-2</v>
      </c>
      <c r="Z3779">
        <v>95</v>
      </c>
      <c r="AA3779">
        <v>1.3</v>
      </c>
      <c r="AB3779">
        <v>3</v>
      </c>
      <c r="AC3779">
        <v>448</v>
      </c>
      <c r="AD3779">
        <v>20</v>
      </c>
      <c r="AE3779">
        <v>-2</v>
      </c>
      <c r="AF3779">
        <v>4.4000000000000004</v>
      </c>
      <c r="AG3779">
        <v>1.7</v>
      </c>
      <c r="AH3779">
        <v>310</v>
      </c>
    </row>
    <row r="3780" spans="1:34" hidden="1" x14ac:dyDescent="0.25">
      <c r="A3780" t="s">
        <v>14405</v>
      </c>
      <c r="B3780" t="s">
        <v>14406</v>
      </c>
      <c r="C3780" s="1" t="str">
        <f t="shared" si="615"/>
        <v>21:0620</v>
      </c>
      <c r="D3780" s="1" t="str">
        <f t="shared" si="616"/>
        <v>21:0194</v>
      </c>
      <c r="E3780" t="s">
        <v>14407</v>
      </c>
      <c r="F3780" t="s">
        <v>14408</v>
      </c>
      <c r="H3780">
        <v>61.544445799999998</v>
      </c>
      <c r="I3780">
        <v>-139.54912770000001</v>
      </c>
      <c r="J3780" s="1" t="str">
        <f t="shared" si="617"/>
        <v>NGR bulk stream sediment</v>
      </c>
      <c r="K3780" s="1" t="str">
        <f t="shared" si="618"/>
        <v>&lt;177 micron (NGR)</v>
      </c>
      <c r="L3780">
        <v>22</v>
      </c>
      <c r="M3780" t="s">
        <v>56</v>
      </c>
      <c r="N3780">
        <v>422</v>
      </c>
      <c r="O3780">
        <v>133</v>
      </c>
      <c r="P3780">
        <v>113</v>
      </c>
      <c r="Q3780">
        <v>16</v>
      </c>
      <c r="R3780">
        <v>57</v>
      </c>
      <c r="S3780">
        <v>32</v>
      </c>
      <c r="T3780">
        <v>0.5</v>
      </c>
      <c r="U3780">
        <v>720</v>
      </c>
      <c r="V3780">
        <v>4.7</v>
      </c>
      <c r="W3780">
        <v>0.5</v>
      </c>
      <c r="X3780">
        <v>40</v>
      </c>
      <c r="Y3780">
        <v>3</v>
      </c>
      <c r="Z3780">
        <v>77</v>
      </c>
      <c r="AA3780">
        <v>1.3</v>
      </c>
      <c r="AB3780">
        <v>5</v>
      </c>
      <c r="AC3780">
        <v>807</v>
      </c>
      <c r="AD3780">
        <v>20</v>
      </c>
      <c r="AE3780">
        <v>-2</v>
      </c>
      <c r="AF3780">
        <v>4.4000000000000004</v>
      </c>
      <c r="AG3780">
        <v>1.8</v>
      </c>
      <c r="AH3780">
        <v>490</v>
      </c>
    </row>
    <row r="3781" spans="1:34" hidden="1" x14ac:dyDescent="0.25">
      <c r="A3781" t="s">
        <v>14409</v>
      </c>
      <c r="B3781" t="s">
        <v>14410</v>
      </c>
      <c r="C3781" s="1" t="str">
        <f t="shared" si="615"/>
        <v>21:0620</v>
      </c>
      <c r="D3781" s="1" t="str">
        <f t="shared" si="616"/>
        <v>21:0194</v>
      </c>
      <c r="E3781" t="s">
        <v>14411</v>
      </c>
      <c r="F3781" t="s">
        <v>14412</v>
      </c>
      <c r="H3781">
        <v>61.532381200000003</v>
      </c>
      <c r="I3781">
        <v>-139.5367885</v>
      </c>
      <c r="J3781" s="1" t="str">
        <f t="shared" si="617"/>
        <v>NGR bulk stream sediment</v>
      </c>
      <c r="K3781" s="1" t="str">
        <f t="shared" si="618"/>
        <v>&lt;177 micron (NGR)</v>
      </c>
      <c r="L3781">
        <v>22</v>
      </c>
      <c r="M3781" t="s">
        <v>61</v>
      </c>
      <c r="N3781">
        <v>423</v>
      </c>
      <c r="O3781">
        <v>104</v>
      </c>
      <c r="P3781">
        <v>89</v>
      </c>
      <c r="Q3781">
        <v>8</v>
      </c>
      <c r="R3781">
        <v>48</v>
      </c>
      <c r="S3781">
        <v>26</v>
      </c>
      <c r="T3781">
        <v>0.4</v>
      </c>
      <c r="U3781">
        <v>690</v>
      </c>
      <c r="V3781">
        <v>4</v>
      </c>
      <c r="W3781">
        <v>0.5</v>
      </c>
      <c r="X3781">
        <v>61</v>
      </c>
      <c r="Y3781">
        <v>-2</v>
      </c>
      <c r="Z3781">
        <v>75</v>
      </c>
      <c r="AA3781">
        <v>1.8</v>
      </c>
      <c r="AB3781">
        <v>2</v>
      </c>
      <c r="AC3781">
        <v>614</v>
      </c>
      <c r="AD3781">
        <v>30</v>
      </c>
      <c r="AE3781">
        <v>-2</v>
      </c>
      <c r="AF3781">
        <v>3.8</v>
      </c>
      <c r="AG3781">
        <v>1.8</v>
      </c>
      <c r="AH3781">
        <v>285</v>
      </c>
    </row>
    <row r="3782" spans="1:34" hidden="1" x14ac:dyDescent="0.25">
      <c r="A3782" t="s">
        <v>14413</v>
      </c>
      <c r="B3782" t="s">
        <v>14414</v>
      </c>
      <c r="C3782" s="1" t="str">
        <f t="shared" si="615"/>
        <v>21:0620</v>
      </c>
      <c r="D3782" s="1" t="str">
        <f t="shared" si="616"/>
        <v>21:0194</v>
      </c>
      <c r="E3782" t="s">
        <v>14415</v>
      </c>
      <c r="F3782" t="s">
        <v>14416</v>
      </c>
      <c r="H3782">
        <v>61.509606599999998</v>
      </c>
      <c r="I3782">
        <v>-139.5625742</v>
      </c>
      <c r="J3782" s="1" t="str">
        <f t="shared" si="617"/>
        <v>NGR bulk stream sediment</v>
      </c>
      <c r="K3782" s="1" t="str">
        <f t="shared" si="618"/>
        <v>&lt;177 micron (NGR)</v>
      </c>
      <c r="L3782">
        <v>22</v>
      </c>
      <c r="M3782" t="s">
        <v>66</v>
      </c>
      <c r="N3782">
        <v>424</v>
      </c>
      <c r="O3782">
        <v>95</v>
      </c>
      <c r="P3782">
        <v>101</v>
      </c>
      <c r="Q3782">
        <v>10</v>
      </c>
      <c r="R3782">
        <v>63</v>
      </c>
      <c r="S3782">
        <v>27</v>
      </c>
      <c r="T3782">
        <v>0.4</v>
      </c>
      <c r="U3782">
        <v>600</v>
      </c>
      <c r="V3782">
        <v>4.8</v>
      </c>
      <c r="W3782">
        <v>0.3</v>
      </c>
      <c r="X3782">
        <v>61</v>
      </c>
      <c r="Y3782">
        <v>-2</v>
      </c>
      <c r="Z3782">
        <v>90</v>
      </c>
      <c r="AA3782">
        <v>2</v>
      </c>
      <c r="AB3782">
        <v>5</v>
      </c>
      <c r="AC3782">
        <v>482</v>
      </c>
      <c r="AD3782">
        <v>30</v>
      </c>
      <c r="AE3782">
        <v>-2</v>
      </c>
      <c r="AF3782">
        <v>5</v>
      </c>
      <c r="AG3782">
        <v>1.4</v>
      </c>
      <c r="AH3782">
        <v>260</v>
      </c>
    </row>
    <row r="3783" spans="1:34" hidden="1" x14ac:dyDescent="0.25">
      <c r="A3783" t="s">
        <v>14417</v>
      </c>
      <c r="B3783" t="s">
        <v>14418</v>
      </c>
      <c r="C3783" s="1" t="str">
        <f t="shared" si="615"/>
        <v>21:0620</v>
      </c>
      <c r="D3783" s="1" t="str">
        <f t="shared" si="616"/>
        <v>21:0194</v>
      </c>
      <c r="E3783" t="s">
        <v>14419</v>
      </c>
      <c r="F3783" t="s">
        <v>14420</v>
      </c>
      <c r="H3783">
        <v>61.548304000000002</v>
      </c>
      <c r="I3783">
        <v>-139.48282180000001</v>
      </c>
      <c r="J3783" s="1" t="str">
        <f t="shared" si="617"/>
        <v>NGR bulk stream sediment</v>
      </c>
      <c r="K3783" s="1" t="str">
        <f t="shared" si="618"/>
        <v>&lt;177 micron (NGR)</v>
      </c>
      <c r="L3783">
        <v>22</v>
      </c>
      <c r="M3783" t="s">
        <v>76</v>
      </c>
      <c r="N3783">
        <v>425</v>
      </c>
      <c r="O3783">
        <v>66</v>
      </c>
      <c r="P3783">
        <v>37</v>
      </c>
      <c r="Q3783">
        <v>6</v>
      </c>
      <c r="R3783">
        <v>52</v>
      </c>
      <c r="S3783">
        <v>21</v>
      </c>
      <c r="T3783">
        <v>0.2</v>
      </c>
      <c r="U3783">
        <v>390</v>
      </c>
      <c r="V3783">
        <v>3.9</v>
      </c>
      <c r="W3783">
        <v>-0.2</v>
      </c>
      <c r="X3783">
        <v>52</v>
      </c>
      <c r="Y3783">
        <v>-2</v>
      </c>
      <c r="Z3783">
        <v>93</v>
      </c>
      <c r="AA3783">
        <v>0.8</v>
      </c>
      <c r="AB3783">
        <v>2</v>
      </c>
      <c r="AC3783">
        <v>516</v>
      </c>
      <c r="AD3783">
        <v>40</v>
      </c>
      <c r="AE3783">
        <v>-2</v>
      </c>
      <c r="AF3783">
        <v>4</v>
      </c>
      <c r="AG3783">
        <v>1.2</v>
      </c>
      <c r="AH3783">
        <v>270</v>
      </c>
    </row>
    <row r="3784" spans="1:34" hidden="1" x14ac:dyDescent="0.25">
      <c r="A3784" t="s">
        <v>14421</v>
      </c>
      <c r="B3784" t="s">
        <v>14422</v>
      </c>
      <c r="C3784" s="1" t="str">
        <f t="shared" si="615"/>
        <v>21:0620</v>
      </c>
      <c r="D3784" s="1" t="str">
        <f t="shared" si="616"/>
        <v>21:0194</v>
      </c>
      <c r="E3784" t="s">
        <v>14423</v>
      </c>
      <c r="F3784" t="s">
        <v>14424</v>
      </c>
      <c r="H3784">
        <v>61.526412299999997</v>
      </c>
      <c r="I3784">
        <v>-139.46747350000001</v>
      </c>
      <c r="J3784" s="1" t="str">
        <f t="shared" si="617"/>
        <v>NGR bulk stream sediment</v>
      </c>
      <c r="K3784" s="1" t="str">
        <f t="shared" si="618"/>
        <v>&lt;177 micron (NGR)</v>
      </c>
      <c r="L3784">
        <v>22</v>
      </c>
      <c r="M3784" t="s">
        <v>81</v>
      </c>
      <c r="N3784">
        <v>426</v>
      </c>
      <c r="O3784">
        <v>122</v>
      </c>
      <c r="P3784">
        <v>122</v>
      </c>
      <c r="Q3784">
        <v>8</v>
      </c>
      <c r="R3784">
        <v>64</v>
      </c>
      <c r="S3784">
        <v>25</v>
      </c>
      <c r="T3784">
        <v>-0.2</v>
      </c>
      <c r="U3784">
        <v>620</v>
      </c>
      <c r="V3784">
        <v>3.8</v>
      </c>
      <c r="W3784">
        <v>0.5</v>
      </c>
      <c r="X3784">
        <v>14</v>
      </c>
      <c r="Y3784">
        <v>-2</v>
      </c>
      <c r="Z3784">
        <v>92</v>
      </c>
      <c r="AA3784">
        <v>1.1000000000000001</v>
      </c>
      <c r="AB3784">
        <v>2</v>
      </c>
      <c r="AC3784">
        <v>642</v>
      </c>
      <c r="AD3784">
        <v>65</v>
      </c>
      <c r="AE3784">
        <v>-2</v>
      </c>
      <c r="AF3784">
        <v>16.8</v>
      </c>
      <c r="AG3784">
        <v>1.7</v>
      </c>
      <c r="AH3784">
        <v>270</v>
      </c>
    </row>
    <row r="3785" spans="1:34" hidden="1" x14ac:dyDescent="0.25">
      <c r="A3785" t="s">
        <v>14425</v>
      </c>
      <c r="B3785" t="s">
        <v>14426</v>
      </c>
      <c r="C3785" s="1" t="str">
        <f t="shared" si="615"/>
        <v>21:0620</v>
      </c>
      <c r="D3785" s="1" t="str">
        <f t="shared" si="616"/>
        <v>21:0194</v>
      </c>
      <c r="E3785" t="s">
        <v>14427</v>
      </c>
      <c r="F3785" t="s">
        <v>14428</v>
      </c>
      <c r="H3785">
        <v>61.5194659</v>
      </c>
      <c r="I3785">
        <v>-139.44950410000001</v>
      </c>
      <c r="J3785" s="1" t="str">
        <f t="shared" si="617"/>
        <v>NGR bulk stream sediment</v>
      </c>
      <c r="K3785" s="1" t="str">
        <f t="shared" si="618"/>
        <v>&lt;177 micron (NGR)</v>
      </c>
      <c r="L3785">
        <v>22</v>
      </c>
      <c r="M3785" t="s">
        <v>86</v>
      </c>
      <c r="N3785">
        <v>427</v>
      </c>
      <c r="O3785">
        <v>177</v>
      </c>
      <c r="P3785">
        <v>111</v>
      </c>
      <c r="Q3785">
        <v>9</v>
      </c>
      <c r="R3785">
        <v>49</v>
      </c>
      <c r="S3785">
        <v>19</v>
      </c>
      <c r="T3785">
        <v>-0.2</v>
      </c>
      <c r="U3785">
        <v>480</v>
      </c>
      <c r="V3785">
        <v>5</v>
      </c>
      <c r="W3785">
        <v>0.6</v>
      </c>
      <c r="X3785">
        <v>15</v>
      </c>
      <c r="Y3785">
        <v>3</v>
      </c>
      <c r="Z3785">
        <v>91</v>
      </c>
      <c r="AA3785">
        <v>1.1000000000000001</v>
      </c>
      <c r="AB3785">
        <v>1</v>
      </c>
      <c r="AC3785">
        <v>552</v>
      </c>
      <c r="AD3785">
        <v>105</v>
      </c>
      <c r="AE3785">
        <v>-2</v>
      </c>
      <c r="AF3785">
        <v>33.200000000000003</v>
      </c>
      <c r="AG3785">
        <v>1.6</v>
      </c>
      <c r="AH3785">
        <v>270</v>
      </c>
    </row>
    <row r="3786" spans="1:34" hidden="1" x14ac:dyDescent="0.25">
      <c r="A3786" t="s">
        <v>14429</v>
      </c>
      <c r="B3786" t="s">
        <v>14430</v>
      </c>
      <c r="C3786" s="1" t="str">
        <f t="shared" si="615"/>
        <v>21:0620</v>
      </c>
      <c r="D3786" s="1" t="str">
        <f t="shared" si="616"/>
        <v>21:0194</v>
      </c>
      <c r="E3786" t="s">
        <v>14431</v>
      </c>
      <c r="F3786" t="s">
        <v>14432</v>
      </c>
      <c r="H3786">
        <v>61.515165500000002</v>
      </c>
      <c r="I3786">
        <v>-139.42138979999999</v>
      </c>
      <c r="J3786" s="1" t="str">
        <f t="shared" si="617"/>
        <v>NGR bulk stream sediment</v>
      </c>
      <c r="K3786" s="1" t="str">
        <f t="shared" si="618"/>
        <v>&lt;177 micron (NGR)</v>
      </c>
      <c r="L3786">
        <v>22</v>
      </c>
      <c r="M3786" t="s">
        <v>91</v>
      </c>
      <c r="N3786">
        <v>428</v>
      </c>
      <c r="O3786">
        <v>90</v>
      </c>
      <c r="P3786">
        <v>65</v>
      </c>
      <c r="Q3786">
        <v>9</v>
      </c>
      <c r="R3786">
        <v>55</v>
      </c>
      <c r="S3786">
        <v>14</v>
      </c>
      <c r="T3786">
        <v>-0.2</v>
      </c>
      <c r="U3786">
        <v>380</v>
      </c>
      <c r="V3786">
        <v>1.6</v>
      </c>
      <c r="W3786">
        <v>0.4</v>
      </c>
      <c r="X3786">
        <v>4</v>
      </c>
      <c r="Y3786">
        <v>-2</v>
      </c>
      <c r="Z3786">
        <v>53</v>
      </c>
      <c r="AA3786">
        <v>0.2</v>
      </c>
      <c r="AB3786">
        <v>3</v>
      </c>
      <c r="AC3786">
        <v>546</v>
      </c>
      <c r="AD3786">
        <v>65</v>
      </c>
      <c r="AE3786">
        <v>-2</v>
      </c>
      <c r="AF3786">
        <v>15.2</v>
      </c>
      <c r="AG3786">
        <v>1.4</v>
      </c>
      <c r="AH3786">
        <v>345</v>
      </c>
    </row>
    <row r="3787" spans="1:34" hidden="1" x14ac:dyDescent="0.25">
      <c r="A3787" t="s">
        <v>14433</v>
      </c>
      <c r="B3787" t="s">
        <v>14434</v>
      </c>
      <c r="C3787" s="1" t="str">
        <f t="shared" si="615"/>
        <v>21:0620</v>
      </c>
      <c r="D3787" s="1" t="str">
        <f>HYPERLINK("http://geochem.nrcan.gc.ca/cdogs/content/svy/svy_e.htm", "")</f>
        <v/>
      </c>
      <c r="G3787" s="1" t="str">
        <f>HYPERLINK("http://geochem.nrcan.gc.ca/cdogs/content/cr_/cr_00077_e.htm", "77")</f>
        <v>77</v>
      </c>
      <c r="J3787" t="s">
        <v>69</v>
      </c>
      <c r="K3787" t="s">
        <v>70</v>
      </c>
      <c r="L3787">
        <v>22</v>
      </c>
      <c r="M3787" t="s">
        <v>71</v>
      </c>
      <c r="N3787">
        <v>429</v>
      </c>
      <c r="O3787">
        <v>118</v>
      </c>
      <c r="P3787">
        <v>56</v>
      </c>
      <c r="Q3787">
        <v>32</v>
      </c>
      <c r="R3787">
        <v>290</v>
      </c>
      <c r="S3787">
        <v>27</v>
      </c>
      <c r="T3787">
        <v>0.2</v>
      </c>
      <c r="U3787">
        <v>480</v>
      </c>
      <c r="V3787">
        <v>3</v>
      </c>
      <c r="W3787">
        <v>0.9</v>
      </c>
      <c r="X3787">
        <v>30</v>
      </c>
      <c r="Y3787">
        <v>2</v>
      </c>
      <c r="Z3787">
        <v>62</v>
      </c>
      <c r="AA3787">
        <v>1</v>
      </c>
      <c r="AB3787">
        <v>4</v>
      </c>
      <c r="AC3787">
        <v>709</v>
      </c>
      <c r="AD3787">
        <v>30</v>
      </c>
      <c r="AE3787">
        <v>16</v>
      </c>
      <c r="AF3787">
        <v>4.5999999999999996</v>
      </c>
      <c r="AG3787">
        <v>18.8</v>
      </c>
      <c r="AH3787">
        <v>700</v>
      </c>
    </row>
    <row r="3788" spans="1:34" hidden="1" x14ac:dyDescent="0.25">
      <c r="A3788" t="s">
        <v>14435</v>
      </c>
      <c r="B3788" t="s">
        <v>14436</v>
      </c>
      <c r="C3788" s="1" t="str">
        <f t="shared" si="615"/>
        <v>21:0620</v>
      </c>
      <c r="D3788" s="1" t="str">
        <f t="shared" ref="D3788:D3796" si="619">HYPERLINK("http://geochem.nrcan.gc.ca/cdogs/content/svy/svy210194_e.htm", "21:0194")</f>
        <v>21:0194</v>
      </c>
      <c r="E3788" t="s">
        <v>14437</v>
      </c>
      <c r="F3788" t="s">
        <v>14438</v>
      </c>
      <c r="H3788">
        <v>61.5303684</v>
      </c>
      <c r="I3788">
        <v>-139.35390810000001</v>
      </c>
      <c r="J3788" s="1" t="str">
        <f t="shared" ref="J3788:J3796" si="620">HYPERLINK("http://geochem.nrcan.gc.ca/cdogs/content/kwd/kwd020030_e.htm", "NGR bulk stream sediment")</f>
        <v>NGR bulk stream sediment</v>
      </c>
      <c r="K3788" s="1" t="str">
        <f t="shared" ref="K3788:K3796" si="621">HYPERLINK("http://geochem.nrcan.gc.ca/cdogs/content/kwd/kwd080006_e.htm", "&lt;177 micron (NGR)")</f>
        <v>&lt;177 micron (NGR)</v>
      </c>
      <c r="L3788">
        <v>22</v>
      </c>
      <c r="M3788" t="s">
        <v>96</v>
      </c>
      <c r="N3788">
        <v>430</v>
      </c>
      <c r="O3788">
        <v>93</v>
      </c>
      <c r="P3788">
        <v>93</v>
      </c>
      <c r="Q3788">
        <v>8</v>
      </c>
      <c r="R3788">
        <v>161</v>
      </c>
      <c r="S3788">
        <v>25</v>
      </c>
      <c r="T3788">
        <v>-0.2</v>
      </c>
      <c r="U3788">
        <v>540</v>
      </c>
      <c r="V3788">
        <v>3.6</v>
      </c>
      <c r="W3788">
        <v>-0.2</v>
      </c>
      <c r="X3788">
        <v>12</v>
      </c>
      <c r="Y3788">
        <v>-2</v>
      </c>
      <c r="Z3788">
        <v>75</v>
      </c>
      <c r="AA3788">
        <v>0.8</v>
      </c>
      <c r="AB3788">
        <v>1</v>
      </c>
      <c r="AC3788">
        <v>481</v>
      </c>
      <c r="AD3788">
        <v>45</v>
      </c>
      <c r="AE3788">
        <v>-2</v>
      </c>
      <c r="AF3788">
        <v>10.6</v>
      </c>
      <c r="AG3788">
        <v>1.6</v>
      </c>
      <c r="AH3788">
        <v>310</v>
      </c>
    </row>
    <row r="3789" spans="1:34" hidden="1" x14ac:dyDescent="0.25">
      <c r="A3789" t="s">
        <v>14439</v>
      </c>
      <c r="B3789" t="s">
        <v>14440</v>
      </c>
      <c r="C3789" s="1" t="str">
        <f t="shared" si="615"/>
        <v>21:0620</v>
      </c>
      <c r="D3789" s="1" t="str">
        <f t="shared" si="619"/>
        <v>21:0194</v>
      </c>
      <c r="E3789" t="s">
        <v>14441</v>
      </c>
      <c r="F3789" t="s">
        <v>14442</v>
      </c>
      <c r="H3789">
        <v>61.576102499999998</v>
      </c>
      <c r="I3789">
        <v>-139.4187431</v>
      </c>
      <c r="J3789" s="1" t="str">
        <f t="shared" si="620"/>
        <v>NGR bulk stream sediment</v>
      </c>
      <c r="K3789" s="1" t="str">
        <f t="shared" si="621"/>
        <v>&lt;177 micron (NGR)</v>
      </c>
      <c r="L3789">
        <v>22</v>
      </c>
      <c r="M3789" t="s">
        <v>101</v>
      </c>
      <c r="N3789">
        <v>431</v>
      </c>
      <c r="O3789">
        <v>105</v>
      </c>
      <c r="P3789">
        <v>22</v>
      </c>
      <c r="Q3789">
        <v>9</v>
      </c>
      <c r="R3789">
        <v>28</v>
      </c>
      <c r="S3789">
        <v>27</v>
      </c>
      <c r="T3789">
        <v>-0.2</v>
      </c>
      <c r="U3789">
        <v>3600</v>
      </c>
      <c r="V3789">
        <v>8</v>
      </c>
      <c r="W3789">
        <v>-0.2</v>
      </c>
      <c r="X3789">
        <v>40</v>
      </c>
      <c r="Y3789">
        <v>-2</v>
      </c>
      <c r="Z3789">
        <v>30</v>
      </c>
      <c r="AA3789">
        <v>0.2</v>
      </c>
      <c r="AB3789">
        <v>-1</v>
      </c>
      <c r="AC3789">
        <v>382</v>
      </c>
      <c r="AD3789">
        <v>75</v>
      </c>
      <c r="AE3789">
        <v>-2</v>
      </c>
      <c r="AF3789">
        <v>55.2</v>
      </c>
      <c r="AG3789">
        <v>1</v>
      </c>
      <c r="AH3789">
        <v>185</v>
      </c>
    </row>
    <row r="3790" spans="1:34" hidden="1" x14ac:dyDescent="0.25">
      <c r="A3790" t="s">
        <v>14443</v>
      </c>
      <c r="B3790" t="s">
        <v>14444</v>
      </c>
      <c r="C3790" s="1" t="str">
        <f t="shared" si="615"/>
        <v>21:0620</v>
      </c>
      <c r="D3790" s="1" t="str">
        <f t="shared" si="619"/>
        <v>21:0194</v>
      </c>
      <c r="E3790" t="s">
        <v>14445</v>
      </c>
      <c r="F3790" t="s">
        <v>14446</v>
      </c>
      <c r="H3790">
        <v>61.5645411</v>
      </c>
      <c r="I3790">
        <v>-139.4260347</v>
      </c>
      <c r="J3790" s="1" t="str">
        <f t="shared" si="620"/>
        <v>NGR bulk stream sediment</v>
      </c>
      <c r="K3790" s="1" t="str">
        <f t="shared" si="621"/>
        <v>&lt;177 micron (NGR)</v>
      </c>
      <c r="L3790">
        <v>22</v>
      </c>
      <c r="M3790" t="s">
        <v>106</v>
      </c>
      <c r="N3790">
        <v>432</v>
      </c>
      <c r="O3790">
        <v>66</v>
      </c>
      <c r="P3790">
        <v>35</v>
      </c>
      <c r="Q3790">
        <v>7</v>
      </c>
      <c r="R3790">
        <v>47</v>
      </c>
      <c r="S3790">
        <v>18</v>
      </c>
      <c r="T3790">
        <v>-0.2</v>
      </c>
      <c r="U3790">
        <v>400</v>
      </c>
      <c r="V3790">
        <v>3.6</v>
      </c>
      <c r="W3790">
        <v>-0.2</v>
      </c>
      <c r="X3790">
        <v>9</v>
      </c>
      <c r="Y3790">
        <v>-2</v>
      </c>
      <c r="Z3790">
        <v>74</v>
      </c>
      <c r="AA3790">
        <v>0.5</v>
      </c>
      <c r="AB3790">
        <v>1</v>
      </c>
      <c r="AC3790">
        <v>411</v>
      </c>
      <c r="AD3790">
        <v>20</v>
      </c>
      <c r="AE3790">
        <v>-2</v>
      </c>
      <c r="AF3790">
        <v>3.2</v>
      </c>
      <c r="AG3790">
        <v>1</v>
      </c>
      <c r="AH3790">
        <v>310</v>
      </c>
    </row>
    <row r="3791" spans="1:34" hidden="1" x14ac:dyDescent="0.25">
      <c r="A3791" t="s">
        <v>14447</v>
      </c>
      <c r="B3791" t="s">
        <v>14448</v>
      </c>
      <c r="C3791" s="1" t="str">
        <f t="shared" si="615"/>
        <v>21:0620</v>
      </c>
      <c r="D3791" s="1" t="str">
        <f t="shared" si="619"/>
        <v>21:0194</v>
      </c>
      <c r="E3791" t="s">
        <v>14449</v>
      </c>
      <c r="F3791" t="s">
        <v>14450</v>
      </c>
      <c r="H3791">
        <v>61.571395299999999</v>
      </c>
      <c r="I3791">
        <v>-139.45143049999999</v>
      </c>
      <c r="J3791" s="1" t="str">
        <f t="shared" si="620"/>
        <v>NGR bulk stream sediment</v>
      </c>
      <c r="K3791" s="1" t="str">
        <f t="shared" si="621"/>
        <v>&lt;177 micron (NGR)</v>
      </c>
      <c r="L3791">
        <v>22</v>
      </c>
      <c r="M3791" t="s">
        <v>111</v>
      </c>
      <c r="N3791">
        <v>433</v>
      </c>
      <c r="O3791">
        <v>71</v>
      </c>
      <c r="P3791">
        <v>42</v>
      </c>
      <c r="Q3791">
        <v>6</v>
      </c>
      <c r="R3791">
        <v>51</v>
      </c>
      <c r="S3791">
        <v>22</v>
      </c>
      <c r="T3791">
        <v>-0.2</v>
      </c>
      <c r="U3791">
        <v>480</v>
      </c>
      <c r="V3791">
        <v>3.6</v>
      </c>
      <c r="W3791">
        <v>-0.2</v>
      </c>
      <c r="X3791">
        <v>7</v>
      </c>
      <c r="Y3791">
        <v>-2</v>
      </c>
      <c r="Z3791">
        <v>81</v>
      </c>
      <c r="AA3791">
        <v>0.7</v>
      </c>
      <c r="AB3791">
        <v>2</v>
      </c>
      <c r="AC3791">
        <v>440</v>
      </c>
      <c r="AD3791">
        <v>20</v>
      </c>
      <c r="AE3791">
        <v>-2</v>
      </c>
      <c r="AF3791">
        <v>3.6</v>
      </c>
      <c r="AG3791">
        <v>1.2</v>
      </c>
      <c r="AH3791">
        <v>310</v>
      </c>
    </row>
    <row r="3792" spans="1:34" hidden="1" x14ac:dyDescent="0.25">
      <c r="A3792" t="s">
        <v>14451</v>
      </c>
      <c r="B3792" t="s">
        <v>14452</v>
      </c>
      <c r="C3792" s="1" t="str">
        <f t="shared" si="615"/>
        <v>21:0620</v>
      </c>
      <c r="D3792" s="1" t="str">
        <f t="shared" si="619"/>
        <v>21:0194</v>
      </c>
      <c r="E3792" t="s">
        <v>14453</v>
      </c>
      <c r="F3792" t="s">
        <v>14454</v>
      </c>
      <c r="H3792">
        <v>61.614092999999997</v>
      </c>
      <c r="I3792">
        <v>-138.9569237</v>
      </c>
      <c r="J3792" s="1" t="str">
        <f t="shared" si="620"/>
        <v>NGR bulk stream sediment</v>
      </c>
      <c r="K3792" s="1" t="str">
        <f t="shared" si="621"/>
        <v>&lt;177 micron (NGR)</v>
      </c>
      <c r="L3792">
        <v>22</v>
      </c>
      <c r="M3792" t="s">
        <v>116</v>
      </c>
      <c r="N3792">
        <v>434</v>
      </c>
      <c r="O3792">
        <v>61</v>
      </c>
      <c r="P3792">
        <v>10</v>
      </c>
      <c r="Q3792">
        <v>5</v>
      </c>
      <c r="R3792">
        <v>20</v>
      </c>
      <c r="S3792">
        <v>9</v>
      </c>
      <c r="T3792">
        <v>-0.2</v>
      </c>
      <c r="U3792">
        <v>300</v>
      </c>
      <c r="V3792">
        <v>2.2000000000000002</v>
      </c>
      <c r="W3792">
        <v>-0.2</v>
      </c>
      <c r="X3792">
        <v>3</v>
      </c>
      <c r="Y3792">
        <v>-2</v>
      </c>
      <c r="Z3792">
        <v>44</v>
      </c>
      <c r="AA3792">
        <v>-0.2</v>
      </c>
      <c r="AB3792">
        <v>1</v>
      </c>
      <c r="AC3792">
        <v>836</v>
      </c>
      <c r="AD3792">
        <v>10</v>
      </c>
      <c r="AE3792">
        <v>-2</v>
      </c>
      <c r="AF3792">
        <v>2.8</v>
      </c>
      <c r="AG3792">
        <v>4.3</v>
      </c>
      <c r="AH3792">
        <v>540</v>
      </c>
    </row>
    <row r="3793" spans="1:34" hidden="1" x14ac:dyDescent="0.25">
      <c r="A3793" t="s">
        <v>14455</v>
      </c>
      <c r="B3793" t="s">
        <v>14456</v>
      </c>
      <c r="C3793" s="1" t="str">
        <f t="shared" si="615"/>
        <v>21:0620</v>
      </c>
      <c r="D3793" s="1" t="str">
        <f t="shared" si="619"/>
        <v>21:0194</v>
      </c>
      <c r="E3793" t="s">
        <v>14457</v>
      </c>
      <c r="F3793" t="s">
        <v>14458</v>
      </c>
      <c r="H3793">
        <v>61.614848799999997</v>
      </c>
      <c r="I3793">
        <v>-138.98852249999999</v>
      </c>
      <c r="J3793" s="1" t="str">
        <f t="shared" si="620"/>
        <v>NGR bulk stream sediment</v>
      </c>
      <c r="K3793" s="1" t="str">
        <f t="shared" si="621"/>
        <v>&lt;177 micron (NGR)</v>
      </c>
      <c r="L3793">
        <v>22</v>
      </c>
      <c r="M3793" t="s">
        <v>121</v>
      </c>
      <c r="N3793">
        <v>435</v>
      </c>
      <c r="O3793">
        <v>58</v>
      </c>
      <c r="P3793">
        <v>16</v>
      </c>
      <c r="Q3793">
        <v>5</v>
      </c>
      <c r="R3793">
        <v>18</v>
      </c>
      <c r="S3793">
        <v>10</v>
      </c>
      <c r="T3793">
        <v>-0.2</v>
      </c>
      <c r="U3793">
        <v>300</v>
      </c>
      <c r="V3793">
        <v>2.1</v>
      </c>
      <c r="W3793">
        <v>-0.2</v>
      </c>
      <c r="X3793">
        <v>3</v>
      </c>
      <c r="Y3793">
        <v>-2</v>
      </c>
      <c r="Z3793">
        <v>43</v>
      </c>
      <c r="AA3793">
        <v>-0.2</v>
      </c>
      <c r="AB3793">
        <v>-1</v>
      </c>
      <c r="AC3793">
        <v>786</v>
      </c>
      <c r="AD3793">
        <v>20</v>
      </c>
      <c r="AE3793">
        <v>-2</v>
      </c>
      <c r="AF3793">
        <v>2.6</v>
      </c>
      <c r="AG3793">
        <v>4.8</v>
      </c>
      <c r="AH3793">
        <v>580</v>
      </c>
    </row>
    <row r="3794" spans="1:34" hidden="1" x14ac:dyDescent="0.25">
      <c r="A3794" t="s">
        <v>14459</v>
      </c>
      <c r="B3794" t="s">
        <v>14460</v>
      </c>
      <c r="C3794" s="1" t="str">
        <f t="shared" si="615"/>
        <v>21:0620</v>
      </c>
      <c r="D3794" s="1" t="str">
        <f t="shared" si="619"/>
        <v>21:0194</v>
      </c>
      <c r="E3794" t="s">
        <v>14461</v>
      </c>
      <c r="F3794" t="s">
        <v>14462</v>
      </c>
      <c r="H3794">
        <v>61.628336400000002</v>
      </c>
      <c r="I3794">
        <v>-138.9921373</v>
      </c>
      <c r="J3794" s="1" t="str">
        <f t="shared" si="620"/>
        <v>NGR bulk stream sediment</v>
      </c>
      <c r="K3794" s="1" t="str">
        <f t="shared" si="621"/>
        <v>&lt;177 micron (NGR)</v>
      </c>
      <c r="L3794">
        <v>22</v>
      </c>
      <c r="M3794" t="s">
        <v>126</v>
      </c>
      <c r="N3794">
        <v>436</v>
      </c>
      <c r="O3794">
        <v>73</v>
      </c>
      <c r="P3794">
        <v>23</v>
      </c>
      <c r="Q3794">
        <v>8</v>
      </c>
      <c r="R3794">
        <v>30</v>
      </c>
      <c r="S3794">
        <v>14</v>
      </c>
      <c r="T3794">
        <v>-0.2</v>
      </c>
      <c r="U3794">
        <v>370</v>
      </c>
      <c r="V3794">
        <v>3</v>
      </c>
      <c r="W3794">
        <v>-0.2</v>
      </c>
      <c r="X3794">
        <v>5</v>
      </c>
      <c r="Y3794">
        <v>-2</v>
      </c>
      <c r="Z3794">
        <v>56</v>
      </c>
      <c r="AA3794">
        <v>0.2</v>
      </c>
      <c r="AB3794">
        <v>-1</v>
      </c>
      <c r="AC3794">
        <v>849</v>
      </c>
      <c r="AD3794">
        <v>10</v>
      </c>
      <c r="AE3794">
        <v>-2</v>
      </c>
      <c r="AF3794">
        <v>2.4</v>
      </c>
      <c r="AG3794">
        <v>19.8</v>
      </c>
      <c r="AH3794">
        <v>750</v>
      </c>
    </row>
    <row r="3795" spans="1:34" hidden="1" x14ac:dyDescent="0.25">
      <c r="A3795" t="s">
        <v>14463</v>
      </c>
      <c r="B3795" t="s">
        <v>14464</v>
      </c>
      <c r="C3795" s="1" t="str">
        <f t="shared" si="615"/>
        <v>21:0620</v>
      </c>
      <c r="D3795" s="1" t="str">
        <f t="shared" si="619"/>
        <v>21:0194</v>
      </c>
      <c r="E3795" t="s">
        <v>14465</v>
      </c>
      <c r="F3795" t="s">
        <v>14466</v>
      </c>
      <c r="H3795">
        <v>61.638912900000001</v>
      </c>
      <c r="I3795">
        <v>-138.9567955</v>
      </c>
      <c r="J3795" s="1" t="str">
        <f t="shared" si="620"/>
        <v>NGR bulk stream sediment</v>
      </c>
      <c r="K3795" s="1" t="str">
        <f t="shared" si="621"/>
        <v>&lt;177 micron (NGR)</v>
      </c>
      <c r="L3795">
        <v>22</v>
      </c>
      <c r="M3795" t="s">
        <v>131</v>
      </c>
      <c r="N3795">
        <v>437</v>
      </c>
      <c r="O3795">
        <v>58</v>
      </c>
      <c r="P3795">
        <v>20</v>
      </c>
      <c r="Q3795">
        <v>7</v>
      </c>
      <c r="R3795">
        <v>14</v>
      </c>
      <c r="S3795">
        <v>8</v>
      </c>
      <c r="T3795">
        <v>-0.2</v>
      </c>
      <c r="U3795">
        <v>300</v>
      </c>
      <c r="V3795">
        <v>2</v>
      </c>
      <c r="W3795">
        <v>-0.2</v>
      </c>
      <c r="X3795">
        <v>3</v>
      </c>
      <c r="Y3795">
        <v>-2</v>
      </c>
      <c r="Z3795">
        <v>41</v>
      </c>
      <c r="AA3795">
        <v>-0.2</v>
      </c>
      <c r="AB3795">
        <v>-1</v>
      </c>
      <c r="AC3795">
        <v>694</v>
      </c>
      <c r="AD3795">
        <v>25</v>
      </c>
      <c r="AE3795">
        <v>-2</v>
      </c>
      <c r="AF3795">
        <v>6.8</v>
      </c>
      <c r="AG3795">
        <v>8.1</v>
      </c>
      <c r="AH3795">
        <v>620</v>
      </c>
    </row>
    <row r="3796" spans="1:34" hidden="1" x14ac:dyDescent="0.25">
      <c r="A3796" t="s">
        <v>14467</v>
      </c>
      <c r="B3796" t="s">
        <v>14468</v>
      </c>
      <c r="C3796" s="1" t="str">
        <f t="shared" si="615"/>
        <v>21:0620</v>
      </c>
      <c r="D3796" s="1" t="str">
        <f t="shared" si="619"/>
        <v>21:0194</v>
      </c>
      <c r="E3796" t="s">
        <v>14469</v>
      </c>
      <c r="F3796" t="s">
        <v>14470</v>
      </c>
      <c r="H3796">
        <v>61.662955500000002</v>
      </c>
      <c r="I3796">
        <v>-138.96901579999999</v>
      </c>
      <c r="J3796" s="1" t="str">
        <f t="shared" si="620"/>
        <v>NGR bulk stream sediment</v>
      </c>
      <c r="K3796" s="1" t="str">
        <f t="shared" si="621"/>
        <v>&lt;177 micron (NGR)</v>
      </c>
      <c r="L3796">
        <v>23</v>
      </c>
      <c r="M3796" t="s">
        <v>38</v>
      </c>
      <c r="N3796">
        <v>438</v>
      </c>
      <c r="O3796">
        <v>53</v>
      </c>
      <c r="P3796">
        <v>4</v>
      </c>
      <c r="Q3796">
        <v>7</v>
      </c>
      <c r="R3796">
        <v>8</v>
      </c>
      <c r="S3796">
        <v>4</v>
      </c>
      <c r="T3796">
        <v>-0.2</v>
      </c>
      <c r="U3796">
        <v>220</v>
      </c>
      <c r="V3796">
        <v>1</v>
      </c>
      <c r="W3796">
        <v>-0.2</v>
      </c>
      <c r="X3796">
        <v>2</v>
      </c>
      <c r="Y3796">
        <v>-2</v>
      </c>
      <c r="Z3796">
        <v>18</v>
      </c>
      <c r="AA3796">
        <v>-0.2</v>
      </c>
      <c r="AB3796">
        <v>-1</v>
      </c>
      <c r="AC3796">
        <v>481</v>
      </c>
      <c r="AD3796">
        <v>20</v>
      </c>
      <c r="AE3796">
        <v>-2</v>
      </c>
      <c r="AF3796">
        <v>4.5999999999999996</v>
      </c>
      <c r="AG3796">
        <v>8.5</v>
      </c>
      <c r="AH3796">
        <v>380</v>
      </c>
    </row>
    <row r="3797" spans="1:34" hidden="1" x14ac:dyDescent="0.25">
      <c r="A3797" t="s">
        <v>14471</v>
      </c>
      <c r="B3797" t="s">
        <v>14472</v>
      </c>
      <c r="C3797" s="1" t="str">
        <f t="shared" si="615"/>
        <v>21:0620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69</v>
      </c>
      <c r="K3797" t="s">
        <v>70</v>
      </c>
      <c r="L3797">
        <v>23</v>
      </c>
      <c r="M3797" t="s">
        <v>71</v>
      </c>
      <c r="N3797">
        <v>439</v>
      </c>
      <c r="O3797">
        <v>105</v>
      </c>
      <c r="P3797">
        <v>79</v>
      </c>
      <c r="Q3797">
        <v>17</v>
      </c>
      <c r="R3797">
        <v>205</v>
      </c>
      <c r="S3797">
        <v>27</v>
      </c>
      <c r="T3797">
        <v>0.2</v>
      </c>
      <c r="U3797">
        <v>800</v>
      </c>
      <c r="V3797">
        <v>2.8</v>
      </c>
      <c r="W3797">
        <v>1.1000000000000001</v>
      </c>
      <c r="X3797">
        <v>11</v>
      </c>
      <c r="Y3797">
        <v>-2</v>
      </c>
      <c r="Z3797">
        <v>64</v>
      </c>
      <c r="AA3797">
        <v>0.3</v>
      </c>
      <c r="AB3797">
        <v>-1</v>
      </c>
      <c r="AC3797">
        <v>734</v>
      </c>
      <c r="AD3797">
        <v>45</v>
      </c>
      <c r="AE3797">
        <v>-2</v>
      </c>
      <c r="AF3797">
        <v>3.4</v>
      </c>
      <c r="AG3797">
        <v>2.7</v>
      </c>
      <c r="AH3797">
        <v>540</v>
      </c>
    </row>
    <row r="3798" spans="1:34" hidden="1" x14ac:dyDescent="0.25">
      <c r="A3798" t="s">
        <v>14473</v>
      </c>
      <c r="B3798" t="s">
        <v>14474</v>
      </c>
      <c r="C3798" s="1" t="str">
        <f t="shared" si="615"/>
        <v>21:0620</v>
      </c>
      <c r="D3798" s="1" t="str">
        <f t="shared" ref="D3798:D3832" si="622">HYPERLINK("http://geochem.nrcan.gc.ca/cdogs/content/svy/svy210194_e.htm", "21:0194")</f>
        <v>21:0194</v>
      </c>
      <c r="E3798" t="s">
        <v>14475</v>
      </c>
      <c r="F3798" t="s">
        <v>14476</v>
      </c>
      <c r="H3798">
        <v>61.638302500000002</v>
      </c>
      <c r="I3798">
        <v>-138.9981349</v>
      </c>
      <c r="J3798" s="1" t="str">
        <f t="shared" ref="J3798:J3832" si="623">HYPERLINK("http://geochem.nrcan.gc.ca/cdogs/content/kwd/kwd020030_e.htm", "NGR bulk stream sediment")</f>
        <v>NGR bulk stream sediment</v>
      </c>
      <c r="K3798" s="1" t="str">
        <f t="shared" ref="K3798:K3832" si="624">HYPERLINK("http://geochem.nrcan.gc.ca/cdogs/content/kwd/kwd080006_e.htm", "&lt;177 micron (NGR)")</f>
        <v>&lt;177 micron (NGR)</v>
      </c>
      <c r="L3798">
        <v>23</v>
      </c>
      <c r="M3798" t="s">
        <v>43</v>
      </c>
      <c r="N3798">
        <v>440</v>
      </c>
      <c r="O3798">
        <v>56</v>
      </c>
      <c r="P3798">
        <v>20</v>
      </c>
      <c r="Q3798">
        <v>15</v>
      </c>
      <c r="R3798">
        <v>57</v>
      </c>
      <c r="S3798">
        <v>12</v>
      </c>
      <c r="T3798">
        <v>-0.2</v>
      </c>
      <c r="U3798">
        <v>350</v>
      </c>
      <c r="V3798">
        <v>1.8</v>
      </c>
      <c r="W3798">
        <v>-0.2</v>
      </c>
      <c r="X3798">
        <v>14</v>
      </c>
      <c r="Y3798">
        <v>2</v>
      </c>
      <c r="Z3798">
        <v>49</v>
      </c>
      <c r="AA3798">
        <v>-0.2</v>
      </c>
      <c r="AB3798">
        <v>5</v>
      </c>
      <c r="AC3798">
        <v>517</v>
      </c>
      <c r="AD3798">
        <v>10</v>
      </c>
      <c r="AE3798">
        <v>-2</v>
      </c>
      <c r="AF3798">
        <v>2.4</v>
      </c>
      <c r="AG3798">
        <v>2.2000000000000002</v>
      </c>
      <c r="AH3798">
        <v>520</v>
      </c>
    </row>
    <row r="3799" spans="1:34" hidden="1" x14ac:dyDescent="0.25">
      <c r="A3799" t="s">
        <v>14477</v>
      </c>
      <c r="B3799" t="s">
        <v>14478</v>
      </c>
      <c r="C3799" s="1" t="str">
        <f t="shared" si="615"/>
        <v>21:0620</v>
      </c>
      <c r="D3799" s="1" t="str">
        <f t="shared" si="622"/>
        <v>21:0194</v>
      </c>
      <c r="E3799" t="s">
        <v>14469</v>
      </c>
      <c r="F3799" t="s">
        <v>14479</v>
      </c>
      <c r="H3799">
        <v>61.662955500000002</v>
      </c>
      <c r="I3799">
        <v>-138.96901579999999</v>
      </c>
      <c r="J3799" s="1" t="str">
        <f t="shared" si="623"/>
        <v>NGR bulk stream sediment</v>
      </c>
      <c r="K3799" s="1" t="str">
        <f t="shared" si="624"/>
        <v>&lt;177 micron (NGR)</v>
      </c>
      <c r="L3799">
        <v>23</v>
      </c>
      <c r="M3799" t="s">
        <v>47</v>
      </c>
      <c r="N3799">
        <v>441</v>
      </c>
      <c r="O3799">
        <v>56</v>
      </c>
      <c r="P3799">
        <v>4</v>
      </c>
      <c r="Q3799">
        <v>6</v>
      </c>
      <c r="R3799">
        <v>8</v>
      </c>
      <c r="S3799">
        <v>3</v>
      </c>
      <c r="T3799">
        <v>-0.2</v>
      </c>
      <c r="U3799">
        <v>220</v>
      </c>
      <c r="V3799">
        <v>1</v>
      </c>
      <c r="W3799">
        <v>-0.2</v>
      </c>
      <c r="X3799">
        <v>2</v>
      </c>
      <c r="Y3799">
        <v>-2</v>
      </c>
      <c r="Z3799">
        <v>18</v>
      </c>
      <c r="AA3799">
        <v>-0.2</v>
      </c>
      <c r="AB3799">
        <v>-1</v>
      </c>
      <c r="AC3799">
        <v>504</v>
      </c>
      <c r="AD3799">
        <v>15</v>
      </c>
      <c r="AE3799">
        <v>-2</v>
      </c>
      <c r="AF3799">
        <v>5</v>
      </c>
      <c r="AG3799">
        <v>8.6999999999999993</v>
      </c>
      <c r="AH3799">
        <v>430</v>
      </c>
    </row>
    <row r="3800" spans="1:34" hidden="1" x14ac:dyDescent="0.25">
      <c r="A3800" t="s">
        <v>14480</v>
      </c>
      <c r="B3800" t="s">
        <v>14481</v>
      </c>
      <c r="C3800" s="1" t="str">
        <f t="shared" si="615"/>
        <v>21:0620</v>
      </c>
      <c r="D3800" s="1" t="str">
        <f t="shared" si="622"/>
        <v>21:0194</v>
      </c>
      <c r="E3800" t="s">
        <v>14469</v>
      </c>
      <c r="F3800" t="s">
        <v>14482</v>
      </c>
      <c r="H3800">
        <v>61.662955500000002</v>
      </c>
      <c r="I3800">
        <v>-138.96901579999999</v>
      </c>
      <c r="J3800" s="1" t="str">
        <f t="shared" si="623"/>
        <v>NGR bulk stream sediment</v>
      </c>
      <c r="K3800" s="1" t="str">
        <f t="shared" si="624"/>
        <v>&lt;177 micron (NGR)</v>
      </c>
      <c r="L3800">
        <v>23</v>
      </c>
      <c r="M3800" t="s">
        <v>51</v>
      </c>
      <c r="N3800">
        <v>442</v>
      </c>
      <c r="O3800">
        <v>57</v>
      </c>
      <c r="P3800">
        <v>3</v>
      </c>
      <c r="Q3800">
        <v>7</v>
      </c>
      <c r="R3800">
        <v>7</v>
      </c>
      <c r="S3800">
        <v>3</v>
      </c>
      <c r="T3800">
        <v>-0.2</v>
      </c>
      <c r="U3800">
        <v>210</v>
      </c>
      <c r="V3800">
        <v>1.1000000000000001</v>
      </c>
      <c r="W3800">
        <v>-0.2</v>
      </c>
      <c r="X3800">
        <v>2</v>
      </c>
      <c r="Y3800">
        <v>-2</v>
      </c>
      <c r="Z3800">
        <v>19</v>
      </c>
      <c r="AA3800">
        <v>-0.2</v>
      </c>
      <c r="AB3800">
        <v>-1</v>
      </c>
      <c r="AC3800">
        <v>487</v>
      </c>
      <c r="AD3800">
        <v>15</v>
      </c>
      <c r="AE3800">
        <v>-2</v>
      </c>
      <c r="AF3800">
        <v>3.6</v>
      </c>
      <c r="AG3800">
        <v>8.6</v>
      </c>
      <c r="AH3800">
        <v>520</v>
      </c>
    </row>
    <row r="3801" spans="1:34" hidden="1" x14ac:dyDescent="0.25">
      <c r="A3801" t="s">
        <v>14483</v>
      </c>
      <c r="B3801" t="s">
        <v>14484</v>
      </c>
      <c r="C3801" s="1" t="str">
        <f t="shared" si="615"/>
        <v>21:0620</v>
      </c>
      <c r="D3801" s="1" t="str">
        <f t="shared" si="622"/>
        <v>21:0194</v>
      </c>
      <c r="E3801" t="s">
        <v>14485</v>
      </c>
      <c r="F3801" t="s">
        <v>14486</v>
      </c>
      <c r="H3801">
        <v>61.6689395</v>
      </c>
      <c r="I3801">
        <v>-139.0065238</v>
      </c>
      <c r="J3801" s="1" t="str">
        <f t="shared" si="623"/>
        <v>NGR bulk stream sediment</v>
      </c>
      <c r="K3801" s="1" t="str">
        <f t="shared" si="624"/>
        <v>&lt;177 micron (NGR)</v>
      </c>
      <c r="L3801">
        <v>23</v>
      </c>
      <c r="M3801" t="s">
        <v>56</v>
      </c>
      <c r="N3801">
        <v>443</v>
      </c>
      <c r="O3801">
        <v>81</v>
      </c>
      <c r="P3801">
        <v>32</v>
      </c>
      <c r="Q3801">
        <v>15</v>
      </c>
      <c r="R3801">
        <v>80</v>
      </c>
      <c r="S3801">
        <v>12</v>
      </c>
      <c r="T3801">
        <v>-0.2</v>
      </c>
      <c r="U3801">
        <v>340</v>
      </c>
      <c r="V3801">
        <v>1.9</v>
      </c>
      <c r="W3801">
        <v>0.2</v>
      </c>
      <c r="X3801">
        <v>11</v>
      </c>
      <c r="Y3801">
        <v>2</v>
      </c>
      <c r="Z3801">
        <v>40</v>
      </c>
      <c r="AA3801">
        <v>0.5</v>
      </c>
      <c r="AB3801">
        <v>4</v>
      </c>
      <c r="AC3801">
        <v>590</v>
      </c>
      <c r="AD3801">
        <v>10</v>
      </c>
      <c r="AE3801">
        <v>-2</v>
      </c>
      <c r="AF3801">
        <v>3.6</v>
      </c>
      <c r="AG3801">
        <v>3.1</v>
      </c>
      <c r="AH3801">
        <v>505</v>
      </c>
    </row>
    <row r="3802" spans="1:34" hidden="1" x14ac:dyDescent="0.25">
      <c r="A3802" t="s">
        <v>14487</v>
      </c>
      <c r="B3802" t="s">
        <v>14488</v>
      </c>
      <c r="C3802" s="1" t="str">
        <f t="shared" si="615"/>
        <v>21:0620</v>
      </c>
      <c r="D3802" s="1" t="str">
        <f t="shared" si="622"/>
        <v>21:0194</v>
      </c>
      <c r="E3802" t="s">
        <v>14489</v>
      </c>
      <c r="F3802" t="s">
        <v>14490</v>
      </c>
      <c r="H3802">
        <v>61.688546500000001</v>
      </c>
      <c r="I3802">
        <v>-139.00306549999999</v>
      </c>
      <c r="J3802" s="1" t="str">
        <f t="shared" si="623"/>
        <v>NGR bulk stream sediment</v>
      </c>
      <c r="K3802" s="1" t="str">
        <f t="shared" si="624"/>
        <v>&lt;177 micron (NGR)</v>
      </c>
      <c r="L3802">
        <v>23</v>
      </c>
      <c r="M3802" t="s">
        <v>61</v>
      </c>
      <c r="N3802">
        <v>444</v>
      </c>
      <c r="O3802">
        <v>69</v>
      </c>
      <c r="P3802">
        <v>15</v>
      </c>
      <c r="Q3802">
        <v>7</v>
      </c>
      <c r="R3802">
        <v>22</v>
      </c>
      <c r="S3802">
        <v>10</v>
      </c>
      <c r="T3802">
        <v>-0.2</v>
      </c>
      <c r="U3802">
        <v>450</v>
      </c>
      <c r="V3802">
        <v>2.6</v>
      </c>
      <c r="W3802">
        <v>-0.2</v>
      </c>
      <c r="X3802">
        <v>5</v>
      </c>
      <c r="Y3802">
        <v>-2</v>
      </c>
      <c r="Z3802">
        <v>42</v>
      </c>
      <c r="AA3802">
        <v>-0.2</v>
      </c>
      <c r="AB3802">
        <v>-1</v>
      </c>
      <c r="AC3802">
        <v>658</v>
      </c>
      <c r="AD3802">
        <v>30</v>
      </c>
      <c r="AE3802">
        <v>-2</v>
      </c>
      <c r="AF3802">
        <v>9.1999999999999993</v>
      </c>
      <c r="AG3802">
        <v>4.0999999999999996</v>
      </c>
      <c r="AH3802">
        <v>400</v>
      </c>
    </row>
    <row r="3803" spans="1:34" hidden="1" x14ac:dyDescent="0.25">
      <c r="A3803" t="s">
        <v>14491</v>
      </c>
      <c r="B3803" t="s">
        <v>14492</v>
      </c>
      <c r="C3803" s="1" t="str">
        <f t="shared" si="615"/>
        <v>21:0620</v>
      </c>
      <c r="D3803" s="1" t="str">
        <f t="shared" si="622"/>
        <v>21:0194</v>
      </c>
      <c r="E3803" t="s">
        <v>14493</v>
      </c>
      <c r="F3803" t="s">
        <v>14494</v>
      </c>
      <c r="H3803">
        <v>61.697716399999997</v>
      </c>
      <c r="I3803">
        <v>-138.9168971</v>
      </c>
      <c r="J3803" s="1" t="str">
        <f t="shared" si="623"/>
        <v>NGR bulk stream sediment</v>
      </c>
      <c r="K3803" s="1" t="str">
        <f t="shared" si="624"/>
        <v>&lt;177 micron (NGR)</v>
      </c>
      <c r="L3803">
        <v>23</v>
      </c>
      <c r="M3803" t="s">
        <v>66</v>
      </c>
      <c r="N3803">
        <v>445</v>
      </c>
      <c r="O3803">
        <v>71</v>
      </c>
      <c r="P3803">
        <v>12</v>
      </c>
      <c r="Q3803">
        <v>7</v>
      </c>
      <c r="R3803">
        <v>9</v>
      </c>
      <c r="S3803">
        <v>9</v>
      </c>
      <c r="T3803">
        <v>-0.2</v>
      </c>
      <c r="U3803">
        <v>430</v>
      </c>
      <c r="V3803">
        <v>2.7</v>
      </c>
      <c r="W3803">
        <v>0.3</v>
      </c>
      <c r="X3803">
        <v>3</v>
      </c>
      <c r="Y3803">
        <v>-2</v>
      </c>
      <c r="Z3803">
        <v>44</v>
      </c>
      <c r="AA3803">
        <v>-0.2</v>
      </c>
      <c r="AB3803">
        <v>-1</v>
      </c>
      <c r="AC3803">
        <v>645</v>
      </c>
      <c r="AD3803">
        <v>40</v>
      </c>
      <c r="AE3803">
        <v>-2</v>
      </c>
      <c r="AF3803">
        <v>18.399999999999999</v>
      </c>
      <c r="AG3803">
        <v>6.2</v>
      </c>
      <c r="AH3803">
        <v>350</v>
      </c>
    </row>
    <row r="3804" spans="1:34" hidden="1" x14ac:dyDescent="0.25">
      <c r="A3804" t="s">
        <v>14495</v>
      </c>
      <c r="B3804" t="s">
        <v>14496</v>
      </c>
      <c r="C3804" s="1" t="str">
        <f t="shared" si="615"/>
        <v>21:0620</v>
      </c>
      <c r="D3804" s="1" t="str">
        <f t="shared" si="622"/>
        <v>21:0194</v>
      </c>
      <c r="E3804" t="s">
        <v>14497</v>
      </c>
      <c r="F3804" t="s">
        <v>14498</v>
      </c>
      <c r="H3804">
        <v>61.690479699999997</v>
      </c>
      <c r="I3804">
        <v>-138.88242489999999</v>
      </c>
      <c r="J3804" s="1" t="str">
        <f t="shared" si="623"/>
        <v>NGR bulk stream sediment</v>
      </c>
      <c r="K3804" s="1" t="str">
        <f t="shared" si="624"/>
        <v>&lt;177 micron (NGR)</v>
      </c>
      <c r="L3804">
        <v>23</v>
      </c>
      <c r="M3804" t="s">
        <v>76</v>
      </c>
      <c r="N3804">
        <v>446</v>
      </c>
      <c r="O3804">
        <v>51</v>
      </c>
      <c r="P3804">
        <v>-2</v>
      </c>
      <c r="Q3804">
        <v>4</v>
      </c>
      <c r="R3804">
        <v>6</v>
      </c>
      <c r="S3804">
        <v>5</v>
      </c>
      <c r="T3804">
        <v>-0.2</v>
      </c>
      <c r="U3804">
        <v>240</v>
      </c>
      <c r="V3804">
        <v>1.6</v>
      </c>
      <c r="W3804">
        <v>-0.2</v>
      </c>
      <c r="X3804">
        <v>-1</v>
      </c>
      <c r="Y3804">
        <v>-2</v>
      </c>
      <c r="Z3804">
        <v>25</v>
      </c>
      <c r="AA3804">
        <v>-0.2</v>
      </c>
      <c r="AB3804">
        <v>-1</v>
      </c>
      <c r="AC3804">
        <v>723</v>
      </c>
      <c r="AD3804">
        <v>10</v>
      </c>
      <c r="AE3804">
        <v>-2</v>
      </c>
      <c r="AF3804">
        <v>2</v>
      </c>
      <c r="AG3804">
        <v>5.6</v>
      </c>
      <c r="AH3804">
        <v>460</v>
      </c>
    </row>
    <row r="3805" spans="1:34" hidden="1" x14ac:dyDescent="0.25">
      <c r="A3805" t="s">
        <v>14499</v>
      </c>
      <c r="B3805" t="s">
        <v>14500</v>
      </c>
      <c r="C3805" s="1" t="str">
        <f t="shared" si="615"/>
        <v>21:0620</v>
      </c>
      <c r="D3805" s="1" t="str">
        <f t="shared" si="622"/>
        <v>21:0194</v>
      </c>
      <c r="E3805" t="s">
        <v>14501</v>
      </c>
      <c r="F3805" t="s">
        <v>14502</v>
      </c>
      <c r="H3805">
        <v>61.684871399999999</v>
      </c>
      <c r="I3805">
        <v>-138.8636214</v>
      </c>
      <c r="J3805" s="1" t="str">
        <f t="shared" si="623"/>
        <v>NGR bulk stream sediment</v>
      </c>
      <c r="K3805" s="1" t="str">
        <f t="shared" si="624"/>
        <v>&lt;177 micron (NGR)</v>
      </c>
      <c r="L3805">
        <v>23</v>
      </c>
      <c r="M3805" t="s">
        <v>81</v>
      </c>
      <c r="N3805">
        <v>447</v>
      </c>
      <c r="O3805">
        <v>60</v>
      </c>
      <c r="P3805">
        <v>8</v>
      </c>
      <c r="Q3805">
        <v>5</v>
      </c>
      <c r="R3805">
        <v>12</v>
      </c>
      <c r="S3805">
        <v>4</v>
      </c>
      <c r="T3805">
        <v>-0.2</v>
      </c>
      <c r="U3805">
        <v>240</v>
      </c>
      <c r="V3805">
        <v>1.8</v>
      </c>
      <c r="W3805">
        <v>-0.2</v>
      </c>
      <c r="X3805">
        <v>1</v>
      </c>
      <c r="Y3805">
        <v>-2</v>
      </c>
      <c r="Z3805">
        <v>37</v>
      </c>
      <c r="AA3805">
        <v>-0.2</v>
      </c>
      <c r="AB3805">
        <v>1</v>
      </c>
      <c r="AC3805">
        <v>687</v>
      </c>
      <c r="AD3805">
        <v>15</v>
      </c>
      <c r="AE3805">
        <v>2</v>
      </c>
      <c r="AF3805">
        <v>5.4</v>
      </c>
      <c r="AG3805">
        <v>7.7</v>
      </c>
      <c r="AH3805">
        <v>400</v>
      </c>
    </row>
    <row r="3806" spans="1:34" hidden="1" x14ac:dyDescent="0.25">
      <c r="A3806" t="s">
        <v>14503</v>
      </c>
      <c r="B3806" t="s">
        <v>14504</v>
      </c>
      <c r="C3806" s="1" t="str">
        <f t="shared" si="615"/>
        <v>21:0620</v>
      </c>
      <c r="D3806" s="1" t="str">
        <f t="shared" si="622"/>
        <v>21:0194</v>
      </c>
      <c r="E3806" t="s">
        <v>14505</v>
      </c>
      <c r="F3806" t="s">
        <v>14506</v>
      </c>
      <c r="H3806">
        <v>61.746034399999999</v>
      </c>
      <c r="I3806">
        <v>-138.8710313</v>
      </c>
      <c r="J3806" s="1" t="str">
        <f t="shared" si="623"/>
        <v>NGR bulk stream sediment</v>
      </c>
      <c r="K3806" s="1" t="str">
        <f t="shared" si="624"/>
        <v>&lt;177 micron (NGR)</v>
      </c>
      <c r="L3806">
        <v>23</v>
      </c>
      <c r="M3806" t="s">
        <v>86</v>
      </c>
      <c r="N3806">
        <v>448</v>
      </c>
      <c r="O3806">
        <v>49</v>
      </c>
      <c r="P3806">
        <v>6</v>
      </c>
      <c r="Q3806">
        <v>4</v>
      </c>
      <c r="R3806">
        <v>19</v>
      </c>
      <c r="S3806">
        <v>6</v>
      </c>
      <c r="T3806">
        <v>-0.2</v>
      </c>
      <c r="U3806">
        <v>300</v>
      </c>
      <c r="V3806">
        <v>1.5</v>
      </c>
      <c r="W3806">
        <v>-0.2</v>
      </c>
      <c r="X3806">
        <v>1</v>
      </c>
      <c r="Y3806">
        <v>-2</v>
      </c>
      <c r="Z3806">
        <v>27</v>
      </c>
      <c r="AA3806">
        <v>-0.2</v>
      </c>
      <c r="AB3806">
        <v>-1</v>
      </c>
      <c r="AC3806">
        <v>936</v>
      </c>
      <c r="AD3806">
        <v>10</v>
      </c>
      <c r="AE3806">
        <v>-2</v>
      </c>
      <c r="AF3806">
        <v>3.6</v>
      </c>
      <c r="AG3806">
        <v>2.1</v>
      </c>
      <c r="AH3806">
        <v>290</v>
      </c>
    </row>
    <row r="3807" spans="1:34" hidden="1" x14ac:dyDescent="0.25">
      <c r="A3807" t="s">
        <v>14507</v>
      </c>
      <c r="B3807" t="s">
        <v>14508</v>
      </c>
      <c r="C3807" s="1" t="str">
        <f t="shared" ref="C3807:C3870" si="625">HYPERLINK("http://geochem.nrcan.gc.ca/cdogs/content/bdl/bdl210620_e.htm", "21:0620")</f>
        <v>21:0620</v>
      </c>
      <c r="D3807" s="1" t="str">
        <f t="shared" si="622"/>
        <v>21:0194</v>
      </c>
      <c r="E3807" t="s">
        <v>14509</v>
      </c>
      <c r="F3807" t="s">
        <v>14510</v>
      </c>
      <c r="H3807">
        <v>61.784848400000001</v>
      </c>
      <c r="I3807">
        <v>-138.8321397</v>
      </c>
      <c r="J3807" s="1" t="str">
        <f t="shared" si="623"/>
        <v>NGR bulk stream sediment</v>
      </c>
      <c r="K3807" s="1" t="str">
        <f t="shared" si="624"/>
        <v>&lt;177 micron (NGR)</v>
      </c>
      <c r="L3807">
        <v>23</v>
      </c>
      <c r="M3807" t="s">
        <v>91</v>
      </c>
      <c r="N3807">
        <v>449</v>
      </c>
      <c r="O3807">
        <v>97</v>
      </c>
      <c r="P3807">
        <v>37</v>
      </c>
      <c r="Q3807">
        <v>5</v>
      </c>
      <c r="R3807">
        <v>15</v>
      </c>
      <c r="S3807">
        <v>5</v>
      </c>
      <c r="T3807">
        <v>0.2</v>
      </c>
      <c r="U3807">
        <v>2700</v>
      </c>
      <c r="V3807">
        <v>4.8</v>
      </c>
      <c r="W3807">
        <v>0.2</v>
      </c>
      <c r="X3807">
        <v>29</v>
      </c>
      <c r="Y3807">
        <v>2</v>
      </c>
      <c r="Z3807">
        <v>28</v>
      </c>
      <c r="AA3807">
        <v>-0.2</v>
      </c>
      <c r="AB3807">
        <v>-1</v>
      </c>
      <c r="AC3807">
        <v>1157</v>
      </c>
      <c r="AD3807">
        <v>45</v>
      </c>
      <c r="AE3807">
        <v>-2</v>
      </c>
      <c r="AF3807">
        <v>40.200000000000003</v>
      </c>
      <c r="AG3807">
        <v>1.9</v>
      </c>
      <c r="AH3807">
        <v>350</v>
      </c>
    </row>
    <row r="3808" spans="1:34" hidden="1" x14ac:dyDescent="0.25">
      <c r="A3808" t="s">
        <v>14511</v>
      </c>
      <c r="B3808" t="s">
        <v>14512</v>
      </c>
      <c r="C3808" s="1" t="str">
        <f t="shared" si="625"/>
        <v>21:0620</v>
      </c>
      <c r="D3808" s="1" t="str">
        <f t="shared" si="622"/>
        <v>21:0194</v>
      </c>
      <c r="E3808" t="s">
        <v>14513</v>
      </c>
      <c r="F3808" t="s">
        <v>14514</v>
      </c>
      <c r="H3808">
        <v>61.7936014</v>
      </c>
      <c r="I3808">
        <v>-138.835374</v>
      </c>
      <c r="J3808" s="1" t="str">
        <f t="shared" si="623"/>
        <v>NGR bulk stream sediment</v>
      </c>
      <c r="K3808" s="1" t="str">
        <f t="shared" si="624"/>
        <v>&lt;177 micron (NGR)</v>
      </c>
      <c r="L3808">
        <v>23</v>
      </c>
      <c r="M3808" t="s">
        <v>96</v>
      </c>
      <c r="N3808">
        <v>450</v>
      </c>
      <c r="O3808">
        <v>51</v>
      </c>
      <c r="P3808">
        <v>3</v>
      </c>
      <c r="Q3808">
        <v>4</v>
      </c>
      <c r="R3808">
        <v>12</v>
      </c>
      <c r="S3808">
        <v>6</v>
      </c>
      <c r="T3808">
        <v>-0.2</v>
      </c>
      <c r="U3808">
        <v>140</v>
      </c>
      <c r="V3808">
        <v>1.3</v>
      </c>
      <c r="W3808">
        <v>0.2</v>
      </c>
      <c r="X3808">
        <v>1</v>
      </c>
      <c r="Y3808">
        <v>-2</v>
      </c>
      <c r="Z3808">
        <v>23</v>
      </c>
      <c r="AA3808">
        <v>-0.2</v>
      </c>
      <c r="AB3808">
        <v>-1</v>
      </c>
      <c r="AC3808">
        <v>648</v>
      </c>
      <c r="AD3808">
        <v>10</v>
      </c>
      <c r="AE3808">
        <v>2</v>
      </c>
      <c r="AF3808">
        <v>2.8</v>
      </c>
      <c r="AG3808">
        <v>4.5</v>
      </c>
      <c r="AH3808">
        <v>340</v>
      </c>
    </row>
    <row r="3809" spans="1:34" hidden="1" x14ac:dyDescent="0.25">
      <c r="A3809" t="s">
        <v>14515</v>
      </c>
      <c r="B3809" t="s">
        <v>14516</v>
      </c>
      <c r="C3809" s="1" t="str">
        <f t="shared" si="625"/>
        <v>21:0620</v>
      </c>
      <c r="D3809" s="1" t="str">
        <f t="shared" si="622"/>
        <v>21:0194</v>
      </c>
      <c r="E3809" t="s">
        <v>14517</v>
      </c>
      <c r="F3809" t="s">
        <v>14518</v>
      </c>
      <c r="H3809">
        <v>61.793059900000003</v>
      </c>
      <c r="I3809">
        <v>-138.77567120000001</v>
      </c>
      <c r="J3809" s="1" t="str">
        <f t="shared" si="623"/>
        <v>NGR bulk stream sediment</v>
      </c>
      <c r="K3809" s="1" t="str">
        <f t="shared" si="624"/>
        <v>&lt;177 micron (NGR)</v>
      </c>
      <c r="L3809">
        <v>23</v>
      </c>
      <c r="M3809" t="s">
        <v>101</v>
      </c>
      <c r="N3809">
        <v>451</v>
      </c>
      <c r="O3809">
        <v>76</v>
      </c>
      <c r="P3809">
        <v>18</v>
      </c>
      <c r="Q3809">
        <v>9</v>
      </c>
      <c r="R3809">
        <v>19</v>
      </c>
      <c r="S3809">
        <v>9</v>
      </c>
      <c r="T3809">
        <v>-0.2</v>
      </c>
      <c r="U3809">
        <v>300</v>
      </c>
      <c r="V3809">
        <v>2</v>
      </c>
      <c r="W3809">
        <v>0.3</v>
      </c>
      <c r="X3809">
        <v>3</v>
      </c>
      <c r="Y3809">
        <v>-2</v>
      </c>
      <c r="Z3809">
        <v>34</v>
      </c>
      <c r="AA3809">
        <v>-0.2</v>
      </c>
      <c r="AB3809">
        <v>-1</v>
      </c>
      <c r="AC3809">
        <v>745</v>
      </c>
      <c r="AD3809">
        <v>20</v>
      </c>
      <c r="AE3809">
        <v>-2</v>
      </c>
      <c r="AF3809">
        <v>6</v>
      </c>
      <c r="AG3809">
        <v>12.2</v>
      </c>
      <c r="AH3809">
        <v>400</v>
      </c>
    </row>
    <row r="3810" spans="1:34" hidden="1" x14ac:dyDescent="0.25">
      <c r="A3810" t="s">
        <v>14519</v>
      </c>
      <c r="B3810" t="s">
        <v>14520</v>
      </c>
      <c r="C3810" s="1" t="str">
        <f t="shared" si="625"/>
        <v>21:0620</v>
      </c>
      <c r="D3810" s="1" t="str">
        <f t="shared" si="622"/>
        <v>21:0194</v>
      </c>
      <c r="E3810" t="s">
        <v>14521</v>
      </c>
      <c r="F3810" t="s">
        <v>14522</v>
      </c>
      <c r="H3810">
        <v>61.802709399999998</v>
      </c>
      <c r="I3810">
        <v>-138.7770606</v>
      </c>
      <c r="J3810" s="1" t="str">
        <f t="shared" si="623"/>
        <v>NGR bulk stream sediment</v>
      </c>
      <c r="K3810" s="1" t="str">
        <f t="shared" si="624"/>
        <v>&lt;177 micron (NGR)</v>
      </c>
      <c r="L3810">
        <v>23</v>
      </c>
      <c r="M3810" t="s">
        <v>106</v>
      </c>
      <c r="N3810">
        <v>452</v>
      </c>
      <c r="O3810">
        <v>118</v>
      </c>
      <c r="P3810">
        <v>22</v>
      </c>
      <c r="Q3810">
        <v>7</v>
      </c>
      <c r="R3810">
        <v>26</v>
      </c>
      <c r="S3810">
        <v>11</v>
      </c>
      <c r="T3810">
        <v>-0.2</v>
      </c>
      <c r="U3810">
        <v>4000</v>
      </c>
      <c r="V3810">
        <v>3</v>
      </c>
      <c r="W3810">
        <v>0.2</v>
      </c>
      <c r="X3810">
        <v>16</v>
      </c>
      <c r="Y3810">
        <v>-2</v>
      </c>
      <c r="Z3810">
        <v>33</v>
      </c>
      <c r="AA3810">
        <v>-0.2</v>
      </c>
      <c r="AB3810">
        <v>1</v>
      </c>
      <c r="AC3810">
        <v>1097</v>
      </c>
      <c r="AD3810">
        <v>40</v>
      </c>
      <c r="AE3810">
        <v>-2</v>
      </c>
      <c r="AF3810">
        <v>15</v>
      </c>
      <c r="AG3810">
        <v>3.6</v>
      </c>
      <c r="AH3810">
        <v>450</v>
      </c>
    </row>
    <row r="3811" spans="1:34" hidden="1" x14ac:dyDescent="0.25">
      <c r="A3811" t="s">
        <v>14523</v>
      </c>
      <c r="B3811" t="s">
        <v>14524</v>
      </c>
      <c r="C3811" s="1" t="str">
        <f t="shared" si="625"/>
        <v>21:0620</v>
      </c>
      <c r="D3811" s="1" t="str">
        <f t="shared" si="622"/>
        <v>21:0194</v>
      </c>
      <c r="E3811" t="s">
        <v>14525</v>
      </c>
      <c r="F3811" t="s">
        <v>14526</v>
      </c>
      <c r="H3811">
        <v>61.773831700000002</v>
      </c>
      <c r="I3811">
        <v>-138.64644419999999</v>
      </c>
      <c r="J3811" s="1" t="str">
        <f t="shared" si="623"/>
        <v>NGR bulk stream sediment</v>
      </c>
      <c r="K3811" s="1" t="str">
        <f t="shared" si="624"/>
        <v>&lt;177 micron (NGR)</v>
      </c>
      <c r="L3811">
        <v>23</v>
      </c>
      <c r="M3811" t="s">
        <v>111</v>
      </c>
      <c r="N3811">
        <v>453</v>
      </c>
      <c r="O3811">
        <v>58</v>
      </c>
      <c r="P3811">
        <v>9</v>
      </c>
      <c r="Q3811">
        <v>8</v>
      </c>
      <c r="R3811">
        <v>9</v>
      </c>
      <c r="S3811">
        <v>6</v>
      </c>
      <c r="T3811">
        <v>0.2</v>
      </c>
      <c r="U3811">
        <v>180</v>
      </c>
      <c r="V3811">
        <v>1.3</v>
      </c>
      <c r="W3811">
        <v>-0.2</v>
      </c>
      <c r="X3811">
        <v>1</v>
      </c>
      <c r="Y3811">
        <v>-2</v>
      </c>
      <c r="Z3811">
        <v>23</v>
      </c>
      <c r="AA3811">
        <v>-0.2</v>
      </c>
      <c r="AB3811">
        <v>-1</v>
      </c>
      <c r="AC3811">
        <v>673</v>
      </c>
      <c r="AD3811">
        <v>15</v>
      </c>
      <c r="AE3811">
        <v>2</v>
      </c>
      <c r="AF3811">
        <v>2.4</v>
      </c>
      <c r="AG3811">
        <v>6.3</v>
      </c>
      <c r="AH3811">
        <v>290</v>
      </c>
    </row>
    <row r="3812" spans="1:34" hidden="1" x14ac:dyDescent="0.25">
      <c r="A3812" t="s">
        <v>14527</v>
      </c>
      <c r="B3812" t="s">
        <v>14528</v>
      </c>
      <c r="C3812" s="1" t="str">
        <f t="shared" si="625"/>
        <v>21:0620</v>
      </c>
      <c r="D3812" s="1" t="str">
        <f t="shared" si="622"/>
        <v>21:0194</v>
      </c>
      <c r="E3812" t="s">
        <v>14529</v>
      </c>
      <c r="F3812" t="s">
        <v>14530</v>
      </c>
      <c r="H3812">
        <v>61.806878099999999</v>
      </c>
      <c r="I3812">
        <v>-138.68214159999999</v>
      </c>
      <c r="J3812" s="1" t="str">
        <f t="shared" si="623"/>
        <v>NGR bulk stream sediment</v>
      </c>
      <c r="K3812" s="1" t="str">
        <f t="shared" si="624"/>
        <v>&lt;177 micron (NGR)</v>
      </c>
      <c r="L3812">
        <v>23</v>
      </c>
      <c r="M3812" t="s">
        <v>116</v>
      </c>
      <c r="N3812">
        <v>454</v>
      </c>
      <c r="O3812">
        <v>56</v>
      </c>
      <c r="P3812">
        <v>14</v>
      </c>
      <c r="Q3812">
        <v>7</v>
      </c>
      <c r="R3812">
        <v>12</v>
      </c>
      <c r="S3812">
        <v>6</v>
      </c>
      <c r="T3812">
        <v>-0.2</v>
      </c>
      <c r="U3812">
        <v>210</v>
      </c>
      <c r="V3812">
        <v>1.5</v>
      </c>
      <c r="W3812">
        <v>0.2</v>
      </c>
      <c r="X3812">
        <v>2</v>
      </c>
      <c r="Y3812">
        <v>-2</v>
      </c>
      <c r="Z3812">
        <v>27</v>
      </c>
      <c r="AA3812">
        <v>-0.2</v>
      </c>
      <c r="AB3812">
        <v>-1</v>
      </c>
      <c r="AC3812">
        <v>666</v>
      </c>
      <c r="AD3812">
        <v>15</v>
      </c>
      <c r="AE3812">
        <v>-2</v>
      </c>
      <c r="AF3812">
        <v>2.4</v>
      </c>
      <c r="AG3812">
        <v>7.9</v>
      </c>
      <c r="AH3812">
        <v>400</v>
      </c>
    </row>
    <row r="3813" spans="1:34" hidden="1" x14ac:dyDescent="0.25">
      <c r="A3813" t="s">
        <v>14531</v>
      </c>
      <c r="B3813" t="s">
        <v>14532</v>
      </c>
      <c r="C3813" s="1" t="str">
        <f t="shared" si="625"/>
        <v>21:0620</v>
      </c>
      <c r="D3813" s="1" t="str">
        <f t="shared" si="622"/>
        <v>21:0194</v>
      </c>
      <c r="E3813" t="s">
        <v>14533</v>
      </c>
      <c r="F3813" t="s">
        <v>14534</v>
      </c>
      <c r="H3813">
        <v>61.767502700000001</v>
      </c>
      <c r="I3813">
        <v>-138.7389426</v>
      </c>
      <c r="J3813" s="1" t="str">
        <f t="shared" si="623"/>
        <v>NGR bulk stream sediment</v>
      </c>
      <c r="K3813" s="1" t="str">
        <f t="shared" si="624"/>
        <v>&lt;177 micron (NGR)</v>
      </c>
      <c r="L3813">
        <v>23</v>
      </c>
      <c r="M3813" t="s">
        <v>121</v>
      </c>
      <c r="N3813">
        <v>455</v>
      </c>
      <c r="O3813">
        <v>84</v>
      </c>
      <c r="P3813">
        <v>26</v>
      </c>
      <c r="Q3813">
        <v>5</v>
      </c>
      <c r="R3813">
        <v>25</v>
      </c>
      <c r="S3813">
        <v>10</v>
      </c>
      <c r="T3813">
        <v>-0.2</v>
      </c>
      <c r="U3813">
        <v>550</v>
      </c>
      <c r="V3813">
        <v>1.9</v>
      </c>
      <c r="W3813">
        <v>0.6</v>
      </c>
      <c r="X3813">
        <v>3</v>
      </c>
      <c r="Y3813">
        <v>-2</v>
      </c>
      <c r="Z3813">
        <v>35</v>
      </c>
      <c r="AA3813">
        <v>-0.2</v>
      </c>
      <c r="AB3813">
        <v>-1</v>
      </c>
      <c r="AC3813">
        <v>1002</v>
      </c>
      <c r="AD3813">
        <v>40</v>
      </c>
      <c r="AE3813">
        <v>-2</v>
      </c>
      <c r="AF3813">
        <v>10.8</v>
      </c>
      <c r="AG3813">
        <v>2.2999999999999998</v>
      </c>
      <c r="AH3813">
        <v>330</v>
      </c>
    </row>
    <row r="3814" spans="1:34" hidden="1" x14ac:dyDescent="0.25">
      <c r="A3814" t="s">
        <v>14535</v>
      </c>
      <c r="B3814" t="s">
        <v>14536</v>
      </c>
      <c r="C3814" s="1" t="str">
        <f t="shared" si="625"/>
        <v>21:0620</v>
      </c>
      <c r="D3814" s="1" t="str">
        <f t="shared" si="622"/>
        <v>21:0194</v>
      </c>
      <c r="E3814" t="s">
        <v>14537</v>
      </c>
      <c r="F3814" t="s">
        <v>14538</v>
      </c>
      <c r="H3814">
        <v>61.732739100000003</v>
      </c>
      <c r="I3814">
        <v>-138.76745199999999</v>
      </c>
      <c r="J3814" s="1" t="str">
        <f t="shared" si="623"/>
        <v>NGR bulk stream sediment</v>
      </c>
      <c r="K3814" s="1" t="str">
        <f t="shared" si="624"/>
        <v>&lt;177 micron (NGR)</v>
      </c>
      <c r="L3814">
        <v>23</v>
      </c>
      <c r="M3814" t="s">
        <v>126</v>
      </c>
      <c r="N3814">
        <v>456</v>
      </c>
      <c r="O3814">
        <v>92</v>
      </c>
      <c r="P3814">
        <v>25</v>
      </c>
      <c r="Q3814">
        <v>6</v>
      </c>
      <c r="R3814">
        <v>24</v>
      </c>
      <c r="S3814">
        <v>13</v>
      </c>
      <c r="T3814">
        <v>-0.2</v>
      </c>
      <c r="U3814">
        <v>540</v>
      </c>
      <c r="V3814">
        <v>2</v>
      </c>
      <c r="W3814">
        <v>0.3</v>
      </c>
      <c r="X3814">
        <v>3</v>
      </c>
      <c r="Y3814">
        <v>-2</v>
      </c>
      <c r="Z3814">
        <v>36</v>
      </c>
      <c r="AA3814">
        <v>-0.2</v>
      </c>
      <c r="AB3814">
        <v>-1</v>
      </c>
      <c r="AC3814">
        <v>1002</v>
      </c>
      <c r="AD3814">
        <v>40</v>
      </c>
      <c r="AE3814">
        <v>-2</v>
      </c>
      <c r="AF3814">
        <v>7.6</v>
      </c>
      <c r="AG3814">
        <v>2.7</v>
      </c>
      <c r="AH3814">
        <v>330</v>
      </c>
    </row>
    <row r="3815" spans="1:34" hidden="1" x14ac:dyDescent="0.25">
      <c r="A3815" t="s">
        <v>14539</v>
      </c>
      <c r="B3815" t="s">
        <v>14540</v>
      </c>
      <c r="C3815" s="1" t="str">
        <f t="shared" si="625"/>
        <v>21:0620</v>
      </c>
      <c r="D3815" s="1" t="str">
        <f t="shared" si="622"/>
        <v>21:0194</v>
      </c>
      <c r="E3815" t="s">
        <v>14541</v>
      </c>
      <c r="F3815" t="s">
        <v>14542</v>
      </c>
      <c r="H3815">
        <v>61.734113700000002</v>
      </c>
      <c r="I3815">
        <v>-138.7913245</v>
      </c>
      <c r="J3815" s="1" t="str">
        <f t="shared" si="623"/>
        <v>NGR bulk stream sediment</v>
      </c>
      <c r="K3815" s="1" t="str">
        <f t="shared" si="624"/>
        <v>&lt;177 micron (NGR)</v>
      </c>
      <c r="L3815">
        <v>23</v>
      </c>
      <c r="M3815" t="s">
        <v>131</v>
      </c>
      <c r="N3815">
        <v>457</v>
      </c>
      <c r="O3815">
        <v>63</v>
      </c>
      <c r="P3815">
        <v>26</v>
      </c>
      <c r="Q3815">
        <v>5</v>
      </c>
      <c r="R3815">
        <v>18</v>
      </c>
      <c r="S3815">
        <v>17</v>
      </c>
      <c r="T3815">
        <v>-0.2</v>
      </c>
      <c r="U3815">
        <v>1000</v>
      </c>
      <c r="V3815">
        <v>2</v>
      </c>
      <c r="W3815">
        <v>0.7</v>
      </c>
      <c r="X3815">
        <v>3</v>
      </c>
      <c r="Y3815">
        <v>-2</v>
      </c>
      <c r="Z3815">
        <v>42</v>
      </c>
      <c r="AA3815">
        <v>0.5</v>
      </c>
      <c r="AB3815">
        <v>-1</v>
      </c>
      <c r="AC3815">
        <v>1137</v>
      </c>
      <c r="AD3815">
        <v>30</v>
      </c>
      <c r="AE3815">
        <v>-2</v>
      </c>
      <c r="AF3815">
        <v>10.4</v>
      </c>
      <c r="AG3815">
        <v>1.8</v>
      </c>
      <c r="AH3815">
        <v>450</v>
      </c>
    </row>
    <row r="3816" spans="1:34" hidden="1" x14ac:dyDescent="0.25">
      <c r="A3816" t="s">
        <v>14543</v>
      </c>
      <c r="B3816" t="s">
        <v>14544</v>
      </c>
      <c r="C3816" s="1" t="str">
        <f t="shared" si="625"/>
        <v>21:0620</v>
      </c>
      <c r="D3816" s="1" t="str">
        <f t="shared" si="622"/>
        <v>21:0194</v>
      </c>
      <c r="E3816" t="s">
        <v>14545</v>
      </c>
      <c r="F3816" t="s">
        <v>14546</v>
      </c>
      <c r="H3816">
        <v>61.621604900000001</v>
      </c>
      <c r="I3816">
        <v>-138.75607260000001</v>
      </c>
      <c r="J3816" s="1" t="str">
        <f t="shared" si="623"/>
        <v>NGR bulk stream sediment</v>
      </c>
      <c r="K3816" s="1" t="str">
        <f t="shared" si="624"/>
        <v>&lt;177 micron (NGR)</v>
      </c>
      <c r="L3816">
        <v>24</v>
      </c>
      <c r="M3816" t="s">
        <v>38</v>
      </c>
      <c r="N3816">
        <v>458</v>
      </c>
      <c r="O3816">
        <v>61</v>
      </c>
      <c r="P3816">
        <v>12</v>
      </c>
      <c r="Q3816">
        <v>7</v>
      </c>
      <c r="R3816">
        <v>10</v>
      </c>
      <c r="S3816">
        <v>7</v>
      </c>
      <c r="T3816">
        <v>-0.2</v>
      </c>
      <c r="U3816">
        <v>260</v>
      </c>
      <c r="V3816">
        <v>1.8</v>
      </c>
      <c r="W3816">
        <v>-0.2</v>
      </c>
      <c r="X3816">
        <v>2</v>
      </c>
      <c r="Y3816">
        <v>-2</v>
      </c>
      <c r="Z3816">
        <v>32</v>
      </c>
      <c r="AA3816">
        <v>-0.2</v>
      </c>
      <c r="AB3816">
        <v>-1</v>
      </c>
      <c r="AC3816">
        <v>950</v>
      </c>
      <c r="AD3816">
        <v>20</v>
      </c>
      <c r="AE3816">
        <v>-2</v>
      </c>
      <c r="AF3816">
        <v>6</v>
      </c>
      <c r="AG3816">
        <v>4.5999999999999996</v>
      </c>
      <c r="AH3816">
        <v>350</v>
      </c>
    </row>
    <row r="3817" spans="1:34" hidden="1" x14ac:dyDescent="0.25">
      <c r="A3817" t="s">
        <v>14547</v>
      </c>
      <c r="B3817" t="s">
        <v>14548</v>
      </c>
      <c r="C3817" s="1" t="str">
        <f t="shared" si="625"/>
        <v>21:0620</v>
      </c>
      <c r="D3817" s="1" t="str">
        <f t="shared" si="622"/>
        <v>21:0194</v>
      </c>
      <c r="E3817" t="s">
        <v>14549</v>
      </c>
      <c r="F3817" t="s">
        <v>14550</v>
      </c>
      <c r="H3817">
        <v>61.668667300000003</v>
      </c>
      <c r="I3817">
        <v>-138.807717</v>
      </c>
      <c r="J3817" s="1" t="str">
        <f t="shared" si="623"/>
        <v>NGR bulk stream sediment</v>
      </c>
      <c r="K3817" s="1" t="str">
        <f t="shared" si="624"/>
        <v>&lt;177 micron (NGR)</v>
      </c>
      <c r="L3817">
        <v>24</v>
      </c>
      <c r="M3817" t="s">
        <v>43</v>
      </c>
      <c r="N3817">
        <v>459</v>
      </c>
      <c r="O3817">
        <v>44</v>
      </c>
      <c r="P3817">
        <v>12</v>
      </c>
      <c r="Q3817">
        <v>5</v>
      </c>
      <c r="R3817">
        <v>12</v>
      </c>
      <c r="S3817">
        <v>7</v>
      </c>
      <c r="T3817">
        <v>-0.2</v>
      </c>
      <c r="U3817">
        <v>180</v>
      </c>
      <c r="V3817">
        <v>1.5</v>
      </c>
      <c r="W3817">
        <v>-0.2</v>
      </c>
      <c r="X3817">
        <v>2</v>
      </c>
      <c r="Y3817">
        <v>-2</v>
      </c>
      <c r="Z3817">
        <v>27</v>
      </c>
      <c r="AA3817">
        <v>-0.2</v>
      </c>
      <c r="AB3817">
        <v>-1</v>
      </c>
      <c r="AC3817">
        <v>871</v>
      </c>
      <c r="AD3817">
        <v>10</v>
      </c>
      <c r="AE3817">
        <v>-2</v>
      </c>
      <c r="AF3817">
        <v>2.4</v>
      </c>
      <c r="AG3817">
        <v>4</v>
      </c>
      <c r="AH3817">
        <v>400</v>
      </c>
    </row>
    <row r="3818" spans="1:34" hidden="1" x14ac:dyDescent="0.25">
      <c r="A3818" t="s">
        <v>14551</v>
      </c>
      <c r="B3818" t="s">
        <v>14552</v>
      </c>
      <c r="C3818" s="1" t="str">
        <f t="shared" si="625"/>
        <v>21:0620</v>
      </c>
      <c r="D3818" s="1" t="str">
        <f t="shared" si="622"/>
        <v>21:0194</v>
      </c>
      <c r="E3818" t="s">
        <v>14553</v>
      </c>
      <c r="F3818" t="s">
        <v>14554</v>
      </c>
      <c r="H3818">
        <v>61.646192200000002</v>
      </c>
      <c r="I3818">
        <v>-138.82371610000001</v>
      </c>
      <c r="J3818" s="1" t="str">
        <f t="shared" si="623"/>
        <v>NGR bulk stream sediment</v>
      </c>
      <c r="K3818" s="1" t="str">
        <f t="shared" si="624"/>
        <v>&lt;177 micron (NGR)</v>
      </c>
      <c r="L3818">
        <v>24</v>
      </c>
      <c r="M3818" t="s">
        <v>56</v>
      </c>
      <c r="N3818">
        <v>460</v>
      </c>
      <c r="O3818">
        <v>61</v>
      </c>
      <c r="P3818">
        <v>14</v>
      </c>
      <c r="Q3818">
        <v>6</v>
      </c>
      <c r="R3818">
        <v>20</v>
      </c>
      <c r="S3818">
        <v>11</v>
      </c>
      <c r="T3818">
        <v>-0.2</v>
      </c>
      <c r="U3818">
        <v>240</v>
      </c>
      <c r="V3818">
        <v>2.2000000000000002</v>
      </c>
      <c r="W3818">
        <v>-0.2</v>
      </c>
      <c r="X3818">
        <v>3</v>
      </c>
      <c r="Y3818">
        <v>-2</v>
      </c>
      <c r="Z3818">
        <v>37</v>
      </c>
      <c r="AA3818">
        <v>-0.2</v>
      </c>
      <c r="AB3818">
        <v>-1</v>
      </c>
      <c r="AC3818">
        <v>887</v>
      </c>
      <c r="AD3818">
        <v>10</v>
      </c>
      <c r="AE3818">
        <v>-2</v>
      </c>
      <c r="AF3818">
        <v>2.8</v>
      </c>
      <c r="AG3818">
        <v>5.6</v>
      </c>
      <c r="AH3818">
        <v>480</v>
      </c>
    </row>
    <row r="3819" spans="1:34" hidden="1" x14ac:dyDescent="0.25">
      <c r="A3819" t="s">
        <v>14555</v>
      </c>
      <c r="B3819" t="s">
        <v>14556</v>
      </c>
      <c r="C3819" s="1" t="str">
        <f t="shared" si="625"/>
        <v>21:0620</v>
      </c>
      <c r="D3819" s="1" t="str">
        <f t="shared" si="622"/>
        <v>21:0194</v>
      </c>
      <c r="E3819" t="s">
        <v>14557</v>
      </c>
      <c r="F3819" t="s">
        <v>14558</v>
      </c>
      <c r="H3819">
        <v>61.642302600000001</v>
      </c>
      <c r="I3819">
        <v>-138.8152111</v>
      </c>
      <c r="J3819" s="1" t="str">
        <f t="shared" si="623"/>
        <v>NGR bulk stream sediment</v>
      </c>
      <c r="K3819" s="1" t="str">
        <f t="shared" si="624"/>
        <v>&lt;177 micron (NGR)</v>
      </c>
      <c r="L3819">
        <v>24</v>
      </c>
      <c r="M3819" t="s">
        <v>61</v>
      </c>
      <c r="N3819">
        <v>461</v>
      </c>
      <c r="O3819">
        <v>35</v>
      </c>
      <c r="P3819">
        <v>11</v>
      </c>
      <c r="Q3819">
        <v>6</v>
      </c>
      <c r="R3819">
        <v>10</v>
      </c>
      <c r="S3819">
        <v>4</v>
      </c>
      <c r="T3819">
        <v>-0.2</v>
      </c>
      <c r="U3819">
        <v>210</v>
      </c>
      <c r="V3819">
        <v>1.2</v>
      </c>
      <c r="W3819">
        <v>-0.2</v>
      </c>
      <c r="X3819">
        <v>1</v>
      </c>
      <c r="Y3819">
        <v>-2</v>
      </c>
      <c r="Z3819">
        <v>23</v>
      </c>
      <c r="AA3819">
        <v>-0.2</v>
      </c>
      <c r="AB3819">
        <v>-1</v>
      </c>
      <c r="AC3819">
        <v>887</v>
      </c>
      <c r="AD3819">
        <v>-10</v>
      </c>
      <c r="AE3819">
        <v>-2</v>
      </c>
      <c r="AF3819">
        <v>1.4</v>
      </c>
      <c r="AG3819">
        <v>5.6</v>
      </c>
      <c r="AH3819">
        <v>490</v>
      </c>
    </row>
    <row r="3820" spans="1:34" hidden="1" x14ac:dyDescent="0.25">
      <c r="A3820" t="s">
        <v>14559</v>
      </c>
      <c r="B3820" t="s">
        <v>14560</v>
      </c>
      <c r="C3820" s="1" t="str">
        <f t="shared" si="625"/>
        <v>21:0620</v>
      </c>
      <c r="D3820" s="1" t="str">
        <f t="shared" si="622"/>
        <v>21:0194</v>
      </c>
      <c r="E3820" t="s">
        <v>14545</v>
      </c>
      <c r="F3820" t="s">
        <v>14561</v>
      </c>
      <c r="H3820">
        <v>61.621604900000001</v>
      </c>
      <c r="I3820">
        <v>-138.75607260000001</v>
      </c>
      <c r="J3820" s="1" t="str">
        <f t="shared" si="623"/>
        <v>NGR bulk stream sediment</v>
      </c>
      <c r="K3820" s="1" t="str">
        <f t="shared" si="624"/>
        <v>&lt;177 micron (NGR)</v>
      </c>
      <c r="L3820">
        <v>24</v>
      </c>
      <c r="M3820" t="s">
        <v>47</v>
      </c>
      <c r="N3820">
        <v>462</v>
      </c>
      <c r="O3820">
        <v>62</v>
      </c>
      <c r="P3820">
        <v>12</v>
      </c>
      <c r="Q3820">
        <v>8</v>
      </c>
      <c r="R3820">
        <v>10</v>
      </c>
      <c r="S3820">
        <v>8</v>
      </c>
      <c r="T3820">
        <v>-0.2</v>
      </c>
      <c r="U3820">
        <v>280</v>
      </c>
      <c r="V3820">
        <v>1.6</v>
      </c>
      <c r="W3820">
        <v>-0.2</v>
      </c>
      <c r="X3820">
        <v>1</v>
      </c>
      <c r="Y3820">
        <v>-2</v>
      </c>
      <c r="Z3820">
        <v>33</v>
      </c>
      <c r="AA3820">
        <v>-0.2</v>
      </c>
      <c r="AB3820">
        <v>-1</v>
      </c>
      <c r="AC3820">
        <v>922</v>
      </c>
      <c r="AD3820">
        <v>20</v>
      </c>
      <c r="AE3820">
        <v>4</v>
      </c>
      <c r="AF3820">
        <v>3.8</v>
      </c>
      <c r="AG3820">
        <v>5.7</v>
      </c>
      <c r="AH3820">
        <v>450</v>
      </c>
    </row>
    <row r="3821" spans="1:34" hidden="1" x14ac:dyDescent="0.25">
      <c r="A3821" t="s">
        <v>14562</v>
      </c>
      <c r="B3821" t="s">
        <v>14563</v>
      </c>
      <c r="C3821" s="1" t="str">
        <f t="shared" si="625"/>
        <v>21:0620</v>
      </c>
      <c r="D3821" s="1" t="str">
        <f t="shared" si="622"/>
        <v>21:0194</v>
      </c>
      <c r="E3821" t="s">
        <v>14545</v>
      </c>
      <c r="F3821" t="s">
        <v>14564</v>
      </c>
      <c r="H3821">
        <v>61.621604900000001</v>
      </c>
      <c r="I3821">
        <v>-138.75607260000001</v>
      </c>
      <c r="J3821" s="1" t="str">
        <f t="shared" si="623"/>
        <v>NGR bulk stream sediment</v>
      </c>
      <c r="K3821" s="1" t="str">
        <f t="shared" si="624"/>
        <v>&lt;177 micron (NGR)</v>
      </c>
      <c r="L3821">
        <v>24</v>
      </c>
      <c r="M3821" t="s">
        <v>51</v>
      </c>
      <c r="N3821">
        <v>463</v>
      </c>
      <c r="O3821">
        <v>65</v>
      </c>
      <c r="P3821">
        <v>11</v>
      </c>
      <c r="Q3821">
        <v>8</v>
      </c>
      <c r="R3821">
        <v>9</v>
      </c>
      <c r="S3821">
        <v>8</v>
      </c>
      <c r="T3821">
        <v>-0.2</v>
      </c>
      <c r="U3821">
        <v>260</v>
      </c>
      <c r="V3821">
        <v>2</v>
      </c>
      <c r="W3821">
        <v>-0.2</v>
      </c>
      <c r="X3821">
        <v>1</v>
      </c>
      <c r="Y3821">
        <v>-2</v>
      </c>
      <c r="Z3821">
        <v>33</v>
      </c>
      <c r="AA3821">
        <v>-0.2</v>
      </c>
      <c r="AB3821">
        <v>-1</v>
      </c>
      <c r="AC3821">
        <v>937</v>
      </c>
      <c r="AD3821">
        <v>20</v>
      </c>
      <c r="AE3821">
        <v>2</v>
      </c>
      <c r="AF3821">
        <v>5.8</v>
      </c>
      <c r="AG3821">
        <v>5.4</v>
      </c>
      <c r="AH3821">
        <v>410</v>
      </c>
    </row>
    <row r="3822" spans="1:34" hidden="1" x14ac:dyDescent="0.25">
      <c r="A3822" t="s">
        <v>14565</v>
      </c>
      <c r="B3822" t="s">
        <v>14566</v>
      </c>
      <c r="C3822" s="1" t="str">
        <f t="shared" si="625"/>
        <v>21:0620</v>
      </c>
      <c r="D3822" s="1" t="str">
        <f t="shared" si="622"/>
        <v>21:0194</v>
      </c>
      <c r="E3822" t="s">
        <v>14567</v>
      </c>
      <c r="F3822" t="s">
        <v>14568</v>
      </c>
      <c r="H3822">
        <v>61.640631999999997</v>
      </c>
      <c r="I3822">
        <v>-138.84521240000001</v>
      </c>
      <c r="J3822" s="1" t="str">
        <f t="shared" si="623"/>
        <v>NGR bulk stream sediment</v>
      </c>
      <c r="K3822" s="1" t="str">
        <f t="shared" si="624"/>
        <v>&lt;177 micron (NGR)</v>
      </c>
      <c r="L3822">
        <v>24</v>
      </c>
      <c r="M3822" t="s">
        <v>66</v>
      </c>
      <c r="N3822">
        <v>464</v>
      </c>
      <c r="O3822">
        <v>48</v>
      </c>
      <c r="P3822">
        <v>15</v>
      </c>
      <c r="Q3822">
        <v>3</v>
      </c>
      <c r="R3822">
        <v>9</v>
      </c>
      <c r="S3822">
        <v>10</v>
      </c>
      <c r="T3822">
        <v>-0.2</v>
      </c>
      <c r="U3822">
        <v>240</v>
      </c>
      <c r="V3822">
        <v>1.8</v>
      </c>
      <c r="W3822">
        <v>-0.2</v>
      </c>
      <c r="X3822">
        <v>1</v>
      </c>
      <c r="Y3822">
        <v>-2</v>
      </c>
      <c r="Z3822">
        <v>42</v>
      </c>
      <c r="AA3822">
        <v>-0.2</v>
      </c>
      <c r="AB3822">
        <v>-1</v>
      </c>
      <c r="AC3822">
        <v>791</v>
      </c>
      <c r="AD3822">
        <v>10</v>
      </c>
      <c r="AE3822">
        <v>2</v>
      </c>
      <c r="AF3822">
        <v>3.8</v>
      </c>
      <c r="AG3822">
        <v>6.1</v>
      </c>
      <c r="AH3822">
        <v>700</v>
      </c>
    </row>
    <row r="3823" spans="1:34" hidden="1" x14ac:dyDescent="0.25">
      <c r="A3823" t="s">
        <v>14569</v>
      </c>
      <c r="B3823" t="s">
        <v>14570</v>
      </c>
      <c r="C3823" s="1" t="str">
        <f t="shared" si="625"/>
        <v>21:0620</v>
      </c>
      <c r="D3823" s="1" t="str">
        <f t="shared" si="622"/>
        <v>21:0194</v>
      </c>
      <c r="E3823" t="s">
        <v>14571</v>
      </c>
      <c r="F3823" t="s">
        <v>14572</v>
      </c>
      <c r="H3823">
        <v>61.609254</v>
      </c>
      <c r="I3823">
        <v>-138.82995080000001</v>
      </c>
      <c r="J3823" s="1" t="str">
        <f t="shared" si="623"/>
        <v>NGR bulk stream sediment</v>
      </c>
      <c r="K3823" s="1" t="str">
        <f t="shared" si="624"/>
        <v>&lt;177 micron (NGR)</v>
      </c>
      <c r="L3823">
        <v>24</v>
      </c>
      <c r="M3823" t="s">
        <v>76</v>
      </c>
      <c r="N3823">
        <v>465</v>
      </c>
      <c r="O3823">
        <v>54</v>
      </c>
      <c r="P3823">
        <v>20</v>
      </c>
      <c r="Q3823">
        <v>10</v>
      </c>
      <c r="R3823">
        <v>24</v>
      </c>
      <c r="S3823">
        <v>9</v>
      </c>
      <c r="T3823">
        <v>-0.2</v>
      </c>
      <c r="U3823">
        <v>200</v>
      </c>
      <c r="V3823">
        <v>2.1</v>
      </c>
      <c r="W3823">
        <v>-0.2</v>
      </c>
      <c r="X3823">
        <v>3</v>
      </c>
      <c r="Y3823">
        <v>-2</v>
      </c>
      <c r="Z3823">
        <v>34</v>
      </c>
      <c r="AA3823">
        <v>-0.2</v>
      </c>
      <c r="AB3823">
        <v>1</v>
      </c>
      <c r="AC3823">
        <v>691</v>
      </c>
      <c r="AD3823">
        <v>10</v>
      </c>
      <c r="AE3823">
        <v>2</v>
      </c>
      <c r="AF3823">
        <v>2.6</v>
      </c>
      <c r="AG3823">
        <v>4.3</v>
      </c>
      <c r="AH3823">
        <v>480</v>
      </c>
    </row>
    <row r="3824" spans="1:34" hidden="1" x14ac:dyDescent="0.25">
      <c r="A3824" t="s">
        <v>14573</v>
      </c>
      <c r="B3824" t="s">
        <v>14574</v>
      </c>
      <c r="C3824" s="1" t="str">
        <f t="shared" si="625"/>
        <v>21:0620</v>
      </c>
      <c r="D3824" s="1" t="str">
        <f t="shared" si="622"/>
        <v>21:0194</v>
      </c>
      <c r="E3824" t="s">
        <v>14575</v>
      </c>
      <c r="F3824" t="s">
        <v>14576</v>
      </c>
      <c r="H3824">
        <v>61.606331400000002</v>
      </c>
      <c r="I3824">
        <v>-138.81280709999999</v>
      </c>
      <c r="J3824" s="1" t="str">
        <f t="shared" si="623"/>
        <v>NGR bulk stream sediment</v>
      </c>
      <c r="K3824" s="1" t="str">
        <f t="shared" si="624"/>
        <v>&lt;177 micron (NGR)</v>
      </c>
      <c r="L3824">
        <v>24</v>
      </c>
      <c r="M3824" t="s">
        <v>81</v>
      </c>
      <c r="N3824">
        <v>466</v>
      </c>
      <c r="O3824">
        <v>46</v>
      </c>
      <c r="P3824">
        <v>10</v>
      </c>
      <c r="Q3824">
        <v>7</v>
      </c>
      <c r="R3824">
        <v>9</v>
      </c>
      <c r="S3824">
        <v>5</v>
      </c>
      <c r="T3824">
        <v>-0.2</v>
      </c>
      <c r="U3824">
        <v>170</v>
      </c>
      <c r="V3824">
        <v>1.4</v>
      </c>
      <c r="W3824">
        <v>-0.2</v>
      </c>
      <c r="X3824">
        <v>1</v>
      </c>
      <c r="Y3824">
        <v>-2</v>
      </c>
      <c r="Z3824">
        <v>27</v>
      </c>
      <c r="AA3824">
        <v>-0.2</v>
      </c>
      <c r="AB3824">
        <v>-1</v>
      </c>
      <c r="AC3824">
        <v>822</v>
      </c>
      <c r="AD3824">
        <v>10</v>
      </c>
      <c r="AE3824">
        <v>-2</v>
      </c>
      <c r="AF3824">
        <v>3</v>
      </c>
      <c r="AG3824">
        <v>5.9</v>
      </c>
      <c r="AH3824">
        <v>480</v>
      </c>
    </row>
    <row r="3825" spans="1:34" hidden="1" x14ac:dyDescent="0.25">
      <c r="A3825" t="s">
        <v>14577</v>
      </c>
      <c r="B3825" t="s">
        <v>14578</v>
      </c>
      <c r="C3825" s="1" t="str">
        <f t="shared" si="625"/>
        <v>21:0620</v>
      </c>
      <c r="D3825" s="1" t="str">
        <f t="shared" si="622"/>
        <v>21:0194</v>
      </c>
      <c r="E3825" t="s">
        <v>14579</v>
      </c>
      <c r="F3825" t="s">
        <v>14580</v>
      </c>
      <c r="H3825">
        <v>61.489901199999998</v>
      </c>
      <c r="I3825">
        <v>-139.38636339999999</v>
      </c>
      <c r="J3825" s="1" t="str">
        <f t="shared" si="623"/>
        <v>NGR bulk stream sediment</v>
      </c>
      <c r="K3825" s="1" t="str">
        <f t="shared" si="624"/>
        <v>&lt;177 micron (NGR)</v>
      </c>
      <c r="L3825">
        <v>24</v>
      </c>
      <c r="M3825" t="s">
        <v>86</v>
      </c>
      <c r="N3825">
        <v>467</v>
      </c>
      <c r="O3825">
        <v>110</v>
      </c>
      <c r="P3825">
        <v>76</v>
      </c>
      <c r="Q3825">
        <v>6</v>
      </c>
      <c r="R3825">
        <v>115</v>
      </c>
      <c r="S3825">
        <v>25</v>
      </c>
      <c r="T3825">
        <v>-0.2</v>
      </c>
      <c r="U3825">
        <v>510</v>
      </c>
      <c r="V3825">
        <v>3.8</v>
      </c>
      <c r="W3825">
        <v>0.2</v>
      </c>
      <c r="X3825">
        <v>15</v>
      </c>
      <c r="Y3825">
        <v>-2</v>
      </c>
      <c r="Z3825">
        <v>50</v>
      </c>
      <c r="AA3825">
        <v>1</v>
      </c>
      <c r="AB3825">
        <v>2</v>
      </c>
      <c r="AC3825">
        <v>432</v>
      </c>
      <c r="AD3825">
        <v>40</v>
      </c>
      <c r="AE3825">
        <v>-2</v>
      </c>
      <c r="AF3825">
        <v>8</v>
      </c>
      <c r="AG3825">
        <v>1.4</v>
      </c>
      <c r="AH3825">
        <v>350</v>
      </c>
    </row>
    <row r="3826" spans="1:34" hidden="1" x14ac:dyDescent="0.25">
      <c r="A3826" t="s">
        <v>14581</v>
      </c>
      <c r="B3826" t="s">
        <v>14582</v>
      </c>
      <c r="C3826" s="1" t="str">
        <f t="shared" si="625"/>
        <v>21:0620</v>
      </c>
      <c r="D3826" s="1" t="str">
        <f t="shared" si="622"/>
        <v>21:0194</v>
      </c>
      <c r="E3826" t="s">
        <v>14583</v>
      </c>
      <c r="F3826" t="s">
        <v>14584</v>
      </c>
      <c r="H3826">
        <v>61.475423499999998</v>
      </c>
      <c r="I3826">
        <v>-139.45503819999999</v>
      </c>
      <c r="J3826" s="1" t="str">
        <f t="shared" si="623"/>
        <v>NGR bulk stream sediment</v>
      </c>
      <c r="K3826" s="1" t="str">
        <f t="shared" si="624"/>
        <v>&lt;177 micron (NGR)</v>
      </c>
      <c r="L3826">
        <v>24</v>
      </c>
      <c r="M3826" t="s">
        <v>91</v>
      </c>
      <c r="N3826">
        <v>468</v>
      </c>
      <c r="O3826">
        <v>94</v>
      </c>
      <c r="P3826">
        <v>298</v>
      </c>
      <c r="Q3826">
        <v>8</v>
      </c>
      <c r="R3826">
        <v>541</v>
      </c>
      <c r="S3826">
        <v>49</v>
      </c>
      <c r="T3826">
        <v>-0.2</v>
      </c>
      <c r="U3826">
        <v>540</v>
      </c>
      <c r="V3826">
        <v>4</v>
      </c>
      <c r="W3826">
        <v>-0.2</v>
      </c>
      <c r="X3826">
        <v>20</v>
      </c>
      <c r="Y3826">
        <v>-2</v>
      </c>
      <c r="Z3826">
        <v>69</v>
      </c>
      <c r="AA3826">
        <v>1.2</v>
      </c>
      <c r="AB3826">
        <v>1</v>
      </c>
      <c r="AC3826">
        <v>498</v>
      </c>
      <c r="AD3826">
        <v>75</v>
      </c>
      <c r="AE3826">
        <v>-2</v>
      </c>
      <c r="AF3826">
        <v>5.4</v>
      </c>
      <c r="AG3826">
        <v>1.3</v>
      </c>
      <c r="AH3826">
        <v>270</v>
      </c>
    </row>
    <row r="3827" spans="1:34" hidden="1" x14ac:dyDescent="0.25">
      <c r="A3827" t="s">
        <v>14585</v>
      </c>
      <c r="B3827" t="s">
        <v>14586</v>
      </c>
      <c r="C3827" s="1" t="str">
        <f t="shared" si="625"/>
        <v>21:0620</v>
      </c>
      <c r="D3827" s="1" t="str">
        <f t="shared" si="622"/>
        <v>21:0194</v>
      </c>
      <c r="E3827" t="s">
        <v>14587</v>
      </c>
      <c r="F3827" t="s">
        <v>14588</v>
      </c>
      <c r="H3827">
        <v>61.464368299999997</v>
      </c>
      <c r="I3827">
        <v>-139.4612166</v>
      </c>
      <c r="J3827" s="1" t="str">
        <f t="shared" si="623"/>
        <v>NGR bulk stream sediment</v>
      </c>
      <c r="K3827" s="1" t="str">
        <f t="shared" si="624"/>
        <v>&lt;177 micron (NGR)</v>
      </c>
      <c r="L3827">
        <v>24</v>
      </c>
      <c r="M3827" t="s">
        <v>96</v>
      </c>
      <c r="N3827">
        <v>469</v>
      </c>
      <c r="O3827">
        <v>83</v>
      </c>
      <c r="P3827">
        <v>91</v>
      </c>
      <c r="Q3827">
        <v>7</v>
      </c>
      <c r="R3827">
        <v>105</v>
      </c>
      <c r="S3827">
        <v>22</v>
      </c>
      <c r="T3827">
        <v>-0.2</v>
      </c>
      <c r="U3827">
        <v>390</v>
      </c>
      <c r="V3827">
        <v>2.9</v>
      </c>
      <c r="W3827">
        <v>-0.2</v>
      </c>
      <c r="X3827">
        <v>5</v>
      </c>
      <c r="Y3827">
        <v>-2</v>
      </c>
      <c r="Z3827">
        <v>67</v>
      </c>
      <c r="AA3827">
        <v>0.4</v>
      </c>
      <c r="AB3827">
        <v>1</v>
      </c>
      <c r="AC3827">
        <v>511</v>
      </c>
      <c r="AD3827">
        <v>60</v>
      </c>
      <c r="AE3827">
        <v>-2</v>
      </c>
      <c r="AF3827">
        <v>8.1999999999999993</v>
      </c>
      <c r="AG3827">
        <v>1.7</v>
      </c>
      <c r="AH3827">
        <v>300</v>
      </c>
    </row>
    <row r="3828" spans="1:34" hidden="1" x14ac:dyDescent="0.25">
      <c r="A3828" t="s">
        <v>14589</v>
      </c>
      <c r="B3828" t="s">
        <v>14590</v>
      </c>
      <c r="C3828" s="1" t="str">
        <f t="shared" si="625"/>
        <v>21:0620</v>
      </c>
      <c r="D3828" s="1" t="str">
        <f t="shared" si="622"/>
        <v>21:0194</v>
      </c>
      <c r="E3828" t="s">
        <v>14591</v>
      </c>
      <c r="F3828" t="s">
        <v>14592</v>
      </c>
      <c r="H3828">
        <v>61.470489700000002</v>
      </c>
      <c r="I3828">
        <v>-139.49070370000001</v>
      </c>
      <c r="J3828" s="1" t="str">
        <f t="shared" si="623"/>
        <v>NGR bulk stream sediment</v>
      </c>
      <c r="K3828" s="1" t="str">
        <f t="shared" si="624"/>
        <v>&lt;177 micron (NGR)</v>
      </c>
      <c r="L3828">
        <v>24</v>
      </c>
      <c r="M3828" t="s">
        <v>101</v>
      </c>
      <c r="N3828">
        <v>470</v>
      </c>
      <c r="O3828">
        <v>81</v>
      </c>
      <c r="P3828">
        <v>107</v>
      </c>
      <c r="Q3828">
        <v>4</v>
      </c>
      <c r="R3828">
        <v>49</v>
      </c>
      <c r="S3828">
        <v>23</v>
      </c>
      <c r="T3828">
        <v>-0.2</v>
      </c>
      <c r="U3828">
        <v>510</v>
      </c>
      <c r="V3828">
        <v>3.2</v>
      </c>
      <c r="W3828">
        <v>-0.2</v>
      </c>
      <c r="X3828">
        <v>3</v>
      </c>
      <c r="Y3828">
        <v>-2</v>
      </c>
      <c r="Z3828">
        <v>83</v>
      </c>
      <c r="AA3828">
        <v>0.7</v>
      </c>
      <c r="AB3828">
        <v>2</v>
      </c>
      <c r="AC3828">
        <v>302</v>
      </c>
      <c r="AD3828">
        <v>40</v>
      </c>
      <c r="AE3828">
        <v>-2</v>
      </c>
      <c r="AF3828">
        <v>10</v>
      </c>
      <c r="AG3828">
        <v>1.3</v>
      </c>
      <c r="AH3828">
        <v>220</v>
      </c>
    </row>
    <row r="3829" spans="1:34" hidden="1" x14ac:dyDescent="0.25">
      <c r="A3829" t="s">
        <v>14593</v>
      </c>
      <c r="B3829" t="s">
        <v>14594</v>
      </c>
      <c r="C3829" s="1" t="str">
        <f t="shared" si="625"/>
        <v>21:0620</v>
      </c>
      <c r="D3829" s="1" t="str">
        <f t="shared" si="622"/>
        <v>21:0194</v>
      </c>
      <c r="E3829" t="s">
        <v>14595</v>
      </c>
      <c r="F3829" t="s">
        <v>14596</v>
      </c>
      <c r="H3829">
        <v>61.445836300000003</v>
      </c>
      <c r="I3829">
        <v>-139.49019039999999</v>
      </c>
      <c r="J3829" s="1" t="str">
        <f t="shared" si="623"/>
        <v>NGR bulk stream sediment</v>
      </c>
      <c r="K3829" s="1" t="str">
        <f t="shared" si="624"/>
        <v>&lt;177 micron (NGR)</v>
      </c>
      <c r="L3829">
        <v>24</v>
      </c>
      <c r="M3829" t="s">
        <v>106</v>
      </c>
      <c r="N3829">
        <v>471</v>
      </c>
      <c r="O3829">
        <v>88</v>
      </c>
      <c r="P3829">
        <v>90</v>
      </c>
      <c r="Q3829">
        <v>4</v>
      </c>
      <c r="R3829">
        <v>65</v>
      </c>
      <c r="S3829">
        <v>26</v>
      </c>
      <c r="T3829">
        <v>-0.2</v>
      </c>
      <c r="U3829">
        <v>590</v>
      </c>
      <c r="V3829">
        <v>3.8</v>
      </c>
      <c r="W3829">
        <v>-0.2</v>
      </c>
      <c r="X3829">
        <v>3</v>
      </c>
      <c r="Y3829">
        <v>-2</v>
      </c>
      <c r="Z3829">
        <v>103</v>
      </c>
      <c r="AA3829">
        <v>0.4</v>
      </c>
      <c r="AB3829">
        <v>1</v>
      </c>
      <c r="AC3829">
        <v>348</v>
      </c>
      <c r="AD3829">
        <v>40</v>
      </c>
      <c r="AE3829">
        <v>-2</v>
      </c>
      <c r="AF3829">
        <v>3.4</v>
      </c>
      <c r="AG3829">
        <v>0.8</v>
      </c>
      <c r="AH3829">
        <v>220</v>
      </c>
    </row>
    <row r="3830" spans="1:34" hidden="1" x14ac:dyDescent="0.25">
      <c r="A3830" t="s">
        <v>14597</v>
      </c>
      <c r="B3830" t="s">
        <v>14598</v>
      </c>
      <c r="C3830" s="1" t="str">
        <f t="shared" si="625"/>
        <v>21:0620</v>
      </c>
      <c r="D3830" s="1" t="str">
        <f t="shared" si="622"/>
        <v>21:0194</v>
      </c>
      <c r="E3830" t="s">
        <v>14599</v>
      </c>
      <c r="F3830" t="s">
        <v>14600</v>
      </c>
      <c r="H3830">
        <v>61.425773399999997</v>
      </c>
      <c r="I3830">
        <v>-139.53007360000001</v>
      </c>
      <c r="J3830" s="1" t="str">
        <f t="shared" si="623"/>
        <v>NGR bulk stream sediment</v>
      </c>
      <c r="K3830" s="1" t="str">
        <f t="shared" si="624"/>
        <v>&lt;177 micron (NGR)</v>
      </c>
      <c r="L3830">
        <v>24</v>
      </c>
      <c r="M3830" t="s">
        <v>111</v>
      </c>
      <c r="N3830">
        <v>472</v>
      </c>
      <c r="O3830">
        <v>67</v>
      </c>
      <c r="P3830">
        <v>54</v>
      </c>
      <c r="Q3830">
        <v>4</v>
      </c>
      <c r="R3830">
        <v>57</v>
      </c>
      <c r="S3830">
        <v>19</v>
      </c>
      <c r="T3830">
        <v>-0.2</v>
      </c>
      <c r="U3830">
        <v>400</v>
      </c>
      <c r="V3830">
        <v>3.2</v>
      </c>
      <c r="W3830">
        <v>-0.2</v>
      </c>
      <c r="X3830">
        <v>4</v>
      </c>
      <c r="Y3830">
        <v>-2</v>
      </c>
      <c r="Z3830">
        <v>85</v>
      </c>
      <c r="AA3830">
        <v>0.2</v>
      </c>
      <c r="AB3830">
        <v>-1</v>
      </c>
      <c r="AC3830">
        <v>514</v>
      </c>
      <c r="AD3830">
        <v>20</v>
      </c>
      <c r="AE3830">
        <v>-2</v>
      </c>
      <c r="AF3830">
        <v>3.8</v>
      </c>
      <c r="AG3830">
        <v>1.3</v>
      </c>
      <c r="AH3830">
        <v>260</v>
      </c>
    </row>
    <row r="3831" spans="1:34" hidden="1" x14ac:dyDescent="0.25">
      <c r="A3831" t="s">
        <v>14601</v>
      </c>
      <c r="B3831" t="s">
        <v>14602</v>
      </c>
      <c r="C3831" s="1" t="str">
        <f t="shared" si="625"/>
        <v>21:0620</v>
      </c>
      <c r="D3831" s="1" t="str">
        <f t="shared" si="622"/>
        <v>21:0194</v>
      </c>
      <c r="E3831" t="s">
        <v>14603</v>
      </c>
      <c r="F3831" t="s">
        <v>14604</v>
      </c>
      <c r="H3831">
        <v>61.431730899999998</v>
      </c>
      <c r="I3831">
        <v>-139.54300989999999</v>
      </c>
      <c r="J3831" s="1" t="str">
        <f t="shared" si="623"/>
        <v>NGR bulk stream sediment</v>
      </c>
      <c r="K3831" s="1" t="str">
        <f t="shared" si="624"/>
        <v>&lt;177 micron (NGR)</v>
      </c>
      <c r="L3831">
        <v>24</v>
      </c>
      <c r="M3831" t="s">
        <v>116</v>
      </c>
      <c r="N3831">
        <v>473</v>
      </c>
      <c r="O3831">
        <v>77</v>
      </c>
      <c r="P3831">
        <v>61</v>
      </c>
      <c r="Q3831">
        <v>4</v>
      </c>
      <c r="R3831">
        <v>51</v>
      </c>
      <c r="S3831">
        <v>19</v>
      </c>
      <c r="T3831">
        <v>-0.2</v>
      </c>
      <c r="U3831">
        <v>410</v>
      </c>
      <c r="V3831">
        <v>2.6</v>
      </c>
      <c r="W3831">
        <v>-0.2</v>
      </c>
      <c r="X3831">
        <v>3</v>
      </c>
      <c r="Y3831">
        <v>-2</v>
      </c>
      <c r="Z3831">
        <v>64</v>
      </c>
      <c r="AA3831">
        <v>0.3</v>
      </c>
      <c r="AB3831">
        <v>-1</v>
      </c>
      <c r="AC3831">
        <v>603</v>
      </c>
      <c r="AD3831">
        <v>25</v>
      </c>
      <c r="AE3831">
        <v>-2</v>
      </c>
      <c r="AF3831">
        <v>5.8</v>
      </c>
      <c r="AG3831">
        <v>1.5</v>
      </c>
      <c r="AH3831">
        <v>280</v>
      </c>
    </row>
    <row r="3832" spans="1:34" hidden="1" x14ac:dyDescent="0.25">
      <c r="A3832" t="s">
        <v>14605</v>
      </c>
      <c r="B3832" t="s">
        <v>14606</v>
      </c>
      <c r="C3832" s="1" t="str">
        <f t="shared" si="625"/>
        <v>21:0620</v>
      </c>
      <c r="D3832" s="1" t="str">
        <f t="shared" si="622"/>
        <v>21:0194</v>
      </c>
      <c r="E3832" t="s">
        <v>14607</v>
      </c>
      <c r="F3832" t="s">
        <v>14608</v>
      </c>
      <c r="H3832">
        <v>61.443697299999997</v>
      </c>
      <c r="I3832">
        <v>-139.59923939999999</v>
      </c>
      <c r="J3832" s="1" t="str">
        <f t="shared" si="623"/>
        <v>NGR bulk stream sediment</v>
      </c>
      <c r="K3832" s="1" t="str">
        <f t="shared" si="624"/>
        <v>&lt;177 micron (NGR)</v>
      </c>
      <c r="L3832">
        <v>24</v>
      </c>
      <c r="M3832" t="s">
        <v>121</v>
      </c>
      <c r="N3832">
        <v>474</v>
      </c>
      <c r="O3832">
        <v>87</v>
      </c>
      <c r="P3832">
        <v>72</v>
      </c>
      <c r="Q3832">
        <v>4</v>
      </c>
      <c r="R3832">
        <v>49</v>
      </c>
      <c r="S3832">
        <v>18</v>
      </c>
      <c r="T3832">
        <v>-0.2</v>
      </c>
      <c r="U3832">
        <v>360</v>
      </c>
      <c r="V3832">
        <v>3.2</v>
      </c>
      <c r="W3832">
        <v>-0.2</v>
      </c>
      <c r="X3832">
        <v>4</v>
      </c>
      <c r="Y3832">
        <v>-2</v>
      </c>
      <c r="Z3832">
        <v>95</v>
      </c>
      <c r="AA3832">
        <v>0.4</v>
      </c>
      <c r="AB3832">
        <v>-1</v>
      </c>
      <c r="AC3832">
        <v>567</v>
      </c>
      <c r="AD3832">
        <v>40</v>
      </c>
      <c r="AE3832">
        <v>-2</v>
      </c>
      <c r="AF3832">
        <v>6.8</v>
      </c>
      <c r="AG3832">
        <v>1.7</v>
      </c>
      <c r="AH3832">
        <v>315</v>
      </c>
    </row>
    <row r="3833" spans="1:34" hidden="1" x14ac:dyDescent="0.25">
      <c r="A3833" t="s">
        <v>14609</v>
      </c>
      <c r="B3833" t="s">
        <v>14610</v>
      </c>
      <c r="C3833" s="1" t="str">
        <f t="shared" si="625"/>
        <v>21:0620</v>
      </c>
      <c r="D3833" s="1" t="str">
        <f>HYPERLINK("http://geochem.nrcan.gc.ca/cdogs/content/svy/svy_e.htm", "")</f>
        <v/>
      </c>
      <c r="G3833" s="1" t="str">
        <f>HYPERLINK("http://geochem.nrcan.gc.ca/cdogs/content/cr_/cr_00079_e.htm", "79")</f>
        <v>79</v>
      </c>
      <c r="J3833" t="s">
        <v>69</v>
      </c>
      <c r="K3833" t="s">
        <v>70</v>
      </c>
      <c r="L3833">
        <v>24</v>
      </c>
      <c r="M3833" t="s">
        <v>71</v>
      </c>
      <c r="N3833">
        <v>475</v>
      </c>
      <c r="O3833">
        <v>104</v>
      </c>
      <c r="P3833">
        <v>83</v>
      </c>
      <c r="Q3833">
        <v>20</v>
      </c>
      <c r="R3833">
        <v>211</v>
      </c>
      <c r="S3833">
        <v>23</v>
      </c>
      <c r="T3833">
        <v>-0.2</v>
      </c>
      <c r="U3833">
        <v>800</v>
      </c>
      <c r="V3833">
        <v>3</v>
      </c>
      <c r="W3833">
        <v>1.2</v>
      </c>
      <c r="X3833">
        <v>10</v>
      </c>
      <c r="Y3833">
        <v>-2</v>
      </c>
      <c r="Z3833">
        <v>65</v>
      </c>
      <c r="AA3833">
        <v>0.4</v>
      </c>
      <c r="AB3833">
        <v>1</v>
      </c>
      <c r="AC3833">
        <v>779</v>
      </c>
      <c r="AD3833">
        <v>45</v>
      </c>
      <c r="AE3833">
        <v>6</v>
      </c>
      <c r="AF3833">
        <v>2.8</v>
      </c>
      <c r="AG3833">
        <v>2.8</v>
      </c>
      <c r="AH3833">
        <v>490</v>
      </c>
    </row>
    <row r="3834" spans="1:34" hidden="1" x14ac:dyDescent="0.25">
      <c r="A3834" t="s">
        <v>14611</v>
      </c>
      <c r="B3834" t="s">
        <v>14612</v>
      </c>
      <c r="C3834" s="1" t="str">
        <f t="shared" si="625"/>
        <v>21:0620</v>
      </c>
      <c r="D3834" s="1" t="str">
        <f>HYPERLINK("http://geochem.nrcan.gc.ca/cdogs/content/svy/svy210194_e.htm", "21:0194")</f>
        <v>21:0194</v>
      </c>
      <c r="E3834" t="s">
        <v>14613</v>
      </c>
      <c r="F3834" t="s">
        <v>14614</v>
      </c>
      <c r="H3834">
        <v>61.4160349</v>
      </c>
      <c r="I3834">
        <v>-139.57259859999999</v>
      </c>
      <c r="J3834" s="1" t="str">
        <f>HYPERLINK("http://geochem.nrcan.gc.ca/cdogs/content/kwd/kwd020030_e.htm", "NGR bulk stream sediment")</f>
        <v>NGR bulk stream sediment</v>
      </c>
      <c r="K3834" s="1" t="str">
        <f>HYPERLINK("http://geochem.nrcan.gc.ca/cdogs/content/kwd/kwd080006_e.htm", "&lt;177 micron (NGR)")</f>
        <v>&lt;177 micron (NGR)</v>
      </c>
      <c r="L3834">
        <v>24</v>
      </c>
      <c r="M3834" t="s">
        <v>126</v>
      </c>
      <c r="N3834">
        <v>476</v>
      </c>
      <c r="O3834">
        <v>61</v>
      </c>
      <c r="P3834">
        <v>45</v>
      </c>
      <c r="Q3834">
        <v>6</v>
      </c>
      <c r="R3834">
        <v>35</v>
      </c>
      <c r="S3834">
        <v>15</v>
      </c>
      <c r="T3834">
        <v>0.2</v>
      </c>
      <c r="U3834">
        <v>570</v>
      </c>
      <c r="V3834">
        <v>2.8</v>
      </c>
      <c r="W3834">
        <v>-0.2</v>
      </c>
      <c r="X3834">
        <v>1</v>
      </c>
      <c r="Y3834">
        <v>-2</v>
      </c>
      <c r="Z3834">
        <v>61</v>
      </c>
      <c r="AA3834">
        <v>0.2</v>
      </c>
      <c r="AB3834">
        <v>2</v>
      </c>
      <c r="AC3834">
        <v>678</v>
      </c>
      <c r="AD3834">
        <v>15</v>
      </c>
      <c r="AE3834">
        <v>-2</v>
      </c>
      <c r="AF3834">
        <v>4.8</v>
      </c>
      <c r="AG3834">
        <v>2.1</v>
      </c>
      <c r="AH3834">
        <v>370</v>
      </c>
    </row>
    <row r="3835" spans="1:34" hidden="1" x14ac:dyDescent="0.25">
      <c r="A3835" t="s">
        <v>14615</v>
      </c>
      <c r="B3835" t="s">
        <v>14616</v>
      </c>
      <c r="C3835" s="1" t="str">
        <f t="shared" si="625"/>
        <v>21:0620</v>
      </c>
      <c r="D3835" s="1" t="str">
        <f>HYPERLINK("http://geochem.nrcan.gc.ca/cdogs/content/svy/svy210194_e.htm", "21:0194")</f>
        <v>21:0194</v>
      </c>
      <c r="E3835" t="s">
        <v>14617</v>
      </c>
      <c r="F3835" t="s">
        <v>14618</v>
      </c>
      <c r="H3835">
        <v>61.393995199999999</v>
      </c>
      <c r="I3835">
        <v>-139.56439230000001</v>
      </c>
      <c r="J3835" s="1" t="str">
        <f>HYPERLINK("http://geochem.nrcan.gc.ca/cdogs/content/kwd/kwd020030_e.htm", "NGR bulk stream sediment")</f>
        <v>NGR bulk stream sediment</v>
      </c>
      <c r="K3835" s="1" t="str">
        <f>HYPERLINK("http://geochem.nrcan.gc.ca/cdogs/content/kwd/kwd080006_e.htm", "&lt;177 micron (NGR)")</f>
        <v>&lt;177 micron (NGR)</v>
      </c>
      <c r="L3835">
        <v>24</v>
      </c>
      <c r="M3835" t="s">
        <v>131</v>
      </c>
      <c r="N3835">
        <v>477</v>
      </c>
      <c r="O3835">
        <v>65</v>
      </c>
      <c r="P3835">
        <v>42</v>
      </c>
      <c r="Q3835">
        <v>6</v>
      </c>
      <c r="R3835">
        <v>35</v>
      </c>
      <c r="S3835">
        <v>14</v>
      </c>
      <c r="T3835">
        <v>-0.2</v>
      </c>
      <c r="U3835">
        <v>400</v>
      </c>
      <c r="V3835">
        <v>2.8</v>
      </c>
      <c r="W3835">
        <v>-0.2</v>
      </c>
      <c r="X3835">
        <v>3</v>
      </c>
      <c r="Y3835">
        <v>-2</v>
      </c>
      <c r="Z3835">
        <v>59</v>
      </c>
      <c r="AA3835">
        <v>0.2</v>
      </c>
      <c r="AB3835">
        <v>1</v>
      </c>
      <c r="AC3835">
        <v>710</v>
      </c>
      <c r="AD3835">
        <v>25</v>
      </c>
      <c r="AE3835">
        <v>-2</v>
      </c>
      <c r="AF3835">
        <v>2</v>
      </c>
      <c r="AG3835">
        <v>2.2000000000000002</v>
      </c>
      <c r="AH3835">
        <v>345</v>
      </c>
    </row>
    <row r="3836" spans="1:34" hidden="1" x14ac:dyDescent="0.25">
      <c r="A3836" t="s">
        <v>14619</v>
      </c>
      <c r="B3836" t="s">
        <v>14620</v>
      </c>
      <c r="C3836" s="1" t="str">
        <f t="shared" si="625"/>
        <v>21:0620</v>
      </c>
      <c r="D3836" s="1" t="str">
        <f>HYPERLINK("http://geochem.nrcan.gc.ca/cdogs/content/svy/svy210194_e.htm", "21:0194")</f>
        <v>21:0194</v>
      </c>
      <c r="E3836" t="s">
        <v>14621</v>
      </c>
      <c r="F3836" t="s">
        <v>14622</v>
      </c>
      <c r="H3836">
        <v>61.3720687</v>
      </c>
      <c r="I3836">
        <v>-139.52578589999999</v>
      </c>
      <c r="J3836" s="1" t="str">
        <f>HYPERLINK("http://geochem.nrcan.gc.ca/cdogs/content/kwd/kwd020030_e.htm", "NGR bulk stream sediment")</f>
        <v>NGR bulk stream sediment</v>
      </c>
      <c r="K3836" s="1" t="str">
        <f>HYPERLINK("http://geochem.nrcan.gc.ca/cdogs/content/kwd/kwd080006_e.htm", "&lt;177 micron (NGR)")</f>
        <v>&lt;177 micron (NGR)</v>
      </c>
      <c r="L3836">
        <v>25</v>
      </c>
      <c r="M3836" t="s">
        <v>38</v>
      </c>
      <c r="N3836">
        <v>478</v>
      </c>
      <c r="O3836">
        <v>57</v>
      </c>
      <c r="P3836">
        <v>56</v>
      </c>
      <c r="Q3836">
        <v>3</v>
      </c>
      <c r="R3836">
        <v>45</v>
      </c>
      <c r="S3836">
        <v>17</v>
      </c>
      <c r="T3836">
        <v>-0.2</v>
      </c>
      <c r="U3836">
        <v>410</v>
      </c>
      <c r="V3836">
        <v>3</v>
      </c>
      <c r="W3836">
        <v>-0.2</v>
      </c>
      <c r="X3836">
        <v>3</v>
      </c>
      <c r="Y3836">
        <v>-2</v>
      </c>
      <c r="Z3836">
        <v>67</v>
      </c>
      <c r="AA3836">
        <v>0.4</v>
      </c>
      <c r="AB3836">
        <v>-1</v>
      </c>
      <c r="AC3836">
        <v>632</v>
      </c>
      <c r="AD3836">
        <v>15</v>
      </c>
      <c r="AE3836">
        <v>-2</v>
      </c>
      <c r="AF3836">
        <v>1.8</v>
      </c>
      <c r="AG3836">
        <v>2.6</v>
      </c>
      <c r="AH3836">
        <v>410</v>
      </c>
    </row>
    <row r="3837" spans="1:34" hidden="1" x14ac:dyDescent="0.25">
      <c r="A3837" t="s">
        <v>14623</v>
      </c>
      <c r="B3837" t="s">
        <v>14624</v>
      </c>
      <c r="C3837" s="1" t="str">
        <f t="shared" si="625"/>
        <v>21:0620</v>
      </c>
      <c r="D3837" s="1" t="str">
        <f>HYPERLINK("http://geochem.nrcan.gc.ca/cdogs/content/svy/svy210194_e.htm", "21:0194")</f>
        <v>21:0194</v>
      </c>
      <c r="E3837" t="s">
        <v>14621</v>
      </c>
      <c r="F3837" t="s">
        <v>14625</v>
      </c>
      <c r="H3837">
        <v>61.3720687</v>
      </c>
      <c r="I3837">
        <v>-139.52578589999999</v>
      </c>
      <c r="J3837" s="1" t="str">
        <f>HYPERLINK("http://geochem.nrcan.gc.ca/cdogs/content/kwd/kwd020030_e.htm", "NGR bulk stream sediment")</f>
        <v>NGR bulk stream sediment</v>
      </c>
      <c r="K3837" s="1" t="str">
        <f>HYPERLINK("http://geochem.nrcan.gc.ca/cdogs/content/kwd/kwd080006_e.htm", "&lt;177 micron (NGR)")</f>
        <v>&lt;177 micron (NGR)</v>
      </c>
      <c r="L3837">
        <v>25</v>
      </c>
      <c r="M3837" t="s">
        <v>47</v>
      </c>
      <c r="N3837">
        <v>479</v>
      </c>
      <c r="O3837">
        <v>59</v>
      </c>
      <c r="P3837">
        <v>59</v>
      </c>
      <c r="Q3837">
        <v>4</v>
      </c>
      <c r="R3837">
        <v>45</v>
      </c>
      <c r="S3837">
        <v>18</v>
      </c>
      <c r="T3837">
        <v>-0.2</v>
      </c>
      <c r="U3837">
        <v>430</v>
      </c>
      <c r="V3837">
        <v>2.8</v>
      </c>
      <c r="W3837">
        <v>0.2</v>
      </c>
      <c r="X3837">
        <v>4</v>
      </c>
      <c r="Y3837">
        <v>-2</v>
      </c>
      <c r="Z3837">
        <v>70</v>
      </c>
      <c r="AA3837">
        <v>0.4</v>
      </c>
      <c r="AB3837">
        <v>2</v>
      </c>
      <c r="AC3837">
        <v>615</v>
      </c>
      <c r="AD3837">
        <v>20</v>
      </c>
      <c r="AE3837">
        <v>-2</v>
      </c>
      <c r="AF3837">
        <v>2.8</v>
      </c>
      <c r="AG3837">
        <v>2.2999999999999998</v>
      </c>
      <c r="AH3837">
        <v>410</v>
      </c>
    </row>
    <row r="3838" spans="1:34" hidden="1" x14ac:dyDescent="0.25">
      <c r="A3838" t="s">
        <v>14626</v>
      </c>
      <c r="B3838" t="s">
        <v>14627</v>
      </c>
      <c r="C3838" s="1" t="str">
        <f t="shared" si="625"/>
        <v>21:0620</v>
      </c>
      <c r="D3838" s="1" t="str">
        <f>HYPERLINK("http://geochem.nrcan.gc.ca/cdogs/content/svy/svy210194_e.htm", "21:0194")</f>
        <v>21:0194</v>
      </c>
      <c r="E3838" t="s">
        <v>14621</v>
      </c>
      <c r="F3838" t="s">
        <v>14628</v>
      </c>
      <c r="H3838">
        <v>61.3720687</v>
      </c>
      <c r="I3838">
        <v>-139.52578589999999</v>
      </c>
      <c r="J3838" s="1" t="str">
        <f>HYPERLINK("http://geochem.nrcan.gc.ca/cdogs/content/kwd/kwd020030_e.htm", "NGR bulk stream sediment")</f>
        <v>NGR bulk stream sediment</v>
      </c>
      <c r="K3838" s="1" t="str">
        <f>HYPERLINK("http://geochem.nrcan.gc.ca/cdogs/content/kwd/kwd080006_e.htm", "&lt;177 micron (NGR)")</f>
        <v>&lt;177 micron (NGR)</v>
      </c>
      <c r="L3838">
        <v>25</v>
      </c>
      <c r="M3838" t="s">
        <v>51</v>
      </c>
      <c r="N3838">
        <v>480</v>
      </c>
      <c r="O3838">
        <v>57</v>
      </c>
      <c r="P3838">
        <v>55</v>
      </c>
      <c r="Q3838">
        <v>3</v>
      </c>
      <c r="R3838">
        <v>44</v>
      </c>
      <c r="S3838">
        <v>15</v>
      </c>
      <c r="T3838">
        <v>0.2</v>
      </c>
      <c r="U3838">
        <v>420</v>
      </c>
      <c r="V3838">
        <v>2.4</v>
      </c>
      <c r="W3838">
        <v>-0.2</v>
      </c>
      <c r="X3838">
        <v>4</v>
      </c>
      <c r="Y3838">
        <v>-2</v>
      </c>
      <c r="Z3838">
        <v>68</v>
      </c>
      <c r="AA3838">
        <v>0.3</v>
      </c>
      <c r="AB3838">
        <v>1</v>
      </c>
      <c r="AC3838">
        <v>677</v>
      </c>
      <c r="AD3838">
        <v>20</v>
      </c>
      <c r="AE3838">
        <v>-2</v>
      </c>
      <c r="AF3838">
        <v>3.2</v>
      </c>
      <c r="AG3838">
        <v>2</v>
      </c>
      <c r="AH3838">
        <v>430</v>
      </c>
    </row>
    <row r="3839" spans="1:34" hidden="1" x14ac:dyDescent="0.25">
      <c r="A3839" t="s">
        <v>14629</v>
      </c>
      <c r="B3839" t="s">
        <v>14630</v>
      </c>
      <c r="C3839" s="1" t="str">
        <f t="shared" si="625"/>
        <v>21:0620</v>
      </c>
      <c r="D3839" s="1" t="str">
        <f>HYPERLINK("http://geochem.nrcan.gc.ca/cdogs/content/svy/svy_e.htm", "")</f>
        <v/>
      </c>
      <c r="G3839" s="1" t="str">
        <f>HYPERLINK("http://geochem.nrcan.gc.ca/cdogs/content/cr_/cr_00077_e.htm", "77")</f>
        <v>77</v>
      </c>
      <c r="J3839" t="s">
        <v>69</v>
      </c>
      <c r="K3839" t="s">
        <v>70</v>
      </c>
      <c r="L3839">
        <v>25</v>
      </c>
      <c r="M3839" t="s">
        <v>71</v>
      </c>
      <c r="N3839">
        <v>481</v>
      </c>
      <c r="O3839">
        <v>117</v>
      </c>
      <c r="P3839">
        <v>55</v>
      </c>
      <c r="Q3839">
        <v>34</v>
      </c>
      <c r="R3839">
        <v>279</v>
      </c>
      <c r="S3839">
        <v>27</v>
      </c>
      <c r="T3839">
        <v>-0.2</v>
      </c>
      <c r="U3839">
        <v>480</v>
      </c>
      <c r="V3839">
        <v>2.6</v>
      </c>
      <c r="W3839">
        <v>0.9</v>
      </c>
      <c r="X3839">
        <v>21</v>
      </c>
      <c r="Y3839">
        <v>3</v>
      </c>
      <c r="Z3839">
        <v>53</v>
      </c>
      <c r="AA3839">
        <v>1.3</v>
      </c>
      <c r="AB3839">
        <v>4</v>
      </c>
      <c r="AC3839">
        <v>759</v>
      </c>
      <c r="AD3839">
        <v>25</v>
      </c>
      <c r="AE3839">
        <v>16</v>
      </c>
      <c r="AF3839">
        <v>3.2</v>
      </c>
      <c r="AG3839">
        <v>19</v>
      </c>
      <c r="AH3839">
        <v>650</v>
      </c>
    </row>
    <row r="3840" spans="1:34" hidden="1" x14ac:dyDescent="0.25">
      <c r="A3840" t="s">
        <v>14631</v>
      </c>
      <c r="B3840" t="s">
        <v>14632</v>
      </c>
      <c r="C3840" s="1" t="str">
        <f t="shared" si="625"/>
        <v>21:0620</v>
      </c>
      <c r="D3840" s="1" t="str">
        <f t="shared" ref="D3840:D3860" si="626">HYPERLINK("http://geochem.nrcan.gc.ca/cdogs/content/svy/svy210194_e.htm", "21:0194")</f>
        <v>21:0194</v>
      </c>
      <c r="E3840" t="s">
        <v>14633</v>
      </c>
      <c r="F3840" t="s">
        <v>14634</v>
      </c>
      <c r="H3840">
        <v>61.347968700000003</v>
      </c>
      <c r="I3840">
        <v>-139.54743089999999</v>
      </c>
      <c r="J3840" s="1" t="str">
        <f t="shared" ref="J3840:J3860" si="627">HYPERLINK("http://geochem.nrcan.gc.ca/cdogs/content/kwd/kwd020030_e.htm", "NGR bulk stream sediment")</f>
        <v>NGR bulk stream sediment</v>
      </c>
      <c r="K3840" s="1" t="str">
        <f t="shared" ref="K3840:K3860" si="628">HYPERLINK("http://geochem.nrcan.gc.ca/cdogs/content/kwd/kwd080006_e.htm", "&lt;177 micron (NGR)")</f>
        <v>&lt;177 micron (NGR)</v>
      </c>
      <c r="L3840">
        <v>25</v>
      </c>
      <c r="M3840" t="s">
        <v>43</v>
      </c>
      <c r="N3840">
        <v>482</v>
      </c>
      <c r="O3840">
        <v>68</v>
      </c>
      <c r="P3840">
        <v>57</v>
      </c>
      <c r="Q3840">
        <v>7</v>
      </c>
      <c r="R3840">
        <v>34</v>
      </c>
      <c r="S3840">
        <v>15</v>
      </c>
      <c r="T3840">
        <v>-0.2</v>
      </c>
      <c r="U3840">
        <v>470</v>
      </c>
      <c r="V3840">
        <v>3</v>
      </c>
      <c r="W3840">
        <v>-0.2</v>
      </c>
      <c r="X3840">
        <v>3</v>
      </c>
      <c r="Y3840">
        <v>-2</v>
      </c>
      <c r="Z3840">
        <v>68</v>
      </c>
      <c r="AA3840">
        <v>0.5</v>
      </c>
      <c r="AB3840">
        <v>1</v>
      </c>
      <c r="AC3840">
        <v>739</v>
      </c>
      <c r="AD3840">
        <v>25</v>
      </c>
      <c r="AE3840">
        <v>-2</v>
      </c>
      <c r="AF3840">
        <v>3</v>
      </c>
      <c r="AG3840">
        <v>2.6</v>
      </c>
      <c r="AH3840">
        <v>400</v>
      </c>
    </row>
    <row r="3841" spans="1:34" hidden="1" x14ac:dyDescent="0.25">
      <c r="A3841" t="s">
        <v>14635</v>
      </c>
      <c r="B3841" t="s">
        <v>14636</v>
      </c>
      <c r="C3841" s="1" t="str">
        <f t="shared" si="625"/>
        <v>21:0620</v>
      </c>
      <c r="D3841" s="1" t="str">
        <f t="shared" si="626"/>
        <v>21:0194</v>
      </c>
      <c r="E3841" t="s">
        <v>14637</v>
      </c>
      <c r="F3841" t="s">
        <v>14638</v>
      </c>
      <c r="H3841">
        <v>61.366987899999998</v>
      </c>
      <c r="I3841">
        <v>-139.47463239999999</v>
      </c>
      <c r="J3841" s="1" t="str">
        <f t="shared" si="627"/>
        <v>NGR bulk stream sediment</v>
      </c>
      <c r="K3841" s="1" t="str">
        <f t="shared" si="628"/>
        <v>&lt;177 micron (NGR)</v>
      </c>
      <c r="L3841">
        <v>25</v>
      </c>
      <c r="M3841" t="s">
        <v>56</v>
      </c>
      <c r="N3841">
        <v>483</v>
      </c>
      <c r="O3841">
        <v>138</v>
      </c>
      <c r="P3841">
        <v>79</v>
      </c>
      <c r="Q3841">
        <v>7</v>
      </c>
      <c r="R3841">
        <v>73</v>
      </c>
      <c r="S3841">
        <v>17</v>
      </c>
      <c r="T3841">
        <v>0.2</v>
      </c>
      <c r="U3841">
        <v>390</v>
      </c>
      <c r="V3841">
        <v>2.6</v>
      </c>
      <c r="W3841">
        <v>1.4</v>
      </c>
      <c r="X3841">
        <v>6</v>
      </c>
      <c r="Y3841">
        <v>-2</v>
      </c>
      <c r="Z3841">
        <v>79</v>
      </c>
      <c r="AA3841">
        <v>1.7</v>
      </c>
      <c r="AB3841">
        <v>4</v>
      </c>
      <c r="AC3841">
        <v>1076</v>
      </c>
      <c r="AD3841">
        <v>50</v>
      </c>
      <c r="AE3841">
        <v>-2</v>
      </c>
      <c r="AF3841">
        <v>5</v>
      </c>
      <c r="AG3841">
        <v>2.5</v>
      </c>
      <c r="AH3841">
        <v>480</v>
      </c>
    </row>
    <row r="3842" spans="1:34" hidden="1" x14ac:dyDescent="0.25">
      <c r="A3842" t="s">
        <v>14639</v>
      </c>
      <c r="B3842" t="s">
        <v>14640</v>
      </c>
      <c r="C3842" s="1" t="str">
        <f t="shared" si="625"/>
        <v>21:0620</v>
      </c>
      <c r="D3842" s="1" t="str">
        <f t="shared" si="626"/>
        <v>21:0194</v>
      </c>
      <c r="E3842" t="s">
        <v>14641</v>
      </c>
      <c r="F3842" t="s">
        <v>14642</v>
      </c>
      <c r="H3842">
        <v>61.337742599999999</v>
      </c>
      <c r="I3842">
        <v>-139.47142070000001</v>
      </c>
      <c r="J3842" s="1" t="str">
        <f t="shared" si="627"/>
        <v>NGR bulk stream sediment</v>
      </c>
      <c r="K3842" s="1" t="str">
        <f t="shared" si="628"/>
        <v>&lt;177 micron (NGR)</v>
      </c>
      <c r="L3842">
        <v>25</v>
      </c>
      <c r="M3842" t="s">
        <v>61</v>
      </c>
      <c r="N3842">
        <v>484</v>
      </c>
      <c r="O3842">
        <v>62</v>
      </c>
      <c r="P3842">
        <v>52</v>
      </c>
      <c r="Q3842">
        <v>6</v>
      </c>
      <c r="R3842">
        <v>39</v>
      </c>
      <c r="S3842">
        <v>20</v>
      </c>
      <c r="T3842">
        <v>-0.2</v>
      </c>
      <c r="U3842">
        <v>520</v>
      </c>
      <c r="V3842">
        <v>3.7</v>
      </c>
      <c r="W3842">
        <v>-0.2</v>
      </c>
      <c r="X3842">
        <v>5</v>
      </c>
      <c r="Y3842">
        <v>7</v>
      </c>
      <c r="Z3842">
        <v>66</v>
      </c>
      <c r="AA3842">
        <v>1</v>
      </c>
      <c r="AB3842">
        <v>-1</v>
      </c>
      <c r="AC3842">
        <v>596</v>
      </c>
      <c r="AD3842">
        <v>20</v>
      </c>
      <c r="AE3842">
        <v>-2</v>
      </c>
      <c r="AF3842">
        <v>4</v>
      </c>
      <c r="AG3842">
        <v>2.5</v>
      </c>
      <c r="AH3842">
        <v>330</v>
      </c>
    </row>
    <row r="3843" spans="1:34" hidden="1" x14ac:dyDescent="0.25">
      <c r="A3843" t="s">
        <v>14643</v>
      </c>
      <c r="B3843" t="s">
        <v>14644</v>
      </c>
      <c r="C3843" s="1" t="str">
        <f t="shared" si="625"/>
        <v>21:0620</v>
      </c>
      <c r="D3843" s="1" t="str">
        <f t="shared" si="626"/>
        <v>21:0194</v>
      </c>
      <c r="E3843" t="s">
        <v>14645</v>
      </c>
      <c r="F3843" t="s">
        <v>14646</v>
      </c>
      <c r="H3843">
        <v>61.360665300000001</v>
      </c>
      <c r="I3843">
        <v>-139.4530742</v>
      </c>
      <c r="J3843" s="1" t="str">
        <f t="shared" si="627"/>
        <v>NGR bulk stream sediment</v>
      </c>
      <c r="K3843" s="1" t="str">
        <f t="shared" si="628"/>
        <v>&lt;177 micron (NGR)</v>
      </c>
      <c r="L3843">
        <v>25</v>
      </c>
      <c r="M3843" t="s">
        <v>66</v>
      </c>
      <c r="N3843">
        <v>485</v>
      </c>
      <c r="O3843">
        <v>65</v>
      </c>
      <c r="P3843">
        <v>31</v>
      </c>
      <c r="Q3843">
        <v>7</v>
      </c>
      <c r="R3843">
        <v>34</v>
      </c>
      <c r="S3843">
        <v>12</v>
      </c>
      <c r="T3843">
        <v>-0.2</v>
      </c>
      <c r="U3843">
        <v>400</v>
      </c>
      <c r="V3843">
        <v>2.1</v>
      </c>
      <c r="W3843">
        <v>-0.2</v>
      </c>
      <c r="X3843">
        <v>3</v>
      </c>
      <c r="Y3843">
        <v>-2</v>
      </c>
      <c r="Z3843">
        <v>45</v>
      </c>
      <c r="AA3843">
        <v>0.5</v>
      </c>
      <c r="AB3843">
        <v>4</v>
      </c>
      <c r="AC3843">
        <v>658</v>
      </c>
      <c r="AD3843">
        <v>50</v>
      </c>
      <c r="AE3843">
        <v>-2</v>
      </c>
      <c r="AF3843">
        <v>2.6</v>
      </c>
      <c r="AG3843">
        <v>2.2000000000000002</v>
      </c>
      <c r="AH3843">
        <v>405</v>
      </c>
    </row>
    <row r="3844" spans="1:34" hidden="1" x14ac:dyDescent="0.25">
      <c r="A3844" t="s">
        <v>14647</v>
      </c>
      <c r="B3844" t="s">
        <v>14648</v>
      </c>
      <c r="C3844" s="1" t="str">
        <f t="shared" si="625"/>
        <v>21:0620</v>
      </c>
      <c r="D3844" s="1" t="str">
        <f t="shared" si="626"/>
        <v>21:0194</v>
      </c>
      <c r="E3844" t="s">
        <v>14649</v>
      </c>
      <c r="F3844" t="s">
        <v>14650</v>
      </c>
      <c r="H3844">
        <v>61.351917800000003</v>
      </c>
      <c r="I3844">
        <v>-139.42633530000001</v>
      </c>
      <c r="J3844" s="1" t="str">
        <f t="shared" si="627"/>
        <v>NGR bulk stream sediment</v>
      </c>
      <c r="K3844" s="1" t="str">
        <f t="shared" si="628"/>
        <v>&lt;177 micron (NGR)</v>
      </c>
      <c r="L3844">
        <v>25</v>
      </c>
      <c r="M3844" t="s">
        <v>76</v>
      </c>
      <c r="N3844">
        <v>486</v>
      </c>
      <c r="O3844">
        <v>66</v>
      </c>
      <c r="P3844">
        <v>37</v>
      </c>
      <c r="Q3844">
        <v>7</v>
      </c>
      <c r="R3844">
        <v>35</v>
      </c>
      <c r="S3844">
        <v>17</v>
      </c>
      <c r="T3844">
        <v>-0.2</v>
      </c>
      <c r="U3844">
        <v>470</v>
      </c>
      <c r="V3844">
        <v>3</v>
      </c>
      <c r="W3844">
        <v>-0.2</v>
      </c>
      <c r="X3844">
        <v>2</v>
      </c>
      <c r="Y3844">
        <v>-2</v>
      </c>
      <c r="Z3844">
        <v>59</v>
      </c>
      <c r="AA3844">
        <v>0.2</v>
      </c>
      <c r="AB3844">
        <v>-1</v>
      </c>
      <c r="AC3844">
        <v>926</v>
      </c>
      <c r="AD3844">
        <v>30</v>
      </c>
      <c r="AE3844">
        <v>-2</v>
      </c>
      <c r="AF3844">
        <v>3.6</v>
      </c>
      <c r="AG3844">
        <v>2.7</v>
      </c>
      <c r="AH3844">
        <v>315</v>
      </c>
    </row>
    <row r="3845" spans="1:34" hidden="1" x14ac:dyDescent="0.25">
      <c r="A3845" t="s">
        <v>14651</v>
      </c>
      <c r="B3845" t="s">
        <v>14652</v>
      </c>
      <c r="C3845" s="1" t="str">
        <f t="shared" si="625"/>
        <v>21:0620</v>
      </c>
      <c r="D3845" s="1" t="str">
        <f t="shared" si="626"/>
        <v>21:0194</v>
      </c>
      <c r="E3845" t="s">
        <v>14653</v>
      </c>
      <c r="F3845" t="s">
        <v>14654</v>
      </c>
      <c r="H3845">
        <v>61.351261100000002</v>
      </c>
      <c r="I3845">
        <v>-139.39476590000001</v>
      </c>
      <c r="J3845" s="1" t="str">
        <f t="shared" si="627"/>
        <v>NGR bulk stream sediment</v>
      </c>
      <c r="K3845" s="1" t="str">
        <f t="shared" si="628"/>
        <v>&lt;177 micron (NGR)</v>
      </c>
      <c r="L3845">
        <v>25</v>
      </c>
      <c r="M3845" t="s">
        <v>81</v>
      </c>
      <c r="N3845">
        <v>487</v>
      </c>
      <c r="O3845">
        <v>51</v>
      </c>
      <c r="P3845">
        <v>28</v>
      </c>
      <c r="Q3845">
        <v>6</v>
      </c>
      <c r="R3845">
        <v>28</v>
      </c>
      <c r="S3845">
        <v>12</v>
      </c>
      <c r="T3845">
        <v>-0.2</v>
      </c>
      <c r="U3845">
        <v>490</v>
      </c>
      <c r="V3845">
        <v>2.4</v>
      </c>
      <c r="W3845">
        <v>-0.2</v>
      </c>
      <c r="X3845">
        <v>-1</v>
      </c>
      <c r="Y3845">
        <v>-2</v>
      </c>
      <c r="Z3845">
        <v>40</v>
      </c>
      <c r="AA3845">
        <v>0.3</v>
      </c>
      <c r="AB3845">
        <v>-1</v>
      </c>
      <c r="AC3845">
        <v>744</v>
      </c>
      <c r="AD3845">
        <v>20</v>
      </c>
      <c r="AE3845">
        <v>-2</v>
      </c>
      <c r="AF3845">
        <v>3.8</v>
      </c>
      <c r="AG3845">
        <v>2.2000000000000002</v>
      </c>
      <c r="AH3845">
        <v>380</v>
      </c>
    </row>
    <row r="3846" spans="1:34" hidden="1" x14ac:dyDescent="0.25">
      <c r="A3846" t="s">
        <v>14655</v>
      </c>
      <c r="B3846" t="s">
        <v>14656</v>
      </c>
      <c r="C3846" s="1" t="str">
        <f t="shared" si="625"/>
        <v>21:0620</v>
      </c>
      <c r="D3846" s="1" t="str">
        <f t="shared" si="626"/>
        <v>21:0194</v>
      </c>
      <c r="E3846" t="s">
        <v>14657</v>
      </c>
      <c r="F3846" t="s">
        <v>14658</v>
      </c>
      <c r="H3846">
        <v>61.351432500000001</v>
      </c>
      <c r="I3846">
        <v>-139.377441</v>
      </c>
      <c r="J3846" s="1" t="str">
        <f t="shared" si="627"/>
        <v>NGR bulk stream sediment</v>
      </c>
      <c r="K3846" s="1" t="str">
        <f t="shared" si="628"/>
        <v>&lt;177 micron (NGR)</v>
      </c>
      <c r="L3846">
        <v>25</v>
      </c>
      <c r="M3846" t="s">
        <v>86</v>
      </c>
      <c r="N3846">
        <v>488</v>
      </c>
      <c r="O3846">
        <v>88</v>
      </c>
      <c r="P3846">
        <v>44</v>
      </c>
      <c r="Q3846">
        <v>8</v>
      </c>
      <c r="R3846">
        <v>37</v>
      </c>
      <c r="S3846">
        <v>12</v>
      </c>
      <c r="T3846">
        <v>0.2</v>
      </c>
      <c r="U3846">
        <v>360</v>
      </c>
      <c r="V3846">
        <v>2.6</v>
      </c>
      <c r="W3846">
        <v>-0.2</v>
      </c>
      <c r="X3846">
        <v>4</v>
      </c>
      <c r="Y3846">
        <v>-2</v>
      </c>
      <c r="Z3846">
        <v>52</v>
      </c>
      <c r="AA3846">
        <v>0.3</v>
      </c>
      <c r="AB3846">
        <v>1</v>
      </c>
      <c r="AC3846">
        <v>714</v>
      </c>
      <c r="AD3846">
        <v>30</v>
      </c>
      <c r="AE3846">
        <v>-2</v>
      </c>
      <c r="AF3846">
        <v>19.8</v>
      </c>
      <c r="AG3846">
        <v>2.1</v>
      </c>
      <c r="AH3846">
        <v>350</v>
      </c>
    </row>
    <row r="3847" spans="1:34" hidden="1" x14ac:dyDescent="0.25">
      <c r="A3847" t="s">
        <v>14659</v>
      </c>
      <c r="B3847" t="s">
        <v>14660</v>
      </c>
      <c r="C3847" s="1" t="str">
        <f t="shared" si="625"/>
        <v>21:0620</v>
      </c>
      <c r="D3847" s="1" t="str">
        <f t="shared" si="626"/>
        <v>21:0194</v>
      </c>
      <c r="E3847" t="s">
        <v>14661</v>
      </c>
      <c r="F3847" t="s">
        <v>14662</v>
      </c>
      <c r="H3847">
        <v>61.348046799999999</v>
      </c>
      <c r="I3847">
        <v>-139.32051250000001</v>
      </c>
      <c r="J3847" s="1" t="str">
        <f t="shared" si="627"/>
        <v>NGR bulk stream sediment</v>
      </c>
      <c r="K3847" s="1" t="str">
        <f t="shared" si="628"/>
        <v>&lt;177 micron (NGR)</v>
      </c>
      <c r="L3847">
        <v>25</v>
      </c>
      <c r="M3847" t="s">
        <v>91</v>
      </c>
      <c r="N3847">
        <v>489</v>
      </c>
      <c r="O3847">
        <v>186</v>
      </c>
      <c r="P3847">
        <v>29</v>
      </c>
      <c r="Q3847">
        <v>6</v>
      </c>
      <c r="R3847">
        <v>81</v>
      </c>
      <c r="S3847">
        <v>56</v>
      </c>
      <c r="T3847">
        <v>0.3</v>
      </c>
      <c r="U3847">
        <v>4800</v>
      </c>
      <c r="V3847">
        <v>5.7</v>
      </c>
      <c r="W3847">
        <v>-0.2</v>
      </c>
      <c r="X3847">
        <v>11</v>
      </c>
      <c r="Y3847">
        <v>2</v>
      </c>
      <c r="Z3847">
        <v>39</v>
      </c>
      <c r="AA3847">
        <v>0.7</v>
      </c>
      <c r="AB3847">
        <v>-1</v>
      </c>
      <c r="AC3847">
        <v>678</v>
      </c>
      <c r="AD3847">
        <v>55</v>
      </c>
      <c r="AE3847">
        <v>-2</v>
      </c>
      <c r="AF3847">
        <v>20.6</v>
      </c>
      <c r="AG3847">
        <v>1.9</v>
      </c>
      <c r="AH3847">
        <v>330</v>
      </c>
    </row>
    <row r="3848" spans="1:34" hidden="1" x14ac:dyDescent="0.25">
      <c r="A3848" t="s">
        <v>14663</v>
      </c>
      <c r="B3848" t="s">
        <v>14664</v>
      </c>
      <c r="C3848" s="1" t="str">
        <f t="shared" si="625"/>
        <v>21:0620</v>
      </c>
      <c r="D3848" s="1" t="str">
        <f t="shared" si="626"/>
        <v>21:0194</v>
      </c>
      <c r="E3848" t="s">
        <v>14665</v>
      </c>
      <c r="F3848" t="s">
        <v>14666</v>
      </c>
      <c r="H3848">
        <v>61.367787900000003</v>
      </c>
      <c r="I3848">
        <v>-139.33616079999999</v>
      </c>
      <c r="J3848" s="1" t="str">
        <f t="shared" si="627"/>
        <v>NGR bulk stream sediment</v>
      </c>
      <c r="K3848" s="1" t="str">
        <f t="shared" si="628"/>
        <v>&lt;177 micron (NGR)</v>
      </c>
      <c r="L3848">
        <v>25</v>
      </c>
      <c r="M3848" t="s">
        <v>96</v>
      </c>
      <c r="N3848">
        <v>490</v>
      </c>
      <c r="O3848">
        <v>62</v>
      </c>
      <c r="P3848">
        <v>43</v>
      </c>
      <c r="Q3848">
        <v>8</v>
      </c>
      <c r="R3848">
        <v>46</v>
      </c>
      <c r="S3848">
        <v>15</v>
      </c>
      <c r="T3848">
        <v>-0.2</v>
      </c>
      <c r="U3848">
        <v>460</v>
      </c>
      <c r="V3848">
        <v>2.4</v>
      </c>
      <c r="W3848">
        <v>-0.2</v>
      </c>
      <c r="X3848">
        <v>4</v>
      </c>
      <c r="Y3848">
        <v>-2</v>
      </c>
      <c r="Z3848">
        <v>51</v>
      </c>
      <c r="AA3848">
        <v>0.2</v>
      </c>
      <c r="AB3848">
        <v>3</v>
      </c>
      <c r="AC3848">
        <v>685</v>
      </c>
      <c r="AD3848">
        <v>40</v>
      </c>
      <c r="AE3848">
        <v>-2</v>
      </c>
      <c r="AF3848">
        <v>3</v>
      </c>
      <c r="AG3848">
        <v>2.2000000000000002</v>
      </c>
      <c r="AH3848">
        <v>430</v>
      </c>
    </row>
    <row r="3849" spans="1:34" hidden="1" x14ac:dyDescent="0.25">
      <c r="A3849" t="s">
        <v>14667</v>
      </c>
      <c r="B3849" t="s">
        <v>14668</v>
      </c>
      <c r="C3849" s="1" t="str">
        <f t="shared" si="625"/>
        <v>21:0620</v>
      </c>
      <c r="D3849" s="1" t="str">
        <f t="shared" si="626"/>
        <v>21:0194</v>
      </c>
      <c r="E3849" t="s">
        <v>14669</v>
      </c>
      <c r="F3849" t="s">
        <v>14670</v>
      </c>
      <c r="H3849">
        <v>61.396808</v>
      </c>
      <c r="I3849">
        <v>-139.37989830000001</v>
      </c>
      <c r="J3849" s="1" t="str">
        <f t="shared" si="627"/>
        <v>NGR bulk stream sediment</v>
      </c>
      <c r="K3849" s="1" t="str">
        <f t="shared" si="628"/>
        <v>&lt;177 micron (NGR)</v>
      </c>
      <c r="L3849">
        <v>25</v>
      </c>
      <c r="M3849" t="s">
        <v>101</v>
      </c>
      <c r="N3849">
        <v>491</v>
      </c>
      <c r="O3849">
        <v>60</v>
      </c>
      <c r="P3849">
        <v>51</v>
      </c>
      <c r="Q3849">
        <v>4</v>
      </c>
      <c r="R3849">
        <v>121</v>
      </c>
      <c r="S3849">
        <v>24</v>
      </c>
      <c r="T3849">
        <v>-0.2</v>
      </c>
      <c r="U3849">
        <v>410</v>
      </c>
      <c r="V3849">
        <v>2.5</v>
      </c>
      <c r="W3849">
        <v>-0.2</v>
      </c>
      <c r="X3849">
        <v>3</v>
      </c>
      <c r="Y3849">
        <v>-2</v>
      </c>
      <c r="Z3849">
        <v>53</v>
      </c>
      <c r="AA3849">
        <v>0.3</v>
      </c>
      <c r="AB3849">
        <v>-1</v>
      </c>
      <c r="AC3849">
        <v>433</v>
      </c>
      <c r="AD3849">
        <v>20</v>
      </c>
      <c r="AE3849">
        <v>-2</v>
      </c>
      <c r="AF3849">
        <v>7</v>
      </c>
      <c r="AG3849">
        <v>1.6</v>
      </c>
      <c r="AH3849">
        <v>340</v>
      </c>
    </row>
    <row r="3850" spans="1:34" hidden="1" x14ac:dyDescent="0.25">
      <c r="A3850" t="s">
        <v>14671</v>
      </c>
      <c r="B3850" t="s">
        <v>14672</v>
      </c>
      <c r="C3850" s="1" t="str">
        <f t="shared" si="625"/>
        <v>21:0620</v>
      </c>
      <c r="D3850" s="1" t="str">
        <f t="shared" si="626"/>
        <v>21:0194</v>
      </c>
      <c r="E3850" t="s">
        <v>14673</v>
      </c>
      <c r="F3850" t="s">
        <v>14674</v>
      </c>
      <c r="H3850">
        <v>61.405985399999999</v>
      </c>
      <c r="I3850">
        <v>-139.39585099999999</v>
      </c>
      <c r="J3850" s="1" t="str">
        <f t="shared" si="627"/>
        <v>NGR bulk stream sediment</v>
      </c>
      <c r="K3850" s="1" t="str">
        <f t="shared" si="628"/>
        <v>&lt;177 micron (NGR)</v>
      </c>
      <c r="L3850">
        <v>25</v>
      </c>
      <c r="M3850" t="s">
        <v>106</v>
      </c>
      <c r="N3850">
        <v>492</v>
      </c>
      <c r="O3850">
        <v>99</v>
      </c>
      <c r="P3850">
        <v>84</v>
      </c>
      <c r="Q3850">
        <v>4</v>
      </c>
      <c r="R3850">
        <v>78</v>
      </c>
      <c r="S3850">
        <v>30</v>
      </c>
      <c r="T3850">
        <v>0.2</v>
      </c>
      <c r="U3850">
        <v>520</v>
      </c>
      <c r="V3850">
        <v>3.6</v>
      </c>
      <c r="W3850">
        <v>0.4</v>
      </c>
      <c r="X3850">
        <v>4</v>
      </c>
      <c r="Y3850">
        <v>4</v>
      </c>
      <c r="Z3850">
        <v>111</v>
      </c>
      <c r="AA3850">
        <v>0.8</v>
      </c>
      <c r="AB3850">
        <v>3</v>
      </c>
      <c r="AC3850">
        <v>863</v>
      </c>
      <c r="AD3850">
        <v>65</v>
      </c>
      <c r="AE3850">
        <v>-2</v>
      </c>
      <c r="AF3850">
        <v>3.8</v>
      </c>
      <c r="AG3850">
        <v>1.3</v>
      </c>
      <c r="AH3850">
        <v>230</v>
      </c>
    </row>
    <row r="3851" spans="1:34" hidden="1" x14ac:dyDescent="0.25">
      <c r="A3851" t="s">
        <v>14675</v>
      </c>
      <c r="B3851" t="s">
        <v>14676</v>
      </c>
      <c r="C3851" s="1" t="str">
        <f t="shared" si="625"/>
        <v>21:0620</v>
      </c>
      <c r="D3851" s="1" t="str">
        <f t="shared" si="626"/>
        <v>21:0194</v>
      </c>
      <c r="E3851" t="s">
        <v>14677</v>
      </c>
      <c r="F3851" t="s">
        <v>14678</v>
      </c>
      <c r="H3851">
        <v>61.421200399999996</v>
      </c>
      <c r="I3851">
        <v>-139.3878349</v>
      </c>
      <c r="J3851" s="1" t="str">
        <f t="shared" si="627"/>
        <v>NGR bulk stream sediment</v>
      </c>
      <c r="K3851" s="1" t="str">
        <f t="shared" si="628"/>
        <v>&lt;177 micron (NGR)</v>
      </c>
      <c r="L3851">
        <v>25</v>
      </c>
      <c r="M3851" t="s">
        <v>111</v>
      </c>
      <c r="N3851">
        <v>493</v>
      </c>
      <c r="O3851">
        <v>146</v>
      </c>
      <c r="P3851">
        <v>102</v>
      </c>
      <c r="Q3851">
        <v>8</v>
      </c>
      <c r="R3851">
        <v>81</v>
      </c>
      <c r="S3851">
        <v>29</v>
      </c>
      <c r="T3851">
        <v>-0.2</v>
      </c>
      <c r="U3851">
        <v>560</v>
      </c>
      <c r="V3851">
        <v>4.7</v>
      </c>
      <c r="W3851">
        <v>0.2</v>
      </c>
      <c r="X3851">
        <v>9</v>
      </c>
      <c r="Y3851">
        <v>3</v>
      </c>
      <c r="Z3851">
        <v>97</v>
      </c>
      <c r="AA3851">
        <v>1</v>
      </c>
      <c r="AB3851">
        <v>-1</v>
      </c>
      <c r="AC3851">
        <v>1367</v>
      </c>
      <c r="AD3851">
        <v>210</v>
      </c>
      <c r="AE3851">
        <v>-2</v>
      </c>
      <c r="AF3851">
        <v>5.6</v>
      </c>
      <c r="AG3851">
        <v>2.2000000000000002</v>
      </c>
      <c r="AH3851">
        <v>300</v>
      </c>
    </row>
    <row r="3852" spans="1:34" hidden="1" x14ac:dyDescent="0.25">
      <c r="A3852" t="s">
        <v>14679</v>
      </c>
      <c r="B3852" t="s">
        <v>14680</v>
      </c>
      <c r="C3852" s="1" t="str">
        <f t="shared" si="625"/>
        <v>21:0620</v>
      </c>
      <c r="D3852" s="1" t="str">
        <f t="shared" si="626"/>
        <v>21:0194</v>
      </c>
      <c r="E3852" t="s">
        <v>14681</v>
      </c>
      <c r="F3852" t="s">
        <v>14682</v>
      </c>
      <c r="H3852">
        <v>61.4100605</v>
      </c>
      <c r="I3852">
        <v>-139.4233883</v>
      </c>
      <c r="J3852" s="1" t="str">
        <f t="shared" si="627"/>
        <v>NGR bulk stream sediment</v>
      </c>
      <c r="K3852" s="1" t="str">
        <f t="shared" si="628"/>
        <v>&lt;177 micron (NGR)</v>
      </c>
      <c r="L3852">
        <v>25</v>
      </c>
      <c r="M3852" t="s">
        <v>116</v>
      </c>
      <c r="N3852">
        <v>494</v>
      </c>
      <c r="O3852">
        <v>74</v>
      </c>
      <c r="P3852">
        <v>52</v>
      </c>
      <c r="Q3852">
        <v>6</v>
      </c>
      <c r="R3852">
        <v>55</v>
      </c>
      <c r="S3852">
        <v>21</v>
      </c>
      <c r="T3852">
        <v>-0.2</v>
      </c>
      <c r="U3852">
        <v>380</v>
      </c>
      <c r="V3852">
        <v>3.4</v>
      </c>
      <c r="W3852">
        <v>-0.2</v>
      </c>
      <c r="X3852">
        <v>2</v>
      </c>
      <c r="Y3852">
        <v>-2</v>
      </c>
      <c r="Z3852">
        <v>65</v>
      </c>
      <c r="AA3852">
        <v>0.7</v>
      </c>
      <c r="AB3852">
        <v>2</v>
      </c>
      <c r="AC3852">
        <v>679</v>
      </c>
      <c r="AD3852">
        <v>25</v>
      </c>
      <c r="AE3852">
        <v>-2</v>
      </c>
      <c r="AF3852">
        <v>5.6</v>
      </c>
      <c r="AG3852">
        <v>1.5</v>
      </c>
      <c r="AH3852">
        <v>350</v>
      </c>
    </row>
    <row r="3853" spans="1:34" hidden="1" x14ac:dyDescent="0.25">
      <c r="A3853" t="s">
        <v>14683</v>
      </c>
      <c r="B3853" t="s">
        <v>14684</v>
      </c>
      <c r="C3853" s="1" t="str">
        <f t="shared" si="625"/>
        <v>21:0620</v>
      </c>
      <c r="D3853" s="1" t="str">
        <f t="shared" si="626"/>
        <v>21:0194</v>
      </c>
      <c r="E3853" t="s">
        <v>14685</v>
      </c>
      <c r="F3853" t="s">
        <v>14686</v>
      </c>
      <c r="H3853">
        <v>61.403020099999999</v>
      </c>
      <c r="I3853">
        <v>-139.4171503</v>
      </c>
      <c r="J3853" s="1" t="str">
        <f t="shared" si="627"/>
        <v>NGR bulk stream sediment</v>
      </c>
      <c r="K3853" s="1" t="str">
        <f t="shared" si="628"/>
        <v>&lt;177 micron (NGR)</v>
      </c>
      <c r="L3853">
        <v>25</v>
      </c>
      <c r="M3853" t="s">
        <v>121</v>
      </c>
      <c r="N3853">
        <v>495</v>
      </c>
      <c r="O3853">
        <v>164</v>
      </c>
      <c r="P3853">
        <v>79</v>
      </c>
      <c r="Q3853">
        <v>10</v>
      </c>
      <c r="R3853">
        <v>70</v>
      </c>
      <c r="S3853">
        <v>23</v>
      </c>
      <c r="T3853">
        <v>0.6</v>
      </c>
      <c r="U3853">
        <v>510</v>
      </c>
      <c r="V3853">
        <v>3.4</v>
      </c>
      <c r="W3853">
        <v>1</v>
      </c>
      <c r="X3853">
        <v>8</v>
      </c>
      <c r="Y3853">
        <v>3</v>
      </c>
      <c r="Z3853">
        <v>70</v>
      </c>
      <c r="AA3853">
        <v>1.3</v>
      </c>
      <c r="AB3853">
        <v>1</v>
      </c>
      <c r="AC3853">
        <v>1517</v>
      </c>
      <c r="AD3853">
        <v>55</v>
      </c>
      <c r="AE3853">
        <v>-2</v>
      </c>
      <c r="AF3853">
        <v>7.6</v>
      </c>
      <c r="AG3853">
        <v>2.9</v>
      </c>
      <c r="AH3853">
        <v>460</v>
      </c>
    </row>
    <row r="3854" spans="1:34" hidden="1" x14ac:dyDescent="0.25">
      <c r="A3854" t="s">
        <v>14687</v>
      </c>
      <c r="B3854" t="s">
        <v>14688</v>
      </c>
      <c r="C3854" s="1" t="str">
        <f t="shared" si="625"/>
        <v>21:0620</v>
      </c>
      <c r="D3854" s="1" t="str">
        <f t="shared" si="626"/>
        <v>21:0194</v>
      </c>
      <c r="E3854" t="s">
        <v>14689</v>
      </c>
      <c r="F3854" t="s">
        <v>14690</v>
      </c>
      <c r="H3854">
        <v>61.406849899999997</v>
      </c>
      <c r="I3854">
        <v>-139.48703620000001</v>
      </c>
      <c r="J3854" s="1" t="str">
        <f t="shared" si="627"/>
        <v>NGR bulk stream sediment</v>
      </c>
      <c r="K3854" s="1" t="str">
        <f t="shared" si="628"/>
        <v>&lt;177 micron (NGR)</v>
      </c>
      <c r="L3854">
        <v>25</v>
      </c>
      <c r="M3854" t="s">
        <v>126</v>
      </c>
      <c r="N3854">
        <v>496</v>
      </c>
      <c r="O3854">
        <v>177</v>
      </c>
      <c r="P3854">
        <v>91</v>
      </c>
      <c r="Q3854">
        <v>13</v>
      </c>
      <c r="R3854">
        <v>96</v>
      </c>
      <c r="S3854">
        <v>31</v>
      </c>
      <c r="T3854">
        <v>0.3</v>
      </c>
      <c r="U3854">
        <v>560</v>
      </c>
      <c r="V3854">
        <v>4.7</v>
      </c>
      <c r="W3854">
        <v>0.5</v>
      </c>
      <c r="X3854">
        <v>23</v>
      </c>
      <c r="Y3854">
        <v>2</v>
      </c>
      <c r="Z3854">
        <v>87</v>
      </c>
      <c r="AA3854">
        <v>1.2</v>
      </c>
      <c r="AB3854">
        <v>1</v>
      </c>
      <c r="AC3854">
        <v>1697</v>
      </c>
      <c r="AD3854">
        <v>35</v>
      </c>
      <c r="AE3854">
        <v>-2</v>
      </c>
      <c r="AF3854">
        <v>7.8</v>
      </c>
      <c r="AG3854">
        <v>2</v>
      </c>
      <c r="AH3854">
        <v>400</v>
      </c>
    </row>
    <row r="3855" spans="1:34" hidden="1" x14ac:dyDescent="0.25">
      <c r="A3855" t="s">
        <v>14691</v>
      </c>
      <c r="B3855" t="s">
        <v>14692</v>
      </c>
      <c r="C3855" s="1" t="str">
        <f t="shared" si="625"/>
        <v>21:0620</v>
      </c>
      <c r="D3855" s="1" t="str">
        <f t="shared" si="626"/>
        <v>21:0194</v>
      </c>
      <c r="E3855" t="s">
        <v>14693</v>
      </c>
      <c r="F3855" t="s">
        <v>14694</v>
      </c>
      <c r="H3855">
        <v>61.403325799999998</v>
      </c>
      <c r="I3855">
        <v>-139.49312560000001</v>
      </c>
      <c r="J3855" s="1" t="str">
        <f t="shared" si="627"/>
        <v>NGR bulk stream sediment</v>
      </c>
      <c r="K3855" s="1" t="str">
        <f t="shared" si="628"/>
        <v>&lt;177 micron (NGR)</v>
      </c>
      <c r="L3855">
        <v>25</v>
      </c>
      <c r="M3855" t="s">
        <v>131</v>
      </c>
      <c r="N3855">
        <v>497</v>
      </c>
      <c r="O3855">
        <v>92</v>
      </c>
      <c r="P3855">
        <v>83</v>
      </c>
      <c r="Q3855">
        <v>6</v>
      </c>
      <c r="R3855">
        <v>62</v>
      </c>
      <c r="S3855">
        <v>28</v>
      </c>
      <c r="T3855">
        <v>-0.2</v>
      </c>
      <c r="U3855">
        <v>640</v>
      </c>
      <c r="V3855">
        <v>3.7</v>
      </c>
      <c r="W3855">
        <v>-0.2</v>
      </c>
      <c r="X3855">
        <v>5</v>
      </c>
      <c r="Y3855">
        <v>-2</v>
      </c>
      <c r="Z3855">
        <v>80</v>
      </c>
      <c r="AA3855">
        <v>0.7</v>
      </c>
      <c r="AB3855">
        <v>1</v>
      </c>
      <c r="AC3855">
        <v>608</v>
      </c>
      <c r="AD3855">
        <v>25</v>
      </c>
      <c r="AE3855">
        <v>-2</v>
      </c>
      <c r="AF3855">
        <v>7.6</v>
      </c>
      <c r="AG3855">
        <v>1.5</v>
      </c>
      <c r="AH3855">
        <v>330</v>
      </c>
    </row>
    <row r="3856" spans="1:34" hidden="1" x14ac:dyDescent="0.25">
      <c r="A3856" t="s">
        <v>14695</v>
      </c>
      <c r="B3856" t="s">
        <v>14696</v>
      </c>
      <c r="C3856" s="1" t="str">
        <f t="shared" si="625"/>
        <v>21:0620</v>
      </c>
      <c r="D3856" s="1" t="str">
        <f t="shared" si="626"/>
        <v>21:0194</v>
      </c>
      <c r="E3856" t="s">
        <v>14697</v>
      </c>
      <c r="F3856" t="s">
        <v>14698</v>
      </c>
      <c r="H3856">
        <v>61.543807999999999</v>
      </c>
      <c r="I3856">
        <v>-138.08647780000001</v>
      </c>
      <c r="J3856" s="1" t="str">
        <f t="shared" si="627"/>
        <v>NGR bulk stream sediment</v>
      </c>
      <c r="K3856" s="1" t="str">
        <f t="shared" si="628"/>
        <v>&lt;177 micron (NGR)</v>
      </c>
      <c r="L3856">
        <v>26</v>
      </c>
      <c r="M3856" t="s">
        <v>38</v>
      </c>
      <c r="N3856">
        <v>498</v>
      </c>
      <c r="O3856">
        <v>192</v>
      </c>
      <c r="P3856">
        <v>54</v>
      </c>
      <c r="Q3856">
        <v>31</v>
      </c>
      <c r="R3856">
        <v>11</v>
      </c>
      <c r="S3856">
        <v>2</v>
      </c>
      <c r="T3856">
        <v>0.6</v>
      </c>
      <c r="U3856">
        <v>290</v>
      </c>
      <c r="V3856">
        <v>1.5</v>
      </c>
      <c r="W3856">
        <v>2</v>
      </c>
      <c r="X3856">
        <v>12</v>
      </c>
      <c r="Y3856">
        <v>4</v>
      </c>
      <c r="Z3856">
        <v>21</v>
      </c>
      <c r="AA3856">
        <v>-0.2</v>
      </c>
      <c r="AB3856">
        <v>4</v>
      </c>
      <c r="AC3856">
        <v>686</v>
      </c>
      <c r="AD3856">
        <v>20</v>
      </c>
      <c r="AE3856">
        <v>6</v>
      </c>
      <c r="AF3856">
        <v>4.5999999999999996</v>
      </c>
      <c r="AG3856">
        <v>20.7</v>
      </c>
      <c r="AH3856">
        <v>430</v>
      </c>
    </row>
    <row r="3857" spans="1:34" hidden="1" x14ac:dyDescent="0.25">
      <c r="A3857" t="s">
        <v>14699</v>
      </c>
      <c r="B3857" t="s">
        <v>14700</v>
      </c>
      <c r="C3857" s="1" t="str">
        <f t="shared" si="625"/>
        <v>21:0620</v>
      </c>
      <c r="D3857" s="1" t="str">
        <f t="shared" si="626"/>
        <v>21:0194</v>
      </c>
      <c r="E3857" t="s">
        <v>14701</v>
      </c>
      <c r="F3857" t="s">
        <v>14702</v>
      </c>
      <c r="H3857">
        <v>61.5094262</v>
      </c>
      <c r="I3857">
        <v>-139.35368149999999</v>
      </c>
      <c r="J3857" s="1" t="str">
        <f t="shared" si="627"/>
        <v>NGR bulk stream sediment</v>
      </c>
      <c r="K3857" s="1" t="str">
        <f t="shared" si="628"/>
        <v>&lt;177 micron (NGR)</v>
      </c>
      <c r="L3857">
        <v>26</v>
      </c>
      <c r="M3857" t="s">
        <v>43</v>
      </c>
      <c r="N3857">
        <v>499</v>
      </c>
      <c r="O3857">
        <v>64</v>
      </c>
      <c r="P3857">
        <v>81</v>
      </c>
      <c r="Q3857">
        <v>6</v>
      </c>
      <c r="R3857">
        <v>169</v>
      </c>
      <c r="S3857">
        <v>23</v>
      </c>
      <c r="T3857">
        <v>-0.2</v>
      </c>
      <c r="U3857">
        <v>420</v>
      </c>
      <c r="V3857">
        <v>3.2</v>
      </c>
      <c r="W3857">
        <v>-0.2</v>
      </c>
      <c r="X3857">
        <v>8</v>
      </c>
      <c r="Y3857">
        <v>-2</v>
      </c>
      <c r="Z3857">
        <v>59</v>
      </c>
      <c r="AA3857">
        <v>0.6</v>
      </c>
      <c r="AB3857">
        <v>1</v>
      </c>
      <c r="AC3857">
        <v>441</v>
      </c>
      <c r="AD3857">
        <v>30</v>
      </c>
      <c r="AE3857">
        <v>-2</v>
      </c>
      <c r="AF3857">
        <v>3</v>
      </c>
      <c r="AG3857">
        <v>1.7</v>
      </c>
      <c r="AH3857">
        <v>315</v>
      </c>
    </row>
    <row r="3858" spans="1:34" hidden="1" x14ac:dyDescent="0.25">
      <c r="A3858" t="s">
        <v>14703</v>
      </c>
      <c r="B3858" t="s">
        <v>14704</v>
      </c>
      <c r="C3858" s="1" t="str">
        <f t="shared" si="625"/>
        <v>21:0620</v>
      </c>
      <c r="D3858" s="1" t="str">
        <f t="shared" si="626"/>
        <v>21:0194</v>
      </c>
      <c r="E3858" t="s">
        <v>14705</v>
      </c>
      <c r="F3858" t="s">
        <v>14706</v>
      </c>
      <c r="H3858">
        <v>61.610323899999997</v>
      </c>
      <c r="I3858">
        <v>-138.55344160000001</v>
      </c>
      <c r="J3858" s="1" t="str">
        <f t="shared" si="627"/>
        <v>NGR bulk stream sediment</v>
      </c>
      <c r="K3858" s="1" t="str">
        <f t="shared" si="628"/>
        <v>&lt;177 micron (NGR)</v>
      </c>
      <c r="L3858">
        <v>26</v>
      </c>
      <c r="M3858" t="s">
        <v>56</v>
      </c>
      <c r="N3858">
        <v>500</v>
      </c>
      <c r="O3858">
        <v>55</v>
      </c>
      <c r="P3858">
        <v>12</v>
      </c>
      <c r="Q3858">
        <v>5</v>
      </c>
      <c r="R3858">
        <v>11</v>
      </c>
      <c r="S3858">
        <v>6</v>
      </c>
      <c r="T3858">
        <v>-0.2</v>
      </c>
      <c r="U3858">
        <v>340</v>
      </c>
      <c r="V3858">
        <v>1.9</v>
      </c>
      <c r="W3858">
        <v>-0.2</v>
      </c>
      <c r="X3858">
        <v>2</v>
      </c>
      <c r="Y3858">
        <v>-2</v>
      </c>
      <c r="Z3858">
        <v>31</v>
      </c>
      <c r="AA3858">
        <v>-0.2</v>
      </c>
      <c r="AB3858">
        <v>-1</v>
      </c>
      <c r="AC3858">
        <v>715</v>
      </c>
      <c r="AD3858">
        <v>20</v>
      </c>
      <c r="AE3858">
        <v>-2</v>
      </c>
      <c r="AF3858">
        <v>6.8</v>
      </c>
      <c r="AG3858">
        <v>4.5</v>
      </c>
      <c r="AH3858">
        <v>560</v>
      </c>
    </row>
    <row r="3859" spans="1:34" hidden="1" x14ac:dyDescent="0.25">
      <c r="A3859" t="s">
        <v>14707</v>
      </c>
      <c r="B3859" t="s">
        <v>14708</v>
      </c>
      <c r="C3859" s="1" t="str">
        <f t="shared" si="625"/>
        <v>21:0620</v>
      </c>
      <c r="D3859" s="1" t="str">
        <f t="shared" si="626"/>
        <v>21:0194</v>
      </c>
      <c r="E3859" t="s">
        <v>14709</v>
      </c>
      <c r="F3859" t="s">
        <v>14710</v>
      </c>
      <c r="H3859">
        <v>61.474684000000003</v>
      </c>
      <c r="I3859">
        <v>-138.09942570000001</v>
      </c>
      <c r="J3859" s="1" t="str">
        <f t="shared" si="627"/>
        <v>NGR bulk stream sediment</v>
      </c>
      <c r="K3859" s="1" t="str">
        <f t="shared" si="628"/>
        <v>&lt;177 micron (NGR)</v>
      </c>
      <c r="L3859">
        <v>26</v>
      </c>
      <c r="M3859" t="s">
        <v>61</v>
      </c>
      <c r="N3859">
        <v>501</v>
      </c>
      <c r="O3859">
        <v>190</v>
      </c>
      <c r="P3859">
        <v>118</v>
      </c>
      <c r="Q3859">
        <v>36</v>
      </c>
      <c r="R3859">
        <v>7</v>
      </c>
      <c r="S3859">
        <v>-2</v>
      </c>
      <c r="T3859">
        <v>0.8</v>
      </c>
      <c r="U3859">
        <v>230</v>
      </c>
      <c r="V3859">
        <v>1.2</v>
      </c>
      <c r="W3859">
        <v>2.5</v>
      </c>
      <c r="X3859">
        <v>39</v>
      </c>
      <c r="Y3859">
        <v>3</v>
      </c>
      <c r="Z3859">
        <v>11</v>
      </c>
      <c r="AA3859">
        <v>-0.2</v>
      </c>
      <c r="AB3859">
        <v>10</v>
      </c>
      <c r="AC3859">
        <v>357</v>
      </c>
      <c r="AD3859">
        <v>15</v>
      </c>
      <c r="AE3859">
        <v>8</v>
      </c>
      <c r="AF3859">
        <v>2.6</v>
      </c>
      <c r="AG3859">
        <v>11.9</v>
      </c>
      <c r="AH3859">
        <v>520</v>
      </c>
    </row>
    <row r="3860" spans="1:34" hidden="1" x14ac:dyDescent="0.25">
      <c r="A3860" t="s">
        <v>14711</v>
      </c>
      <c r="B3860" t="s">
        <v>14712</v>
      </c>
      <c r="C3860" s="1" t="str">
        <f t="shared" si="625"/>
        <v>21:0620</v>
      </c>
      <c r="D3860" s="1" t="str">
        <f t="shared" si="626"/>
        <v>21:0194</v>
      </c>
      <c r="E3860" t="s">
        <v>14713</v>
      </c>
      <c r="F3860" t="s">
        <v>14714</v>
      </c>
      <c r="H3860">
        <v>61.4943946</v>
      </c>
      <c r="I3860">
        <v>-138.09181860000001</v>
      </c>
      <c r="J3860" s="1" t="str">
        <f t="shared" si="627"/>
        <v>NGR bulk stream sediment</v>
      </c>
      <c r="K3860" s="1" t="str">
        <f t="shared" si="628"/>
        <v>&lt;177 micron (NGR)</v>
      </c>
      <c r="L3860">
        <v>26</v>
      </c>
      <c r="M3860" t="s">
        <v>66</v>
      </c>
      <c r="N3860">
        <v>502</v>
      </c>
      <c r="O3860">
        <v>186</v>
      </c>
      <c r="P3860">
        <v>94</v>
      </c>
      <c r="Q3860">
        <v>49</v>
      </c>
      <c r="R3860">
        <v>7</v>
      </c>
      <c r="S3860">
        <v>4</v>
      </c>
      <c r="T3860">
        <v>0.2</v>
      </c>
      <c r="U3860">
        <v>290</v>
      </c>
      <c r="V3860">
        <v>1.4</v>
      </c>
      <c r="W3860">
        <v>1.8</v>
      </c>
      <c r="X3860">
        <v>23</v>
      </c>
      <c r="Y3860">
        <v>2</v>
      </c>
      <c r="Z3860">
        <v>17</v>
      </c>
      <c r="AA3860">
        <v>0.6</v>
      </c>
      <c r="AB3860">
        <v>15</v>
      </c>
      <c r="AC3860">
        <v>379</v>
      </c>
      <c r="AD3860">
        <v>15</v>
      </c>
      <c r="AE3860">
        <v>12</v>
      </c>
      <c r="AF3860">
        <v>2.6</v>
      </c>
      <c r="AG3860">
        <v>12.8</v>
      </c>
      <c r="AH3860">
        <v>335</v>
      </c>
    </row>
    <row r="3861" spans="1:34" hidden="1" x14ac:dyDescent="0.25">
      <c r="A3861" t="s">
        <v>14715</v>
      </c>
      <c r="B3861" t="s">
        <v>14716</v>
      </c>
      <c r="C3861" s="1" t="str">
        <f t="shared" si="625"/>
        <v>21:0620</v>
      </c>
      <c r="D3861" s="1" t="str">
        <f>HYPERLINK("http://geochem.nrcan.gc.ca/cdogs/content/svy/svy_e.htm", "")</f>
        <v/>
      </c>
      <c r="G3861" s="1" t="str">
        <f>HYPERLINK("http://geochem.nrcan.gc.ca/cdogs/content/cr_/cr_00079_e.htm", "79")</f>
        <v>79</v>
      </c>
      <c r="J3861" t="s">
        <v>69</v>
      </c>
      <c r="K3861" t="s">
        <v>70</v>
      </c>
      <c r="L3861">
        <v>26</v>
      </c>
      <c r="M3861" t="s">
        <v>71</v>
      </c>
      <c r="N3861">
        <v>503</v>
      </c>
      <c r="O3861">
        <v>108</v>
      </c>
      <c r="P3861">
        <v>91</v>
      </c>
      <c r="Q3861">
        <v>25</v>
      </c>
      <c r="R3861">
        <v>219</v>
      </c>
      <c r="S3861">
        <v>29</v>
      </c>
      <c r="T3861">
        <v>-0.2</v>
      </c>
      <c r="U3861">
        <v>860</v>
      </c>
      <c r="V3861">
        <v>3.3</v>
      </c>
      <c r="W3861">
        <v>1.5</v>
      </c>
      <c r="X3861">
        <v>11</v>
      </c>
      <c r="Y3861">
        <v>-2</v>
      </c>
      <c r="Z3861">
        <v>73</v>
      </c>
      <c r="AA3861">
        <v>0.7</v>
      </c>
      <c r="AB3861">
        <v>7</v>
      </c>
      <c r="AC3861">
        <v>797</v>
      </c>
      <c r="AD3861">
        <v>40</v>
      </c>
      <c r="AE3861">
        <v>6</v>
      </c>
      <c r="AF3861">
        <v>3.6</v>
      </c>
      <c r="AG3861">
        <v>2.6</v>
      </c>
      <c r="AH3861">
        <v>520</v>
      </c>
    </row>
    <row r="3862" spans="1:34" hidden="1" x14ac:dyDescent="0.25">
      <c r="A3862" t="s">
        <v>14717</v>
      </c>
      <c r="B3862" t="s">
        <v>14718</v>
      </c>
      <c r="C3862" s="1" t="str">
        <f t="shared" si="625"/>
        <v>21:0620</v>
      </c>
      <c r="D3862" s="1" t="str">
        <f t="shared" ref="D3862:D3891" si="629">HYPERLINK("http://geochem.nrcan.gc.ca/cdogs/content/svy/svy210194_e.htm", "21:0194")</f>
        <v>21:0194</v>
      </c>
      <c r="E3862" t="s">
        <v>14719</v>
      </c>
      <c r="F3862" t="s">
        <v>14720</v>
      </c>
      <c r="H3862">
        <v>61.501898799999999</v>
      </c>
      <c r="I3862">
        <v>-138.09404989999999</v>
      </c>
      <c r="J3862" s="1" t="str">
        <f t="shared" ref="J3862:J3891" si="630">HYPERLINK("http://geochem.nrcan.gc.ca/cdogs/content/kwd/kwd020030_e.htm", "NGR bulk stream sediment")</f>
        <v>NGR bulk stream sediment</v>
      </c>
      <c r="K3862" s="1" t="str">
        <f t="shared" ref="K3862:K3891" si="631">HYPERLINK("http://geochem.nrcan.gc.ca/cdogs/content/kwd/kwd080006_e.htm", "&lt;177 micron (NGR)")</f>
        <v>&lt;177 micron (NGR)</v>
      </c>
      <c r="L3862">
        <v>26</v>
      </c>
      <c r="M3862" t="s">
        <v>76</v>
      </c>
      <c r="N3862">
        <v>504</v>
      </c>
      <c r="O3862">
        <v>183</v>
      </c>
      <c r="P3862">
        <v>28</v>
      </c>
      <c r="Q3862">
        <v>39</v>
      </c>
      <c r="R3862">
        <v>10</v>
      </c>
      <c r="S3862">
        <v>5</v>
      </c>
      <c r="T3862">
        <v>0.2</v>
      </c>
      <c r="U3862">
        <v>360</v>
      </c>
      <c r="V3862">
        <v>1.8</v>
      </c>
      <c r="W3862">
        <v>1.9</v>
      </c>
      <c r="X3862">
        <v>15</v>
      </c>
      <c r="Y3862">
        <v>-2</v>
      </c>
      <c r="Z3862">
        <v>22</v>
      </c>
      <c r="AA3862">
        <v>0.2</v>
      </c>
      <c r="AB3862">
        <v>7</v>
      </c>
      <c r="AC3862">
        <v>372</v>
      </c>
      <c r="AD3862">
        <v>25</v>
      </c>
      <c r="AE3862">
        <v>2</v>
      </c>
      <c r="AF3862">
        <v>7</v>
      </c>
      <c r="AG3862">
        <v>18.100000000000001</v>
      </c>
      <c r="AH3862">
        <v>370</v>
      </c>
    </row>
    <row r="3863" spans="1:34" hidden="1" x14ac:dyDescent="0.25">
      <c r="A3863" t="s">
        <v>14721</v>
      </c>
      <c r="B3863" t="s">
        <v>14722</v>
      </c>
      <c r="C3863" s="1" t="str">
        <f t="shared" si="625"/>
        <v>21:0620</v>
      </c>
      <c r="D3863" s="1" t="str">
        <f t="shared" si="629"/>
        <v>21:0194</v>
      </c>
      <c r="E3863" t="s">
        <v>14697</v>
      </c>
      <c r="F3863" t="s">
        <v>14723</v>
      </c>
      <c r="H3863">
        <v>61.543807999999999</v>
      </c>
      <c r="I3863">
        <v>-138.08647780000001</v>
      </c>
      <c r="J3863" s="1" t="str">
        <f t="shared" si="630"/>
        <v>NGR bulk stream sediment</v>
      </c>
      <c r="K3863" s="1" t="str">
        <f t="shared" si="631"/>
        <v>&lt;177 micron (NGR)</v>
      </c>
      <c r="L3863">
        <v>26</v>
      </c>
      <c r="M3863" t="s">
        <v>47</v>
      </c>
      <c r="N3863">
        <v>505</v>
      </c>
      <c r="O3863">
        <v>192</v>
      </c>
      <c r="P3863">
        <v>56</v>
      </c>
      <c r="Q3863">
        <v>39</v>
      </c>
      <c r="R3863">
        <v>10</v>
      </c>
      <c r="S3863">
        <v>5</v>
      </c>
      <c r="T3863">
        <v>0.3</v>
      </c>
      <c r="U3863">
        <v>300</v>
      </c>
      <c r="V3863">
        <v>1.5</v>
      </c>
      <c r="W3863">
        <v>2.4</v>
      </c>
      <c r="X3863">
        <v>12</v>
      </c>
      <c r="Y3863">
        <v>3</v>
      </c>
      <c r="Z3863">
        <v>25</v>
      </c>
      <c r="AA3863">
        <v>-0.2</v>
      </c>
      <c r="AB3863">
        <v>14</v>
      </c>
      <c r="AC3863">
        <v>687</v>
      </c>
      <c r="AD3863">
        <v>20</v>
      </c>
      <c r="AE3863">
        <v>16</v>
      </c>
      <c r="AF3863">
        <v>5.2</v>
      </c>
      <c r="AG3863">
        <v>22.1</v>
      </c>
      <c r="AH3863">
        <v>340</v>
      </c>
    </row>
    <row r="3864" spans="1:34" hidden="1" x14ac:dyDescent="0.25">
      <c r="A3864" t="s">
        <v>14724</v>
      </c>
      <c r="B3864" t="s">
        <v>14725</v>
      </c>
      <c r="C3864" s="1" t="str">
        <f t="shared" si="625"/>
        <v>21:0620</v>
      </c>
      <c r="D3864" s="1" t="str">
        <f t="shared" si="629"/>
        <v>21:0194</v>
      </c>
      <c r="E3864" t="s">
        <v>14697</v>
      </c>
      <c r="F3864" t="s">
        <v>14726</v>
      </c>
      <c r="H3864">
        <v>61.543807999999999</v>
      </c>
      <c r="I3864">
        <v>-138.08647780000001</v>
      </c>
      <c r="J3864" s="1" t="str">
        <f t="shared" si="630"/>
        <v>NGR bulk stream sediment</v>
      </c>
      <c r="K3864" s="1" t="str">
        <f t="shared" si="631"/>
        <v>&lt;177 micron (NGR)</v>
      </c>
      <c r="L3864">
        <v>26</v>
      </c>
      <c r="M3864" t="s">
        <v>51</v>
      </c>
      <c r="N3864">
        <v>506</v>
      </c>
      <c r="O3864">
        <v>183</v>
      </c>
      <c r="P3864">
        <v>47</v>
      </c>
      <c r="Q3864">
        <v>32</v>
      </c>
      <c r="R3864">
        <v>9</v>
      </c>
      <c r="S3864">
        <v>2</v>
      </c>
      <c r="T3864">
        <v>-0.2</v>
      </c>
      <c r="U3864">
        <v>260</v>
      </c>
      <c r="V3864">
        <v>1.5</v>
      </c>
      <c r="W3864">
        <v>1.9</v>
      </c>
      <c r="X3864">
        <v>12</v>
      </c>
      <c r="Y3864">
        <v>-2</v>
      </c>
      <c r="Z3864">
        <v>22</v>
      </c>
      <c r="AA3864">
        <v>-0.2</v>
      </c>
      <c r="AB3864">
        <v>10</v>
      </c>
      <c r="AC3864">
        <v>693</v>
      </c>
      <c r="AD3864">
        <v>20</v>
      </c>
      <c r="AE3864">
        <v>8</v>
      </c>
      <c r="AF3864">
        <v>4.8</v>
      </c>
      <c r="AG3864">
        <v>19.399999999999999</v>
      </c>
      <c r="AH3864">
        <v>370</v>
      </c>
    </row>
    <row r="3865" spans="1:34" hidden="1" x14ac:dyDescent="0.25">
      <c r="A3865" t="s">
        <v>14727</v>
      </c>
      <c r="B3865" t="s">
        <v>14728</v>
      </c>
      <c r="C3865" s="1" t="str">
        <f t="shared" si="625"/>
        <v>21:0620</v>
      </c>
      <c r="D3865" s="1" t="str">
        <f t="shared" si="629"/>
        <v>21:0194</v>
      </c>
      <c r="E3865" t="s">
        <v>14729</v>
      </c>
      <c r="F3865" t="s">
        <v>14730</v>
      </c>
      <c r="H3865">
        <v>61.556981200000003</v>
      </c>
      <c r="I3865">
        <v>-138.10859400000001</v>
      </c>
      <c r="J3865" s="1" t="str">
        <f t="shared" si="630"/>
        <v>NGR bulk stream sediment</v>
      </c>
      <c r="K3865" s="1" t="str">
        <f t="shared" si="631"/>
        <v>&lt;177 micron (NGR)</v>
      </c>
      <c r="L3865">
        <v>26</v>
      </c>
      <c r="M3865" t="s">
        <v>81</v>
      </c>
      <c r="N3865">
        <v>507</v>
      </c>
      <c r="O3865">
        <v>441</v>
      </c>
      <c r="P3865">
        <v>132</v>
      </c>
      <c r="Q3865">
        <v>34</v>
      </c>
      <c r="R3865">
        <v>18</v>
      </c>
      <c r="S3865">
        <v>8</v>
      </c>
      <c r="T3865">
        <v>0.4</v>
      </c>
      <c r="U3865">
        <v>300</v>
      </c>
      <c r="V3865">
        <v>2.2000000000000002</v>
      </c>
      <c r="W3865">
        <v>4.5999999999999996</v>
      </c>
      <c r="X3865">
        <v>12</v>
      </c>
      <c r="Y3865">
        <v>4</v>
      </c>
      <c r="Z3865">
        <v>37</v>
      </c>
      <c r="AA3865">
        <v>0.2</v>
      </c>
      <c r="AB3865">
        <v>10</v>
      </c>
      <c r="AC3865">
        <v>852</v>
      </c>
      <c r="AD3865">
        <v>20</v>
      </c>
      <c r="AE3865">
        <v>8</v>
      </c>
      <c r="AF3865">
        <v>5</v>
      </c>
      <c r="AG3865">
        <v>14.2</v>
      </c>
      <c r="AH3865">
        <v>560</v>
      </c>
    </row>
    <row r="3866" spans="1:34" hidden="1" x14ac:dyDescent="0.25">
      <c r="A3866" t="s">
        <v>14731</v>
      </c>
      <c r="B3866" t="s">
        <v>14732</v>
      </c>
      <c r="C3866" s="1" t="str">
        <f t="shared" si="625"/>
        <v>21:0620</v>
      </c>
      <c r="D3866" s="1" t="str">
        <f t="shared" si="629"/>
        <v>21:0194</v>
      </c>
      <c r="E3866" t="s">
        <v>14733</v>
      </c>
      <c r="F3866" t="s">
        <v>14734</v>
      </c>
      <c r="H3866">
        <v>61.5069959</v>
      </c>
      <c r="I3866">
        <v>-138.16549169999999</v>
      </c>
      <c r="J3866" s="1" t="str">
        <f t="shared" si="630"/>
        <v>NGR bulk stream sediment</v>
      </c>
      <c r="K3866" s="1" t="str">
        <f t="shared" si="631"/>
        <v>&lt;177 micron (NGR)</v>
      </c>
      <c r="L3866">
        <v>26</v>
      </c>
      <c r="M3866" t="s">
        <v>86</v>
      </c>
      <c r="N3866">
        <v>508</v>
      </c>
      <c r="O3866">
        <v>298</v>
      </c>
      <c r="P3866">
        <v>97</v>
      </c>
      <c r="Q3866">
        <v>24</v>
      </c>
      <c r="R3866">
        <v>8</v>
      </c>
      <c r="S3866">
        <v>3</v>
      </c>
      <c r="T3866">
        <v>0.2</v>
      </c>
      <c r="U3866">
        <v>180</v>
      </c>
      <c r="V3866">
        <v>1.2</v>
      </c>
      <c r="W3866">
        <v>1.8</v>
      </c>
      <c r="X3866">
        <v>6</v>
      </c>
      <c r="Y3866">
        <v>2</v>
      </c>
      <c r="Z3866">
        <v>21</v>
      </c>
      <c r="AA3866">
        <v>-0.2</v>
      </c>
      <c r="AB3866">
        <v>5</v>
      </c>
      <c r="AC3866">
        <v>664</v>
      </c>
      <c r="AD3866">
        <v>10</v>
      </c>
      <c r="AE3866">
        <v>6</v>
      </c>
      <c r="AF3866">
        <v>2.2000000000000002</v>
      </c>
      <c r="AG3866">
        <v>8.4</v>
      </c>
      <c r="AH3866">
        <v>520</v>
      </c>
    </row>
    <row r="3867" spans="1:34" hidden="1" x14ac:dyDescent="0.25">
      <c r="A3867" t="s">
        <v>14735</v>
      </c>
      <c r="B3867" t="s">
        <v>14736</v>
      </c>
      <c r="C3867" s="1" t="str">
        <f t="shared" si="625"/>
        <v>21:0620</v>
      </c>
      <c r="D3867" s="1" t="str">
        <f t="shared" si="629"/>
        <v>21:0194</v>
      </c>
      <c r="E3867" t="s">
        <v>14737</v>
      </c>
      <c r="F3867" t="s">
        <v>14738</v>
      </c>
      <c r="H3867">
        <v>61.560262299999998</v>
      </c>
      <c r="I3867">
        <v>-138.2105947</v>
      </c>
      <c r="J3867" s="1" t="str">
        <f t="shared" si="630"/>
        <v>NGR bulk stream sediment</v>
      </c>
      <c r="K3867" s="1" t="str">
        <f t="shared" si="631"/>
        <v>&lt;177 micron (NGR)</v>
      </c>
      <c r="L3867">
        <v>26</v>
      </c>
      <c r="M3867" t="s">
        <v>91</v>
      </c>
      <c r="N3867">
        <v>509</v>
      </c>
      <c r="O3867">
        <v>76</v>
      </c>
      <c r="P3867">
        <v>22</v>
      </c>
      <c r="Q3867">
        <v>11</v>
      </c>
      <c r="R3867">
        <v>16</v>
      </c>
      <c r="S3867">
        <v>9</v>
      </c>
      <c r="T3867">
        <v>-0.2</v>
      </c>
      <c r="U3867">
        <v>290</v>
      </c>
      <c r="V3867">
        <v>2.2000000000000002</v>
      </c>
      <c r="W3867">
        <v>0.8</v>
      </c>
      <c r="X3867">
        <v>3</v>
      </c>
      <c r="Y3867">
        <v>-2</v>
      </c>
      <c r="Z3867">
        <v>46</v>
      </c>
      <c r="AA3867">
        <v>0.2</v>
      </c>
      <c r="AB3867">
        <v>2</v>
      </c>
      <c r="AC3867">
        <v>872</v>
      </c>
      <c r="AD3867">
        <v>25</v>
      </c>
      <c r="AE3867">
        <v>2</v>
      </c>
      <c r="AF3867">
        <v>6.4</v>
      </c>
      <c r="AG3867">
        <v>10.1</v>
      </c>
      <c r="AH3867">
        <v>480</v>
      </c>
    </row>
    <row r="3868" spans="1:34" hidden="1" x14ac:dyDescent="0.25">
      <c r="A3868" t="s">
        <v>14739</v>
      </c>
      <c r="B3868" t="s">
        <v>14740</v>
      </c>
      <c r="C3868" s="1" t="str">
        <f t="shared" si="625"/>
        <v>21:0620</v>
      </c>
      <c r="D3868" s="1" t="str">
        <f t="shared" si="629"/>
        <v>21:0194</v>
      </c>
      <c r="E3868" t="s">
        <v>14741</v>
      </c>
      <c r="F3868" t="s">
        <v>14742</v>
      </c>
      <c r="H3868">
        <v>61.553240700000003</v>
      </c>
      <c r="I3868">
        <v>-138.2006623</v>
      </c>
      <c r="J3868" s="1" t="str">
        <f t="shared" si="630"/>
        <v>NGR bulk stream sediment</v>
      </c>
      <c r="K3868" s="1" t="str">
        <f t="shared" si="631"/>
        <v>&lt;177 micron (NGR)</v>
      </c>
      <c r="L3868">
        <v>26</v>
      </c>
      <c r="M3868" t="s">
        <v>96</v>
      </c>
      <c r="N3868">
        <v>510</v>
      </c>
      <c r="O3868">
        <v>72</v>
      </c>
      <c r="P3868">
        <v>35</v>
      </c>
      <c r="Q3868">
        <v>14</v>
      </c>
      <c r="R3868">
        <v>20</v>
      </c>
      <c r="S3868">
        <v>11</v>
      </c>
      <c r="T3868">
        <v>-0.2</v>
      </c>
      <c r="U3868">
        <v>400</v>
      </c>
      <c r="V3868">
        <v>2.6</v>
      </c>
      <c r="W3868">
        <v>0.8</v>
      </c>
      <c r="X3868">
        <v>5</v>
      </c>
      <c r="Y3868">
        <v>3</v>
      </c>
      <c r="Z3868">
        <v>61</v>
      </c>
      <c r="AA3868">
        <v>-0.2</v>
      </c>
      <c r="AB3868">
        <v>1</v>
      </c>
      <c r="AC3868">
        <v>925</v>
      </c>
      <c r="AD3868">
        <v>30</v>
      </c>
      <c r="AE3868">
        <v>90</v>
      </c>
      <c r="AF3868">
        <v>12.6</v>
      </c>
      <c r="AG3868">
        <v>12.1</v>
      </c>
      <c r="AH3868">
        <v>500</v>
      </c>
    </row>
    <row r="3869" spans="1:34" hidden="1" x14ac:dyDescent="0.25">
      <c r="A3869" t="s">
        <v>14743</v>
      </c>
      <c r="B3869" t="s">
        <v>14744</v>
      </c>
      <c r="C3869" s="1" t="str">
        <f t="shared" si="625"/>
        <v>21:0620</v>
      </c>
      <c r="D3869" s="1" t="str">
        <f t="shared" si="629"/>
        <v>21:0194</v>
      </c>
      <c r="E3869" t="s">
        <v>14745</v>
      </c>
      <c r="F3869" t="s">
        <v>14746</v>
      </c>
      <c r="H3869">
        <v>61.581254999999999</v>
      </c>
      <c r="I3869">
        <v>-138.19999970000001</v>
      </c>
      <c r="J3869" s="1" t="str">
        <f t="shared" si="630"/>
        <v>NGR bulk stream sediment</v>
      </c>
      <c r="K3869" s="1" t="str">
        <f t="shared" si="631"/>
        <v>&lt;177 micron (NGR)</v>
      </c>
      <c r="L3869">
        <v>26</v>
      </c>
      <c r="M3869" t="s">
        <v>101</v>
      </c>
      <c r="N3869">
        <v>511</v>
      </c>
      <c r="O3869">
        <v>72</v>
      </c>
      <c r="P3869">
        <v>27</v>
      </c>
      <c r="Q3869">
        <v>13</v>
      </c>
      <c r="R3869">
        <v>20</v>
      </c>
      <c r="S3869">
        <v>10</v>
      </c>
      <c r="T3869">
        <v>-0.2</v>
      </c>
      <c r="U3869">
        <v>240</v>
      </c>
      <c r="V3869">
        <v>2.1</v>
      </c>
      <c r="W3869">
        <v>0.4</v>
      </c>
      <c r="X3869">
        <v>4</v>
      </c>
      <c r="Y3869">
        <v>2</v>
      </c>
      <c r="Z3869">
        <v>45</v>
      </c>
      <c r="AA3869">
        <v>-0.2</v>
      </c>
      <c r="AB3869">
        <v>-1</v>
      </c>
      <c r="AC3869">
        <v>1247</v>
      </c>
      <c r="AD3869">
        <v>15</v>
      </c>
      <c r="AE3869">
        <v>6</v>
      </c>
      <c r="AF3869">
        <v>4.2</v>
      </c>
      <c r="AG3869">
        <v>6.7</v>
      </c>
      <c r="AH3869">
        <v>400</v>
      </c>
    </row>
    <row r="3870" spans="1:34" hidden="1" x14ac:dyDescent="0.25">
      <c r="A3870" t="s">
        <v>14747</v>
      </c>
      <c r="B3870" t="s">
        <v>14748</v>
      </c>
      <c r="C3870" s="1" t="str">
        <f t="shared" si="625"/>
        <v>21:0620</v>
      </c>
      <c r="D3870" s="1" t="str">
        <f t="shared" si="629"/>
        <v>21:0194</v>
      </c>
      <c r="E3870" t="s">
        <v>14749</v>
      </c>
      <c r="F3870" t="s">
        <v>14750</v>
      </c>
      <c r="H3870">
        <v>61.602738799999997</v>
      </c>
      <c r="I3870">
        <v>-138.22670600000001</v>
      </c>
      <c r="J3870" s="1" t="str">
        <f t="shared" si="630"/>
        <v>NGR bulk stream sediment</v>
      </c>
      <c r="K3870" s="1" t="str">
        <f t="shared" si="631"/>
        <v>&lt;177 micron (NGR)</v>
      </c>
      <c r="L3870">
        <v>26</v>
      </c>
      <c r="M3870" t="s">
        <v>106</v>
      </c>
      <c r="N3870">
        <v>512</v>
      </c>
      <c r="O3870">
        <v>80</v>
      </c>
      <c r="P3870">
        <v>27</v>
      </c>
      <c r="Q3870">
        <v>20</v>
      </c>
      <c r="R3870">
        <v>22</v>
      </c>
      <c r="S3870">
        <v>6</v>
      </c>
      <c r="T3870">
        <v>-0.2</v>
      </c>
      <c r="U3870">
        <v>170</v>
      </c>
      <c r="V3870">
        <v>1.6</v>
      </c>
      <c r="W3870">
        <v>0.3</v>
      </c>
      <c r="X3870">
        <v>4</v>
      </c>
      <c r="Y3870">
        <v>-2</v>
      </c>
      <c r="Z3870">
        <v>36</v>
      </c>
      <c r="AA3870">
        <v>-0.2</v>
      </c>
      <c r="AB3870">
        <v>14</v>
      </c>
      <c r="AC3870">
        <v>905</v>
      </c>
      <c r="AD3870">
        <v>15</v>
      </c>
      <c r="AE3870">
        <v>2</v>
      </c>
      <c r="AF3870">
        <v>4.2</v>
      </c>
      <c r="AG3870">
        <v>4.5</v>
      </c>
      <c r="AH3870">
        <v>370</v>
      </c>
    </row>
    <row r="3871" spans="1:34" hidden="1" x14ac:dyDescent="0.25">
      <c r="A3871" t="s">
        <v>14751</v>
      </c>
      <c r="B3871" t="s">
        <v>14752</v>
      </c>
      <c r="C3871" s="1" t="str">
        <f t="shared" ref="C3871:C3934" si="632">HYPERLINK("http://geochem.nrcan.gc.ca/cdogs/content/bdl/bdl210620_e.htm", "21:0620")</f>
        <v>21:0620</v>
      </c>
      <c r="D3871" s="1" t="str">
        <f t="shared" si="629"/>
        <v>21:0194</v>
      </c>
      <c r="E3871" t="s">
        <v>14753</v>
      </c>
      <c r="F3871" t="s">
        <v>14754</v>
      </c>
      <c r="H3871">
        <v>61.6075722</v>
      </c>
      <c r="I3871">
        <v>-138.25075620000001</v>
      </c>
      <c r="J3871" s="1" t="str">
        <f t="shared" si="630"/>
        <v>NGR bulk stream sediment</v>
      </c>
      <c r="K3871" s="1" t="str">
        <f t="shared" si="631"/>
        <v>&lt;177 micron (NGR)</v>
      </c>
      <c r="L3871">
        <v>26</v>
      </c>
      <c r="M3871" t="s">
        <v>111</v>
      </c>
      <c r="N3871">
        <v>513</v>
      </c>
      <c r="O3871">
        <v>46</v>
      </c>
      <c r="P3871">
        <v>14</v>
      </c>
      <c r="Q3871">
        <v>12</v>
      </c>
      <c r="R3871">
        <v>14</v>
      </c>
      <c r="S3871">
        <v>5</v>
      </c>
      <c r="T3871">
        <v>-0.2</v>
      </c>
      <c r="U3871">
        <v>140</v>
      </c>
      <c r="V3871">
        <v>1.2</v>
      </c>
      <c r="W3871">
        <v>0.4</v>
      </c>
      <c r="X3871">
        <v>1</v>
      </c>
      <c r="Y3871">
        <v>-2</v>
      </c>
      <c r="Z3871">
        <v>27</v>
      </c>
      <c r="AA3871">
        <v>-0.2</v>
      </c>
      <c r="AB3871">
        <v>1</v>
      </c>
      <c r="AC3871">
        <v>803</v>
      </c>
      <c r="AD3871">
        <v>10</v>
      </c>
      <c r="AE3871">
        <v>6</v>
      </c>
      <c r="AF3871">
        <v>3.8</v>
      </c>
      <c r="AG3871">
        <v>4.5</v>
      </c>
      <c r="AH3871">
        <v>410</v>
      </c>
    </row>
    <row r="3872" spans="1:34" hidden="1" x14ac:dyDescent="0.25">
      <c r="A3872" t="s">
        <v>14755</v>
      </c>
      <c r="B3872" t="s">
        <v>14756</v>
      </c>
      <c r="C3872" s="1" t="str">
        <f t="shared" si="632"/>
        <v>21:0620</v>
      </c>
      <c r="D3872" s="1" t="str">
        <f t="shared" si="629"/>
        <v>21:0194</v>
      </c>
      <c r="E3872" t="s">
        <v>14757</v>
      </c>
      <c r="F3872" t="s">
        <v>14758</v>
      </c>
      <c r="H3872">
        <v>61.595483700000003</v>
      </c>
      <c r="I3872">
        <v>-138.26653490000001</v>
      </c>
      <c r="J3872" s="1" t="str">
        <f t="shared" si="630"/>
        <v>NGR bulk stream sediment</v>
      </c>
      <c r="K3872" s="1" t="str">
        <f t="shared" si="631"/>
        <v>&lt;177 micron (NGR)</v>
      </c>
      <c r="L3872">
        <v>26</v>
      </c>
      <c r="M3872" t="s">
        <v>116</v>
      </c>
      <c r="N3872">
        <v>514</v>
      </c>
      <c r="O3872">
        <v>85</v>
      </c>
      <c r="P3872">
        <v>24</v>
      </c>
      <c r="Q3872">
        <v>14</v>
      </c>
      <c r="R3872">
        <v>19</v>
      </c>
      <c r="S3872">
        <v>7</v>
      </c>
      <c r="T3872">
        <v>0.2</v>
      </c>
      <c r="U3872">
        <v>380</v>
      </c>
      <c r="V3872">
        <v>2.4</v>
      </c>
      <c r="W3872">
        <v>0.6</v>
      </c>
      <c r="X3872">
        <v>4</v>
      </c>
      <c r="Y3872">
        <v>3</v>
      </c>
      <c r="Z3872">
        <v>50</v>
      </c>
      <c r="AA3872">
        <v>-0.2</v>
      </c>
      <c r="AB3872">
        <v>4</v>
      </c>
      <c r="AC3872">
        <v>1347</v>
      </c>
      <c r="AD3872">
        <v>30</v>
      </c>
      <c r="AE3872">
        <v>2</v>
      </c>
      <c r="AF3872">
        <v>3.8</v>
      </c>
      <c r="AG3872">
        <v>7.9</v>
      </c>
      <c r="AH3872">
        <v>450</v>
      </c>
    </row>
    <row r="3873" spans="1:34" hidden="1" x14ac:dyDescent="0.25">
      <c r="A3873" t="s">
        <v>14759</v>
      </c>
      <c r="B3873" t="s">
        <v>14760</v>
      </c>
      <c r="C3873" s="1" t="str">
        <f t="shared" si="632"/>
        <v>21:0620</v>
      </c>
      <c r="D3873" s="1" t="str">
        <f t="shared" si="629"/>
        <v>21:0194</v>
      </c>
      <c r="E3873" t="s">
        <v>14761</v>
      </c>
      <c r="F3873" t="s">
        <v>14762</v>
      </c>
      <c r="H3873">
        <v>61.554329299999999</v>
      </c>
      <c r="I3873">
        <v>-138.2861638</v>
      </c>
      <c r="J3873" s="1" t="str">
        <f t="shared" si="630"/>
        <v>NGR bulk stream sediment</v>
      </c>
      <c r="K3873" s="1" t="str">
        <f t="shared" si="631"/>
        <v>&lt;177 micron (NGR)</v>
      </c>
      <c r="L3873">
        <v>26</v>
      </c>
      <c r="M3873" t="s">
        <v>121</v>
      </c>
      <c r="N3873">
        <v>515</v>
      </c>
      <c r="O3873">
        <v>81</v>
      </c>
      <c r="P3873">
        <v>17</v>
      </c>
      <c r="Q3873">
        <v>13</v>
      </c>
      <c r="R3873">
        <v>15</v>
      </c>
      <c r="S3873">
        <v>9</v>
      </c>
      <c r="T3873">
        <v>-0.2</v>
      </c>
      <c r="U3873">
        <v>420</v>
      </c>
      <c r="V3873">
        <v>2.4</v>
      </c>
      <c r="W3873">
        <v>0.4</v>
      </c>
      <c r="X3873">
        <v>3</v>
      </c>
      <c r="Y3873">
        <v>-2</v>
      </c>
      <c r="Z3873">
        <v>48</v>
      </c>
      <c r="AA3873">
        <v>0.3</v>
      </c>
      <c r="AB3873">
        <v>5</v>
      </c>
      <c r="AC3873">
        <v>806</v>
      </c>
      <c r="AD3873">
        <v>25</v>
      </c>
      <c r="AE3873">
        <v>2</v>
      </c>
      <c r="AF3873">
        <v>8.8000000000000007</v>
      </c>
      <c r="AG3873">
        <v>11</v>
      </c>
      <c r="AH3873">
        <v>380</v>
      </c>
    </row>
    <row r="3874" spans="1:34" hidden="1" x14ac:dyDescent="0.25">
      <c r="A3874" t="s">
        <v>14763</v>
      </c>
      <c r="B3874" t="s">
        <v>14764</v>
      </c>
      <c r="C3874" s="1" t="str">
        <f t="shared" si="632"/>
        <v>21:0620</v>
      </c>
      <c r="D3874" s="1" t="str">
        <f t="shared" si="629"/>
        <v>21:0194</v>
      </c>
      <c r="E3874" t="s">
        <v>14765</v>
      </c>
      <c r="F3874" t="s">
        <v>14766</v>
      </c>
      <c r="H3874">
        <v>61.613356799999998</v>
      </c>
      <c r="I3874">
        <v>-138.30351809999999</v>
      </c>
      <c r="J3874" s="1" t="str">
        <f t="shared" si="630"/>
        <v>NGR bulk stream sediment</v>
      </c>
      <c r="K3874" s="1" t="str">
        <f t="shared" si="631"/>
        <v>&lt;177 micron (NGR)</v>
      </c>
      <c r="L3874">
        <v>26</v>
      </c>
      <c r="M3874" t="s">
        <v>126</v>
      </c>
      <c r="N3874">
        <v>516</v>
      </c>
      <c r="O3874">
        <v>63</v>
      </c>
      <c r="P3874">
        <v>13</v>
      </c>
      <c r="Q3874">
        <v>14</v>
      </c>
      <c r="R3874">
        <v>8</v>
      </c>
      <c r="S3874">
        <v>4</v>
      </c>
      <c r="T3874">
        <v>-0.2</v>
      </c>
      <c r="U3874">
        <v>205</v>
      </c>
      <c r="V3874">
        <v>1.6</v>
      </c>
      <c r="W3874">
        <v>0.4</v>
      </c>
      <c r="X3874">
        <v>1</v>
      </c>
      <c r="Y3874">
        <v>-2</v>
      </c>
      <c r="Z3874">
        <v>39</v>
      </c>
      <c r="AA3874">
        <v>-0.2</v>
      </c>
      <c r="AB3874">
        <v>1</v>
      </c>
      <c r="AC3874">
        <v>938</v>
      </c>
      <c r="AD3874">
        <v>10</v>
      </c>
      <c r="AE3874">
        <v>10</v>
      </c>
      <c r="AF3874">
        <v>2.6</v>
      </c>
      <c r="AG3874">
        <v>10.7</v>
      </c>
      <c r="AH3874">
        <v>430</v>
      </c>
    </row>
    <row r="3875" spans="1:34" hidden="1" x14ac:dyDescent="0.25">
      <c r="A3875" t="s">
        <v>14767</v>
      </c>
      <c r="B3875" t="s">
        <v>14768</v>
      </c>
      <c r="C3875" s="1" t="str">
        <f t="shared" si="632"/>
        <v>21:0620</v>
      </c>
      <c r="D3875" s="1" t="str">
        <f t="shared" si="629"/>
        <v>21:0194</v>
      </c>
      <c r="E3875" t="s">
        <v>14769</v>
      </c>
      <c r="F3875" t="s">
        <v>14770</v>
      </c>
      <c r="H3875">
        <v>61.564878999999998</v>
      </c>
      <c r="I3875">
        <v>-138.3383761</v>
      </c>
      <c r="J3875" s="1" t="str">
        <f t="shared" si="630"/>
        <v>NGR bulk stream sediment</v>
      </c>
      <c r="K3875" s="1" t="str">
        <f t="shared" si="631"/>
        <v>&lt;177 micron (NGR)</v>
      </c>
      <c r="L3875">
        <v>26</v>
      </c>
      <c r="M3875" t="s">
        <v>131</v>
      </c>
      <c r="N3875">
        <v>517</v>
      </c>
      <c r="O3875">
        <v>85</v>
      </c>
      <c r="P3875">
        <v>18</v>
      </c>
      <c r="Q3875">
        <v>16</v>
      </c>
      <c r="R3875">
        <v>14</v>
      </c>
      <c r="S3875">
        <v>8</v>
      </c>
      <c r="T3875">
        <v>-0.2</v>
      </c>
      <c r="U3875">
        <v>360</v>
      </c>
      <c r="V3875">
        <v>2</v>
      </c>
      <c r="W3875">
        <v>0.3</v>
      </c>
      <c r="X3875">
        <v>4</v>
      </c>
      <c r="Y3875">
        <v>-2</v>
      </c>
      <c r="Z3875">
        <v>45</v>
      </c>
      <c r="AA3875">
        <v>0.3</v>
      </c>
      <c r="AB3875">
        <v>3</v>
      </c>
      <c r="AC3875">
        <v>892</v>
      </c>
      <c r="AD3875">
        <v>35</v>
      </c>
      <c r="AE3875">
        <v>2</v>
      </c>
      <c r="AF3875">
        <v>7.4</v>
      </c>
      <c r="AG3875">
        <v>13.3</v>
      </c>
      <c r="AH3875">
        <v>430</v>
      </c>
    </row>
    <row r="3876" spans="1:34" hidden="1" x14ac:dyDescent="0.25">
      <c r="A3876" t="s">
        <v>14771</v>
      </c>
      <c r="B3876" t="s">
        <v>14772</v>
      </c>
      <c r="C3876" s="1" t="str">
        <f t="shared" si="632"/>
        <v>21:0620</v>
      </c>
      <c r="D3876" s="1" t="str">
        <f t="shared" si="629"/>
        <v>21:0194</v>
      </c>
      <c r="E3876" t="s">
        <v>14773</v>
      </c>
      <c r="F3876" t="s">
        <v>14774</v>
      </c>
      <c r="H3876">
        <v>61.612864000000002</v>
      </c>
      <c r="I3876">
        <v>-138.40288140000001</v>
      </c>
      <c r="J3876" s="1" t="str">
        <f t="shared" si="630"/>
        <v>NGR bulk stream sediment</v>
      </c>
      <c r="K3876" s="1" t="str">
        <f t="shared" si="631"/>
        <v>&lt;177 micron (NGR)</v>
      </c>
      <c r="L3876">
        <v>27</v>
      </c>
      <c r="M3876" t="s">
        <v>38</v>
      </c>
      <c r="N3876">
        <v>518</v>
      </c>
      <c r="O3876">
        <v>49</v>
      </c>
      <c r="P3876">
        <v>8</v>
      </c>
      <c r="Q3876">
        <v>9</v>
      </c>
      <c r="R3876">
        <v>9</v>
      </c>
      <c r="S3876">
        <v>6</v>
      </c>
      <c r="T3876">
        <v>-0.2</v>
      </c>
      <c r="U3876">
        <v>250</v>
      </c>
      <c r="V3876">
        <v>1.4</v>
      </c>
      <c r="W3876">
        <v>0.3</v>
      </c>
      <c r="X3876">
        <v>1</v>
      </c>
      <c r="Y3876">
        <v>-2</v>
      </c>
      <c r="Z3876">
        <v>32</v>
      </c>
      <c r="AA3876">
        <v>-0.2</v>
      </c>
      <c r="AB3876">
        <v>1</v>
      </c>
      <c r="AC3876">
        <v>998</v>
      </c>
      <c r="AD3876">
        <v>15</v>
      </c>
      <c r="AE3876">
        <v>-2</v>
      </c>
      <c r="AF3876">
        <v>3.8</v>
      </c>
      <c r="AG3876">
        <v>7.7</v>
      </c>
      <c r="AH3876">
        <v>315</v>
      </c>
    </row>
    <row r="3877" spans="1:34" hidden="1" x14ac:dyDescent="0.25">
      <c r="A3877" t="s">
        <v>14775</v>
      </c>
      <c r="B3877" t="s">
        <v>14776</v>
      </c>
      <c r="C3877" s="1" t="str">
        <f t="shared" si="632"/>
        <v>21:0620</v>
      </c>
      <c r="D3877" s="1" t="str">
        <f t="shared" si="629"/>
        <v>21:0194</v>
      </c>
      <c r="E3877" t="s">
        <v>14777</v>
      </c>
      <c r="F3877" t="s">
        <v>14778</v>
      </c>
      <c r="H3877">
        <v>61.606641400000001</v>
      </c>
      <c r="I3877">
        <v>-138.3260942</v>
      </c>
      <c r="J3877" s="1" t="str">
        <f t="shared" si="630"/>
        <v>NGR bulk stream sediment</v>
      </c>
      <c r="K3877" s="1" t="str">
        <f t="shared" si="631"/>
        <v>&lt;177 micron (NGR)</v>
      </c>
      <c r="L3877">
        <v>27</v>
      </c>
      <c r="M3877" t="s">
        <v>43</v>
      </c>
      <c r="N3877">
        <v>519</v>
      </c>
      <c r="O3877">
        <v>35</v>
      </c>
      <c r="P3877">
        <v>5</v>
      </c>
      <c r="Q3877">
        <v>9</v>
      </c>
      <c r="R3877">
        <v>4</v>
      </c>
      <c r="S3877">
        <v>4</v>
      </c>
      <c r="T3877">
        <v>-0.2</v>
      </c>
      <c r="U3877">
        <v>170</v>
      </c>
      <c r="V3877">
        <v>1.3</v>
      </c>
      <c r="W3877">
        <v>-0.2</v>
      </c>
      <c r="X3877">
        <v>1</v>
      </c>
      <c r="Y3877">
        <v>-2</v>
      </c>
      <c r="Z3877">
        <v>21</v>
      </c>
      <c r="AA3877">
        <v>0.2</v>
      </c>
      <c r="AB3877">
        <v>-1</v>
      </c>
      <c r="AC3877">
        <v>901</v>
      </c>
      <c r="AD3877">
        <v>-10</v>
      </c>
      <c r="AE3877">
        <v>-2</v>
      </c>
      <c r="AF3877">
        <v>1.8</v>
      </c>
      <c r="AG3877">
        <v>7.7</v>
      </c>
      <c r="AH3877">
        <v>300</v>
      </c>
    </row>
    <row r="3878" spans="1:34" hidden="1" x14ac:dyDescent="0.25">
      <c r="A3878" t="s">
        <v>14779</v>
      </c>
      <c r="B3878" t="s">
        <v>14780</v>
      </c>
      <c r="C3878" s="1" t="str">
        <f t="shared" si="632"/>
        <v>21:0620</v>
      </c>
      <c r="D3878" s="1" t="str">
        <f t="shared" si="629"/>
        <v>21:0194</v>
      </c>
      <c r="E3878" t="s">
        <v>14781</v>
      </c>
      <c r="F3878" t="s">
        <v>14782</v>
      </c>
      <c r="H3878">
        <v>61.626741500000001</v>
      </c>
      <c r="I3878">
        <v>-138.35415839999999</v>
      </c>
      <c r="J3878" s="1" t="str">
        <f t="shared" si="630"/>
        <v>NGR bulk stream sediment</v>
      </c>
      <c r="K3878" s="1" t="str">
        <f t="shared" si="631"/>
        <v>&lt;177 micron (NGR)</v>
      </c>
      <c r="L3878">
        <v>27</v>
      </c>
      <c r="M3878" t="s">
        <v>56</v>
      </c>
      <c r="N3878">
        <v>520</v>
      </c>
      <c r="O3878">
        <v>88</v>
      </c>
      <c r="P3878">
        <v>22</v>
      </c>
      <c r="Q3878">
        <v>16</v>
      </c>
      <c r="R3878">
        <v>13</v>
      </c>
      <c r="S3878">
        <v>7</v>
      </c>
      <c r="T3878">
        <v>-0.2</v>
      </c>
      <c r="U3878">
        <v>270</v>
      </c>
      <c r="V3878">
        <v>1.6</v>
      </c>
      <c r="W3878">
        <v>0.6</v>
      </c>
      <c r="X3878">
        <v>3</v>
      </c>
      <c r="Y3878">
        <v>3</v>
      </c>
      <c r="Z3878">
        <v>30</v>
      </c>
      <c r="AA3878">
        <v>0.2</v>
      </c>
      <c r="AB3878">
        <v>1</v>
      </c>
      <c r="AC3878">
        <v>1020</v>
      </c>
      <c r="AD3878">
        <v>15</v>
      </c>
      <c r="AE3878">
        <v>4</v>
      </c>
      <c r="AF3878">
        <v>2.8</v>
      </c>
      <c r="AG3878">
        <v>7.3</v>
      </c>
      <c r="AH3878">
        <v>500</v>
      </c>
    </row>
    <row r="3879" spans="1:34" hidden="1" x14ac:dyDescent="0.25">
      <c r="A3879" t="s">
        <v>14783</v>
      </c>
      <c r="B3879" t="s">
        <v>14784</v>
      </c>
      <c r="C3879" s="1" t="str">
        <f t="shared" si="632"/>
        <v>21:0620</v>
      </c>
      <c r="D3879" s="1" t="str">
        <f t="shared" si="629"/>
        <v>21:0194</v>
      </c>
      <c r="E3879" t="s">
        <v>14785</v>
      </c>
      <c r="F3879" t="s">
        <v>14786</v>
      </c>
      <c r="H3879">
        <v>61.565469499999999</v>
      </c>
      <c r="I3879">
        <v>-138.39415360000001</v>
      </c>
      <c r="J3879" s="1" t="str">
        <f t="shared" si="630"/>
        <v>NGR bulk stream sediment</v>
      </c>
      <c r="K3879" s="1" t="str">
        <f t="shared" si="631"/>
        <v>&lt;177 micron (NGR)</v>
      </c>
      <c r="L3879">
        <v>27</v>
      </c>
      <c r="M3879" t="s">
        <v>61</v>
      </c>
      <c r="N3879">
        <v>521</v>
      </c>
      <c r="O3879">
        <v>96</v>
      </c>
      <c r="P3879">
        <v>26</v>
      </c>
      <c r="Q3879">
        <v>17</v>
      </c>
      <c r="R3879">
        <v>27</v>
      </c>
      <c r="S3879">
        <v>16</v>
      </c>
      <c r="T3879">
        <v>-0.2</v>
      </c>
      <c r="U3879">
        <v>420</v>
      </c>
      <c r="V3879">
        <v>3</v>
      </c>
      <c r="W3879">
        <v>0.3</v>
      </c>
      <c r="X3879">
        <v>4</v>
      </c>
      <c r="Y3879">
        <v>2</v>
      </c>
      <c r="Z3879">
        <v>54</v>
      </c>
      <c r="AA3879">
        <v>0.2</v>
      </c>
      <c r="AB3879">
        <v>2</v>
      </c>
      <c r="AC3879">
        <v>870</v>
      </c>
      <c r="AD3879">
        <v>30</v>
      </c>
      <c r="AE3879">
        <v>-2</v>
      </c>
      <c r="AF3879">
        <v>7.8</v>
      </c>
      <c r="AG3879">
        <v>12</v>
      </c>
      <c r="AH3879">
        <v>425</v>
      </c>
    </row>
    <row r="3880" spans="1:34" hidden="1" x14ac:dyDescent="0.25">
      <c r="A3880" t="s">
        <v>14787</v>
      </c>
      <c r="B3880" t="s">
        <v>14788</v>
      </c>
      <c r="C3880" s="1" t="str">
        <f t="shared" si="632"/>
        <v>21:0620</v>
      </c>
      <c r="D3880" s="1" t="str">
        <f t="shared" si="629"/>
        <v>21:0194</v>
      </c>
      <c r="E3880" t="s">
        <v>14789</v>
      </c>
      <c r="F3880" t="s">
        <v>14790</v>
      </c>
      <c r="H3880">
        <v>61.588737299999998</v>
      </c>
      <c r="I3880">
        <v>-138.3924432</v>
      </c>
      <c r="J3880" s="1" t="str">
        <f t="shared" si="630"/>
        <v>NGR bulk stream sediment</v>
      </c>
      <c r="K3880" s="1" t="str">
        <f t="shared" si="631"/>
        <v>&lt;177 micron (NGR)</v>
      </c>
      <c r="L3880">
        <v>27</v>
      </c>
      <c r="M3880" t="s">
        <v>66</v>
      </c>
      <c r="N3880">
        <v>522</v>
      </c>
      <c r="O3880">
        <v>72</v>
      </c>
      <c r="P3880">
        <v>14</v>
      </c>
      <c r="Q3880">
        <v>10</v>
      </c>
      <c r="R3880">
        <v>15</v>
      </c>
      <c r="S3880">
        <v>9</v>
      </c>
      <c r="T3880">
        <v>-0.2</v>
      </c>
      <c r="U3880">
        <v>400</v>
      </c>
      <c r="V3880">
        <v>2.2000000000000002</v>
      </c>
      <c r="W3880">
        <v>0.2</v>
      </c>
      <c r="X3880">
        <v>2</v>
      </c>
      <c r="Y3880">
        <v>-2</v>
      </c>
      <c r="Z3880">
        <v>38</v>
      </c>
      <c r="AA3880">
        <v>0.3</v>
      </c>
      <c r="AB3880">
        <v>3</v>
      </c>
      <c r="AC3880">
        <v>891</v>
      </c>
      <c r="AD3880">
        <v>20</v>
      </c>
      <c r="AE3880">
        <v>-2</v>
      </c>
      <c r="AF3880">
        <v>7.2</v>
      </c>
      <c r="AG3880">
        <v>8.3000000000000007</v>
      </c>
      <c r="AH3880">
        <v>375</v>
      </c>
    </row>
    <row r="3881" spans="1:34" hidden="1" x14ac:dyDescent="0.25">
      <c r="A3881" t="s">
        <v>14791</v>
      </c>
      <c r="B3881" t="s">
        <v>14792</v>
      </c>
      <c r="C3881" s="1" t="str">
        <f t="shared" si="632"/>
        <v>21:0620</v>
      </c>
      <c r="D3881" s="1" t="str">
        <f t="shared" si="629"/>
        <v>21:0194</v>
      </c>
      <c r="E3881" t="s">
        <v>14793</v>
      </c>
      <c r="F3881" t="s">
        <v>14794</v>
      </c>
      <c r="H3881">
        <v>61.590357300000001</v>
      </c>
      <c r="I3881">
        <v>-138.41198660000001</v>
      </c>
      <c r="J3881" s="1" t="str">
        <f t="shared" si="630"/>
        <v>NGR bulk stream sediment</v>
      </c>
      <c r="K3881" s="1" t="str">
        <f t="shared" si="631"/>
        <v>&lt;177 micron (NGR)</v>
      </c>
      <c r="L3881">
        <v>27</v>
      </c>
      <c r="M3881" t="s">
        <v>76</v>
      </c>
      <c r="N3881">
        <v>523</v>
      </c>
      <c r="O3881">
        <v>81</v>
      </c>
      <c r="P3881">
        <v>18</v>
      </c>
      <c r="Q3881">
        <v>13</v>
      </c>
      <c r="R3881">
        <v>14</v>
      </c>
      <c r="S3881">
        <v>10</v>
      </c>
      <c r="T3881">
        <v>-0.2</v>
      </c>
      <c r="U3881">
        <v>400</v>
      </c>
      <c r="V3881">
        <v>2.2999999999999998</v>
      </c>
      <c r="W3881">
        <v>-0.2</v>
      </c>
      <c r="X3881">
        <v>3</v>
      </c>
      <c r="Y3881">
        <v>-2</v>
      </c>
      <c r="Z3881">
        <v>43</v>
      </c>
      <c r="AA3881">
        <v>0.4</v>
      </c>
      <c r="AB3881">
        <v>2</v>
      </c>
      <c r="AC3881">
        <v>870</v>
      </c>
      <c r="AD3881">
        <v>25</v>
      </c>
      <c r="AE3881">
        <v>-2</v>
      </c>
      <c r="AF3881">
        <v>9.8000000000000007</v>
      </c>
      <c r="AG3881">
        <v>16</v>
      </c>
      <c r="AH3881">
        <v>375</v>
      </c>
    </row>
    <row r="3882" spans="1:34" hidden="1" x14ac:dyDescent="0.25">
      <c r="A3882" t="s">
        <v>14795</v>
      </c>
      <c r="B3882" t="s">
        <v>14796</v>
      </c>
      <c r="C3882" s="1" t="str">
        <f t="shared" si="632"/>
        <v>21:0620</v>
      </c>
      <c r="D3882" s="1" t="str">
        <f t="shared" si="629"/>
        <v>21:0194</v>
      </c>
      <c r="E3882" t="s">
        <v>14773</v>
      </c>
      <c r="F3882" t="s">
        <v>14797</v>
      </c>
      <c r="H3882">
        <v>61.612864000000002</v>
      </c>
      <c r="I3882">
        <v>-138.40288140000001</v>
      </c>
      <c r="J3882" s="1" t="str">
        <f t="shared" si="630"/>
        <v>NGR bulk stream sediment</v>
      </c>
      <c r="K3882" s="1" t="str">
        <f t="shared" si="631"/>
        <v>&lt;177 micron (NGR)</v>
      </c>
      <c r="L3882">
        <v>27</v>
      </c>
      <c r="M3882" t="s">
        <v>51</v>
      </c>
      <c r="N3882">
        <v>524</v>
      </c>
      <c r="O3882">
        <v>36</v>
      </c>
      <c r="P3882">
        <v>6</v>
      </c>
      <c r="Q3882">
        <v>11</v>
      </c>
      <c r="R3882">
        <v>6</v>
      </c>
      <c r="S3882">
        <v>4</v>
      </c>
      <c r="T3882">
        <v>-0.2</v>
      </c>
      <c r="U3882">
        <v>190</v>
      </c>
      <c r="V3882">
        <v>1.2</v>
      </c>
      <c r="W3882">
        <v>-0.2</v>
      </c>
      <c r="X3882">
        <v>-1</v>
      </c>
      <c r="Y3882">
        <v>-2</v>
      </c>
      <c r="Z3882">
        <v>22</v>
      </c>
      <c r="AA3882">
        <v>0.2</v>
      </c>
      <c r="AB3882">
        <v>2</v>
      </c>
      <c r="AC3882">
        <v>1059</v>
      </c>
      <c r="AD3882">
        <v>10</v>
      </c>
      <c r="AE3882">
        <v>-2</v>
      </c>
      <c r="AF3882">
        <v>3.6</v>
      </c>
      <c r="AG3882">
        <v>6.9</v>
      </c>
      <c r="AH3882">
        <v>275</v>
      </c>
    </row>
    <row r="3883" spans="1:34" hidden="1" x14ac:dyDescent="0.25">
      <c r="A3883" t="s">
        <v>14798</v>
      </c>
      <c r="B3883" t="s">
        <v>14799</v>
      </c>
      <c r="C3883" s="1" t="str">
        <f t="shared" si="632"/>
        <v>21:0620</v>
      </c>
      <c r="D3883" s="1" t="str">
        <f t="shared" si="629"/>
        <v>21:0194</v>
      </c>
      <c r="E3883" t="s">
        <v>14773</v>
      </c>
      <c r="F3883" t="s">
        <v>14800</v>
      </c>
      <c r="H3883">
        <v>61.612864000000002</v>
      </c>
      <c r="I3883">
        <v>-138.40288140000001</v>
      </c>
      <c r="J3883" s="1" t="str">
        <f t="shared" si="630"/>
        <v>NGR bulk stream sediment</v>
      </c>
      <c r="K3883" s="1" t="str">
        <f t="shared" si="631"/>
        <v>&lt;177 micron (NGR)</v>
      </c>
      <c r="L3883">
        <v>27</v>
      </c>
      <c r="M3883" t="s">
        <v>47</v>
      </c>
      <c r="N3883">
        <v>525</v>
      </c>
      <c r="O3883">
        <v>48</v>
      </c>
      <c r="P3883">
        <v>9</v>
      </c>
      <c r="Q3883">
        <v>11</v>
      </c>
      <c r="R3883">
        <v>8</v>
      </c>
      <c r="S3883">
        <v>6</v>
      </c>
      <c r="T3883">
        <v>-0.2</v>
      </c>
      <c r="U3883">
        <v>260</v>
      </c>
      <c r="V3883">
        <v>1.4</v>
      </c>
      <c r="W3883">
        <v>0.2</v>
      </c>
      <c r="X3883">
        <v>1</v>
      </c>
      <c r="Y3883">
        <v>-2</v>
      </c>
      <c r="Z3883">
        <v>25</v>
      </c>
      <c r="AA3883">
        <v>-0.2</v>
      </c>
      <c r="AB3883">
        <v>-1</v>
      </c>
      <c r="AC3883">
        <v>1027</v>
      </c>
      <c r="AD3883">
        <v>10</v>
      </c>
      <c r="AE3883">
        <v>-2</v>
      </c>
      <c r="AF3883">
        <v>4</v>
      </c>
      <c r="AG3883">
        <v>8</v>
      </c>
      <c r="AH3883">
        <v>320</v>
      </c>
    </row>
    <row r="3884" spans="1:34" hidden="1" x14ac:dyDescent="0.25">
      <c r="A3884" t="s">
        <v>14801</v>
      </c>
      <c r="B3884" t="s">
        <v>14802</v>
      </c>
      <c r="C3884" s="1" t="str">
        <f t="shared" si="632"/>
        <v>21:0620</v>
      </c>
      <c r="D3884" s="1" t="str">
        <f t="shared" si="629"/>
        <v>21:0194</v>
      </c>
      <c r="E3884" t="s">
        <v>14803</v>
      </c>
      <c r="F3884" t="s">
        <v>14804</v>
      </c>
      <c r="H3884">
        <v>61.619841200000003</v>
      </c>
      <c r="I3884">
        <v>-138.4322775</v>
      </c>
      <c r="J3884" s="1" t="str">
        <f t="shared" si="630"/>
        <v>NGR bulk stream sediment</v>
      </c>
      <c r="K3884" s="1" t="str">
        <f t="shared" si="631"/>
        <v>&lt;177 micron (NGR)</v>
      </c>
      <c r="L3884">
        <v>27</v>
      </c>
      <c r="M3884" t="s">
        <v>81</v>
      </c>
      <c r="N3884">
        <v>526</v>
      </c>
      <c r="O3884">
        <v>46</v>
      </c>
      <c r="P3884">
        <v>9</v>
      </c>
      <c r="Q3884">
        <v>8</v>
      </c>
      <c r="R3884">
        <v>8</v>
      </c>
      <c r="S3884">
        <v>5</v>
      </c>
      <c r="T3884">
        <v>-0.2</v>
      </c>
      <c r="U3884">
        <v>220</v>
      </c>
      <c r="V3884">
        <v>1.4</v>
      </c>
      <c r="W3884">
        <v>-0.2</v>
      </c>
      <c r="X3884">
        <v>1</v>
      </c>
      <c r="Y3884">
        <v>-2</v>
      </c>
      <c r="Z3884">
        <v>26</v>
      </c>
      <c r="AA3884">
        <v>-0.2</v>
      </c>
      <c r="AB3884">
        <v>1</v>
      </c>
      <c r="AC3884">
        <v>947</v>
      </c>
      <c r="AD3884">
        <v>10</v>
      </c>
      <c r="AE3884">
        <v>-2</v>
      </c>
      <c r="AF3884">
        <v>4</v>
      </c>
      <c r="AG3884">
        <v>5.2</v>
      </c>
      <c r="AH3884">
        <v>285</v>
      </c>
    </row>
    <row r="3885" spans="1:34" hidden="1" x14ac:dyDescent="0.25">
      <c r="A3885" t="s">
        <v>14805</v>
      </c>
      <c r="B3885" t="s">
        <v>14806</v>
      </c>
      <c r="C3885" s="1" t="str">
        <f t="shared" si="632"/>
        <v>21:0620</v>
      </c>
      <c r="D3885" s="1" t="str">
        <f t="shared" si="629"/>
        <v>21:0194</v>
      </c>
      <c r="E3885" t="s">
        <v>14807</v>
      </c>
      <c r="F3885" t="s">
        <v>14808</v>
      </c>
      <c r="H3885">
        <v>61.573793700000003</v>
      </c>
      <c r="I3885">
        <v>-138.4675708</v>
      </c>
      <c r="J3885" s="1" t="str">
        <f t="shared" si="630"/>
        <v>NGR bulk stream sediment</v>
      </c>
      <c r="K3885" s="1" t="str">
        <f t="shared" si="631"/>
        <v>&lt;177 micron (NGR)</v>
      </c>
      <c r="L3885">
        <v>27</v>
      </c>
      <c r="M3885" t="s">
        <v>86</v>
      </c>
      <c r="N3885">
        <v>527</v>
      </c>
      <c r="O3885">
        <v>62</v>
      </c>
      <c r="P3885">
        <v>15</v>
      </c>
      <c r="Q3885">
        <v>11</v>
      </c>
      <c r="R3885">
        <v>17</v>
      </c>
      <c r="S3885">
        <v>9</v>
      </c>
      <c r="T3885">
        <v>-0.2</v>
      </c>
      <c r="U3885">
        <v>350</v>
      </c>
      <c r="V3885">
        <v>2.2999999999999998</v>
      </c>
      <c r="W3885">
        <v>0.4</v>
      </c>
      <c r="X3885">
        <v>2</v>
      </c>
      <c r="Y3885">
        <v>-2</v>
      </c>
      <c r="Z3885">
        <v>47</v>
      </c>
      <c r="AA3885">
        <v>0.2</v>
      </c>
      <c r="AB3885">
        <v>-1</v>
      </c>
      <c r="AC3885">
        <v>667</v>
      </c>
      <c r="AD3885">
        <v>20</v>
      </c>
      <c r="AE3885">
        <v>-2</v>
      </c>
      <c r="AF3885">
        <v>8</v>
      </c>
      <c r="AG3885">
        <v>5.3</v>
      </c>
      <c r="AH3885">
        <v>350</v>
      </c>
    </row>
    <row r="3886" spans="1:34" hidden="1" x14ac:dyDescent="0.25">
      <c r="A3886" t="s">
        <v>14809</v>
      </c>
      <c r="B3886" t="s">
        <v>14810</v>
      </c>
      <c r="C3886" s="1" t="str">
        <f t="shared" si="632"/>
        <v>21:0620</v>
      </c>
      <c r="D3886" s="1" t="str">
        <f t="shared" si="629"/>
        <v>21:0194</v>
      </c>
      <c r="E3886" t="s">
        <v>14811</v>
      </c>
      <c r="F3886" t="s">
        <v>14812</v>
      </c>
      <c r="H3886">
        <v>61.596719700000001</v>
      </c>
      <c r="I3886">
        <v>-138.47799019999999</v>
      </c>
      <c r="J3886" s="1" t="str">
        <f t="shared" si="630"/>
        <v>NGR bulk stream sediment</v>
      </c>
      <c r="K3886" s="1" t="str">
        <f t="shared" si="631"/>
        <v>&lt;177 micron (NGR)</v>
      </c>
      <c r="L3886">
        <v>27</v>
      </c>
      <c r="M3886" t="s">
        <v>91</v>
      </c>
      <c r="N3886">
        <v>528</v>
      </c>
      <c r="O3886">
        <v>73</v>
      </c>
      <c r="P3886">
        <v>17</v>
      </c>
      <c r="Q3886">
        <v>14</v>
      </c>
      <c r="R3886">
        <v>17</v>
      </c>
      <c r="S3886">
        <v>9</v>
      </c>
      <c r="T3886">
        <v>-0.2</v>
      </c>
      <c r="U3886">
        <v>360</v>
      </c>
      <c r="V3886">
        <v>2.2000000000000002</v>
      </c>
      <c r="W3886">
        <v>0.3</v>
      </c>
      <c r="X3886">
        <v>2</v>
      </c>
      <c r="Y3886">
        <v>-2</v>
      </c>
      <c r="Z3886">
        <v>49</v>
      </c>
      <c r="AA3886">
        <v>-0.2</v>
      </c>
      <c r="AB3886">
        <v>-1</v>
      </c>
      <c r="AC3886">
        <v>751</v>
      </c>
      <c r="AD3886">
        <v>30</v>
      </c>
      <c r="AE3886">
        <v>-2</v>
      </c>
      <c r="AF3886">
        <v>7.6</v>
      </c>
      <c r="AG3886">
        <v>11.5</v>
      </c>
      <c r="AH3886">
        <v>360</v>
      </c>
    </row>
    <row r="3887" spans="1:34" hidden="1" x14ac:dyDescent="0.25">
      <c r="A3887" t="s">
        <v>14813</v>
      </c>
      <c r="B3887" t="s">
        <v>14814</v>
      </c>
      <c r="C3887" s="1" t="str">
        <f t="shared" si="632"/>
        <v>21:0620</v>
      </c>
      <c r="D3887" s="1" t="str">
        <f t="shared" si="629"/>
        <v>21:0194</v>
      </c>
      <c r="E3887" t="s">
        <v>14815</v>
      </c>
      <c r="F3887" t="s">
        <v>14816</v>
      </c>
      <c r="H3887">
        <v>61.627705800000001</v>
      </c>
      <c r="I3887">
        <v>-138.48380750000001</v>
      </c>
      <c r="J3887" s="1" t="str">
        <f t="shared" si="630"/>
        <v>NGR bulk stream sediment</v>
      </c>
      <c r="K3887" s="1" t="str">
        <f t="shared" si="631"/>
        <v>&lt;177 micron (NGR)</v>
      </c>
      <c r="L3887">
        <v>27</v>
      </c>
      <c r="M3887" t="s">
        <v>96</v>
      </c>
      <c r="N3887">
        <v>529</v>
      </c>
      <c r="O3887">
        <v>45</v>
      </c>
      <c r="P3887">
        <v>7</v>
      </c>
      <c r="Q3887">
        <v>8</v>
      </c>
      <c r="R3887">
        <v>8</v>
      </c>
      <c r="S3887">
        <v>5</v>
      </c>
      <c r="T3887">
        <v>-0.2</v>
      </c>
      <c r="U3887">
        <v>180</v>
      </c>
      <c r="V3887">
        <v>1.6</v>
      </c>
      <c r="W3887">
        <v>0.2</v>
      </c>
      <c r="X3887">
        <v>1</v>
      </c>
      <c r="Y3887">
        <v>-2</v>
      </c>
      <c r="Z3887">
        <v>36</v>
      </c>
      <c r="AA3887">
        <v>-0.2</v>
      </c>
      <c r="AB3887">
        <v>-1</v>
      </c>
      <c r="AC3887">
        <v>824</v>
      </c>
      <c r="AD3887">
        <v>15</v>
      </c>
      <c r="AE3887">
        <v>-2</v>
      </c>
      <c r="AF3887">
        <v>3</v>
      </c>
      <c r="AG3887">
        <v>9</v>
      </c>
      <c r="AH3887">
        <v>360</v>
      </c>
    </row>
    <row r="3888" spans="1:34" hidden="1" x14ac:dyDescent="0.25">
      <c r="A3888" t="s">
        <v>14817</v>
      </c>
      <c r="B3888" t="s">
        <v>14818</v>
      </c>
      <c r="C3888" s="1" t="str">
        <f t="shared" si="632"/>
        <v>21:0620</v>
      </c>
      <c r="D3888" s="1" t="str">
        <f t="shared" si="629"/>
        <v>21:0194</v>
      </c>
      <c r="E3888" t="s">
        <v>14819</v>
      </c>
      <c r="F3888" t="s">
        <v>14820</v>
      </c>
      <c r="H3888">
        <v>61.645698600000003</v>
      </c>
      <c r="I3888">
        <v>-138.5342536</v>
      </c>
      <c r="J3888" s="1" t="str">
        <f t="shared" si="630"/>
        <v>NGR bulk stream sediment</v>
      </c>
      <c r="K3888" s="1" t="str">
        <f t="shared" si="631"/>
        <v>&lt;177 micron (NGR)</v>
      </c>
      <c r="L3888">
        <v>27</v>
      </c>
      <c r="M3888" t="s">
        <v>101</v>
      </c>
      <c r="N3888">
        <v>530</v>
      </c>
      <c r="O3888">
        <v>22</v>
      </c>
      <c r="P3888">
        <v>3</v>
      </c>
      <c r="Q3888">
        <v>10</v>
      </c>
      <c r="R3888">
        <v>6</v>
      </c>
      <c r="S3888">
        <v>3</v>
      </c>
      <c r="T3888">
        <v>-0.2</v>
      </c>
      <c r="U3888">
        <v>90</v>
      </c>
      <c r="V3888">
        <v>0.7</v>
      </c>
      <c r="W3888">
        <v>-0.2</v>
      </c>
      <c r="X3888">
        <v>1</v>
      </c>
      <c r="Y3888">
        <v>-2</v>
      </c>
      <c r="Z3888">
        <v>15</v>
      </c>
      <c r="AA3888">
        <v>-0.2</v>
      </c>
      <c r="AB3888">
        <v>1</v>
      </c>
      <c r="AC3888">
        <v>992</v>
      </c>
      <c r="AD3888">
        <v>-10</v>
      </c>
      <c r="AE3888">
        <v>-2</v>
      </c>
      <c r="AG3888">
        <v>2.7</v>
      </c>
      <c r="AH3888">
        <v>225</v>
      </c>
    </row>
    <row r="3889" spans="1:34" hidden="1" x14ac:dyDescent="0.25">
      <c r="A3889" t="s">
        <v>14821</v>
      </c>
      <c r="B3889" t="s">
        <v>14822</v>
      </c>
      <c r="C3889" s="1" t="str">
        <f t="shared" si="632"/>
        <v>21:0620</v>
      </c>
      <c r="D3889" s="1" t="str">
        <f t="shared" si="629"/>
        <v>21:0194</v>
      </c>
      <c r="E3889" t="s">
        <v>14823</v>
      </c>
      <c r="F3889" t="s">
        <v>14824</v>
      </c>
      <c r="H3889">
        <v>61.6604423</v>
      </c>
      <c r="I3889">
        <v>-138.54301480000001</v>
      </c>
      <c r="J3889" s="1" t="str">
        <f t="shared" si="630"/>
        <v>NGR bulk stream sediment</v>
      </c>
      <c r="K3889" s="1" t="str">
        <f t="shared" si="631"/>
        <v>&lt;177 micron (NGR)</v>
      </c>
      <c r="L3889">
        <v>27</v>
      </c>
      <c r="M3889" t="s">
        <v>106</v>
      </c>
      <c r="N3889">
        <v>531</v>
      </c>
      <c r="O3889">
        <v>61</v>
      </c>
      <c r="P3889">
        <v>19</v>
      </c>
      <c r="Q3889">
        <v>12</v>
      </c>
      <c r="R3889">
        <v>16</v>
      </c>
      <c r="S3889">
        <v>8</v>
      </c>
      <c r="T3889">
        <v>-0.2</v>
      </c>
      <c r="U3889">
        <v>470</v>
      </c>
      <c r="V3889">
        <v>1.7</v>
      </c>
      <c r="W3889">
        <v>0.3</v>
      </c>
      <c r="X3889">
        <v>2</v>
      </c>
      <c r="Y3889">
        <v>-2</v>
      </c>
      <c r="Z3889">
        <v>42</v>
      </c>
      <c r="AA3889">
        <v>0.2</v>
      </c>
      <c r="AB3889">
        <v>2</v>
      </c>
      <c r="AC3889">
        <v>1058</v>
      </c>
      <c r="AD3889">
        <v>20</v>
      </c>
      <c r="AE3889">
        <v>-2</v>
      </c>
      <c r="AF3889">
        <v>8</v>
      </c>
      <c r="AG3889">
        <v>5.8</v>
      </c>
      <c r="AH3889">
        <v>350</v>
      </c>
    </row>
    <row r="3890" spans="1:34" hidden="1" x14ac:dyDescent="0.25">
      <c r="A3890" t="s">
        <v>14825</v>
      </c>
      <c r="B3890" t="s">
        <v>14826</v>
      </c>
      <c r="C3890" s="1" t="str">
        <f t="shared" si="632"/>
        <v>21:0620</v>
      </c>
      <c r="D3890" s="1" t="str">
        <f t="shared" si="629"/>
        <v>21:0194</v>
      </c>
      <c r="E3890" t="s">
        <v>14827</v>
      </c>
      <c r="F3890" t="s">
        <v>14828</v>
      </c>
      <c r="H3890">
        <v>61.681001799999997</v>
      </c>
      <c r="I3890">
        <v>-138.59514369999999</v>
      </c>
      <c r="J3890" s="1" t="str">
        <f t="shared" si="630"/>
        <v>NGR bulk stream sediment</v>
      </c>
      <c r="K3890" s="1" t="str">
        <f t="shared" si="631"/>
        <v>&lt;177 micron (NGR)</v>
      </c>
      <c r="L3890">
        <v>27</v>
      </c>
      <c r="M3890" t="s">
        <v>111</v>
      </c>
      <c r="N3890">
        <v>532</v>
      </c>
      <c r="O3890">
        <v>47</v>
      </c>
      <c r="P3890">
        <v>18</v>
      </c>
      <c r="Q3890">
        <v>5</v>
      </c>
      <c r="R3890">
        <v>22</v>
      </c>
      <c r="S3890">
        <v>9</v>
      </c>
      <c r="T3890">
        <v>-0.2</v>
      </c>
      <c r="U3890">
        <v>210</v>
      </c>
      <c r="V3890">
        <v>1.6</v>
      </c>
      <c r="W3890">
        <v>-0.2</v>
      </c>
      <c r="X3890">
        <v>2</v>
      </c>
      <c r="Y3890">
        <v>-2</v>
      </c>
      <c r="Z3890">
        <v>32</v>
      </c>
      <c r="AA3890">
        <v>0.2</v>
      </c>
      <c r="AB3890">
        <v>-1</v>
      </c>
      <c r="AC3890">
        <v>1061</v>
      </c>
      <c r="AD3890">
        <v>10</v>
      </c>
      <c r="AE3890">
        <v>-2</v>
      </c>
      <c r="AF3890">
        <v>4</v>
      </c>
      <c r="AG3890">
        <v>2.2000000000000002</v>
      </c>
      <c r="AH3890">
        <v>285</v>
      </c>
    </row>
    <row r="3891" spans="1:34" hidden="1" x14ac:dyDescent="0.25">
      <c r="A3891" t="s">
        <v>14829</v>
      </c>
      <c r="B3891" t="s">
        <v>14830</v>
      </c>
      <c r="C3891" s="1" t="str">
        <f t="shared" si="632"/>
        <v>21:0620</v>
      </c>
      <c r="D3891" s="1" t="str">
        <f t="shared" si="629"/>
        <v>21:0194</v>
      </c>
      <c r="E3891" t="s">
        <v>14831</v>
      </c>
      <c r="F3891" t="s">
        <v>14832</v>
      </c>
      <c r="H3891">
        <v>61.655371199999998</v>
      </c>
      <c r="I3891">
        <v>-138.62040759999999</v>
      </c>
      <c r="J3891" s="1" t="str">
        <f t="shared" si="630"/>
        <v>NGR bulk stream sediment</v>
      </c>
      <c r="K3891" s="1" t="str">
        <f t="shared" si="631"/>
        <v>&lt;177 micron (NGR)</v>
      </c>
      <c r="L3891">
        <v>27</v>
      </c>
      <c r="M3891" t="s">
        <v>116</v>
      </c>
      <c r="N3891">
        <v>533</v>
      </c>
      <c r="O3891">
        <v>241</v>
      </c>
      <c r="P3891">
        <v>20</v>
      </c>
      <c r="Q3891">
        <v>6</v>
      </c>
      <c r="R3891">
        <v>18</v>
      </c>
      <c r="S3891">
        <v>16</v>
      </c>
      <c r="T3891">
        <v>-0.2</v>
      </c>
      <c r="U3891">
        <v>1900</v>
      </c>
      <c r="V3891">
        <v>4</v>
      </c>
      <c r="W3891">
        <v>0.2</v>
      </c>
      <c r="X3891">
        <v>19</v>
      </c>
      <c r="Y3891">
        <v>3</v>
      </c>
      <c r="Z3891">
        <v>52</v>
      </c>
      <c r="AA3891">
        <v>0.3</v>
      </c>
      <c r="AB3891">
        <v>2</v>
      </c>
      <c r="AC3891">
        <v>257</v>
      </c>
      <c r="AD3891">
        <v>140</v>
      </c>
      <c r="AE3891">
        <v>-2</v>
      </c>
      <c r="AF3891">
        <v>59.6</v>
      </c>
      <c r="AG3891">
        <v>10.7</v>
      </c>
      <c r="AH3891">
        <v>175</v>
      </c>
    </row>
    <row r="3892" spans="1:34" hidden="1" x14ac:dyDescent="0.25">
      <c r="A3892" t="s">
        <v>14833</v>
      </c>
      <c r="B3892" t="s">
        <v>14834</v>
      </c>
      <c r="C3892" s="1" t="str">
        <f t="shared" si="632"/>
        <v>21:0620</v>
      </c>
      <c r="D3892" s="1" t="str">
        <f>HYPERLINK("http://geochem.nrcan.gc.ca/cdogs/content/svy/svy_e.htm", "")</f>
        <v/>
      </c>
      <c r="G3892" s="1" t="str">
        <f>HYPERLINK("http://geochem.nrcan.gc.ca/cdogs/content/cr_/cr_00079_e.htm", "79")</f>
        <v>79</v>
      </c>
      <c r="J3892" t="s">
        <v>69</v>
      </c>
      <c r="K3892" t="s">
        <v>70</v>
      </c>
      <c r="L3892">
        <v>27</v>
      </c>
      <c r="M3892" t="s">
        <v>71</v>
      </c>
      <c r="N3892">
        <v>534</v>
      </c>
      <c r="O3892">
        <v>113</v>
      </c>
      <c r="P3892">
        <v>84</v>
      </c>
      <c r="Q3892">
        <v>25</v>
      </c>
      <c r="R3892">
        <v>217</v>
      </c>
      <c r="S3892">
        <v>29</v>
      </c>
      <c r="T3892">
        <v>-0.2</v>
      </c>
      <c r="U3892">
        <v>840</v>
      </c>
      <c r="V3892">
        <v>2.5</v>
      </c>
      <c r="W3892">
        <v>1.5</v>
      </c>
      <c r="X3892">
        <v>13</v>
      </c>
      <c r="Y3892">
        <v>-2</v>
      </c>
      <c r="Z3892">
        <v>75</v>
      </c>
      <c r="AA3892">
        <v>0.7</v>
      </c>
      <c r="AB3892">
        <v>-1</v>
      </c>
      <c r="AC3892">
        <v>804</v>
      </c>
      <c r="AD3892">
        <v>45</v>
      </c>
      <c r="AE3892">
        <v>4</v>
      </c>
      <c r="AF3892">
        <v>2.6</v>
      </c>
      <c r="AG3892">
        <v>2.9</v>
      </c>
      <c r="AH3892">
        <v>460</v>
      </c>
    </row>
    <row r="3893" spans="1:34" hidden="1" x14ac:dyDescent="0.25">
      <c r="A3893" t="s">
        <v>14835</v>
      </c>
      <c r="B3893" t="s">
        <v>14836</v>
      </c>
      <c r="C3893" s="1" t="str">
        <f t="shared" si="632"/>
        <v>21:0620</v>
      </c>
      <c r="D3893" s="1" t="str">
        <f t="shared" ref="D3893:D3904" si="633">HYPERLINK("http://geochem.nrcan.gc.ca/cdogs/content/svy/svy210194_e.htm", "21:0194")</f>
        <v>21:0194</v>
      </c>
      <c r="E3893" t="s">
        <v>14837</v>
      </c>
      <c r="F3893" t="s">
        <v>14838</v>
      </c>
      <c r="H3893">
        <v>61.649147200000002</v>
      </c>
      <c r="I3893">
        <v>-138.61320040000001</v>
      </c>
      <c r="J3893" s="1" t="str">
        <f t="shared" ref="J3893:J3904" si="634">HYPERLINK("http://geochem.nrcan.gc.ca/cdogs/content/kwd/kwd020030_e.htm", "NGR bulk stream sediment")</f>
        <v>NGR bulk stream sediment</v>
      </c>
      <c r="K3893" s="1" t="str">
        <f t="shared" ref="K3893:K3904" si="635">HYPERLINK("http://geochem.nrcan.gc.ca/cdogs/content/kwd/kwd080006_e.htm", "&lt;177 micron (NGR)")</f>
        <v>&lt;177 micron (NGR)</v>
      </c>
      <c r="L3893">
        <v>27</v>
      </c>
      <c r="M3893" t="s">
        <v>121</v>
      </c>
      <c r="N3893">
        <v>535</v>
      </c>
      <c r="O3893">
        <v>74</v>
      </c>
      <c r="P3893">
        <v>32</v>
      </c>
      <c r="Q3893">
        <v>11</v>
      </c>
      <c r="R3893">
        <v>11</v>
      </c>
      <c r="S3893">
        <v>11</v>
      </c>
      <c r="T3893">
        <v>-0.2</v>
      </c>
      <c r="U3893">
        <v>740</v>
      </c>
      <c r="V3893">
        <v>2</v>
      </c>
      <c r="W3893">
        <v>-0.2</v>
      </c>
      <c r="X3893">
        <v>15</v>
      </c>
      <c r="Y3893">
        <v>7</v>
      </c>
      <c r="Z3893">
        <v>54</v>
      </c>
      <c r="AA3893">
        <v>0.2</v>
      </c>
      <c r="AB3893">
        <v>-1</v>
      </c>
      <c r="AC3893">
        <v>487</v>
      </c>
      <c r="AD3893">
        <v>65</v>
      </c>
      <c r="AE3893">
        <v>-2</v>
      </c>
      <c r="AF3893">
        <v>29</v>
      </c>
      <c r="AG3893">
        <v>16.399999999999999</v>
      </c>
      <c r="AH3893">
        <v>220</v>
      </c>
    </row>
    <row r="3894" spans="1:34" hidden="1" x14ac:dyDescent="0.25">
      <c r="A3894" t="s">
        <v>14839</v>
      </c>
      <c r="B3894" t="s">
        <v>14840</v>
      </c>
      <c r="C3894" s="1" t="str">
        <f t="shared" si="632"/>
        <v>21:0620</v>
      </c>
      <c r="D3894" s="1" t="str">
        <f t="shared" si="633"/>
        <v>21:0194</v>
      </c>
      <c r="E3894" t="s">
        <v>14841</v>
      </c>
      <c r="F3894" t="s">
        <v>14842</v>
      </c>
      <c r="H3894">
        <v>61.596876000000002</v>
      </c>
      <c r="I3894">
        <v>-138.0764744</v>
      </c>
      <c r="J3894" s="1" t="str">
        <f t="shared" si="634"/>
        <v>NGR bulk stream sediment</v>
      </c>
      <c r="K3894" s="1" t="str">
        <f t="shared" si="635"/>
        <v>&lt;177 micron (NGR)</v>
      </c>
      <c r="L3894">
        <v>27</v>
      </c>
      <c r="M3894" t="s">
        <v>126</v>
      </c>
      <c r="N3894">
        <v>536</v>
      </c>
      <c r="O3894">
        <v>65</v>
      </c>
      <c r="P3894">
        <v>22</v>
      </c>
      <c r="Q3894">
        <v>24</v>
      </c>
      <c r="R3894">
        <v>23</v>
      </c>
      <c r="S3894">
        <v>11</v>
      </c>
      <c r="T3894">
        <v>0.2</v>
      </c>
      <c r="U3894">
        <v>210</v>
      </c>
      <c r="V3894">
        <v>2.2000000000000002</v>
      </c>
      <c r="W3894">
        <v>-0.2</v>
      </c>
      <c r="X3894">
        <v>9</v>
      </c>
      <c r="Y3894">
        <v>-2</v>
      </c>
      <c r="Z3894">
        <v>25</v>
      </c>
      <c r="AA3894">
        <v>0.2</v>
      </c>
      <c r="AB3894">
        <v>-1</v>
      </c>
      <c r="AC3894">
        <v>482</v>
      </c>
      <c r="AD3894">
        <v>-10</v>
      </c>
      <c r="AE3894">
        <v>-2</v>
      </c>
      <c r="AF3894">
        <v>2</v>
      </c>
      <c r="AG3894">
        <v>4.0999999999999996</v>
      </c>
      <c r="AH3894">
        <v>400</v>
      </c>
    </row>
    <row r="3895" spans="1:34" hidden="1" x14ac:dyDescent="0.25">
      <c r="A3895" t="s">
        <v>14843</v>
      </c>
      <c r="B3895" t="s">
        <v>14844</v>
      </c>
      <c r="C3895" s="1" t="str">
        <f t="shared" si="632"/>
        <v>21:0620</v>
      </c>
      <c r="D3895" s="1" t="str">
        <f t="shared" si="633"/>
        <v>21:0194</v>
      </c>
      <c r="E3895" t="s">
        <v>14845</v>
      </c>
      <c r="F3895" t="s">
        <v>14846</v>
      </c>
      <c r="H3895">
        <v>61.625784099999997</v>
      </c>
      <c r="I3895">
        <v>-138.09709269999999</v>
      </c>
      <c r="J3895" s="1" t="str">
        <f t="shared" si="634"/>
        <v>NGR bulk stream sediment</v>
      </c>
      <c r="K3895" s="1" t="str">
        <f t="shared" si="635"/>
        <v>&lt;177 micron (NGR)</v>
      </c>
      <c r="L3895">
        <v>27</v>
      </c>
      <c r="M3895" t="s">
        <v>131</v>
      </c>
      <c r="N3895">
        <v>537</v>
      </c>
      <c r="O3895">
        <v>79</v>
      </c>
      <c r="P3895">
        <v>18</v>
      </c>
      <c r="Q3895">
        <v>30</v>
      </c>
      <c r="R3895">
        <v>23</v>
      </c>
      <c r="S3895">
        <v>9</v>
      </c>
      <c r="T3895">
        <v>0.4</v>
      </c>
      <c r="U3895">
        <v>300</v>
      </c>
      <c r="V3895">
        <v>1.7</v>
      </c>
      <c r="W3895">
        <v>0.8</v>
      </c>
      <c r="X3895">
        <v>3</v>
      </c>
      <c r="Y3895">
        <v>-2</v>
      </c>
      <c r="Z3895">
        <v>23</v>
      </c>
      <c r="AA3895">
        <v>0.3</v>
      </c>
      <c r="AB3895">
        <v>-1</v>
      </c>
      <c r="AC3895">
        <v>712</v>
      </c>
      <c r="AD3895">
        <v>20</v>
      </c>
      <c r="AE3895">
        <v>-2</v>
      </c>
      <c r="AF3895">
        <v>6.2</v>
      </c>
      <c r="AG3895">
        <v>11.5</v>
      </c>
      <c r="AH3895">
        <v>460</v>
      </c>
    </row>
    <row r="3896" spans="1:34" hidden="1" x14ac:dyDescent="0.25">
      <c r="A3896" t="s">
        <v>14847</v>
      </c>
      <c r="B3896" t="s">
        <v>14848</v>
      </c>
      <c r="C3896" s="1" t="str">
        <f t="shared" si="632"/>
        <v>21:0620</v>
      </c>
      <c r="D3896" s="1" t="str">
        <f t="shared" si="633"/>
        <v>21:0194</v>
      </c>
      <c r="E3896" t="s">
        <v>14849</v>
      </c>
      <c r="F3896" t="s">
        <v>14850</v>
      </c>
      <c r="H3896">
        <v>61.644033999999998</v>
      </c>
      <c r="I3896">
        <v>-138.07791109999999</v>
      </c>
      <c r="J3896" s="1" t="str">
        <f t="shared" si="634"/>
        <v>NGR bulk stream sediment</v>
      </c>
      <c r="K3896" s="1" t="str">
        <f t="shared" si="635"/>
        <v>&lt;177 micron (NGR)</v>
      </c>
      <c r="L3896">
        <v>28</v>
      </c>
      <c r="M3896" t="s">
        <v>38</v>
      </c>
      <c r="N3896">
        <v>538</v>
      </c>
      <c r="O3896">
        <v>227</v>
      </c>
      <c r="P3896">
        <v>32</v>
      </c>
      <c r="Q3896">
        <v>51</v>
      </c>
      <c r="R3896">
        <v>20</v>
      </c>
      <c r="S3896">
        <v>8</v>
      </c>
      <c r="T3896">
        <v>0.6</v>
      </c>
      <c r="U3896">
        <v>360</v>
      </c>
      <c r="V3896">
        <v>2</v>
      </c>
      <c r="W3896">
        <v>1.3</v>
      </c>
      <c r="X3896">
        <v>55</v>
      </c>
      <c r="Y3896">
        <v>-2</v>
      </c>
      <c r="Z3896">
        <v>32</v>
      </c>
      <c r="AA3896">
        <v>0.7</v>
      </c>
      <c r="AB3896">
        <v>-1</v>
      </c>
      <c r="AC3896">
        <v>704</v>
      </c>
      <c r="AD3896">
        <v>20</v>
      </c>
      <c r="AE3896">
        <v>14</v>
      </c>
      <c r="AF3896">
        <v>6.4</v>
      </c>
      <c r="AG3896">
        <v>8.5</v>
      </c>
      <c r="AH3896">
        <v>730</v>
      </c>
    </row>
    <row r="3897" spans="1:34" hidden="1" x14ac:dyDescent="0.25">
      <c r="A3897" t="s">
        <v>14851</v>
      </c>
      <c r="B3897" t="s">
        <v>14852</v>
      </c>
      <c r="C3897" s="1" t="str">
        <f t="shared" si="632"/>
        <v>21:0620</v>
      </c>
      <c r="D3897" s="1" t="str">
        <f t="shared" si="633"/>
        <v>21:0194</v>
      </c>
      <c r="E3897" t="s">
        <v>14853</v>
      </c>
      <c r="F3897" t="s">
        <v>14854</v>
      </c>
      <c r="H3897">
        <v>61.608102899999999</v>
      </c>
      <c r="I3897">
        <v>-138.1075965</v>
      </c>
      <c r="J3897" s="1" t="str">
        <f t="shared" si="634"/>
        <v>NGR bulk stream sediment</v>
      </c>
      <c r="K3897" s="1" t="str">
        <f t="shared" si="635"/>
        <v>&lt;177 micron (NGR)</v>
      </c>
      <c r="L3897">
        <v>28</v>
      </c>
      <c r="M3897" t="s">
        <v>43</v>
      </c>
      <c r="N3897">
        <v>539</v>
      </c>
      <c r="O3897">
        <v>51</v>
      </c>
      <c r="P3897">
        <v>9</v>
      </c>
      <c r="Q3897">
        <v>19</v>
      </c>
      <c r="R3897">
        <v>14</v>
      </c>
      <c r="S3897">
        <v>5</v>
      </c>
      <c r="T3897">
        <v>-0.2</v>
      </c>
      <c r="U3897">
        <v>180</v>
      </c>
      <c r="V3897">
        <v>1.2</v>
      </c>
      <c r="W3897">
        <v>0.4</v>
      </c>
      <c r="X3897">
        <v>3</v>
      </c>
      <c r="Y3897">
        <v>-2</v>
      </c>
      <c r="Z3897">
        <v>13</v>
      </c>
      <c r="AA3897">
        <v>0.2</v>
      </c>
      <c r="AB3897">
        <v>-1</v>
      </c>
      <c r="AC3897">
        <v>712</v>
      </c>
      <c r="AD3897">
        <v>15</v>
      </c>
      <c r="AE3897">
        <v>-2</v>
      </c>
      <c r="AF3897">
        <v>2.6</v>
      </c>
      <c r="AG3897">
        <v>5.6</v>
      </c>
      <c r="AH3897">
        <v>500</v>
      </c>
    </row>
    <row r="3898" spans="1:34" hidden="1" x14ac:dyDescent="0.25">
      <c r="A3898" t="s">
        <v>14855</v>
      </c>
      <c r="B3898" t="s">
        <v>14856</v>
      </c>
      <c r="C3898" s="1" t="str">
        <f t="shared" si="632"/>
        <v>21:0620</v>
      </c>
      <c r="D3898" s="1" t="str">
        <f t="shared" si="633"/>
        <v>21:0194</v>
      </c>
      <c r="E3898" t="s">
        <v>14857</v>
      </c>
      <c r="F3898" t="s">
        <v>14858</v>
      </c>
      <c r="H3898">
        <v>61.643205999999999</v>
      </c>
      <c r="I3898">
        <v>-138.10359740000001</v>
      </c>
      <c r="J3898" s="1" t="str">
        <f t="shared" si="634"/>
        <v>NGR bulk stream sediment</v>
      </c>
      <c r="K3898" s="1" t="str">
        <f t="shared" si="635"/>
        <v>&lt;177 micron (NGR)</v>
      </c>
      <c r="L3898">
        <v>28</v>
      </c>
      <c r="M3898" t="s">
        <v>56</v>
      </c>
      <c r="N3898">
        <v>540</v>
      </c>
      <c r="O3898">
        <v>358</v>
      </c>
      <c r="P3898">
        <v>57</v>
      </c>
      <c r="Q3898">
        <v>66</v>
      </c>
      <c r="R3898">
        <v>19</v>
      </c>
      <c r="S3898">
        <v>8</v>
      </c>
      <c r="T3898">
        <v>0.6</v>
      </c>
      <c r="U3898">
        <v>500</v>
      </c>
      <c r="V3898">
        <v>1.9</v>
      </c>
      <c r="W3898">
        <v>2.6</v>
      </c>
      <c r="X3898">
        <v>5</v>
      </c>
      <c r="Y3898">
        <v>2</v>
      </c>
      <c r="Z3898">
        <v>27</v>
      </c>
      <c r="AA3898">
        <v>0.5</v>
      </c>
      <c r="AB3898">
        <v>3</v>
      </c>
      <c r="AC3898">
        <v>508</v>
      </c>
      <c r="AD3898">
        <v>50</v>
      </c>
      <c r="AE3898">
        <v>-2</v>
      </c>
      <c r="AF3898">
        <v>8.4</v>
      </c>
      <c r="AG3898">
        <v>12.3</v>
      </c>
      <c r="AH3898">
        <v>425</v>
      </c>
    </row>
    <row r="3899" spans="1:34" hidden="1" x14ac:dyDescent="0.25">
      <c r="A3899" t="s">
        <v>14859</v>
      </c>
      <c r="B3899" t="s">
        <v>14860</v>
      </c>
      <c r="C3899" s="1" t="str">
        <f t="shared" si="632"/>
        <v>21:0620</v>
      </c>
      <c r="D3899" s="1" t="str">
        <f t="shared" si="633"/>
        <v>21:0194</v>
      </c>
      <c r="E3899" t="s">
        <v>14849</v>
      </c>
      <c r="F3899" t="s">
        <v>14861</v>
      </c>
      <c r="H3899">
        <v>61.644033999999998</v>
      </c>
      <c r="I3899">
        <v>-138.07791109999999</v>
      </c>
      <c r="J3899" s="1" t="str">
        <f t="shared" si="634"/>
        <v>NGR bulk stream sediment</v>
      </c>
      <c r="K3899" s="1" t="str">
        <f t="shared" si="635"/>
        <v>&lt;177 micron (NGR)</v>
      </c>
      <c r="L3899">
        <v>28</v>
      </c>
      <c r="M3899" t="s">
        <v>47</v>
      </c>
      <c r="N3899">
        <v>541</v>
      </c>
      <c r="O3899">
        <v>232</v>
      </c>
      <c r="P3899">
        <v>31</v>
      </c>
      <c r="Q3899">
        <v>49</v>
      </c>
      <c r="R3899">
        <v>21</v>
      </c>
      <c r="S3899">
        <v>9</v>
      </c>
      <c r="T3899">
        <v>0.5</v>
      </c>
      <c r="U3899">
        <v>360</v>
      </c>
      <c r="V3899">
        <v>2</v>
      </c>
      <c r="W3899">
        <v>1.4</v>
      </c>
      <c r="X3899">
        <v>55</v>
      </c>
      <c r="Y3899">
        <v>2</v>
      </c>
      <c r="Z3899">
        <v>32</v>
      </c>
      <c r="AA3899">
        <v>0.8</v>
      </c>
      <c r="AB3899">
        <v>-1</v>
      </c>
      <c r="AC3899">
        <v>696</v>
      </c>
      <c r="AD3899">
        <v>20</v>
      </c>
      <c r="AE3899">
        <v>14</v>
      </c>
      <c r="AF3899">
        <v>6.2</v>
      </c>
      <c r="AG3899">
        <v>8.5</v>
      </c>
      <c r="AH3899">
        <v>680</v>
      </c>
    </row>
    <row r="3900" spans="1:34" hidden="1" x14ac:dyDescent="0.25">
      <c r="A3900" t="s">
        <v>14862</v>
      </c>
      <c r="B3900" t="s">
        <v>14863</v>
      </c>
      <c r="C3900" s="1" t="str">
        <f t="shared" si="632"/>
        <v>21:0620</v>
      </c>
      <c r="D3900" s="1" t="str">
        <f t="shared" si="633"/>
        <v>21:0194</v>
      </c>
      <c r="E3900" t="s">
        <v>14849</v>
      </c>
      <c r="F3900" t="s">
        <v>14864</v>
      </c>
      <c r="H3900">
        <v>61.644033999999998</v>
      </c>
      <c r="I3900">
        <v>-138.07791109999999</v>
      </c>
      <c r="J3900" s="1" t="str">
        <f t="shared" si="634"/>
        <v>NGR bulk stream sediment</v>
      </c>
      <c r="K3900" s="1" t="str">
        <f t="shared" si="635"/>
        <v>&lt;177 micron (NGR)</v>
      </c>
      <c r="L3900">
        <v>28</v>
      </c>
      <c r="M3900" t="s">
        <v>51</v>
      </c>
      <c r="N3900">
        <v>542</v>
      </c>
      <c r="O3900">
        <v>208</v>
      </c>
      <c r="P3900">
        <v>33</v>
      </c>
      <c r="Q3900">
        <v>51</v>
      </c>
      <c r="R3900">
        <v>19</v>
      </c>
      <c r="S3900">
        <v>7</v>
      </c>
      <c r="T3900">
        <v>0.6</v>
      </c>
      <c r="U3900">
        <v>360</v>
      </c>
      <c r="V3900">
        <v>1.6</v>
      </c>
      <c r="W3900">
        <v>1.3</v>
      </c>
      <c r="X3900">
        <v>50</v>
      </c>
      <c r="Y3900">
        <v>-2</v>
      </c>
      <c r="Z3900">
        <v>27</v>
      </c>
      <c r="AA3900">
        <v>0.6</v>
      </c>
      <c r="AB3900">
        <v>1</v>
      </c>
      <c r="AC3900">
        <v>678</v>
      </c>
      <c r="AD3900">
        <v>25</v>
      </c>
      <c r="AE3900">
        <v>6</v>
      </c>
      <c r="AF3900">
        <v>6.6</v>
      </c>
      <c r="AG3900">
        <v>8.5</v>
      </c>
      <c r="AH3900">
        <v>650</v>
      </c>
    </row>
    <row r="3901" spans="1:34" hidden="1" x14ac:dyDescent="0.25">
      <c r="A3901" t="s">
        <v>14865</v>
      </c>
      <c r="B3901" t="s">
        <v>14866</v>
      </c>
      <c r="C3901" s="1" t="str">
        <f t="shared" si="632"/>
        <v>21:0620</v>
      </c>
      <c r="D3901" s="1" t="str">
        <f t="shared" si="633"/>
        <v>21:0194</v>
      </c>
      <c r="E3901" t="s">
        <v>14867</v>
      </c>
      <c r="F3901" t="s">
        <v>14868</v>
      </c>
      <c r="H3901">
        <v>61.666711100000001</v>
      </c>
      <c r="I3901">
        <v>-138.08436649999999</v>
      </c>
      <c r="J3901" s="1" t="str">
        <f t="shared" si="634"/>
        <v>NGR bulk stream sediment</v>
      </c>
      <c r="K3901" s="1" t="str">
        <f t="shared" si="635"/>
        <v>&lt;177 micron (NGR)</v>
      </c>
      <c r="L3901">
        <v>28</v>
      </c>
      <c r="M3901" t="s">
        <v>61</v>
      </c>
      <c r="N3901">
        <v>543</v>
      </c>
      <c r="O3901">
        <v>165</v>
      </c>
      <c r="P3901">
        <v>17</v>
      </c>
      <c r="Q3901">
        <v>32</v>
      </c>
      <c r="R3901">
        <v>10</v>
      </c>
      <c r="S3901">
        <v>5</v>
      </c>
      <c r="T3901">
        <v>0.2</v>
      </c>
      <c r="U3901">
        <v>190</v>
      </c>
      <c r="V3901">
        <v>1.4</v>
      </c>
      <c r="W3901">
        <v>0.5</v>
      </c>
      <c r="X3901">
        <v>6</v>
      </c>
      <c r="Y3901">
        <v>-2</v>
      </c>
      <c r="Z3901">
        <v>20</v>
      </c>
      <c r="AA3901">
        <v>0.2</v>
      </c>
      <c r="AB3901">
        <v>6</v>
      </c>
      <c r="AC3901">
        <v>485</v>
      </c>
      <c r="AD3901">
        <v>-10</v>
      </c>
      <c r="AE3901">
        <v>-2</v>
      </c>
      <c r="AF3901">
        <v>2.4</v>
      </c>
      <c r="AG3901">
        <v>14.7</v>
      </c>
      <c r="AH3901">
        <v>390</v>
      </c>
    </row>
    <row r="3902" spans="1:34" hidden="1" x14ac:dyDescent="0.25">
      <c r="A3902" t="s">
        <v>14869</v>
      </c>
      <c r="B3902" t="s">
        <v>14870</v>
      </c>
      <c r="C3902" s="1" t="str">
        <f t="shared" si="632"/>
        <v>21:0620</v>
      </c>
      <c r="D3902" s="1" t="str">
        <f t="shared" si="633"/>
        <v>21:0194</v>
      </c>
      <c r="E3902" t="s">
        <v>14871</v>
      </c>
      <c r="F3902" t="s">
        <v>14872</v>
      </c>
      <c r="H3902">
        <v>61.680547500000003</v>
      </c>
      <c r="I3902">
        <v>-138.0592742</v>
      </c>
      <c r="J3902" s="1" t="str">
        <f t="shared" si="634"/>
        <v>NGR bulk stream sediment</v>
      </c>
      <c r="K3902" s="1" t="str">
        <f t="shared" si="635"/>
        <v>&lt;177 micron (NGR)</v>
      </c>
      <c r="L3902">
        <v>28</v>
      </c>
      <c r="M3902" t="s">
        <v>66</v>
      </c>
      <c r="N3902">
        <v>544</v>
      </c>
      <c r="O3902">
        <v>168</v>
      </c>
      <c r="P3902">
        <v>34</v>
      </c>
      <c r="Q3902">
        <v>33</v>
      </c>
      <c r="R3902">
        <v>28</v>
      </c>
      <c r="S3902">
        <v>10</v>
      </c>
      <c r="T3902">
        <v>0.3</v>
      </c>
      <c r="U3902">
        <v>390</v>
      </c>
      <c r="V3902">
        <v>2.2000000000000002</v>
      </c>
      <c r="W3902">
        <v>0.8</v>
      </c>
      <c r="X3902">
        <v>34</v>
      </c>
      <c r="Y3902">
        <v>2</v>
      </c>
      <c r="Z3902">
        <v>28</v>
      </c>
      <c r="AA3902">
        <v>3.2</v>
      </c>
      <c r="AB3902">
        <v>2</v>
      </c>
      <c r="AC3902">
        <v>967</v>
      </c>
      <c r="AD3902">
        <v>10</v>
      </c>
      <c r="AE3902">
        <v>2</v>
      </c>
      <c r="AF3902">
        <v>3.2</v>
      </c>
      <c r="AG3902">
        <v>6.1</v>
      </c>
      <c r="AH3902">
        <v>460</v>
      </c>
    </row>
    <row r="3903" spans="1:34" hidden="1" x14ac:dyDescent="0.25">
      <c r="A3903" t="s">
        <v>14873</v>
      </c>
      <c r="B3903" t="s">
        <v>14874</v>
      </c>
      <c r="C3903" s="1" t="str">
        <f t="shared" si="632"/>
        <v>21:0620</v>
      </c>
      <c r="D3903" s="1" t="str">
        <f t="shared" si="633"/>
        <v>21:0194</v>
      </c>
      <c r="E3903" t="s">
        <v>14875</v>
      </c>
      <c r="F3903" t="s">
        <v>14876</v>
      </c>
      <c r="H3903">
        <v>61.694761100000001</v>
      </c>
      <c r="I3903">
        <v>-138.06438990000001</v>
      </c>
      <c r="J3903" s="1" t="str">
        <f t="shared" si="634"/>
        <v>NGR bulk stream sediment</v>
      </c>
      <c r="K3903" s="1" t="str">
        <f t="shared" si="635"/>
        <v>&lt;177 micron (NGR)</v>
      </c>
      <c r="L3903">
        <v>28</v>
      </c>
      <c r="M3903" t="s">
        <v>76</v>
      </c>
      <c r="N3903">
        <v>545</v>
      </c>
      <c r="O3903">
        <v>122</v>
      </c>
      <c r="P3903">
        <v>29</v>
      </c>
      <c r="Q3903">
        <v>34</v>
      </c>
      <c r="R3903">
        <v>19</v>
      </c>
      <c r="S3903">
        <v>8</v>
      </c>
      <c r="T3903">
        <v>0.4</v>
      </c>
      <c r="U3903">
        <v>310</v>
      </c>
      <c r="V3903">
        <v>1.7</v>
      </c>
      <c r="W3903">
        <v>0.7</v>
      </c>
      <c r="X3903">
        <v>5</v>
      </c>
      <c r="Y3903">
        <v>-2</v>
      </c>
      <c r="Z3903">
        <v>31</v>
      </c>
      <c r="AA3903">
        <v>0.2</v>
      </c>
      <c r="AB3903">
        <v>2</v>
      </c>
      <c r="AC3903">
        <v>661</v>
      </c>
      <c r="AD3903">
        <v>20</v>
      </c>
      <c r="AE3903">
        <v>2</v>
      </c>
      <c r="AF3903">
        <v>6</v>
      </c>
      <c r="AG3903">
        <v>6.9</v>
      </c>
      <c r="AH3903">
        <v>455</v>
      </c>
    </row>
    <row r="3904" spans="1:34" hidden="1" x14ac:dyDescent="0.25">
      <c r="A3904" t="s">
        <v>14877</v>
      </c>
      <c r="B3904" t="s">
        <v>14878</v>
      </c>
      <c r="C3904" s="1" t="str">
        <f t="shared" si="632"/>
        <v>21:0620</v>
      </c>
      <c r="D3904" s="1" t="str">
        <f t="shared" si="633"/>
        <v>21:0194</v>
      </c>
      <c r="E3904" t="s">
        <v>14879</v>
      </c>
      <c r="F3904" t="s">
        <v>14880</v>
      </c>
      <c r="H3904">
        <v>61.660816799999999</v>
      </c>
      <c r="I3904">
        <v>-138.18599399999999</v>
      </c>
      <c r="J3904" s="1" t="str">
        <f t="shared" si="634"/>
        <v>NGR bulk stream sediment</v>
      </c>
      <c r="K3904" s="1" t="str">
        <f t="shared" si="635"/>
        <v>&lt;177 micron (NGR)</v>
      </c>
      <c r="L3904">
        <v>28</v>
      </c>
      <c r="M3904" t="s">
        <v>81</v>
      </c>
      <c r="N3904">
        <v>546</v>
      </c>
      <c r="O3904">
        <v>308</v>
      </c>
      <c r="P3904">
        <v>35</v>
      </c>
      <c r="Q3904">
        <v>59</v>
      </c>
      <c r="R3904">
        <v>15</v>
      </c>
      <c r="S3904">
        <v>5</v>
      </c>
      <c r="T3904">
        <v>0.4</v>
      </c>
      <c r="U3904">
        <v>300</v>
      </c>
      <c r="V3904">
        <v>1.6</v>
      </c>
      <c r="W3904">
        <v>1.6</v>
      </c>
      <c r="X3904">
        <v>15</v>
      </c>
      <c r="Y3904">
        <v>3</v>
      </c>
      <c r="Z3904">
        <v>21</v>
      </c>
      <c r="AA3904">
        <v>0.5</v>
      </c>
      <c r="AB3904">
        <v>5</v>
      </c>
      <c r="AC3904">
        <v>713</v>
      </c>
      <c r="AD3904">
        <v>20</v>
      </c>
      <c r="AE3904">
        <v>2</v>
      </c>
      <c r="AF3904">
        <v>5</v>
      </c>
      <c r="AG3904">
        <v>12</v>
      </c>
      <c r="AH3904">
        <v>460</v>
      </c>
    </row>
    <row r="3905" spans="1:34" hidden="1" x14ac:dyDescent="0.25">
      <c r="A3905" t="s">
        <v>14881</v>
      </c>
      <c r="B3905" t="s">
        <v>14882</v>
      </c>
      <c r="C3905" s="1" t="str">
        <f t="shared" si="632"/>
        <v>21:0620</v>
      </c>
      <c r="D3905" s="1" t="str">
        <f>HYPERLINK("http://geochem.nrcan.gc.ca/cdogs/content/svy/svy_e.htm", "")</f>
        <v/>
      </c>
      <c r="G3905" s="1" t="str">
        <f>HYPERLINK("http://geochem.nrcan.gc.ca/cdogs/content/cr_/cr_00078_e.htm", "78")</f>
        <v>78</v>
      </c>
      <c r="J3905" t="s">
        <v>69</v>
      </c>
      <c r="K3905" t="s">
        <v>70</v>
      </c>
      <c r="L3905">
        <v>28</v>
      </c>
      <c r="M3905" t="s">
        <v>71</v>
      </c>
      <c r="N3905">
        <v>547</v>
      </c>
      <c r="O3905">
        <v>76</v>
      </c>
      <c r="P3905">
        <v>34</v>
      </c>
      <c r="Q3905">
        <v>24</v>
      </c>
      <c r="R3905">
        <v>232</v>
      </c>
      <c r="S3905">
        <v>24</v>
      </c>
      <c r="T3905">
        <v>0.4</v>
      </c>
      <c r="U3905">
        <v>390</v>
      </c>
      <c r="V3905">
        <v>1.9</v>
      </c>
      <c r="W3905">
        <v>0.2</v>
      </c>
      <c r="X3905">
        <v>20</v>
      </c>
      <c r="Y3905">
        <v>2</v>
      </c>
      <c r="Z3905">
        <v>43</v>
      </c>
      <c r="AA3905">
        <v>0.8</v>
      </c>
      <c r="AB3905">
        <v>4</v>
      </c>
      <c r="AC3905">
        <v>713</v>
      </c>
      <c r="AD3905">
        <v>20</v>
      </c>
      <c r="AE3905">
        <v>20</v>
      </c>
      <c r="AF3905">
        <v>1.6</v>
      </c>
      <c r="AG3905">
        <v>11.9</v>
      </c>
      <c r="AH3905">
        <v>480</v>
      </c>
    </row>
    <row r="3906" spans="1:34" hidden="1" x14ac:dyDescent="0.25">
      <c r="A3906" t="s">
        <v>14883</v>
      </c>
      <c r="B3906" t="s">
        <v>14884</v>
      </c>
      <c r="C3906" s="1" t="str">
        <f t="shared" si="632"/>
        <v>21:0620</v>
      </c>
      <c r="D3906" s="1" t="str">
        <f t="shared" ref="D3906:D3934" si="636">HYPERLINK("http://geochem.nrcan.gc.ca/cdogs/content/svy/svy210194_e.htm", "21:0194")</f>
        <v>21:0194</v>
      </c>
      <c r="E3906" t="s">
        <v>14885</v>
      </c>
      <c r="F3906" t="s">
        <v>14886</v>
      </c>
      <c r="H3906">
        <v>61.654904399999999</v>
      </c>
      <c r="I3906">
        <v>-138.1737048</v>
      </c>
      <c r="J3906" s="1" t="str">
        <f t="shared" ref="J3906:J3934" si="637">HYPERLINK("http://geochem.nrcan.gc.ca/cdogs/content/kwd/kwd020030_e.htm", "NGR bulk stream sediment")</f>
        <v>NGR bulk stream sediment</v>
      </c>
      <c r="K3906" s="1" t="str">
        <f t="shared" ref="K3906:K3934" si="638">HYPERLINK("http://geochem.nrcan.gc.ca/cdogs/content/kwd/kwd080006_e.htm", "&lt;177 micron (NGR)")</f>
        <v>&lt;177 micron (NGR)</v>
      </c>
      <c r="L3906">
        <v>28</v>
      </c>
      <c r="M3906" t="s">
        <v>86</v>
      </c>
      <c r="N3906">
        <v>548</v>
      </c>
      <c r="O3906">
        <v>190</v>
      </c>
      <c r="P3906">
        <v>23</v>
      </c>
      <c r="Q3906">
        <v>35</v>
      </c>
      <c r="R3906">
        <v>20</v>
      </c>
      <c r="S3906">
        <v>8</v>
      </c>
      <c r="T3906">
        <v>-0.2</v>
      </c>
      <c r="U3906">
        <v>310</v>
      </c>
      <c r="V3906">
        <v>1.5</v>
      </c>
      <c r="W3906">
        <v>1.3</v>
      </c>
      <c r="X3906">
        <v>5</v>
      </c>
      <c r="Y3906">
        <v>-2</v>
      </c>
      <c r="Z3906">
        <v>25</v>
      </c>
      <c r="AA3906">
        <v>0.2</v>
      </c>
      <c r="AB3906">
        <v>3</v>
      </c>
      <c r="AC3906">
        <v>674</v>
      </c>
      <c r="AD3906">
        <v>20</v>
      </c>
      <c r="AE3906">
        <v>2</v>
      </c>
      <c r="AF3906">
        <v>4.8</v>
      </c>
      <c r="AG3906">
        <v>7</v>
      </c>
      <c r="AH3906">
        <v>410</v>
      </c>
    </row>
    <row r="3907" spans="1:34" hidden="1" x14ac:dyDescent="0.25">
      <c r="A3907" t="s">
        <v>14887</v>
      </c>
      <c r="B3907" t="s">
        <v>14888</v>
      </c>
      <c r="C3907" s="1" t="str">
        <f t="shared" si="632"/>
        <v>21:0620</v>
      </c>
      <c r="D3907" s="1" t="str">
        <f t="shared" si="636"/>
        <v>21:0194</v>
      </c>
      <c r="E3907" t="s">
        <v>14889</v>
      </c>
      <c r="F3907" t="s">
        <v>14890</v>
      </c>
      <c r="H3907">
        <v>61.6953709</v>
      </c>
      <c r="I3907">
        <v>-138.169736</v>
      </c>
      <c r="J3907" s="1" t="str">
        <f t="shared" si="637"/>
        <v>NGR bulk stream sediment</v>
      </c>
      <c r="K3907" s="1" t="str">
        <f t="shared" si="638"/>
        <v>&lt;177 micron (NGR)</v>
      </c>
      <c r="L3907">
        <v>28</v>
      </c>
      <c r="M3907" t="s">
        <v>91</v>
      </c>
      <c r="N3907">
        <v>549</v>
      </c>
      <c r="O3907">
        <v>164</v>
      </c>
      <c r="P3907">
        <v>28</v>
      </c>
      <c r="Q3907">
        <v>32</v>
      </c>
      <c r="R3907">
        <v>24</v>
      </c>
      <c r="S3907">
        <v>9</v>
      </c>
      <c r="T3907">
        <v>0.2</v>
      </c>
      <c r="U3907">
        <v>340</v>
      </c>
      <c r="V3907">
        <v>2</v>
      </c>
      <c r="W3907">
        <v>1</v>
      </c>
      <c r="X3907">
        <v>5</v>
      </c>
      <c r="Y3907">
        <v>-2</v>
      </c>
      <c r="Z3907">
        <v>36</v>
      </c>
      <c r="AA3907">
        <v>-0.2</v>
      </c>
      <c r="AB3907">
        <v>1</v>
      </c>
      <c r="AC3907">
        <v>617</v>
      </c>
      <c r="AD3907">
        <v>40</v>
      </c>
      <c r="AE3907">
        <v>2</v>
      </c>
      <c r="AF3907">
        <v>9</v>
      </c>
      <c r="AG3907">
        <v>11.9</v>
      </c>
      <c r="AH3907">
        <v>425</v>
      </c>
    </row>
    <row r="3908" spans="1:34" hidden="1" x14ac:dyDescent="0.25">
      <c r="A3908" t="s">
        <v>14891</v>
      </c>
      <c r="B3908" t="s">
        <v>14892</v>
      </c>
      <c r="C3908" s="1" t="str">
        <f t="shared" si="632"/>
        <v>21:0620</v>
      </c>
      <c r="D3908" s="1" t="str">
        <f t="shared" si="636"/>
        <v>21:0194</v>
      </c>
      <c r="E3908" t="s">
        <v>14893</v>
      </c>
      <c r="F3908" t="s">
        <v>14894</v>
      </c>
      <c r="H3908">
        <v>61.702353600000002</v>
      </c>
      <c r="I3908">
        <v>-138.17598269999999</v>
      </c>
      <c r="J3908" s="1" t="str">
        <f t="shared" si="637"/>
        <v>NGR bulk stream sediment</v>
      </c>
      <c r="K3908" s="1" t="str">
        <f t="shared" si="638"/>
        <v>&lt;177 micron (NGR)</v>
      </c>
      <c r="L3908">
        <v>28</v>
      </c>
      <c r="M3908" t="s">
        <v>96</v>
      </c>
      <c r="N3908">
        <v>550</v>
      </c>
      <c r="O3908">
        <v>190</v>
      </c>
      <c r="P3908">
        <v>27</v>
      </c>
      <c r="Q3908">
        <v>23</v>
      </c>
      <c r="R3908">
        <v>22</v>
      </c>
      <c r="S3908">
        <v>8</v>
      </c>
      <c r="T3908">
        <v>0.4</v>
      </c>
      <c r="U3908">
        <v>400</v>
      </c>
      <c r="V3908">
        <v>2</v>
      </c>
      <c r="W3908">
        <v>1.3</v>
      </c>
      <c r="X3908">
        <v>5</v>
      </c>
      <c r="Y3908">
        <v>2</v>
      </c>
      <c r="Z3908">
        <v>36</v>
      </c>
      <c r="AA3908">
        <v>0.6</v>
      </c>
      <c r="AB3908">
        <v>2</v>
      </c>
      <c r="AC3908">
        <v>628</v>
      </c>
      <c r="AD3908">
        <v>30</v>
      </c>
      <c r="AE3908">
        <v>4</v>
      </c>
      <c r="AF3908">
        <v>10</v>
      </c>
      <c r="AG3908">
        <v>11</v>
      </c>
      <c r="AH3908">
        <v>350</v>
      </c>
    </row>
    <row r="3909" spans="1:34" hidden="1" x14ac:dyDescent="0.25">
      <c r="A3909" t="s">
        <v>14895</v>
      </c>
      <c r="B3909" t="s">
        <v>14896</v>
      </c>
      <c r="C3909" s="1" t="str">
        <f t="shared" si="632"/>
        <v>21:0620</v>
      </c>
      <c r="D3909" s="1" t="str">
        <f t="shared" si="636"/>
        <v>21:0194</v>
      </c>
      <c r="E3909" t="s">
        <v>14897</v>
      </c>
      <c r="F3909" t="s">
        <v>14898</v>
      </c>
      <c r="H3909">
        <v>61.7150368</v>
      </c>
      <c r="I3909">
        <v>-138.1820711</v>
      </c>
      <c r="J3909" s="1" t="str">
        <f t="shared" si="637"/>
        <v>NGR bulk stream sediment</v>
      </c>
      <c r="K3909" s="1" t="str">
        <f t="shared" si="638"/>
        <v>&lt;177 micron (NGR)</v>
      </c>
      <c r="L3909">
        <v>28</v>
      </c>
      <c r="M3909" t="s">
        <v>101</v>
      </c>
      <c r="N3909">
        <v>551</v>
      </c>
      <c r="O3909">
        <v>164</v>
      </c>
      <c r="P3909">
        <v>45</v>
      </c>
      <c r="Q3909">
        <v>21</v>
      </c>
      <c r="R3909">
        <v>35</v>
      </c>
      <c r="S3909">
        <v>14</v>
      </c>
      <c r="T3909">
        <v>0.4</v>
      </c>
      <c r="U3909">
        <v>360</v>
      </c>
      <c r="V3909">
        <v>2.6</v>
      </c>
      <c r="W3909">
        <v>1.1000000000000001</v>
      </c>
      <c r="X3909">
        <v>13</v>
      </c>
      <c r="Y3909">
        <v>2</v>
      </c>
      <c r="Z3909">
        <v>61</v>
      </c>
      <c r="AA3909">
        <v>0.6</v>
      </c>
      <c r="AB3909">
        <v>-1</v>
      </c>
      <c r="AC3909">
        <v>979</v>
      </c>
      <c r="AD3909">
        <v>30</v>
      </c>
      <c r="AE3909">
        <v>2</v>
      </c>
      <c r="AF3909">
        <v>10.199999999999999</v>
      </c>
      <c r="AG3909">
        <v>5.0999999999999996</v>
      </c>
      <c r="AH3909">
        <v>500</v>
      </c>
    </row>
    <row r="3910" spans="1:34" hidden="1" x14ac:dyDescent="0.25">
      <c r="A3910" t="s">
        <v>14899</v>
      </c>
      <c r="B3910" t="s">
        <v>14900</v>
      </c>
      <c r="C3910" s="1" t="str">
        <f t="shared" si="632"/>
        <v>21:0620</v>
      </c>
      <c r="D3910" s="1" t="str">
        <f t="shared" si="636"/>
        <v>21:0194</v>
      </c>
      <c r="E3910" t="s">
        <v>14901</v>
      </c>
      <c r="F3910" t="s">
        <v>14902</v>
      </c>
      <c r="H3910">
        <v>61.699969799999998</v>
      </c>
      <c r="I3910">
        <v>-138.23083790000001</v>
      </c>
      <c r="J3910" s="1" t="str">
        <f t="shared" si="637"/>
        <v>NGR bulk stream sediment</v>
      </c>
      <c r="K3910" s="1" t="str">
        <f t="shared" si="638"/>
        <v>&lt;177 micron (NGR)</v>
      </c>
      <c r="L3910">
        <v>28</v>
      </c>
      <c r="M3910" t="s">
        <v>106</v>
      </c>
      <c r="N3910">
        <v>552</v>
      </c>
      <c r="O3910">
        <v>118</v>
      </c>
      <c r="P3910">
        <v>31</v>
      </c>
      <c r="Q3910">
        <v>24</v>
      </c>
      <c r="R3910">
        <v>33</v>
      </c>
      <c r="S3910">
        <v>13</v>
      </c>
      <c r="T3910">
        <v>0.3</v>
      </c>
      <c r="U3910">
        <v>380</v>
      </c>
      <c r="V3910">
        <v>2.4</v>
      </c>
      <c r="W3910">
        <v>0.7</v>
      </c>
      <c r="X3910">
        <v>7</v>
      </c>
      <c r="Y3910">
        <v>-2</v>
      </c>
      <c r="Z3910">
        <v>49</v>
      </c>
      <c r="AA3910">
        <v>-0.2</v>
      </c>
      <c r="AB3910">
        <v>2</v>
      </c>
      <c r="AC3910">
        <v>514</v>
      </c>
      <c r="AD3910">
        <v>25</v>
      </c>
      <c r="AE3910">
        <v>2</v>
      </c>
      <c r="AF3910">
        <v>9.1999999999999993</v>
      </c>
      <c r="AG3910">
        <v>6.5</v>
      </c>
      <c r="AH3910">
        <v>480</v>
      </c>
    </row>
    <row r="3911" spans="1:34" hidden="1" x14ac:dyDescent="0.25">
      <c r="A3911" t="s">
        <v>14903</v>
      </c>
      <c r="B3911" t="s">
        <v>14904</v>
      </c>
      <c r="C3911" s="1" t="str">
        <f t="shared" si="632"/>
        <v>21:0620</v>
      </c>
      <c r="D3911" s="1" t="str">
        <f t="shared" si="636"/>
        <v>21:0194</v>
      </c>
      <c r="E3911" t="s">
        <v>14905</v>
      </c>
      <c r="F3911" t="s">
        <v>14906</v>
      </c>
      <c r="H3911">
        <v>61.726160499999999</v>
      </c>
      <c r="I3911">
        <v>-138.28146390000001</v>
      </c>
      <c r="J3911" s="1" t="str">
        <f t="shared" si="637"/>
        <v>NGR bulk stream sediment</v>
      </c>
      <c r="K3911" s="1" t="str">
        <f t="shared" si="638"/>
        <v>&lt;177 micron (NGR)</v>
      </c>
      <c r="L3911">
        <v>28</v>
      </c>
      <c r="M3911" t="s">
        <v>111</v>
      </c>
      <c r="N3911">
        <v>553</v>
      </c>
      <c r="O3911">
        <v>59</v>
      </c>
      <c r="P3911">
        <v>18</v>
      </c>
      <c r="Q3911">
        <v>16</v>
      </c>
      <c r="R3911">
        <v>31</v>
      </c>
      <c r="S3911">
        <v>11</v>
      </c>
      <c r="T3911">
        <v>-0.2</v>
      </c>
      <c r="U3911">
        <v>260</v>
      </c>
      <c r="V3911">
        <v>2</v>
      </c>
      <c r="W3911">
        <v>-0.2</v>
      </c>
      <c r="X3911">
        <v>24</v>
      </c>
      <c r="Y3911">
        <v>-2</v>
      </c>
      <c r="Z3911">
        <v>32</v>
      </c>
      <c r="AA3911">
        <v>0.3</v>
      </c>
      <c r="AB3911">
        <v>-1</v>
      </c>
      <c r="AC3911">
        <v>537</v>
      </c>
      <c r="AD3911">
        <v>-10</v>
      </c>
      <c r="AE3911">
        <v>2</v>
      </c>
      <c r="AF3911">
        <v>3.8</v>
      </c>
      <c r="AG3911">
        <v>2.6</v>
      </c>
      <c r="AH3911">
        <v>440</v>
      </c>
    </row>
    <row r="3912" spans="1:34" hidden="1" x14ac:dyDescent="0.25">
      <c r="A3912" t="s">
        <v>14907</v>
      </c>
      <c r="B3912" t="s">
        <v>14908</v>
      </c>
      <c r="C3912" s="1" t="str">
        <f t="shared" si="632"/>
        <v>21:0620</v>
      </c>
      <c r="D3912" s="1" t="str">
        <f t="shared" si="636"/>
        <v>21:0194</v>
      </c>
      <c r="E3912" t="s">
        <v>14909</v>
      </c>
      <c r="F3912" t="s">
        <v>14910</v>
      </c>
      <c r="H3912">
        <v>61.727665500000001</v>
      </c>
      <c r="I3912">
        <v>-138.2935252</v>
      </c>
      <c r="J3912" s="1" t="str">
        <f t="shared" si="637"/>
        <v>NGR bulk stream sediment</v>
      </c>
      <c r="K3912" s="1" t="str">
        <f t="shared" si="638"/>
        <v>&lt;177 micron (NGR)</v>
      </c>
      <c r="L3912">
        <v>28</v>
      </c>
      <c r="M3912" t="s">
        <v>116</v>
      </c>
      <c r="N3912">
        <v>554</v>
      </c>
      <c r="O3912">
        <v>173</v>
      </c>
      <c r="P3912">
        <v>29</v>
      </c>
      <c r="Q3912">
        <v>30</v>
      </c>
      <c r="R3912">
        <v>26</v>
      </c>
      <c r="S3912">
        <v>10</v>
      </c>
      <c r="T3912">
        <v>0.6</v>
      </c>
      <c r="U3912">
        <v>270</v>
      </c>
      <c r="V3912">
        <v>2</v>
      </c>
      <c r="W3912">
        <v>1.2</v>
      </c>
      <c r="X3912">
        <v>18</v>
      </c>
      <c r="Y3912">
        <v>-2</v>
      </c>
      <c r="Z3912">
        <v>30</v>
      </c>
      <c r="AA3912">
        <v>0.2</v>
      </c>
      <c r="AB3912">
        <v>-1</v>
      </c>
      <c r="AC3912">
        <v>820</v>
      </c>
      <c r="AD3912">
        <v>10</v>
      </c>
      <c r="AE3912">
        <v>2</v>
      </c>
      <c r="AF3912">
        <v>2.4</v>
      </c>
      <c r="AG3912">
        <v>5.8</v>
      </c>
      <c r="AH3912">
        <v>515</v>
      </c>
    </row>
    <row r="3913" spans="1:34" hidden="1" x14ac:dyDescent="0.25">
      <c r="A3913" t="s">
        <v>14911</v>
      </c>
      <c r="B3913" t="s">
        <v>14912</v>
      </c>
      <c r="C3913" s="1" t="str">
        <f t="shared" si="632"/>
        <v>21:0620</v>
      </c>
      <c r="D3913" s="1" t="str">
        <f t="shared" si="636"/>
        <v>21:0194</v>
      </c>
      <c r="E3913" t="s">
        <v>14913</v>
      </c>
      <c r="F3913" t="s">
        <v>14914</v>
      </c>
      <c r="H3913">
        <v>61.702185999999998</v>
      </c>
      <c r="I3913">
        <v>-138.29640309999999</v>
      </c>
      <c r="J3913" s="1" t="str">
        <f t="shared" si="637"/>
        <v>NGR bulk stream sediment</v>
      </c>
      <c r="K3913" s="1" t="str">
        <f t="shared" si="638"/>
        <v>&lt;177 micron (NGR)</v>
      </c>
      <c r="L3913">
        <v>28</v>
      </c>
      <c r="M3913" t="s">
        <v>121</v>
      </c>
      <c r="N3913">
        <v>555</v>
      </c>
      <c r="O3913">
        <v>260</v>
      </c>
      <c r="P3913">
        <v>52</v>
      </c>
      <c r="Q3913">
        <v>50</v>
      </c>
      <c r="R3913">
        <v>28</v>
      </c>
      <c r="S3913">
        <v>11</v>
      </c>
      <c r="T3913">
        <v>0.5</v>
      </c>
      <c r="U3913">
        <v>380</v>
      </c>
      <c r="V3913">
        <v>1.9</v>
      </c>
      <c r="W3913">
        <v>2.9</v>
      </c>
      <c r="X3913">
        <v>15</v>
      </c>
      <c r="Y3913">
        <v>-2</v>
      </c>
      <c r="Z3913">
        <v>29</v>
      </c>
      <c r="AA3913">
        <v>0.6</v>
      </c>
      <c r="AB3913">
        <v>2</v>
      </c>
      <c r="AC3913">
        <v>731</v>
      </c>
      <c r="AD3913">
        <v>35</v>
      </c>
      <c r="AE3913">
        <v>14</v>
      </c>
      <c r="AF3913">
        <v>6</v>
      </c>
      <c r="AG3913">
        <v>8.6999999999999993</v>
      </c>
      <c r="AH3913">
        <v>530</v>
      </c>
    </row>
    <row r="3914" spans="1:34" hidden="1" x14ac:dyDescent="0.25">
      <c r="A3914" t="s">
        <v>14915</v>
      </c>
      <c r="B3914" t="s">
        <v>14916</v>
      </c>
      <c r="C3914" s="1" t="str">
        <f t="shared" si="632"/>
        <v>21:0620</v>
      </c>
      <c r="D3914" s="1" t="str">
        <f t="shared" si="636"/>
        <v>21:0194</v>
      </c>
      <c r="E3914" t="s">
        <v>14917</v>
      </c>
      <c r="F3914" t="s">
        <v>14918</v>
      </c>
      <c r="H3914">
        <v>61.677069799999998</v>
      </c>
      <c r="I3914">
        <v>-138.3329493</v>
      </c>
      <c r="J3914" s="1" t="str">
        <f t="shared" si="637"/>
        <v>NGR bulk stream sediment</v>
      </c>
      <c r="K3914" s="1" t="str">
        <f t="shared" si="638"/>
        <v>&lt;177 micron (NGR)</v>
      </c>
      <c r="L3914">
        <v>28</v>
      </c>
      <c r="M3914" t="s">
        <v>126</v>
      </c>
      <c r="N3914">
        <v>556</v>
      </c>
      <c r="O3914">
        <v>165</v>
      </c>
      <c r="P3914">
        <v>17</v>
      </c>
      <c r="Q3914">
        <v>28</v>
      </c>
      <c r="R3914">
        <v>5</v>
      </c>
      <c r="S3914">
        <v>5</v>
      </c>
      <c r="T3914">
        <v>0.3</v>
      </c>
      <c r="U3914">
        <v>300</v>
      </c>
      <c r="V3914">
        <v>1.2</v>
      </c>
      <c r="W3914">
        <v>1.4</v>
      </c>
      <c r="X3914">
        <v>5</v>
      </c>
      <c r="Y3914">
        <v>2</v>
      </c>
      <c r="Z3914">
        <v>10</v>
      </c>
      <c r="AA3914">
        <v>-0.2</v>
      </c>
      <c r="AB3914">
        <v>7</v>
      </c>
      <c r="AC3914">
        <v>372</v>
      </c>
      <c r="AD3914">
        <v>-10</v>
      </c>
      <c r="AE3914">
        <v>-2</v>
      </c>
      <c r="AF3914">
        <v>2.2000000000000002</v>
      </c>
      <c r="AG3914">
        <v>9.6</v>
      </c>
      <c r="AH3914">
        <v>275</v>
      </c>
    </row>
    <row r="3915" spans="1:34" hidden="1" x14ac:dyDescent="0.25">
      <c r="A3915" t="s">
        <v>14919</v>
      </c>
      <c r="B3915" t="s">
        <v>14920</v>
      </c>
      <c r="C3915" s="1" t="str">
        <f t="shared" si="632"/>
        <v>21:0620</v>
      </c>
      <c r="D3915" s="1" t="str">
        <f t="shared" si="636"/>
        <v>21:0194</v>
      </c>
      <c r="E3915" t="s">
        <v>14921</v>
      </c>
      <c r="F3915" t="s">
        <v>14922</v>
      </c>
      <c r="H3915">
        <v>61.687166499999996</v>
      </c>
      <c r="I3915">
        <v>-138.3696885</v>
      </c>
      <c r="J3915" s="1" t="str">
        <f t="shared" si="637"/>
        <v>NGR bulk stream sediment</v>
      </c>
      <c r="K3915" s="1" t="str">
        <f t="shared" si="638"/>
        <v>&lt;177 micron (NGR)</v>
      </c>
      <c r="L3915">
        <v>28</v>
      </c>
      <c r="M3915" t="s">
        <v>131</v>
      </c>
      <c r="N3915">
        <v>557</v>
      </c>
      <c r="O3915">
        <v>253</v>
      </c>
      <c r="P3915">
        <v>100</v>
      </c>
      <c r="Q3915">
        <v>34</v>
      </c>
      <c r="R3915">
        <v>34</v>
      </c>
      <c r="S3915">
        <v>9</v>
      </c>
      <c r="T3915">
        <v>1.1000000000000001</v>
      </c>
      <c r="U3915">
        <v>200</v>
      </c>
      <c r="V3915">
        <v>1.7</v>
      </c>
      <c r="W3915">
        <v>2.1</v>
      </c>
      <c r="X3915">
        <v>7</v>
      </c>
      <c r="Y3915">
        <v>3</v>
      </c>
      <c r="Z3915">
        <v>55</v>
      </c>
      <c r="AA3915">
        <v>0.3</v>
      </c>
      <c r="AB3915">
        <v>-1</v>
      </c>
      <c r="AC3915">
        <v>141</v>
      </c>
      <c r="AD3915">
        <v>45</v>
      </c>
      <c r="AE3915">
        <v>-2</v>
      </c>
      <c r="AF3915">
        <v>16.2</v>
      </c>
      <c r="AG3915">
        <v>7.6</v>
      </c>
      <c r="AH3915">
        <v>480</v>
      </c>
    </row>
    <row r="3916" spans="1:34" hidden="1" x14ac:dyDescent="0.25">
      <c r="A3916" t="s">
        <v>14923</v>
      </c>
      <c r="B3916" t="s">
        <v>14924</v>
      </c>
      <c r="C3916" s="1" t="str">
        <f t="shared" si="632"/>
        <v>21:0620</v>
      </c>
      <c r="D3916" s="1" t="str">
        <f t="shared" si="636"/>
        <v>21:0194</v>
      </c>
      <c r="E3916" t="s">
        <v>14925</v>
      </c>
      <c r="F3916" t="s">
        <v>14926</v>
      </c>
      <c r="H3916">
        <v>61.6993261</v>
      </c>
      <c r="I3916">
        <v>-138.46051120000001</v>
      </c>
      <c r="J3916" s="1" t="str">
        <f t="shared" si="637"/>
        <v>NGR bulk stream sediment</v>
      </c>
      <c r="K3916" s="1" t="str">
        <f t="shared" si="638"/>
        <v>&lt;177 micron (NGR)</v>
      </c>
      <c r="L3916">
        <v>29</v>
      </c>
      <c r="M3916" t="s">
        <v>38</v>
      </c>
      <c r="N3916">
        <v>558</v>
      </c>
      <c r="O3916">
        <v>40</v>
      </c>
      <c r="P3916">
        <v>14</v>
      </c>
      <c r="Q3916">
        <v>8</v>
      </c>
      <c r="R3916">
        <v>20</v>
      </c>
      <c r="S3916">
        <v>7</v>
      </c>
      <c r="T3916">
        <v>0.2</v>
      </c>
      <c r="U3916">
        <v>140</v>
      </c>
      <c r="V3916">
        <v>1.1000000000000001</v>
      </c>
      <c r="W3916">
        <v>-0.2</v>
      </c>
      <c r="X3916">
        <v>1</v>
      </c>
      <c r="Y3916">
        <v>-2</v>
      </c>
      <c r="Z3916">
        <v>18</v>
      </c>
      <c r="AA3916">
        <v>-0.2</v>
      </c>
      <c r="AB3916">
        <v>-1</v>
      </c>
      <c r="AC3916">
        <v>693</v>
      </c>
      <c r="AD3916">
        <v>-10</v>
      </c>
      <c r="AE3916">
        <v>-2</v>
      </c>
      <c r="AF3916">
        <v>3</v>
      </c>
      <c r="AG3916">
        <v>2.7</v>
      </c>
      <c r="AH3916">
        <v>350</v>
      </c>
    </row>
    <row r="3917" spans="1:34" hidden="1" x14ac:dyDescent="0.25">
      <c r="A3917" t="s">
        <v>14927</v>
      </c>
      <c r="B3917" t="s">
        <v>14928</v>
      </c>
      <c r="C3917" s="1" t="str">
        <f t="shared" si="632"/>
        <v>21:0620</v>
      </c>
      <c r="D3917" s="1" t="str">
        <f t="shared" si="636"/>
        <v>21:0194</v>
      </c>
      <c r="E3917" t="s">
        <v>14925</v>
      </c>
      <c r="F3917" t="s">
        <v>14929</v>
      </c>
      <c r="H3917">
        <v>61.6993261</v>
      </c>
      <c r="I3917">
        <v>-138.46051120000001</v>
      </c>
      <c r="J3917" s="1" t="str">
        <f t="shared" si="637"/>
        <v>NGR bulk stream sediment</v>
      </c>
      <c r="K3917" s="1" t="str">
        <f t="shared" si="638"/>
        <v>&lt;177 micron (NGR)</v>
      </c>
      <c r="L3917">
        <v>29</v>
      </c>
      <c r="M3917" t="s">
        <v>47</v>
      </c>
      <c r="N3917">
        <v>559</v>
      </c>
      <c r="O3917">
        <v>39</v>
      </c>
      <c r="P3917">
        <v>15</v>
      </c>
      <c r="Q3917">
        <v>8</v>
      </c>
      <c r="R3917">
        <v>21</v>
      </c>
      <c r="S3917">
        <v>8</v>
      </c>
      <c r="T3917">
        <v>0.3</v>
      </c>
      <c r="U3917">
        <v>140</v>
      </c>
      <c r="V3917">
        <v>1.1000000000000001</v>
      </c>
      <c r="W3917">
        <v>-0.2</v>
      </c>
      <c r="X3917">
        <v>1</v>
      </c>
      <c r="Y3917">
        <v>-2</v>
      </c>
      <c r="Z3917">
        <v>20</v>
      </c>
      <c r="AA3917">
        <v>-0.2</v>
      </c>
      <c r="AB3917">
        <v>-1</v>
      </c>
      <c r="AC3917">
        <v>693</v>
      </c>
      <c r="AD3917">
        <v>-10</v>
      </c>
      <c r="AE3917">
        <v>-2</v>
      </c>
      <c r="AF3917">
        <v>3.2</v>
      </c>
      <c r="AG3917">
        <v>2.6</v>
      </c>
      <c r="AH3917">
        <v>310</v>
      </c>
    </row>
    <row r="3918" spans="1:34" hidden="1" x14ac:dyDescent="0.25">
      <c r="A3918" t="s">
        <v>14930</v>
      </c>
      <c r="B3918" t="s">
        <v>14931</v>
      </c>
      <c r="C3918" s="1" t="str">
        <f t="shared" si="632"/>
        <v>21:0620</v>
      </c>
      <c r="D3918" s="1" t="str">
        <f t="shared" si="636"/>
        <v>21:0194</v>
      </c>
      <c r="E3918" t="s">
        <v>14925</v>
      </c>
      <c r="F3918" t="s">
        <v>14932</v>
      </c>
      <c r="H3918">
        <v>61.6993261</v>
      </c>
      <c r="I3918">
        <v>-138.46051120000001</v>
      </c>
      <c r="J3918" s="1" t="str">
        <f t="shared" si="637"/>
        <v>NGR bulk stream sediment</v>
      </c>
      <c r="K3918" s="1" t="str">
        <f t="shared" si="638"/>
        <v>&lt;177 micron (NGR)</v>
      </c>
      <c r="L3918">
        <v>29</v>
      </c>
      <c r="M3918" t="s">
        <v>51</v>
      </c>
      <c r="N3918">
        <v>560</v>
      </c>
      <c r="O3918">
        <v>39</v>
      </c>
      <c r="P3918">
        <v>15</v>
      </c>
      <c r="Q3918">
        <v>10</v>
      </c>
      <c r="R3918">
        <v>22</v>
      </c>
      <c r="S3918">
        <v>8</v>
      </c>
      <c r="T3918">
        <v>0.2</v>
      </c>
      <c r="U3918">
        <v>140</v>
      </c>
      <c r="V3918">
        <v>1.2</v>
      </c>
      <c r="W3918">
        <v>-0.2</v>
      </c>
      <c r="X3918">
        <v>1</v>
      </c>
      <c r="Y3918">
        <v>-2</v>
      </c>
      <c r="Z3918">
        <v>20</v>
      </c>
      <c r="AA3918">
        <v>-0.2</v>
      </c>
      <c r="AB3918">
        <v>-1</v>
      </c>
      <c r="AC3918">
        <v>739</v>
      </c>
      <c r="AD3918">
        <v>-10</v>
      </c>
      <c r="AE3918">
        <v>-2</v>
      </c>
      <c r="AF3918">
        <v>3.6</v>
      </c>
      <c r="AG3918">
        <v>2.6</v>
      </c>
      <c r="AH3918">
        <v>350</v>
      </c>
    </row>
    <row r="3919" spans="1:34" hidden="1" x14ac:dyDescent="0.25">
      <c r="A3919" t="s">
        <v>14933</v>
      </c>
      <c r="B3919" t="s">
        <v>14934</v>
      </c>
      <c r="C3919" s="1" t="str">
        <f t="shared" si="632"/>
        <v>21:0620</v>
      </c>
      <c r="D3919" s="1" t="str">
        <f t="shared" si="636"/>
        <v>21:0194</v>
      </c>
      <c r="E3919" t="s">
        <v>14935</v>
      </c>
      <c r="F3919" t="s">
        <v>14936</v>
      </c>
      <c r="H3919">
        <v>61.69068</v>
      </c>
      <c r="I3919">
        <v>-138.45197479999999</v>
      </c>
      <c r="J3919" s="1" t="str">
        <f t="shared" si="637"/>
        <v>NGR bulk stream sediment</v>
      </c>
      <c r="K3919" s="1" t="str">
        <f t="shared" si="638"/>
        <v>&lt;177 micron (NGR)</v>
      </c>
      <c r="L3919">
        <v>29</v>
      </c>
      <c r="M3919" t="s">
        <v>43</v>
      </c>
      <c r="N3919">
        <v>561</v>
      </c>
      <c r="O3919">
        <v>76</v>
      </c>
      <c r="P3919">
        <v>19</v>
      </c>
      <c r="Q3919">
        <v>7</v>
      </c>
      <c r="R3919">
        <v>19</v>
      </c>
      <c r="S3919">
        <v>6</v>
      </c>
      <c r="T3919">
        <v>0.2</v>
      </c>
      <c r="U3919">
        <v>180</v>
      </c>
      <c r="V3919">
        <v>1.5</v>
      </c>
      <c r="W3919">
        <v>0.3</v>
      </c>
      <c r="X3919">
        <v>4</v>
      </c>
      <c r="Y3919">
        <v>-2</v>
      </c>
      <c r="Z3919">
        <v>26</v>
      </c>
      <c r="AA3919">
        <v>-0.2</v>
      </c>
      <c r="AB3919">
        <v>-1</v>
      </c>
      <c r="AC3919">
        <v>841</v>
      </c>
      <c r="AD3919">
        <v>10</v>
      </c>
      <c r="AE3919">
        <v>-2</v>
      </c>
      <c r="AF3919">
        <v>3.6</v>
      </c>
      <c r="AG3919">
        <v>4.8</v>
      </c>
      <c r="AH3919">
        <v>360</v>
      </c>
    </row>
    <row r="3920" spans="1:34" hidden="1" x14ac:dyDescent="0.25">
      <c r="A3920" t="s">
        <v>14937</v>
      </c>
      <c r="B3920" t="s">
        <v>14938</v>
      </c>
      <c r="C3920" s="1" t="str">
        <f t="shared" si="632"/>
        <v>21:0620</v>
      </c>
      <c r="D3920" s="1" t="str">
        <f t="shared" si="636"/>
        <v>21:0194</v>
      </c>
      <c r="E3920" t="s">
        <v>14939</v>
      </c>
      <c r="F3920" t="s">
        <v>14940</v>
      </c>
      <c r="H3920">
        <v>61.666801700000001</v>
      </c>
      <c r="I3920">
        <v>-138.4382215</v>
      </c>
      <c r="J3920" s="1" t="str">
        <f t="shared" si="637"/>
        <v>NGR bulk stream sediment</v>
      </c>
      <c r="K3920" s="1" t="str">
        <f t="shared" si="638"/>
        <v>&lt;177 micron (NGR)</v>
      </c>
      <c r="L3920">
        <v>29</v>
      </c>
      <c r="M3920" t="s">
        <v>56</v>
      </c>
      <c r="N3920">
        <v>562</v>
      </c>
      <c r="O3920">
        <v>118</v>
      </c>
      <c r="P3920">
        <v>46</v>
      </c>
      <c r="Q3920">
        <v>24</v>
      </c>
      <c r="R3920">
        <v>34</v>
      </c>
      <c r="S3920">
        <v>13</v>
      </c>
      <c r="T3920">
        <v>0.5</v>
      </c>
      <c r="U3920">
        <v>320</v>
      </c>
      <c r="V3920">
        <v>2.2000000000000002</v>
      </c>
      <c r="W3920">
        <v>0.8</v>
      </c>
      <c r="X3920">
        <v>5</v>
      </c>
      <c r="Y3920">
        <v>2</v>
      </c>
      <c r="Z3920">
        <v>5</v>
      </c>
      <c r="AA3920">
        <v>0.4</v>
      </c>
      <c r="AB3920">
        <v>1</v>
      </c>
      <c r="AC3920">
        <v>1400</v>
      </c>
      <c r="AD3920">
        <v>10</v>
      </c>
      <c r="AE3920">
        <v>6</v>
      </c>
      <c r="AF3920">
        <v>3</v>
      </c>
      <c r="AG3920">
        <v>4.8</v>
      </c>
      <c r="AH3920">
        <v>440</v>
      </c>
    </row>
    <row r="3921" spans="1:34" hidden="1" x14ac:dyDescent="0.25">
      <c r="A3921" t="s">
        <v>14941</v>
      </c>
      <c r="B3921" t="s">
        <v>14942</v>
      </c>
      <c r="C3921" s="1" t="str">
        <f t="shared" si="632"/>
        <v>21:0620</v>
      </c>
      <c r="D3921" s="1" t="str">
        <f t="shared" si="636"/>
        <v>21:0194</v>
      </c>
      <c r="E3921" t="s">
        <v>14943</v>
      </c>
      <c r="F3921" t="s">
        <v>14944</v>
      </c>
      <c r="H3921">
        <v>61.641453499999997</v>
      </c>
      <c r="I3921">
        <v>-138.4545004</v>
      </c>
      <c r="J3921" s="1" t="str">
        <f t="shared" si="637"/>
        <v>NGR bulk stream sediment</v>
      </c>
      <c r="K3921" s="1" t="str">
        <f t="shared" si="638"/>
        <v>&lt;177 micron (NGR)</v>
      </c>
      <c r="L3921">
        <v>29</v>
      </c>
      <c r="M3921" t="s">
        <v>61</v>
      </c>
      <c r="N3921">
        <v>563</v>
      </c>
      <c r="O3921">
        <v>104</v>
      </c>
      <c r="P3921">
        <v>36</v>
      </c>
      <c r="Q3921">
        <v>18</v>
      </c>
      <c r="R3921">
        <v>26</v>
      </c>
      <c r="S3921">
        <v>11</v>
      </c>
      <c r="T3921">
        <v>0.4</v>
      </c>
      <c r="U3921">
        <v>240</v>
      </c>
      <c r="V3921">
        <v>2</v>
      </c>
      <c r="W3921">
        <v>0.7</v>
      </c>
      <c r="X3921">
        <v>2</v>
      </c>
      <c r="Y3921">
        <v>2</v>
      </c>
      <c r="Z3921">
        <v>39</v>
      </c>
      <c r="AA3921">
        <v>0.2</v>
      </c>
      <c r="AB3921">
        <v>1</v>
      </c>
      <c r="AC3921">
        <v>1360</v>
      </c>
      <c r="AD3921">
        <v>15</v>
      </c>
      <c r="AE3921">
        <v>2</v>
      </c>
      <c r="AF3921">
        <v>4.2</v>
      </c>
      <c r="AG3921">
        <v>9.6</v>
      </c>
      <c r="AH3921">
        <v>410</v>
      </c>
    </row>
    <row r="3922" spans="1:34" hidden="1" x14ac:dyDescent="0.25">
      <c r="A3922" t="s">
        <v>14945</v>
      </c>
      <c r="B3922" t="s">
        <v>14946</v>
      </c>
      <c r="C3922" s="1" t="str">
        <f t="shared" si="632"/>
        <v>21:0620</v>
      </c>
      <c r="D3922" s="1" t="str">
        <f t="shared" si="636"/>
        <v>21:0194</v>
      </c>
      <c r="E3922" t="s">
        <v>14947</v>
      </c>
      <c r="F3922" t="s">
        <v>14948</v>
      </c>
      <c r="H3922">
        <v>61.997148199999998</v>
      </c>
      <c r="I3922">
        <v>-138.5092765</v>
      </c>
      <c r="J3922" s="1" t="str">
        <f t="shared" si="637"/>
        <v>NGR bulk stream sediment</v>
      </c>
      <c r="K3922" s="1" t="str">
        <f t="shared" si="638"/>
        <v>&lt;177 micron (NGR)</v>
      </c>
      <c r="L3922">
        <v>29</v>
      </c>
      <c r="M3922" t="s">
        <v>66</v>
      </c>
      <c r="N3922">
        <v>564</v>
      </c>
      <c r="O3922">
        <v>67</v>
      </c>
      <c r="P3922">
        <v>17</v>
      </c>
      <c r="Q3922">
        <v>14</v>
      </c>
      <c r="R3922">
        <v>15</v>
      </c>
      <c r="S3922">
        <v>12</v>
      </c>
      <c r="T3922">
        <v>0.3</v>
      </c>
      <c r="U3922">
        <v>320</v>
      </c>
      <c r="V3922">
        <v>2.4</v>
      </c>
      <c r="W3922">
        <v>-0.2</v>
      </c>
      <c r="X3922">
        <v>2</v>
      </c>
      <c r="Y3922">
        <v>-2</v>
      </c>
      <c r="Z3922">
        <v>51</v>
      </c>
      <c r="AA3922">
        <v>0.2</v>
      </c>
      <c r="AB3922">
        <v>2</v>
      </c>
      <c r="AC3922">
        <v>842</v>
      </c>
      <c r="AD3922">
        <v>20</v>
      </c>
      <c r="AE3922">
        <v>-2</v>
      </c>
      <c r="AF3922">
        <v>6.8</v>
      </c>
      <c r="AG3922">
        <v>7.7</v>
      </c>
      <c r="AH3922">
        <v>375</v>
      </c>
    </row>
    <row r="3923" spans="1:34" hidden="1" x14ac:dyDescent="0.25">
      <c r="A3923" t="s">
        <v>14949</v>
      </c>
      <c r="B3923" t="s">
        <v>14950</v>
      </c>
      <c r="C3923" s="1" t="str">
        <f t="shared" si="632"/>
        <v>21:0620</v>
      </c>
      <c r="D3923" s="1" t="str">
        <f t="shared" si="636"/>
        <v>21:0194</v>
      </c>
      <c r="E3923" t="s">
        <v>14951</v>
      </c>
      <c r="F3923" t="s">
        <v>14952</v>
      </c>
      <c r="H3923">
        <v>61.986229700000003</v>
      </c>
      <c r="I3923">
        <v>-138.56981579999999</v>
      </c>
      <c r="J3923" s="1" t="str">
        <f t="shared" si="637"/>
        <v>NGR bulk stream sediment</v>
      </c>
      <c r="K3923" s="1" t="str">
        <f t="shared" si="638"/>
        <v>&lt;177 micron (NGR)</v>
      </c>
      <c r="L3923">
        <v>29</v>
      </c>
      <c r="M3923" t="s">
        <v>76</v>
      </c>
      <c r="N3923">
        <v>565</v>
      </c>
      <c r="O3923">
        <v>76</v>
      </c>
      <c r="P3923">
        <v>15</v>
      </c>
      <c r="Q3923">
        <v>12</v>
      </c>
      <c r="R3923">
        <v>10</v>
      </c>
      <c r="S3923">
        <v>8</v>
      </c>
      <c r="T3923">
        <v>0.2</v>
      </c>
      <c r="U3923">
        <v>250</v>
      </c>
      <c r="V3923">
        <v>1.6</v>
      </c>
      <c r="W3923">
        <v>0.2</v>
      </c>
      <c r="X3923">
        <v>2</v>
      </c>
      <c r="Y3923">
        <v>-2</v>
      </c>
      <c r="Z3923">
        <v>31</v>
      </c>
      <c r="AA3923">
        <v>-0.2</v>
      </c>
      <c r="AB3923">
        <v>1</v>
      </c>
      <c r="AC3923">
        <v>584</v>
      </c>
      <c r="AD3923">
        <v>15</v>
      </c>
      <c r="AE3923">
        <v>-2</v>
      </c>
      <c r="AF3923">
        <v>5.8</v>
      </c>
      <c r="AG3923">
        <v>12.6</v>
      </c>
      <c r="AH3923">
        <v>440</v>
      </c>
    </row>
    <row r="3924" spans="1:34" hidden="1" x14ac:dyDescent="0.25">
      <c r="A3924" t="s">
        <v>14953</v>
      </c>
      <c r="B3924" t="s">
        <v>14954</v>
      </c>
      <c r="C3924" s="1" t="str">
        <f t="shared" si="632"/>
        <v>21:0620</v>
      </c>
      <c r="D3924" s="1" t="str">
        <f t="shared" si="636"/>
        <v>21:0194</v>
      </c>
      <c r="E3924" t="s">
        <v>14955</v>
      </c>
      <c r="F3924" t="s">
        <v>14956</v>
      </c>
      <c r="H3924">
        <v>61.956094700000001</v>
      </c>
      <c r="I3924">
        <v>-138.62785299999999</v>
      </c>
      <c r="J3924" s="1" t="str">
        <f t="shared" si="637"/>
        <v>NGR bulk stream sediment</v>
      </c>
      <c r="K3924" s="1" t="str">
        <f t="shared" si="638"/>
        <v>&lt;177 micron (NGR)</v>
      </c>
      <c r="L3924">
        <v>29</v>
      </c>
      <c r="M3924" t="s">
        <v>81</v>
      </c>
      <c r="N3924">
        <v>566</v>
      </c>
      <c r="O3924">
        <v>150</v>
      </c>
      <c r="P3924">
        <v>29</v>
      </c>
      <c r="Q3924">
        <v>35</v>
      </c>
      <c r="R3924">
        <v>14</v>
      </c>
      <c r="S3924">
        <v>8</v>
      </c>
      <c r="T3924">
        <v>0.4</v>
      </c>
      <c r="U3924">
        <v>300</v>
      </c>
      <c r="V3924">
        <v>2.2000000000000002</v>
      </c>
      <c r="W3924">
        <v>0.5</v>
      </c>
      <c r="X3924">
        <v>4</v>
      </c>
      <c r="Y3924">
        <v>2</v>
      </c>
      <c r="Z3924">
        <v>28</v>
      </c>
      <c r="AA3924">
        <v>0.3</v>
      </c>
      <c r="AB3924">
        <v>2</v>
      </c>
      <c r="AC3924">
        <v>501</v>
      </c>
      <c r="AD3924">
        <v>40</v>
      </c>
      <c r="AE3924">
        <v>-2</v>
      </c>
      <c r="AF3924">
        <v>10.8</v>
      </c>
      <c r="AG3924">
        <v>25.2</v>
      </c>
      <c r="AH3924">
        <v>375</v>
      </c>
    </row>
    <row r="3925" spans="1:34" hidden="1" x14ac:dyDescent="0.25">
      <c r="A3925" t="s">
        <v>14957</v>
      </c>
      <c r="B3925" t="s">
        <v>14958</v>
      </c>
      <c r="C3925" s="1" t="str">
        <f t="shared" si="632"/>
        <v>21:0620</v>
      </c>
      <c r="D3925" s="1" t="str">
        <f t="shared" si="636"/>
        <v>21:0194</v>
      </c>
      <c r="E3925" t="s">
        <v>14959</v>
      </c>
      <c r="F3925" t="s">
        <v>14960</v>
      </c>
      <c r="H3925">
        <v>61.9554264</v>
      </c>
      <c r="I3925">
        <v>-138.56433240000001</v>
      </c>
      <c r="J3925" s="1" t="str">
        <f t="shared" si="637"/>
        <v>NGR bulk stream sediment</v>
      </c>
      <c r="K3925" s="1" t="str">
        <f t="shared" si="638"/>
        <v>&lt;177 micron (NGR)</v>
      </c>
      <c r="L3925">
        <v>29</v>
      </c>
      <c r="M3925" t="s">
        <v>86</v>
      </c>
      <c r="N3925">
        <v>567</v>
      </c>
      <c r="O3925">
        <v>146</v>
      </c>
      <c r="P3925">
        <v>21</v>
      </c>
      <c r="Q3925">
        <v>24</v>
      </c>
      <c r="R3925">
        <v>15</v>
      </c>
      <c r="S3925">
        <v>10</v>
      </c>
      <c r="T3925">
        <v>0.5</v>
      </c>
      <c r="U3925">
        <v>360</v>
      </c>
      <c r="V3925">
        <v>2.1</v>
      </c>
      <c r="W3925">
        <v>0.7</v>
      </c>
      <c r="X3925">
        <v>3</v>
      </c>
      <c r="Y3925">
        <v>-2</v>
      </c>
      <c r="Z3925">
        <v>33</v>
      </c>
      <c r="AA3925">
        <v>1</v>
      </c>
      <c r="AB3925">
        <v>2</v>
      </c>
      <c r="AC3925">
        <v>576</v>
      </c>
      <c r="AD3925">
        <v>35</v>
      </c>
      <c r="AE3925">
        <v>-2</v>
      </c>
      <c r="AF3925">
        <v>10.8</v>
      </c>
      <c r="AG3925">
        <v>17.3</v>
      </c>
      <c r="AH3925">
        <v>320</v>
      </c>
    </row>
    <row r="3926" spans="1:34" hidden="1" x14ac:dyDescent="0.25">
      <c r="A3926" t="s">
        <v>14961</v>
      </c>
      <c r="B3926" t="s">
        <v>14962</v>
      </c>
      <c r="C3926" s="1" t="str">
        <f t="shared" si="632"/>
        <v>21:0620</v>
      </c>
      <c r="D3926" s="1" t="str">
        <f t="shared" si="636"/>
        <v>21:0194</v>
      </c>
      <c r="E3926" t="s">
        <v>14963</v>
      </c>
      <c r="F3926" t="s">
        <v>14964</v>
      </c>
      <c r="H3926">
        <v>61.921037099999999</v>
      </c>
      <c r="I3926">
        <v>-138.5541729</v>
      </c>
      <c r="J3926" s="1" t="str">
        <f t="shared" si="637"/>
        <v>NGR bulk stream sediment</v>
      </c>
      <c r="K3926" s="1" t="str">
        <f t="shared" si="638"/>
        <v>&lt;177 micron (NGR)</v>
      </c>
      <c r="L3926">
        <v>29</v>
      </c>
      <c r="M3926" t="s">
        <v>91</v>
      </c>
      <c r="N3926">
        <v>568</v>
      </c>
      <c r="O3926">
        <v>114</v>
      </c>
      <c r="P3926">
        <v>31</v>
      </c>
      <c r="Q3926">
        <v>19</v>
      </c>
      <c r="R3926">
        <v>26</v>
      </c>
      <c r="S3926">
        <v>12</v>
      </c>
      <c r="T3926">
        <v>0.5</v>
      </c>
      <c r="U3926">
        <v>320</v>
      </c>
      <c r="V3926">
        <v>2.6</v>
      </c>
      <c r="W3926">
        <v>0.4</v>
      </c>
      <c r="X3926">
        <v>6</v>
      </c>
      <c r="Y3926">
        <v>2</v>
      </c>
      <c r="Z3926">
        <v>58</v>
      </c>
      <c r="AA3926">
        <v>0.5</v>
      </c>
      <c r="AB3926">
        <v>-1</v>
      </c>
      <c r="AC3926">
        <v>928</v>
      </c>
      <c r="AD3926">
        <v>25</v>
      </c>
      <c r="AE3926">
        <v>-2</v>
      </c>
      <c r="AF3926">
        <v>8.6</v>
      </c>
      <c r="AG3926">
        <v>9</v>
      </c>
      <c r="AH3926">
        <v>390</v>
      </c>
    </row>
    <row r="3927" spans="1:34" hidden="1" x14ac:dyDescent="0.25">
      <c r="A3927" t="s">
        <v>14965</v>
      </c>
      <c r="B3927" t="s">
        <v>14966</v>
      </c>
      <c r="C3927" s="1" t="str">
        <f t="shared" si="632"/>
        <v>21:0620</v>
      </c>
      <c r="D3927" s="1" t="str">
        <f t="shared" si="636"/>
        <v>21:0194</v>
      </c>
      <c r="E3927" t="s">
        <v>14967</v>
      </c>
      <c r="F3927" t="s">
        <v>14968</v>
      </c>
      <c r="H3927">
        <v>61.766237699999998</v>
      </c>
      <c r="I3927">
        <v>-138.60005129999999</v>
      </c>
      <c r="J3927" s="1" t="str">
        <f t="shared" si="637"/>
        <v>NGR bulk stream sediment</v>
      </c>
      <c r="K3927" s="1" t="str">
        <f t="shared" si="638"/>
        <v>&lt;177 micron (NGR)</v>
      </c>
      <c r="L3927">
        <v>29</v>
      </c>
      <c r="M3927" t="s">
        <v>96</v>
      </c>
      <c r="N3927">
        <v>569</v>
      </c>
      <c r="O3927">
        <v>75</v>
      </c>
      <c r="P3927">
        <v>15</v>
      </c>
      <c r="Q3927">
        <v>13</v>
      </c>
      <c r="R3927">
        <v>17</v>
      </c>
      <c r="S3927">
        <v>8</v>
      </c>
      <c r="T3927">
        <v>-0.2</v>
      </c>
      <c r="U3927">
        <v>340</v>
      </c>
      <c r="V3927">
        <v>1.6</v>
      </c>
      <c r="W3927">
        <v>-0.2</v>
      </c>
      <c r="X3927">
        <v>6</v>
      </c>
      <c r="Y3927">
        <v>-2</v>
      </c>
      <c r="Z3927">
        <v>23</v>
      </c>
      <c r="AA3927">
        <v>-0.2</v>
      </c>
      <c r="AB3927">
        <v>-1</v>
      </c>
      <c r="AC3927">
        <v>713</v>
      </c>
      <c r="AD3927">
        <v>20</v>
      </c>
      <c r="AE3927">
        <v>-2</v>
      </c>
      <c r="AF3927">
        <v>4.2</v>
      </c>
      <c r="AG3927">
        <v>3.1</v>
      </c>
      <c r="AH3927">
        <v>350</v>
      </c>
    </row>
    <row r="3928" spans="1:34" hidden="1" x14ac:dyDescent="0.25">
      <c r="A3928" t="s">
        <v>14969</v>
      </c>
      <c r="B3928" t="s">
        <v>14970</v>
      </c>
      <c r="C3928" s="1" t="str">
        <f t="shared" si="632"/>
        <v>21:0620</v>
      </c>
      <c r="D3928" s="1" t="str">
        <f t="shared" si="636"/>
        <v>21:0194</v>
      </c>
      <c r="E3928" t="s">
        <v>14971</v>
      </c>
      <c r="F3928" t="s">
        <v>14972</v>
      </c>
      <c r="H3928">
        <v>61.731313800000002</v>
      </c>
      <c r="I3928">
        <v>-138.6457901</v>
      </c>
      <c r="J3928" s="1" t="str">
        <f t="shared" si="637"/>
        <v>NGR bulk stream sediment</v>
      </c>
      <c r="K3928" s="1" t="str">
        <f t="shared" si="638"/>
        <v>&lt;177 micron (NGR)</v>
      </c>
      <c r="L3928">
        <v>29</v>
      </c>
      <c r="M3928" t="s">
        <v>101</v>
      </c>
      <c r="N3928">
        <v>570</v>
      </c>
      <c r="O3928">
        <v>36</v>
      </c>
      <c r="P3928">
        <v>15</v>
      </c>
      <c r="Q3928">
        <v>11</v>
      </c>
      <c r="R3928">
        <v>15</v>
      </c>
      <c r="S3928">
        <v>7</v>
      </c>
      <c r="T3928">
        <v>0.3</v>
      </c>
      <c r="U3928">
        <v>360</v>
      </c>
      <c r="V3928">
        <v>1.2</v>
      </c>
      <c r="W3928">
        <v>-0.2</v>
      </c>
      <c r="X3928">
        <v>2</v>
      </c>
      <c r="Y3928">
        <v>-2</v>
      </c>
      <c r="Z3928">
        <v>25</v>
      </c>
      <c r="AA3928">
        <v>0.7</v>
      </c>
      <c r="AB3928">
        <v>3</v>
      </c>
      <c r="AC3928">
        <v>881</v>
      </c>
      <c r="AD3928">
        <v>15</v>
      </c>
      <c r="AE3928">
        <v>-2</v>
      </c>
      <c r="AF3928">
        <v>3.2</v>
      </c>
      <c r="AG3928">
        <v>2.2999999999999998</v>
      </c>
      <c r="AH3928">
        <v>335</v>
      </c>
    </row>
    <row r="3929" spans="1:34" hidden="1" x14ac:dyDescent="0.25">
      <c r="A3929" t="s">
        <v>14973</v>
      </c>
      <c r="B3929" t="s">
        <v>14974</v>
      </c>
      <c r="C3929" s="1" t="str">
        <f t="shared" si="632"/>
        <v>21:0620</v>
      </c>
      <c r="D3929" s="1" t="str">
        <f t="shared" si="636"/>
        <v>21:0194</v>
      </c>
      <c r="E3929" t="s">
        <v>14975</v>
      </c>
      <c r="F3929" t="s">
        <v>14976</v>
      </c>
      <c r="H3929">
        <v>61.933613100000002</v>
      </c>
      <c r="I3929">
        <v>-138.28487709999999</v>
      </c>
      <c r="J3929" s="1" t="str">
        <f t="shared" si="637"/>
        <v>NGR bulk stream sediment</v>
      </c>
      <c r="K3929" s="1" t="str">
        <f t="shared" si="638"/>
        <v>&lt;177 micron (NGR)</v>
      </c>
      <c r="L3929">
        <v>29</v>
      </c>
      <c r="M3929" t="s">
        <v>106</v>
      </c>
      <c r="N3929">
        <v>571</v>
      </c>
      <c r="O3929">
        <v>81</v>
      </c>
      <c r="P3929">
        <v>24</v>
      </c>
      <c r="Q3929">
        <v>16</v>
      </c>
      <c r="R3929">
        <v>18</v>
      </c>
      <c r="S3929">
        <v>6</v>
      </c>
      <c r="T3929">
        <v>0.3</v>
      </c>
      <c r="U3929">
        <v>320</v>
      </c>
      <c r="V3929">
        <v>1.9</v>
      </c>
      <c r="W3929">
        <v>-0.2</v>
      </c>
      <c r="X3929">
        <v>5</v>
      </c>
      <c r="Y3929">
        <v>-2</v>
      </c>
      <c r="Z3929">
        <v>42</v>
      </c>
      <c r="AA3929">
        <v>0.3</v>
      </c>
      <c r="AB3929">
        <v>2</v>
      </c>
      <c r="AC3929">
        <v>1010</v>
      </c>
      <c r="AD3929">
        <v>20</v>
      </c>
      <c r="AE3929">
        <v>6</v>
      </c>
      <c r="AF3929">
        <v>6.8</v>
      </c>
      <c r="AG3929">
        <v>4.7</v>
      </c>
      <c r="AH3929">
        <v>500</v>
      </c>
    </row>
    <row r="3930" spans="1:34" hidden="1" x14ac:dyDescent="0.25">
      <c r="A3930" t="s">
        <v>14977</v>
      </c>
      <c r="B3930" t="s">
        <v>14978</v>
      </c>
      <c r="C3930" s="1" t="str">
        <f t="shared" si="632"/>
        <v>21:0620</v>
      </c>
      <c r="D3930" s="1" t="str">
        <f t="shared" si="636"/>
        <v>21:0194</v>
      </c>
      <c r="E3930" t="s">
        <v>14979</v>
      </c>
      <c r="F3930" t="s">
        <v>14980</v>
      </c>
      <c r="H3930">
        <v>61.9339619</v>
      </c>
      <c r="I3930">
        <v>-138.21240610000001</v>
      </c>
      <c r="J3930" s="1" t="str">
        <f t="shared" si="637"/>
        <v>NGR bulk stream sediment</v>
      </c>
      <c r="K3930" s="1" t="str">
        <f t="shared" si="638"/>
        <v>&lt;177 micron (NGR)</v>
      </c>
      <c r="L3930">
        <v>29</v>
      </c>
      <c r="M3930" t="s">
        <v>111</v>
      </c>
      <c r="N3930">
        <v>572</v>
      </c>
      <c r="O3930">
        <v>74</v>
      </c>
      <c r="P3930">
        <v>22</v>
      </c>
      <c r="Q3930">
        <v>15</v>
      </c>
      <c r="R3930">
        <v>19</v>
      </c>
      <c r="S3930">
        <v>12</v>
      </c>
      <c r="T3930">
        <v>0.5</v>
      </c>
      <c r="U3930">
        <v>500</v>
      </c>
      <c r="V3930">
        <v>2</v>
      </c>
      <c r="W3930">
        <v>-0.2</v>
      </c>
      <c r="X3930">
        <v>2</v>
      </c>
      <c r="Y3930">
        <v>-2</v>
      </c>
      <c r="Z3930">
        <v>46</v>
      </c>
      <c r="AA3930">
        <v>0.6</v>
      </c>
      <c r="AB3930">
        <v>1</v>
      </c>
      <c r="AC3930">
        <v>1080</v>
      </c>
      <c r="AD3930">
        <v>40</v>
      </c>
      <c r="AE3930">
        <v>2</v>
      </c>
      <c r="AF3930">
        <v>11.8</v>
      </c>
      <c r="AG3930">
        <v>2.9</v>
      </c>
      <c r="AH3930">
        <v>350</v>
      </c>
    </row>
    <row r="3931" spans="1:34" hidden="1" x14ac:dyDescent="0.25">
      <c r="A3931" t="s">
        <v>14981</v>
      </c>
      <c r="B3931" t="s">
        <v>14982</v>
      </c>
      <c r="C3931" s="1" t="str">
        <f t="shared" si="632"/>
        <v>21:0620</v>
      </c>
      <c r="D3931" s="1" t="str">
        <f t="shared" si="636"/>
        <v>21:0194</v>
      </c>
      <c r="E3931" t="s">
        <v>14983</v>
      </c>
      <c r="F3931" t="s">
        <v>14984</v>
      </c>
      <c r="H3931">
        <v>61.977908100000001</v>
      </c>
      <c r="I3931">
        <v>-138.20371359999999</v>
      </c>
      <c r="J3931" s="1" t="str">
        <f t="shared" si="637"/>
        <v>NGR bulk stream sediment</v>
      </c>
      <c r="K3931" s="1" t="str">
        <f t="shared" si="638"/>
        <v>&lt;177 micron (NGR)</v>
      </c>
      <c r="L3931">
        <v>29</v>
      </c>
      <c r="M3931" t="s">
        <v>116</v>
      </c>
      <c r="N3931">
        <v>573</v>
      </c>
      <c r="O3931">
        <v>45</v>
      </c>
      <c r="P3931">
        <v>9</v>
      </c>
      <c r="Q3931">
        <v>15</v>
      </c>
      <c r="R3931">
        <v>7</v>
      </c>
      <c r="S3931">
        <v>5</v>
      </c>
      <c r="T3931">
        <v>0.5</v>
      </c>
      <c r="U3931">
        <v>140</v>
      </c>
      <c r="V3931">
        <v>1.2</v>
      </c>
      <c r="W3931">
        <v>-0.2</v>
      </c>
      <c r="X3931">
        <v>2</v>
      </c>
      <c r="Y3931">
        <v>-2</v>
      </c>
      <c r="Z3931">
        <v>24</v>
      </c>
      <c r="AA3931">
        <v>-0.2</v>
      </c>
      <c r="AB3931">
        <v>1</v>
      </c>
      <c r="AC3931">
        <v>961</v>
      </c>
      <c r="AD3931">
        <v>10</v>
      </c>
      <c r="AE3931">
        <v>2</v>
      </c>
      <c r="AF3931">
        <v>3</v>
      </c>
      <c r="AG3931">
        <v>4.5999999999999996</v>
      </c>
      <c r="AH3931">
        <v>320</v>
      </c>
    </row>
    <row r="3932" spans="1:34" hidden="1" x14ac:dyDescent="0.25">
      <c r="A3932" t="s">
        <v>14985</v>
      </c>
      <c r="B3932" t="s">
        <v>14986</v>
      </c>
      <c r="C3932" s="1" t="str">
        <f t="shared" si="632"/>
        <v>21:0620</v>
      </c>
      <c r="D3932" s="1" t="str">
        <f t="shared" si="636"/>
        <v>21:0194</v>
      </c>
      <c r="E3932" t="s">
        <v>14987</v>
      </c>
      <c r="F3932" t="s">
        <v>14988</v>
      </c>
      <c r="H3932">
        <v>61.9657488</v>
      </c>
      <c r="I3932">
        <v>-138.10297700000001</v>
      </c>
      <c r="J3932" s="1" t="str">
        <f t="shared" si="637"/>
        <v>NGR bulk stream sediment</v>
      </c>
      <c r="K3932" s="1" t="str">
        <f t="shared" si="638"/>
        <v>&lt;177 micron (NGR)</v>
      </c>
      <c r="L3932">
        <v>29</v>
      </c>
      <c r="M3932" t="s">
        <v>121</v>
      </c>
      <c r="N3932">
        <v>574</v>
      </c>
      <c r="O3932">
        <v>30</v>
      </c>
      <c r="P3932">
        <v>9</v>
      </c>
      <c r="Q3932">
        <v>18</v>
      </c>
      <c r="R3932">
        <v>7</v>
      </c>
      <c r="S3932">
        <v>4</v>
      </c>
      <c r="T3932">
        <v>0.2</v>
      </c>
      <c r="U3932">
        <v>210</v>
      </c>
      <c r="V3932">
        <v>1.2</v>
      </c>
      <c r="W3932">
        <v>-0.2</v>
      </c>
      <c r="X3932">
        <v>1</v>
      </c>
      <c r="Y3932">
        <v>-2</v>
      </c>
      <c r="Z3932">
        <v>25</v>
      </c>
      <c r="AA3932">
        <v>0.3</v>
      </c>
      <c r="AB3932">
        <v>2</v>
      </c>
      <c r="AC3932">
        <v>835</v>
      </c>
      <c r="AD3932">
        <v>20</v>
      </c>
      <c r="AE3932">
        <v>-2</v>
      </c>
      <c r="AF3932">
        <v>4.2</v>
      </c>
      <c r="AG3932">
        <v>6.9</v>
      </c>
      <c r="AH3932">
        <v>350</v>
      </c>
    </row>
    <row r="3933" spans="1:34" hidden="1" x14ac:dyDescent="0.25">
      <c r="A3933" t="s">
        <v>14989</v>
      </c>
      <c r="B3933" t="s">
        <v>14990</v>
      </c>
      <c r="C3933" s="1" t="str">
        <f t="shared" si="632"/>
        <v>21:0620</v>
      </c>
      <c r="D3933" s="1" t="str">
        <f t="shared" si="636"/>
        <v>21:0194</v>
      </c>
      <c r="E3933" t="s">
        <v>14991</v>
      </c>
      <c r="F3933" t="s">
        <v>14992</v>
      </c>
      <c r="H3933">
        <v>61.987327700000002</v>
      </c>
      <c r="I3933">
        <v>-138.05346789999999</v>
      </c>
      <c r="J3933" s="1" t="str">
        <f t="shared" si="637"/>
        <v>NGR bulk stream sediment</v>
      </c>
      <c r="K3933" s="1" t="str">
        <f t="shared" si="638"/>
        <v>&lt;177 micron (NGR)</v>
      </c>
      <c r="L3933">
        <v>29</v>
      </c>
      <c r="M3933" t="s">
        <v>126</v>
      </c>
      <c r="N3933">
        <v>575</v>
      </c>
      <c r="O3933">
        <v>49</v>
      </c>
      <c r="P3933">
        <v>47</v>
      </c>
      <c r="Q3933">
        <v>19</v>
      </c>
      <c r="R3933">
        <v>10</v>
      </c>
      <c r="S3933">
        <v>5</v>
      </c>
      <c r="T3933">
        <v>0.6</v>
      </c>
      <c r="U3933">
        <v>180</v>
      </c>
      <c r="V3933">
        <v>1.1000000000000001</v>
      </c>
      <c r="W3933">
        <v>0.9</v>
      </c>
      <c r="X3933">
        <v>1</v>
      </c>
      <c r="Y3933">
        <v>-2</v>
      </c>
      <c r="Z3933">
        <v>28</v>
      </c>
      <c r="AA3933">
        <v>0.3</v>
      </c>
      <c r="AB3933">
        <v>2</v>
      </c>
      <c r="AC3933">
        <v>487</v>
      </c>
      <c r="AD3933">
        <v>90</v>
      </c>
      <c r="AE3933">
        <v>-2</v>
      </c>
      <c r="AF3933">
        <v>37</v>
      </c>
      <c r="AG3933">
        <v>22.6</v>
      </c>
      <c r="AH3933">
        <v>320</v>
      </c>
    </row>
    <row r="3934" spans="1:34" hidden="1" x14ac:dyDescent="0.25">
      <c r="A3934" t="s">
        <v>14993</v>
      </c>
      <c r="B3934" t="s">
        <v>14994</v>
      </c>
      <c r="C3934" s="1" t="str">
        <f t="shared" si="632"/>
        <v>21:0620</v>
      </c>
      <c r="D3934" s="1" t="str">
        <f t="shared" si="636"/>
        <v>21:0194</v>
      </c>
      <c r="E3934" t="s">
        <v>14995</v>
      </c>
      <c r="F3934" t="s">
        <v>14996</v>
      </c>
      <c r="H3934">
        <v>61.985453999999997</v>
      </c>
      <c r="I3934">
        <v>-138.36427939999999</v>
      </c>
      <c r="J3934" s="1" t="str">
        <f t="shared" si="637"/>
        <v>NGR bulk stream sediment</v>
      </c>
      <c r="K3934" s="1" t="str">
        <f t="shared" si="638"/>
        <v>&lt;177 micron (NGR)</v>
      </c>
      <c r="L3934">
        <v>29</v>
      </c>
      <c r="M3934" t="s">
        <v>131</v>
      </c>
      <c r="N3934">
        <v>576</v>
      </c>
      <c r="O3934">
        <v>41</v>
      </c>
      <c r="P3934">
        <v>10</v>
      </c>
      <c r="Q3934">
        <v>12</v>
      </c>
      <c r="R3934">
        <v>10</v>
      </c>
      <c r="S3934">
        <v>5</v>
      </c>
      <c r="T3934">
        <v>0.3</v>
      </c>
      <c r="U3934">
        <v>140</v>
      </c>
      <c r="V3934">
        <v>1.2</v>
      </c>
      <c r="W3934">
        <v>-0.2</v>
      </c>
      <c r="X3934">
        <v>1</v>
      </c>
      <c r="Y3934">
        <v>-2</v>
      </c>
      <c r="Z3934">
        <v>30</v>
      </c>
      <c r="AA3934">
        <v>0.3</v>
      </c>
      <c r="AB3934">
        <v>3</v>
      </c>
      <c r="AC3934">
        <v>822</v>
      </c>
      <c r="AD3934">
        <v>10</v>
      </c>
      <c r="AE3934">
        <v>10</v>
      </c>
      <c r="AF3934">
        <v>2.8</v>
      </c>
      <c r="AG3934">
        <v>7.2</v>
      </c>
      <c r="AH3934">
        <v>460</v>
      </c>
    </row>
    <row r="3935" spans="1:34" hidden="1" x14ac:dyDescent="0.25">
      <c r="A3935" t="s">
        <v>14997</v>
      </c>
      <c r="B3935" t="s">
        <v>14998</v>
      </c>
      <c r="C3935" s="1" t="str">
        <f t="shared" ref="C3935:C3998" si="639">HYPERLINK("http://geochem.nrcan.gc.ca/cdogs/content/bdl/bdl210620_e.htm", "21:0620")</f>
        <v>21:0620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69</v>
      </c>
      <c r="K3935" t="s">
        <v>70</v>
      </c>
      <c r="L3935">
        <v>29</v>
      </c>
      <c r="M3935" t="s">
        <v>71</v>
      </c>
      <c r="N3935">
        <v>577</v>
      </c>
      <c r="O3935">
        <v>110</v>
      </c>
      <c r="P3935">
        <v>85</v>
      </c>
      <c r="Q3935">
        <v>25</v>
      </c>
      <c r="R3935">
        <v>217</v>
      </c>
      <c r="S3935">
        <v>28</v>
      </c>
      <c r="T3935">
        <v>0.7</v>
      </c>
      <c r="U3935">
        <v>840</v>
      </c>
      <c r="V3935">
        <v>3.2</v>
      </c>
      <c r="W3935">
        <v>1.2</v>
      </c>
      <c r="X3935">
        <v>10</v>
      </c>
      <c r="Y3935">
        <v>-2</v>
      </c>
      <c r="Z3935">
        <v>69</v>
      </c>
      <c r="AA3935">
        <v>-0.2</v>
      </c>
      <c r="AB3935">
        <v>2</v>
      </c>
      <c r="AC3935">
        <v>804</v>
      </c>
      <c r="AD3935">
        <v>40</v>
      </c>
      <c r="AE3935">
        <v>4</v>
      </c>
      <c r="AF3935">
        <v>3.2</v>
      </c>
      <c r="AG3935">
        <v>2.9</v>
      </c>
      <c r="AH3935">
        <v>460</v>
      </c>
    </row>
    <row r="3936" spans="1:34" hidden="1" x14ac:dyDescent="0.25">
      <c r="A3936" t="s">
        <v>14999</v>
      </c>
      <c r="B3936" t="s">
        <v>15000</v>
      </c>
      <c r="C3936" s="1" t="str">
        <f t="shared" si="639"/>
        <v>21:0620</v>
      </c>
      <c r="D3936" s="1" t="str">
        <f t="shared" ref="D3936:D3941" si="640">HYPERLINK("http://geochem.nrcan.gc.ca/cdogs/content/svy/svy210194_e.htm", "21:0194")</f>
        <v>21:0194</v>
      </c>
      <c r="E3936" t="s">
        <v>15001</v>
      </c>
      <c r="F3936" t="s">
        <v>15002</v>
      </c>
      <c r="H3936">
        <v>61.945044199999998</v>
      </c>
      <c r="I3936">
        <v>-138.3181865</v>
      </c>
      <c r="J3936" s="1" t="str">
        <f t="shared" ref="J3936:J3941" si="641">HYPERLINK("http://geochem.nrcan.gc.ca/cdogs/content/kwd/kwd020030_e.htm", "NGR bulk stream sediment")</f>
        <v>NGR bulk stream sediment</v>
      </c>
      <c r="K3936" s="1" t="str">
        <f t="shared" ref="K3936:K3941" si="642">HYPERLINK("http://geochem.nrcan.gc.ca/cdogs/content/kwd/kwd080006_e.htm", "&lt;177 micron (NGR)")</f>
        <v>&lt;177 micron (NGR)</v>
      </c>
      <c r="L3936">
        <v>30</v>
      </c>
      <c r="M3936" t="s">
        <v>38</v>
      </c>
      <c r="N3936">
        <v>578</v>
      </c>
      <c r="O3936">
        <v>85</v>
      </c>
      <c r="P3936">
        <v>27</v>
      </c>
      <c r="Q3936">
        <v>17</v>
      </c>
      <c r="R3936">
        <v>18</v>
      </c>
      <c r="S3936">
        <v>15</v>
      </c>
      <c r="T3936">
        <v>0.3</v>
      </c>
      <c r="U3936">
        <v>720</v>
      </c>
      <c r="V3936">
        <v>3.6</v>
      </c>
      <c r="W3936">
        <v>0.6</v>
      </c>
      <c r="X3936">
        <v>16</v>
      </c>
      <c r="Y3936">
        <v>-2</v>
      </c>
      <c r="Z3936">
        <v>71</v>
      </c>
      <c r="AA3936">
        <v>0.2</v>
      </c>
      <c r="AB3936">
        <v>3</v>
      </c>
      <c r="AC3936">
        <v>1070</v>
      </c>
      <c r="AD3936">
        <v>40</v>
      </c>
      <c r="AE3936">
        <v>-2</v>
      </c>
      <c r="AF3936">
        <v>16.399999999999999</v>
      </c>
      <c r="AG3936">
        <v>5</v>
      </c>
      <c r="AH3936">
        <v>390</v>
      </c>
    </row>
    <row r="3937" spans="1:34" hidden="1" x14ac:dyDescent="0.25">
      <c r="A3937" t="s">
        <v>15003</v>
      </c>
      <c r="B3937" t="s">
        <v>15004</v>
      </c>
      <c r="C3937" s="1" t="str">
        <f t="shared" si="639"/>
        <v>21:0620</v>
      </c>
      <c r="D3937" s="1" t="str">
        <f t="shared" si="640"/>
        <v>21:0194</v>
      </c>
      <c r="E3937" t="s">
        <v>15001</v>
      </c>
      <c r="F3937" t="s">
        <v>15005</v>
      </c>
      <c r="H3937">
        <v>61.945044199999998</v>
      </c>
      <c r="I3937">
        <v>-138.3181865</v>
      </c>
      <c r="J3937" s="1" t="str">
        <f t="shared" si="641"/>
        <v>NGR bulk stream sediment</v>
      </c>
      <c r="K3937" s="1" t="str">
        <f t="shared" si="642"/>
        <v>&lt;177 micron (NGR)</v>
      </c>
      <c r="L3937">
        <v>30</v>
      </c>
      <c r="M3937" t="s">
        <v>51</v>
      </c>
      <c r="N3937">
        <v>579</v>
      </c>
      <c r="O3937">
        <v>111</v>
      </c>
      <c r="P3937">
        <v>32</v>
      </c>
      <c r="Q3937">
        <v>14</v>
      </c>
      <c r="R3937">
        <v>23</v>
      </c>
      <c r="S3937">
        <v>37</v>
      </c>
      <c r="T3937">
        <v>0.3</v>
      </c>
      <c r="U3937">
        <v>2800</v>
      </c>
      <c r="V3937">
        <v>4.2</v>
      </c>
      <c r="W3937">
        <v>1.7</v>
      </c>
      <c r="X3937">
        <v>25</v>
      </c>
      <c r="Y3937">
        <v>-2</v>
      </c>
      <c r="Z3937">
        <v>82</v>
      </c>
      <c r="AA3937">
        <v>0.8</v>
      </c>
      <c r="AB3937">
        <v>-1</v>
      </c>
      <c r="AC3937">
        <v>1020</v>
      </c>
      <c r="AD3937">
        <v>45</v>
      </c>
      <c r="AE3937">
        <v>-2</v>
      </c>
      <c r="AF3937">
        <v>22.4</v>
      </c>
      <c r="AG3937">
        <v>6.6</v>
      </c>
      <c r="AH3937">
        <v>375</v>
      </c>
    </row>
    <row r="3938" spans="1:34" hidden="1" x14ac:dyDescent="0.25">
      <c r="A3938" t="s">
        <v>15006</v>
      </c>
      <c r="B3938" t="s">
        <v>15007</v>
      </c>
      <c r="C3938" s="1" t="str">
        <f t="shared" si="639"/>
        <v>21:0620</v>
      </c>
      <c r="D3938" s="1" t="str">
        <f t="shared" si="640"/>
        <v>21:0194</v>
      </c>
      <c r="E3938" t="s">
        <v>15001</v>
      </c>
      <c r="F3938" t="s">
        <v>15008</v>
      </c>
      <c r="H3938">
        <v>61.945044199999998</v>
      </c>
      <c r="I3938">
        <v>-138.3181865</v>
      </c>
      <c r="J3938" s="1" t="str">
        <f t="shared" si="641"/>
        <v>NGR bulk stream sediment</v>
      </c>
      <c r="K3938" s="1" t="str">
        <f t="shared" si="642"/>
        <v>&lt;177 micron (NGR)</v>
      </c>
      <c r="L3938">
        <v>30</v>
      </c>
      <c r="M3938" t="s">
        <v>47</v>
      </c>
      <c r="N3938">
        <v>580</v>
      </c>
      <c r="O3938">
        <v>84</v>
      </c>
      <c r="P3938">
        <v>27</v>
      </c>
      <c r="Q3938">
        <v>12</v>
      </c>
      <c r="R3938">
        <v>17</v>
      </c>
      <c r="S3938">
        <v>15</v>
      </c>
      <c r="T3938">
        <v>0.5</v>
      </c>
      <c r="U3938">
        <v>740</v>
      </c>
      <c r="V3938">
        <v>3.6</v>
      </c>
      <c r="W3938">
        <v>0.3</v>
      </c>
      <c r="X3938">
        <v>16</v>
      </c>
      <c r="Y3938">
        <v>-2</v>
      </c>
      <c r="Z3938">
        <v>71</v>
      </c>
      <c r="AA3938">
        <v>0.7</v>
      </c>
      <c r="AB3938">
        <v>-1</v>
      </c>
      <c r="AC3938">
        <v>1090</v>
      </c>
      <c r="AD3938">
        <v>35</v>
      </c>
      <c r="AE3938">
        <v>2</v>
      </c>
      <c r="AF3938">
        <v>15.8</v>
      </c>
      <c r="AG3938">
        <v>5.4</v>
      </c>
      <c r="AH3938">
        <v>425</v>
      </c>
    </row>
    <row r="3939" spans="1:34" hidden="1" x14ac:dyDescent="0.25">
      <c r="A3939" t="s">
        <v>15009</v>
      </c>
      <c r="B3939" t="s">
        <v>15010</v>
      </c>
      <c r="C3939" s="1" t="str">
        <f t="shared" si="639"/>
        <v>21:0620</v>
      </c>
      <c r="D3939" s="1" t="str">
        <f t="shared" si="640"/>
        <v>21:0194</v>
      </c>
      <c r="E3939" t="s">
        <v>15011</v>
      </c>
      <c r="F3939" t="s">
        <v>15012</v>
      </c>
      <c r="H3939">
        <v>61.928701599999997</v>
      </c>
      <c r="I3939">
        <v>-138.3574716</v>
      </c>
      <c r="J3939" s="1" t="str">
        <f t="shared" si="641"/>
        <v>NGR bulk stream sediment</v>
      </c>
      <c r="K3939" s="1" t="str">
        <f t="shared" si="642"/>
        <v>&lt;177 micron (NGR)</v>
      </c>
      <c r="L3939">
        <v>30</v>
      </c>
      <c r="M3939" t="s">
        <v>43</v>
      </c>
      <c r="N3939">
        <v>581</v>
      </c>
      <c r="O3939">
        <v>76</v>
      </c>
      <c r="P3939">
        <v>23</v>
      </c>
      <c r="Q3939">
        <v>13</v>
      </c>
      <c r="R3939">
        <v>22</v>
      </c>
      <c r="S3939">
        <v>13</v>
      </c>
      <c r="T3939">
        <v>0.4</v>
      </c>
      <c r="U3939">
        <v>740</v>
      </c>
      <c r="V3939">
        <v>2.2000000000000002</v>
      </c>
      <c r="W3939">
        <v>0.2</v>
      </c>
      <c r="X3939">
        <v>6</v>
      </c>
      <c r="Y3939">
        <v>-2</v>
      </c>
      <c r="Z3939">
        <v>41</v>
      </c>
      <c r="AA3939">
        <v>0.2</v>
      </c>
      <c r="AB3939">
        <v>1</v>
      </c>
      <c r="AC3939">
        <v>1030</v>
      </c>
      <c r="AD3939">
        <v>25</v>
      </c>
      <c r="AE3939">
        <v>-2</v>
      </c>
      <c r="AF3939">
        <v>9</v>
      </c>
      <c r="AG3939">
        <v>7.4</v>
      </c>
      <c r="AH3939">
        <v>375</v>
      </c>
    </row>
    <row r="3940" spans="1:34" hidden="1" x14ac:dyDescent="0.25">
      <c r="A3940" t="s">
        <v>15013</v>
      </c>
      <c r="B3940" t="s">
        <v>15014</v>
      </c>
      <c r="C3940" s="1" t="str">
        <f t="shared" si="639"/>
        <v>21:0620</v>
      </c>
      <c r="D3940" s="1" t="str">
        <f t="shared" si="640"/>
        <v>21:0194</v>
      </c>
      <c r="E3940" t="s">
        <v>15015</v>
      </c>
      <c r="F3940" t="s">
        <v>15016</v>
      </c>
      <c r="H3940">
        <v>61.774637599999998</v>
      </c>
      <c r="I3940">
        <v>-138.5313993</v>
      </c>
      <c r="J3940" s="1" t="str">
        <f t="shared" si="641"/>
        <v>NGR bulk stream sediment</v>
      </c>
      <c r="K3940" s="1" t="str">
        <f t="shared" si="642"/>
        <v>&lt;177 micron (NGR)</v>
      </c>
      <c r="L3940">
        <v>30</v>
      </c>
      <c r="M3940" t="s">
        <v>56</v>
      </c>
      <c r="N3940">
        <v>582</v>
      </c>
      <c r="O3940">
        <v>55</v>
      </c>
      <c r="P3940">
        <v>19</v>
      </c>
      <c r="Q3940">
        <v>9</v>
      </c>
      <c r="R3940">
        <v>25</v>
      </c>
      <c r="S3940">
        <v>7</v>
      </c>
      <c r="T3940">
        <v>0.2</v>
      </c>
      <c r="U3940">
        <v>220</v>
      </c>
      <c r="V3940">
        <v>1.6</v>
      </c>
      <c r="W3940">
        <v>-0.2</v>
      </c>
      <c r="X3940">
        <v>2</v>
      </c>
      <c r="Y3940">
        <v>-2</v>
      </c>
      <c r="Z3940">
        <v>30</v>
      </c>
      <c r="AA3940">
        <v>1.2</v>
      </c>
      <c r="AB3940">
        <v>1</v>
      </c>
      <c r="AC3940">
        <v>849</v>
      </c>
      <c r="AD3940">
        <v>-10</v>
      </c>
      <c r="AE3940">
        <v>-2</v>
      </c>
      <c r="AF3940">
        <v>2.6</v>
      </c>
      <c r="AG3940">
        <v>2.2999999999999998</v>
      </c>
      <c r="AH3940">
        <v>440</v>
      </c>
    </row>
    <row r="3941" spans="1:34" hidden="1" x14ac:dyDescent="0.25">
      <c r="A3941" t="s">
        <v>15017</v>
      </c>
      <c r="B3941" t="s">
        <v>15018</v>
      </c>
      <c r="C3941" s="1" t="str">
        <f t="shared" si="639"/>
        <v>21:0620</v>
      </c>
      <c r="D3941" s="1" t="str">
        <f t="shared" si="640"/>
        <v>21:0194</v>
      </c>
      <c r="E3941" t="s">
        <v>15019</v>
      </c>
      <c r="F3941" t="s">
        <v>15020</v>
      </c>
      <c r="H3941">
        <v>61.767325300000003</v>
      </c>
      <c r="I3941">
        <v>-138.5119474</v>
      </c>
      <c r="J3941" s="1" t="str">
        <f t="shared" si="641"/>
        <v>NGR bulk stream sediment</v>
      </c>
      <c r="K3941" s="1" t="str">
        <f t="shared" si="642"/>
        <v>&lt;177 micron (NGR)</v>
      </c>
      <c r="L3941">
        <v>30</v>
      </c>
      <c r="M3941" t="s">
        <v>61</v>
      </c>
      <c r="N3941">
        <v>583</v>
      </c>
      <c r="O3941">
        <v>39</v>
      </c>
      <c r="P3941">
        <v>10</v>
      </c>
      <c r="Q3941">
        <v>10</v>
      </c>
      <c r="R3941">
        <v>14</v>
      </c>
      <c r="S3941">
        <v>4</v>
      </c>
      <c r="T3941">
        <v>-0.2</v>
      </c>
      <c r="U3941">
        <v>130</v>
      </c>
      <c r="V3941">
        <v>1.4</v>
      </c>
      <c r="W3941">
        <v>-0.2</v>
      </c>
      <c r="X3941">
        <v>1</v>
      </c>
      <c r="Y3941">
        <v>-2</v>
      </c>
      <c r="Z3941">
        <v>29</v>
      </c>
      <c r="AA3941">
        <v>0.9</v>
      </c>
      <c r="AB3941">
        <v>2</v>
      </c>
      <c r="AC3941">
        <v>627</v>
      </c>
      <c r="AD3941">
        <v>-10</v>
      </c>
      <c r="AE3941">
        <v>2</v>
      </c>
      <c r="AF3941">
        <v>1.2</v>
      </c>
      <c r="AG3941">
        <v>3</v>
      </c>
      <c r="AH3941">
        <v>515</v>
      </c>
    </row>
    <row r="3942" spans="1:34" hidden="1" x14ac:dyDescent="0.25">
      <c r="A3942" t="s">
        <v>15021</v>
      </c>
      <c r="B3942" t="s">
        <v>15022</v>
      </c>
      <c r="C3942" s="1" t="str">
        <f t="shared" si="639"/>
        <v>21:0620</v>
      </c>
      <c r="D3942" s="1" t="str">
        <f>HYPERLINK("http://geochem.nrcan.gc.ca/cdogs/content/svy/svy_e.htm", "")</f>
        <v/>
      </c>
      <c r="G3942" s="1" t="str">
        <f>HYPERLINK("http://geochem.nrcan.gc.ca/cdogs/content/cr_/cr_00079_e.htm", "79")</f>
        <v>79</v>
      </c>
      <c r="J3942" t="s">
        <v>69</v>
      </c>
      <c r="K3942" t="s">
        <v>70</v>
      </c>
      <c r="L3942">
        <v>30</v>
      </c>
      <c r="M3942" t="s">
        <v>71</v>
      </c>
      <c r="N3942">
        <v>584</v>
      </c>
      <c r="O3942">
        <v>103</v>
      </c>
      <c r="P3942">
        <v>85</v>
      </c>
      <c r="Q3942">
        <v>27</v>
      </c>
      <c r="R3942">
        <v>219</v>
      </c>
      <c r="S3942">
        <v>29</v>
      </c>
      <c r="T3942">
        <v>0.3</v>
      </c>
      <c r="U3942">
        <v>840</v>
      </c>
      <c r="V3942">
        <v>3.3</v>
      </c>
      <c r="W3942">
        <v>1.2</v>
      </c>
      <c r="X3942">
        <v>11</v>
      </c>
      <c r="Y3942">
        <v>-2</v>
      </c>
      <c r="Z3942">
        <v>67</v>
      </c>
      <c r="AA3942">
        <v>-0.2</v>
      </c>
      <c r="AB3942">
        <v>1</v>
      </c>
      <c r="AC3942">
        <v>766</v>
      </c>
      <c r="AD3942">
        <v>40</v>
      </c>
      <c r="AE3942">
        <v>4</v>
      </c>
      <c r="AF3942">
        <v>3</v>
      </c>
      <c r="AG3942">
        <v>3</v>
      </c>
      <c r="AH3942">
        <v>555</v>
      </c>
    </row>
    <row r="3943" spans="1:34" hidden="1" x14ac:dyDescent="0.25">
      <c r="A3943" t="s">
        <v>15023</v>
      </c>
      <c r="B3943" t="s">
        <v>15024</v>
      </c>
      <c r="C3943" s="1" t="str">
        <f t="shared" si="639"/>
        <v>21:0620</v>
      </c>
      <c r="D3943" s="1" t="str">
        <f t="shared" ref="D3943:D3964" si="643">HYPERLINK("http://geochem.nrcan.gc.ca/cdogs/content/svy/svy210194_e.htm", "21:0194")</f>
        <v>21:0194</v>
      </c>
      <c r="E3943" t="s">
        <v>15025</v>
      </c>
      <c r="F3943" t="s">
        <v>15026</v>
      </c>
      <c r="H3943">
        <v>61.744014100000001</v>
      </c>
      <c r="I3943">
        <v>-138.5097379</v>
      </c>
      <c r="J3943" s="1" t="str">
        <f t="shared" ref="J3943:J3964" si="644">HYPERLINK("http://geochem.nrcan.gc.ca/cdogs/content/kwd/kwd020030_e.htm", "NGR bulk stream sediment")</f>
        <v>NGR bulk stream sediment</v>
      </c>
      <c r="K3943" s="1" t="str">
        <f t="shared" ref="K3943:K3964" si="645">HYPERLINK("http://geochem.nrcan.gc.ca/cdogs/content/kwd/kwd080006_e.htm", "&lt;177 micron (NGR)")</f>
        <v>&lt;177 micron (NGR)</v>
      </c>
      <c r="L3943">
        <v>30</v>
      </c>
      <c r="M3943" t="s">
        <v>66</v>
      </c>
      <c r="N3943">
        <v>585</v>
      </c>
      <c r="O3943">
        <v>54</v>
      </c>
      <c r="P3943">
        <v>22</v>
      </c>
      <c r="Q3943">
        <v>9</v>
      </c>
      <c r="R3943">
        <v>27</v>
      </c>
      <c r="S3943">
        <v>9</v>
      </c>
      <c r="T3943">
        <v>-0.2</v>
      </c>
      <c r="U3943">
        <v>220</v>
      </c>
      <c r="V3943">
        <v>1.6</v>
      </c>
      <c r="W3943">
        <v>-0.2</v>
      </c>
      <c r="X3943">
        <v>2</v>
      </c>
      <c r="Y3943">
        <v>-2</v>
      </c>
      <c r="Z3943">
        <v>30</v>
      </c>
      <c r="AA3943">
        <v>0.5</v>
      </c>
      <c r="AB3943">
        <v>-1</v>
      </c>
      <c r="AC3943">
        <v>799</v>
      </c>
      <c r="AD3943">
        <v>10</v>
      </c>
      <c r="AE3943">
        <v>2</v>
      </c>
      <c r="AF3943">
        <v>2.8</v>
      </c>
      <c r="AG3943">
        <v>2</v>
      </c>
      <c r="AH3943">
        <v>515</v>
      </c>
    </row>
    <row r="3944" spans="1:34" hidden="1" x14ac:dyDescent="0.25">
      <c r="A3944" t="s">
        <v>15027</v>
      </c>
      <c r="B3944" t="s">
        <v>15028</v>
      </c>
      <c r="C3944" s="1" t="str">
        <f t="shared" si="639"/>
        <v>21:0620</v>
      </c>
      <c r="D3944" s="1" t="str">
        <f t="shared" si="643"/>
        <v>21:0194</v>
      </c>
      <c r="E3944" t="s">
        <v>15029</v>
      </c>
      <c r="F3944" t="s">
        <v>15030</v>
      </c>
      <c r="H3944">
        <v>61.744406900000001</v>
      </c>
      <c r="I3944">
        <v>-138.44902930000001</v>
      </c>
      <c r="J3944" s="1" t="str">
        <f t="shared" si="644"/>
        <v>NGR bulk stream sediment</v>
      </c>
      <c r="K3944" s="1" t="str">
        <f t="shared" si="645"/>
        <v>&lt;177 micron (NGR)</v>
      </c>
      <c r="L3944">
        <v>30</v>
      </c>
      <c r="M3944" t="s">
        <v>76</v>
      </c>
      <c r="N3944">
        <v>586</v>
      </c>
      <c r="O3944">
        <v>63</v>
      </c>
      <c r="P3944">
        <v>23</v>
      </c>
      <c r="Q3944">
        <v>13</v>
      </c>
      <c r="R3944">
        <v>30</v>
      </c>
      <c r="S3944">
        <v>13</v>
      </c>
      <c r="T3944">
        <v>0.3</v>
      </c>
      <c r="U3944">
        <v>300</v>
      </c>
      <c r="V3944">
        <v>2.2000000000000002</v>
      </c>
      <c r="W3944">
        <v>0.2</v>
      </c>
      <c r="X3944">
        <v>2</v>
      </c>
      <c r="Y3944">
        <v>-2</v>
      </c>
      <c r="Z3944">
        <v>38</v>
      </c>
      <c r="AA3944">
        <v>-0.2</v>
      </c>
      <c r="AB3944">
        <v>2</v>
      </c>
      <c r="AC3944">
        <v>877</v>
      </c>
      <c r="AD3944">
        <v>15</v>
      </c>
      <c r="AE3944">
        <v>-2</v>
      </c>
      <c r="AF3944">
        <v>5.2</v>
      </c>
      <c r="AG3944">
        <v>2.8</v>
      </c>
      <c r="AH3944">
        <v>410</v>
      </c>
    </row>
    <row r="3945" spans="1:34" hidden="1" x14ac:dyDescent="0.25">
      <c r="A3945" t="s">
        <v>15031</v>
      </c>
      <c r="B3945" t="s">
        <v>15032</v>
      </c>
      <c r="C3945" s="1" t="str">
        <f t="shared" si="639"/>
        <v>21:0620</v>
      </c>
      <c r="D3945" s="1" t="str">
        <f t="shared" si="643"/>
        <v>21:0194</v>
      </c>
      <c r="E3945" t="s">
        <v>15033</v>
      </c>
      <c r="F3945" t="s">
        <v>15034</v>
      </c>
      <c r="H3945">
        <v>61.744077799999999</v>
      </c>
      <c r="I3945">
        <v>-138.40468989999999</v>
      </c>
      <c r="J3945" s="1" t="str">
        <f t="shared" si="644"/>
        <v>NGR bulk stream sediment</v>
      </c>
      <c r="K3945" s="1" t="str">
        <f t="shared" si="645"/>
        <v>&lt;177 micron (NGR)</v>
      </c>
      <c r="L3945">
        <v>30</v>
      </c>
      <c r="M3945" t="s">
        <v>81</v>
      </c>
      <c r="N3945">
        <v>587</v>
      </c>
      <c r="O3945">
        <v>168</v>
      </c>
      <c r="P3945">
        <v>29</v>
      </c>
      <c r="Q3945">
        <v>22</v>
      </c>
      <c r="R3945">
        <v>31</v>
      </c>
      <c r="S3945">
        <v>7</v>
      </c>
      <c r="T3945">
        <v>0.5</v>
      </c>
      <c r="U3945">
        <v>300</v>
      </c>
      <c r="V3945">
        <v>1.9</v>
      </c>
      <c r="W3945">
        <v>1.3</v>
      </c>
      <c r="X3945">
        <v>7</v>
      </c>
      <c r="Y3945">
        <v>-2</v>
      </c>
      <c r="Z3945">
        <v>37</v>
      </c>
      <c r="AA3945">
        <v>1</v>
      </c>
      <c r="AB3945">
        <v>2</v>
      </c>
      <c r="AC3945">
        <v>1280</v>
      </c>
      <c r="AD3945">
        <v>20</v>
      </c>
      <c r="AE3945">
        <v>2</v>
      </c>
      <c r="AF3945">
        <v>4.5999999999999996</v>
      </c>
      <c r="AG3945">
        <v>3.5</v>
      </c>
      <c r="AH3945">
        <v>560</v>
      </c>
    </row>
    <row r="3946" spans="1:34" hidden="1" x14ac:dyDescent="0.25">
      <c r="A3946" t="s">
        <v>15035</v>
      </c>
      <c r="B3946" t="s">
        <v>15036</v>
      </c>
      <c r="C3946" s="1" t="str">
        <f t="shared" si="639"/>
        <v>21:0620</v>
      </c>
      <c r="D3946" s="1" t="str">
        <f t="shared" si="643"/>
        <v>21:0194</v>
      </c>
      <c r="E3946" t="s">
        <v>15037</v>
      </c>
      <c r="F3946" t="s">
        <v>15038</v>
      </c>
      <c r="H3946">
        <v>61.724632200000002</v>
      </c>
      <c r="I3946">
        <v>-138.3567429</v>
      </c>
      <c r="J3946" s="1" t="str">
        <f t="shared" si="644"/>
        <v>NGR bulk stream sediment</v>
      </c>
      <c r="K3946" s="1" t="str">
        <f t="shared" si="645"/>
        <v>&lt;177 micron (NGR)</v>
      </c>
      <c r="L3946">
        <v>30</v>
      </c>
      <c r="M3946" t="s">
        <v>86</v>
      </c>
      <c r="N3946">
        <v>588</v>
      </c>
      <c r="O3946">
        <v>459</v>
      </c>
      <c r="P3946">
        <v>67</v>
      </c>
      <c r="Q3946">
        <v>97</v>
      </c>
      <c r="R3946">
        <v>48</v>
      </c>
      <c r="S3946">
        <v>12</v>
      </c>
      <c r="T3946">
        <v>1.6</v>
      </c>
      <c r="U3946">
        <v>920</v>
      </c>
      <c r="V3946">
        <v>3</v>
      </c>
      <c r="W3946">
        <v>7</v>
      </c>
      <c r="X3946">
        <v>10</v>
      </c>
      <c r="Y3946">
        <v>3</v>
      </c>
      <c r="Z3946">
        <v>70</v>
      </c>
      <c r="AA3946">
        <v>1.6</v>
      </c>
      <c r="AB3946">
        <v>1</v>
      </c>
      <c r="AC3946">
        <v>1490</v>
      </c>
      <c r="AD3946">
        <v>65</v>
      </c>
      <c r="AE3946">
        <v>2</v>
      </c>
      <c r="AF3946">
        <v>15</v>
      </c>
      <c r="AG3946">
        <v>4.5</v>
      </c>
      <c r="AH3946">
        <v>500</v>
      </c>
    </row>
    <row r="3947" spans="1:34" hidden="1" x14ac:dyDescent="0.25">
      <c r="A3947" t="s">
        <v>15039</v>
      </c>
      <c r="B3947" t="s">
        <v>15040</v>
      </c>
      <c r="C3947" s="1" t="str">
        <f t="shared" si="639"/>
        <v>21:0620</v>
      </c>
      <c r="D3947" s="1" t="str">
        <f t="shared" si="643"/>
        <v>21:0194</v>
      </c>
      <c r="E3947" t="s">
        <v>15041</v>
      </c>
      <c r="F3947" t="s">
        <v>15042</v>
      </c>
      <c r="H3947">
        <v>61.719048700000002</v>
      </c>
      <c r="I3947">
        <v>-138.51830290000001</v>
      </c>
      <c r="J3947" s="1" t="str">
        <f t="shared" si="644"/>
        <v>NGR bulk stream sediment</v>
      </c>
      <c r="K3947" s="1" t="str">
        <f t="shared" si="645"/>
        <v>&lt;177 micron (NGR)</v>
      </c>
      <c r="L3947">
        <v>30</v>
      </c>
      <c r="M3947" t="s">
        <v>91</v>
      </c>
      <c r="N3947">
        <v>589</v>
      </c>
      <c r="O3947">
        <v>85</v>
      </c>
      <c r="P3947">
        <v>19</v>
      </c>
      <c r="Q3947">
        <v>13</v>
      </c>
      <c r="R3947">
        <v>23</v>
      </c>
      <c r="S3947">
        <v>9</v>
      </c>
      <c r="T3947">
        <v>-0.2</v>
      </c>
      <c r="U3947">
        <v>640</v>
      </c>
      <c r="V3947">
        <v>1.8</v>
      </c>
      <c r="W3947">
        <v>0.3</v>
      </c>
      <c r="X3947">
        <v>4</v>
      </c>
      <c r="Y3947">
        <v>-2</v>
      </c>
      <c r="Z3947">
        <v>30</v>
      </c>
      <c r="AA3947">
        <v>-0.2</v>
      </c>
      <c r="AB3947">
        <v>1</v>
      </c>
      <c r="AC3947">
        <v>774</v>
      </c>
      <c r="AD3947">
        <v>15</v>
      </c>
      <c r="AE3947">
        <v>2</v>
      </c>
      <c r="AF3947">
        <v>7.4</v>
      </c>
      <c r="AG3947">
        <v>4.9000000000000004</v>
      </c>
      <c r="AH3947">
        <v>335</v>
      </c>
    </row>
    <row r="3948" spans="1:34" hidden="1" x14ac:dyDescent="0.25">
      <c r="A3948" t="s">
        <v>15043</v>
      </c>
      <c r="B3948" t="s">
        <v>15044</v>
      </c>
      <c r="C3948" s="1" t="str">
        <f t="shared" si="639"/>
        <v>21:0620</v>
      </c>
      <c r="D3948" s="1" t="str">
        <f t="shared" si="643"/>
        <v>21:0194</v>
      </c>
      <c r="E3948" t="s">
        <v>15045</v>
      </c>
      <c r="F3948" t="s">
        <v>15046</v>
      </c>
      <c r="H3948">
        <v>61.707278000000002</v>
      </c>
      <c r="I3948">
        <v>-138.51060269999999</v>
      </c>
      <c r="J3948" s="1" t="str">
        <f t="shared" si="644"/>
        <v>NGR bulk stream sediment</v>
      </c>
      <c r="K3948" s="1" t="str">
        <f t="shared" si="645"/>
        <v>&lt;177 micron (NGR)</v>
      </c>
      <c r="L3948">
        <v>30</v>
      </c>
      <c r="M3948" t="s">
        <v>96</v>
      </c>
      <c r="N3948">
        <v>590</v>
      </c>
      <c r="O3948">
        <v>79</v>
      </c>
      <c r="P3948">
        <v>22</v>
      </c>
      <c r="Q3948">
        <v>14</v>
      </c>
      <c r="R3948">
        <v>23</v>
      </c>
      <c r="S3948">
        <v>6</v>
      </c>
      <c r="T3948">
        <v>0.3</v>
      </c>
      <c r="U3948">
        <v>260</v>
      </c>
      <c r="V3948">
        <v>1.8</v>
      </c>
      <c r="W3948">
        <v>0.3</v>
      </c>
      <c r="X3948">
        <v>2</v>
      </c>
      <c r="Y3948">
        <v>-2</v>
      </c>
      <c r="Z3948">
        <v>33</v>
      </c>
      <c r="AA3948">
        <v>-0.2</v>
      </c>
      <c r="AB3948">
        <v>-1</v>
      </c>
      <c r="AC3948">
        <v>902</v>
      </c>
      <c r="AD3948">
        <v>15</v>
      </c>
      <c r="AE3948">
        <v>2</v>
      </c>
      <c r="AF3948">
        <v>3.6</v>
      </c>
      <c r="AG3948">
        <v>3.4</v>
      </c>
      <c r="AH3948">
        <v>410</v>
      </c>
    </row>
    <row r="3949" spans="1:34" hidden="1" x14ac:dyDescent="0.25">
      <c r="A3949" t="s">
        <v>15047</v>
      </c>
      <c r="B3949" t="s">
        <v>15048</v>
      </c>
      <c r="C3949" s="1" t="str">
        <f t="shared" si="639"/>
        <v>21:0620</v>
      </c>
      <c r="D3949" s="1" t="str">
        <f t="shared" si="643"/>
        <v>21:0194</v>
      </c>
      <c r="E3949" t="s">
        <v>15049</v>
      </c>
      <c r="F3949" t="s">
        <v>15050</v>
      </c>
      <c r="H3949">
        <v>61.714171899999997</v>
      </c>
      <c r="I3949">
        <v>-138.71327460000001</v>
      </c>
      <c r="J3949" s="1" t="str">
        <f t="shared" si="644"/>
        <v>NGR bulk stream sediment</v>
      </c>
      <c r="K3949" s="1" t="str">
        <f t="shared" si="645"/>
        <v>&lt;177 micron (NGR)</v>
      </c>
      <c r="L3949">
        <v>30</v>
      </c>
      <c r="M3949" t="s">
        <v>101</v>
      </c>
      <c r="N3949">
        <v>591</v>
      </c>
      <c r="O3949">
        <v>89</v>
      </c>
      <c r="P3949">
        <v>32</v>
      </c>
      <c r="Q3949">
        <v>8</v>
      </c>
      <c r="R3949">
        <v>26</v>
      </c>
      <c r="S3949">
        <v>9</v>
      </c>
      <c r="T3949">
        <v>-0.2</v>
      </c>
      <c r="U3949">
        <v>900</v>
      </c>
      <c r="V3949">
        <v>2.4</v>
      </c>
      <c r="W3949">
        <v>0.5</v>
      </c>
      <c r="X3949">
        <v>4</v>
      </c>
      <c r="Y3949">
        <v>-2</v>
      </c>
      <c r="Z3949">
        <v>36</v>
      </c>
      <c r="AA3949">
        <v>-0.2</v>
      </c>
      <c r="AB3949">
        <v>1</v>
      </c>
      <c r="AC3949">
        <v>1240</v>
      </c>
      <c r="AD3949">
        <v>25</v>
      </c>
      <c r="AE3949">
        <v>2</v>
      </c>
      <c r="AF3949">
        <v>8.8000000000000007</v>
      </c>
      <c r="AG3949">
        <v>2.2000000000000002</v>
      </c>
      <c r="AH3949">
        <v>350</v>
      </c>
    </row>
    <row r="3950" spans="1:34" hidden="1" x14ac:dyDescent="0.25">
      <c r="A3950" t="s">
        <v>15051</v>
      </c>
      <c r="B3950" t="s">
        <v>15052</v>
      </c>
      <c r="C3950" s="1" t="str">
        <f t="shared" si="639"/>
        <v>21:0620</v>
      </c>
      <c r="D3950" s="1" t="str">
        <f t="shared" si="643"/>
        <v>21:0194</v>
      </c>
      <c r="E3950" t="s">
        <v>15053</v>
      </c>
      <c r="F3950" t="s">
        <v>15054</v>
      </c>
      <c r="H3950">
        <v>61.721383899999999</v>
      </c>
      <c r="I3950">
        <v>-138.6595897</v>
      </c>
      <c r="J3950" s="1" t="str">
        <f t="shared" si="644"/>
        <v>NGR bulk stream sediment</v>
      </c>
      <c r="K3950" s="1" t="str">
        <f t="shared" si="645"/>
        <v>&lt;177 micron (NGR)</v>
      </c>
      <c r="L3950">
        <v>30</v>
      </c>
      <c r="M3950" t="s">
        <v>106</v>
      </c>
      <c r="N3950">
        <v>592</v>
      </c>
      <c r="O3950">
        <v>37</v>
      </c>
      <c r="P3950">
        <v>13</v>
      </c>
      <c r="Q3950">
        <v>8</v>
      </c>
      <c r="R3950">
        <v>13</v>
      </c>
      <c r="S3950">
        <v>4</v>
      </c>
      <c r="T3950">
        <v>0.2</v>
      </c>
      <c r="U3950">
        <v>200</v>
      </c>
      <c r="V3950">
        <v>1.2</v>
      </c>
      <c r="W3950">
        <v>-0.2</v>
      </c>
      <c r="X3950">
        <v>2</v>
      </c>
      <c r="Y3950">
        <v>-2</v>
      </c>
      <c r="Z3950">
        <v>25</v>
      </c>
      <c r="AA3950">
        <v>-0.2</v>
      </c>
      <c r="AB3950">
        <v>1</v>
      </c>
      <c r="AC3950">
        <v>948</v>
      </c>
      <c r="AD3950">
        <v>10</v>
      </c>
      <c r="AE3950">
        <v>2</v>
      </c>
      <c r="AF3950">
        <v>1.6</v>
      </c>
      <c r="AG3950">
        <v>2.2000000000000002</v>
      </c>
      <c r="AH3950">
        <v>310</v>
      </c>
    </row>
    <row r="3951" spans="1:34" hidden="1" x14ac:dyDescent="0.25">
      <c r="A3951" t="s">
        <v>15055</v>
      </c>
      <c r="B3951" t="s">
        <v>15056</v>
      </c>
      <c r="C3951" s="1" t="str">
        <f t="shared" si="639"/>
        <v>21:0620</v>
      </c>
      <c r="D3951" s="1" t="str">
        <f t="shared" si="643"/>
        <v>21:0194</v>
      </c>
      <c r="E3951" t="s">
        <v>15057</v>
      </c>
      <c r="F3951" t="s">
        <v>15058</v>
      </c>
      <c r="H3951">
        <v>61.702104200000001</v>
      </c>
      <c r="I3951">
        <v>-138.6398461</v>
      </c>
      <c r="J3951" s="1" t="str">
        <f t="shared" si="644"/>
        <v>NGR bulk stream sediment</v>
      </c>
      <c r="K3951" s="1" t="str">
        <f t="shared" si="645"/>
        <v>&lt;177 micron (NGR)</v>
      </c>
      <c r="L3951">
        <v>30</v>
      </c>
      <c r="M3951" t="s">
        <v>111</v>
      </c>
      <c r="N3951">
        <v>593</v>
      </c>
      <c r="O3951">
        <v>70</v>
      </c>
      <c r="P3951">
        <v>33</v>
      </c>
      <c r="Q3951">
        <v>9</v>
      </c>
      <c r="R3951">
        <v>28</v>
      </c>
      <c r="S3951">
        <v>8</v>
      </c>
      <c r="T3951">
        <v>0.3</v>
      </c>
      <c r="U3951">
        <v>330</v>
      </c>
      <c r="V3951">
        <v>1.9</v>
      </c>
      <c r="W3951">
        <v>0.3</v>
      </c>
      <c r="X3951">
        <v>5</v>
      </c>
      <c r="Y3951">
        <v>-2</v>
      </c>
      <c r="Z3951">
        <v>38</v>
      </c>
      <c r="AA3951">
        <v>-0.2</v>
      </c>
      <c r="AB3951">
        <v>-1</v>
      </c>
      <c r="AC3951">
        <v>1310</v>
      </c>
      <c r="AD3951">
        <v>20</v>
      </c>
      <c r="AE3951">
        <v>-2</v>
      </c>
      <c r="AF3951">
        <v>8</v>
      </c>
      <c r="AG3951">
        <v>2.2999999999999998</v>
      </c>
      <c r="AH3951">
        <v>360</v>
      </c>
    </row>
    <row r="3952" spans="1:34" hidden="1" x14ac:dyDescent="0.25">
      <c r="A3952" t="s">
        <v>15059</v>
      </c>
      <c r="B3952" t="s">
        <v>15060</v>
      </c>
      <c r="C3952" s="1" t="str">
        <f t="shared" si="639"/>
        <v>21:0620</v>
      </c>
      <c r="D3952" s="1" t="str">
        <f t="shared" si="643"/>
        <v>21:0194</v>
      </c>
      <c r="E3952" t="s">
        <v>15061</v>
      </c>
      <c r="F3952" t="s">
        <v>15062</v>
      </c>
      <c r="H3952">
        <v>61.170996899999999</v>
      </c>
      <c r="I3952">
        <v>-138.43213729999999</v>
      </c>
      <c r="J3952" s="1" t="str">
        <f t="shared" si="644"/>
        <v>NGR bulk stream sediment</v>
      </c>
      <c r="K3952" s="1" t="str">
        <f t="shared" si="645"/>
        <v>&lt;177 micron (NGR)</v>
      </c>
      <c r="L3952">
        <v>30</v>
      </c>
      <c r="M3952" t="s">
        <v>116</v>
      </c>
      <c r="N3952">
        <v>594</v>
      </c>
      <c r="O3952">
        <v>90</v>
      </c>
      <c r="P3952">
        <v>46</v>
      </c>
      <c r="Q3952">
        <v>10</v>
      </c>
      <c r="R3952">
        <v>36</v>
      </c>
      <c r="S3952">
        <v>12</v>
      </c>
      <c r="T3952">
        <v>0.2</v>
      </c>
      <c r="U3952">
        <v>440</v>
      </c>
      <c r="V3952">
        <v>2.4</v>
      </c>
      <c r="W3952">
        <v>0.3</v>
      </c>
      <c r="X3952">
        <v>7</v>
      </c>
      <c r="Y3952">
        <v>-2</v>
      </c>
      <c r="Z3952">
        <v>41</v>
      </c>
      <c r="AA3952">
        <v>-0.2</v>
      </c>
      <c r="AB3952">
        <v>4</v>
      </c>
      <c r="AC3952">
        <v>632</v>
      </c>
      <c r="AD3952">
        <v>15</v>
      </c>
      <c r="AE3952">
        <v>-2</v>
      </c>
      <c r="AF3952">
        <v>11.6</v>
      </c>
      <c r="AG3952">
        <v>1.8</v>
      </c>
      <c r="AH3952">
        <v>350</v>
      </c>
    </row>
    <row r="3953" spans="1:34" hidden="1" x14ac:dyDescent="0.25">
      <c r="A3953" t="s">
        <v>15063</v>
      </c>
      <c r="B3953" t="s">
        <v>15064</v>
      </c>
      <c r="C3953" s="1" t="str">
        <f t="shared" si="639"/>
        <v>21:0620</v>
      </c>
      <c r="D3953" s="1" t="str">
        <f t="shared" si="643"/>
        <v>21:0194</v>
      </c>
      <c r="E3953" t="s">
        <v>15065</v>
      </c>
      <c r="F3953" t="s">
        <v>15066</v>
      </c>
      <c r="H3953">
        <v>61.149709100000003</v>
      </c>
      <c r="I3953">
        <v>-138.4156729</v>
      </c>
      <c r="J3953" s="1" t="str">
        <f t="shared" si="644"/>
        <v>NGR bulk stream sediment</v>
      </c>
      <c r="K3953" s="1" t="str">
        <f t="shared" si="645"/>
        <v>&lt;177 micron (NGR)</v>
      </c>
      <c r="L3953">
        <v>30</v>
      </c>
      <c r="M3953" t="s">
        <v>121</v>
      </c>
      <c r="N3953">
        <v>595</v>
      </c>
      <c r="O3953">
        <v>98</v>
      </c>
      <c r="P3953">
        <v>45</v>
      </c>
      <c r="Q3953">
        <v>13</v>
      </c>
      <c r="R3953">
        <v>28</v>
      </c>
      <c r="S3953">
        <v>9</v>
      </c>
      <c r="T3953">
        <v>0.4</v>
      </c>
      <c r="U3953">
        <v>380</v>
      </c>
      <c r="V3953">
        <v>2.8</v>
      </c>
      <c r="W3953">
        <v>0.3</v>
      </c>
      <c r="X3953">
        <v>5</v>
      </c>
      <c r="Y3953">
        <v>-2</v>
      </c>
      <c r="Z3953">
        <v>34</v>
      </c>
      <c r="AA3953">
        <v>-0.2</v>
      </c>
      <c r="AB3953">
        <v>2</v>
      </c>
      <c r="AC3953">
        <v>563</v>
      </c>
      <c r="AD3953">
        <v>40</v>
      </c>
      <c r="AE3953">
        <v>-2</v>
      </c>
      <c r="AF3953">
        <v>22</v>
      </c>
      <c r="AG3953">
        <v>2.2000000000000002</v>
      </c>
      <c r="AH3953">
        <v>410</v>
      </c>
    </row>
    <row r="3954" spans="1:34" hidden="1" x14ac:dyDescent="0.25">
      <c r="A3954" t="s">
        <v>15067</v>
      </c>
      <c r="B3954" t="s">
        <v>15068</v>
      </c>
      <c r="C3954" s="1" t="str">
        <f t="shared" si="639"/>
        <v>21:0620</v>
      </c>
      <c r="D3954" s="1" t="str">
        <f t="shared" si="643"/>
        <v>21:0194</v>
      </c>
      <c r="E3954" t="s">
        <v>15069</v>
      </c>
      <c r="F3954" t="s">
        <v>15070</v>
      </c>
      <c r="H3954">
        <v>61.161792400000003</v>
      </c>
      <c r="I3954">
        <v>-138.37009520000001</v>
      </c>
      <c r="J3954" s="1" t="str">
        <f t="shared" si="644"/>
        <v>NGR bulk stream sediment</v>
      </c>
      <c r="K3954" s="1" t="str">
        <f t="shared" si="645"/>
        <v>&lt;177 micron (NGR)</v>
      </c>
      <c r="L3954">
        <v>30</v>
      </c>
      <c r="M3954" t="s">
        <v>126</v>
      </c>
      <c r="N3954">
        <v>596</v>
      </c>
      <c r="O3954">
        <v>109</v>
      </c>
      <c r="P3954">
        <v>53</v>
      </c>
      <c r="Q3954">
        <v>15</v>
      </c>
      <c r="R3954">
        <v>40</v>
      </c>
      <c r="S3954">
        <v>13</v>
      </c>
      <c r="T3954">
        <v>0.3</v>
      </c>
      <c r="U3954">
        <v>440</v>
      </c>
      <c r="V3954">
        <v>3.1</v>
      </c>
      <c r="W3954">
        <v>0.4</v>
      </c>
      <c r="X3954">
        <v>7</v>
      </c>
      <c r="Y3954">
        <v>-2</v>
      </c>
      <c r="Z3954">
        <v>36</v>
      </c>
      <c r="AA3954">
        <v>-0.2</v>
      </c>
      <c r="AB3954">
        <v>1</v>
      </c>
      <c r="AC3954">
        <v>765</v>
      </c>
      <c r="AD3954">
        <v>20</v>
      </c>
      <c r="AE3954">
        <v>-2</v>
      </c>
      <c r="AF3954">
        <v>10.199999999999999</v>
      </c>
      <c r="AG3954">
        <v>2.2999999999999998</v>
      </c>
      <c r="AH3954">
        <v>390</v>
      </c>
    </row>
    <row r="3955" spans="1:34" hidden="1" x14ac:dyDescent="0.25">
      <c r="A3955" t="s">
        <v>15071</v>
      </c>
      <c r="B3955" t="s">
        <v>15072</v>
      </c>
      <c r="C3955" s="1" t="str">
        <f t="shared" si="639"/>
        <v>21:0620</v>
      </c>
      <c r="D3955" s="1" t="str">
        <f t="shared" si="643"/>
        <v>21:0194</v>
      </c>
      <c r="E3955" t="s">
        <v>15073</v>
      </c>
      <c r="F3955" t="s">
        <v>15074</v>
      </c>
      <c r="H3955">
        <v>61.155871300000001</v>
      </c>
      <c r="I3955">
        <v>-138.3442829</v>
      </c>
      <c r="J3955" s="1" t="str">
        <f t="shared" si="644"/>
        <v>NGR bulk stream sediment</v>
      </c>
      <c r="K3955" s="1" t="str">
        <f t="shared" si="645"/>
        <v>&lt;177 micron (NGR)</v>
      </c>
      <c r="L3955">
        <v>30</v>
      </c>
      <c r="M3955" t="s">
        <v>131</v>
      </c>
      <c r="N3955">
        <v>597</v>
      </c>
      <c r="O3955">
        <v>59</v>
      </c>
      <c r="P3955">
        <v>26</v>
      </c>
      <c r="Q3955">
        <v>9</v>
      </c>
      <c r="R3955">
        <v>27</v>
      </c>
      <c r="S3955">
        <v>7</v>
      </c>
      <c r="T3955">
        <v>0.2</v>
      </c>
      <c r="U3955">
        <v>320</v>
      </c>
      <c r="V3955">
        <v>1.8</v>
      </c>
      <c r="W3955">
        <v>-0.2</v>
      </c>
      <c r="X3955">
        <v>6</v>
      </c>
      <c r="Y3955">
        <v>-2</v>
      </c>
      <c r="Z3955">
        <v>28</v>
      </c>
      <c r="AA3955">
        <v>0.2</v>
      </c>
      <c r="AB3955">
        <v>2</v>
      </c>
      <c r="AC3955">
        <v>391</v>
      </c>
      <c r="AD3955">
        <v>10</v>
      </c>
      <c r="AE3955">
        <v>2</v>
      </c>
      <c r="AF3955">
        <v>4</v>
      </c>
      <c r="AG3955">
        <v>2.2999999999999998</v>
      </c>
      <c r="AH3955">
        <v>410</v>
      </c>
    </row>
    <row r="3956" spans="1:34" hidden="1" x14ac:dyDescent="0.25">
      <c r="A3956" t="s">
        <v>15075</v>
      </c>
      <c r="B3956" t="s">
        <v>15076</v>
      </c>
      <c r="C3956" s="1" t="str">
        <f t="shared" si="639"/>
        <v>21:0620</v>
      </c>
      <c r="D3956" s="1" t="str">
        <f t="shared" si="643"/>
        <v>21:0194</v>
      </c>
      <c r="E3956" t="s">
        <v>15077</v>
      </c>
      <c r="F3956" t="s">
        <v>15078</v>
      </c>
      <c r="H3956">
        <v>61.152283500000003</v>
      </c>
      <c r="I3956">
        <v>-138.17871489999999</v>
      </c>
      <c r="J3956" s="1" t="str">
        <f t="shared" si="644"/>
        <v>NGR bulk stream sediment</v>
      </c>
      <c r="K3956" s="1" t="str">
        <f t="shared" si="645"/>
        <v>&lt;177 micron (NGR)</v>
      </c>
      <c r="L3956">
        <v>31</v>
      </c>
      <c r="M3956" t="s">
        <v>38</v>
      </c>
      <c r="N3956">
        <v>598</v>
      </c>
      <c r="O3956">
        <v>48</v>
      </c>
      <c r="P3956">
        <v>25</v>
      </c>
      <c r="Q3956">
        <v>11</v>
      </c>
      <c r="R3956">
        <v>22</v>
      </c>
      <c r="S3956">
        <v>7</v>
      </c>
      <c r="T3956">
        <v>-0.2</v>
      </c>
      <c r="U3956">
        <v>330</v>
      </c>
      <c r="V3956">
        <v>1.2</v>
      </c>
      <c r="W3956">
        <v>0.2</v>
      </c>
      <c r="X3956">
        <v>4</v>
      </c>
      <c r="Y3956">
        <v>-2</v>
      </c>
      <c r="Z3956">
        <v>26</v>
      </c>
      <c r="AA3956">
        <v>-0.2</v>
      </c>
      <c r="AB3956">
        <v>4</v>
      </c>
      <c r="AC3956">
        <v>483</v>
      </c>
      <c r="AD3956">
        <v>15</v>
      </c>
      <c r="AE3956">
        <v>-2</v>
      </c>
      <c r="AF3956">
        <v>3.2</v>
      </c>
      <c r="AG3956">
        <v>1.8</v>
      </c>
      <c r="AH3956">
        <v>285</v>
      </c>
    </row>
    <row r="3957" spans="1:34" hidden="1" x14ac:dyDescent="0.25">
      <c r="A3957" t="s">
        <v>15079</v>
      </c>
      <c r="B3957" t="s">
        <v>15080</v>
      </c>
      <c r="C3957" s="1" t="str">
        <f t="shared" si="639"/>
        <v>21:0620</v>
      </c>
      <c r="D3957" s="1" t="str">
        <f t="shared" si="643"/>
        <v>21:0194</v>
      </c>
      <c r="E3957" t="s">
        <v>15081</v>
      </c>
      <c r="F3957" t="s">
        <v>15082</v>
      </c>
      <c r="H3957">
        <v>61.142881799999998</v>
      </c>
      <c r="I3957">
        <v>-138.3305833</v>
      </c>
      <c r="J3957" s="1" t="str">
        <f t="shared" si="644"/>
        <v>NGR bulk stream sediment</v>
      </c>
      <c r="K3957" s="1" t="str">
        <f t="shared" si="645"/>
        <v>&lt;177 micron (NGR)</v>
      </c>
      <c r="L3957">
        <v>31</v>
      </c>
      <c r="M3957" t="s">
        <v>43</v>
      </c>
      <c r="N3957">
        <v>599</v>
      </c>
      <c r="O3957">
        <v>83</v>
      </c>
      <c r="P3957">
        <v>32</v>
      </c>
      <c r="Q3957">
        <v>10</v>
      </c>
      <c r="R3957">
        <v>32</v>
      </c>
      <c r="S3957">
        <v>11</v>
      </c>
      <c r="T3957">
        <v>0.4</v>
      </c>
      <c r="U3957">
        <v>380</v>
      </c>
      <c r="V3957">
        <v>2.6</v>
      </c>
      <c r="W3957">
        <v>-0.2</v>
      </c>
      <c r="X3957">
        <v>8</v>
      </c>
      <c r="Y3957">
        <v>-2</v>
      </c>
      <c r="Z3957">
        <v>34</v>
      </c>
      <c r="AA3957">
        <v>-0.2</v>
      </c>
      <c r="AB3957">
        <v>4</v>
      </c>
      <c r="AC3957">
        <v>587</v>
      </c>
      <c r="AD3957">
        <v>10</v>
      </c>
      <c r="AE3957">
        <v>4</v>
      </c>
      <c r="AF3957">
        <v>4</v>
      </c>
      <c r="AG3957">
        <v>2.2999999999999998</v>
      </c>
      <c r="AH3957">
        <v>410</v>
      </c>
    </row>
    <row r="3958" spans="1:34" hidden="1" x14ac:dyDescent="0.25">
      <c r="A3958" t="s">
        <v>15083</v>
      </c>
      <c r="B3958" t="s">
        <v>15084</v>
      </c>
      <c r="C3958" s="1" t="str">
        <f t="shared" si="639"/>
        <v>21:0620</v>
      </c>
      <c r="D3958" s="1" t="str">
        <f t="shared" si="643"/>
        <v>21:0194</v>
      </c>
      <c r="E3958" t="s">
        <v>15085</v>
      </c>
      <c r="F3958" t="s">
        <v>15086</v>
      </c>
      <c r="H3958">
        <v>61.143533499999997</v>
      </c>
      <c r="I3958">
        <v>-138.31722250000001</v>
      </c>
      <c r="J3958" s="1" t="str">
        <f t="shared" si="644"/>
        <v>NGR bulk stream sediment</v>
      </c>
      <c r="K3958" s="1" t="str">
        <f t="shared" si="645"/>
        <v>&lt;177 micron (NGR)</v>
      </c>
      <c r="L3958">
        <v>31</v>
      </c>
      <c r="M3958" t="s">
        <v>56</v>
      </c>
      <c r="N3958">
        <v>600</v>
      </c>
      <c r="O3958">
        <v>86</v>
      </c>
      <c r="P3958">
        <v>27</v>
      </c>
      <c r="Q3958">
        <v>3</v>
      </c>
      <c r="R3958">
        <v>30</v>
      </c>
      <c r="S3958">
        <v>9</v>
      </c>
      <c r="T3958">
        <v>-0.2</v>
      </c>
      <c r="U3958">
        <v>280</v>
      </c>
      <c r="V3958">
        <v>2.2999999999999998</v>
      </c>
      <c r="W3958">
        <v>0.2</v>
      </c>
      <c r="X3958">
        <v>4</v>
      </c>
      <c r="Y3958">
        <v>-2</v>
      </c>
      <c r="Z3958">
        <v>42</v>
      </c>
      <c r="AA3958">
        <v>-0.2</v>
      </c>
      <c r="AB3958">
        <v>2</v>
      </c>
      <c r="AC3958">
        <v>582</v>
      </c>
      <c r="AD3958">
        <v>15</v>
      </c>
      <c r="AE3958">
        <v>2</v>
      </c>
      <c r="AF3958">
        <v>7.2</v>
      </c>
      <c r="AG3958">
        <v>2.4</v>
      </c>
      <c r="AH3958">
        <v>360</v>
      </c>
    </row>
    <row r="3959" spans="1:34" hidden="1" x14ac:dyDescent="0.25">
      <c r="A3959" t="s">
        <v>15087</v>
      </c>
      <c r="B3959" t="s">
        <v>15088</v>
      </c>
      <c r="C3959" s="1" t="str">
        <f t="shared" si="639"/>
        <v>21:0620</v>
      </c>
      <c r="D3959" s="1" t="str">
        <f t="shared" si="643"/>
        <v>21:0194</v>
      </c>
      <c r="E3959" t="s">
        <v>15089</v>
      </c>
      <c r="F3959" t="s">
        <v>15090</v>
      </c>
      <c r="H3959">
        <v>61.151237899999998</v>
      </c>
      <c r="I3959">
        <v>-138.27041349999999</v>
      </c>
      <c r="J3959" s="1" t="str">
        <f t="shared" si="644"/>
        <v>NGR bulk stream sediment</v>
      </c>
      <c r="K3959" s="1" t="str">
        <f t="shared" si="645"/>
        <v>&lt;177 micron (NGR)</v>
      </c>
      <c r="L3959">
        <v>31</v>
      </c>
      <c r="M3959" t="s">
        <v>61</v>
      </c>
      <c r="N3959">
        <v>601</v>
      </c>
      <c r="O3959">
        <v>77</v>
      </c>
      <c r="P3959">
        <v>39</v>
      </c>
      <c r="Q3959">
        <v>7</v>
      </c>
      <c r="R3959">
        <v>30</v>
      </c>
      <c r="S3959">
        <v>11</v>
      </c>
      <c r="T3959">
        <v>-0.2</v>
      </c>
      <c r="U3959">
        <v>270</v>
      </c>
      <c r="V3959">
        <v>2.4</v>
      </c>
      <c r="W3959">
        <v>-0.2</v>
      </c>
      <c r="X3959">
        <v>8</v>
      </c>
      <c r="Y3959">
        <v>-2</v>
      </c>
      <c r="Z3959">
        <v>27</v>
      </c>
      <c r="AA3959">
        <v>0.3</v>
      </c>
      <c r="AB3959">
        <v>1</v>
      </c>
      <c r="AC3959">
        <v>587</v>
      </c>
      <c r="AD3959">
        <v>10</v>
      </c>
      <c r="AE3959">
        <v>2</v>
      </c>
      <c r="AF3959">
        <v>4.2</v>
      </c>
      <c r="AG3959">
        <v>2.8</v>
      </c>
      <c r="AH3959">
        <v>410</v>
      </c>
    </row>
    <row r="3960" spans="1:34" hidden="1" x14ac:dyDescent="0.25">
      <c r="A3960" t="s">
        <v>15091</v>
      </c>
      <c r="B3960" t="s">
        <v>15092</v>
      </c>
      <c r="C3960" s="1" t="str">
        <f t="shared" si="639"/>
        <v>21:0620</v>
      </c>
      <c r="D3960" s="1" t="str">
        <f t="shared" si="643"/>
        <v>21:0194</v>
      </c>
      <c r="E3960" t="s">
        <v>15093</v>
      </c>
      <c r="F3960" t="s">
        <v>15094</v>
      </c>
      <c r="H3960">
        <v>61.189900799999997</v>
      </c>
      <c r="I3960">
        <v>-138.26284140000001</v>
      </c>
      <c r="J3960" s="1" t="str">
        <f t="shared" si="644"/>
        <v>NGR bulk stream sediment</v>
      </c>
      <c r="K3960" s="1" t="str">
        <f t="shared" si="645"/>
        <v>&lt;177 micron (NGR)</v>
      </c>
      <c r="L3960">
        <v>31</v>
      </c>
      <c r="M3960" t="s">
        <v>66</v>
      </c>
      <c r="N3960">
        <v>602</v>
      </c>
      <c r="O3960">
        <v>100</v>
      </c>
      <c r="P3960">
        <v>46</v>
      </c>
      <c r="Q3960">
        <v>7</v>
      </c>
      <c r="R3960">
        <v>39</v>
      </c>
      <c r="S3960">
        <v>12</v>
      </c>
      <c r="T3960">
        <v>-0.2</v>
      </c>
      <c r="U3960">
        <v>320</v>
      </c>
      <c r="V3960">
        <v>2.6</v>
      </c>
      <c r="W3960">
        <v>-0.2</v>
      </c>
      <c r="X3960">
        <v>10</v>
      </c>
      <c r="Y3960">
        <v>-2</v>
      </c>
      <c r="Z3960">
        <v>33</v>
      </c>
      <c r="AA3960">
        <v>-0.2</v>
      </c>
      <c r="AB3960">
        <v>-1</v>
      </c>
      <c r="AC3960">
        <v>560</v>
      </c>
      <c r="AD3960">
        <v>15</v>
      </c>
      <c r="AE3960">
        <v>-2</v>
      </c>
      <c r="AF3960">
        <v>4.8</v>
      </c>
      <c r="AG3960">
        <v>2.2999999999999998</v>
      </c>
      <c r="AH3960">
        <v>390</v>
      </c>
    </row>
    <row r="3961" spans="1:34" hidden="1" x14ac:dyDescent="0.25">
      <c r="A3961" t="s">
        <v>15095</v>
      </c>
      <c r="B3961" t="s">
        <v>15096</v>
      </c>
      <c r="C3961" s="1" t="str">
        <f t="shared" si="639"/>
        <v>21:0620</v>
      </c>
      <c r="D3961" s="1" t="str">
        <f t="shared" si="643"/>
        <v>21:0194</v>
      </c>
      <c r="E3961" t="s">
        <v>15097</v>
      </c>
      <c r="F3961" t="s">
        <v>15098</v>
      </c>
      <c r="H3961">
        <v>61.172095499999998</v>
      </c>
      <c r="I3961">
        <v>-138.24290260000001</v>
      </c>
      <c r="J3961" s="1" t="str">
        <f t="shared" si="644"/>
        <v>NGR bulk stream sediment</v>
      </c>
      <c r="K3961" s="1" t="str">
        <f t="shared" si="645"/>
        <v>&lt;177 micron (NGR)</v>
      </c>
      <c r="L3961">
        <v>31</v>
      </c>
      <c r="M3961" t="s">
        <v>76</v>
      </c>
      <c r="N3961">
        <v>603</v>
      </c>
      <c r="O3961">
        <v>76</v>
      </c>
      <c r="P3961">
        <v>40</v>
      </c>
      <c r="Q3961">
        <v>10</v>
      </c>
      <c r="R3961">
        <v>35</v>
      </c>
      <c r="S3961">
        <v>10</v>
      </c>
      <c r="T3961">
        <v>0.3</v>
      </c>
      <c r="U3961">
        <v>280</v>
      </c>
      <c r="V3961">
        <v>2.2000000000000002</v>
      </c>
      <c r="W3961">
        <v>-0.2</v>
      </c>
      <c r="X3961">
        <v>12</v>
      </c>
      <c r="Y3961">
        <v>-2</v>
      </c>
      <c r="Z3961">
        <v>31</v>
      </c>
      <c r="AA3961">
        <v>-0.2</v>
      </c>
      <c r="AB3961">
        <v>2</v>
      </c>
      <c r="AC3961">
        <v>483</v>
      </c>
      <c r="AD3961">
        <v>10</v>
      </c>
      <c r="AE3961">
        <v>-2</v>
      </c>
      <c r="AF3961">
        <v>3.2</v>
      </c>
      <c r="AG3961">
        <v>2.2999999999999998</v>
      </c>
      <c r="AH3961">
        <v>425</v>
      </c>
    </row>
    <row r="3962" spans="1:34" hidden="1" x14ac:dyDescent="0.25">
      <c r="A3962" t="s">
        <v>15099</v>
      </c>
      <c r="B3962" t="s">
        <v>15100</v>
      </c>
      <c r="C3962" s="1" t="str">
        <f t="shared" si="639"/>
        <v>21:0620</v>
      </c>
      <c r="D3962" s="1" t="str">
        <f t="shared" si="643"/>
        <v>21:0194</v>
      </c>
      <c r="E3962" t="s">
        <v>15101</v>
      </c>
      <c r="F3962" t="s">
        <v>15102</v>
      </c>
      <c r="H3962">
        <v>61.171263199999999</v>
      </c>
      <c r="I3962">
        <v>-138.23030840000001</v>
      </c>
      <c r="J3962" s="1" t="str">
        <f t="shared" si="644"/>
        <v>NGR bulk stream sediment</v>
      </c>
      <c r="K3962" s="1" t="str">
        <f t="shared" si="645"/>
        <v>&lt;177 micron (NGR)</v>
      </c>
      <c r="L3962">
        <v>31</v>
      </c>
      <c r="M3962" t="s">
        <v>81</v>
      </c>
      <c r="N3962">
        <v>604</v>
      </c>
      <c r="O3962">
        <v>79</v>
      </c>
      <c r="P3962">
        <v>42</v>
      </c>
      <c r="Q3962">
        <v>4</v>
      </c>
      <c r="R3962">
        <v>37</v>
      </c>
      <c r="S3962">
        <v>12</v>
      </c>
      <c r="T3962">
        <v>-0.2</v>
      </c>
      <c r="U3962">
        <v>280</v>
      </c>
      <c r="V3962">
        <v>2.4</v>
      </c>
      <c r="W3962">
        <v>-0.2</v>
      </c>
      <c r="X3962">
        <v>12</v>
      </c>
      <c r="Y3962">
        <v>-2</v>
      </c>
      <c r="Z3962">
        <v>38</v>
      </c>
      <c r="AA3962">
        <v>-0.2</v>
      </c>
      <c r="AB3962">
        <v>2</v>
      </c>
      <c r="AC3962">
        <v>513</v>
      </c>
      <c r="AD3962">
        <v>10</v>
      </c>
      <c r="AE3962">
        <v>-2</v>
      </c>
      <c r="AF3962">
        <v>3.4</v>
      </c>
      <c r="AG3962">
        <v>2.4</v>
      </c>
      <c r="AH3962">
        <v>425</v>
      </c>
    </row>
    <row r="3963" spans="1:34" hidden="1" x14ac:dyDescent="0.25">
      <c r="A3963" t="s">
        <v>15103</v>
      </c>
      <c r="B3963" t="s">
        <v>15104</v>
      </c>
      <c r="C3963" s="1" t="str">
        <f t="shared" si="639"/>
        <v>21:0620</v>
      </c>
      <c r="D3963" s="1" t="str">
        <f t="shared" si="643"/>
        <v>21:0194</v>
      </c>
      <c r="E3963" t="s">
        <v>15105</v>
      </c>
      <c r="F3963" t="s">
        <v>15106</v>
      </c>
      <c r="H3963">
        <v>61.159409699999998</v>
      </c>
      <c r="I3963">
        <v>-138.20738159999999</v>
      </c>
      <c r="J3963" s="1" t="str">
        <f t="shared" si="644"/>
        <v>NGR bulk stream sediment</v>
      </c>
      <c r="K3963" s="1" t="str">
        <f t="shared" si="645"/>
        <v>&lt;177 micron (NGR)</v>
      </c>
      <c r="L3963">
        <v>31</v>
      </c>
      <c r="M3963" t="s">
        <v>86</v>
      </c>
      <c r="N3963">
        <v>605</v>
      </c>
      <c r="O3963">
        <v>50</v>
      </c>
      <c r="P3963">
        <v>21</v>
      </c>
      <c r="Q3963">
        <v>8</v>
      </c>
      <c r="R3963">
        <v>19</v>
      </c>
      <c r="S3963">
        <v>6</v>
      </c>
      <c r="T3963">
        <v>-0.2</v>
      </c>
      <c r="U3963">
        <v>210</v>
      </c>
      <c r="V3963">
        <v>1.6</v>
      </c>
      <c r="W3963">
        <v>-0.2</v>
      </c>
      <c r="X3963">
        <v>6</v>
      </c>
      <c r="Y3963">
        <v>-2</v>
      </c>
      <c r="Z3963">
        <v>23</v>
      </c>
      <c r="AA3963">
        <v>0.2</v>
      </c>
      <c r="AB3963">
        <v>1</v>
      </c>
      <c r="AC3963">
        <v>410</v>
      </c>
      <c r="AD3963">
        <v>-10</v>
      </c>
      <c r="AE3963">
        <v>2</v>
      </c>
      <c r="AF3963">
        <v>1.8</v>
      </c>
      <c r="AG3963">
        <v>2.6</v>
      </c>
      <c r="AH3963">
        <v>350</v>
      </c>
    </row>
    <row r="3964" spans="1:34" hidden="1" x14ac:dyDescent="0.25">
      <c r="A3964" t="s">
        <v>15107</v>
      </c>
      <c r="B3964" t="s">
        <v>15108</v>
      </c>
      <c r="C3964" s="1" t="str">
        <f t="shared" si="639"/>
        <v>21:0620</v>
      </c>
      <c r="D3964" s="1" t="str">
        <f t="shared" si="643"/>
        <v>21:0194</v>
      </c>
      <c r="E3964" t="s">
        <v>15109</v>
      </c>
      <c r="F3964" t="s">
        <v>15110</v>
      </c>
      <c r="H3964">
        <v>61.151715799999998</v>
      </c>
      <c r="I3964">
        <v>-138.2128396</v>
      </c>
      <c r="J3964" s="1" t="str">
        <f t="shared" si="644"/>
        <v>NGR bulk stream sediment</v>
      </c>
      <c r="K3964" s="1" t="str">
        <f t="shared" si="645"/>
        <v>&lt;177 micron (NGR)</v>
      </c>
      <c r="L3964">
        <v>31</v>
      </c>
      <c r="M3964" t="s">
        <v>91</v>
      </c>
      <c r="N3964">
        <v>606</v>
      </c>
      <c r="O3964">
        <v>92</v>
      </c>
      <c r="P3964">
        <v>34</v>
      </c>
      <c r="Q3964">
        <v>6</v>
      </c>
      <c r="R3964">
        <v>31</v>
      </c>
      <c r="S3964">
        <v>11</v>
      </c>
      <c r="T3964">
        <v>-0.2</v>
      </c>
      <c r="U3964">
        <v>320</v>
      </c>
      <c r="V3964">
        <v>2.1</v>
      </c>
      <c r="W3964">
        <v>-0.2</v>
      </c>
      <c r="X3964">
        <v>3</v>
      </c>
      <c r="Y3964">
        <v>-2</v>
      </c>
      <c r="Z3964">
        <v>45</v>
      </c>
      <c r="AA3964">
        <v>0.5</v>
      </c>
      <c r="AB3964">
        <v>3</v>
      </c>
      <c r="AC3964">
        <v>621</v>
      </c>
      <c r="AD3964">
        <v>20</v>
      </c>
      <c r="AE3964">
        <v>6</v>
      </c>
      <c r="AF3964">
        <v>6</v>
      </c>
      <c r="AG3964">
        <v>2</v>
      </c>
      <c r="AH3964">
        <v>320</v>
      </c>
    </row>
    <row r="3965" spans="1:34" hidden="1" x14ac:dyDescent="0.25">
      <c r="A3965" t="s">
        <v>15111</v>
      </c>
      <c r="B3965" t="s">
        <v>15112</v>
      </c>
      <c r="C3965" s="1" t="str">
        <f t="shared" si="639"/>
        <v>21:0620</v>
      </c>
      <c r="D3965" s="1" t="str">
        <f>HYPERLINK("http://geochem.nrcan.gc.ca/cdogs/content/svy/svy_e.htm", "")</f>
        <v/>
      </c>
      <c r="G3965" s="1" t="str">
        <f>HYPERLINK("http://geochem.nrcan.gc.ca/cdogs/content/cr_/cr_00079_e.htm", "79")</f>
        <v>79</v>
      </c>
      <c r="J3965" t="s">
        <v>69</v>
      </c>
      <c r="K3965" t="s">
        <v>70</v>
      </c>
      <c r="L3965">
        <v>31</v>
      </c>
      <c r="M3965" t="s">
        <v>71</v>
      </c>
      <c r="N3965">
        <v>607</v>
      </c>
      <c r="O3965">
        <v>140</v>
      </c>
      <c r="P3965">
        <v>89</v>
      </c>
      <c r="Q3965">
        <v>22</v>
      </c>
      <c r="R3965">
        <v>214</v>
      </c>
      <c r="S3965">
        <v>28</v>
      </c>
      <c r="T3965">
        <v>-0.2</v>
      </c>
      <c r="U3965">
        <v>840</v>
      </c>
      <c r="V3965">
        <v>3.2</v>
      </c>
      <c r="W3965">
        <v>1</v>
      </c>
      <c r="X3965">
        <v>9</v>
      </c>
      <c r="Y3965">
        <v>-2</v>
      </c>
      <c r="Z3965">
        <v>69</v>
      </c>
      <c r="AA3965">
        <v>0.9</v>
      </c>
      <c r="AB3965">
        <v>2</v>
      </c>
      <c r="AC3965">
        <v>826</v>
      </c>
      <c r="AD3965">
        <v>45</v>
      </c>
      <c r="AE3965">
        <v>-2</v>
      </c>
      <c r="AF3965">
        <v>3.4</v>
      </c>
      <c r="AG3965">
        <v>2.5</v>
      </c>
      <c r="AH3965">
        <v>410</v>
      </c>
    </row>
    <row r="3966" spans="1:34" hidden="1" x14ac:dyDescent="0.25">
      <c r="A3966" t="s">
        <v>15113</v>
      </c>
      <c r="B3966" t="s">
        <v>15114</v>
      </c>
      <c r="C3966" s="1" t="str">
        <f t="shared" si="639"/>
        <v>21:0620</v>
      </c>
      <c r="D3966" s="1" t="str">
        <f t="shared" ref="D3966:D3984" si="646">HYPERLINK("http://geochem.nrcan.gc.ca/cdogs/content/svy/svy210194_e.htm", "21:0194")</f>
        <v>21:0194</v>
      </c>
      <c r="E3966" t="s">
        <v>15077</v>
      </c>
      <c r="F3966" t="s">
        <v>15115</v>
      </c>
      <c r="H3966">
        <v>61.152283500000003</v>
      </c>
      <c r="I3966">
        <v>-138.17871489999999</v>
      </c>
      <c r="J3966" s="1" t="str">
        <f t="shared" ref="J3966:J3984" si="647">HYPERLINK("http://geochem.nrcan.gc.ca/cdogs/content/kwd/kwd020030_e.htm", "NGR bulk stream sediment")</f>
        <v>NGR bulk stream sediment</v>
      </c>
      <c r="K3966" s="1" t="str">
        <f t="shared" ref="K3966:K3984" si="648">HYPERLINK("http://geochem.nrcan.gc.ca/cdogs/content/kwd/kwd080006_e.htm", "&lt;177 micron (NGR)")</f>
        <v>&lt;177 micron (NGR)</v>
      </c>
      <c r="L3966">
        <v>31</v>
      </c>
      <c r="M3966" t="s">
        <v>47</v>
      </c>
      <c r="N3966">
        <v>608</v>
      </c>
      <c r="O3966">
        <v>49</v>
      </c>
      <c r="P3966">
        <v>26</v>
      </c>
      <c r="Q3966">
        <v>7</v>
      </c>
      <c r="R3966">
        <v>23</v>
      </c>
      <c r="S3966">
        <v>8</v>
      </c>
      <c r="T3966">
        <v>0.2</v>
      </c>
      <c r="U3966">
        <v>340</v>
      </c>
      <c r="V3966">
        <v>1.2</v>
      </c>
      <c r="W3966">
        <v>-0.2</v>
      </c>
      <c r="X3966">
        <v>4</v>
      </c>
      <c r="Y3966">
        <v>-2</v>
      </c>
      <c r="Z3966">
        <v>31</v>
      </c>
      <c r="AA3966">
        <v>0.5</v>
      </c>
      <c r="AB3966">
        <v>-1</v>
      </c>
      <c r="AC3966">
        <v>477</v>
      </c>
      <c r="AD3966">
        <v>15</v>
      </c>
      <c r="AE3966">
        <v>-2</v>
      </c>
      <c r="AF3966">
        <v>1.6</v>
      </c>
      <c r="AG3966">
        <v>1.6</v>
      </c>
      <c r="AH3966">
        <v>310</v>
      </c>
    </row>
    <row r="3967" spans="1:34" hidden="1" x14ac:dyDescent="0.25">
      <c r="A3967" t="s">
        <v>15116</v>
      </c>
      <c r="B3967" t="s">
        <v>15117</v>
      </c>
      <c r="C3967" s="1" t="str">
        <f t="shared" si="639"/>
        <v>21:0620</v>
      </c>
      <c r="D3967" s="1" t="str">
        <f t="shared" si="646"/>
        <v>21:0194</v>
      </c>
      <c r="E3967" t="s">
        <v>15077</v>
      </c>
      <c r="F3967" t="s">
        <v>15118</v>
      </c>
      <c r="H3967">
        <v>61.152283500000003</v>
      </c>
      <c r="I3967">
        <v>-138.17871489999999</v>
      </c>
      <c r="J3967" s="1" t="str">
        <f t="shared" si="647"/>
        <v>NGR bulk stream sediment</v>
      </c>
      <c r="K3967" s="1" t="str">
        <f t="shared" si="648"/>
        <v>&lt;177 micron (NGR)</v>
      </c>
      <c r="L3967">
        <v>31</v>
      </c>
      <c r="M3967" t="s">
        <v>51</v>
      </c>
      <c r="N3967">
        <v>609</v>
      </c>
      <c r="O3967">
        <v>47</v>
      </c>
      <c r="P3967">
        <v>24</v>
      </c>
      <c r="Q3967">
        <v>7</v>
      </c>
      <c r="R3967">
        <v>22</v>
      </c>
      <c r="S3967">
        <v>9</v>
      </c>
      <c r="T3967">
        <v>-0.2</v>
      </c>
      <c r="U3967">
        <v>320</v>
      </c>
      <c r="V3967">
        <v>1.2</v>
      </c>
      <c r="W3967">
        <v>-0.2</v>
      </c>
      <c r="X3967">
        <v>4</v>
      </c>
      <c r="Y3967">
        <v>-2</v>
      </c>
      <c r="Z3967">
        <v>29</v>
      </c>
      <c r="AA3967">
        <v>0.3</v>
      </c>
      <c r="AB3967">
        <v>5</v>
      </c>
      <c r="AC3967">
        <v>492</v>
      </c>
      <c r="AD3967">
        <v>15</v>
      </c>
      <c r="AE3967">
        <v>-2</v>
      </c>
      <c r="AF3967">
        <v>2.4</v>
      </c>
      <c r="AG3967">
        <v>1.8</v>
      </c>
      <c r="AH3967">
        <v>335</v>
      </c>
    </row>
    <row r="3968" spans="1:34" hidden="1" x14ac:dyDescent="0.25">
      <c r="A3968" t="s">
        <v>15119</v>
      </c>
      <c r="B3968" t="s">
        <v>15120</v>
      </c>
      <c r="C3968" s="1" t="str">
        <f t="shared" si="639"/>
        <v>21:0620</v>
      </c>
      <c r="D3968" s="1" t="str">
        <f t="shared" si="646"/>
        <v>21:0194</v>
      </c>
      <c r="E3968" t="s">
        <v>15121</v>
      </c>
      <c r="F3968" t="s">
        <v>15122</v>
      </c>
      <c r="H3968">
        <v>61.140590899999999</v>
      </c>
      <c r="I3968">
        <v>-138.1797593</v>
      </c>
      <c r="J3968" s="1" t="str">
        <f t="shared" si="647"/>
        <v>NGR bulk stream sediment</v>
      </c>
      <c r="K3968" s="1" t="str">
        <f t="shared" si="648"/>
        <v>&lt;177 micron (NGR)</v>
      </c>
      <c r="L3968">
        <v>31</v>
      </c>
      <c r="M3968" t="s">
        <v>96</v>
      </c>
      <c r="N3968">
        <v>610</v>
      </c>
      <c r="O3968">
        <v>51</v>
      </c>
      <c r="P3968">
        <v>17</v>
      </c>
      <c r="Q3968">
        <v>6</v>
      </c>
      <c r="R3968">
        <v>20</v>
      </c>
      <c r="S3968">
        <v>8</v>
      </c>
      <c r="T3968">
        <v>-0.2</v>
      </c>
      <c r="U3968">
        <v>260</v>
      </c>
      <c r="V3968">
        <v>1.3</v>
      </c>
      <c r="W3968">
        <v>-0.2</v>
      </c>
      <c r="X3968">
        <v>3</v>
      </c>
      <c r="Y3968">
        <v>-2</v>
      </c>
      <c r="Z3968">
        <v>30</v>
      </c>
      <c r="AA3968">
        <v>0.4</v>
      </c>
      <c r="AB3968">
        <v>-1</v>
      </c>
      <c r="AC3968">
        <v>439</v>
      </c>
      <c r="AD3968">
        <v>10</v>
      </c>
      <c r="AE3968">
        <v>-2</v>
      </c>
      <c r="AF3968">
        <v>2.2000000000000002</v>
      </c>
      <c r="AG3968">
        <v>2.2000000000000002</v>
      </c>
      <c r="AH3968">
        <v>320</v>
      </c>
    </row>
    <row r="3969" spans="1:34" hidden="1" x14ac:dyDescent="0.25">
      <c r="A3969" t="s">
        <v>15123</v>
      </c>
      <c r="B3969" t="s">
        <v>15124</v>
      </c>
      <c r="C3969" s="1" t="str">
        <f t="shared" si="639"/>
        <v>21:0620</v>
      </c>
      <c r="D3969" s="1" t="str">
        <f t="shared" si="646"/>
        <v>21:0194</v>
      </c>
      <c r="E3969" t="s">
        <v>15125</v>
      </c>
      <c r="F3969" t="s">
        <v>15126</v>
      </c>
      <c r="H3969">
        <v>61.123457500000001</v>
      </c>
      <c r="I3969">
        <v>-138.19779940000001</v>
      </c>
      <c r="J3969" s="1" t="str">
        <f t="shared" si="647"/>
        <v>NGR bulk stream sediment</v>
      </c>
      <c r="K3969" s="1" t="str">
        <f t="shared" si="648"/>
        <v>&lt;177 micron (NGR)</v>
      </c>
      <c r="L3969">
        <v>31</v>
      </c>
      <c r="M3969" t="s">
        <v>101</v>
      </c>
      <c r="N3969">
        <v>611</v>
      </c>
      <c r="O3969">
        <v>81</v>
      </c>
      <c r="P3969">
        <v>20</v>
      </c>
      <c r="Q3969">
        <v>12</v>
      </c>
      <c r="R3969">
        <v>23</v>
      </c>
      <c r="S3969">
        <v>9</v>
      </c>
      <c r="T3969">
        <v>0.2</v>
      </c>
      <c r="U3969">
        <v>210</v>
      </c>
      <c r="V3969">
        <v>1.8</v>
      </c>
      <c r="W3969">
        <v>-0.2</v>
      </c>
      <c r="X3969">
        <v>3</v>
      </c>
      <c r="Y3969">
        <v>-2</v>
      </c>
      <c r="Z3969">
        <v>35</v>
      </c>
      <c r="AA3969">
        <v>0.2</v>
      </c>
      <c r="AB3969">
        <v>2</v>
      </c>
      <c r="AC3969">
        <v>534</v>
      </c>
      <c r="AD3969">
        <v>20</v>
      </c>
      <c r="AE3969">
        <v>-2</v>
      </c>
      <c r="AF3969">
        <v>7</v>
      </c>
      <c r="AG3969">
        <v>2.6</v>
      </c>
      <c r="AH3969">
        <v>350</v>
      </c>
    </row>
    <row r="3970" spans="1:34" hidden="1" x14ac:dyDescent="0.25">
      <c r="A3970" t="s">
        <v>15127</v>
      </c>
      <c r="B3970" t="s">
        <v>15128</v>
      </c>
      <c r="C3970" s="1" t="str">
        <f t="shared" si="639"/>
        <v>21:0620</v>
      </c>
      <c r="D3970" s="1" t="str">
        <f t="shared" si="646"/>
        <v>21:0194</v>
      </c>
      <c r="E3970" t="s">
        <v>15129</v>
      </c>
      <c r="F3970" t="s">
        <v>15130</v>
      </c>
      <c r="H3970">
        <v>61.122123299999998</v>
      </c>
      <c r="I3970">
        <v>-138.21494799999999</v>
      </c>
      <c r="J3970" s="1" t="str">
        <f t="shared" si="647"/>
        <v>NGR bulk stream sediment</v>
      </c>
      <c r="K3970" s="1" t="str">
        <f t="shared" si="648"/>
        <v>&lt;177 micron (NGR)</v>
      </c>
      <c r="L3970">
        <v>31</v>
      </c>
      <c r="M3970" t="s">
        <v>106</v>
      </c>
      <c r="N3970">
        <v>612</v>
      </c>
      <c r="O3970">
        <v>96</v>
      </c>
      <c r="P3970">
        <v>28</v>
      </c>
      <c r="Q3970">
        <v>8</v>
      </c>
      <c r="R3970">
        <v>28</v>
      </c>
      <c r="S3970">
        <v>10</v>
      </c>
      <c r="T3970">
        <v>-0.2</v>
      </c>
      <c r="U3970">
        <v>370</v>
      </c>
      <c r="V3970">
        <v>2</v>
      </c>
      <c r="W3970">
        <v>-0.2</v>
      </c>
      <c r="X3970">
        <v>4</v>
      </c>
      <c r="Y3970">
        <v>-2</v>
      </c>
      <c r="Z3970">
        <v>45</v>
      </c>
      <c r="AA3970">
        <v>0.3</v>
      </c>
      <c r="AB3970">
        <v>3</v>
      </c>
      <c r="AC3970">
        <v>600</v>
      </c>
      <c r="AD3970">
        <v>20</v>
      </c>
      <c r="AE3970">
        <v>-2</v>
      </c>
      <c r="AF3970">
        <v>5.6</v>
      </c>
      <c r="AG3970">
        <v>1.9</v>
      </c>
      <c r="AH3970">
        <v>425</v>
      </c>
    </row>
    <row r="3971" spans="1:34" hidden="1" x14ac:dyDescent="0.25">
      <c r="A3971" t="s">
        <v>15131</v>
      </c>
      <c r="B3971" t="s">
        <v>15132</v>
      </c>
      <c r="C3971" s="1" t="str">
        <f t="shared" si="639"/>
        <v>21:0620</v>
      </c>
      <c r="D3971" s="1" t="str">
        <f t="shared" si="646"/>
        <v>21:0194</v>
      </c>
      <c r="E3971" t="s">
        <v>15133</v>
      </c>
      <c r="F3971" t="s">
        <v>15134</v>
      </c>
      <c r="H3971">
        <v>61.117274999999999</v>
      </c>
      <c r="I3971">
        <v>-138.12082000000001</v>
      </c>
      <c r="J3971" s="1" t="str">
        <f t="shared" si="647"/>
        <v>NGR bulk stream sediment</v>
      </c>
      <c r="K3971" s="1" t="str">
        <f t="shared" si="648"/>
        <v>&lt;177 micron (NGR)</v>
      </c>
      <c r="L3971">
        <v>31</v>
      </c>
      <c r="M3971" t="s">
        <v>111</v>
      </c>
      <c r="N3971">
        <v>613</v>
      </c>
      <c r="O3971">
        <v>77</v>
      </c>
      <c r="P3971">
        <v>21</v>
      </c>
      <c r="Q3971">
        <v>9</v>
      </c>
      <c r="R3971">
        <v>20</v>
      </c>
      <c r="S3971">
        <v>7</v>
      </c>
      <c r="T3971">
        <v>-0.2</v>
      </c>
      <c r="U3971">
        <v>200</v>
      </c>
      <c r="V3971">
        <v>1.5</v>
      </c>
      <c r="W3971">
        <v>0.2</v>
      </c>
      <c r="X3971">
        <v>4</v>
      </c>
      <c r="Y3971">
        <v>-2</v>
      </c>
      <c r="Z3971">
        <v>34</v>
      </c>
      <c r="AA3971">
        <v>-0.2</v>
      </c>
      <c r="AB3971">
        <v>-1</v>
      </c>
      <c r="AC3971">
        <v>538</v>
      </c>
      <c r="AD3971">
        <v>20</v>
      </c>
      <c r="AE3971">
        <v>-2</v>
      </c>
      <c r="AF3971">
        <v>6.4</v>
      </c>
      <c r="AG3971">
        <v>2.5</v>
      </c>
      <c r="AH3971">
        <v>375</v>
      </c>
    </row>
    <row r="3972" spans="1:34" hidden="1" x14ac:dyDescent="0.25">
      <c r="A3972" t="s">
        <v>15135</v>
      </c>
      <c r="B3972" t="s">
        <v>15136</v>
      </c>
      <c r="C3972" s="1" t="str">
        <f t="shared" si="639"/>
        <v>21:0620</v>
      </c>
      <c r="D3972" s="1" t="str">
        <f t="shared" si="646"/>
        <v>21:0194</v>
      </c>
      <c r="E3972" t="s">
        <v>15137</v>
      </c>
      <c r="F3972" t="s">
        <v>15138</v>
      </c>
      <c r="H3972">
        <v>61.135418199999997</v>
      </c>
      <c r="I3972">
        <v>-138.13839730000001</v>
      </c>
      <c r="J3972" s="1" t="str">
        <f t="shared" si="647"/>
        <v>NGR bulk stream sediment</v>
      </c>
      <c r="K3972" s="1" t="str">
        <f t="shared" si="648"/>
        <v>&lt;177 micron (NGR)</v>
      </c>
      <c r="L3972">
        <v>31</v>
      </c>
      <c r="M3972" t="s">
        <v>116</v>
      </c>
      <c r="N3972">
        <v>614</v>
      </c>
      <c r="O3972">
        <v>71</v>
      </c>
      <c r="P3972">
        <v>24</v>
      </c>
      <c r="Q3972">
        <v>9</v>
      </c>
      <c r="R3972">
        <v>22</v>
      </c>
      <c r="S3972">
        <v>7</v>
      </c>
      <c r="T3972">
        <v>-0.2</v>
      </c>
      <c r="U3972">
        <v>250</v>
      </c>
      <c r="V3972">
        <v>1.1000000000000001</v>
      </c>
      <c r="W3972">
        <v>-0.2</v>
      </c>
      <c r="X3972">
        <v>4</v>
      </c>
      <c r="Y3972">
        <v>-2</v>
      </c>
      <c r="Z3972">
        <v>35</v>
      </c>
      <c r="AA3972">
        <v>-0.2</v>
      </c>
      <c r="AB3972">
        <v>3</v>
      </c>
      <c r="AC3972">
        <v>502</v>
      </c>
      <c r="AD3972">
        <v>202</v>
      </c>
      <c r="AE3972">
        <v>2</v>
      </c>
      <c r="AF3972">
        <v>6.4</v>
      </c>
      <c r="AG3972">
        <v>1.7</v>
      </c>
      <c r="AH3972">
        <v>350</v>
      </c>
    </row>
    <row r="3973" spans="1:34" hidden="1" x14ac:dyDescent="0.25">
      <c r="A3973" t="s">
        <v>15139</v>
      </c>
      <c r="B3973" t="s">
        <v>15140</v>
      </c>
      <c r="C3973" s="1" t="str">
        <f t="shared" si="639"/>
        <v>21:0620</v>
      </c>
      <c r="D3973" s="1" t="str">
        <f t="shared" si="646"/>
        <v>21:0194</v>
      </c>
      <c r="E3973" t="s">
        <v>15141</v>
      </c>
      <c r="F3973" t="s">
        <v>15142</v>
      </c>
      <c r="H3973">
        <v>61.144875800000001</v>
      </c>
      <c r="I3973">
        <v>-138.13744740000001</v>
      </c>
      <c r="J3973" s="1" t="str">
        <f t="shared" si="647"/>
        <v>NGR bulk stream sediment</v>
      </c>
      <c r="K3973" s="1" t="str">
        <f t="shared" si="648"/>
        <v>&lt;177 micron (NGR)</v>
      </c>
      <c r="L3973">
        <v>31</v>
      </c>
      <c r="M3973" t="s">
        <v>121</v>
      </c>
      <c r="N3973">
        <v>615</v>
      </c>
      <c r="O3973">
        <v>117</v>
      </c>
      <c r="P3973">
        <v>46</v>
      </c>
      <c r="Q3973">
        <v>13</v>
      </c>
      <c r="R3973">
        <v>37</v>
      </c>
      <c r="S3973">
        <v>14</v>
      </c>
      <c r="T3973">
        <v>-0.2</v>
      </c>
      <c r="U3973">
        <v>590</v>
      </c>
      <c r="V3973">
        <v>3.1</v>
      </c>
      <c r="W3973">
        <v>-0.2</v>
      </c>
      <c r="X3973">
        <v>13</v>
      </c>
      <c r="Y3973">
        <v>-2</v>
      </c>
      <c r="Z3973">
        <v>50</v>
      </c>
      <c r="AA3973">
        <v>0.3</v>
      </c>
      <c r="AB3973">
        <v>-1</v>
      </c>
      <c r="AC3973">
        <v>705</v>
      </c>
      <c r="AD3973">
        <v>25</v>
      </c>
      <c r="AE3973">
        <v>-2</v>
      </c>
      <c r="AF3973">
        <v>11.2</v>
      </c>
      <c r="AG3973">
        <v>2</v>
      </c>
      <c r="AH3973">
        <v>310</v>
      </c>
    </row>
    <row r="3974" spans="1:34" hidden="1" x14ac:dyDescent="0.25">
      <c r="A3974" t="s">
        <v>15143</v>
      </c>
      <c r="B3974" t="s">
        <v>15144</v>
      </c>
      <c r="C3974" s="1" t="str">
        <f t="shared" si="639"/>
        <v>21:0620</v>
      </c>
      <c r="D3974" s="1" t="str">
        <f t="shared" si="646"/>
        <v>21:0194</v>
      </c>
      <c r="E3974" t="s">
        <v>15145</v>
      </c>
      <c r="F3974" t="s">
        <v>15146</v>
      </c>
      <c r="H3974">
        <v>61.138394599999998</v>
      </c>
      <c r="I3974">
        <v>-138.11655379999999</v>
      </c>
      <c r="J3974" s="1" t="str">
        <f t="shared" si="647"/>
        <v>NGR bulk stream sediment</v>
      </c>
      <c r="K3974" s="1" t="str">
        <f t="shared" si="648"/>
        <v>&lt;177 micron (NGR)</v>
      </c>
      <c r="L3974">
        <v>31</v>
      </c>
      <c r="M3974" t="s">
        <v>126</v>
      </c>
      <c r="N3974">
        <v>616</v>
      </c>
      <c r="O3974">
        <v>106</v>
      </c>
      <c r="P3974">
        <v>39</v>
      </c>
      <c r="Q3974">
        <v>6</v>
      </c>
      <c r="R3974">
        <v>33</v>
      </c>
      <c r="S3974">
        <v>13</v>
      </c>
      <c r="T3974">
        <v>-0.2</v>
      </c>
      <c r="U3974">
        <v>460</v>
      </c>
      <c r="V3974">
        <v>2.2999999999999998</v>
      </c>
      <c r="W3974">
        <v>-0.2</v>
      </c>
      <c r="X3974">
        <v>4</v>
      </c>
      <c r="Y3974">
        <v>-2</v>
      </c>
      <c r="Z3974">
        <v>50</v>
      </c>
      <c r="AA3974">
        <v>0.7</v>
      </c>
      <c r="AB3974">
        <v>1</v>
      </c>
      <c r="AC3974">
        <v>627</v>
      </c>
      <c r="AD3974">
        <v>25</v>
      </c>
      <c r="AE3974">
        <v>-2</v>
      </c>
      <c r="AF3974">
        <v>16.8</v>
      </c>
      <c r="AG3974">
        <v>2.2999999999999998</v>
      </c>
      <c r="AH3974">
        <v>360</v>
      </c>
    </row>
    <row r="3975" spans="1:34" hidden="1" x14ac:dyDescent="0.25">
      <c r="A3975" t="s">
        <v>15147</v>
      </c>
      <c r="B3975" t="s">
        <v>15148</v>
      </c>
      <c r="C3975" s="1" t="str">
        <f t="shared" si="639"/>
        <v>21:0620</v>
      </c>
      <c r="D3975" s="1" t="str">
        <f t="shared" si="646"/>
        <v>21:0194</v>
      </c>
      <c r="E3975" t="s">
        <v>15149</v>
      </c>
      <c r="F3975" t="s">
        <v>15150</v>
      </c>
      <c r="H3975">
        <v>61.119485099999999</v>
      </c>
      <c r="I3975">
        <v>-138.04716869999999</v>
      </c>
      <c r="J3975" s="1" t="str">
        <f t="shared" si="647"/>
        <v>NGR bulk stream sediment</v>
      </c>
      <c r="K3975" s="1" t="str">
        <f t="shared" si="648"/>
        <v>&lt;177 micron (NGR)</v>
      </c>
      <c r="L3975">
        <v>31</v>
      </c>
      <c r="M3975" t="s">
        <v>131</v>
      </c>
      <c r="N3975">
        <v>617</v>
      </c>
      <c r="O3975">
        <v>166</v>
      </c>
      <c r="P3975">
        <v>69</v>
      </c>
      <c r="Q3975">
        <v>11</v>
      </c>
      <c r="R3975">
        <v>17</v>
      </c>
      <c r="S3975">
        <v>5</v>
      </c>
      <c r="T3975">
        <v>-0.2</v>
      </c>
      <c r="U3975">
        <v>150</v>
      </c>
      <c r="V3975">
        <v>1.3</v>
      </c>
      <c r="W3975">
        <v>1</v>
      </c>
      <c r="X3975">
        <v>14</v>
      </c>
      <c r="Y3975">
        <v>2</v>
      </c>
      <c r="Z3975">
        <v>52</v>
      </c>
      <c r="AA3975">
        <v>0.3</v>
      </c>
      <c r="AB3975">
        <v>5</v>
      </c>
      <c r="AC3975">
        <v>128</v>
      </c>
      <c r="AD3975">
        <v>120</v>
      </c>
      <c r="AE3975">
        <v>-2</v>
      </c>
      <c r="AF3975">
        <v>83.4</v>
      </c>
      <c r="AG3975">
        <v>4.5999999999999996</v>
      </c>
      <c r="AH3975">
        <v>79</v>
      </c>
    </row>
    <row r="3976" spans="1:34" hidden="1" x14ac:dyDescent="0.25">
      <c r="A3976" t="s">
        <v>15151</v>
      </c>
      <c r="B3976" t="s">
        <v>15152</v>
      </c>
      <c r="C3976" s="1" t="str">
        <f t="shared" si="639"/>
        <v>21:0620</v>
      </c>
      <c r="D3976" s="1" t="str">
        <f t="shared" si="646"/>
        <v>21:0194</v>
      </c>
      <c r="E3976" t="s">
        <v>15153</v>
      </c>
      <c r="F3976" t="s">
        <v>15154</v>
      </c>
      <c r="H3976">
        <v>61.131778799999999</v>
      </c>
      <c r="I3976">
        <v>-138.04486800000001</v>
      </c>
      <c r="J3976" s="1" t="str">
        <f t="shared" si="647"/>
        <v>NGR bulk stream sediment</v>
      </c>
      <c r="K3976" s="1" t="str">
        <f t="shared" si="648"/>
        <v>&lt;177 micron (NGR)</v>
      </c>
      <c r="L3976">
        <v>32</v>
      </c>
      <c r="M3976" t="s">
        <v>38</v>
      </c>
      <c r="N3976">
        <v>618</v>
      </c>
      <c r="O3976">
        <v>38</v>
      </c>
      <c r="P3976">
        <v>18</v>
      </c>
      <c r="Q3976">
        <v>9</v>
      </c>
      <c r="R3976">
        <v>17</v>
      </c>
      <c r="S3976">
        <v>7</v>
      </c>
      <c r="T3976">
        <v>-0.2</v>
      </c>
      <c r="U3976">
        <v>150</v>
      </c>
      <c r="V3976">
        <v>1.4</v>
      </c>
      <c r="W3976">
        <v>-0.2</v>
      </c>
      <c r="X3976">
        <v>6</v>
      </c>
      <c r="Y3976">
        <v>-2</v>
      </c>
      <c r="Z3976">
        <v>38</v>
      </c>
      <c r="AA3976">
        <v>0.2</v>
      </c>
      <c r="AB3976">
        <v>2</v>
      </c>
      <c r="AC3976">
        <v>347</v>
      </c>
      <c r="AD3976">
        <v>-10</v>
      </c>
      <c r="AE3976">
        <v>-2</v>
      </c>
      <c r="AF3976">
        <v>-1</v>
      </c>
      <c r="AG3976">
        <v>2.2000000000000002</v>
      </c>
      <c r="AH3976">
        <v>410</v>
      </c>
    </row>
    <row r="3977" spans="1:34" hidden="1" x14ac:dyDescent="0.25">
      <c r="A3977" t="s">
        <v>15155</v>
      </c>
      <c r="B3977" t="s">
        <v>15156</v>
      </c>
      <c r="C3977" s="1" t="str">
        <f t="shared" si="639"/>
        <v>21:0620</v>
      </c>
      <c r="D3977" s="1" t="str">
        <f t="shared" si="646"/>
        <v>21:0194</v>
      </c>
      <c r="E3977" t="s">
        <v>15153</v>
      </c>
      <c r="F3977" t="s">
        <v>15157</v>
      </c>
      <c r="H3977">
        <v>61.131778799999999</v>
      </c>
      <c r="I3977">
        <v>-138.04486800000001</v>
      </c>
      <c r="J3977" s="1" t="str">
        <f t="shared" si="647"/>
        <v>NGR bulk stream sediment</v>
      </c>
      <c r="K3977" s="1" t="str">
        <f t="shared" si="648"/>
        <v>&lt;177 micron (NGR)</v>
      </c>
      <c r="L3977">
        <v>32</v>
      </c>
      <c r="M3977" t="s">
        <v>47</v>
      </c>
      <c r="N3977">
        <v>619</v>
      </c>
      <c r="O3977">
        <v>36</v>
      </c>
      <c r="P3977">
        <v>18</v>
      </c>
      <c r="Q3977">
        <v>7</v>
      </c>
      <c r="R3977">
        <v>18</v>
      </c>
      <c r="S3977">
        <v>7</v>
      </c>
      <c r="T3977">
        <v>-0.2</v>
      </c>
      <c r="U3977">
        <v>150</v>
      </c>
      <c r="V3977">
        <v>1.4</v>
      </c>
      <c r="W3977">
        <v>-0.2</v>
      </c>
      <c r="X3977">
        <v>6</v>
      </c>
      <c r="Y3977">
        <v>-2</v>
      </c>
      <c r="Z3977">
        <v>37</v>
      </c>
      <c r="AA3977">
        <v>-0.2</v>
      </c>
      <c r="AB3977">
        <v>3</v>
      </c>
      <c r="AC3977">
        <v>334</v>
      </c>
      <c r="AD3977">
        <v>-10</v>
      </c>
      <c r="AE3977">
        <v>-2</v>
      </c>
      <c r="AF3977">
        <v>1.2</v>
      </c>
      <c r="AG3977">
        <v>2.1</v>
      </c>
      <c r="AH3977">
        <v>440</v>
      </c>
    </row>
    <row r="3978" spans="1:34" hidden="1" x14ac:dyDescent="0.25">
      <c r="A3978" t="s">
        <v>15158</v>
      </c>
      <c r="B3978" t="s">
        <v>15159</v>
      </c>
      <c r="C3978" s="1" t="str">
        <f t="shared" si="639"/>
        <v>21:0620</v>
      </c>
      <c r="D3978" s="1" t="str">
        <f t="shared" si="646"/>
        <v>21:0194</v>
      </c>
      <c r="E3978" t="s">
        <v>15153</v>
      </c>
      <c r="F3978" t="s">
        <v>15160</v>
      </c>
      <c r="H3978">
        <v>61.131778799999999</v>
      </c>
      <c r="I3978">
        <v>-138.04486800000001</v>
      </c>
      <c r="J3978" s="1" t="str">
        <f t="shared" si="647"/>
        <v>NGR bulk stream sediment</v>
      </c>
      <c r="K3978" s="1" t="str">
        <f t="shared" si="648"/>
        <v>&lt;177 micron (NGR)</v>
      </c>
      <c r="L3978">
        <v>32</v>
      </c>
      <c r="M3978" t="s">
        <v>51</v>
      </c>
      <c r="N3978">
        <v>620</v>
      </c>
      <c r="O3978">
        <v>54</v>
      </c>
      <c r="P3978">
        <v>28</v>
      </c>
      <c r="Q3978">
        <v>9</v>
      </c>
      <c r="R3978">
        <v>27</v>
      </c>
      <c r="S3978">
        <v>10</v>
      </c>
      <c r="T3978">
        <v>-0.2</v>
      </c>
      <c r="U3978">
        <v>210</v>
      </c>
      <c r="V3978">
        <v>2.1</v>
      </c>
      <c r="W3978">
        <v>-0.2</v>
      </c>
      <c r="X3978">
        <v>9</v>
      </c>
      <c r="Y3978">
        <v>-2</v>
      </c>
      <c r="Z3978">
        <v>60</v>
      </c>
      <c r="AA3978">
        <v>-0.2</v>
      </c>
      <c r="AB3978">
        <v>-1</v>
      </c>
      <c r="AC3978">
        <v>472</v>
      </c>
      <c r="AD3978">
        <v>10</v>
      </c>
      <c r="AE3978">
        <v>-2</v>
      </c>
      <c r="AF3978">
        <v>1</v>
      </c>
      <c r="AG3978">
        <v>2.1</v>
      </c>
      <c r="AH3978">
        <v>390</v>
      </c>
    </row>
    <row r="3979" spans="1:34" hidden="1" x14ac:dyDescent="0.25">
      <c r="A3979" t="s">
        <v>15161</v>
      </c>
      <c r="B3979" t="s">
        <v>15162</v>
      </c>
      <c r="C3979" s="1" t="str">
        <f t="shared" si="639"/>
        <v>21:0620</v>
      </c>
      <c r="D3979" s="1" t="str">
        <f t="shared" si="646"/>
        <v>21:0194</v>
      </c>
      <c r="E3979" t="s">
        <v>15163</v>
      </c>
      <c r="F3979" t="s">
        <v>15164</v>
      </c>
      <c r="H3979">
        <v>61.148665200000003</v>
      </c>
      <c r="I3979">
        <v>-138.03936540000001</v>
      </c>
      <c r="J3979" s="1" t="str">
        <f t="shared" si="647"/>
        <v>NGR bulk stream sediment</v>
      </c>
      <c r="K3979" s="1" t="str">
        <f t="shared" si="648"/>
        <v>&lt;177 micron (NGR)</v>
      </c>
      <c r="L3979">
        <v>32</v>
      </c>
      <c r="M3979" t="s">
        <v>43</v>
      </c>
      <c r="N3979">
        <v>621</v>
      </c>
      <c r="O3979">
        <v>96</v>
      </c>
      <c r="P3979">
        <v>47</v>
      </c>
      <c r="Q3979">
        <v>9</v>
      </c>
      <c r="R3979">
        <v>31</v>
      </c>
      <c r="S3979">
        <v>16</v>
      </c>
      <c r="T3979">
        <v>-0.2</v>
      </c>
      <c r="U3979">
        <v>480</v>
      </c>
      <c r="V3979">
        <v>2.4</v>
      </c>
      <c r="W3979">
        <v>0.3</v>
      </c>
      <c r="X3979">
        <v>15</v>
      </c>
      <c r="Y3979">
        <v>-2</v>
      </c>
      <c r="Z3979">
        <v>57</v>
      </c>
      <c r="AA3979">
        <v>0.3</v>
      </c>
      <c r="AB3979">
        <v>-1</v>
      </c>
      <c r="AC3979">
        <v>435</v>
      </c>
      <c r="AD3979">
        <v>40</v>
      </c>
      <c r="AE3979">
        <v>-2</v>
      </c>
      <c r="AF3979">
        <v>31.2</v>
      </c>
      <c r="AG3979">
        <v>1.8</v>
      </c>
      <c r="AH3979">
        <v>310</v>
      </c>
    </row>
    <row r="3980" spans="1:34" hidden="1" x14ac:dyDescent="0.25">
      <c r="A3980" t="s">
        <v>15165</v>
      </c>
      <c r="B3980" t="s">
        <v>15166</v>
      </c>
      <c r="C3980" s="1" t="str">
        <f t="shared" si="639"/>
        <v>21:0620</v>
      </c>
      <c r="D3980" s="1" t="str">
        <f t="shared" si="646"/>
        <v>21:0194</v>
      </c>
      <c r="E3980" t="s">
        <v>15167</v>
      </c>
      <c r="F3980" t="s">
        <v>15168</v>
      </c>
      <c r="H3980">
        <v>61.172146300000001</v>
      </c>
      <c r="I3980">
        <v>-138.04579330000001</v>
      </c>
      <c r="J3980" s="1" t="str">
        <f t="shared" si="647"/>
        <v>NGR bulk stream sediment</v>
      </c>
      <c r="K3980" s="1" t="str">
        <f t="shared" si="648"/>
        <v>&lt;177 micron (NGR)</v>
      </c>
      <c r="L3980">
        <v>32</v>
      </c>
      <c r="M3980" t="s">
        <v>56</v>
      </c>
      <c r="N3980">
        <v>622</v>
      </c>
      <c r="O3980">
        <v>59</v>
      </c>
      <c r="P3980">
        <v>25</v>
      </c>
      <c r="Q3980">
        <v>7</v>
      </c>
      <c r="R3980">
        <v>24</v>
      </c>
      <c r="S3980">
        <v>9</v>
      </c>
      <c r="T3980">
        <v>-0.2</v>
      </c>
      <c r="U3980">
        <v>200</v>
      </c>
      <c r="V3980">
        <v>1.8</v>
      </c>
      <c r="W3980">
        <v>-0.2</v>
      </c>
      <c r="X3980">
        <v>6</v>
      </c>
      <c r="Y3980">
        <v>-2</v>
      </c>
      <c r="Z3980">
        <v>43</v>
      </c>
      <c r="AA3980">
        <v>0.3</v>
      </c>
      <c r="AB3980">
        <v>-1</v>
      </c>
      <c r="AC3980">
        <v>470</v>
      </c>
      <c r="AD3980">
        <v>10</v>
      </c>
      <c r="AE3980">
        <v>-2</v>
      </c>
      <c r="AF3980">
        <v>3</v>
      </c>
      <c r="AG3980">
        <v>1.9</v>
      </c>
      <c r="AH3980">
        <v>390</v>
      </c>
    </row>
    <row r="3981" spans="1:34" hidden="1" x14ac:dyDescent="0.25">
      <c r="A3981" t="s">
        <v>15169</v>
      </c>
      <c r="B3981" t="s">
        <v>15170</v>
      </c>
      <c r="C3981" s="1" t="str">
        <f t="shared" si="639"/>
        <v>21:0620</v>
      </c>
      <c r="D3981" s="1" t="str">
        <f t="shared" si="646"/>
        <v>21:0194</v>
      </c>
      <c r="E3981" t="s">
        <v>15171</v>
      </c>
      <c r="F3981" t="s">
        <v>15172</v>
      </c>
      <c r="H3981">
        <v>61.179448800000003</v>
      </c>
      <c r="I3981">
        <v>-138.0771503</v>
      </c>
      <c r="J3981" s="1" t="str">
        <f t="shared" si="647"/>
        <v>NGR bulk stream sediment</v>
      </c>
      <c r="K3981" s="1" t="str">
        <f t="shared" si="648"/>
        <v>&lt;177 micron (NGR)</v>
      </c>
      <c r="L3981">
        <v>32</v>
      </c>
      <c r="M3981" t="s">
        <v>61</v>
      </c>
      <c r="N3981">
        <v>623</v>
      </c>
      <c r="O3981">
        <v>82</v>
      </c>
      <c r="P3981">
        <v>30</v>
      </c>
      <c r="Q3981">
        <v>15</v>
      </c>
      <c r="R3981">
        <v>27</v>
      </c>
      <c r="S3981">
        <v>10</v>
      </c>
      <c r="T3981">
        <v>-0.2</v>
      </c>
      <c r="U3981">
        <v>210</v>
      </c>
      <c r="V3981">
        <v>2</v>
      </c>
      <c r="W3981">
        <v>-0.2</v>
      </c>
      <c r="X3981">
        <v>5</v>
      </c>
      <c r="Y3981">
        <v>-2</v>
      </c>
      <c r="Z3981">
        <v>39</v>
      </c>
      <c r="AA3981">
        <v>0.2</v>
      </c>
      <c r="AB3981">
        <v>1</v>
      </c>
      <c r="AC3981">
        <v>567</v>
      </c>
      <c r="AD3981">
        <v>15</v>
      </c>
      <c r="AE3981">
        <v>-2</v>
      </c>
      <c r="AF3981">
        <v>5.8</v>
      </c>
      <c r="AG3981">
        <v>2.4</v>
      </c>
      <c r="AH3981">
        <v>375</v>
      </c>
    </row>
    <row r="3982" spans="1:34" hidden="1" x14ac:dyDescent="0.25">
      <c r="A3982" t="s">
        <v>15173</v>
      </c>
      <c r="B3982" t="s">
        <v>15174</v>
      </c>
      <c r="C3982" s="1" t="str">
        <f t="shared" si="639"/>
        <v>21:0620</v>
      </c>
      <c r="D3982" s="1" t="str">
        <f t="shared" si="646"/>
        <v>21:0194</v>
      </c>
      <c r="E3982" t="s">
        <v>15175</v>
      </c>
      <c r="F3982" t="s">
        <v>15176</v>
      </c>
      <c r="H3982">
        <v>61.188004499999998</v>
      </c>
      <c r="I3982">
        <v>-138.0677397</v>
      </c>
      <c r="J3982" s="1" t="str">
        <f t="shared" si="647"/>
        <v>NGR bulk stream sediment</v>
      </c>
      <c r="K3982" s="1" t="str">
        <f t="shared" si="648"/>
        <v>&lt;177 micron (NGR)</v>
      </c>
      <c r="L3982">
        <v>32</v>
      </c>
      <c r="M3982" t="s">
        <v>66</v>
      </c>
      <c r="N3982">
        <v>624</v>
      </c>
      <c r="O3982">
        <v>56</v>
      </c>
      <c r="P3982">
        <v>30</v>
      </c>
      <c r="Q3982">
        <v>7</v>
      </c>
      <c r="R3982">
        <v>29</v>
      </c>
      <c r="S3982">
        <v>10</v>
      </c>
      <c r="T3982">
        <v>-0.2</v>
      </c>
      <c r="U3982">
        <v>180</v>
      </c>
      <c r="V3982">
        <v>2.1</v>
      </c>
      <c r="W3982">
        <v>-0.2</v>
      </c>
      <c r="X3982">
        <v>10</v>
      </c>
      <c r="Y3982">
        <v>-2</v>
      </c>
      <c r="Z3982">
        <v>62</v>
      </c>
      <c r="AA3982">
        <v>0.2</v>
      </c>
      <c r="AB3982">
        <v>2</v>
      </c>
      <c r="AC3982">
        <v>422</v>
      </c>
      <c r="AD3982">
        <v>10</v>
      </c>
      <c r="AE3982">
        <v>2</v>
      </c>
      <c r="AF3982">
        <v>3.6</v>
      </c>
      <c r="AG3982">
        <v>1.9</v>
      </c>
      <c r="AH3982">
        <v>390</v>
      </c>
    </row>
    <row r="3983" spans="1:34" hidden="1" x14ac:dyDescent="0.25">
      <c r="A3983" t="s">
        <v>15177</v>
      </c>
      <c r="B3983" t="s">
        <v>15178</v>
      </c>
      <c r="C3983" s="1" t="str">
        <f t="shared" si="639"/>
        <v>21:0620</v>
      </c>
      <c r="D3983" s="1" t="str">
        <f t="shared" si="646"/>
        <v>21:0194</v>
      </c>
      <c r="E3983" t="s">
        <v>15179</v>
      </c>
      <c r="F3983" t="s">
        <v>15180</v>
      </c>
      <c r="H3983">
        <v>61.190273300000001</v>
      </c>
      <c r="I3983">
        <v>-138.09796109999999</v>
      </c>
      <c r="J3983" s="1" t="str">
        <f t="shared" si="647"/>
        <v>NGR bulk stream sediment</v>
      </c>
      <c r="K3983" s="1" t="str">
        <f t="shared" si="648"/>
        <v>&lt;177 micron (NGR)</v>
      </c>
      <c r="L3983">
        <v>32</v>
      </c>
      <c r="M3983" t="s">
        <v>76</v>
      </c>
      <c r="N3983">
        <v>625</v>
      </c>
      <c r="O3983">
        <v>80</v>
      </c>
      <c r="P3983">
        <v>39</v>
      </c>
      <c r="Q3983">
        <v>11</v>
      </c>
      <c r="R3983">
        <v>35</v>
      </c>
      <c r="S3983">
        <v>12</v>
      </c>
      <c r="T3983">
        <v>-0.2</v>
      </c>
      <c r="U3983">
        <v>240</v>
      </c>
      <c r="V3983">
        <v>2.4</v>
      </c>
      <c r="W3983">
        <v>-0.2</v>
      </c>
      <c r="X3983">
        <v>18</v>
      </c>
      <c r="Y3983">
        <v>-2</v>
      </c>
      <c r="Z3983">
        <v>56</v>
      </c>
      <c r="AA3983">
        <v>0.3</v>
      </c>
      <c r="AB3983">
        <v>1</v>
      </c>
      <c r="AC3983">
        <v>522</v>
      </c>
      <c r="AD3983">
        <v>15</v>
      </c>
      <c r="AE3983">
        <v>-2</v>
      </c>
      <c r="AF3983">
        <v>3.4</v>
      </c>
      <c r="AG3983">
        <v>2</v>
      </c>
      <c r="AH3983">
        <v>425</v>
      </c>
    </row>
    <row r="3984" spans="1:34" hidden="1" x14ac:dyDescent="0.25">
      <c r="A3984" t="s">
        <v>15181</v>
      </c>
      <c r="B3984" t="s">
        <v>15182</v>
      </c>
      <c r="C3984" s="1" t="str">
        <f t="shared" si="639"/>
        <v>21:0620</v>
      </c>
      <c r="D3984" s="1" t="str">
        <f t="shared" si="646"/>
        <v>21:0194</v>
      </c>
      <c r="E3984" t="s">
        <v>15183</v>
      </c>
      <c r="F3984" t="s">
        <v>15184</v>
      </c>
      <c r="H3984">
        <v>61.193448400000001</v>
      </c>
      <c r="I3984">
        <v>-138.08268369999999</v>
      </c>
      <c r="J3984" s="1" t="str">
        <f t="shared" si="647"/>
        <v>NGR bulk stream sediment</v>
      </c>
      <c r="K3984" s="1" t="str">
        <f t="shared" si="648"/>
        <v>&lt;177 micron (NGR)</v>
      </c>
      <c r="L3984">
        <v>32</v>
      </c>
      <c r="M3984" t="s">
        <v>81</v>
      </c>
      <c r="N3984">
        <v>626</v>
      </c>
      <c r="O3984">
        <v>75</v>
      </c>
      <c r="P3984">
        <v>40</v>
      </c>
      <c r="Q3984">
        <v>3</v>
      </c>
      <c r="R3984">
        <v>36</v>
      </c>
      <c r="S3984">
        <v>11</v>
      </c>
      <c r="T3984">
        <v>-0.2</v>
      </c>
      <c r="U3984">
        <v>220</v>
      </c>
      <c r="V3984">
        <v>2</v>
      </c>
      <c r="W3984">
        <v>-0.2</v>
      </c>
      <c r="X3984">
        <v>11</v>
      </c>
      <c r="Y3984">
        <v>-2</v>
      </c>
      <c r="Z3984">
        <v>46</v>
      </c>
      <c r="AA3984">
        <v>0.3</v>
      </c>
      <c r="AB3984">
        <v>-1</v>
      </c>
      <c r="AC3984">
        <v>503</v>
      </c>
      <c r="AD3984">
        <v>-10</v>
      </c>
      <c r="AE3984">
        <v>-2</v>
      </c>
      <c r="AF3984">
        <v>2.4</v>
      </c>
      <c r="AG3984">
        <v>2.7</v>
      </c>
      <c r="AH3984">
        <v>390</v>
      </c>
    </row>
    <row r="3985" spans="1:34" hidden="1" x14ac:dyDescent="0.25">
      <c r="A3985" t="s">
        <v>15185</v>
      </c>
      <c r="B3985" t="s">
        <v>15186</v>
      </c>
      <c r="C3985" s="1" t="str">
        <f t="shared" si="639"/>
        <v>21:0620</v>
      </c>
      <c r="D3985" s="1" t="str">
        <f>HYPERLINK("http://geochem.nrcan.gc.ca/cdogs/content/svy/svy_e.htm", "")</f>
        <v/>
      </c>
      <c r="G3985" s="1" t="str">
        <f>HYPERLINK("http://geochem.nrcan.gc.ca/cdogs/content/cr_/cr_00077_e.htm", "77")</f>
        <v>77</v>
      </c>
      <c r="J3985" t="s">
        <v>69</v>
      </c>
      <c r="K3985" t="s">
        <v>70</v>
      </c>
      <c r="L3985">
        <v>32</v>
      </c>
      <c r="M3985" t="s">
        <v>71</v>
      </c>
      <c r="N3985">
        <v>627</v>
      </c>
      <c r="O3985">
        <v>168</v>
      </c>
      <c r="P3985">
        <v>57</v>
      </c>
      <c r="Q3985">
        <v>38</v>
      </c>
      <c r="R3985">
        <v>283</v>
      </c>
      <c r="S3985">
        <v>27</v>
      </c>
      <c r="T3985">
        <v>-0.2</v>
      </c>
      <c r="U3985">
        <v>490</v>
      </c>
      <c r="V3985">
        <v>2.9</v>
      </c>
      <c r="W3985">
        <v>0.7</v>
      </c>
      <c r="X3985">
        <v>35</v>
      </c>
      <c r="Y3985">
        <v>2</v>
      </c>
      <c r="Z3985">
        <v>60</v>
      </c>
      <c r="AA3985">
        <v>1.2</v>
      </c>
      <c r="AB3985">
        <v>7</v>
      </c>
      <c r="AC3985">
        <v>757</v>
      </c>
      <c r="AD3985">
        <v>25</v>
      </c>
      <c r="AE3985">
        <v>24</v>
      </c>
      <c r="AF3985">
        <v>3.2</v>
      </c>
      <c r="AG3985">
        <v>18.2</v>
      </c>
      <c r="AH3985">
        <v>650</v>
      </c>
    </row>
    <row r="3986" spans="1:34" hidden="1" x14ac:dyDescent="0.25">
      <c r="A3986" t="s">
        <v>15187</v>
      </c>
      <c r="B3986" t="s">
        <v>15188</v>
      </c>
      <c r="C3986" s="1" t="str">
        <f t="shared" si="639"/>
        <v>21:0620</v>
      </c>
      <c r="D3986" s="1" t="str">
        <f t="shared" ref="D3986:D3998" si="649">HYPERLINK("http://geochem.nrcan.gc.ca/cdogs/content/svy/svy210194_e.htm", "21:0194")</f>
        <v>21:0194</v>
      </c>
      <c r="E3986" t="s">
        <v>15189</v>
      </c>
      <c r="F3986" t="s">
        <v>15190</v>
      </c>
      <c r="H3986">
        <v>61.224730200000003</v>
      </c>
      <c r="I3986">
        <v>-138.09228770000001</v>
      </c>
      <c r="J3986" s="1" t="str">
        <f t="shared" ref="J3986:J3998" si="650">HYPERLINK("http://geochem.nrcan.gc.ca/cdogs/content/kwd/kwd020030_e.htm", "NGR bulk stream sediment")</f>
        <v>NGR bulk stream sediment</v>
      </c>
      <c r="K3986" s="1" t="str">
        <f t="shared" ref="K3986:K3998" si="651">HYPERLINK("http://geochem.nrcan.gc.ca/cdogs/content/kwd/kwd080006_e.htm", "&lt;177 micron (NGR)")</f>
        <v>&lt;177 micron (NGR)</v>
      </c>
      <c r="L3986">
        <v>32</v>
      </c>
      <c r="M3986" t="s">
        <v>86</v>
      </c>
      <c r="N3986">
        <v>628</v>
      </c>
      <c r="O3986">
        <v>119</v>
      </c>
      <c r="P3986">
        <v>53</v>
      </c>
      <c r="Q3986">
        <v>8</v>
      </c>
      <c r="R3986">
        <v>51</v>
      </c>
      <c r="S3986">
        <v>20</v>
      </c>
      <c r="T3986">
        <v>-0.2</v>
      </c>
      <c r="U3986">
        <v>400</v>
      </c>
      <c r="V3986">
        <v>3.6</v>
      </c>
      <c r="W3986">
        <v>-0.2</v>
      </c>
      <c r="X3986">
        <v>34</v>
      </c>
      <c r="Y3986">
        <v>-2</v>
      </c>
      <c r="Z3986">
        <v>104</v>
      </c>
      <c r="AA3986">
        <v>-0.2</v>
      </c>
      <c r="AB3986">
        <v>-1</v>
      </c>
      <c r="AC3986">
        <v>615</v>
      </c>
      <c r="AD3986">
        <v>25</v>
      </c>
      <c r="AE3986">
        <v>-2</v>
      </c>
      <c r="AF3986">
        <v>7.6</v>
      </c>
      <c r="AG3986">
        <v>2.4</v>
      </c>
      <c r="AH3986">
        <v>375</v>
      </c>
    </row>
    <row r="3987" spans="1:34" hidden="1" x14ac:dyDescent="0.25">
      <c r="A3987" t="s">
        <v>15191</v>
      </c>
      <c r="B3987" t="s">
        <v>15192</v>
      </c>
      <c r="C3987" s="1" t="str">
        <f t="shared" si="639"/>
        <v>21:0620</v>
      </c>
      <c r="D3987" s="1" t="str">
        <f t="shared" si="649"/>
        <v>21:0194</v>
      </c>
      <c r="E3987" t="s">
        <v>15193</v>
      </c>
      <c r="F3987" t="s">
        <v>15194</v>
      </c>
      <c r="H3987">
        <v>61.228765199999998</v>
      </c>
      <c r="I3987">
        <v>-138.08190740000001</v>
      </c>
      <c r="J3987" s="1" t="str">
        <f t="shared" si="650"/>
        <v>NGR bulk stream sediment</v>
      </c>
      <c r="K3987" s="1" t="str">
        <f t="shared" si="651"/>
        <v>&lt;177 micron (NGR)</v>
      </c>
      <c r="L3987">
        <v>32</v>
      </c>
      <c r="M3987" t="s">
        <v>91</v>
      </c>
      <c r="N3987">
        <v>629</v>
      </c>
      <c r="O3987">
        <v>78</v>
      </c>
      <c r="P3987">
        <v>52</v>
      </c>
      <c r="Q3987">
        <v>9</v>
      </c>
      <c r="R3987">
        <v>41</v>
      </c>
      <c r="S3987">
        <v>13</v>
      </c>
      <c r="T3987">
        <v>-0.2</v>
      </c>
      <c r="U3987">
        <v>260</v>
      </c>
      <c r="V3987">
        <v>3.1</v>
      </c>
      <c r="W3987">
        <v>0.3</v>
      </c>
      <c r="X3987">
        <v>32</v>
      </c>
      <c r="Y3987">
        <v>-2</v>
      </c>
      <c r="Z3987">
        <v>88</v>
      </c>
      <c r="AA3987">
        <v>0.5</v>
      </c>
      <c r="AB3987">
        <v>2</v>
      </c>
      <c r="AC3987">
        <v>577</v>
      </c>
      <c r="AD3987">
        <v>20</v>
      </c>
      <c r="AE3987">
        <v>-2</v>
      </c>
      <c r="AF3987">
        <v>8.1999999999999993</v>
      </c>
      <c r="AG3987">
        <v>2.4</v>
      </c>
      <c r="AH3987">
        <v>360</v>
      </c>
    </row>
    <row r="3988" spans="1:34" hidden="1" x14ac:dyDescent="0.25">
      <c r="A3988" t="s">
        <v>15195</v>
      </c>
      <c r="B3988" t="s">
        <v>15196</v>
      </c>
      <c r="C3988" s="1" t="str">
        <f t="shared" si="639"/>
        <v>21:0620</v>
      </c>
      <c r="D3988" s="1" t="str">
        <f t="shared" si="649"/>
        <v>21:0194</v>
      </c>
      <c r="E3988" t="s">
        <v>15197</v>
      </c>
      <c r="F3988" t="s">
        <v>15198</v>
      </c>
      <c r="H3988">
        <v>61.201446199999999</v>
      </c>
      <c r="I3988">
        <v>-138.13364949999999</v>
      </c>
      <c r="J3988" s="1" t="str">
        <f t="shared" si="650"/>
        <v>NGR bulk stream sediment</v>
      </c>
      <c r="K3988" s="1" t="str">
        <f t="shared" si="651"/>
        <v>&lt;177 micron (NGR)</v>
      </c>
      <c r="L3988">
        <v>32</v>
      </c>
      <c r="M3988" t="s">
        <v>96</v>
      </c>
      <c r="N3988">
        <v>630</v>
      </c>
      <c r="O3988">
        <v>93</v>
      </c>
      <c r="P3988">
        <v>46</v>
      </c>
      <c r="Q3988">
        <v>9</v>
      </c>
      <c r="R3988">
        <v>40</v>
      </c>
      <c r="S3988">
        <v>14</v>
      </c>
      <c r="T3988">
        <v>-0.2</v>
      </c>
      <c r="U3988">
        <v>310</v>
      </c>
      <c r="V3988">
        <v>2.6</v>
      </c>
      <c r="W3988">
        <v>-0.2</v>
      </c>
      <c r="X3988">
        <v>13</v>
      </c>
      <c r="Y3988">
        <v>-2</v>
      </c>
      <c r="Z3988">
        <v>64</v>
      </c>
      <c r="AA3988">
        <v>0.3</v>
      </c>
      <c r="AB3988">
        <v>1</v>
      </c>
      <c r="AC3988">
        <v>617</v>
      </c>
      <c r="AD3988">
        <v>10</v>
      </c>
      <c r="AE3988">
        <v>-2</v>
      </c>
      <c r="AF3988">
        <v>4</v>
      </c>
      <c r="AG3988">
        <v>1.8</v>
      </c>
      <c r="AH3988">
        <v>360</v>
      </c>
    </row>
    <row r="3989" spans="1:34" hidden="1" x14ac:dyDescent="0.25">
      <c r="A3989" t="s">
        <v>15199</v>
      </c>
      <c r="B3989" t="s">
        <v>15200</v>
      </c>
      <c r="C3989" s="1" t="str">
        <f t="shared" si="639"/>
        <v>21:0620</v>
      </c>
      <c r="D3989" s="1" t="str">
        <f t="shared" si="649"/>
        <v>21:0194</v>
      </c>
      <c r="E3989" t="s">
        <v>15201</v>
      </c>
      <c r="F3989" t="s">
        <v>15202</v>
      </c>
      <c r="H3989">
        <v>61.1391712</v>
      </c>
      <c r="I3989">
        <v>-138.5967206</v>
      </c>
      <c r="J3989" s="1" t="str">
        <f t="shared" si="650"/>
        <v>NGR bulk stream sediment</v>
      </c>
      <c r="K3989" s="1" t="str">
        <f t="shared" si="651"/>
        <v>&lt;177 micron (NGR)</v>
      </c>
      <c r="L3989">
        <v>32</v>
      </c>
      <c r="M3989" t="s">
        <v>101</v>
      </c>
      <c r="N3989">
        <v>631</v>
      </c>
      <c r="O3989">
        <v>103</v>
      </c>
      <c r="P3989">
        <v>74</v>
      </c>
      <c r="Q3989">
        <v>10</v>
      </c>
      <c r="R3989">
        <v>115</v>
      </c>
      <c r="S3989">
        <v>25</v>
      </c>
      <c r="T3989">
        <v>-0.2</v>
      </c>
      <c r="U3989">
        <v>580</v>
      </c>
      <c r="V3989">
        <v>3</v>
      </c>
      <c r="W3989">
        <v>-0.2</v>
      </c>
      <c r="X3989">
        <v>8</v>
      </c>
      <c r="Y3989">
        <v>-2</v>
      </c>
      <c r="Z3989">
        <v>74</v>
      </c>
      <c r="AA3989">
        <v>0.6</v>
      </c>
      <c r="AB3989">
        <v>5</v>
      </c>
      <c r="AC3989">
        <v>640</v>
      </c>
      <c r="AD3989">
        <v>40</v>
      </c>
      <c r="AE3989">
        <v>-2</v>
      </c>
      <c r="AF3989">
        <v>3</v>
      </c>
      <c r="AG3989">
        <v>1.2</v>
      </c>
      <c r="AH3989">
        <v>410</v>
      </c>
    </row>
    <row r="3990" spans="1:34" hidden="1" x14ac:dyDescent="0.25">
      <c r="A3990" t="s">
        <v>15203</v>
      </c>
      <c r="B3990" t="s">
        <v>15204</v>
      </c>
      <c r="C3990" s="1" t="str">
        <f t="shared" si="639"/>
        <v>21:0620</v>
      </c>
      <c r="D3990" s="1" t="str">
        <f t="shared" si="649"/>
        <v>21:0194</v>
      </c>
      <c r="E3990" t="s">
        <v>15205</v>
      </c>
      <c r="F3990" t="s">
        <v>15206</v>
      </c>
      <c r="H3990">
        <v>61.162075100000003</v>
      </c>
      <c r="I3990">
        <v>-138.6323658</v>
      </c>
      <c r="J3990" s="1" t="str">
        <f t="shared" si="650"/>
        <v>NGR bulk stream sediment</v>
      </c>
      <c r="K3990" s="1" t="str">
        <f t="shared" si="651"/>
        <v>&lt;177 micron (NGR)</v>
      </c>
      <c r="L3990">
        <v>32</v>
      </c>
      <c r="M3990" t="s">
        <v>106</v>
      </c>
      <c r="N3990">
        <v>632</v>
      </c>
      <c r="O3990">
        <v>118</v>
      </c>
      <c r="P3990">
        <v>112</v>
      </c>
      <c r="Q3990">
        <v>12</v>
      </c>
      <c r="R3990">
        <v>62</v>
      </c>
      <c r="S3990">
        <v>27</v>
      </c>
      <c r="T3990">
        <v>-0.2</v>
      </c>
      <c r="U3990">
        <v>600</v>
      </c>
      <c r="V3990">
        <v>3.8</v>
      </c>
      <c r="W3990">
        <v>-0.2</v>
      </c>
      <c r="X3990">
        <v>7</v>
      </c>
      <c r="Y3990">
        <v>-2</v>
      </c>
      <c r="Z3990">
        <v>118</v>
      </c>
      <c r="AA3990">
        <v>-0.2</v>
      </c>
      <c r="AB3990">
        <v>5</v>
      </c>
      <c r="AC3990">
        <v>535</v>
      </c>
      <c r="AD3990">
        <v>410</v>
      </c>
      <c r="AE3990">
        <v>-2</v>
      </c>
      <c r="AF3990">
        <v>5.8</v>
      </c>
      <c r="AG3990">
        <v>1.1000000000000001</v>
      </c>
      <c r="AH3990">
        <v>410</v>
      </c>
    </row>
    <row r="3991" spans="1:34" hidden="1" x14ac:dyDescent="0.25">
      <c r="A3991" t="s">
        <v>15207</v>
      </c>
      <c r="B3991" t="s">
        <v>15208</v>
      </c>
      <c r="C3991" s="1" t="str">
        <f t="shared" si="639"/>
        <v>21:0620</v>
      </c>
      <c r="D3991" s="1" t="str">
        <f t="shared" si="649"/>
        <v>21:0194</v>
      </c>
      <c r="E3991" t="s">
        <v>15209</v>
      </c>
      <c r="F3991" t="s">
        <v>15210</v>
      </c>
      <c r="H3991">
        <v>61.178876799999998</v>
      </c>
      <c r="I3991">
        <v>-138.6683827</v>
      </c>
      <c r="J3991" s="1" t="str">
        <f t="shared" si="650"/>
        <v>NGR bulk stream sediment</v>
      </c>
      <c r="K3991" s="1" t="str">
        <f t="shared" si="651"/>
        <v>&lt;177 micron (NGR)</v>
      </c>
      <c r="L3991">
        <v>32</v>
      </c>
      <c r="M3991" t="s">
        <v>111</v>
      </c>
      <c r="N3991">
        <v>633</v>
      </c>
      <c r="O3991">
        <v>95</v>
      </c>
      <c r="P3991">
        <v>66</v>
      </c>
      <c r="Q3991">
        <v>12</v>
      </c>
      <c r="R3991">
        <v>79</v>
      </c>
      <c r="S3991">
        <v>24</v>
      </c>
      <c r="T3991">
        <v>-0.2</v>
      </c>
      <c r="U3991">
        <v>590</v>
      </c>
      <c r="V3991">
        <v>3.2</v>
      </c>
      <c r="W3991">
        <v>0.2</v>
      </c>
      <c r="X3991">
        <v>5</v>
      </c>
      <c r="Y3991">
        <v>-2</v>
      </c>
      <c r="Z3991">
        <v>64</v>
      </c>
      <c r="AA3991">
        <v>0.4</v>
      </c>
      <c r="AB3991">
        <v>3</v>
      </c>
      <c r="AC3991">
        <v>660</v>
      </c>
      <c r="AD3991">
        <v>45</v>
      </c>
      <c r="AE3991">
        <v>2</v>
      </c>
      <c r="AF3991">
        <v>2.4</v>
      </c>
      <c r="AG3991">
        <v>1.2</v>
      </c>
      <c r="AH3991">
        <v>360</v>
      </c>
    </row>
    <row r="3992" spans="1:34" hidden="1" x14ac:dyDescent="0.25">
      <c r="A3992" t="s">
        <v>15211</v>
      </c>
      <c r="B3992" t="s">
        <v>15212</v>
      </c>
      <c r="C3992" s="1" t="str">
        <f t="shared" si="639"/>
        <v>21:0620</v>
      </c>
      <c r="D3992" s="1" t="str">
        <f t="shared" si="649"/>
        <v>21:0194</v>
      </c>
      <c r="E3992" t="s">
        <v>15213</v>
      </c>
      <c r="F3992" t="s">
        <v>15214</v>
      </c>
      <c r="H3992">
        <v>61.192543899999997</v>
      </c>
      <c r="I3992">
        <v>-138.69282939999999</v>
      </c>
      <c r="J3992" s="1" t="str">
        <f t="shared" si="650"/>
        <v>NGR bulk stream sediment</v>
      </c>
      <c r="K3992" s="1" t="str">
        <f t="shared" si="651"/>
        <v>&lt;177 micron (NGR)</v>
      </c>
      <c r="L3992">
        <v>32</v>
      </c>
      <c r="M3992" t="s">
        <v>116</v>
      </c>
      <c r="N3992">
        <v>634</v>
      </c>
      <c r="O3992">
        <v>67</v>
      </c>
      <c r="P3992">
        <v>44</v>
      </c>
      <c r="Q3992">
        <v>11</v>
      </c>
      <c r="R3992">
        <v>48</v>
      </c>
      <c r="S3992">
        <v>18</v>
      </c>
      <c r="T3992">
        <v>-0.2</v>
      </c>
      <c r="U3992">
        <v>540</v>
      </c>
      <c r="V3992">
        <v>2.4</v>
      </c>
      <c r="W3992">
        <v>-0.2</v>
      </c>
      <c r="X3992">
        <v>3</v>
      </c>
      <c r="Y3992">
        <v>-2</v>
      </c>
      <c r="Z3992">
        <v>48</v>
      </c>
      <c r="AA3992">
        <v>-0.2</v>
      </c>
      <c r="AB3992">
        <v>5</v>
      </c>
      <c r="AC3992">
        <v>584</v>
      </c>
      <c r="AD3992">
        <v>25</v>
      </c>
      <c r="AE3992">
        <v>-2</v>
      </c>
      <c r="AF3992">
        <v>1.6</v>
      </c>
      <c r="AG3992">
        <v>1</v>
      </c>
      <c r="AH3992">
        <v>350</v>
      </c>
    </row>
    <row r="3993" spans="1:34" hidden="1" x14ac:dyDescent="0.25">
      <c r="A3993" t="s">
        <v>15215</v>
      </c>
      <c r="B3993" t="s">
        <v>15216</v>
      </c>
      <c r="C3993" s="1" t="str">
        <f t="shared" si="639"/>
        <v>21:0620</v>
      </c>
      <c r="D3993" s="1" t="str">
        <f t="shared" si="649"/>
        <v>21:0194</v>
      </c>
      <c r="E3993" t="s">
        <v>15217</v>
      </c>
      <c r="F3993" t="s">
        <v>15218</v>
      </c>
      <c r="H3993">
        <v>61.189996999999998</v>
      </c>
      <c r="I3993">
        <v>-138.7232722</v>
      </c>
      <c r="J3993" s="1" t="str">
        <f t="shared" si="650"/>
        <v>NGR bulk stream sediment</v>
      </c>
      <c r="K3993" s="1" t="str">
        <f t="shared" si="651"/>
        <v>&lt;177 micron (NGR)</v>
      </c>
      <c r="L3993">
        <v>32</v>
      </c>
      <c r="M3993" t="s">
        <v>121</v>
      </c>
      <c r="N3993">
        <v>635</v>
      </c>
      <c r="O3993">
        <v>72</v>
      </c>
      <c r="P3993">
        <v>47</v>
      </c>
      <c r="Q3993">
        <v>9</v>
      </c>
      <c r="R3993">
        <v>49</v>
      </c>
      <c r="S3993">
        <v>17</v>
      </c>
      <c r="T3993">
        <v>-0.2</v>
      </c>
      <c r="U3993">
        <v>550</v>
      </c>
      <c r="V3993">
        <v>2.4</v>
      </c>
      <c r="W3993">
        <v>-0.2</v>
      </c>
      <c r="X3993">
        <v>3</v>
      </c>
      <c r="Y3993">
        <v>-2</v>
      </c>
      <c r="Z3993">
        <v>50</v>
      </c>
      <c r="AA3993">
        <v>-0.2</v>
      </c>
      <c r="AB3993">
        <v>3</v>
      </c>
      <c r="AC3993">
        <v>571</v>
      </c>
      <c r="AD3993">
        <v>30</v>
      </c>
      <c r="AE3993">
        <v>-2</v>
      </c>
      <c r="AF3993">
        <v>2</v>
      </c>
      <c r="AG3993">
        <v>1</v>
      </c>
      <c r="AH3993">
        <v>360</v>
      </c>
    </row>
    <row r="3994" spans="1:34" hidden="1" x14ac:dyDescent="0.25">
      <c r="A3994" t="s">
        <v>15219</v>
      </c>
      <c r="B3994" t="s">
        <v>15220</v>
      </c>
      <c r="C3994" s="1" t="str">
        <f t="shared" si="639"/>
        <v>21:0620</v>
      </c>
      <c r="D3994" s="1" t="str">
        <f t="shared" si="649"/>
        <v>21:0194</v>
      </c>
      <c r="E3994" t="s">
        <v>15221</v>
      </c>
      <c r="F3994" t="s">
        <v>15222</v>
      </c>
      <c r="H3994">
        <v>61.194463499999998</v>
      </c>
      <c r="I3994">
        <v>-138.71118770000001</v>
      </c>
      <c r="J3994" s="1" t="str">
        <f t="shared" si="650"/>
        <v>NGR bulk stream sediment</v>
      </c>
      <c r="K3994" s="1" t="str">
        <f t="shared" si="651"/>
        <v>&lt;177 micron (NGR)</v>
      </c>
      <c r="L3994">
        <v>32</v>
      </c>
      <c r="M3994" t="s">
        <v>126</v>
      </c>
      <c r="N3994">
        <v>636</v>
      </c>
      <c r="O3994">
        <v>80</v>
      </c>
      <c r="P3994">
        <v>51</v>
      </c>
      <c r="Q3994">
        <v>12</v>
      </c>
      <c r="R3994">
        <v>53</v>
      </c>
      <c r="S3994">
        <v>18</v>
      </c>
      <c r="T3994">
        <v>-0.2</v>
      </c>
      <c r="U3994">
        <v>580</v>
      </c>
      <c r="V3994">
        <v>2.8</v>
      </c>
      <c r="W3994">
        <v>-0.2</v>
      </c>
      <c r="X3994">
        <v>3</v>
      </c>
      <c r="Y3994">
        <v>-2</v>
      </c>
      <c r="Z3994">
        <v>51</v>
      </c>
      <c r="AA3994">
        <v>-0.2</v>
      </c>
      <c r="AB3994">
        <v>2</v>
      </c>
      <c r="AC3994">
        <v>646</v>
      </c>
      <c r="AD3994">
        <v>30</v>
      </c>
      <c r="AE3994">
        <v>-2</v>
      </c>
      <c r="AF3994">
        <v>2.2000000000000002</v>
      </c>
      <c r="AG3994">
        <v>1.5</v>
      </c>
      <c r="AH3994">
        <v>390</v>
      </c>
    </row>
    <row r="3995" spans="1:34" hidden="1" x14ac:dyDescent="0.25">
      <c r="A3995" t="s">
        <v>15223</v>
      </c>
      <c r="B3995" t="s">
        <v>15224</v>
      </c>
      <c r="C3995" s="1" t="str">
        <f t="shared" si="639"/>
        <v>21:0620</v>
      </c>
      <c r="D3995" s="1" t="str">
        <f t="shared" si="649"/>
        <v>21:0194</v>
      </c>
      <c r="E3995" t="s">
        <v>15225</v>
      </c>
      <c r="F3995" t="s">
        <v>15226</v>
      </c>
      <c r="H3995">
        <v>61.209983899999997</v>
      </c>
      <c r="I3995">
        <v>-138.73953460000001</v>
      </c>
      <c r="J3995" s="1" t="str">
        <f t="shared" si="650"/>
        <v>NGR bulk stream sediment</v>
      </c>
      <c r="K3995" s="1" t="str">
        <f t="shared" si="651"/>
        <v>&lt;177 micron (NGR)</v>
      </c>
      <c r="L3995">
        <v>32</v>
      </c>
      <c r="M3995" t="s">
        <v>131</v>
      </c>
      <c r="N3995">
        <v>637</v>
      </c>
      <c r="O3995">
        <v>97</v>
      </c>
      <c r="P3995">
        <v>70</v>
      </c>
      <c r="Q3995">
        <v>8</v>
      </c>
      <c r="R3995">
        <v>54</v>
      </c>
      <c r="S3995">
        <v>24</v>
      </c>
      <c r="T3995">
        <v>-0.2</v>
      </c>
      <c r="U3995">
        <v>540</v>
      </c>
      <c r="V3995">
        <v>3.6</v>
      </c>
      <c r="W3995">
        <v>0.2</v>
      </c>
      <c r="X3995">
        <v>7</v>
      </c>
      <c r="Y3995">
        <v>-2</v>
      </c>
      <c r="Z3995">
        <v>93</v>
      </c>
      <c r="AA3995">
        <v>1.3</v>
      </c>
      <c r="AB3995">
        <v>5</v>
      </c>
      <c r="AC3995">
        <v>650</v>
      </c>
      <c r="AD3995">
        <v>460</v>
      </c>
      <c r="AE3995">
        <v>-2</v>
      </c>
      <c r="AF3995">
        <v>2.8</v>
      </c>
      <c r="AG3995">
        <v>1.2</v>
      </c>
      <c r="AH3995">
        <v>360</v>
      </c>
    </row>
    <row r="3996" spans="1:34" hidden="1" x14ac:dyDescent="0.25">
      <c r="A3996" t="s">
        <v>15227</v>
      </c>
      <c r="B3996" t="s">
        <v>15228</v>
      </c>
      <c r="C3996" s="1" t="str">
        <f t="shared" si="639"/>
        <v>21:0620</v>
      </c>
      <c r="D3996" s="1" t="str">
        <f t="shared" si="649"/>
        <v>21:0194</v>
      </c>
      <c r="E3996" t="s">
        <v>15229</v>
      </c>
      <c r="F3996" t="s">
        <v>15230</v>
      </c>
      <c r="H3996">
        <v>61.2323947</v>
      </c>
      <c r="I3996">
        <v>-138.7902637</v>
      </c>
      <c r="J3996" s="1" t="str">
        <f t="shared" si="650"/>
        <v>NGR bulk stream sediment</v>
      </c>
      <c r="K3996" s="1" t="str">
        <f t="shared" si="651"/>
        <v>&lt;177 micron (NGR)</v>
      </c>
      <c r="L3996">
        <v>33</v>
      </c>
      <c r="M3996" t="s">
        <v>38</v>
      </c>
      <c r="N3996">
        <v>638</v>
      </c>
      <c r="O3996">
        <v>145</v>
      </c>
      <c r="P3996">
        <v>88</v>
      </c>
      <c r="Q3996">
        <v>16</v>
      </c>
      <c r="R3996">
        <v>79</v>
      </c>
      <c r="S3996">
        <v>26</v>
      </c>
      <c r="T3996">
        <v>-0.2</v>
      </c>
      <c r="U3996">
        <v>600</v>
      </c>
      <c r="V3996">
        <v>3.6</v>
      </c>
      <c r="W3996">
        <v>0.3</v>
      </c>
      <c r="X3996">
        <v>10</v>
      </c>
      <c r="Y3996">
        <v>-2</v>
      </c>
      <c r="Z3996">
        <v>74</v>
      </c>
      <c r="AA3996">
        <v>1.1000000000000001</v>
      </c>
      <c r="AB3996">
        <v>1</v>
      </c>
      <c r="AC3996">
        <v>1050</v>
      </c>
      <c r="AD3996">
        <v>125</v>
      </c>
      <c r="AE3996">
        <v>-2</v>
      </c>
      <c r="AF3996">
        <v>13</v>
      </c>
      <c r="AG3996">
        <v>1.8</v>
      </c>
      <c r="AH3996">
        <v>320</v>
      </c>
    </row>
    <row r="3997" spans="1:34" hidden="1" x14ac:dyDescent="0.25">
      <c r="A3997" t="s">
        <v>15231</v>
      </c>
      <c r="B3997" t="s">
        <v>15232</v>
      </c>
      <c r="C3997" s="1" t="str">
        <f t="shared" si="639"/>
        <v>21:0620</v>
      </c>
      <c r="D3997" s="1" t="str">
        <f t="shared" si="649"/>
        <v>21:0194</v>
      </c>
      <c r="E3997" t="s">
        <v>15233</v>
      </c>
      <c r="F3997" t="s">
        <v>15234</v>
      </c>
      <c r="H3997">
        <v>61.216439000000001</v>
      </c>
      <c r="I3997">
        <v>-138.75611140000001</v>
      </c>
      <c r="J3997" s="1" t="str">
        <f t="shared" si="650"/>
        <v>NGR bulk stream sediment</v>
      </c>
      <c r="K3997" s="1" t="str">
        <f t="shared" si="651"/>
        <v>&lt;177 micron (NGR)</v>
      </c>
      <c r="L3997">
        <v>33</v>
      </c>
      <c r="M3997" t="s">
        <v>43</v>
      </c>
      <c r="N3997">
        <v>639</v>
      </c>
      <c r="O3997">
        <v>67</v>
      </c>
      <c r="P3997">
        <v>77</v>
      </c>
      <c r="Q3997">
        <v>9</v>
      </c>
      <c r="R3997">
        <v>228</v>
      </c>
      <c r="S3997">
        <v>32</v>
      </c>
      <c r="T3997">
        <v>-0.2</v>
      </c>
      <c r="U3997">
        <v>560</v>
      </c>
      <c r="V3997">
        <v>3.4</v>
      </c>
      <c r="W3997">
        <v>-0.2</v>
      </c>
      <c r="X3997">
        <v>10</v>
      </c>
      <c r="Y3997">
        <v>-2</v>
      </c>
      <c r="Z3997">
        <v>59</v>
      </c>
      <c r="AA3997">
        <v>1</v>
      </c>
      <c r="AB3997">
        <v>3</v>
      </c>
      <c r="AC3997">
        <v>625</v>
      </c>
      <c r="AD3997">
        <v>60</v>
      </c>
      <c r="AE3997">
        <v>-2</v>
      </c>
      <c r="AF3997">
        <v>-1</v>
      </c>
      <c r="AG3997">
        <v>1.2</v>
      </c>
      <c r="AH3997">
        <v>335</v>
      </c>
    </row>
    <row r="3998" spans="1:34" hidden="1" x14ac:dyDescent="0.25">
      <c r="A3998" t="s">
        <v>15235</v>
      </c>
      <c r="B3998" t="s">
        <v>15236</v>
      </c>
      <c r="C3998" s="1" t="str">
        <f t="shared" si="639"/>
        <v>21:0620</v>
      </c>
      <c r="D3998" s="1" t="str">
        <f t="shared" si="649"/>
        <v>21:0194</v>
      </c>
      <c r="E3998" t="s">
        <v>15229</v>
      </c>
      <c r="F3998" t="s">
        <v>15237</v>
      </c>
      <c r="H3998">
        <v>61.2323947</v>
      </c>
      <c r="I3998">
        <v>-138.7902637</v>
      </c>
      <c r="J3998" s="1" t="str">
        <f t="shared" si="650"/>
        <v>NGR bulk stream sediment</v>
      </c>
      <c r="K3998" s="1" t="str">
        <f t="shared" si="651"/>
        <v>&lt;177 micron (NGR)</v>
      </c>
      <c r="L3998">
        <v>33</v>
      </c>
      <c r="M3998" t="s">
        <v>47</v>
      </c>
      <c r="N3998">
        <v>640</v>
      </c>
      <c r="O3998">
        <v>145</v>
      </c>
      <c r="P3998">
        <v>91</v>
      </c>
      <c r="Q3998">
        <v>17</v>
      </c>
      <c r="R3998">
        <v>80</v>
      </c>
      <c r="S3998">
        <v>24</v>
      </c>
      <c r="T3998">
        <v>-0.2</v>
      </c>
      <c r="U3998">
        <v>600</v>
      </c>
      <c r="V3998">
        <v>3</v>
      </c>
      <c r="W3998">
        <v>0.4</v>
      </c>
      <c r="X3998">
        <v>9</v>
      </c>
      <c r="Y3998">
        <v>-2</v>
      </c>
      <c r="Z3998">
        <v>76</v>
      </c>
      <c r="AA3998">
        <v>1.1000000000000001</v>
      </c>
      <c r="AB3998">
        <v>2</v>
      </c>
      <c r="AC3998">
        <v>1000</v>
      </c>
      <c r="AD3998">
        <v>145</v>
      </c>
      <c r="AE3998">
        <v>-2</v>
      </c>
      <c r="AF3998">
        <v>13.2</v>
      </c>
      <c r="AG3998">
        <v>2</v>
      </c>
      <c r="AH3998">
        <v>375</v>
      </c>
    </row>
    <row r="3999" spans="1:34" hidden="1" x14ac:dyDescent="0.25">
      <c r="A3999" t="s">
        <v>15238</v>
      </c>
      <c r="B3999" t="s">
        <v>15239</v>
      </c>
      <c r="C3999" s="1" t="str">
        <f t="shared" ref="C3999:C4062" si="652">HYPERLINK("http://geochem.nrcan.gc.ca/cdogs/content/bdl/bdl210620_e.htm", "21:0620")</f>
        <v>21:0620</v>
      </c>
      <c r="D3999" s="1" t="str">
        <f>HYPERLINK("http://geochem.nrcan.gc.ca/cdogs/content/svy/svy_e.htm", "")</f>
        <v/>
      </c>
      <c r="G3999" s="1" t="str">
        <f>HYPERLINK("http://geochem.nrcan.gc.ca/cdogs/content/cr_/cr_00078_e.htm", "78")</f>
        <v>78</v>
      </c>
      <c r="J3999" t="s">
        <v>69</v>
      </c>
      <c r="K3999" t="s">
        <v>70</v>
      </c>
      <c r="L3999">
        <v>33</v>
      </c>
      <c r="M3999" t="s">
        <v>71</v>
      </c>
      <c r="N3999">
        <v>641</v>
      </c>
      <c r="O3999">
        <v>82</v>
      </c>
      <c r="P3999">
        <v>37</v>
      </c>
      <c r="Q3999">
        <v>25</v>
      </c>
      <c r="R3999">
        <v>242</v>
      </c>
      <c r="S3999">
        <v>22</v>
      </c>
      <c r="T3999">
        <v>0.2</v>
      </c>
      <c r="U3999">
        <v>400</v>
      </c>
      <c r="V3999">
        <v>2.6</v>
      </c>
      <c r="W3999">
        <v>0.6</v>
      </c>
      <c r="X3999">
        <v>27</v>
      </c>
      <c r="Y3999">
        <v>2</v>
      </c>
      <c r="Z3999">
        <v>47</v>
      </c>
      <c r="AA3999">
        <v>0.6</v>
      </c>
      <c r="AB3999">
        <v>3</v>
      </c>
      <c r="AC3999">
        <v>706</v>
      </c>
      <c r="AD3999">
        <v>20</v>
      </c>
      <c r="AE3999">
        <v>16</v>
      </c>
      <c r="AF3999">
        <v>2.4</v>
      </c>
      <c r="AG3999">
        <v>11.9</v>
      </c>
      <c r="AH3999">
        <v>700</v>
      </c>
    </row>
    <row r="4000" spans="1:34" hidden="1" x14ac:dyDescent="0.25">
      <c r="A4000" t="s">
        <v>15240</v>
      </c>
      <c r="B4000" t="s">
        <v>15241</v>
      </c>
      <c r="C4000" s="1" t="str">
        <f t="shared" si="652"/>
        <v>21:0620</v>
      </c>
      <c r="D4000" s="1" t="str">
        <f t="shared" ref="D4000:D4025" si="653">HYPERLINK("http://geochem.nrcan.gc.ca/cdogs/content/svy/svy210194_e.htm", "21:0194")</f>
        <v>21:0194</v>
      </c>
      <c r="E4000" t="s">
        <v>15229</v>
      </c>
      <c r="F4000" t="s">
        <v>15242</v>
      </c>
      <c r="H4000">
        <v>61.2323947</v>
      </c>
      <c r="I4000">
        <v>-138.7902637</v>
      </c>
      <c r="J4000" s="1" t="str">
        <f t="shared" ref="J4000:J4025" si="654">HYPERLINK("http://geochem.nrcan.gc.ca/cdogs/content/kwd/kwd020030_e.htm", "NGR bulk stream sediment")</f>
        <v>NGR bulk stream sediment</v>
      </c>
      <c r="K4000" s="1" t="str">
        <f t="shared" ref="K4000:K4025" si="655">HYPERLINK("http://geochem.nrcan.gc.ca/cdogs/content/kwd/kwd080006_e.htm", "&lt;177 micron (NGR)")</f>
        <v>&lt;177 micron (NGR)</v>
      </c>
      <c r="L4000">
        <v>33</v>
      </c>
      <c r="M4000" t="s">
        <v>51</v>
      </c>
      <c r="N4000">
        <v>642</v>
      </c>
      <c r="O4000">
        <v>169</v>
      </c>
      <c r="P4000">
        <v>115</v>
      </c>
      <c r="Q4000">
        <v>17</v>
      </c>
      <c r="R4000">
        <v>91</v>
      </c>
      <c r="S4000">
        <v>28</v>
      </c>
      <c r="T4000">
        <v>-0.2</v>
      </c>
      <c r="U4000">
        <v>1300</v>
      </c>
      <c r="V4000">
        <v>3.6</v>
      </c>
      <c r="W4000">
        <v>1</v>
      </c>
      <c r="X4000">
        <v>12</v>
      </c>
      <c r="Y4000">
        <v>-2</v>
      </c>
      <c r="Z4000">
        <v>80</v>
      </c>
      <c r="AA4000">
        <v>1.3</v>
      </c>
      <c r="AB4000">
        <v>3</v>
      </c>
      <c r="AC4000">
        <v>105</v>
      </c>
      <c r="AD4000">
        <v>165</v>
      </c>
      <c r="AE4000">
        <v>-2</v>
      </c>
      <c r="AF4000">
        <v>17</v>
      </c>
      <c r="AG4000">
        <v>2.2999999999999998</v>
      </c>
      <c r="AH4000">
        <v>410</v>
      </c>
    </row>
    <row r="4001" spans="1:34" hidden="1" x14ac:dyDescent="0.25">
      <c r="A4001" t="s">
        <v>15243</v>
      </c>
      <c r="B4001" t="s">
        <v>15244</v>
      </c>
      <c r="C4001" s="1" t="str">
        <f t="shared" si="652"/>
        <v>21:0620</v>
      </c>
      <c r="D4001" s="1" t="str">
        <f t="shared" si="653"/>
        <v>21:0194</v>
      </c>
      <c r="E4001" t="s">
        <v>15245</v>
      </c>
      <c r="F4001" t="s">
        <v>15246</v>
      </c>
      <c r="H4001">
        <v>61.249063</v>
      </c>
      <c r="I4001">
        <v>-138.8140172</v>
      </c>
      <c r="J4001" s="1" t="str">
        <f t="shared" si="654"/>
        <v>NGR bulk stream sediment</v>
      </c>
      <c r="K4001" s="1" t="str">
        <f t="shared" si="655"/>
        <v>&lt;177 micron (NGR)</v>
      </c>
      <c r="L4001">
        <v>33</v>
      </c>
      <c r="M4001" t="s">
        <v>56</v>
      </c>
      <c r="N4001">
        <v>643</v>
      </c>
      <c r="O4001">
        <v>203</v>
      </c>
      <c r="P4001">
        <v>84</v>
      </c>
      <c r="Q4001">
        <v>13</v>
      </c>
      <c r="R4001">
        <v>55</v>
      </c>
      <c r="S4001">
        <v>20</v>
      </c>
      <c r="T4001">
        <v>-0.2</v>
      </c>
      <c r="U4001">
        <v>540</v>
      </c>
      <c r="V4001">
        <v>3.4</v>
      </c>
      <c r="W4001">
        <v>2.5</v>
      </c>
      <c r="X4001">
        <v>12</v>
      </c>
      <c r="Y4001">
        <v>4</v>
      </c>
      <c r="Z4001">
        <v>75</v>
      </c>
      <c r="AA4001">
        <v>2.4</v>
      </c>
      <c r="AB4001">
        <v>3</v>
      </c>
      <c r="AC4001">
        <v>956</v>
      </c>
      <c r="AD4001">
        <v>190</v>
      </c>
      <c r="AE4001">
        <v>-2</v>
      </c>
      <c r="AF4001">
        <v>3.4</v>
      </c>
      <c r="AG4001">
        <v>3.1</v>
      </c>
      <c r="AH4001">
        <v>410</v>
      </c>
    </row>
    <row r="4002" spans="1:34" hidden="1" x14ac:dyDescent="0.25">
      <c r="A4002" t="s">
        <v>15247</v>
      </c>
      <c r="B4002" t="s">
        <v>15248</v>
      </c>
      <c r="C4002" s="1" t="str">
        <f t="shared" si="652"/>
        <v>21:0620</v>
      </c>
      <c r="D4002" s="1" t="str">
        <f t="shared" si="653"/>
        <v>21:0194</v>
      </c>
      <c r="E4002" t="s">
        <v>15249</v>
      </c>
      <c r="F4002" t="s">
        <v>15250</v>
      </c>
      <c r="H4002">
        <v>61.065536299999998</v>
      </c>
      <c r="I4002">
        <v>-138.34457359999999</v>
      </c>
      <c r="J4002" s="1" t="str">
        <f t="shared" si="654"/>
        <v>NGR bulk stream sediment</v>
      </c>
      <c r="K4002" s="1" t="str">
        <f t="shared" si="655"/>
        <v>&lt;177 micron (NGR)</v>
      </c>
      <c r="L4002">
        <v>33</v>
      </c>
      <c r="M4002" t="s">
        <v>61</v>
      </c>
      <c r="N4002">
        <v>644</v>
      </c>
      <c r="O4002">
        <v>46</v>
      </c>
      <c r="P4002">
        <v>20</v>
      </c>
      <c r="Q4002">
        <v>8</v>
      </c>
      <c r="R4002">
        <v>21</v>
      </c>
      <c r="S4002">
        <v>9</v>
      </c>
      <c r="T4002">
        <v>-0.2</v>
      </c>
      <c r="U4002">
        <v>530</v>
      </c>
      <c r="V4002">
        <v>1.3</v>
      </c>
      <c r="W4002">
        <v>0.2</v>
      </c>
      <c r="X4002">
        <v>4</v>
      </c>
      <c r="Y4002">
        <v>-2</v>
      </c>
      <c r="Z4002">
        <v>35</v>
      </c>
      <c r="AA4002">
        <v>0.2</v>
      </c>
      <c r="AB4002">
        <v>2</v>
      </c>
      <c r="AC4002">
        <v>509</v>
      </c>
      <c r="AD4002">
        <v>15</v>
      </c>
      <c r="AE4002">
        <v>-2</v>
      </c>
      <c r="AF4002">
        <v>3.8</v>
      </c>
      <c r="AG4002">
        <v>1.7</v>
      </c>
      <c r="AH4002">
        <v>335</v>
      </c>
    </row>
    <row r="4003" spans="1:34" hidden="1" x14ac:dyDescent="0.25">
      <c r="A4003" t="s">
        <v>15251</v>
      </c>
      <c r="B4003" t="s">
        <v>15252</v>
      </c>
      <c r="C4003" s="1" t="str">
        <f t="shared" si="652"/>
        <v>21:0620</v>
      </c>
      <c r="D4003" s="1" t="str">
        <f t="shared" si="653"/>
        <v>21:0194</v>
      </c>
      <c r="E4003" t="s">
        <v>15253</v>
      </c>
      <c r="F4003" t="s">
        <v>15254</v>
      </c>
      <c r="H4003">
        <v>61.058541300000002</v>
      </c>
      <c r="I4003">
        <v>-138.3469944</v>
      </c>
      <c r="J4003" s="1" t="str">
        <f t="shared" si="654"/>
        <v>NGR bulk stream sediment</v>
      </c>
      <c r="K4003" s="1" t="str">
        <f t="shared" si="655"/>
        <v>&lt;177 micron (NGR)</v>
      </c>
      <c r="L4003">
        <v>33</v>
      </c>
      <c r="M4003" t="s">
        <v>66</v>
      </c>
      <c r="N4003">
        <v>645</v>
      </c>
      <c r="O4003">
        <v>70</v>
      </c>
      <c r="P4003">
        <v>54</v>
      </c>
      <c r="Q4003">
        <v>12</v>
      </c>
      <c r="R4003">
        <v>42</v>
      </c>
      <c r="S4003">
        <v>16</v>
      </c>
      <c r="T4003">
        <v>0.2</v>
      </c>
      <c r="U4003">
        <v>1600</v>
      </c>
      <c r="V4003">
        <v>2.4</v>
      </c>
      <c r="W4003">
        <v>0.2</v>
      </c>
      <c r="X4003">
        <v>8</v>
      </c>
      <c r="Y4003">
        <v>-2</v>
      </c>
      <c r="Z4003">
        <v>60</v>
      </c>
      <c r="AA4003">
        <v>0.7</v>
      </c>
      <c r="AB4003">
        <v>2</v>
      </c>
      <c r="AC4003">
        <v>590</v>
      </c>
      <c r="AD4003">
        <v>40</v>
      </c>
      <c r="AE4003">
        <v>-2</v>
      </c>
      <c r="AF4003">
        <v>5.8</v>
      </c>
      <c r="AG4003">
        <v>1.5</v>
      </c>
      <c r="AH4003">
        <v>335</v>
      </c>
    </row>
    <row r="4004" spans="1:34" hidden="1" x14ac:dyDescent="0.25">
      <c r="A4004" t="s">
        <v>15255</v>
      </c>
      <c r="B4004" t="s">
        <v>15256</v>
      </c>
      <c r="C4004" s="1" t="str">
        <f t="shared" si="652"/>
        <v>21:0620</v>
      </c>
      <c r="D4004" s="1" t="str">
        <f t="shared" si="653"/>
        <v>21:0194</v>
      </c>
      <c r="E4004" t="s">
        <v>15257</v>
      </c>
      <c r="F4004" t="s">
        <v>15258</v>
      </c>
      <c r="H4004">
        <v>61.048960200000003</v>
      </c>
      <c r="I4004">
        <v>-138.32624799999999</v>
      </c>
      <c r="J4004" s="1" t="str">
        <f t="shared" si="654"/>
        <v>NGR bulk stream sediment</v>
      </c>
      <c r="K4004" s="1" t="str">
        <f t="shared" si="655"/>
        <v>&lt;177 micron (NGR)</v>
      </c>
      <c r="L4004">
        <v>33</v>
      </c>
      <c r="M4004" t="s">
        <v>76</v>
      </c>
      <c r="N4004">
        <v>646</v>
      </c>
      <c r="O4004">
        <v>52</v>
      </c>
      <c r="P4004">
        <v>31</v>
      </c>
      <c r="Q4004">
        <v>11</v>
      </c>
      <c r="R4004">
        <v>27</v>
      </c>
      <c r="S4004">
        <v>8</v>
      </c>
      <c r="T4004">
        <v>-0.2</v>
      </c>
      <c r="U4004">
        <v>280</v>
      </c>
      <c r="V4004">
        <v>1.2</v>
      </c>
      <c r="W4004">
        <v>0.3</v>
      </c>
      <c r="X4004">
        <v>3</v>
      </c>
      <c r="Y4004">
        <v>-2</v>
      </c>
      <c r="Z4004">
        <v>39</v>
      </c>
      <c r="AA4004">
        <v>0.3</v>
      </c>
      <c r="AB4004">
        <v>1</v>
      </c>
      <c r="AC4004">
        <v>457</v>
      </c>
      <c r="AD4004">
        <v>30</v>
      </c>
      <c r="AE4004">
        <v>-2</v>
      </c>
      <c r="AF4004">
        <v>8</v>
      </c>
      <c r="AG4004">
        <v>1.6</v>
      </c>
      <c r="AH4004">
        <v>300</v>
      </c>
    </row>
    <row r="4005" spans="1:34" hidden="1" x14ac:dyDescent="0.25">
      <c r="A4005" t="s">
        <v>15259</v>
      </c>
      <c r="B4005" t="s">
        <v>15260</v>
      </c>
      <c r="C4005" s="1" t="str">
        <f t="shared" si="652"/>
        <v>21:0620</v>
      </c>
      <c r="D4005" s="1" t="str">
        <f t="shared" si="653"/>
        <v>21:0194</v>
      </c>
      <c r="E4005" t="s">
        <v>15261</v>
      </c>
      <c r="F4005" t="s">
        <v>15262</v>
      </c>
      <c r="H4005">
        <v>61.042358900000004</v>
      </c>
      <c r="I4005">
        <v>-138.32313669999999</v>
      </c>
      <c r="J4005" s="1" t="str">
        <f t="shared" si="654"/>
        <v>NGR bulk stream sediment</v>
      </c>
      <c r="K4005" s="1" t="str">
        <f t="shared" si="655"/>
        <v>&lt;177 micron (NGR)</v>
      </c>
      <c r="L4005">
        <v>33</v>
      </c>
      <c r="M4005" t="s">
        <v>81</v>
      </c>
      <c r="N4005">
        <v>647</v>
      </c>
      <c r="O4005">
        <v>72</v>
      </c>
      <c r="P4005">
        <v>45</v>
      </c>
      <c r="Q4005">
        <v>8</v>
      </c>
      <c r="R4005">
        <v>41</v>
      </c>
      <c r="S4005">
        <v>17</v>
      </c>
      <c r="T4005">
        <v>-0.2</v>
      </c>
      <c r="U4005">
        <v>1600</v>
      </c>
      <c r="V4005">
        <v>2.6</v>
      </c>
      <c r="W4005">
        <v>0.3</v>
      </c>
      <c r="X4005">
        <v>7</v>
      </c>
      <c r="Y4005">
        <v>-2</v>
      </c>
      <c r="Z4005">
        <v>59</v>
      </c>
      <c r="AA4005">
        <v>0.2</v>
      </c>
      <c r="AB4005">
        <v>2</v>
      </c>
      <c r="AC4005">
        <v>597</v>
      </c>
      <c r="AD4005">
        <v>35</v>
      </c>
      <c r="AE4005">
        <v>-2</v>
      </c>
      <c r="AF4005">
        <v>5.4</v>
      </c>
      <c r="AG4005">
        <v>1.7</v>
      </c>
      <c r="AH4005">
        <v>360</v>
      </c>
    </row>
    <row r="4006" spans="1:34" hidden="1" x14ac:dyDescent="0.25">
      <c r="A4006" t="s">
        <v>15263</v>
      </c>
      <c r="B4006" t="s">
        <v>15264</v>
      </c>
      <c r="C4006" s="1" t="str">
        <f t="shared" si="652"/>
        <v>21:0620</v>
      </c>
      <c r="D4006" s="1" t="str">
        <f t="shared" si="653"/>
        <v>21:0194</v>
      </c>
      <c r="E4006" t="s">
        <v>15265</v>
      </c>
      <c r="F4006" t="s">
        <v>15266</v>
      </c>
      <c r="H4006">
        <v>61.041384899999997</v>
      </c>
      <c r="I4006">
        <v>-138.26651770000001</v>
      </c>
      <c r="J4006" s="1" t="str">
        <f t="shared" si="654"/>
        <v>NGR bulk stream sediment</v>
      </c>
      <c r="K4006" s="1" t="str">
        <f t="shared" si="655"/>
        <v>&lt;177 micron (NGR)</v>
      </c>
      <c r="L4006">
        <v>33</v>
      </c>
      <c r="M4006" t="s">
        <v>86</v>
      </c>
      <c r="N4006">
        <v>648</v>
      </c>
      <c r="O4006">
        <v>83</v>
      </c>
      <c r="P4006">
        <v>43</v>
      </c>
      <c r="Q4006">
        <v>10</v>
      </c>
      <c r="R4006">
        <v>18</v>
      </c>
      <c r="S4006">
        <v>4</v>
      </c>
      <c r="T4006">
        <v>-0.2</v>
      </c>
      <c r="U4006">
        <v>110</v>
      </c>
      <c r="V4006">
        <v>0.8</v>
      </c>
      <c r="W4006">
        <v>2.7</v>
      </c>
      <c r="X4006">
        <v>1</v>
      </c>
      <c r="Y4006">
        <v>-2</v>
      </c>
      <c r="Z4006">
        <v>22</v>
      </c>
      <c r="AA4006">
        <v>0.3</v>
      </c>
      <c r="AB4006">
        <v>-1</v>
      </c>
      <c r="AC4006">
        <v>304</v>
      </c>
      <c r="AD4006">
        <v>75</v>
      </c>
      <c r="AE4006">
        <v>-2</v>
      </c>
      <c r="AF4006">
        <v>52.8</v>
      </c>
      <c r="AG4006">
        <v>1.5</v>
      </c>
      <c r="AH4006">
        <v>200</v>
      </c>
    </row>
    <row r="4007" spans="1:34" hidden="1" x14ac:dyDescent="0.25">
      <c r="A4007" t="s">
        <v>15267</v>
      </c>
      <c r="B4007" t="s">
        <v>15268</v>
      </c>
      <c r="C4007" s="1" t="str">
        <f t="shared" si="652"/>
        <v>21:0620</v>
      </c>
      <c r="D4007" s="1" t="str">
        <f t="shared" si="653"/>
        <v>21:0194</v>
      </c>
      <c r="E4007" t="s">
        <v>15269</v>
      </c>
      <c r="F4007" t="s">
        <v>15270</v>
      </c>
      <c r="H4007">
        <v>61.067547900000001</v>
      </c>
      <c r="I4007">
        <v>-138.26848759999999</v>
      </c>
      <c r="J4007" s="1" t="str">
        <f t="shared" si="654"/>
        <v>NGR bulk stream sediment</v>
      </c>
      <c r="K4007" s="1" t="str">
        <f t="shared" si="655"/>
        <v>&lt;177 micron (NGR)</v>
      </c>
      <c r="L4007">
        <v>33</v>
      </c>
      <c r="M4007" t="s">
        <v>91</v>
      </c>
      <c r="N4007">
        <v>649</v>
      </c>
      <c r="O4007">
        <v>46</v>
      </c>
      <c r="P4007">
        <v>17</v>
      </c>
      <c r="Q4007">
        <v>5</v>
      </c>
      <c r="R4007">
        <v>17</v>
      </c>
      <c r="S4007">
        <v>7</v>
      </c>
      <c r="T4007">
        <v>-0.2</v>
      </c>
      <c r="U4007">
        <v>250</v>
      </c>
      <c r="V4007">
        <v>1.3</v>
      </c>
      <c r="W4007">
        <v>-0.2</v>
      </c>
      <c r="X4007">
        <v>3</v>
      </c>
      <c r="Y4007">
        <v>-2</v>
      </c>
      <c r="Z4007">
        <v>38</v>
      </c>
      <c r="AA4007">
        <v>0.6</v>
      </c>
      <c r="AB4007">
        <v>1</v>
      </c>
      <c r="AC4007">
        <v>466</v>
      </c>
      <c r="AD4007">
        <v>15</v>
      </c>
      <c r="AE4007">
        <v>-2</v>
      </c>
      <c r="AF4007">
        <v>3.4</v>
      </c>
      <c r="AG4007">
        <v>3</v>
      </c>
      <c r="AH4007">
        <v>320</v>
      </c>
    </row>
    <row r="4008" spans="1:34" hidden="1" x14ac:dyDescent="0.25">
      <c r="A4008" t="s">
        <v>15271</v>
      </c>
      <c r="B4008" t="s">
        <v>15272</v>
      </c>
      <c r="C4008" s="1" t="str">
        <f t="shared" si="652"/>
        <v>21:0620</v>
      </c>
      <c r="D4008" s="1" t="str">
        <f t="shared" si="653"/>
        <v>21:0194</v>
      </c>
      <c r="E4008" t="s">
        <v>15273</v>
      </c>
      <c r="F4008" t="s">
        <v>15274</v>
      </c>
      <c r="H4008">
        <v>61.078575200000003</v>
      </c>
      <c r="I4008">
        <v>-138.2103219</v>
      </c>
      <c r="J4008" s="1" t="str">
        <f t="shared" si="654"/>
        <v>NGR bulk stream sediment</v>
      </c>
      <c r="K4008" s="1" t="str">
        <f t="shared" si="655"/>
        <v>&lt;177 micron (NGR)</v>
      </c>
      <c r="L4008">
        <v>33</v>
      </c>
      <c r="M4008" t="s">
        <v>96</v>
      </c>
      <c r="N4008">
        <v>650</v>
      </c>
      <c r="O4008">
        <v>78</v>
      </c>
      <c r="P4008">
        <v>29</v>
      </c>
      <c r="Q4008">
        <v>13</v>
      </c>
      <c r="R4008">
        <v>25</v>
      </c>
      <c r="S4008">
        <v>8</v>
      </c>
      <c r="T4008">
        <v>-0.2</v>
      </c>
      <c r="U4008">
        <v>500</v>
      </c>
      <c r="V4008">
        <v>1.2</v>
      </c>
      <c r="W4008">
        <v>0.3</v>
      </c>
      <c r="X4008">
        <v>6</v>
      </c>
      <c r="Y4008">
        <v>-2</v>
      </c>
      <c r="Z4008">
        <v>38</v>
      </c>
      <c r="AA4008">
        <v>-0.2</v>
      </c>
      <c r="AB4008">
        <v>-1</v>
      </c>
      <c r="AC4008">
        <v>514</v>
      </c>
      <c r="AD4008">
        <v>25</v>
      </c>
      <c r="AE4008">
        <v>-2</v>
      </c>
      <c r="AF4008">
        <v>8.4</v>
      </c>
      <c r="AG4008">
        <v>2.4</v>
      </c>
      <c r="AH4008">
        <v>320</v>
      </c>
    </row>
    <row r="4009" spans="1:34" hidden="1" x14ac:dyDescent="0.25">
      <c r="A4009" t="s">
        <v>15275</v>
      </c>
      <c r="B4009" t="s">
        <v>15276</v>
      </c>
      <c r="C4009" s="1" t="str">
        <f t="shared" si="652"/>
        <v>21:0620</v>
      </c>
      <c r="D4009" s="1" t="str">
        <f t="shared" si="653"/>
        <v>21:0194</v>
      </c>
      <c r="E4009" t="s">
        <v>15277</v>
      </c>
      <c r="F4009" t="s">
        <v>15278</v>
      </c>
      <c r="H4009">
        <v>61.0543519</v>
      </c>
      <c r="I4009">
        <v>-138.1644555</v>
      </c>
      <c r="J4009" s="1" t="str">
        <f t="shared" si="654"/>
        <v>NGR bulk stream sediment</v>
      </c>
      <c r="K4009" s="1" t="str">
        <f t="shared" si="655"/>
        <v>&lt;177 micron (NGR)</v>
      </c>
      <c r="L4009">
        <v>33</v>
      </c>
      <c r="M4009" t="s">
        <v>101</v>
      </c>
      <c r="N4009">
        <v>651</v>
      </c>
      <c r="O4009">
        <v>113</v>
      </c>
      <c r="P4009">
        <v>41</v>
      </c>
      <c r="Q4009">
        <v>9</v>
      </c>
      <c r="R4009">
        <v>33</v>
      </c>
      <c r="S4009">
        <v>9</v>
      </c>
      <c r="T4009">
        <v>-0.2</v>
      </c>
      <c r="U4009">
        <v>240</v>
      </c>
      <c r="V4009">
        <v>2</v>
      </c>
      <c r="W4009">
        <v>0.3</v>
      </c>
      <c r="X4009">
        <v>3</v>
      </c>
      <c r="Y4009">
        <v>-2</v>
      </c>
      <c r="Z4009">
        <v>58</v>
      </c>
      <c r="AA4009">
        <v>-0.2</v>
      </c>
      <c r="AB4009">
        <v>1</v>
      </c>
      <c r="AC4009">
        <v>587</v>
      </c>
      <c r="AD4009">
        <v>40</v>
      </c>
      <c r="AE4009">
        <v>-2</v>
      </c>
      <c r="AF4009">
        <v>11</v>
      </c>
      <c r="AG4009">
        <v>2.4</v>
      </c>
      <c r="AH4009">
        <v>410</v>
      </c>
    </row>
    <row r="4010" spans="1:34" hidden="1" x14ac:dyDescent="0.25">
      <c r="A4010" t="s">
        <v>15279</v>
      </c>
      <c r="B4010" t="s">
        <v>15280</v>
      </c>
      <c r="C4010" s="1" t="str">
        <f t="shared" si="652"/>
        <v>21:0620</v>
      </c>
      <c r="D4010" s="1" t="str">
        <f t="shared" si="653"/>
        <v>21:0194</v>
      </c>
      <c r="E4010" t="s">
        <v>15281</v>
      </c>
      <c r="F4010" t="s">
        <v>15282</v>
      </c>
      <c r="H4010">
        <v>61.0631354</v>
      </c>
      <c r="I4010">
        <v>-138.0772077</v>
      </c>
      <c r="J4010" s="1" t="str">
        <f t="shared" si="654"/>
        <v>NGR bulk stream sediment</v>
      </c>
      <c r="K4010" s="1" t="str">
        <f t="shared" si="655"/>
        <v>&lt;177 micron (NGR)</v>
      </c>
      <c r="L4010">
        <v>33</v>
      </c>
      <c r="M4010" t="s">
        <v>106</v>
      </c>
      <c r="N4010">
        <v>652</v>
      </c>
      <c r="O4010">
        <v>60</v>
      </c>
      <c r="P4010">
        <v>25</v>
      </c>
      <c r="Q4010">
        <v>9</v>
      </c>
      <c r="R4010">
        <v>26</v>
      </c>
      <c r="S4010">
        <v>9</v>
      </c>
      <c r="T4010">
        <v>-0.2</v>
      </c>
      <c r="U4010">
        <v>580</v>
      </c>
      <c r="V4010">
        <v>1.9</v>
      </c>
      <c r="W4010">
        <v>-0.2</v>
      </c>
      <c r="X4010">
        <v>5</v>
      </c>
      <c r="Y4010">
        <v>-2</v>
      </c>
      <c r="Z4010">
        <v>52</v>
      </c>
      <c r="AA4010">
        <v>0.2</v>
      </c>
      <c r="AB4010">
        <v>1</v>
      </c>
      <c r="AC4010">
        <v>543</v>
      </c>
      <c r="AD4010">
        <v>25</v>
      </c>
      <c r="AE4010">
        <v>-2</v>
      </c>
      <c r="AF4010">
        <v>4.8</v>
      </c>
      <c r="AG4010">
        <v>3.7</v>
      </c>
      <c r="AH4010">
        <v>285</v>
      </c>
    </row>
    <row r="4011" spans="1:34" hidden="1" x14ac:dyDescent="0.25">
      <c r="A4011" t="s">
        <v>15283</v>
      </c>
      <c r="B4011" t="s">
        <v>15284</v>
      </c>
      <c r="C4011" s="1" t="str">
        <f t="shared" si="652"/>
        <v>21:0620</v>
      </c>
      <c r="D4011" s="1" t="str">
        <f t="shared" si="653"/>
        <v>21:0194</v>
      </c>
      <c r="E4011" t="s">
        <v>15285</v>
      </c>
      <c r="F4011" t="s">
        <v>15286</v>
      </c>
      <c r="H4011">
        <v>61.061461399999999</v>
      </c>
      <c r="I4011">
        <v>-138.06672159999999</v>
      </c>
      <c r="J4011" s="1" t="str">
        <f t="shared" si="654"/>
        <v>NGR bulk stream sediment</v>
      </c>
      <c r="K4011" s="1" t="str">
        <f t="shared" si="655"/>
        <v>&lt;177 micron (NGR)</v>
      </c>
      <c r="L4011">
        <v>33</v>
      </c>
      <c r="M4011" t="s">
        <v>111</v>
      </c>
      <c r="N4011">
        <v>653</v>
      </c>
      <c r="O4011">
        <v>61</v>
      </c>
      <c r="P4011">
        <v>22</v>
      </c>
      <c r="Q4011">
        <v>15</v>
      </c>
      <c r="R4011">
        <v>20</v>
      </c>
      <c r="S4011">
        <v>10</v>
      </c>
      <c r="T4011">
        <v>-0.2</v>
      </c>
      <c r="U4011">
        <v>400</v>
      </c>
      <c r="V4011">
        <v>3.2</v>
      </c>
      <c r="W4011">
        <v>0.3</v>
      </c>
      <c r="X4011">
        <v>23</v>
      </c>
      <c r="Y4011">
        <v>-2</v>
      </c>
      <c r="Z4011">
        <v>48</v>
      </c>
      <c r="AA4011">
        <v>0.7</v>
      </c>
      <c r="AB4011">
        <v>-1</v>
      </c>
      <c r="AC4011">
        <v>520</v>
      </c>
      <c r="AD4011">
        <v>30</v>
      </c>
      <c r="AE4011">
        <v>-2</v>
      </c>
      <c r="AF4011">
        <v>8</v>
      </c>
      <c r="AG4011">
        <v>2.1</v>
      </c>
      <c r="AH4011">
        <v>285</v>
      </c>
    </row>
    <row r="4012" spans="1:34" hidden="1" x14ac:dyDescent="0.25">
      <c r="A4012" t="s">
        <v>15287</v>
      </c>
      <c r="B4012" t="s">
        <v>15288</v>
      </c>
      <c r="C4012" s="1" t="str">
        <f t="shared" si="652"/>
        <v>21:0620</v>
      </c>
      <c r="D4012" s="1" t="str">
        <f t="shared" si="653"/>
        <v>21:0194</v>
      </c>
      <c r="E4012" t="s">
        <v>15289</v>
      </c>
      <c r="F4012" t="s">
        <v>15290</v>
      </c>
      <c r="H4012">
        <v>61.079375599999999</v>
      </c>
      <c r="I4012">
        <v>-138.05682669999999</v>
      </c>
      <c r="J4012" s="1" t="str">
        <f t="shared" si="654"/>
        <v>NGR bulk stream sediment</v>
      </c>
      <c r="K4012" s="1" t="str">
        <f t="shared" si="655"/>
        <v>&lt;177 micron (NGR)</v>
      </c>
      <c r="L4012">
        <v>33</v>
      </c>
      <c r="M4012" t="s">
        <v>116</v>
      </c>
      <c r="N4012">
        <v>654</v>
      </c>
      <c r="O4012">
        <v>51</v>
      </c>
      <c r="P4012">
        <v>20</v>
      </c>
      <c r="Q4012">
        <v>9</v>
      </c>
      <c r="R4012">
        <v>21</v>
      </c>
      <c r="S4012">
        <v>10</v>
      </c>
      <c r="T4012">
        <v>-0.2</v>
      </c>
      <c r="U4012">
        <v>670</v>
      </c>
      <c r="V4012">
        <v>2.4</v>
      </c>
      <c r="W4012">
        <v>0.2</v>
      </c>
      <c r="X4012">
        <v>9</v>
      </c>
      <c r="Y4012">
        <v>-2</v>
      </c>
      <c r="Z4012">
        <v>41</v>
      </c>
      <c r="AA4012">
        <v>-0.2</v>
      </c>
      <c r="AB4012">
        <v>-1</v>
      </c>
      <c r="AC4012">
        <v>558</v>
      </c>
      <c r="AD4012">
        <v>25</v>
      </c>
      <c r="AE4012">
        <v>-2</v>
      </c>
      <c r="AF4012">
        <v>5.2</v>
      </c>
      <c r="AG4012">
        <v>2.1</v>
      </c>
      <c r="AH4012">
        <v>320</v>
      </c>
    </row>
    <row r="4013" spans="1:34" hidden="1" x14ac:dyDescent="0.25">
      <c r="A4013" t="s">
        <v>15291</v>
      </c>
      <c r="B4013" t="s">
        <v>15292</v>
      </c>
      <c r="C4013" s="1" t="str">
        <f t="shared" si="652"/>
        <v>21:0620</v>
      </c>
      <c r="D4013" s="1" t="str">
        <f t="shared" si="653"/>
        <v>21:0194</v>
      </c>
      <c r="E4013" t="s">
        <v>15293</v>
      </c>
      <c r="F4013" t="s">
        <v>15294</v>
      </c>
      <c r="H4013">
        <v>61.094229499999997</v>
      </c>
      <c r="I4013">
        <v>-138.01037020000001</v>
      </c>
      <c r="J4013" s="1" t="str">
        <f t="shared" si="654"/>
        <v>NGR bulk stream sediment</v>
      </c>
      <c r="K4013" s="1" t="str">
        <f t="shared" si="655"/>
        <v>&lt;177 micron (NGR)</v>
      </c>
      <c r="L4013">
        <v>33</v>
      </c>
      <c r="M4013" t="s">
        <v>121</v>
      </c>
      <c r="N4013">
        <v>655</v>
      </c>
      <c r="O4013">
        <v>50</v>
      </c>
      <c r="P4013">
        <v>23</v>
      </c>
      <c r="Q4013">
        <v>9</v>
      </c>
      <c r="R4013">
        <v>23</v>
      </c>
      <c r="S4013">
        <v>10</v>
      </c>
      <c r="T4013">
        <v>-0.2</v>
      </c>
      <c r="U4013">
        <v>410</v>
      </c>
      <c r="V4013">
        <v>1.6</v>
      </c>
      <c r="W4013">
        <v>0.2</v>
      </c>
      <c r="X4013">
        <v>5</v>
      </c>
      <c r="Y4013">
        <v>-2</v>
      </c>
      <c r="Z4013">
        <v>41</v>
      </c>
      <c r="AA4013">
        <v>0.3</v>
      </c>
      <c r="AB4013">
        <v>-1</v>
      </c>
      <c r="AC4013">
        <v>552</v>
      </c>
      <c r="AD4013">
        <v>25</v>
      </c>
      <c r="AE4013">
        <v>-2</v>
      </c>
      <c r="AF4013">
        <v>4.4000000000000004</v>
      </c>
      <c r="AG4013">
        <v>2</v>
      </c>
      <c r="AH4013">
        <v>260</v>
      </c>
    </row>
    <row r="4014" spans="1:34" hidden="1" x14ac:dyDescent="0.25">
      <c r="A4014" t="s">
        <v>15295</v>
      </c>
      <c r="B4014" t="s">
        <v>15296</v>
      </c>
      <c r="C4014" s="1" t="str">
        <f t="shared" si="652"/>
        <v>21:0620</v>
      </c>
      <c r="D4014" s="1" t="str">
        <f t="shared" si="653"/>
        <v>21:0194</v>
      </c>
      <c r="E4014" t="s">
        <v>15297</v>
      </c>
      <c r="F4014" t="s">
        <v>15298</v>
      </c>
      <c r="H4014">
        <v>61.071324799999999</v>
      </c>
      <c r="I4014">
        <v>-138.03502599999999</v>
      </c>
      <c r="J4014" s="1" t="str">
        <f t="shared" si="654"/>
        <v>NGR bulk stream sediment</v>
      </c>
      <c r="K4014" s="1" t="str">
        <f t="shared" si="655"/>
        <v>&lt;177 micron (NGR)</v>
      </c>
      <c r="L4014">
        <v>33</v>
      </c>
      <c r="M4014" t="s">
        <v>126</v>
      </c>
      <c r="N4014">
        <v>656</v>
      </c>
      <c r="O4014">
        <v>30</v>
      </c>
      <c r="P4014">
        <v>15</v>
      </c>
      <c r="Q4014">
        <v>7</v>
      </c>
      <c r="R4014">
        <v>17</v>
      </c>
      <c r="S4014">
        <v>7</v>
      </c>
      <c r="T4014">
        <v>-0.2</v>
      </c>
      <c r="U4014">
        <v>200</v>
      </c>
      <c r="V4014">
        <v>1.1000000000000001</v>
      </c>
      <c r="W4014">
        <v>-0.2</v>
      </c>
      <c r="X4014">
        <v>3</v>
      </c>
      <c r="Y4014">
        <v>-2</v>
      </c>
      <c r="Z4014">
        <v>27</v>
      </c>
      <c r="AA4014">
        <v>-0.2</v>
      </c>
      <c r="AB4014">
        <v>1</v>
      </c>
      <c r="AC4014">
        <v>416</v>
      </c>
      <c r="AD4014">
        <v>10</v>
      </c>
      <c r="AE4014">
        <v>-2</v>
      </c>
      <c r="AF4014">
        <v>2</v>
      </c>
      <c r="AG4014">
        <v>2.4</v>
      </c>
      <c r="AH4014">
        <v>285</v>
      </c>
    </row>
    <row r="4015" spans="1:34" hidden="1" x14ac:dyDescent="0.25">
      <c r="A4015" t="s">
        <v>15299</v>
      </c>
      <c r="B4015" t="s">
        <v>15300</v>
      </c>
      <c r="C4015" s="1" t="str">
        <f t="shared" si="652"/>
        <v>21:0620</v>
      </c>
      <c r="D4015" s="1" t="str">
        <f t="shared" si="653"/>
        <v>21:0194</v>
      </c>
      <c r="E4015" t="s">
        <v>15301</v>
      </c>
      <c r="F4015" t="s">
        <v>15302</v>
      </c>
      <c r="H4015">
        <v>61.027522900000001</v>
      </c>
      <c r="I4015">
        <v>-138.05039729999999</v>
      </c>
      <c r="J4015" s="1" t="str">
        <f t="shared" si="654"/>
        <v>NGR bulk stream sediment</v>
      </c>
      <c r="K4015" s="1" t="str">
        <f t="shared" si="655"/>
        <v>&lt;177 micron (NGR)</v>
      </c>
      <c r="L4015">
        <v>33</v>
      </c>
      <c r="M4015" t="s">
        <v>131</v>
      </c>
      <c r="N4015">
        <v>657</v>
      </c>
      <c r="O4015">
        <v>79</v>
      </c>
      <c r="P4015">
        <v>21</v>
      </c>
      <c r="Q4015">
        <v>9</v>
      </c>
      <c r="R4015">
        <v>25</v>
      </c>
      <c r="S4015">
        <v>11</v>
      </c>
      <c r="T4015">
        <v>-0.2</v>
      </c>
      <c r="U4015">
        <v>500</v>
      </c>
      <c r="V4015">
        <v>2.4</v>
      </c>
      <c r="W4015">
        <v>0.3</v>
      </c>
      <c r="X4015">
        <v>8</v>
      </c>
      <c r="Y4015">
        <v>-2</v>
      </c>
      <c r="Z4015">
        <v>60</v>
      </c>
      <c r="AA4015">
        <v>-0.2</v>
      </c>
      <c r="AB4015">
        <v>-1</v>
      </c>
      <c r="AC4015">
        <v>511</v>
      </c>
      <c r="AD4015">
        <v>15</v>
      </c>
      <c r="AE4015">
        <v>2</v>
      </c>
      <c r="AF4015">
        <v>5.2</v>
      </c>
      <c r="AG4015">
        <v>3.5</v>
      </c>
      <c r="AH4015">
        <v>320</v>
      </c>
    </row>
    <row r="4016" spans="1:34" hidden="1" x14ac:dyDescent="0.25">
      <c r="A4016" t="s">
        <v>15303</v>
      </c>
      <c r="B4016" t="s">
        <v>15304</v>
      </c>
      <c r="C4016" s="1" t="str">
        <f t="shared" si="652"/>
        <v>21:0620</v>
      </c>
      <c r="D4016" s="1" t="str">
        <f t="shared" si="653"/>
        <v>21:0194</v>
      </c>
      <c r="E4016" t="s">
        <v>15305</v>
      </c>
      <c r="F4016" t="s">
        <v>15306</v>
      </c>
      <c r="H4016">
        <v>61.331475300000001</v>
      </c>
      <c r="I4016">
        <v>-138.9982071</v>
      </c>
      <c r="J4016" s="1" t="str">
        <f t="shared" si="654"/>
        <v>NGR bulk stream sediment</v>
      </c>
      <c r="K4016" s="1" t="str">
        <f t="shared" si="655"/>
        <v>&lt;177 micron (NGR)</v>
      </c>
      <c r="L4016">
        <v>34</v>
      </c>
      <c r="M4016" t="s">
        <v>38</v>
      </c>
      <c r="N4016">
        <v>658</v>
      </c>
      <c r="O4016">
        <v>77</v>
      </c>
      <c r="P4016">
        <v>69</v>
      </c>
      <c r="Q4016">
        <v>12</v>
      </c>
      <c r="R4016">
        <v>51</v>
      </c>
      <c r="S4016">
        <v>14</v>
      </c>
      <c r="T4016">
        <v>-0.2</v>
      </c>
      <c r="U4016">
        <v>1100</v>
      </c>
      <c r="V4016">
        <v>1.2</v>
      </c>
      <c r="W4016">
        <v>0.5</v>
      </c>
      <c r="X4016">
        <v>6</v>
      </c>
      <c r="Y4016">
        <v>2</v>
      </c>
      <c r="Z4016">
        <v>45</v>
      </c>
      <c r="AA4016">
        <v>0.2</v>
      </c>
      <c r="AB4016">
        <v>5</v>
      </c>
      <c r="AC4016">
        <v>593</v>
      </c>
      <c r="AD4016">
        <v>25</v>
      </c>
      <c r="AE4016">
        <v>-2</v>
      </c>
      <c r="AF4016">
        <v>24.6</v>
      </c>
      <c r="AG4016">
        <v>3.6</v>
      </c>
      <c r="AH4016">
        <v>510</v>
      </c>
    </row>
    <row r="4017" spans="1:34" hidden="1" x14ac:dyDescent="0.25">
      <c r="A4017" t="s">
        <v>15307</v>
      </c>
      <c r="B4017" t="s">
        <v>15308</v>
      </c>
      <c r="C4017" s="1" t="str">
        <f t="shared" si="652"/>
        <v>21:0620</v>
      </c>
      <c r="D4017" s="1" t="str">
        <f t="shared" si="653"/>
        <v>21:0194</v>
      </c>
      <c r="E4017" t="s">
        <v>15309</v>
      </c>
      <c r="F4017" t="s">
        <v>15310</v>
      </c>
      <c r="H4017">
        <v>61.028543300000003</v>
      </c>
      <c r="I4017">
        <v>-138.02813560000001</v>
      </c>
      <c r="J4017" s="1" t="str">
        <f t="shared" si="654"/>
        <v>NGR bulk stream sediment</v>
      </c>
      <c r="K4017" s="1" t="str">
        <f t="shared" si="655"/>
        <v>&lt;177 micron (NGR)</v>
      </c>
      <c r="L4017">
        <v>34</v>
      </c>
      <c r="M4017" t="s">
        <v>43</v>
      </c>
      <c r="N4017">
        <v>659</v>
      </c>
      <c r="O4017">
        <v>84</v>
      </c>
      <c r="P4017">
        <v>25</v>
      </c>
      <c r="Q4017">
        <v>8</v>
      </c>
      <c r="R4017">
        <v>28</v>
      </c>
      <c r="S4017">
        <v>11</v>
      </c>
      <c r="T4017">
        <v>-0.2</v>
      </c>
      <c r="U4017">
        <v>290</v>
      </c>
      <c r="V4017">
        <v>2.2000000000000002</v>
      </c>
      <c r="W4017">
        <v>0.3</v>
      </c>
      <c r="X4017">
        <v>5</v>
      </c>
      <c r="Y4017">
        <v>-2</v>
      </c>
      <c r="Z4017">
        <v>69</v>
      </c>
      <c r="AA4017">
        <v>0.3</v>
      </c>
      <c r="AB4017">
        <v>-1</v>
      </c>
      <c r="AC4017">
        <v>635</v>
      </c>
      <c r="AD4017">
        <v>20</v>
      </c>
      <c r="AE4017">
        <v>-2</v>
      </c>
      <c r="AF4017">
        <v>5.2</v>
      </c>
      <c r="AG4017">
        <v>2.8</v>
      </c>
      <c r="AH4017">
        <v>360</v>
      </c>
    </row>
    <row r="4018" spans="1:34" hidden="1" x14ac:dyDescent="0.25">
      <c r="A4018" t="s">
        <v>15311</v>
      </c>
      <c r="B4018" t="s">
        <v>15312</v>
      </c>
      <c r="C4018" s="1" t="str">
        <f t="shared" si="652"/>
        <v>21:0620</v>
      </c>
      <c r="D4018" s="1" t="str">
        <f t="shared" si="653"/>
        <v>21:0194</v>
      </c>
      <c r="E4018" t="s">
        <v>15313</v>
      </c>
      <c r="F4018" t="s">
        <v>15314</v>
      </c>
      <c r="H4018">
        <v>61.020853500000001</v>
      </c>
      <c r="I4018">
        <v>-138.12298010000001</v>
      </c>
      <c r="J4018" s="1" t="str">
        <f t="shared" si="654"/>
        <v>NGR bulk stream sediment</v>
      </c>
      <c r="K4018" s="1" t="str">
        <f t="shared" si="655"/>
        <v>&lt;177 micron (NGR)</v>
      </c>
      <c r="L4018">
        <v>34</v>
      </c>
      <c r="M4018" t="s">
        <v>56</v>
      </c>
      <c r="N4018">
        <v>660</v>
      </c>
      <c r="O4018">
        <v>118</v>
      </c>
      <c r="P4018">
        <v>164</v>
      </c>
      <c r="Q4018">
        <v>10</v>
      </c>
      <c r="R4018">
        <v>64</v>
      </c>
      <c r="S4018">
        <v>14</v>
      </c>
      <c r="T4018">
        <v>0.4</v>
      </c>
      <c r="U4018">
        <v>150</v>
      </c>
      <c r="V4018">
        <v>2.8</v>
      </c>
      <c r="W4018">
        <v>1.4</v>
      </c>
      <c r="X4018">
        <v>22</v>
      </c>
      <c r="Y4018">
        <v>2</v>
      </c>
      <c r="Z4018">
        <v>65</v>
      </c>
      <c r="AA4018">
        <v>0.4</v>
      </c>
      <c r="AB4018">
        <v>-1</v>
      </c>
      <c r="AC4018">
        <v>574</v>
      </c>
      <c r="AD4018">
        <v>125</v>
      </c>
      <c r="AE4018">
        <v>-2</v>
      </c>
      <c r="AF4018">
        <v>27.4</v>
      </c>
      <c r="AG4018">
        <v>14.4</v>
      </c>
      <c r="AH4018">
        <v>335</v>
      </c>
    </row>
    <row r="4019" spans="1:34" hidden="1" x14ac:dyDescent="0.25">
      <c r="A4019" t="s">
        <v>15315</v>
      </c>
      <c r="B4019" t="s">
        <v>15316</v>
      </c>
      <c r="C4019" s="1" t="str">
        <f t="shared" si="652"/>
        <v>21:0620</v>
      </c>
      <c r="D4019" s="1" t="str">
        <f t="shared" si="653"/>
        <v>21:0194</v>
      </c>
      <c r="E4019" t="s">
        <v>15317</v>
      </c>
      <c r="F4019" t="s">
        <v>15318</v>
      </c>
      <c r="H4019">
        <v>61.016621800000003</v>
      </c>
      <c r="I4019">
        <v>-138.2075308</v>
      </c>
      <c r="J4019" s="1" t="str">
        <f t="shared" si="654"/>
        <v>NGR bulk stream sediment</v>
      </c>
      <c r="K4019" s="1" t="str">
        <f t="shared" si="655"/>
        <v>&lt;177 micron (NGR)</v>
      </c>
      <c r="L4019">
        <v>34</v>
      </c>
      <c r="M4019" t="s">
        <v>61</v>
      </c>
      <c r="N4019">
        <v>661</v>
      </c>
      <c r="O4019">
        <v>71</v>
      </c>
      <c r="P4019">
        <v>28</v>
      </c>
      <c r="Q4019">
        <v>6</v>
      </c>
      <c r="R4019">
        <v>28</v>
      </c>
      <c r="S4019">
        <v>13</v>
      </c>
      <c r="T4019">
        <v>-0.2</v>
      </c>
      <c r="U4019">
        <v>550</v>
      </c>
      <c r="V4019">
        <v>1.9</v>
      </c>
      <c r="W4019">
        <v>-0.2</v>
      </c>
      <c r="X4019">
        <v>14</v>
      </c>
      <c r="Y4019">
        <v>-2</v>
      </c>
      <c r="Z4019">
        <v>47</v>
      </c>
      <c r="AA4019">
        <v>-0.2</v>
      </c>
      <c r="AB4019">
        <v>2</v>
      </c>
      <c r="AC4019">
        <v>603</v>
      </c>
      <c r="AD4019">
        <v>20</v>
      </c>
      <c r="AE4019">
        <v>-2</v>
      </c>
      <c r="AF4019">
        <v>4</v>
      </c>
      <c r="AG4019">
        <v>2.2000000000000002</v>
      </c>
      <c r="AH4019">
        <v>320</v>
      </c>
    </row>
    <row r="4020" spans="1:34" hidden="1" x14ac:dyDescent="0.25">
      <c r="A4020" t="s">
        <v>15319</v>
      </c>
      <c r="B4020" t="s">
        <v>15320</v>
      </c>
      <c r="C4020" s="1" t="str">
        <f t="shared" si="652"/>
        <v>21:0620</v>
      </c>
      <c r="D4020" s="1" t="str">
        <f t="shared" si="653"/>
        <v>21:0194</v>
      </c>
      <c r="E4020" t="s">
        <v>15321</v>
      </c>
      <c r="F4020" t="s">
        <v>15322</v>
      </c>
      <c r="H4020">
        <v>61.017145800000002</v>
      </c>
      <c r="I4020">
        <v>-138.25226069999999</v>
      </c>
      <c r="J4020" s="1" t="str">
        <f t="shared" si="654"/>
        <v>NGR bulk stream sediment</v>
      </c>
      <c r="K4020" s="1" t="str">
        <f t="shared" si="655"/>
        <v>&lt;177 micron (NGR)</v>
      </c>
      <c r="L4020">
        <v>34</v>
      </c>
      <c r="M4020" t="s">
        <v>66</v>
      </c>
      <c r="N4020">
        <v>662</v>
      </c>
      <c r="O4020">
        <v>87</v>
      </c>
      <c r="P4020">
        <v>29</v>
      </c>
      <c r="Q4020">
        <v>7</v>
      </c>
      <c r="R4020">
        <v>12</v>
      </c>
      <c r="S4020">
        <v>5</v>
      </c>
      <c r="T4020">
        <v>-0.2</v>
      </c>
      <c r="U4020">
        <v>60</v>
      </c>
      <c r="V4020">
        <v>0.6</v>
      </c>
      <c r="W4020">
        <v>0.5</v>
      </c>
      <c r="X4020">
        <v>1</v>
      </c>
      <c r="Y4020">
        <v>18</v>
      </c>
      <c r="Z4020">
        <v>14</v>
      </c>
      <c r="AA4020">
        <v>-0.2</v>
      </c>
      <c r="AB4020">
        <v>3</v>
      </c>
      <c r="AC4020">
        <v>133</v>
      </c>
      <c r="AD4020">
        <v>65</v>
      </c>
      <c r="AE4020">
        <v>4</v>
      </c>
      <c r="AF4020">
        <v>77.599999999999994</v>
      </c>
      <c r="AG4020">
        <v>9.8000000000000007</v>
      </c>
      <c r="AH4020">
        <v>115</v>
      </c>
    </row>
    <row r="4021" spans="1:34" hidden="1" x14ac:dyDescent="0.25">
      <c r="A4021" t="s">
        <v>15323</v>
      </c>
      <c r="B4021" t="s">
        <v>15324</v>
      </c>
      <c r="C4021" s="1" t="str">
        <f t="shared" si="652"/>
        <v>21:0620</v>
      </c>
      <c r="D4021" s="1" t="str">
        <f t="shared" si="653"/>
        <v>21:0194</v>
      </c>
      <c r="E4021" t="s">
        <v>15325</v>
      </c>
      <c r="F4021" t="s">
        <v>15326</v>
      </c>
      <c r="H4021">
        <v>61.003970299999999</v>
      </c>
      <c r="I4021">
        <v>-138.31930449999999</v>
      </c>
      <c r="J4021" s="1" t="str">
        <f t="shared" si="654"/>
        <v>NGR bulk stream sediment</v>
      </c>
      <c r="K4021" s="1" t="str">
        <f t="shared" si="655"/>
        <v>&lt;177 micron (NGR)</v>
      </c>
      <c r="L4021">
        <v>34</v>
      </c>
      <c r="M4021" t="s">
        <v>76</v>
      </c>
      <c r="N4021">
        <v>663</v>
      </c>
      <c r="O4021">
        <v>144</v>
      </c>
      <c r="P4021">
        <v>65</v>
      </c>
      <c r="Q4021">
        <v>11</v>
      </c>
      <c r="R4021">
        <v>50</v>
      </c>
      <c r="S4021">
        <v>17</v>
      </c>
      <c r="T4021">
        <v>-0.2</v>
      </c>
      <c r="U4021">
        <v>460</v>
      </c>
      <c r="V4021">
        <v>2.1</v>
      </c>
      <c r="W4021">
        <v>0.7</v>
      </c>
      <c r="X4021">
        <v>13</v>
      </c>
      <c r="Y4021">
        <v>3</v>
      </c>
      <c r="Z4021">
        <v>42</v>
      </c>
      <c r="AA4021">
        <v>1.6</v>
      </c>
      <c r="AB4021">
        <v>4</v>
      </c>
      <c r="AC4021">
        <v>1050</v>
      </c>
      <c r="AD4021">
        <v>45</v>
      </c>
      <c r="AE4021">
        <v>-2</v>
      </c>
      <c r="AF4021">
        <v>5.6</v>
      </c>
      <c r="AG4021">
        <v>2.7</v>
      </c>
      <c r="AH4021">
        <v>480</v>
      </c>
    </row>
    <row r="4022" spans="1:34" hidden="1" x14ac:dyDescent="0.25">
      <c r="A4022" t="s">
        <v>15327</v>
      </c>
      <c r="B4022" t="s">
        <v>15328</v>
      </c>
      <c r="C4022" s="1" t="str">
        <f t="shared" si="652"/>
        <v>21:0620</v>
      </c>
      <c r="D4022" s="1" t="str">
        <f t="shared" si="653"/>
        <v>21:0194</v>
      </c>
      <c r="E4022" t="s">
        <v>15329</v>
      </c>
      <c r="F4022" t="s">
        <v>15330</v>
      </c>
      <c r="H4022">
        <v>61.013723200000001</v>
      </c>
      <c r="I4022">
        <v>-138.36656350000001</v>
      </c>
      <c r="J4022" s="1" t="str">
        <f t="shared" si="654"/>
        <v>NGR bulk stream sediment</v>
      </c>
      <c r="K4022" s="1" t="str">
        <f t="shared" si="655"/>
        <v>&lt;177 micron (NGR)</v>
      </c>
      <c r="L4022">
        <v>34</v>
      </c>
      <c r="M4022" t="s">
        <v>81</v>
      </c>
      <c r="N4022">
        <v>664</v>
      </c>
      <c r="O4022">
        <v>105</v>
      </c>
      <c r="P4022">
        <v>68</v>
      </c>
      <c r="Q4022">
        <v>16</v>
      </c>
      <c r="R4022">
        <v>66</v>
      </c>
      <c r="S4022">
        <v>18</v>
      </c>
      <c r="T4022">
        <v>0.3</v>
      </c>
      <c r="U4022">
        <v>400</v>
      </c>
      <c r="V4022">
        <v>2</v>
      </c>
      <c r="W4022">
        <v>1.1000000000000001</v>
      </c>
      <c r="X4022">
        <v>14</v>
      </c>
      <c r="Y4022">
        <v>4</v>
      </c>
      <c r="Z4022">
        <v>37</v>
      </c>
      <c r="AA4022">
        <v>2</v>
      </c>
      <c r="AB4022">
        <v>4</v>
      </c>
      <c r="AC4022">
        <v>1170</v>
      </c>
      <c r="AD4022">
        <v>65</v>
      </c>
      <c r="AE4022">
        <v>-2</v>
      </c>
      <c r="AF4022">
        <v>2.4</v>
      </c>
      <c r="AG4022">
        <v>2.2999999999999998</v>
      </c>
      <c r="AH4022">
        <v>350</v>
      </c>
    </row>
    <row r="4023" spans="1:34" hidden="1" x14ac:dyDescent="0.25">
      <c r="A4023" t="s">
        <v>15331</v>
      </c>
      <c r="B4023" t="s">
        <v>15332</v>
      </c>
      <c r="C4023" s="1" t="str">
        <f t="shared" si="652"/>
        <v>21:0620</v>
      </c>
      <c r="D4023" s="1" t="str">
        <f t="shared" si="653"/>
        <v>21:0194</v>
      </c>
      <c r="E4023" t="s">
        <v>15333</v>
      </c>
      <c r="F4023" t="s">
        <v>15334</v>
      </c>
      <c r="H4023">
        <v>61.281840899999999</v>
      </c>
      <c r="I4023">
        <v>-138.90022859999999</v>
      </c>
      <c r="J4023" s="1" t="str">
        <f t="shared" si="654"/>
        <v>NGR bulk stream sediment</v>
      </c>
      <c r="K4023" s="1" t="str">
        <f t="shared" si="655"/>
        <v>&lt;177 micron (NGR)</v>
      </c>
      <c r="L4023">
        <v>34</v>
      </c>
      <c r="M4023" t="s">
        <v>86</v>
      </c>
      <c r="N4023">
        <v>665</v>
      </c>
      <c r="O4023">
        <v>87</v>
      </c>
      <c r="P4023">
        <v>73</v>
      </c>
      <c r="Q4023">
        <v>11</v>
      </c>
      <c r="R4023">
        <v>133</v>
      </c>
      <c r="S4023">
        <v>27</v>
      </c>
      <c r="T4023">
        <v>-0.2</v>
      </c>
      <c r="U4023">
        <v>540</v>
      </c>
      <c r="V4023">
        <v>3.3</v>
      </c>
      <c r="W4023">
        <v>0.3</v>
      </c>
      <c r="X4023">
        <v>6</v>
      </c>
      <c r="Y4023">
        <v>2</v>
      </c>
      <c r="Z4023">
        <v>71</v>
      </c>
      <c r="AA4023">
        <v>1.2</v>
      </c>
      <c r="AB4023">
        <v>3</v>
      </c>
      <c r="AC4023">
        <v>697</v>
      </c>
      <c r="AD4023">
        <v>60</v>
      </c>
      <c r="AE4023">
        <v>-2</v>
      </c>
      <c r="AF4023">
        <v>2.8</v>
      </c>
      <c r="AG4023">
        <v>1.6</v>
      </c>
      <c r="AH4023">
        <v>320</v>
      </c>
    </row>
    <row r="4024" spans="1:34" hidden="1" x14ac:dyDescent="0.25">
      <c r="A4024" t="s">
        <v>15335</v>
      </c>
      <c r="B4024" t="s">
        <v>15336</v>
      </c>
      <c r="C4024" s="1" t="str">
        <f t="shared" si="652"/>
        <v>21:0620</v>
      </c>
      <c r="D4024" s="1" t="str">
        <f t="shared" si="653"/>
        <v>21:0194</v>
      </c>
      <c r="E4024" t="s">
        <v>15337</v>
      </c>
      <c r="F4024" t="s">
        <v>15338</v>
      </c>
      <c r="H4024">
        <v>61.309187899999998</v>
      </c>
      <c r="I4024">
        <v>-138.95497230000001</v>
      </c>
      <c r="J4024" s="1" t="str">
        <f t="shared" si="654"/>
        <v>NGR bulk stream sediment</v>
      </c>
      <c r="K4024" s="1" t="str">
        <f t="shared" si="655"/>
        <v>&lt;177 micron (NGR)</v>
      </c>
      <c r="L4024">
        <v>34</v>
      </c>
      <c r="M4024" t="s">
        <v>91</v>
      </c>
      <c r="N4024">
        <v>666</v>
      </c>
      <c r="O4024">
        <v>84</v>
      </c>
      <c r="P4024">
        <v>55</v>
      </c>
      <c r="Q4024">
        <v>10</v>
      </c>
      <c r="R4024">
        <v>110</v>
      </c>
      <c r="S4024">
        <v>24</v>
      </c>
      <c r="T4024">
        <v>-0.2</v>
      </c>
      <c r="U4024">
        <v>520</v>
      </c>
      <c r="V4024">
        <v>3.2</v>
      </c>
      <c r="W4024">
        <v>-0.2</v>
      </c>
      <c r="X4024">
        <v>6</v>
      </c>
      <c r="Y4024">
        <v>-2</v>
      </c>
      <c r="Z4024">
        <v>52</v>
      </c>
      <c r="AA4024">
        <v>0.8</v>
      </c>
      <c r="AB4024">
        <v>1</v>
      </c>
      <c r="AC4024">
        <v>729</v>
      </c>
      <c r="AD4024">
        <v>40</v>
      </c>
      <c r="AE4024">
        <v>2</v>
      </c>
      <c r="AF4024">
        <v>3.2</v>
      </c>
      <c r="AG4024">
        <v>1.5</v>
      </c>
      <c r="AH4024">
        <v>310</v>
      </c>
    </row>
    <row r="4025" spans="1:34" hidden="1" x14ac:dyDescent="0.25">
      <c r="A4025" t="s">
        <v>15339</v>
      </c>
      <c r="B4025" t="s">
        <v>15340</v>
      </c>
      <c r="C4025" s="1" t="str">
        <f t="shared" si="652"/>
        <v>21:0620</v>
      </c>
      <c r="D4025" s="1" t="str">
        <f t="shared" si="653"/>
        <v>21:0194</v>
      </c>
      <c r="E4025" t="s">
        <v>15305</v>
      </c>
      <c r="F4025" t="s">
        <v>15341</v>
      </c>
      <c r="H4025">
        <v>61.331475300000001</v>
      </c>
      <c r="I4025">
        <v>-138.9982071</v>
      </c>
      <c r="J4025" s="1" t="str">
        <f t="shared" si="654"/>
        <v>NGR bulk stream sediment</v>
      </c>
      <c r="K4025" s="1" t="str">
        <f t="shared" si="655"/>
        <v>&lt;177 micron (NGR)</v>
      </c>
      <c r="L4025">
        <v>34</v>
      </c>
      <c r="M4025" t="s">
        <v>47</v>
      </c>
      <c r="N4025">
        <v>667</v>
      </c>
      <c r="O4025">
        <v>72</v>
      </c>
      <c r="P4025">
        <v>70</v>
      </c>
      <c r="Q4025">
        <v>11</v>
      </c>
      <c r="R4025">
        <v>49</v>
      </c>
      <c r="S4025">
        <v>13</v>
      </c>
      <c r="T4025">
        <v>-0.2</v>
      </c>
      <c r="U4025">
        <v>980</v>
      </c>
      <c r="V4025">
        <v>1.2</v>
      </c>
      <c r="W4025">
        <v>0.5</v>
      </c>
      <c r="X4025">
        <v>4</v>
      </c>
      <c r="Y4025">
        <v>2</v>
      </c>
      <c r="Z4025">
        <v>40</v>
      </c>
      <c r="AA4025">
        <v>0.8</v>
      </c>
      <c r="AB4025">
        <v>5</v>
      </c>
      <c r="AC4025">
        <v>603</v>
      </c>
      <c r="AD4025">
        <v>25</v>
      </c>
      <c r="AE4025">
        <v>-2</v>
      </c>
      <c r="AF4025">
        <v>24</v>
      </c>
      <c r="AG4025">
        <v>3.5</v>
      </c>
      <c r="AH4025">
        <v>500</v>
      </c>
    </row>
    <row r="4026" spans="1:34" hidden="1" x14ac:dyDescent="0.25">
      <c r="A4026" t="s">
        <v>15342</v>
      </c>
      <c r="B4026" t="s">
        <v>15343</v>
      </c>
      <c r="C4026" s="1" t="str">
        <f t="shared" si="652"/>
        <v>21:0620</v>
      </c>
      <c r="D4026" s="1" t="str">
        <f>HYPERLINK("http://geochem.nrcan.gc.ca/cdogs/content/svy/svy_e.htm", "")</f>
        <v/>
      </c>
      <c r="G4026" s="1" t="str">
        <f>HYPERLINK("http://geochem.nrcan.gc.ca/cdogs/content/cr_/cr_00078_e.htm", "78")</f>
        <v>78</v>
      </c>
      <c r="J4026" t="s">
        <v>69</v>
      </c>
      <c r="K4026" t="s">
        <v>70</v>
      </c>
      <c r="L4026">
        <v>34</v>
      </c>
      <c r="M4026" t="s">
        <v>71</v>
      </c>
      <c r="N4026">
        <v>668</v>
      </c>
      <c r="O4026">
        <v>79</v>
      </c>
      <c r="P4026">
        <v>36</v>
      </c>
      <c r="Q4026">
        <v>21</v>
      </c>
      <c r="R4026">
        <v>228</v>
      </c>
      <c r="S4026">
        <v>22</v>
      </c>
      <c r="T4026">
        <v>-0.2</v>
      </c>
      <c r="U4026">
        <v>380</v>
      </c>
      <c r="V4026">
        <v>2.2000000000000002</v>
      </c>
      <c r="W4026">
        <v>0.6</v>
      </c>
      <c r="X4026">
        <v>22</v>
      </c>
      <c r="Y4026">
        <v>3</v>
      </c>
      <c r="Z4026">
        <v>45</v>
      </c>
      <c r="AA4026">
        <v>0.6</v>
      </c>
      <c r="AB4026">
        <v>4</v>
      </c>
      <c r="AC4026">
        <v>703</v>
      </c>
      <c r="AD4026">
        <v>20</v>
      </c>
      <c r="AE4026">
        <v>20</v>
      </c>
      <c r="AF4026">
        <v>3</v>
      </c>
      <c r="AG4026">
        <v>11.6</v>
      </c>
      <c r="AH4026">
        <v>586</v>
      </c>
    </row>
    <row r="4027" spans="1:34" hidden="1" x14ac:dyDescent="0.25">
      <c r="A4027" t="s">
        <v>15344</v>
      </c>
      <c r="B4027" t="s">
        <v>15345</v>
      </c>
      <c r="C4027" s="1" t="str">
        <f t="shared" si="652"/>
        <v>21:0620</v>
      </c>
      <c r="D4027" s="1" t="str">
        <f t="shared" ref="D4027:D4035" si="656">HYPERLINK("http://geochem.nrcan.gc.ca/cdogs/content/svy/svy210194_e.htm", "21:0194")</f>
        <v>21:0194</v>
      </c>
      <c r="E4027" t="s">
        <v>15305</v>
      </c>
      <c r="F4027" t="s">
        <v>15346</v>
      </c>
      <c r="H4027">
        <v>61.331475300000001</v>
      </c>
      <c r="I4027">
        <v>-138.9982071</v>
      </c>
      <c r="J4027" s="1" t="str">
        <f t="shared" ref="J4027:J4035" si="657">HYPERLINK("http://geochem.nrcan.gc.ca/cdogs/content/kwd/kwd020030_e.htm", "NGR bulk stream sediment")</f>
        <v>NGR bulk stream sediment</v>
      </c>
      <c r="K4027" s="1" t="str">
        <f t="shared" ref="K4027:K4035" si="658">HYPERLINK("http://geochem.nrcan.gc.ca/cdogs/content/kwd/kwd080006_e.htm", "&lt;177 micron (NGR)")</f>
        <v>&lt;177 micron (NGR)</v>
      </c>
      <c r="L4027">
        <v>34</v>
      </c>
      <c r="M4027" t="s">
        <v>51</v>
      </c>
      <c r="N4027">
        <v>669</v>
      </c>
      <c r="O4027">
        <v>82</v>
      </c>
      <c r="P4027">
        <v>64</v>
      </c>
      <c r="Q4027">
        <v>14</v>
      </c>
      <c r="R4027">
        <v>52</v>
      </c>
      <c r="S4027">
        <v>16</v>
      </c>
      <c r="T4027">
        <v>-0.2</v>
      </c>
      <c r="U4027">
        <v>800</v>
      </c>
      <c r="V4027">
        <v>1.4</v>
      </c>
      <c r="W4027">
        <v>0.5</v>
      </c>
      <c r="X4027">
        <v>6</v>
      </c>
      <c r="Y4027">
        <v>3</v>
      </c>
      <c r="Z4027">
        <v>46</v>
      </c>
      <c r="AA4027">
        <v>1.7</v>
      </c>
      <c r="AB4027">
        <v>5</v>
      </c>
      <c r="AC4027">
        <v>659</v>
      </c>
      <c r="AD4027">
        <v>60</v>
      </c>
      <c r="AE4027">
        <v>-2</v>
      </c>
      <c r="AF4027">
        <v>21</v>
      </c>
      <c r="AG4027">
        <v>3.2</v>
      </c>
      <c r="AH4027">
        <v>555</v>
      </c>
    </row>
    <row r="4028" spans="1:34" hidden="1" x14ac:dyDescent="0.25">
      <c r="A4028" t="s">
        <v>15347</v>
      </c>
      <c r="B4028" t="s">
        <v>15348</v>
      </c>
      <c r="C4028" s="1" t="str">
        <f t="shared" si="652"/>
        <v>21:0620</v>
      </c>
      <c r="D4028" s="1" t="str">
        <f t="shared" si="656"/>
        <v>21:0194</v>
      </c>
      <c r="E4028" t="s">
        <v>15349</v>
      </c>
      <c r="F4028" t="s">
        <v>15350</v>
      </c>
      <c r="H4028">
        <v>61.989763699999997</v>
      </c>
      <c r="I4028">
        <v>-139.37109359999999</v>
      </c>
      <c r="J4028" s="1" t="str">
        <f t="shared" si="657"/>
        <v>NGR bulk stream sediment</v>
      </c>
      <c r="K4028" s="1" t="str">
        <f t="shared" si="658"/>
        <v>&lt;177 micron (NGR)</v>
      </c>
      <c r="L4028">
        <v>35</v>
      </c>
      <c r="M4028" t="s">
        <v>38</v>
      </c>
      <c r="N4028">
        <v>670</v>
      </c>
      <c r="O4028">
        <v>78</v>
      </c>
      <c r="P4028">
        <v>26</v>
      </c>
      <c r="Q4028">
        <v>8</v>
      </c>
      <c r="R4028">
        <v>20</v>
      </c>
      <c r="S4028">
        <v>8</v>
      </c>
      <c r="T4028">
        <v>-0.2</v>
      </c>
      <c r="U4028">
        <v>620</v>
      </c>
      <c r="V4028">
        <v>1.7</v>
      </c>
      <c r="W4028">
        <v>-0.2</v>
      </c>
      <c r="X4028">
        <v>8</v>
      </c>
      <c r="Y4028">
        <v>-2</v>
      </c>
      <c r="Z4028">
        <v>44</v>
      </c>
      <c r="AA4028">
        <v>1</v>
      </c>
      <c r="AB4028">
        <v>2</v>
      </c>
      <c r="AC4028">
        <v>737</v>
      </c>
      <c r="AD4028">
        <v>30</v>
      </c>
      <c r="AE4028">
        <v>-2</v>
      </c>
      <c r="AF4028">
        <v>8.6</v>
      </c>
      <c r="AG4028">
        <v>2.9</v>
      </c>
      <c r="AH4028">
        <v>300</v>
      </c>
    </row>
    <row r="4029" spans="1:34" hidden="1" x14ac:dyDescent="0.25">
      <c r="A4029" t="s">
        <v>15351</v>
      </c>
      <c r="B4029" t="s">
        <v>15352</v>
      </c>
      <c r="C4029" s="1" t="str">
        <f t="shared" si="652"/>
        <v>21:0620</v>
      </c>
      <c r="D4029" s="1" t="str">
        <f t="shared" si="656"/>
        <v>21:0194</v>
      </c>
      <c r="E4029" t="s">
        <v>15353</v>
      </c>
      <c r="F4029" t="s">
        <v>15354</v>
      </c>
      <c r="H4029">
        <v>61.978423300000003</v>
      </c>
      <c r="I4029">
        <v>-139.18143689999999</v>
      </c>
      <c r="J4029" s="1" t="str">
        <f t="shared" si="657"/>
        <v>NGR bulk stream sediment</v>
      </c>
      <c r="K4029" s="1" t="str">
        <f t="shared" si="658"/>
        <v>&lt;177 micron (NGR)</v>
      </c>
      <c r="L4029">
        <v>35</v>
      </c>
      <c r="M4029" t="s">
        <v>43</v>
      </c>
      <c r="N4029">
        <v>671</v>
      </c>
      <c r="O4029">
        <v>59</v>
      </c>
      <c r="P4029">
        <v>39</v>
      </c>
      <c r="Q4029">
        <v>8</v>
      </c>
      <c r="R4029">
        <v>23</v>
      </c>
      <c r="S4029">
        <v>8</v>
      </c>
      <c r="T4029">
        <v>-0.2</v>
      </c>
      <c r="U4029">
        <v>270</v>
      </c>
      <c r="V4029">
        <v>1.7</v>
      </c>
      <c r="W4029">
        <v>-0.2</v>
      </c>
      <c r="X4029">
        <v>4</v>
      </c>
      <c r="Y4029">
        <v>-2</v>
      </c>
      <c r="Z4029">
        <v>35</v>
      </c>
      <c r="AA4029">
        <v>1.1000000000000001</v>
      </c>
      <c r="AB4029">
        <v>-1</v>
      </c>
      <c r="AC4029">
        <v>687</v>
      </c>
      <c r="AD4029">
        <v>30</v>
      </c>
      <c r="AE4029">
        <v>-2</v>
      </c>
      <c r="AF4029">
        <v>12.2</v>
      </c>
      <c r="AG4029">
        <v>6.6</v>
      </c>
      <c r="AH4029">
        <v>350</v>
      </c>
    </row>
    <row r="4030" spans="1:34" hidden="1" x14ac:dyDescent="0.25">
      <c r="A4030" t="s">
        <v>15355</v>
      </c>
      <c r="B4030" t="s">
        <v>15356</v>
      </c>
      <c r="C4030" s="1" t="str">
        <f t="shared" si="652"/>
        <v>21:0620</v>
      </c>
      <c r="D4030" s="1" t="str">
        <f t="shared" si="656"/>
        <v>21:0194</v>
      </c>
      <c r="E4030" t="s">
        <v>15349</v>
      </c>
      <c r="F4030" t="s">
        <v>15357</v>
      </c>
      <c r="H4030">
        <v>61.989763699999997</v>
      </c>
      <c r="I4030">
        <v>-139.37109359999999</v>
      </c>
      <c r="J4030" s="1" t="str">
        <f t="shared" si="657"/>
        <v>NGR bulk stream sediment</v>
      </c>
      <c r="K4030" s="1" t="str">
        <f t="shared" si="658"/>
        <v>&lt;177 micron (NGR)</v>
      </c>
      <c r="L4030">
        <v>35</v>
      </c>
      <c r="M4030" t="s">
        <v>47</v>
      </c>
      <c r="N4030">
        <v>672</v>
      </c>
      <c r="O4030">
        <v>74</v>
      </c>
      <c r="P4030">
        <v>26</v>
      </c>
      <c r="Q4030">
        <v>8</v>
      </c>
      <c r="R4030">
        <v>23</v>
      </c>
      <c r="S4030">
        <v>10</v>
      </c>
      <c r="T4030">
        <v>-0.2</v>
      </c>
      <c r="U4030">
        <v>660</v>
      </c>
      <c r="V4030">
        <v>1.8</v>
      </c>
      <c r="W4030">
        <v>-0.2</v>
      </c>
      <c r="X4030">
        <v>7</v>
      </c>
      <c r="Y4030">
        <v>-2</v>
      </c>
      <c r="Z4030">
        <v>42</v>
      </c>
      <c r="AA4030">
        <v>0.4</v>
      </c>
      <c r="AB4030">
        <v>-1</v>
      </c>
      <c r="AC4030">
        <v>761</v>
      </c>
      <c r="AD4030">
        <v>30</v>
      </c>
      <c r="AE4030">
        <v>-2</v>
      </c>
      <c r="AF4030">
        <v>7.8</v>
      </c>
      <c r="AG4030">
        <v>2.8</v>
      </c>
      <c r="AH4030">
        <v>295</v>
      </c>
    </row>
    <row r="4031" spans="1:34" hidden="1" x14ac:dyDescent="0.25">
      <c r="A4031" t="s">
        <v>15358</v>
      </c>
      <c r="B4031" t="s">
        <v>15359</v>
      </c>
      <c r="C4031" s="1" t="str">
        <f t="shared" si="652"/>
        <v>21:0620</v>
      </c>
      <c r="D4031" s="1" t="str">
        <f t="shared" si="656"/>
        <v>21:0194</v>
      </c>
      <c r="E4031" t="s">
        <v>15349</v>
      </c>
      <c r="F4031" t="s">
        <v>15360</v>
      </c>
      <c r="H4031">
        <v>61.989763699999997</v>
      </c>
      <c r="I4031">
        <v>-139.37109359999999</v>
      </c>
      <c r="J4031" s="1" t="str">
        <f t="shared" si="657"/>
        <v>NGR bulk stream sediment</v>
      </c>
      <c r="K4031" s="1" t="str">
        <f t="shared" si="658"/>
        <v>&lt;177 micron (NGR)</v>
      </c>
      <c r="L4031">
        <v>35</v>
      </c>
      <c r="M4031" t="s">
        <v>51</v>
      </c>
      <c r="N4031">
        <v>673</v>
      </c>
      <c r="O4031">
        <v>84</v>
      </c>
      <c r="P4031">
        <v>28</v>
      </c>
      <c r="Q4031">
        <v>8</v>
      </c>
      <c r="R4031">
        <v>22</v>
      </c>
      <c r="S4031">
        <v>9</v>
      </c>
      <c r="T4031">
        <v>-0.2</v>
      </c>
      <c r="U4031">
        <v>700</v>
      </c>
      <c r="V4031">
        <v>1.9</v>
      </c>
      <c r="W4031">
        <v>0.4</v>
      </c>
      <c r="X4031">
        <v>9</v>
      </c>
      <c r="Y4031">
        <v>-2</v>
      </c>
      <c r="Z4031">
        <v>46</v>
      </c>
      <c r="AA4031">
        <v>1.3</v>
      </c>
      <c r="AB4031">
        <v>-1</v>
      </c>
      <c r="AC4031">
        <v>783</v>
      </c>
      <c r="AD4031">
        <v>30</v>
      </c>
      <c r="AE4031">
        <v>-2</v>
      </c>
      <c r="AF4031">
        <v>9.8000000000000007</v>
      </c>
      <c r="AG4031">
        <v>3.1</v>
      </c>
      <c r="AH4031">
        <v>310</v>
      </c>
    </row>
    <row r="4032" spans="1:34" hidden="1" x14ac:dyDescent="0.25">
      <c r="A4032" t="s">
        <v>15361</v>
      </c>
      <c r="B4032" t="s">
        <v>15362</v>
      </c>
      <c r="C4032" s="1" t="str">
        <f t="shared" si="652"/>
        <v>21:0620</v>
      </c>
      <c r="D4032" s="1" t="str">
        <f t="shared" si="656"/>
        <v>21:0194</v>
      </c>
      <c r="E4032" t="s">
        <v>15363</v>
      </c>
      <c r="F4032" t="s">
        <v>15364</v>
      </c>
      <c r="H4032">
        <v>61.992322899999998</v>
      </c>
      <c r="I4032">
        <v>-139.4968643</v>
      </c>
      <c r="J4032" s="1" t="str">
        <f t="shared" si="657"/>
        <v>NGR bulk stream sediment</v>
      </c>
      <c r="K4032" s="1" t="str">
        <f t="shared" si="658"/>
        <v>&lt;177 micron (NGR)</v>
      </c>
      <c r="L4032">
        <v>35</v>
      </c>
      <c r="M4032" t="s">
        <v>56</v>
      </c>
      <c r="N4032">
        <v>674</v>
      </c>
      <c r="O4032">
        <v>91</v>
      </c>
      <c r="P4032">
        <v>45</v>
      </c>
      <c r="Q4032">
        <v>7</v>
      </c>
      <c r="R4032">
        <v>24</v>
      </c>
      <c r="S4032">
        <v>6</v>
      </c>
      <c r="T4032">
        <v>-0.2</v>
      </c>
      <c r="U4032">
        <v>220</v>
      </c>
      <c r="V4032">
        <v>1.55</v>
      </c>
      <c r="W4032">
        <v>-0.2</v>
      </c>
      <c r="X4032">
        <v>9</v>
      </c>
      <c r="Y4032">
        <v>-2</v>
      </c>
      <c r="Z4032">
        <v>34</v>
      </c>
      <c r="AA4032">
        <v>0.6</v>
      </c>
      <c r="AB4032">
        <v>1</v>
      </c>
      <c r="AC4032">
        <v>547</v>
      </c>
      <c r="AD4032">
        <v>100</v>
      </c>
      <c r="AE4032">
        <v>-2</v>
      </c>
      <c r="AF4032">
        <v>28.6</v>
      </c>
      <c r="AG4032">
        <v>10.8</v>
      </c>
      <c r="AH4032">
        <v>215</v>
      </c>
    </row>
    <row r="4033" spans="1:34" hidden="1" x14ac:dyDescent="0.25">
      <c r="A4033" t="s">
        <v>15365</v>
      </c>
      <c r="B4033" t="s">
        <v>15366</v>
      </c>
      <c r="C4033" s="1" t="str">
        <f t="shared" si="652"/>
        <v>21:0620</v>
      </c>
      <c r="D4033" s="1" t="str">
        <f t="shared" si="656"/>
        <v>21:0194</v>
      </c>
      <c r="E4033" t="s">
        <v>15367</v>
      </c>
      <c r="F4033" t="s">
        <v>15368</v>
      </c>
      <c r="H4033">
        <v>61.968126900000001</v>
      </c>
      <c r="I4033">
        <v>-139.47810269999999</v>
      </c>
      <c r="J4033" s="1" t="str">
        <f t="shared" si="657"/>
        <v>NGR bulk stream sediment</v>
      </c>
      <c r="K4033" s="1" t="str">
        <f t="shared" si="658"/>
        <v>&lt;177 micron (NGR)</v>
      </c>
      <c r="L4033">
        <v>35</v>
      </c>
      <c r="M4033" t="s">
        <v>61</v>
      </c>
      <c r="N4033">
        <v>675</v>
      </c>
      <c r="O4033">
        <v>73</v>
      </c>
      <c r="P4033">
        <v>21</v>
      </c>
      <c r="Q4033">
        <v>6</v>
      </c>
      <c r="R4033">
        <v>23</v>
      </c>
      <c r="S4033">
        <v>8</v>
      </c>
      <c r="T4033">
        <v>-0.2</v>
      </c>
      <c r="U4033">
        <v>270</v>
      </c>
      <c r="V4033">
        <v>1.55</v>
      </c>
      <c r="W4033">
        <v>-0.2</v>
      </c>
      <c r="X4033">
        <v>4</v>
      </c>
      <c r="Y4033">
        <v>-2</v>
      </c>
      <c r="Z4033">
        <v>41</v>
      </c>
      <c r="AA4033">
        <v>0.7</v>
      </c>
      <c r="AB4033">
        <v>-1</v>
      </c>
      <c r="AC4033">
        <v>773</v>
      </c>
      <c r="AD4033">
        <v>50</v>
      </c>
      <c r="AE4033">
        <v>-2</v>
      </c>
      <c r="AF4033">
        <v>8.8000000000000007</v>
      </c>
      <c r="AG4033">
        <v>4.4000000000000004</v>
      </c>
      <c r="AH4033">
        <v>350</v>
      </c>
    </row>
    <row r="4034" spans="1:34" hidden="1" x14ac:dyDescent="0.25">
      <c r="A4034" t="s">
        <v>15369</v>
      </c>
      <c r="B4034" t="s">
        <v>15370</v>
      </c>
      <c r="C4034" s="1" t="str">
        <f t="shared" si="652"/>
        <v>21:0620</v>
      </c>
      <c r="D4034" s="1" t="str">
        <f t="shared" si="656"/>
        <v>21:0194</v>
      </c>
      <c r="E4034" t="s">
        <v>15371</v>
      </c>
      <c r="F4034" t="s">
        <v>15372</v>
      </c>
      <c r="H4034">
        <v>61.943123700000001</v>
      </c>
      <c r="I4034">
        <v>-139.51611579999999</v>
      </c>
      <c r="J4034" s="1" t="str">
        <f t="shared" si="657"/>
        <v>NGR bulk stream sediment</v>
      </c>
      <c r="K4034" s="1" t="str">
        <f t="shared" si="658"/>
        <v>&lt;177 micron (NGR)</v>
      </c>
      <c r="L4034">
        <v>35</v>
      </c>
      <c r="M4034" t="s">
        <v>66</v>
      </c>
      <c r="N4034">
        <v>676</v>
      </c>
      <c r="O4034">
        <v>56</v>
      </c>
      <c r="P4034">
        <v>30</v>
      </c>
      <c r="Q4034">
        <v>4</v>
      </c>
      <c r="R4034">
        <v>25</v>
      </c>
      <c r="S4034">
        <v>10</v>
      </c>
      <c r="T4034">
        <v>-0.2</v>
      </c>
      <c r="U4034">
        <v>1000</v>
      </c>
      <c r="V4034">
        <v>1.75</v>
      </c>
      <c r="W4034">
        <v>-0.2</v>
      </c>
      <c r="X4034">
        <v>8</v>
      </c>
      <c r="Y4034">
        <v>-2</v>
      </c>
      <c r="Z4034">
        <v>37</v>
      </c>
      <c r="AA4034">
        <v>0.4</v>
      </c>
      <c r="AB4034">
        <v>-1</v>
      </c>
      <c r="AC4034">
        <v>866</v>
      </c>
      <c r="AD4034">
        <v>25</v>
      </c>
      <c r="AE4034">
        <v>-2</v>
      </c>
      <c r="AF4034">
        <v>12.4</v>
      </c>
      <c r="AG4034">
        <v>2.5</v>
      </c>
      <c r="AH4034">
        <v>380</v>
      </c>
    </row>
    <row r="4035" spans="1:34" hidden="1" x14ac:dyDescent="0.25">
      <c r="A4035" t="s">
        <v>15373</v>
      </c>
      <c r="B4035" t="s">
        <v>15374</v>
      </c>
      <c r="C4035" s="1" t="str">
        <f t="shared" si="652"/>
        <v>21:0620</v>
      </c>
      <c r="D4035" s="1" t="str">
        <f t="shared" si="656"/>
        <v>21:0194</v>
      </c>
      <c r="E4035" t="s">
        <v>15375</v>
      </c>
      <c r="F4035" t="s">
        <v>15376</v>
      </c>
      <c r="H4035">
        <v>61.944901899999998</v>
      </c>
      <c r="I4035">
        <v>-139.54900549999999</v>
      </c>
      <c r="J4035" s="1" t="str">
        <f t="shared" si="657"/>
        <v>NGR bulk stream sediment</v>
      </c>
      <c r="K4035" s="1" t="str">
        <f t="shared" si="658"/>
        <v>&lt;177 micron (NGR)</v>
      </c>
      <c r="L4035">
        <v>35</v>
      </c>
      <c r="M4035" t="s">
        <v>76</v>
      </c>
      <c r="N4035">
        <v>677</v>
      </c>
      <c r="O4035">
        <v>48</v>
      </c>
      <c r="P4035">
        <v>61</v>
      </c>
      <c r="Q4035">
        <v>5</v>
      </c>
      <c r="R4035">
        <v>12</v>
      </c>
      <c r="S4035">
        <v>2</v>
      </c>
      <c r="T4035">
        <v>-0.2</v>
      </c>
      <c r="U4035">
        <v>90</v>
      </c>
      <c r="V4035">
        <v>1.5</v>
      </c>
      <c r="W4035">
        <v>-0.2</v>
      </c>
      <c r="X4035">
        <v>7</v>
      </c>
      <c r="Y4035">
        <v>2</v>
      </c>
      <c r="Z4035">
        <v>58</v>
      </c>
      <c r="AA4035">
        <v>0.6</v>
      </c>
      <c r="AB4035">
        <v>-1</v>
      </c>
      <c r="AC4035">
        <v>264</v>
      </c>
      <c r="AD4035">
        <v>95</v>
      </c>
      <c r="AE4035">
        <v>-2</v>
      </c>
      <c r="AF4035">
        <v>64.400000000000006</v>
      </c>
      <c r="AG4035">
        <v>1.5</v>
      </c>
      <c r="AH4035">
        <v>145</v>
      </c>
    </row>
    <row r="4036" spans="1:34" hidden="1" x14ac:dyDescent="0.25">
      <c r="A4036" t="s">
        <v>15377</v>
      </c>
      <c r="B4036" t="s">
        <v>15378</v>
      </c>
      <c r="C4036" s="1" t="str">
        <f t="shared" si="652"/>
        <v>21:0620</v>
      </c>
      <c r="D4036" s="1" t="str">
        <f>HYPERLINK("http://geochem.nrcan.gc.ca/cdogs/content/svy/svy_e.htm", "")</f>
        <v/>
      </c>
      <c r="G4036" s="1" t="str">
        <f>HYPERLINK("http://geochem.nrcan.gc.ca/cdogs/content/cr_/cr_00077_e.htm", "77")</f>
        <v>77</v>
      </c>
      <c r="J4036" t="s">
        <v>69</v>
      </c>
      <c r="K4036" t="s">
        <v>70</v>
      </c>
      <c r="L4036">
        <v>35</v>
      </c>
      <c r="M4036" t="s">
        <v>71</v>
      </c>
      <c r="N4036">
        <v>678</v>
      </c>
      <c r="O4036">
        <v>138</v>
      </c>
      <c r="P4036">
        <v>62</v>
      </c>
      <c r="Q4036">
        <v>32</v>
      </c>
      <c r="R4036">
        <v>305</v>
      </c>
      <c r="S4036">
        <v>29</v>
      </c>
      <c r="T4036">
        <v>0.4</v>
      </c>
      <c r="U4036">
        <v>540</v>
      </c>
      <c r="V4036">
        <v>3.4</v>
      </c>
      <c r="W4036">
        <v>0.4</v>
      </c>
      <c r="X4036">
        <v>39</v>
      </c>
      <c r="Y4036">
        <v>4</v>
      </c>
      <c r="Z4036">
        <v>62</v>
      </c>
      <c r="AA4036">
        <v>0.4</v>
      </c>
      <c r="AB4036">
        <v>5</v>
      </c>
      <c r="AC4036">
        <v>767</v>
      </c>
      <c r="AD4036">
        <v>25</v>
      </c>
      <c r="AE4036">
        <v>16</v>
      </c>
      <c r="AF4036">
        <v>3</v>
      </c>
      <c r="AG4036">
        <v>18</v>
      </c>
      <c r="AH4036">
        <v>540</v>
      </c>
    </row>
    <row r="4037" spans="1:34" hidden="1" x14ac:dyDescent="0.25">
      <c r="A4037" t="s">
        <v>15379</v>
      </c>
      <c r="B4037" t="s">
        <v>15380</v>
      </c>
      <c r="C4037" s="1" t="str">
        <f t="shared" si="652"/>
        <v>21:0620</v>
      </c>
      <c r="D4037" s="1" t="str">
        <f t="shared" ref="D4037:D4058" si="659">HYPERLINK("http://geochem.nrcan.gc.ca/cdogs/content/svy/svy210194_e.htm", "21:0194")</f>
        <v>21:0194</v>
      </c>
      <c r="E4037" t="s">
        <v>15381</v>
      </c>
      <c r="F4037" t="s">
        <v>15382</v>
      </c>
      <c r="H4037">
        <v>61.842040699999998</v>
      </c>
      <c r="I4037">
        <v>-139.97230909999999</v>
      </c>
      <c r="J4037" s="1" t="str">
        <f t="shared" ref="J4037:J4058" si="660">HYPERLINK("http://geochem.nrcan.gc.ca/cdogs/content/kwd/kwd020030_e.htm", "NGR bulk stream sediment")</f>
        <v>NGR bulk stream sediment</v>
      </c>
      <c r="K4037" s="1" t="str">
        <f t="shared" ref="K4037:K4058" si="661">HYPERLINK("http://geochem.nrcan.gc.ca/cdogs/content/kwd/kwd080006_e.htm", "&lt;177 micron (NGR)")</f>
        <v>&lt;177 micron (NGR)</v>
      </c>
      <c r="L4037">
        <v>35</v>
      </c>
      <c r="M4037" t="s">
        <v>81</v>
      </c>
      <c r="N4037">
        <v>679</v>
      </c>
      <c r="O4037">
        <v>71</v>
      </c>
      <c r="P4037">
        <v>32</v>
      </c>
      <c r="Q4037">
        <v>5</v>
      </c>
      <c r="R4037">
        <v>40</v>
      </c>
      <c r="S4037">
        <v>11</v>
      </c>
      <c r="T4037">
        <v>-0.2</v>
      </c>
      <c r="U4037">
        <v>1100</v>
      </c>
      <c r="V4037">
        <v>4</v>
      </c>
      <c r="W4037">
        <v>-0.2</v>
      </c>
      <c r="X4037">
        <v>10</v>
      </c>
      <c r="Y4037">
        <v>-2</v>
      </c>
      <c r="Z4037">
        <v>46</v>
      </c>
      <c r="AA4037">
        <v>0.6</v>
      </c>
      <c r="AB4037">
        <v>-1</v>
      </c>
      <c r="AC4037">
        <v>744</v>
      </c>
      <c r="AD4037">
        <v>40</v>
      </c>
      <c r="AE4037">
        <v>-2</v>
      </c>
      <c r="AF4037">
        <v>16.2</v>
      </c>
      <c r="AG4037">
        <v>1.9</v>
      </c>
      <c r="AH4037">
        <v>415</v>
      </c>
    </row>
    <row r="4038" spans="1:34" hidden="1" x14ac:dyDescent="0.25">
      <c r="A4038" t="s">
        <v>15383</v>
      </c>
      <c r="B4038" t="s">
        <v>15384</v>
      </c>
      <c r="C4038" s="1" t="str">
        <f t="shared" si="652"/>
        <v>21:0620</v>
      </c>
      <c r="D4038" s="1" t="str">
        <f t="shared" si="659"/>
        <v>21:0194</v>
      </c>
      <c r="E4038" t="s">
        <v>15385</v>
      </c>
      <c r="F4038" t="s">
        <v>15386</v>
      </c>
      <c r="H4038">
        <v>61.8672781</v>
      </c>
      <c r="I4038">
        <v>-139.8905503</v>
      </c>
      <c r="J4038" s="1" t="str">
        <f t="shared" si="660"/>
        <v>NGR bulk stream sediment</v>
      </c>
      <c r="K4038" s="1" t="str">
        <f t="shared" si="661"/>
        <v>&lt;177 micron (NGR)</v>
      </c>
      <c r="L4038">
        <v>35</v>
      </c>
      <c r="M4038" t="s">
        <v>86</v>
      </c>
      <c r="N4038">
        <v>680</v>
      </c>
      <c r="O4038">
        <v>79</v>
      </c>
      <c r="P4038">
        <v>26</v>
      </c>
      <c r="Q4038">
        <v>4</v>
      </c>
      <c r="R4038">
        <v>27</v>
      </c>
      <c r="S4038">
        <v>11</v>
      </c>
      <c r="T4038">
        <v>-0.2</v>
      </c>
      <c r="U4038">
        <v>280</v>
      </c>
      <c r="V4038">
        <v>2.7</v>
      </c>
      <c r="W4038">
        <v>0.2</v>
      </c>
      <c r="X4038">
        <v>5</v>
      </c>
      <c r="Y4038">
        <v>-2</v>
      </c>
      <c r="Z4038">
        <v>38</v>
      </c>
      <c r="AA4038">
        <v>0.9</v>
      </c>
      <c r="AB4038">
        <v>-1</v>
      </c>
      <c r="AC4038">
        <v>747</v>
      </c>
      <c r="AD4038">
        <v>20</v>
      </c>
      <c r="AE4038">
        <v>-2</v>
      </c>
      <c r="AF4038">
        <v>13.2</v>
      </c>
      <c r="AG4038">
        <v>3</v>
      </c>
      <c r="AH4038">
        <v>440</v>
      </c>
    </row>
    <row r="4039" spans="1:34" hidden="1" x14ac:dyDescent="0.25">
      <c r="A4039" t="s">
        <v>15387</v>
      </c>
      <c r="B4039" t="s">
        <v>15388</v>
      </c>
      <c r="C4039" s="1" t="str">
        <f t="shared" si="652"/>
        <v>21:0620</v>
      </c>
      <c r="D4039" s="1" t="str">
        <f t="shared" si="659"/>
        <v>21:0194</v>
      </c>
      <c r="E4039" t="s">
        <v>15389</v>
      </c>
      <c r="F4039" t="s">
        <v>15390</v>
      </c>
      <c r="H4039">
        <v>61.861905800000002</v>
      </c>
      <c r="I4039">
        <v>-139.90463990000001</v>
      </c>
      <c r="J4039" s="1" t="str">
        <f t="shared" si="660"/>
        <v>NGR bulk stream sediment</v>
      </c>
      <c r="K4039" s="1" t="str">
        <f t="shared" si="661"/>
        <v>&lt;177 micron (NGR)</v>
      </c>
      <c r="L4039">
        <v>35</v>
      </c>
      <c r="M4039" t="s">
        <v>91</v>
      </c>
      <c r="N4039">
        <v>681</v>
      </c>
      <c r="O4039">
        <v>61</v>
      </c>
      <c r="P4039">
        <v>24</v>
      </c>
      <c r="Q4039">
        <v>7</v>
      </c>
      <c r="R4039">
        <v>28</v>
      </c>
      <c r="S4039">
        <v>9</v>
      </c>
      <c r="T4039">
        <v>-0.2</v>
      </c>
      <c r="U4039">
        <v>300</v>
      </c>
      <c r="V4039">
        <v>2.4</v>
      </c>
      <c r="W4039">
        <v>-0.2</v>
      </c>
      <c r="X4039">
        <v>4</v>
      </c>
      <c r="Y4039">
        <v>-2</v>
      </c>
      <c r="Z4039">
        <v>35</v>
      </c>
      <c r="AA4039">
        <v>0.7</v>
      </c>
      <c r="AB4039">
        <v>-1</v>
      </c>
      <c r="AC4039">
        <v>811</v>
      </c>
      <c r="AD4039">
        <v>15</v>
      </c>
      <c r="AE4039">
        <v>-2</v>
      </c>
      <c r="AF4039">
        <v>5.4</v>
      </c>
      <c r="AG4039">
        <v>2.2999999999999998</v>
      </c>
      <c r="AH4039">
        <v>425</v>
      </c>
    </row>
    <row r="4040" spans="1:34" hidden="1" x14ac:dyDescent="0.25">
      <c r="A4040" t="s">
        <v>15391</v>
      </c>
      <c r="B4040" t="s">
        <v>15392</v>
      </c>
      <c r="C4040" s="1" t="str">
        <f t="shared" si="652"/>
        <v>21:0620</v>
      </c>
      <c r="D4040" s="1" t="str">
        <f t="shared" si="659"/>
        <v>21:0194</v>
      </c>
      <c r="E4040" t="s">
        <v>15393</v>
      </c>
      <c r="F4040" t="s">
        <v>15394</v>
      </c>
      <c r="H4040">
        <v>61.860852299999998</v>
      </c>
      <c r="I4040">
        <v>-139.8450307</v>
      </c>
      <c r="J4040" s="1" t="str">
        <f t="shared" si="660"/>
        <v>NGR bulk stream sediment</v>
      </c>
      <c r="K4040" s="1" t="str">
        <f t="shared" si="661"/>
        <v>&lt;177 micron (NGR)</v>
      </c>
      <c r="L4040">
        <v>35</v>
      </c>
      <c r="M4040" t="s">
        <v>96</v>
      </c>
      <c r="N4040">
        <v>682</v>
      </c>
      <c r="O4040">
        <v>65</v>
      </c>
      <c r="P4040">
        <v>20</v>
      </c>
      <c r="Q4040">
        <v>6</v>
      </c>
      <c r="R4040">
        <v>26</v>
      </c>
      <c r="S4040">
        <v>9</v>
      </c>
      <c r="T4040">
        <v>-0.2</v>
      </c>
      <c r="U4040">
        <v>270</v>
      </c>
      <c r="V4040">
        <v>2.35</v>
      </c>
      <c r="W4040">
        <v>-0.2</v>
      </c>
      <c r="X4040">
        <v>6</v>
      </c>
      <c r="Y4040">
        <v>-2</v>
      </c>
      <c r="Z4040">
        <v>30</v>
      </c>
      <c r="AA4040">
        <v>0.4</v>
      </c>
      <c r="AB4040">
        <v>-1</v>
      </c>
      <c r="AC4040">
        <v>709</v>
      </c>
      <c r="AD4040">
        <v>15</v>
      </c>
      <c r="AE4040">
        <v>-2</v>
      </c>
      <c r="AF4040">
        <v>8.8000000000000007</v>
      </c>
      <c r="AG4040">
        <v>3.1</v>
      </c>
      <c r="AH4040">
        <v>390</v>
      </c>
    </row>
    <row r="4041" spans="1:34" hidden="1" x14ac:dyDescent="0.25">
      <c r="A4041" t="s">
        <v>15395</v>
      </c>
      <c r="B4041" t="s">
        <v>15396</v>
      </c>
      <c r="C4041" s="1" t="str">
        <f t="shared" si="652"/>
        <v>21:0620</v>
      </c>
      <c r="D4041" s="1" t="str">
        <f t="shared" si="659"/>
        <v>21:0194</v>
      </c>
      <c r="E4041" t="s">
        <v>15397</v>
      </c>
      <c r="F4041" t="s">
        <v>15398</v>
      </c>
      <c r="H4041">
        <v>61.8820786</v>
      </c>
      <c r="I4041">
        <v>-139.84112930000001</v>
      </c>
      <c r="J4041" s="1" t="str">
        <f t="shared" si="660"/>
        <v>NGR bulk stream sediment</v>
      </c>
      <c r="K4041" s="1" t="str">
        <f t="shared" si="661"/>
        <v>&lt;177 micron (NGR)</v>
      </c>
      <c r="L4041">
        <v>35</v>
      </c>
      <c r="M4041" t="s">
        <v>101</v>
      </c>
      <c r="N4041">
        <v>683</v>
      </c>
      <c r="O4041">
        <v>72</v>
      </c>
      <c r="P4041">
        <v>24</v>
      </c>
      <c r="Q4041">
        <v>6</v>
      </c>
      <c r="R4041">
        <v>28</v>
      </c>
      <c r="S4041">
        <v>10</v>
      </c>
      <c r="T4041">
        <v>-0.2</v>
      </c>
      <c r="U4041">
        <v>300</v>
      </c>
      <c r="V4041">
        <v>2</v>
      </c>
      <c r="W4041">
        <v>0.2</v>
      </c>
      <c r="X4041">
        <v>6</v>
      </c>
      <c r="Y4041">
        <v>-2</v>
      </c>
      <c r="Z4041">
        <v>35</v>
      </c>
      <c r="AA4041">
        <v>0.9</v>
      </c>
      <c r="AB4041">
        <v>1</v>
      </c>
      <c r="AC4041">
        <v>716</v>
      </c>
      <c r="AD4041">
        <v>15</v>
      </c>
      <c r="AE4041">
        <v>-2</v>
      </c>
      <c r="AF4041">
        <v>11.6</v>
      </c>
      <c r="AG4041">
        <v>2.6</v>
      </c>
      <c r="AH4041">
        <v>350</v>
      </c>
    </row>
    <row r="4042" spans="1:34" hidden="1" x14ac:dyDescent="0.25">
      <c r="A4042" t="s">
        <v>15399</v>
      </c>
      <c r="B4042" t="s">
        <v>15400</v>
      </c>
      <c r="C4042" s="1" t="str">
        <f t="shared" si="652"/>
        <v>21:0620</v>
      </c>
      <c r="D4042" s="1" t="str">
        <f t="shared" si="659"/>
        <v>21:0194</v>
      </c>
      <c r="E4042" t="s">
        <v>15401</v>
      </c>
      <c r="F4042" t="s">
        <v>15402</v>
      </c>
      <c r="H4042">
        <v>61.851269299999998</v>
      </c>
      <c r="I4042">
        <v>-139.7591031</v>
      </c>
      <c r="J4042" s="1" t="str">
        <f t="shared" si="660"/>
        <v>NGR bulk stream sediment</v>
      </c>
      <c r="K4042" s="1" t="str">
        <f t="shared" si="661"/>
        <v>&lt;177 micron (NGR)</v>
      </c>
      <c r="L4042">
        <v>35</v>
      </c>
      <c r="M4042" t="s">
        <v>106</v>
      </c>
      <c r="N4042">
        <v>684</v>
      </c>
      <c r="O4042">
        <v>61</v>
      </c>
      <c r="P4042">
        <v>28</v>
      </c>
      <c r="Q4042">
        <v>5</v>
      </c>
      <c r="R4042">
        <v>28</v>
      </c>
      <c r="S4042">
        <v>7</v>
      </c>
      <c r="T4042">
        <v>-0.2</v>
      </c>
      <c r="U4042">
        <v>260</v>
      </c>
      <c r="V4042">
        <v>2</v>
      </c>
      <c r="W4042">
        <v>0.3</v>
      </c>
      <c r="X4042">
        <v>12</v>
      </c>
      <c r="Y4042">
        <v>3</v>
      </c>
      <c r="Z4042">
        <v>32</v>
      </c>
      <c r="AA4042">
        <v>1.9</v>
      </c>
      <c r="AB4042">
        <v>4</v>
      </c>
      <c r="AC4042">
        <v>595</v>
      </c>
      <c r="AD4042">
        <v>20</v>
      </c>
      <c r="AE4042">
        <v>2</v>
      </c>
      <c r="AF4042">
        <v>2.6</v>
      </c>
      <c r="AG4042">
        <v>3.6</v>
      </c>
      <c r="AH4042">
        <v>480</v>
      </c>
    </row>
    <row r="4043" spans="1:34" hidden="1" x14ac:dyDescent="0.25">
      <c r="A4043" t="s">
        <v>15403</v>
      </c>
      <c r="B4043" t="s">
        <v>15404</v>
      </c>
      <c r="C4043" s="1" t="str">
        <f t="shared" si="652"/>
        <v>21:0620</v>
      </c>
      <c r="D4043" s="1" t="str">
        <f t="shared" si="659"/>
        <v>21:0194</v>
      </c>
      <c r="E4043" t="s">
        <v>15405</v>
      </c>
      <c r="F4043" t="s">
        <v>15406</v>
      </c>
      <c r="H4043">
        <v>61.878230199999997</v>
      </c>
      <c r="I4043">
        <v>-139.6440667</v>
      </c>
      <c r="J4043" s="1" t="str">
        <f t="shared" si="660"/>
        <v>NGR bulk stream sediment</v>
      </c>
      <c r="K4043" s="1" t="str">
        <f t="shared" si="661"/>
        <v>&lt;177 micron (NGR)</v>
      </c>
      <c r="L4043">
        <v>35</v>
      </c>
      <c r="M4043" t="s">
        <v>111</v>
      </c>
      <c r="N4043">
        <v>685</v>
      </c>
      <c r="O4043">
        <v>70</v>
      </c>
      <c r="P4043">
        <v>30</v>
      </c>
      <c r="Q4043">
        <v>4</v>
      </c>
      <c r="R4043">
        <v>38</v>
      </c>
      <c r="S4043">
        <v>11</v>
      </c>
      <c r="T4043">
        <v>-0.2</v>
      </c>
      <c r="U4043">
        <v>300</v>
      </c>
      <c r="V4043">
        <v>2.2999999999999998</v>
      </c>
      <c r="W4043">
        <v>-0.2</v>
      </c>
      <c r="X4043">
        <v>6</v>
      </c>
      <c r="Y4043">
        <v>-2</v>
      </c>
      <c r="Z4043">
        <v>45</v>
      </c>
      <c r="AA4043">
        <v>0.3</v>
      </c>
      <c r="AB4043">
        <v>2</v>
      </c>
      <c r="AC4043">
        <v>700</v>
      </c>
      <c r="AD4043">
        <v>20</v>
      </c>
      <c r="AE4043">
        <v>-2</v>
      </c>
      <c r="AF4043">
        <v>6.6</v>
      </c>
      <c r="AG4043">
        <v>2.2999999999999998</v>
      </c>
      <c r="AH4043">
        <v>440</v>
      </c>
    </row>
    <row r="4044" spans="1:34" hidden="1" x14ac:dyDescent="0.25">
      <c r="A4044" t="s">
        <v>15407</v>
      </c>
      <c r="B4044" t="s">
        <v>15408</v>
      </c>
      <c r="C4044" s="1" t="str">
        <f t="shared" si="652"/>
        <v>21:0620</v>
      </c>
      <c r="D4044" s="1" t="str">
        <f t="shared" si="659"/>
        <v>21:0194</v>
      </c>
      <c r="E4044" t="s">
        <v>15409</v>
      </c>
      <c r="F4044" t="s">
        <v>15410</v>
      </c>
      <c r="H4044">
        <v>61.844759099999997</v>
      </c>
      <c r="I4044">
        <v>-139.5474553</v>
      </c>
      <c r="J4044" s="1" t="str">
        <f t="shared" si="660"/>
        <v>NGR bulk stream sediment</v>
      </c>
      <c r="K4044" s="1" t="str">
        <f t="shared" si="661"/>
        <v>&lt;177 micron (NGR)</v>
      </c>
      <c r="L4044">
        <v>35</v>
      </c>
      <c r="M4044" t="s">
        <v>116</v>
      </c>
      <c r="N4044">
        <v>686</v>
      </c>
      <c r="O4044">
        <v>57</v>
      </c>
      <c r="P4044">
        <v>22</v>
      </c>
      <c r="Q4044">
        <v>4</v>
      </c>
      <c r="R4044">
        <v>30</v>
      </c>
      <c r="S4044">
        <v>10</v>
      </c>
      <c r="T4044">
        <v>-0.2</v>
      </c>
      <c r="U4044">
        <v>220</v>
      </c>
      <c r="V4044">
        <v>2.2000000000000002</v>
      </c>
      <c r="W4044">
        <v>-0.2</v>
      </c>
      <c r="X4044">
        <v>4</v>
      </c>
      <c r="Y4044">
        <v>-2</v>
      </c>
      <c r="Z4044">
        <v>42</v>
      </c>
      <c r="AA4044">
        <v>0.4</v>
      </c>
      <c r="AC4044">
        <v>785</v>
      </c>
      <c r="AD4044">
        <v>10</v>
      </c>
      <c r="AE4044">
        <v>-2</v>
      </c>
      <c r="AF4044">
        <v>5.8</v>
      </c>
      <c r="AG4044">
        <v>1.8</v>
      </c>
      <c r="AH4044">
        <v>425</v>
      </c>
    </row>
    <row r="4045" spans="1:34" hidden="1" x14ac:dyDescent="0.25">
      <c r="A4045" t="s">
        <v>15411</v>
      </c>
      <c r="B4045" t="s">
        <v>15412</v>
      </c>
      <c r="C4045" s="1" t="str">
        <f t="shared" si="652"/>
        <v>21:0620</v>
      </c>
      <c r="D4045" s="1" t="str">
        <f t="shared" si="659"/>
        <v>21:0194</v>
      </c>
      <c r="E4045" t="s">
        <v>15413</v>
      </c>
      <c r="F4045" t="s">
        <v>15414</v>
      </c>
      <c r="H4045">
        <v>61.838261000000003</v>
      </c>
      <c r="I4045">
        <v>-139.5837774</v>
      </c>
      <c r="J4045" s="1" t="str">
        <f t="shared" si="660"/>
        <v>NGR bulk stream sediment</v>
      </c>
      <c r="K4045" s="1" t="str">
        <f t="shared" si="661"/>
        <v>&lt;177 micron (NGR)</v>
      </c>
      <c r="L4045">
        <v>35</v>
      </c>
      <c r="M4045" t="s">
        <v>121</v>
      </c>
      <c r="N4045">
        <v>687</v>
      </c>
      <c r="O4045">
        <v>65</v>
      </c>
      <c r="P4045">
        <v>24</v>
      </c>
      <c r="Q4045">
        <v>6</v>
      </c>
      <c r="R4045">
        <v>33</v>
      </c>
      <c r="S4045">
        <v>12</v>
      </c>
      <c r="T4045">
        <v>-0.2</v>
      </c>
      <c r="U4045">
        <v>210</v>
      </c>
      <c r="V4045">
        <v>2</v>
      </c>
      <c r="W4045">
        <v>-0.2</v>
      </c>
      <c r="X4045">
        <v>4</v>
      </c>
      <c r="Y4045">
        <v>-2</v>
      </c>
      <c r="Z4045">
        <v>42</v>
      </c>
      <c r="AA4045">
        <v>-0.2</v>
      </c>
      <c r="AB4045">
        <v>-1</v>
      </c>
      <c r="AC4045">
        <v>780</v>
      </c>
      <c r="AD4045">
        <v>15</v>
      </c>
      <c r="AE4045">
        <v>-2</v>
      </c>
      <c r="AF4045">
        <v>5.2</v>
      </c>
      <c r="AG4045">
        <v>1.7</v>
      </c>
      <c r="AH4045">
        <v>390</v>
      </c>
    </row>
    <row r="4046" spans="1:34" hidden="1" x14ac:dyDescent="0.25">
      <c r="A4046" t="s">
        <v>15415</v>
      </c>
      <c r="B4046" t="s">
        <v>15416</v>
      </c>
      <c r="C4046" s="1" t="str">
        <f t="shared" si="652"/>
        <v>21:0620</v>
      </c>
      <c r="D4046" s="1" t="str">
        <f t="shared" si="659"/>
        <v>21:0194</v>
      </c>
      <c r="E4046" t="s">
        <v>15417</v>
      </c>
      <c r="F4046" t="s">
        <v>15418</v>
      </c>
      <c r="H4046">
        <v>61.838518399999998</v>
      </c>
      <c r="I4046">
        <v>-139.5355557</v>
      </c>
      <c r="J4046" s="1" t="str">
        <f t="shared" si="660"/>
        <v>NGR bulk stream sediment</v>
      </c>
      <c r="K4046" s="1" t="str">
        <f t="shared" si="661"/>
        <v>&lt;177 micron (NGR)</v>
      </c>
      <c r="L4046">
        <v>35</v>
      </c>
      <c r="M4046" t="s">
        <v>126</v>
      </c>
      <c r="N4046">
        <v>688</v>
      </c>
      <c r="O4046">
        <v>122</v>
      </c>
      <c r="P4046">
        <v>54</v>
      </c>
      <c r="Q4046">
        <v>12</v>
      </c>
      <c r="R4046">
        <v>60</v>
      </c>
      <c r="S4046">
        <v>20</v>
      </c>
      <c r="T4046">
        <v>0.3</v>
      </c>
      <c r="U4046">
        <v>600</v>
      </c>
      <c r="V4046">
        <v>4</v>
      </c>
      <c r="W4046">
        <v>0.2</v>
      </c>
      <c r="X4046">
        <v>12</v>
      </c>
      <c r="Y4046">
        <v>2</v>
      </c>
      <c r="Z4046">
        <v>58</v>
      </c>
      <c r="AA4046">
        <v>2.2000000000000002</v>
      </c>
      <c r="AB4046">
        <v>-1</v>
      </c>
      <c r="AC4046">
        <v>733</v>
      </c>
      <c r="AD4046">
        <v>40</v>
      </c>
      <c r="AE4046">
        <v>-2</v>
      </c>
      <c r="AF4046">
        <v>6.4</v>
      </c>
      <c r="AG4046">
        <v>2.8</v>
      </c>
      <c r="AH4046">
        <v>560</v>
      </c>
    </row>
    <row r="4047" spans="1:34" hidden="1" x14ac:dyDescent="0.25">
      <c r="A4047" t="s">
        <v>15419</v>
      </c>
      <c r="B4047" t="s">
        <v>15420</v>
      </c>
      <c r="C4047" s="1" t="str">
        <f t="shared" si="652"/>
        <v>21:0620</v>
      </c>
      <c r="D4047" s="1" t="str">
        <f t="shared" si="659"/>
        <v>21:0194</v>
      </c>
      <c r="E4047" t="s">
        <v>15421</v>
      </c>
      <c r="F4047" t="s">
        <v>15422</v>
      </c>
      <c r="H4047">
        <v>61.832096100000001</v>
      </c>
      <c r="I4047">
        <v>-139.4946127</v>
      </c>
      <c r="J4047" s="1" t="str">
        <f t="shared" si="660"/>
        <v>NGR bulk stream sediment</v>
      </c>
      <c r="K4047" s="1" t="str">
        <f t="shared" si="661"/>
        <v>&lt;177 micron (NGR)</v>
      </c>
      <c r="L4047">
        <v>35</v>
      </c>
      <c r="M4047" t="s">
        <v>131</v>
      </c>
      <c r="N4047">
        <v>689</v>
      </c>
      <c r="O4047">
        <v>107</v>
      </c>
      <c r="P4047">
        <v>47</v>
      </c>
      <c r="Q4047">
        <v>11</v>
      </c>
      <c r="R4047">
        <v>54</v>
      </c>
      <c r="S4047">
        <v>13</v>
      </c>
      <c r="T4047">
        <v>-0.2</v>
      </c>
      <c r="U4047">
        <v>350</v>
      </c>
      <c r="V4047">
        <v>2.8</v>
      </c>
      <c r="W4047">
        <v>0.3</v>
      </c>
      <c r="X4047">
        <v>17</v>
      </c>
      <c r="Y4047">
        <v>2</v>
      </c>
      <c r="Z4047">
        <v>43</v>
      </c>
      <c r="AA4047">
        <v>2.6</v>
      </c>
      <c r="AB4047">
        <v>2</v>
      </c>
      <c r="AC4047">
        <v>829</v>
      </c>
      <c r="AD4047">
        <v>25</v>
      </c>
      <c r="AE4047">
        <v>-2</v>
      </c>
      <c r="AF4047">
        <v>14</v>
      </c>
      <c r="AG4047">
        <v>2.2999999999999998</v>
      </c>
      <c r="AH4047">
        <v>440</v>
      </c>
    </row>
    <row r="4048" spans="1:34" hidden="1" x14ac:dyDescent="0.25">
      <c r="A4048" t="s">
        <v>15423</v>
      </c>
      <c r="B4048" t="s">
        <v>15424</v>
      </c>
      <c r="C4048" s="1" t="str">
        <f t="shared" si="652"/>
        <v>21:0620</v>
      </c>
      <c r="D4048" s="1" t="str">
        <f t="shared" si="659"/>
        <v>21:0194</v>
      </c>
      <c r="E4048" t="s">
        <v>15425</v>
      </c>
      <c r="F4048" t="s">
        <v>15426</v>
      </c>
      <c r="H4048">
        <v>61.916308899999997</v>
      </c>
      <c r="I4048">
        <v>-139.51728360000001</v>
      </c>
      <c r="J4048" s="1" t="str">
        <f t="shared" si="660"/>
        <v>NGR bulk stream sediment</v>
      </c>
      <c r="K4048" s="1" t="str">
        <f t="shared" si="661"/>
        <v>&lt;177 micron (NGR)</v>
      </c>
      <c r="L4048">
        <v>36</v>
      </c>
      <c r="M4048" t="s">
        <v>38</v>
      </c>
      <c r="N4048">
        <v>690</v>
      </c>
      <c r="O4048">
        <v>46</v>
      </c>
      <c r="P4048">
        <v>17</v>
      </c>
      <c r="Q4048">
        <v>4</v>
      </c>
      <c r="R4048">
        <v>20</v>
      </c>
      <c r="S4048">
        <v>8</v>
      </c>
      <c r="T4048">
        <v>-0.2</v>
      </c>
      <c r="U4048">
        <v>200</v>
      </c>
      <c r="V4048">
        <v>1.75</v>
      </c>
      <c r="W4048">
        <v>-0.2</v>
      </c>
      <c r="X4048">
        <v>1</v>
      </c>
      <c r="Y4048">
        <v>-2</v>
      </c>
      <c r="Z4048">
        <v>32</v>
      </c>
      <c r="AA4048">
        <v>-0.2</v>
      </c>
      <c r="AB4048">
        <v>1</v>
      </c>
      <c r="AC4048">
        <v>767</v>
      </c>
      <c r="AD4048">
        <v>15</v>
      </c>
      <c r="AE4048">
        <v>-2</v>
      </c>
      <c r="AF4048">
        <v>4.5999999999999996</v>
      </c>
      <c r="AG4048">
        <v>2</v>
      </c>
      <c r="AH4048">
        <v>360</v>
      </c>
    </row>
    <row r="4049" spans="1:34" hidden="1" x14ac:dyDescent="0.25">
      <c r="A4049" t="s">
        <v>15427</v>
      </c>
      <c r="B4049" t="s">
        <v>15428</v>
      </c>
      <c r="C4049" s="1" t="str">
        <f t="shared" si="652"/>
        <v>21:0620</v>
      </c>
      <c r="D4049" s="1" t="str">
        <f t="shared" si="659"/>
        <v>21:0194</v>
      </c>
      <c r="E4049" t="s">
        <v>15429</v>
      </c>
      <c r="F4049" t="s">
        <v>15430</v>
      </c>
      <c r="H4049">
        <v>61.846051600000003</v>
      </c>
      <c r="I4049">
        <v>-139.5105341</v>
      </c>
      <c r="J4049" s="1" t="str">
        <f t="shared" si="660"/>
        <v>NGR bulk stream sediment</v>
      </c>
      <c r="K4049" s="1" t="str">
        <f t="shared" si="661"/>
        <v>&lt;177 micron (NGR)</v>
      </c>
      <c r="L4049">
        <v>36</v>
      </c>
      <c r="M4049" t="s">
        <v>43</v>
      </c>
      <c r="N4049">
        <v>691</v>
      </c>
      <c r="O4049">
        <v>215</v>
      </c>
      <c r="P4049">
        <v>61</v>
      </c>
      <c r="Q4049">
        <v>24</v>
      </c>
      <c r="R4049">
        <v>65</v>
      </c>
      <c r="S4049">
        <v>10</v>
      </c>
      <c r="T4049">
        <v>0.5</v>
      </c>
      <c r="U4049">
        <v>740</v>
      </c>
      <c r="V4049">
        <v>4.3</v>
      </c>
      <c r="W4049">
        <v>0.7</v>
      </c>
      <c r="X4049">
        <v>28</v>
      </c>
      <c r="Y4049">
        <v>2</v>
      </c>
      <c r="Z4049">
        <v>56</v>
      </c>
      <c r="AA4049">
        <v>6.7</v>
      </c>
      <c r="AB4049">
        <v>-1</v>
      </c>
      <c r="AC4049">
        <v>1140</v>
      </c>
      <c r="AD4049">
        <v>40</v>
      </c>
      <c r="AE4049">
        <v>-2</v>
      </c>
      <c r="AF4049">
        <v>12.6</v>
      </c>
      <c r="AG4049">
        <v>2.8</v>
      </c>
      <c r="AH4049">
        <v>425</v>
      </c>
    </row>
    <row r="4050" spans="1:34" hidden="1" x14ac:dyDescent="0.25">
      <c r="A4050" t="s">
        <v>15431</v>
      </c>
      <c r="B4050" t="s">
        <v>15432</v>
      </c>
      <c r="C4050" s="1" t="str">
        <f t="shared" si="652"/>
        <v>21:0620</v>
      </c>
      <c r="D4050" s="1" t="str">
        <f t="shared" si="659"/>
        <v>21:0194</v>
      </c>
      <c r="E4050" t="s">
        <v>15425</v>
      </c>
      <c r="F4050" t="s">
        <v>15433</v>
      </c>
      <c r="H4050">
        <v>61.916308899999997</v>
      </c>
      <c r="I4050">
        <v>-139.51728360000001</v>
      </c>
      <c r="J4050" s="1" t="str">
        <f t="shared" si="660"/>
        <v>NGR bulk stream sediment</v>
      </c>
      <c r="K4050" s="1" t="str">
        <f t="shared" si="661"/>
        <v>&lt;177 micron (NGR)</v>
      </c>
      <c r="L4050">
        <v>36</v>
      </c>
      <c r="M4050" t="s">
        <v>51</v>
      </c>
      <c r="N4050">
        <v>692</v>
      </c>
      <c r="O4050">
        <v>49</v>
      </c>
      <c r="P4050">
        <v>17</v>
      </c>
      <c r="Q4050">
        <v>3</v>
      </c>
      <c r="R4050">
        <v>20</v>
      </c>
      <c r="S4050">
        <v>8</v>
      </c>
      <c r="T4050">
        <v>-0.2</v>
      </c>
      <c r="U4050">
        <v>220</v>
      </c>
      <c r="V4050">
        <v>1.7</v>
      </c>
      <c r="W4050">
        <v>0.2</v>
      </c>
      <c r="X4050">
        <v>2</v>
      </c>
      <c r="Y4050">
        <v>-2</v>
      </c>
      <c r="Z4050">
        <v>37</v>
      </c>
      <c r="AA4050">
        <v>0.4</v>
      </c>
      <c r="AB4050">
        <v>-1</v>
      </c>
      <c r="AC4050">
        <v>736</v>
      </c>
      <c r="AD4050">
        <v>15</v>
      </c>
      <c r="AE4050">
        <v>-2</v>
      </c>
      <c r="AF4050">
        <v>5.2</v>
      </c>
      <c r="AG4050">
        <v>1.9</v>
      </c>
      <c r="AH4050">
        <v>310</v>
      </c>
    </row>
    <row r="4051" spans="1:34" hidden="1" x14ac:dyDescent="0.25">
      <c r="A4051" t="s">
        <v>15434</v>
      </c>
      <c r="B4051" t="s">
        <v>15435</v>
      </c>
      <c r="C4051" s="1" t="str">
        <f t="shared" si="652"/>
        <v>21:0620</v>
      </c>
      <c r="D4051" s="1" t="str">
        <f t="shared" si="659"/>
        <v>21:0194</v>
      </c>
      <c r="E4051" t="s">
        <v>15425</v>
      </c>
      <c r="F4051" t="s">
        <v>15436</v>
      </c>
      <c r="H4051">
        <v>61.916308899999997</v>
      </c>
      <c r="I4051">
        <v>-139.51728360000001</v>
      </c>
      <c r="J4051" s="1" t="str">
        <f t="shared" si="660"/>
        <v>NGR bulk stream sediment</v>
      </c>
      <c r="K4051" s="1" t="str">
        <f t="shared" si="661"/>
        <v>&lt;177 micron (NGR)</v>
      </c>
      <c r="L4051">
        <v>36</v>
      </c>
      <c r="M4051" t="s">
        <v>47</v>
      </c>
      <c r="N4051">
        <v>693</v>
      </c>
      <c r="O4051">
        <v>47</v>
      </c>
      <c r="P4051">
        <v>16</v>
      </c>
      <c r="Q4051">
        <v>3</v>
      </c>
      <c r="R4051">
        <v>20</v>
      </c>
      <c r="S4051">
        <v>7</v>
      </c>
      <c r="T4051">
        <v>-0.2</v>
      </c>
      <c r="U4051">
        <v>200</v>
      </c>
      <c r="V4051">
        <v>1.8</v>
      </c>
      <c r="W4051">
        <v>-0.2</v>
      </c>
      <c r="X4051">
        <v>2</v>
      </c>
      <c r="Y4051">
        <v>-2</v>
      </c>
      <c r="Z4051">
        <v>31</v>
      </c>
      <c r="AA4051">
        <v>0.2</v>
      </c>
      <c r="AB4051">
        <v>-1</v>
      </c>
      <c r="AC4051">
        <v>780</v>
      </c>
      <c r="AD4051">
        <v>10</v>
      </c>
      <c r="AE4051">
        <v>-2</v>
      </c>
      <c r="AF4051">
        <v>4.5999999999999996</v>
      </c>
      <c r="AG4051">
        <v>1.7</v>
      </c>
      <c r="AH4051">
        <v>350</v>
      </c>
    </row>
    <row r="4052" spans="1:34" hidden="1" x14ac:dyDescent="0.25">
      <c r="A4052" t="s">
        <v>15437</v>
      </c>
      <c r="B4052" t="s">
        <v>15438</v>
      </c>
      <c r="C4052" s="1" t="str">
        <f t="shared" si="652"/>
        <v>21:0620</v>
      </c>
      <c r="D4052" s="1" t="str">
        <f t="shared" si="659"/>
        <v>21:0194</v>
      </c>
      <c r="E4052" t="s">
        <v>15439</v>
      </c>
      <c r="F4052" t="s">
        <v>15440</v>
      </c>
      <c r="H4052">
        <v>61.931838599999999</v>
      </c>
      <c r="I4052">
        <v>-139.44616590000001</v>
      </c>
      <c r="J4052" s="1" t="str">
        <f t="shared" si="660"/>
        <v>NGR bulk stream sediment</v>
      </c>
      <c r="K4052" s="1" t="str">
        <f t="shared" si="661"/>
        <v>&lt;177 micron (NGR)</v>
      </c>
      <c r="L4052">
        <v>36</v>
      </c>
      <c r="M4052" t="s">
        <v>56</v>
      </c>
      <c r="N4052">
        <v>694</v>
      </c>
      <c r="O4052">
        <v>47</v>
      </c>
      <c r="P4052">
        <v>22</v>
      </c>
      <c r="Q4052">
        <v>-2</v>
      </c>
      <c r="R4052">
        <v>20</v>
      </c>
      <c r="S4052">
        <v>7</v>
      </c>
      <c r="T4052">
        <v>-0.2</v>
      </c>
      <c r="U4052">
        <v>210</v>
      </c>
      <c r="V4052">
        <v>1.9</v>
      </c>
      <c r="W4052">
        <v>0.2</v>
      </c>
      <c r="X4052">
        <v>2</v>
      </c>
      <c r="Y4052">
        <v>-2</v>
      </c>
      <c r="Z4052">
        <v>31</v>
      </c>
      <c r="AA4052">
        <v>0.6</v>
      </c>
      <c r="AB4052">
        <v>-1</v>
      </c>
      <c r="AC4052">
        <v>615</v>
      </c>
      <c r="AD4052">
        <v>20</v>
      </c>
      <c r="AE4052">
        <v>-2</v>
      </c>
      <c r="AF4052">
        <v>5.4</v>
      </c>
      <c r="AG4052">
        <v>3</v>
      </c>
      <c r="AH4052">
        <v>295</v>
      </c>
    </row>
    <row r="4053" spans="1:34" hidden="1" x14ac:dyDescent="0.25">
      <c r="A4053" t="s">
        <v>15441</v>
      </c>
      <c r="B4053" t="s">
        <v>15442</v>
      </c>
      <c r="C4053" s="1" t="str">
        <f t="shared" si="652"/>
        <v>21:0620</v>
      </c>
      <c r="D4053" s="1" t="str">
        <f t="shared" si="659"/>
        <v>21:0194</v>
      </c>
      <c r="E4053" t="s">
        <v>15443</v>
      </c>
      <c r="F4053" t="s">
        <v>15444</v>
      </c>
      <c r="H4053">
        <v>61.936700799999997</v>
      </c>
      <c r="I4053">
        <v>-139.3918165</v>
      </c>
      <c r="J4053" s="1" t="str">
        <f t="shared" si="660"/>
        <v>NGR bulk stream sediment</v>
      </c>
      <c r="K4053" s="1" t="str">
        <f t="shared" si="661"/>
        <v>&lt;177 micron (NGR)</v>
      </c>
      <c r="L4053">
        <v>36</v>
      </c>
      <c r="M4053" t="s">
        <v>61</v>
      </c>
      <c r="N4053">
        <v>695</v>
      </c>
      <c r="O4053">
        <v>74</v>
      </c>
      <c r="P4053">
        <v>37</v>
      </c>
      <c r="Q4053">
        <v>6</v>
      </c>
      <c r="R4053">
        <v>29</v>
      </c>
      <c r="S4053">
        <v>10</v>
      </c>
      <c r="T4053">
        <v>-0.2</v>
      </c>
      <c r="U4053">
        <v>650</v>
      </c>
      <c r="V4053">
        <v>2.4</v>
      </c>
      <c r="W4053">
        <v>-0.2</v>
      </c>
      <c r="X4053">
        <v>4</v>
      </c>
      <c r="Y4053">
        <v>-2</v>
      </c>
      <c r="Z4053">
        <v>35</v>
      </c>
      <c r="AA4053">
        <v>0.4</v>
      </c>
      <c r="AB4053">
        <v>-1</v>
      </c>
      <c r="AC4053">
        <v>752</v>
      </c>
      <c r="AD4053">
        <v>40</v>
      </c>
      <c r="AE4053">
        <v>-2</v>
      </c>
      <c r="AF4053">
        <v>19.2</v>
      </c>
      <c r="AG4053">
        <v>4.4000000000000004</v>
      </c>
      <c r="AH4053">
        <v>320</v>
      </c>
    </row>
    <row r="4054" spans="1:34" hidden="1" x14ac:dyDescent="0.25">
      <c r="A4054" t="s">
        <v>15445</v>
      </c>
      <c r="B4054" t="s">
        <v>15446</v>
      </c>
      <c r="C4054" s="1" t="str">
        <f t="shared" si="652"/>
        <v>21:0620</v>
      </c>
      <c r="D4054" s="1" t="str">
        <f t="shared" si="659"/>
        <v>21:0194</v>
      </c>
      <c r="E4054" t="s">
        <v>15447</v>
      </c>
      <c r="F4054" t="s">
        <v>15448</v>
      </c>
      <c r="H4054">
        <v>61.941787400000003</v>
      </c>
      <c r="I4054">
        <v>-139.33997189999999</v>
      </c>
      <c r="J4054" s="1" t="str">
        <f t="shared" si="660"/>
        <v>NGR bulk stream sediment</v>
      </c>
      <c r="K4054" s="1" t="str">
        <f t="shared" si="661"/>
        <v>&lt;177 micron (NGR)</v>
      </c>
      <c r="L4054">
        <v>36</v>
      </c>
      <c r="M4054" t="s">
        <v>66</v>
      </c>
      <c r="N4054">
        <v>696</v>
      </c>
      <c r="O4054">
        <v>49</v>
      </c>
      <c r="P4054">
        <v>18</v>
      </c>
      <c r="Q4054">
        <v>4</v>
      </c>
      <c r="R4054">
        <v>19</v>
      </c>
      <c r="S4054">
        <v>8</v>
      </c>
      <c r="T4054">
        <v>-0.2</v>
      </c>
      <c r="U4054">
        <v>180</v>
      </c>
      <c r="V4054">
        <v>1.8</v>
      </c>
      <c r="W4054">
        <v>-0.2</v>
      </c>
      <c r="X4054">
        <v>2</v>
      </c>
      <c r="Y4054">
        <v>-2</v>
      </c>
      <c r="Z4054">
        <v>37</v>
      </c>
      <c r="AA4054">
        <v>0.3</v>
      </c>
      <c r="AB4054">
        <v>-1</v>
      </c>
      <c r="AC4054">
        <v>701</v>
      </c>
      <c r="AD4054">
        <v>20</v>
      </c>
      <c r="AE4054">
        <v>-2</v>
      </c>
      <c r="AF4054">
        <v>3.4</v>
      </c>
      <c r="AG4054">
        <v>2.5</v>
      </c>
      <c r="AH4054">
        <v>335</v>
      </c>
    </row>
    <row r="4055" spans="1:34" hidden="1" x14ac:dyDescent="0.25">
      <c r="A4055" t="s">
        <v>15449</v>
      </c>
      <c r="B4055" t="s">
        <v>15450</v>
      </c>
      <c r="C4055" s="1" t="str">
        <f t="shared" si="652"/>
        <v>21:0620</v>
      </c>
      <c r="D4055" s="1" t="str">
        <f t="shared" si="659"/>
        <v>21:0194</v>
      </c>
      <c r="E4055" t="s">
        <v>15451</v>
      </c>
      <c r="F4055" t="s">
        <v>15452</v>
      </c>
      <c r="H4055">
        <v>61.952278399999997</v>
      </c>
      <c r="I4055">
        <v>-139.28961810000001</v>
      </c>
      <c r="J4055" s="1" t="str">
        <f t="shared" si="660"/>
        <v>NGR bulk stream sediment</v>
      </c>
      <c r="K4055" s="1" t="str">
        <f t="shared" si="661"/>
        <v>&lt;177 micron (NGR)</v>
      </c>
      <c r="L4055">
        <v>36</v>
      </c>
      <c r="M4055" t="s">
        <v>76</v>
      </c>
      <c r="N4055">
        <v>697</v>
      </c>
      <c r="O4055">
        <v>74</v>
      </c>
      <c r="P4055">
        <v>37</v>
      </c>
      <c r="Q4055">
        <v>7</v>
      </c>
      <c r="R4055">
        <v>34</v>
      </c>
      <c r="S4055">
        <v>12</v>
      </c>
      <c r="T4055">
        <v>-0.2</v>
      </c>
      <c r="U4055">
        <v>220</v>
      </c>
      <c r="V4055">
        <v>2.8</v>
      </c>
      <c r="W4055">
        <v>-0.2</v>
      </c>
      <c r="X4055">
        <v>3</v>
      </c>
      <c r="Y4055">
        <v>-2</v>
      </c>
      <c r="Z4055">
        <v>44</v>
      </c>
      <c r="AA4055">
        <v>1</v>
      </c>
      <c r="AB4055">
        <v>-1</v>
      </c>
      <c r="AC4055">
        <v>722</v>
      </c>
      <c r="AD4055">
        <v>40</v>
      </c>
      <c r="AE4055">
        <v>-2</v>
      </c>
      <c r="AF4055">
        <v>15</v>
      </c>
      <c r="AG4055">
        <v>4.5</v>
      </c>
      <c r="AH4055">
        <v>390</v>
      </c>
    </row>
    <row r="4056" spans="1:34" hidden="1" x14ac:dyDescent="0.25">
      <c r="A4056" t="s">
        <v>15453</v>
      </c>
      <c r="B4056" t="s">
        <v>15454</v>
      </c>
      <c r="C4056" s="1" t="str">
        <f t="shared" si="652"/>
        <v>21:0620</v>
      </c>
      <c r="D4056" s="1" t="str">
        <f t="shared" si="659"/>
        <v>21:0194</v>
      </c>
      <c r="E4056" t="s">
        <v>15455</v>
      </c>
      <c r="F4056" t="s">
        <v>15456</v>
      </c>
      <c r="H4056">
        <v>61.983420700000003</v>
      </c>
      <c r="I4056">
        <v>-139.83625180000001</v>
      </c>
      <c r="J4056" s="1" t="str">
        <f t="shared" si="660"/>
        <v>NGR bulk stream sediment</v>
      </c>
      <c r="K4056" s="1" t="str">
        <f t="shared" si="661"/>
        <v>&lt;177 micron (NGR)</v>
      </c>
      <c r="L4056">
        <v>36</v>
      </c>
      <c r="M4056" t="s">
        <v>81</v>
      </c>
      <c r="N4056">
        <v>698</v>
      </c>
      <c r="O4056">
        <v>59</v>
      </c>
      <c r="P4056">
        <v>26</v>
      </c>
      <c r="Q4056">
        <v>7</v>
      </c>
      <c r="R4056">
        <v>29</v>
      </c>
      <c r="S4056">
        <v>8</v>
      </c>
      <c r="T4056">
        <v>-0.2</v>
      </c>
      <c r="U4056">
        <v>290</v>
      </c>
      <c r="V4056">
        <v>1.9</v>
      </c>
      <c r="W4056">
        <v>-0.2</v>
      </c>
      <c r="X4056">
        <v>6</v>
      </c>
      <c r="Y4056">
        <v>3</v>
      </c>
      <c r="Z4056">
        <v>28</v>
      </c>
      <c r="AA4056">
        <v>1.1000000000000001</v>
      </c>
      <c r="AB4056">
        <v>-1</v>
      </c>
      <c r="AC4056">
        <v>634</v>
      </c>
      <c r="AD4056">
        <v>20</v>
      </c>
      <c r="AE4056">
        <v>-2</v>
      </c>
      <c r="AF4056">
        <v>1.2</v>
      </c>
      <c r="AG4056">
        <v>2.9</v>
      </c>
      <c r="AH4056">
        <v>425</v>
      </c>
    </row>
    <row r="4057" spans="1:34" hidden="1" x14ac:dyDescent="0.25">
      <c r="A4057" t="s">
        <v>15457</v>
      </c>
      <c r="B4057" t="s">
        <v>15458</v>
      </c>
      <c r="C4057" s="1" t="str">
        <f t="shared" si="652"/>
        <v>21:0620</v>
      </c>
      <c r="D4057" s="1" t="str">
        <f t="shared" si="659"/>
        <v>21:0194</v>
      </c>
      <c r="E4057" t="s">
        <v>15459</v>
      </c>
      <c r="F4057" t="s">
        <v>15460</v>
      </c>
      <c r="H4057">
        <v>61.947356300000003</v>
      </c>
      <c r="I4057">
        <v>-139.84134159999999</v>
      </c>
      <c r="J4057" s="1" t="str">
        <f t="shared" si="660"/>
        <v>NGR bulk stream sediment</v>
      </c>
      <c r="K4057" s="1" t="str">
        <f t="shared" si="661"/>
        <v>&lt;177 micron (NGR)</v>
      </c>
      <c r="L4057">
        <v>36</v>
      </c>
      <c r="M4057" t="s">
        <v>86</v>
      </c>
      <c r="N4057">
        <v>699</v>
      </c>
      <c r="O4057">
        <v>51</v>
      </c>
      <c r="P4057">
        <v>15</v>
      </c>
      <c r="Q4057">
        <v>5</v>
      </c>
      <c r="R4057">
        <v>23</v>
      </c>
      <c r="S4057">
        <v>9</v>
      </c>
      <c r="T4057">
        <v>-0.2</v>
      </c>
      <c r="U4057">
        <v>200</v>
      </c>
      <c r="V4057">
        <v>2.4</v>
      </c>
      <c r="W4057">
        <v>-0.2</v>
      </c>
      <c r="X4057">
        <v>2</v>
      </c>
      <c r="Y4057">
        <v>-2</v>
      </c>
      <c r="Z4057">
        <v>32</v>
      </c>
      <c r="AA4057">
        <v>0.2</v>
      </c>
      <c r="AB4057">
        <v>5</v>
      </c>
      <c r="AC4057">
        <v>658</v>
      </c>
      <c r="AD4057">
        <v>15</v>
      </c>
      <c r="AE4057">
        <v>-2</v>
      </c>
      <c r="AF4057">
        <v>3.8</v>
      </c>
      <c r="AG4057">
        <v>2.5</v>
      </c>
      <c r="AH4057">
        <v>460</v>
      </c>
    </row>
    <row r="4058" spans="1:34" hidden="1" x14ac:dyDescent="0.25">
      <c r="A4058" t="s">
        <v>15461</v>
      </c>
      <c r="B4058" t="s">
        <v>15462</v>
      </c>
      <c r="C4058" s="1" t="str">
        <f t="shared" si="652"/>
        <v>21:0620</v>
      </c>
      <c r="D4058" s="1" t="str">
        <f t="shared" si="659"/>
        <v>21:0194</v>
      </c>
      <c r="E4058" t="s">
        <v>15463</v>
      </c>
      <c r="F4058" t="s">
        <v>15464</v>
      </c>
      <c r="H4058">
        <v>61.963510200000002</v>
      </c>
      <c r="I4058">
        <v>-139.79976250000001</v>
      </c>
      <c r="J4058" s="1" t="str">
        <f t="shared" si="660"/>
        <v>NGR bulk stream sediment</v>
      </c>
      <c r="K4058" s="1" t="str">
        <f t="shared" si="661"/>
        <v>&lt;177 micron (NGR)</v>
      </c>
      <c r="L4058">
        <v>36</v>
      </c>
      <c r="M4058" t="s">
        <v>91</v>
      </c>
      <c r="N4058">
        <v>700</v>
      </c>
      <c r="O4058">
        <v>63</v>
      </c>
      <c r="P4058">
        <v>19</v>
      </c>
      <c r="Q4058">
        <v>6</v>
      </c>
      <c r="R4058">
        <v>24</v>
      </c>
      <c r="S4058">
        <v>10</v>
      </c>
      <c r="T4058">
        <v>-0.2</v>
      </c>
      <c r="U4058">
        <v>300</v>
      </c>
      <c r="V4058">
        <v>2.4500000000000002</v>
      </c>
      <c r="W4058">
        <v>-0.2</v>
      </c>
      <c r="X4058">
        <v>2</v>
      </c>
      <c r="Y4058">
        <v>-2</v>
      </c>
      <c r="Z4058">
        <v>32</v>
      </c>
      <c r="AA4058">
        <v>-0.2</v>
      </c>
      <c r="AB4058">
        <v>-1</v>
      </c>
      <c r="AC4058">
        <v>701</v>
      </c>
      <c r="AD4058">
        <v>20</v>
      </c>
      <c r="AE4058">
        <v>-2</v>
      </c>
      <c r="AF4058">
        <v>8.1999999999999993</v>
      </c>
      <c r="AG4058">
        <v>2.9</v>
      </c>
      <c r="AH4058">
        <v>320</v>
      </c>
    </row>
    <row r="4059" spans="1:34" hidden="1" x14ac:dyDescent="0.25">
      <c r="A4059" t="s">
        <v>15465</v>
      </c>
      <c r="B4059" t="s">
        <v>15466</v>
      </c>
      <c r="C4059" s="1" t="str">
        <f t="shared" si="652"/>
        <v>21:0620</v>
      </c>
      <c r="D4059" s="1" t="str">
        <f>HYPERLINK("http://geochem.nrcan.gc.ca/cdogs/content/svy/svy_e.htm", "")</f>
        <v/>
      </c>
      <c r="G4059" s="1" t="str">
        <f>HYPERLINK("http://geochem.nrcan.gc.ca/cdogs/content/cr_/cr_00078_e.htm", "78")</f>
        <v>78</v>
      </c>
      <c r="J4059" t="s">
        <v>69</v>
      </c>
      <c r="K4059" t="s">
        <v>70</v>
      </c>
      <c r="L4059">
        <v>36</v>
      </c>
      <c r="M4059" t="s">
        <v>71</v>
      </c>
      <c r="N4059">
        <v>701</v>
      </c>
      <c r="O4059">
        <v>95</v>
      </c>
      <c r="P4059">
        <v>36</v>
      </c>
      <c r="Q4059">
        <v>16</v>
      </c>
      <c r="R4059">
        <v>249</v>
      </c>
      <c r="S4059">
        <v>20</v>
      </c>
      <c r="T4059">
        <v>0.3</v>
      </c>
      <c r="U4059">
        <v>480</v>
      </c>
      <c r="V4059">
        <v>3</v>
      </c>
      <c r="W4059">
        <v>0.2</v>
      </c>
      <c r="X4059">
        <v>13</v>
      </c>
      <c r="Y4059">
        <v>3</v>
      </c>
      <c r="Z4059">
        <v>38</v>
      </c>
      <c r="AA4059">
        <v>1.1000000000000001</v>
      </c>
      <c r="AB4059">
        <v>-1</v>
      </c>
      <c r="AC4059">
        <v>719</v>
      </c>
      <c r="AD4059">
        <v>20</v>
      </c>
      <c r="AE4059">
        <v>12</v>
      </c>
      <c r="AF4059">
        <v>2.6</v>
      </c>
      <c r="AG4059">
        <v>12.4</v>
      </c>
      <c r="AH4059">
        <v>720</v>
      </c>
    </row>
    <row r="4060" spans="1:34" hidden="1" x14ac:dyDescent="0.25">
      <c r="A4060" t="s">
        <v>15467</v>
      </c>
      <c r="B4060" t="s">
        <v>15468</v>
      </c>
      <c r="C4060" s="1" t="str">
        <f t="shared" si="652"/>
        <v>21:0620</v>
      </c>
      <c r="D4060" s="1" t="str">
        <f t="shared" ref="D4060:D4076" si="662">HYPERLINK("http://geochem.nrcan.gc.ca/cdogs/content/svy/svy210194_e.htm", "21:0194")</f>
        <v>21:0194</v>
      </c>
      <c r="E4060" t="s">
        <v>15469</v>
      </c>
      <c r="F4060" t="s">
        <v>15470</v>
      </c>
      <c r="H4060">
        <v>61.957400499999999</v>
      </c>
      <c r="I4060">
        <v>-139.7919938</v>
      </c>
      <c r="J4060" s="1" t="str">
        <f t="shared" ref="J4060:J4076" si="663">HYPERLINK("http://geochem.nrcan.gc.ca/cdogs/content/kwd/kwd020030_e.htm", "NGR bulk stream sediment")</f>
        <v>NGR bulk stream sediment</v>
      </c>
      <c r="K4060" s="1" t="str">
        <f t="shared" ref="K4060:K4076" si="664">HYPERLINK("http://geochem.nrcan.gc.ca/cdogs/content/kwd/kwd080006_e.htm", "&lt;177 micron (NGR)")</f>
        <v>&lt;177 micron (NGR)</v>
      </c>
      <c r="L4060">
        <v>36</v>
      </c>
      <c r="M4060" t="s">
        <v>96</v>
      </c>
      <c r="N4060">
        <v>702</v>
      </c>
      <c r="O4060">
        <v>49</v>
      </c>
      <c r="P4060">
        <v>16</v>
      </c>
      <c r="Q4060">
        <v>5</v>
      </c>
      <c r="R4060">
        <v>23</v>
      </c>
      <c r="S4060">
        <v>9</v>
      </c>
      <c r="T4060">
        <v>-0.2</v>
      </c>
      <c r="U4060">
        <v>230</v>
      </c>
      <c r="V4060">
        <v>2.2000000000000002</v>
      </c>
      <c r="W4060">
        <v>-0.2</v>
      </c>
      <c r="X4060">
        <v>2</v>
      </c>
      <c r="Y4060">
        <v>-2</v>
      </c>
      <c r="Z4060">
        <v>30</v>
      </c>
      <c r="AA4060">
        <v>0.3</v>
      </c>
      <c r="AB4060">
        <v>4</v>
      </c>
      <c r="AC4060">
        <v>655</v>
      </c>
      <c r="AD4060">
        <v>15</v>
      </c>
      <c r="AE4060">
        <v>-2</v>
      </c>
      <c r="AF4060">
        <v>3.8</v>
      </c>
      <c r="AG4060">
        <v>2.6</v>
      </c>
      <c r="AH4060">
        <v>390</v>
      </c>
    </row>
    <row r="4061" spans="1:34" hidden="1" x14ac:dyDescent="0.25">
      <c r="A4061" t="s">
        <v>15471</v>
      </c>
      <c r="B4061" t="s">
        <v>15472</v>
      </c>
      <c r="C4061" s="1" t="str">
        <f t="shared" si="652"/>
        <v>21:0620</v>
      </c>
      <c r="D4061" s="1" t="str">
        <f t="shared" si="662"/>
        <v>21:0194</v>
      </c>
      <c r="E4061" t="s">
        <v>15473</v>
      </c>
      <c r="F4061" t="s">
        <v>15474</v>
      </c>
      <c r="H4061">
        <v>61.967043400000001</v>
      </c>
      <c r="I4061">
        <v>-139.76174209999999</v>
      </c>
      <c r="J4061" s="1" t="str">
        <f t="shared" si="663"/>
        <v>NGR bulk stream sediment</v>
      </c>
      <c r="K4061" s="1" t="str">
        <f t="shared" si="664"/>
        <v>&lt;177 micron (NGR)</v>
      </c>
      <c r="L4061">
        <v>36</v>
      </c>
      <c r="M4061" t="s">
        <v>101</v>
      </c>
      <c r="N4061">
        <v>703</v>
      </c>
      <c r="O4061">
        <v>76</v>
      </c>
      <c r="P4061">
        <v>25</v>
      </c>
      <c r="Q4061">
        <v>9</v>
      </c>
      <c r="R4061">
        <v>29</v>
      </c>
      <c r="S4061">
        <v>11</v>
      </c>
      <c r="T4061">
        <v>-0.2</v>
      </c>
      <c r="U4061">
        <v>340</v>
      </c>
      <c r="V4061">
        <v>2.95</v>
      </c>
      <c r="W4061">
        <v>-0.2</v>
      </c>
      <c r="X4061">
        <v>3</v>
      </c>
      <c r="Y4061">
        <v>-2</v>
      </c>
      <c r="Z4061">
        <v>39</v>
      </c>
      <c r="AA4061">
        <v>0.7</v>
      </c>
      <c r="AB4061">
        <v>1</v>
      </c>
      <c r="AC4061">
        <v>716</v>
      </c>
      <c r="AD4061">
        <v>20</v>
      </c>
      <c r="AE4061">
        <v>2</v>
      </c>
      <c r="AF4061">
        <v>10</v>
      </c>
      <c r="AG4061">
        <v>3</v>
      </c>
      <c r="AH4061">
        <v>380</v>
      </c>
    </row>
    <row r="4062" spans="1:34" hidden="1" x14ac:dyDescent="0.25">
      <c r="A4062" t="s">
        <v>15475</v>
      </c>
      <c r="B4062" t="s">
        <v>15476</v>
      </c>
      <c r="C4062" s="1" t="str">
        <f t="shared" si="652"/>
        <v>21:0620</v>
      </c>
      <c r="D4062" s="1" t="str">
        <f t="shared" si="662"/>
        <v>21:0194</v>
      </c>
      <c r="E4062" t="s">
        <v>15477</v>
      </c>
      <c r="F4062" t="s">
        <v>15478</v>
      </c>
      <c r="H4062">
        <v>61.960132999999999</v>
      </c>
      <c r="I4062">
        <v>-139.75502349999999</v>
      </c>
      <c r="J4062" s="1" t="str">
        <f t="shared" si="663"/>
        <v>NGR bulk stream sediment</v>
      </c>
      <c r="K4062" s="1" t="str">
        <f t="shared" si="664"/>
        <v>&lt;177 micron (NGR)</v>
      </c>
      <c r="L4062">
        <v>36</v>
      </c>
      <c r="M4062" t="s">
        <v>106</v>
      </c>
      <c r="N4062">
        <v>704</v>
      </c>
      <c r="O4062">
        <v>57</v>
      </c>
      <c r="P4062">
        <v>17</v>
      </c>
      <c r="Q4062">
        <v>6</v>
      </c>
      <c r="R4062">
        <v>25</v>
      </c>
      <c r="S4062">
        <v>8</v>
      </c>
      <c r="T4062">
        <v>-0.2</v>
      </c>
      <c r="U4062">
        <v>230</v>
      </c>
      <c r="V4062">
        <v>2.2000000000000002</v>
      </c>
      <c r="W4062">
        <v>-0.2</v>
      </c>
      <c r="X4062">
        <v>3</v>
      </c>
      <c r="Y4062">
        <v>-2</v>
      </c>
      <c r="Z4062">
        <v>44</v>
      </c>
      <c r="AA4062">
        <v>0.2</v>
      </c>
      <c r="AB4062">
        <v>1</v>
      </c>
      <c r="AC4062">
        <v>646</v>
      </c>
      <c r="AD4062">
        <v>20</v>
      </c>
      <c r="AE4062">
        <v>-2</v>
      </c>
      <c r="AF4062">
        <v>3.6</v>
      </c>
      <c r="AG4062">
        <v>3.2</v>
      </c>
      <c r="AH4062">
        <v>420</v>
      </c>
    </row>
    <row r="4063" spans="1:34" hidden="1" x14ac:dyDescent="0.25">
      <c r="A4063" t="s">
        <v>15479</v>
      </c>
      <c r="B4063" t="s">
        <v>15480</v>
      </c>
      <c r="C4063" s="1" t="str">
        <f t="shared" ref="C4063:C4126" si="665">HYPERLINK("http://geochem.nrcan.gc.ca/cdogs/content/bdl/bdl210620_e.htm", "21:0620")</f>
        <v>21:0620</v>
      </c>
      <c r="D4063" s="1" t="str">
        <f t="shared" si="662"/>
        <v>21:0194</v>
      </c>
      <c r="E4063" t="s">
        <v>15481</v>
      </c>
      <c r="F4063" t="s">
        <v>15482</v>
      </c>
      <c r="H4063">
        <v>61.923742300000001</v>
      </c>
      <c r="I4063">
        <v>-139.82191220000001</v>
      </c>
      <c r="J4063" s="1" t="str">
        <f t="shared" si="663"/>
        <v>NGR bulk stream sediment</v>
      </c>
      <c r="K4063" s="1" t="str">
        <f t="shared" si="664"/>
        <v>&lt;177 micron (NGR)</v>
      </c>
      <c r="L4063">
        <v>36</v>
      </c>
      <c r="M4063" t="s">
        <v>111</v>
      </c>
      <c r="N4063">
        <v>705</v>
      </c>
      <c r="O4063">
        <v>42</v>
      </c>
      <c r="P4063">
        <v>13</v>
      </c>
      <c r="Q4063">
        <v>3</v>
      </c>
      <c r="R4063">
        <v>20</v>
      </c>
      <c r="S4063">
        <v>8</v>
      </c>
      <c r="T4063">
        <v>-0.2</v>
      </c>
      <c r="U4063">
        <v>190</v>
      </c>
      <c r="V4063">
        <v>1.8</v>
      </c>
      <c r="W4063">
        <v>-0.2</v>
      </c>
      <c r="X4063">
        <v>2</v>
      </c>
      <c r="Y4063">
        <v>-2</v>
      </c>
      <c r="Z4063">
        <v>35</v>
      </c>
      <c r="AA4063">
        <v>0.2</v>
      </c>
      <c r="AB4063">
        <v>1</v>
      </c>
      <c r="AC4063">
        <v>516</v>
      </c>
      <c r="AD4063">
        <v>-10</v>
      </c>
      <c r="AE4063">
        <v>-2</v>
      </c>
      <c r="AF4063">
        <v>2.4</v>
      </c>
      <c r="AG4063">
        <v>2.2999999999999998</v>
      </c>
      <c r="AH4063">
        <v>410</v>
      </c>
    </row>
    <row r="4064" spans="1:34" hidden="1" x14ac:dyDescent="0.25">
      <c r="A4064" t="s">
        <v>15483</v>
      </c>
      <c r="B4064" t="s">
        <v>15484</v>
      </c>
      <c r="C4064" s="1" t="str">
        <f t="shared" si="665"/>
        <v>21:0620</v>
      </c>
      <c r="D4064" s="1" t="str">
        <f t="shared" si="662"/>
        <v>21:0194</v>
      </c>
      <c r="E4064" t="s">
        <v>15485</v>
      </c>
      <c r="F4064" t="s">
        <v>15486</v>
      </c>
      <c r="H4064">
        <v>61.897126700000001</v>
      </c>
      <c r="I4064">
        <v>-139.87487200000001</v>
      </c>
      <c r="J4064" s="1" t="str">
        <f t="shared" si="663"/>
        <v>NGR bulk stream sediment</v>
      </c>
      <c r="K4064" s="1" t="str">
        <f t="shared" si="664"/>
        <v>&lt;177 micron (NGR)</v>
      </c>
      <c r="L4064">
        <v>36</v>
      </c>
      <c r="M4064" t="s">
        <v>116</v>
      </c>
      <c r="N4064">
        <v>706</v>
      </c>
      <c r="O4064">
        <v>80</v>
      </c>
      <c r="P4064">
        <v>30</v>
      </c>
      <c r="Q4064">
        <v>5</v>
      </c>
      <c r="R4064">
        <v>32</v>
      </c>
      <c r="S4064">
        <v>10</v>
      </c>
      <c r="T4064">
        <v>-0.2</v>
      </c>
      <c r="U4064">
        <v>280</v>
      </c>
      <c r="V4064">
        <v>2.1</v>
      </c>
      <c r="W4064">
        <v>-0.2</v>
      </c>
      <c r="X4064">
        <v>3</v>
      </c>
      <c r="Y4064">
        <v>-2</v>
      </c>
      <c r="Z4064">
        <v>38</v>
      </c>
      <c r="AA4064">
        <v>1.2</v>
      </c>
      <c r="AB4064">
        <v>1</v>
      </c>
      <c r="AC4064">
        <v>734</v>
      </c>
      <c r="AD4064">
        <v>20</v>
      </c>
      <c r="AE4064">
        <v>2</v>
      </c>
      <c r="AF4064">
        <v>10.8</v>
      </c>
      <c r="AG4064">
        <v>2.7</v>
      </c>
      <c r="AH4064">
        <v>425</v>
      </c>
    </row>
    <row r="4065" spans="1:34" hidden="1" x14ac:dyDescent="0.25">
      <c r="A4065" t="s">
        <v>15487</v>
      </c>
      <c r="B4065" t="s">
        <v>15488</v>
      </c>
      <c r="C4065" s="1" t="str">
        <f t="shared" si="665"/>
        <v>21:0620</v>
      </c>
      <c r="D4065" s="1" t="str">
        <f t="shared" si="662"/>
        <v>21:0194</v>
      </c>
      <c r="E4065" t="s">
        <v>15489</v>
      </c>
      <c r="F4065" t="s">
        <v>15490</v>
      </c>
      <c r="H4065">
        <v>61.898334300000002</v>
      </c>
      <c r="I4065">
        <v>-139.74259739999999</v>
      </c>
      <c r="J4065" s="1" t="str">
        <f t="shared" si="663"/>
        <v>NGR bulk stream sediment</v>
      </c>
      <c r="K4065" s="1" t="str">
        <f t="shared" si="664"/>
        <v>&lt;177 micron (NGR)</v>
      </c>
      <c r="L4065">
        <v>36</v>
      </c>
      <c r="M4065" t="s">
        <v>121</v>
      </c>
      <c r="N4065">
        <v>707</v>
      </c>
      <c r="O4065">
        <v>74</v>
      </c>
      <c r="P4065">
        <v>39</v>
      </c>
      <c r="Q4065">
        <v>5</v>
      </c>
      <c r="R4065">
        <v>32</v>
      </c>
      <c r="S4065">
        <v>11</v>
      </c>
      <c r="T4065">
        <v>-0.2</v>
      </c>
      <c r="U4065">
        <v>740</v>
      </c>
      <c r="V4065">
        <v>3.2</v>
      </c>
      <c r="W4065">
        <v>-0.2</v>
      </c>
      <c r="X4065">
        <v>5</v>
      </c>
      <c r="Y4065">
        <v>-2</v>
      </c>
      <c r="Z4065">
        <v>45</v>
      </c>
      <c r="AA4065">
        <v>0.9</v>
      </c>
      <c r="AB4065">
        <v>2</v>
      </c>
      <c r="AC4065">
        <v>634</v>
      </c>
      <c r="AD4065">
        <v>25</v>
      </c>
      <c r="AE4065">
        <v>-2</v>
      </c>
      <c r="AF4065">
        <v>22.6</v>
      </c>
      <c r="AG4065">
        <v>2.1</v>
      </c>
      <c r="AH4065">
        <v>410</v>
      </c>
    </row>
    <row r="4066" spans="1:34" hidden="1" x14ac:dyDescent="0.25">
      <c r="A4066" t="s">
        <v>15491</v>
      </c>
      <c r="B4066" t="s">
        <v>15492</v>
      </c>
      <c r="C4066" s="1" t="str">
        <f t="shared" si="665"/>
        <v>21:0620</v>
      </c>
      <c r="D4066" s="1" t="str">
        <f t="shared" si="662"/>
        <v>21:0194</v>
      </c>
      <c r="E4066" t="s">
        <v>15493</v>
      </c>
      <c r="F4066" t="s">
        <v>15494</v>
      </c>
      <c r="H4066">
        <v>61.895379800000001</v>
      </c>
      <c r="I4066">
        <v>-139.47129140000001</v>
      </c>
      <c r="J4066" s="1" t="str">
        <f t="shared" si="663"/>
        <v>NGR bulk stream sediment</v>
      </c>
      <c r="K4066" s="1" t="str">
        <f t="shared" si="664"/>
        <v>&lt;177 micron (NGR)</v>
      </c>
      <c r="L4066">
        <v>36</v>
      </c>
      <c r="M4066" t="s">
        <v>126</v>
      </c>
      <c r="N4066">
        <v>708</v>
      </c>
      <c r="O4066">
        <v>94</v>
      </c>
      <c r="P4066">
        <v>48</v>
      </c>
      <c r="Q4066">
        <v>7</v>
      </c>
      <c r="R4066">
        <v>58</v>
      </c>
      <c r="S4066">
        <v>21</v>
      </c>
      <c r="T4066">
        <v>-0.2</v>
      </c>
      <c r="U4066">
        <v>4000</v>
      </c>
      <c r="V4066">
        <v>7.55</v>
      </c>
      <c r="W4066">
        <v>-0.2</v>
      </c>
      <c r="X4066">
        <v>17</v>
      </c>
      <c r="Y4066">
        <v>-2</v>
      </c>
      <c r="Z4066">
        <v>62</v>
      </c>
      <c r="AA4066">
        <v>0.9</v>
      </c>
      <c r="AB4066">
        <v>1</v>
      </c>
      <c r="AC4066">
        <v>686</v>
      </c>
      <c r="AD4066">
        <v>55</v>
      </c>
      <c r="AE4066">
        <v>-2</v>
      </c>
      <c r="AF4066">
        <v>34.200000000000003</v>
      </c>
      <c r="AG4066">
        <v>1.3</v>
      </c>
      <c r="AH4066">
        <v>215</v>
      </c>
    </row>
    <row r="4067" spans="1:34" hidden="1" x14ac:dyDescent="0.25">
      <c r="A4067" t="s">
        <v>15495</v>
      </c>
      <c r="B4067" t="s">
        <v>15496</v>
      </c>
      <c r="C4067" s="1" t="str">
        <f t="shared" si="665"/>
        <v>21:0620</v>
      </c>
      <c r="D4067" s="1" t="str">
        <f t="shared" si="662"/>
        <v>21:0194</v>
      </c>
      <c r="E4067" t="s">
        <v>15497</v>
      </c>
      <c r="F4067" t="s">
        <v>15498</v>
      </c>
      <c r="H4067">
        <v>61.864841800000001</v>
      </c>
      <c r="I4067">
        <v>-139.46707280000001</v>
      </c>
      <c r="J4067" s="1" t="str">
        <f t="shared" si="663"/>
        <v>NGR bulk stream sediment</v>
      </c>
      <c r="K4067" s="1" t="str">
        <f t="shared" si="664"/>
        <v>&lt;177 micron (NGR)</v>
      </c>
      <c r="L4067">
        <v>36</v>
      </c>
      <c r="M4067" t="s">
        <v>131</v>
      </c>
      <c r="N4067">
        <v>709</v>
      </c>
      <c r="O4067">
        <v>104</v>
      </c>
      <c r="P4067">
        <v>50</v>
      </c>
      <c r="Q4067">
        <v>6</v>
      </c>
      <c r="R4067">
        <v>44</v>
      </c>
      <c r="S4067">
        <v>15</v>
      </c>
      <c r="T4067">
        <v>-0.2</v>
      </c>
      <c r="U4067">
        <v>320</v>
      </c>
      <c r="V4067">
        <v>3.3</v>
      </c>
      <c r="W4067">
        <v>-0.2</v>
      </c>
      <c r="X4067">
        <v>5</v>
      </c>
      <c r="Y4067">
        <v>-2</v>
      </c>
      <c r="Z4067">
        <v>57</v>
      </c>
      <c r="AA4067">
        <v>0.6</v>
      </c>
      <c r="AB4067">
        <v>1</v>
      </c>
      <c r="AC4067">
        <v>637</v>
      </c>
      <c r="AD4067">
        <v>35</v>
      </c>
      <c r="AE4067">
        <v>-2</v>
      </c>
      <c r="AF4067">
        <v>23.2</v>
      </c>
      <c r="AG4067">
        <v>2.1</v>
      </c>
      <c r="AH4067">
        <v>360</v>
      </c>
    </row>
    <row r="4068" spans="1:34" hidden="1" x14ac:dyDescent="0.25">
      <c r="A4068" t="s">
        <v>15499</v>
      </c>
      <c r="B4068" t="s">
        <v>15500</v>
      </c>
      <c r="C4068" s="1" t="str">
        <f t="shared" si="665"/>
        <v>21:0620</v>
      </c>
      <c r="D4068" s="1" t="str">
        <f t="shared" si="662"/>
        <v>21:0194</v>
      </c>
      <c r="E4068" t="s">
        <v>15501</v>
      </c>
      <c r="F4068" t="s">
        <v>15502</v>
      </c>
      <c r="H4068">
        <v>61.929391500000001</v>
      </c>
      <c r="I4068">
        <v>-139.33433840000001</v>
      </c>
      <c r="J4068" s="1" t="str">
        <f t="shared" si="663"/>
        <v>NGR bulk stream sediment</v>
      </c>
      <c r="K4068" s="1" t="str">
        <f t="shared" si="664"/>
        <v>&lt;177 micron (NGR)</v>
      </c>
      <c r="L4068">
        <v>37</v>
      </c>
      <c r="M4068" t="s">
        <v>38</v>
      </c>
      <c r="N4068">
        <v>710</v>
      </c>
      <c r="O4068">
        <v>59</v>
      </c>
      <c r="P4068">
        <v>25</v>
      </c>
      <c r="Q4068">
        <v>6</v>
      </c>
      <c r="R4068">
        <v>32</v>
      </c>
      <c r="S4068">
        <v>12</v>
      </c>
      <c r="T4068">
        <v>-0.2</v>
      </c>
      <c r="U4068">
        <v>280</v>
      </c>
      <c r="V4068">
        <v>2.4</v>
      </c>
      <c r="W4068">
        <v>-0.2</v>
      </c>
      <c r="X4068">
        <v>3</v>
      </c>
      <c r="Y4068">
        <v>-2</v>
      </c>
      <c r="Z4068">
        <v>47</v>
      </c>
      <c r="AA4068">
        <v>0.5</v>
      </c>
      <c r="AB4068">
        <v>1</v>
      </c>
      <c r="AC4068">
        <v>713</v>
      </c>
      <c r="AD4068">
        <v>20</v>
      </c>
      <c r="AE4068">
        <v>-2</v>
      </c>
      <c r="AF4068">
        <v>5.2</v>
      </c>
      <c r="AG4068">
        <v>1.7</v>
      </c>
      <c r="AH4068">
        <v>440</v>
      </c>
    </row>
    <row r="4069" spans="1:34" hidden="1" x14ac:dyDescent="0.25">
      <c r="A4069" t="s">
        <v>15503</v>
      </c>
      <c r="B4069" t="s">
        <v>15504</v>
      </c>
      <c r="C4069" s="1" t="str">
        <f t="shared" si="665"/>
        <v>21:0620</v>
      </c>
      <c r="D4069" s="1" t="str">
        <f t="shared" si="662"/>
        <v>21:0194</v>
      </c>
      <c r="E4069" t="s">
        <v>15505</v>
      </c>
      <c r="F4069" t="s">
        <v>15506</v>
      </c>
      <c r="H4069">
        <v>61.904768900000001</v>
      </c>
      <c r="I4069">
        <v>-139.39688319999999</v>
      </c>
      <c r="J4069" s="1" t="str">
        <f t="shared" si="663"/>
        <v>NGR bulk stream sediment</v>
      </c>
      <c r="K4069" s="1" t="str">
        <f t="shared" si="664"/>
        <v>&lt;177 micron (NGR)</v>
      </c>
      <c r="L4069">
        <v>37</v>
      </c>
      <c r="M4069" t="s">
        <v>43</v>
      </c>
      <c r="N4069">
        <v>711</v>
      </c>
      <c r="O4069">
        <v>82</v>
      </c>
      <c r="P4069">
        <v>41</v>
      </c>
      <c r="Q4069">
        <v>7</v>
      </c>
      <c r="R4069">
        <v>47</v>
      </c>
      <c r="S4069">
        <v>8</v>
      </c>
      <c r="T4069">
        <v>-0.2</v>
      </c>
      <c r="U4069">
        <v>450</v>
      </c>
      <c r="V4069">
        <v>2.4</v>
      </c>
      <c r="W4069">
        <v>-0.2</v>
      </c>
      <c r="X4069">
        <v>3</v>
      </c>
      <c r="Y4069">
        <v>-2</v>
      </c>
      <c r="Z4069">
        <v>43</v>
      </c>
      <c r="AA4069">
        <v>0.6</v>
      </c>
      <c r="AB4069">
        <v>4</v>
      </c>
      <c r="AC4069">
        <v>465</v>
      </c>
      <c r="AD4069">
        <v>40</v>
      </c>
      <c r="AE4069">
        <v>-2</v>
      </c>
      <c r="AF4069">
        <v>39.200000000000003</v>
      </c>
      <c r="AG4069">
        <v>1.3</v>
      </c>
      <c r="AH4069">
        <v>240</v>
      </c>
    </row>
    <row r="4070" spans="1:34" hidden="1" x14ac:dyDescent="0.25">
      <c r="A4070" t="s">
        <v>15507</v>
      </c>
      <c r="B4070" t="s">
        <v>15508</v>
      </c>
      <c r="C4070" s="1" t="str">
        <f t="shared" si="665"/>
        <v>21:0620</v>
      </c>
      <c r="D4070" s="1" t="str">
        <f t="shared" si="662"/>
        <v>21:0194</v>
      </c>
      <c r="E4070" t="s">
        <v>15501</v>
      </c>
      <c r="F4070" t="s">
        <v>15509</v>
      </c>
      <c r="H4070">
        <v>61.929391500000001</v>
      </c>
      <c r="I4070">
        <v>-139.33433840000001</v>
      </c>
      <c r="J4070" s="1" t="str">
        <f t="shared" si="663"/>
        <v>NGR bulk stream sediment</v>
      </c>
      <c r="K4070" s="1" t="str">
        <f t="shared" si="664"/>
        <v>&lt;177 micron (NGR)</v>
      </c>
      <c r="L4070">
        <v>37</v>
      </c>
      <c r="M4070" t="s">
        <v>51</v>
      </c>
      <c r="N4070">
        <v>712</v>
      </c>
      <c r="O4070">
        <v>66</v>
      </c>
      <c r="P4070">
        <v>27</v>
      </c>
      <c r="Q4070">
        <v>5</v>
      </c>
      <c r="R4070">
        <v>33</v>
      </c>
      <c r="S4070">
        <v>11</v>
      </c>
      <c r="T4070">
        <v>-0.2</v>
      </c>
      <c r="U4070">
        <v>340</v>
      </c>
      <c r="V4070">
        <v>2.5</v>
      </c>
      <c r="W4070">
        <v>-0.2</v>
      </c>
      <c r="X4070">
        <v>4</v>
      </c>
      <c r="Y4070">
        <v>-2</v>
      </c>
      <c r="Z4070">
        <v>47</v>
      </c>
      <c r="AA4070">
        <v>0.6</v>
      </c>
      <c r="AB4070">
        <v>1</v>
      </c>
      <c r="AC4070">
        <v>746</v>
      </c>
      <c r="AD4070">
        <v>20</v>
      </c>
      <c r="AE4070">
        <v>-2</v>
      </c>
      <c r="AF4070">
        <v>3.8</v>
      </c>
      <c r="AG4070">
        <v>1.6</v>
      </c>
      <c r="AH4070">
        <v>380</v>
      </c>
    </row>
    <row r="4071" spans="1:34" hidden="1" x14ac:dyDescent="0.25">
      <c r="A4071" t="s">
        <v>15510</v>
      </c>
      <c r="B4071" t="s">
        <v>15511</v>
      </c>
      <c r="C4071" s="1" t="str">
        <f t="shared" si="665"/>
        <v>21:0620</v>
      </c>
      <c r="D4071" s="1" t="str">
        <f t="shared" si="662"/>
        <v>21:0194</v>
      </c>
      <c r="E4071" t="s">
        <v>15501</v>
      </c>
      <c r="F4071" t="s">
        <v>15512</v>
      </c>
      <c r="H4071">
        <v>61.929391500000001</v>
      </c>
      <c r="I4071">
        <v>-139.33433840000001</v>
      </c>
      <c r="J4071" s="1" t="str">
        <f t="shared" si="663"/>
        <v>NGR bulk stream sediment</v>
      </c>
      <c r="K4071" s="1" t="str">
        <f t="shared" si="664"/>
        <v>&lt;177 micron (NGR)</v>
      </c>
      <c r="L4071">
        <v>37</v>
      </c>
      <c r="M4071" t="s">
        <v>47</v>
      </c>
      <c r="N4071">
        <v>713</v>
      </c>
      <c r="O4071">
        <v>65</v>
      </c>
      <c r="P4071">
        <v>27</v>
      </c>
      <c r="Q4071">
        <v>6</v>
      </c>
      <c r="R4071">
        <v>32</v>
      </c>
      <c r="S4071">
        <v>12</v>
      </c>
      <c r="T4071">
        <v>-0.2</v>
      </c>
      <c r="U4071">
        <v>400</v>
      </c>
      <c r="V4071">
        <v>2.2000000000000002</v>
      </c>
      <c r="W4071">
        <v>0.2</v>
      </c>
      <c r="X4071">
        <v>2</v>
      </c>
      <c r="Y4071">
        <v>-2</v>
      </c>
      <c r="Z4071">
        <v>48</v>
      </c>
      <c r="AA4071">
        <v>0.5</v>
      </c>
      <c r="AB4071">
        <v>2</v>
      </c>
      <c r="AC4071">
        <v>732</v>
      </c>
      <c r="AD4071">
        <v>20</v>
      </c>
      <c r="AE4071">
        <v>-2</v>
      </c>
      <c r="AF4071">
        <v>5.6</v>
      </c>
      <c r="AG4071">
        <v>2.1</v>
      </c>
      <c r="AH4071">
        <v>375</v>
      </c>
    </row>
    <row r="4072" spans="1:34" hidden="1" x14ac:dyDescent="0.25">
      <c r="A4072" t="s">
        <v>15513</v>
      </c>
      <c r="B4072" t="s">
        <v>15514</v>
      </c>
      <c r="C4072" s="1" t="str">
        <f t="shared" si="665"/>
        <v>21:0620</v>
      </c>
      <c r="D4072" s="1" t="str">
        <f t="shared" si="662"/>
        <v>21:0194</v>
      </c>
      <c r="E4072" t="s">
        <v>15515</v>
      </c>
      <c r="F4072" t="s">
        <v>15516</v>
      </c>
      <c r="H4072">
        <v>61.956262500000001</v>
      </c>
      <c r="I4072">
        <v>-139.22758999999999</v>
      </c>
      <c r="J4072" s="1" t="str">
        <f t="shared" si="663"/>
        <v>NGR bulk stream sediment</v>
      </c>
      <c r="K4072" s="1" t="str">
        <f t="shared" si="664"/>
        <v>&lt;177 micron (NGR)</v>
      </c>
      <c r="L4072">
        <v>37</v>
      </c>
      <c r="M4072" t="s">
        <v>56</v>
      </c>
      <c r="N4072">
        <v>714</v>
      </c>
      <c r="O4072">
        <v>120</v>
      </c>
      <c r="P4072">
        <v>49</v>
      </c>
      <c r="Q4072">
        <v>8</v>
      </c>
      <c r="R4072">
        <v>43</v>
      </c>
      <c r="S4072">
        <v>16</v>
      </c>
      <c r="T4072">
        <v>0.2</v>
      </c>
      <c r="U4072">
        <v>2300</v>
      </c>
      <c r="V4072">
        <v>3</v>
      </c>
      <c r="W4072">
        <v>0.9</v>
      </c>
      <c r="X4072">
        <v>7</v>
      </c>
      <c r="Y4072">
        <v>-2</v>
      </c>
      <c r="Z4072">
        <v>48</v>
      </c>
      <c r="AA4072">
        <v>0.7</v>
      </c>
      <c r="AB4072">
        <v>1</v>
      </c>
      <c r="AC4072">
        <v>849</v>
      </c>
      <c r="AD4072">
        <v>65</v>
      </c>
      <c r="AE4072">
        <v>-2</v>
      </c>
      <c r="AF4072">
        <v>22.4</v>
      </c>
      <c r="AG4072">
        <v>3.5</v>
      </c>
      <c r="AH4072">
        <v>390</v>
      </c>
    </row>
    <row r="4073" spans="1:34" hidden="1" x14ac:dyDescent="0.25">
      <c r="A4073" t="s">
        <v>15517</v>
      </c>
      <c r="B4073" t="s">
        <v>15518</v>
      </c>
      <c r="C4073" s="1" t="str">
        <f t="shared" si="665"/>
        <v>21:0620</v>
      </c>
      <c r="D4073" s="1" t="str">
        <f t="shared" si="662"/>
        <v>21:0194</v>
      </c>
      <c r="E4073" t="s">
        <v>15519</v>
      </c>
      <c r="F4073" t="s">
        <v>15520</v>
      </c>
      <c r="H4073">
        <v>61.961024999999999</v>
      </c>
      <c r="I4073">
        <v>-139.19397409999999</v>
      </c>
      <c r="J4073" s="1" t="str">
        <f t="shared" si="663"/>
        <v>NGR bulk stream sediment</v>
      </c>
      <c r="K4073" s="1" t="str">
        <f t="shared" si="664"/>
        <v>&lt;177 micron (NGR)</v>
      </c>
      <c r="L4073">
        <v>37</v>
      </c>
      <c r="M4073" t="s">
        <v>61</v>
      </c>
      <c r="N4073">
        <v>715</v>
      </c>
      <c r="O4073">
        <v>90</v>
      </c>
      <c r="P4073">
        <v>34</v>
      </c>
      <c r="Q4073">
        <v>9</v>
      </c>
      <c r="R4073">
        <v>19</v>
      </c>
      <c r="S4073">
        <v>7</v>
      </c>
      <c r="T4073">
        <v>-0.2</v>
      </c>
      <c r="U4073">
        <v>150</v>
      </c>
      <c r="V4073">
        <v>1.7</v>
      </c>
      <c r="W4073">
        <v>1.2</v>
      </c>
      <c r="X4073">
        <v>2</v>
      </c>
      <c r="Y4073">
        <v>-2</v>
      </c>
      <c r="Z4073">
        <v>41</v>
      </c>
      <c r="AA4073">
        <v>0.2</v>
      </c>
      <c r="AB4073">
        <v>1</v>
      </c>
      <c r="AC4073">
        <v>624</v>
      </c>
      <c r="AD4073">
        <v>30</v>
      </c>
      <c r="AE4073">
        <v>-2</v>
      </c>
      <c r="AF4073">
        <v>11.8</v>
      </c>
      <c r="AG4073">
        <v>4.8</v>
      </c>
      <c r="AH4073">
        <v>440</v>
      </c>
    </row>
    <row r="4074" spans="1:34" hidden="1" x14ac:dyDescent="0.25">
      <c r="A4074" t="s">
        <v>15521</v>
      </c>
      <c r="B4074" t="s">
        <v>15522</v>
      </c>
      <c r="C4074" s="1" t="str">
        <f t="shared" si="665"/>
        <v>21:0620</v>
      </c>
      <c r="D4074" s="1" t="str">
        <f t="shared" si="662"/>
        <v>21:0194</v>
      </c>
      <c r="E4074" t="s">
        <v>15523</v>
      </c>
      <c r="F4074" t="s">
        <v>15524</v>
      </c>
      <c r="H4074">
        <v>61.965512199999999</v>
      </c>
      <c r="I4074">
        <v>-139.12986119999999</v>
      </c>
      <c r="J4074" s="1" t="str">
        <f t="shared" si="663"/>
        <v>NGR bulk stream sediment</v>
      </c>
      <c r="K4074" s="1" t="str">
        <f t="shared" si="664"/>
        <v>&lt;177 micron (NGR)</v>
      </c>
      <c r="L4074">
        <v>37</v>
      </c>
      <c r="M4074" t="s">
        <v>66</v>
      </c>
      <c r="N4074">
        <v>716</v>
      </c>
      <c r="O4074">
        <v>53</v>
      </c>
      <c r="P4074">
        <v>18</v>
      </c>
      <c r="Q4074">
        <v>6</v>
      </c>
      <c r="R4074">
        <v>22</v>
      </c>
      <c r="S4074">
        <v>8</v>
      </c>
      <c r="T4074">
        <v>-0.2</v>
      </c>
      <c r="U4074">
        <v>200</v>
      </c>
      <c r="V4074">
        <v>2</v>
      </c>
      <c r="W4074">
        <v>-0.2</v>
      </c>
      <c r="X4074">
        <v>2</v>
      </c>
      <c r="Y4074">
        <v>-2</v>
      </c>
      <c r="Z4074">
        <v>36</v>
      </c>
      <c r="AA4074">
        <v>-0.2</v>
      </c>
      <c r="AB4074">
        <v>-1</v>
      </c>
      <c r="AC4074">
        <v>668</v>
      </c>
      <c r="AD4074">
        <v>20</v>
      </c>
      <c r="AE4074">
        <v>-2</v>
      </c>
      <c r="AF4074">
        <v>7</v>
      </c>
      <c r="AG4074">
        <v>3.2</v>
      </c>
      <c r="AH4074">
        <v>390</v>
      </c>
    </row>
    <row r="4075" spans="1:34" hidden="1" x14ac:dyDescent="0.25">
      <c r="A4075" t="s">
        <v>15525</v>
      </c>
      <c r="B4075" t="s">
        <v>15526</v>
      </c>
      <c r="C4075" s="1" t="str">
        <f t="shared" si="665"/>
        <v>21:0620</v>
      </c>
      <c r="D4075" s="1" t="str">
        <f t="shared" si="662"/>
        <v>21:0194</v>
      </c>
      <c r="E4075" t="s">
        <v>15527</v>
      </c>
      <c r="F4075" t="s">
        <v>15528</v>
      </c>
      <c r="H4075">
        <v>61.976648699999998</v>
      </c>
      <c r="I4075">
        <v>-139.04339870000001</v>
      </c>
      <c r="J4075" s="1" t="str">
        <f t="shared" si="663"/>
        <v>NGR bulk stream sediment</v>
      </c>
      <c r="K4075" s="1" t="str">
        <f t="shared" si="664"/>
        <v>&lt;177 micron (NGR)</v>
      </c>
      <c r="L4075">
        <v>37</v>
      </c>
      <c r="M4075" t="s">
        <v>76</v>
      </c>
      <c r="N4075">
        <v>717</v>
      </c>
      <c r="O4075">
        <v>37</v>
      </c>
      <c r="P4075">
        <v>41</v>
      </c>
      <c r="Q4075">
        <v>4</v>
      </c>
      <c r="R4075">
        <v>11</v>
      </c>
      <c r="S4075">
        <v>4</v>
      </c>
      <c r="T4075">
        <v>-0.2</v>
      </c>
      <c r="U4075">
        <v>280</v>
      </c>
      <c r="V4075">
        <v>1.1000000000000001</v>
      </c>
      <c r="W4075">
        <v>-0.2</v>
      </c>
      <c r="X4075">
        <v>2</v>
      </c>
      <c r="Y4075">
        <v>-2</v>
      </c>
      <c r="Z4075">
        <v>17</v>
      </c>
      <c r="AA4075">
        <v>0.2</v>
      </c>
      <c r="AB4075">
        <v>2</v>
      </c>
      <c r="AC4075">
        <v>738</v>
      </c>
      <c r="AD4075">
        <v>40</v>
      </c>
      <c r="AE4075">
        <v>-2</v>
      </c>
      <c r="AF4075">
        <v>20.8</v>
      </c>
      <c r="AG4075">
        <v>4</v>
      </c>
      <c r="AH4075">
        <v>335</v>
      </c>
    </row>
    <row r="4076" spans="1:34" hidden="1" x14ac:dyDescent="0.25">
      <c r="A4076" t="s">
        <v>15529</v>
      </c>
      <c r="B4076" t="s">
        <v>15530</v>
      </c>
      <c r="C4076" s="1" t="str">
        <f t="shared" si="665"/>
        <v>21:0620</v>
      </c>
      <c r="D4076" s="1" t="str">
        <f t="shared" si="662"/>
        <v>21:0194</v>
      </c>
      <c r="E4076" t="s">
        <v>15531</v>
      </c>
      <c r="F4076" t="s">
        <v>15532</v>
      </c>
      <c r="H4076">
        <v>61.991330900000001</v>
      </c>
      <c r="I4076">
        <v>-138.98672429999999</v>
      </c>
      <c r="J4076" s="1" t="str">
        <f t="shared" si="663"/>
        <v>NGR bulk stream sediment</v>
      </c>
      <c r="K4076" s="1" t="str">
        <f t="shared" si="664"/>
        <v>&lt;177 micron (NGR)</v>
      </c>
      <c r="L4076">
        <v>37</v>
      </c>
      <c r="M4076" t="s">
        <v>81</v>
      </c>
      <c r="N4076">
        <v>718</v>
      </c>
      <c r="O4076">
        <v>59</v>
      </c>
      <c r="P4076">
        <v>14</v>
      </c>
      <c r="Q4076">
        <v>6</v>
      </c>
      <c r="R4076">
        <v>15</v>
      </c>
      <c r="S4076">
        <v>6</v>
      </c>
      <c r="T4076">
        <v>-0.2</v>
      </c>
      <c r="U4076">
        <v>240</v>
      </c>
      <c r="V4076">
        <v>1.8</v>
      </c>
      <c r="W4076">
        <v>-0.2</v>
      </c>
      <c r="X4076">
        <v>1</v>
      </c>
      <c r="Y4076">
        <v>-2</v>
      </c>
      <c r="Z4076">
        <v>36</v>
      </c>
      <c r="AA4076">
        <v>0.3</v>
      </c>
      <c r="AB4076">
        <v>1</v>
      </c>
      <c r="AC4076">
        <v>563</v>
      </c>
      <c r="AD4076">
        <v>20</v>
      </c>
      <c r="AE4076">
        <v>-2</v>
      </c>
      <c r="AF4076">
        <v>4.2</v>
      </c>
      <c r="AG4076">
        <v>4.2</v>
      </c>
      <c r="AH4076">
        <v>360</v>
      </c>
    </row>
    <row r="4077" spans="1:34" hidden="1" x14ac:dyDescent="0.25">
      <c r="A4077" t="s">
        <v>15533</v>
      </c>
      <c r="B4077" t="s">
        <v>15534</v>
      </c>
      <c r="C4077" s="1" t="str">
        <f t="shared" si="665"/>
        <v>21:0620</v>
      </c>
      <c r="D4077" s="1" t="str">
        <f>HYPERLINK("http://geochem.nrcan.gc.ca/cdogs/content/svy/svy_e.htm", "")</f>
        <v/>
      </c>
      <c r="G4077" s="1" t="str">
        <f>HYPERLINK("http://geochem.nrcan.gc.ca/cdogs/content/cr_/cr_00078_e.htm", "78")</f>
        <v>78</v>
      </c>
      <c r="J4077" t="s">
        <v>69</v>
      </c>
      <c r="K4077" t="s">
        <v>70</v>
      </c>
      <c r="L4077">
        <v>37</v>
      </c>
      <c r="M4077" t="s">
        <v>71</v>
      </c>
      <c r="N4077">
        <v>719</v>
      </c>
      <c r="O4077">
        <v>91</v>
      </c>
      <c r="P4077">
        <v>36</v>
      </c>
      <c r="Q4077">
        <v>16</v>
      </c>
      <c r="R4077">
        <v>256</v>
      </c>
      <c r="S4077">
        <v>21</v>
      </c>
      <c r="T4077">
        <v>0.2</v>
      </c>
      <c r="U4077">
        <v>430</v>
      </c>
      <c r="V4077">
        <v>3</v>
      </c>
      <c r="W4077">
        <v>-0.2</v>
      </c>
      <c r="X4077">
        <v>10</v>
      </c>
      <c r="Y4077">
        <v>2</v>
      </c>
      <c r="Z4077">
        <v>48</v>
      </c>
      <c r="AA4077">
        <v>1.1000000000000001</v>
      </c>
      <c r="AB4077">
        <v>1</v>
      </c>
      <c r="AC4077">
        <v>686</v>
      </c>
      <c r="AD4077">
        <v>20</v>
      </c>
      <c r="AE4077">
        <v>14</v>
      </c>
      <c r="AF4077">
        <v>2</v>
      </c>
      <c r="AG4077">
        <v>12.1</v>
      </c>
      <c r="AH4077">
        <v>610</v>
      </c>
    </row>
    <row r="4078" spans="1:34" hidden="1" x14ac:dyDescent="0.25">
      <c r="A4078" t="s">
        <v>15535</v>
      </c>
      <c r="B4078" t="s">
        <v>15536</v>
      </c>
      <c r="C4078" s="1" t="str">
        <f t="shared" si="665"/>
        <v>21:0620</v>
      </c>
      <c r="D4078" s="1" t="str">
        <f t="shared" ref="D4078:D4095" si="666">HYPERLINK("http://geochem.nrcan.gc.ca/cdogs/content/svy/svy210194_e.htm", "21:0194")</f>
        <v>21:0194</v>
      </c>
      <c r="E4078" t="s">
        <v>15537</v>
      </c>
      <c r="F4078" t="s">
        <v>15538</v>
      </c>
      <c r="H4078">
        <v>61.994943399999997</v>
      </c>
      <c r="I4078">
        <v>-138.97159120000001</v>
      </c>
      <c r="J4078" s="1" t="str">
        <f t="shared" ref="J4078:J4095" si="667">HYPERLINK("http://geochem.nrcan.gc.ca/cdogs/content/kwd/kwd020030_e.htm", "NGR bulk stream sediment")</f>
        <v>NGR bulk stream sediment</v>
      </c>
      <c r="K4078" s="1" t="str">
        <f t="shared" ref="K4078:K4095" si="668">HYPERLINK("http://geochem.nrcan.gc.ca/cdogs/content/kwd/kwd080006_e.htm", "&lt;177 micron (NGR)")</f>
        <v>&lt;177 micron (NGR)</v>
      </c>
      <c r="L4078">
        <v>37</v>
      </c>
      <c r="M4078" t="s">
        <v>86</v>
      </c>
      <c r="N4078">
        <v>720</v>
      </c>
      <c r="O4078">
        <v>66</v>
      </c>
      <c r="P4078">
        <v>17</v>
      </c>
      <c r="Q4078">
        <v>9</v>
      </c>
      <c r="R4078">
        <v>18</v>
      </c>
      <c r="S4078">
        <v>7</v>
      </c>
      <c r="T4078">
        <v>-0.2</v>
      </c>
      <c r="U4078">
        <v>340</v>
      </c>
      <c r="V4078">
        <v>1.9</v>
      </c>
      <c r="W4078">
        <v>-0.2</v>
      </c>
      <c r="X4078">
        <v>2</v>
      </c>
      <c r="Y4078">
        <v>-2</v>
      </c>
      <c r="Z4078">
        <v>40</v>
      </c>
      <c r="AA4078">
        <v>-0.2</v>
      </c>
      <c r="AB4078">
        <v>5</v>
      </c>
      <c r="AC4078">
        <v>584</v>
      </c>
      <c r="AD4078">
        <v>20</v>
      </c>
      <c r="AE4078">
        <v>-2</v>
      </c>
      <c r="AF4078">
        <v>5.4</v>
      </c>
      <c r="AG4078">
        <v>4.5</v>
      </c>
      <c r="AH4078">
        <v>310</v>
      </c>
    </row>
    <row r="4079" spans="1:34" hidden="1" x14ac:dyDescent="0.25">
      <c r="A4079" t="s">
        <v>15539</v>
      </c>
      <c r="B4079" t="s">
        <v>15540</v>
      </c>
      <c r="C4079" s="1" t="str">
        <f t="shared" si="665"/>
        <v>21:0620</v>
      </c>
      <c r="D4079" s="1" t="str">
        <f t="shared" si="666"/>
        <v>21:0194</v>
      </c>
      <c r="E4079" t="s">
        <v>15541</v>
      </c>
      <c r="F4079" t="s">
        <v>15542</v>
      </c>
      <c r="H4079">
        <v>61.992781200000003</v>
      </c>
      <c r="I4079">
        <v>-138.93541759999999</v>
      </c>
      <c r="J4079" s="1" t="str">
        <f t="shared" si="667"/>
        <v>NGR bulk stream sediment</v>
      </c>
      <c r="K4079" s="1" t="str">
        <f t="shared" si="668"/>
        <v>&lt;177 micron (NGR)</v>
      </c>
      <c r="L4079">
        <v>37</v>
      </c>
      <c r="M4079" t="s">
        <v>91</v>
      </c>
      <c r="N4079">
        <v>721</v>
      </c>
      <c r="O4079">
        <v>82</v>
      </c>
      <c r="P4079">
        <v>22</v>
      </c>
      <c r="Q4079">
        <v>11</v>
      </c>
      <c r="R4079">
        <v>22</v>
      </c>
      <c r="S4079">
        <v>10</v>
      </c>
      <c r="T4079">
        <v>-0.2</v>
      </c>
      <c r="U4079">
        <v>410</v>
      </c>
      <c r="V4079">
        <v>2.6</v>
      </c>
      <c r="W4079">
        <v>0.4</v>
      </c>
      <c r="X4079">
        <v>2</v>
      </c>
      <c r="Y4079">
        <v>-2</v>
      </c>
      <c r="Z4079">
        <v>56</v>
      </c>
      <c r="AA4079">
        <v>0.5</v>
      </c>
      <c r="AB4079">
        <v>1</v>
      </c>
      <c r="AC4079">
        <v>666</v>
      </c>
      <c r="AD4079">
        <v>20</v>
      </c>
      <c r="AE4079">
        <v>-2</v>
      </c>
      <c r="AF4079">
        <v>5.8</v>
      </c>
      <c r="AG4079">
        <v>5.7</v>
      </c>
      <c r="AH4079">
        <v>410</v>
      </c>
    </row>
    <row r="4080" spans="1:34" hidden="1" x14ac:dyDescent="0.25">
      <c r="A4080" t="s">
        <v>15543</v>
      </c>
      <c r="B4080" t="s">
        <v>15544</v>
      </c>
      <c r="C4080" s="1" t="str">
        <f t="shared" si="665"/>
        <v>21:0620</v>
      </c>
      <c r="D4080" s="1" t="str">
        <f t="shared" si="666"/>
        <v>21:0194</v>
      </c>
      <c r="E4080" t="s">
        <v>15545</v>
      </c>
      <c r="F4080" t="s">
        <v>15546</v>
      </c>
      <c r="H4080">
        <v>61.974054099999996</v>
      </c>
      <c r="I4080">
        <v>-138.863845</v>
      </c>
      <c r="J4080" s="1" t="str">
        <f t="shared" si="667"/>
        <v>NGR bulk stream sediment</v>
      </c>
      <c r="K4080" s="1" t="str">
        <f t="shared" si="668"/>
        <v>&lt;177 micron (NGR)</v>
      </c>
      <c r="L4080">
        <v>37</v>
      </c>
      <c r="M4080" t="s">
        <v>96</v>
      </c>
      <c r="N4080">
        <v>722</v>
      </c>
      <c r="O4080">
        <v>113</v>
      </c>
      <c r="P4080">
        <v>22</v>
      </c>
      <c r="Q4080">
        <v>20</v>
      </c>
      <c r="R4080">
        <v>15</v>
      </c>
      <c r="S4080">
        <v>7</v>
      </c>
      <c r="T4080">
        <v>-0.2</v>
      </c>
      <c r="U4080">
        <v>440</v>
      </c>
      <c r="V4080">
        <v>1.9</v>
      </c>
      <c r="W4080">
        <v>0.4</v>
      </c>
      <c r="X4080">
        <v>1</v>
      </c>
      <c r="Y4080">
        <v>-2</v>
      </c>
      <c r="Z4080">
        <v>36</v>
      </c>
      <c r="AA4080">
        <v>0.3</v>
      </c>
      <c r="AB4080">
        <v>2</v>
      </c>
      <c r="AC4080">
        <v>610</v>
      </c>
      <c r="AD4080">
        <v>25</v>
      </c>
      <c r="AE4080">
        <v>2</v>
      </c>
      <c r="AF4080">
        <v>10.6</v>
      </c>
      <c r="AG4080">
        <v>9.1</v>
      </c>
      <c r="AH4080">
        <v>460</v>
      </c>
    </row>
    <row r="4081" spans="1:34" hidden="1" x14ac:dyDescent="0.25">
      <c r="A4081" t="s">
        <v>15547</v>
      </c>
      <c r="B4081" t="s">
        <v>15548</v>
      </c>
      <c r="C4081" s="1" t="str">
        <f t="shared" si="665"/>
        <v>21:0620</v>
      </c>
      <c r="D4081" s="1" t="str">
        <f t="shared" si="666"/>
        <v>21:0194</v>
      </c>
      <c r="E4081" t="s">
        <v>15549</v>
      </c>
      <c r="F4081" t="s">
        <v>15550</v>
      </c>
      <c r="H4081">
        <v>61.988906999999998</v>
      </c>
      <c r="I4081">
        <v>-138.77024230000001</v>
      </c>
      <c r="J4081" s="1" t="str">
        <f t="shared" si="667"/>
        <v>NGR bulk stream sediment</v>
      </c>
      <c r="K4081" s="1" t="str">
        <f t="shared" si="668"/>
        <v>&lt;177 micron (NGR)</v>
      </c>
      <c r="L4081">
        <v>37</v>
      </c>
      <c r="M4081" t="s">
        <v>101</v>
      </c>
      <c r="N4081">
        <v>723</v>
      </c>
      <c r="O4081">
        <v>79</v>
      </c>
      <c r="P4081">
        <v>16</v>
      </c>
      <c r="Q4081">
        <v>10</v>
      </c>
      <c r="R4081">
        <v>14</v>
      </c>
      <c r="S4081">
        <v>6</v>
      </c>
      <c r="T4081">
        <v>-0.2</v>
      </c>
      <c r="U4081">
        <v>360</v>
      </c>
      <c r="V4081">
        <v>2.2000000000000002</v>
      </c>
      <c r="W4081">
        <v>-0.2</v>
      </c>
      <c r="X4081">
        <v>1</v>
      </c>
      <c r="Y4081">
        <v>-2</v>
      </c>
      <c r="Z4081">
        <v>47</v>
      </c>
      <c r="AA4081">
        <v>-0.2</v>
      </c>
      <c r="AB4081">
        <v>1</v>
      </c>
      <c r="AC4081">
        <v>649</v>
      </c>
      <c r="AD4081">
        <v>10</v>
      </c>
      <c r="AE4081">
        <v>2</v>
      </c>
      <c r="AF4081">
        <v>5</v>
      </c>
      <c r="AG4081">
        <v>7.3</v>
      </c>
      <c r="AH4081">
        <v>380</v>
      </c>
    </row>
    <row r="4082" spans="1:34" hidden="1" x14ac:dyDescent="0.25">
      <c r="A4082" t="s">
        <v>15551</v>
      </c>
      <c r="B4082" t="s">
        <v>15552</v>
      </c>
      <c r="C4082" s="1" t="str">
        <f t="shared" si="665"/>
        <v>21:0620</v>
      </c>
      <c r="D4082" s="1" t="str">
        <f t="shared" si="666"/>
        <v>21:0194</v>
      </c>
      <c r="E4082" t="s">
        <v>15553</v>
      </c>
      <c r="F4082" t="s">
        <v>15554</v>
      </c>
      <c r="H4082">
        <v>61.9817246</v>
      </c>
      <c r="I4082">
        <v>-138.77870820000001</v>
      </c>
      <c r="J4082" s="1" t="str">
        <f t="shared" si="667"/>
        <v>NGR bulk stream sediment</v>
      </c>
      <c r="K4082" s="1" t="str">
        <f t="shared" si="668"/>
        <v>&lt;177 micron (NGR)</v>
      </c>
      <c r="L4082">
        <v>37</v>
      </c>
      <c r="M4082" t="s">
        <v>106</v>
      </c>
      <c r="N4082">
        <v>724</v>
      </c>
      <c r="O4082">
        <v>95</v>
      </c>
      <c r="P4082">
        <v>17</v>
      </c>
      <c r="Q4082">
        <v>11</v>
      </c>
      <c r="R4082">
        <v>14</v>
      </c>
      <c r="S4082">
        <v>8</v>
      </c>
      <c r="T4082">
        <v>-0.2</v>
      </c>
      <c r="U4082">
        <v>320</v>
      </c>
      <c r="V4082">
        <v>2.2000000000000002</v>
      </c>
      <c r="W4082">
        <v>-0.2</v>
      </c>
      <c r="X4082">
        <v>2</v>
      </c>
      <c r="Y4082">
        <v>-2</v>
      </c>
      <c r="Z4082">
        <v>51</v>
      </c>
      <c r="AA4082">
        <v>0.5</v>
      </c>
      <c r="AB4082">
        <v>1</v>
      </c>
      <c r="AC4082">
        <v>633</v>
      </c>
      <c r="AD4082">
        <v>10</v>
      </c>
      <c r="AE4082">
        <v>-2</v>
      </c>
      <c r="AF4082">
        <v>3.6</v>
      </c>
      <c r="AG4082">
        <v>10.4</v>
      </c>
      <c r="AH4082">
        <v>520</v>
      </c>
    </row>
    <row r="4083" spans="1:34" hidden="1" x14ac:dyDescent="0.25">
      <c r="A4083" t="s">
        <v>15555</v>
      </c>
      <c r="B4083" t="s">
        <v>15556</v>
      </c>
      <c r="C4083" s="1" t="str">
        <f t="shared" si="665"/>
        <v>21:0620</v>
      </c>
      <c r="D4083" s="1" t="str">
        <f t="shared" si="666"/>
        <v>21:0194</v>
      </c>
      <c r="E4083" t="s">
        <v>15557</v>
      </c>
      <c r="F4083" t="s">
        <v>15558</v>
      </c>
      <c r="H4083">
        <v>61.9756681</v>
      </c>
      <c r="I4083">
        <v>-138.70393429999999</v>
      </c>
      <c r="J4083" s="1" t="str">
        <f t="shared" si="667"/>
        <v>NGR bulk stream sediment</v>
      </c>
      <c r="K4083" s="1" t="str">
        <f t="shared" si="668"/>
        <v>&lt;177 micron (NGR)</v>
      </c>
      <c r="L4083">
        <v>37</v>
      </c>
      <c r="M4083" t="s">
        <v>111</v>
      </c>
      <c r="N4083">
        <v>725</v>
      </c>
      <c r="O4083">
        <v>124</v>
      </c>
      <c r="P4083">
        <v>30</v>
      </c>
      <c r="Q4083">
        <v>19</v>
      </c>
      <c r="R4083">
        <v>17</v>
      </c>
      <c r="S4083">
        <v>7</v>
      </c>
      <c r="T4083">
        <v>-0.2</v>
      </c>
      <c r="U4083">
        <v>420</v>
      </c>
      <c r="V4083">
        <v>2.2999999999999998</v>
      </c>
      <c r="W4083">
        <v>0.5</v>
      </c>
      <c r="X4083">
        <v>1</v>
      </c>
      <c r="Y4083">
        <v>-2</v>
      </c>
      <c r="Z4083">
        <v>45</v>
      </c>
      <c r="AA4083">
        <v>0.3</v>
      </c>
      <c r="AB4083">
        <v>1</v>
      </c>
      <c r="AC4083">
        <v>643</v>
      </c>
      <c r="AD4083">
        <v>35</v>
      </c>
      <c r="AE4083">
        <v>-2</v>
      </c>
      <c r="AF4083">
        <v>13.4</v>
      </c>
      <c r="AG4083">
        <v>11.5</v>
      </c>
      <c r="AH4083">
        <v>460</v>
      </c>
    </row>
    <row r="4084" spans="1:34" hidden="1" x14ac:dyDescent="0.25">
      <c r="A4084" t="s">
        <v>15559</v>
      </c>
      <c r="B4084" t="s">
        <v>15560</v>
      </c>
      <c r="C4084" s="1" t="str">
        <f t="shared" si="665"/>
        <v>21:0620</v>
      </c>
      <c r="D4084" s="1" t="str">
        <f t="shared" si="666"/>
        <v>21:0194</v>
      </c>
      <c r="E4084" t="s">
        <v>15561</v>
      </c>
      <c r="F4084" t="s">
        <v>15562</v>
      </c>
      <c r="H4084">
        <v>61.931913700000003</v>
      </c>
      <c r="I4084">
        <v>-139.260175</v>
      </c>
      <c r="J4084" s="1" t="str">
        <f t="shared" si="667"/>
        <v>NGR bulk stream sediment</v>
      </c>
      <c r="K4084" s="1" t="str">
        <f t="shared" si="668"/>
        <v>&lt;177 micron (NGR)</v>
      </c>
      <c r="L4084">
        <v>37</v>
      </c>
      <c r="M4084" t="s">
        <v>116</v>
      </c>
      <c r="N4084">
        <v>726</v>
      </c>
      <c r="O4084">
        <v>68</v>
      </c>
      <c r="P4084">
        <v>25</v>
      </c>
      <c r="Q4084">
        <v>5</v>
      </c>
      <c r="R4084">
        <v>32</v>
      </c>
      <c r="S4084">
        <v>11</v>
      </c>
      <c r="T4084">
        <v>-0.2</v>
      </c>
      <c r="U4084">
        <v>340</v>
      </c>
      <c r="V4084">
        <v>2</v>
      </c>
      <c r="W4084">
        <v>-0.2</v>
      </c>
      <c r="X4084">
        <v>5</v>
      </c>
      <c r="Y4084">
        <v>-2</v>
      </c>
      <c r="Z4084">
        <v>45</v>
      </c>
      <c r="AA4084">
        <v>0.7</v>
      </c>
      <c r="AB4084">
        <v>4</v>
      </c>
      <c r="AC4084">
        <v>777</v>
      </c>
      <c r="AD4084">
        <v>15</v>
      </c>
      <c r="AE4084">
        <v>2</v>
      </c>
      <c r="AF4084">
        <v>5.6</v>
      </c>
      <c r="AG4084">
        <v>2</v>
      </c>
      <c r="AH4084">
        <v>480</v>
      </c>
    </row>
    <row r="4085" spans="1:34" hidden="1" x14ac:dyDescent="0.25">
      <c r="A4085" t="s">
        <v>15563</v>
      </c>
      <c r="B4085" t="s">
        <v>15564</v>
      </c>
      <c r="C4085" s="1" t="str">
        <f t="shared" si="665"/>
        <v>21:0620</v>
      </c>
      <c r="D4085" s="1" t="str">
        <f t="shared" si="666"/>
        <v>21:0194</v>
      </c>
      <c r="E4085" t="s">
        <v>15565</v>
      </c>
      <c r="F4085" t="s">
        <v>15566</v>
      </c>
      <c r="H4085">
        <v>61.860616399999998</v>
      </c>
      <c r="I4085">
        <v>-139.2827566</v>
      </c>
      <c r="J4085" s="1" t="str">
        <f t="shared" si="667"/>
        <v>NGR bulk stream sediment</v>
      </c>
      <c r="K4085" s="1" t="str">
        <f t="shared" si="668"/>
        <v>&lt;177 micron (NGR)</v>
      </c>
      <c r="L4085">
        <v>37</v>
      </c>
      <c r="M4085" t="s">
        <v>121</v>
      </c>
      <c r="N4085">
        <v>727</v>
      </c>
      <c r="O4085">
        <v>69</v>
      </c>
      <c r="P4085">
        <v>31</v>
      </c>
      <c r="Q4085">
        <v>6</v>
      </c>
      <c r="R4085">
        <v>34</v>
      </c>
      <c r="S4085">
        <v>12</v>
      </c>
      <c r="T4085">
        <v>-0.2</v>
      </c>
      <c r="U4085">
        <v>410</v>
      </c>
      <c r="V4085">
        <v>2.4</v>
      </c>
      <c r="W4085">
        <v>-0.2</v>
      </c>
      <c r="X4085">
        <v>3</v>
      </c>
      <c r="Y4085">
        <v>-2</v>
      </c>
      <c r="Z4085">
        <v>48</v>
      </c>
      <c r="AA4085">
        <v>0.6</v>
      </c>
      <c r="AB4085">
        <v>2</v>
      </c>
      <c r="AC4085">
        <v>725</v>
      </c>
      <c r="AD4085">
        <v>25</v>
      </c>
      <c r="AE4085">
        <v>-2</v>
      </c>
      <c r="AF4085">
        <v>9.1999999999999993</v>
      </c>
      <c r="AG4085">
        <v>2.6</v>
      </c>
      <c r="AH4085">
        <v>500</v>
      </c>
    </row>
    <row r="4086" spans="1:34" hidden="1" x14ac:dyDescent="0.25">
      <c r="A4086" t="s">
        <v>15567</v>
      </c>
      <c r="B4086" t="s">
        <v>15568</v>
      </c>
      <c r="C4086" s="1" t="str">
        <f t="shared" si="665"/>
        <v>21:0620</v>
      </c>
      <c r="D4086" s="1" t="str">
        <f t="shared" si="666"/>
        <v>21:0194</v>
      </c>
      <c r="E4086" t="s">
        <v>15569</v>
      </c>
      <c r="F4086" t="s">
        <v>15570</v>
      </c>
      <c r="H4086">
        <v>61.842227200000004</v>
      </c>
      <c r="I4086">
        <v>-139.27916909999999</v>
      </c>
      <c r="J4086" s="1" t="str">
        <f t="shared" si="667"/>
        <v>NGR bulk stream sediment</v>
      </c>
      <c r="K4086" s="1" t="str">
        <f t="shared" si="668"/>
        <v>&lt;177 micron (NGR)</v>
      </c>
      <c r="L4086">
        <v>37</v>
      </c>
      <c r="M4086" t="s">
        <v>126</v>
      </c>
      <c r="N4086">
        <v>728</v>
      </c>
      <c r="O4086">
        <v>126</v>
      </c>
      <c r="P4086">
        <v>14</v>
      </c>
      <c r="Q4086">
        <v>6</v>
      </c>
      <c r="R4086">
        <v>25</v>
      </c>
      <c r="S4086">
        <v>22</v>
      </c>
      <c r="T4086">
        <v>-0.2</v>
      </c>
      <c r="U4086">
        <v>5500</v>
      </c>
      <c r="V4086">
        <v>4.5</v>
      </c>
      <c r="W4086">
        <v>-0.2</v>
      </c>
      <c r="X4086">
        <v>7</v>
      </c>
      <c r="Y4086">
        <v>-2</v>
      </c>
      <c r="Z4086">
        <v>39</v>
      </c>
      <c r="AA4086">
        <v>0.2</v>
      </c>
      <c r="AB4086">
        <v>1</v>
      </c>
      <c r="AC4086">
        <v>689</v>
      </c>
      <c r="AD4086">
        <v>35</v>
      </c>
      <c r="AE4086">
        <v>-2</v>
      </c>
      <c r="AF4086">
        <v>50</v>
      </c>
      <c r="AG4086">
        <v>0.7</v>
      </c>
      <c r="AH4086">
        <v>94</v>
      </c>
    </row>
    <row r="4087" spans="1:34" hidden="1" x14ac:dyDescent="0.25">
      <c r="A4087" t="s">
        <v>15571</v>
      </c>
      <c r="B4087" t="s">
        <v>15572</v>
      </c>
      <c r="C4087" s="1" t="str">
        <f t="shared" si="665"/>
        <v>21:0620</v>
      </c>
      <c r="D4087" s="1" t="str">
        <f t="shared" si="666"/>
        <v>21:0194</v>
      </c>
      <c r="E4087" t="s">
        <v>15573</v>
      </c>
      <c r="F4087" t="s">
        <v>15574</v>
      </c>
      <c r="H4087">
        <v>61.837054000000002</v>
      </c>
      <c r="I4087">
        <v>-139.2999743</v>
      </c>
      <c r="J4087" s="1" t="str">
        <f t="shared" si="667"/>
        <v>NGR bulk stream sediment</v>
      </c>
      <c r="K4087" s="1" t="str">
        <f t="shared" si="668"/>
        <v>&lt;177 micron (NGR)</v>
      </c>
      <c r="L4087">
        <v>37</v>
      </c>
      <c r="M4087" t="s">
        <v>131</v>
      </c>
      <c r="N4087">
        <v>729</v>
      </c>
      <c r="O4087">
        <v>93</v>
      </c>
      <c r="P4087">
        <v>34</v>
      </c>
      <c r="Q4087">
        <v>8</v>
      </c>
      <c r="R4087">
        <v>43</v>
      </c>
      <c r="S4087">
        <v>17</v>
      </c>
      <c r="T4087">
        <v>-0.2</v>
      </c>
      <c r="U4087">
        <v>1400</v>
      </c>
      <c r="V4087">
        <v>4.5999999999999996</v>
      </c>
      <c r="W4087">
        <v>-0.2</v>
      </c>
      <c r="Y4087">
        <v>-2</v>
      </c>
      <c r="Z4087">
        <v>45</v>
      </c>
      <c r="AA4087">
        <v>0.8</v>
      </c>
      <c r="AB4087">
        <v>2</v>
      </c>
      <c r="AC4087">
        <v>679</v>
      </c>
      <c r="AD4087">
        <v>40</v>
      </c>
      <c r="AE4087">
        <v>-2</v>
      </c>
      <c r="AF4087">
        <v>20.399999999999999</v>
      </c>
      <c r="AG4087">
        <v>2.4</v>
      </c>
      <c r="AH4087">
        <v>410</v>
      </c>
    </row>
    <row r="4088" spans="1:34" hidden="1" x14ac:dyDescent="0.25">
      <c r="A4088" t="s">
        <v>15575</v>
      </c>
      <c r="B4088" t="s">
        <v>15576</v>
      </c>
      <c r="C4088" s="1" t="str">
        <f t="shared" si="665"/>
        <v>21:0620</v>
      </c>
      <c r="D4088" s="1" t="str">
        <f t="shared" si="666"/>
        <v>21:0194</v>
      </c>
      <c r="E4088" t="s">
        <v>15577</v>
      </c>
      <c r="F4088" t="s">
        <v>15578</v>
      </c>
      <c r="H4088">
        <v>61.862916599999998</v>
      </c>
      <c r="I4088">
        <v>-139.3354415</v>
      </c>
      <c r="J4088" s="1" t="str">
        <f t="shared" si="667"/>
        <v>NGR bulk stream sediment</v>
      </c>
      <c r="K4088" s="1" t="str">
        <f t="shared" si="668"/>
        <v>&lt;177 micron (NGR)</v>
      </c>
      <c r="L4088">
        <v>38</v>
      </c>
      <c r="M4088" t="s">
        <v>38</v>
      </c>
      <c r="N4088">
        <v>730</v>
      </c>
      <c r="O4088">
        <v>68</v>
      </c>
      <c r="P4088">
        <v>33</v>
      </c>
      <c r="Q4088">
        <v>6</v>
      </c>
      <c r="R4088">
        <v>39</v>
      </c>
      <c r="S4088">
        <v>11</v>
      </c>
      <c r="T4088">
        <v>0.2</v>
      </c>
      <c r="U4088">
        <v>320</v>
      </c>
      <c r="V4088">
        <v>2.4</v>
      </c>
      <c r="W4088">
        <v>-0.2</v>
      </c>
      <c r="X4088">
        <v>4</v>
      </c>
      <c r="Y4088">
        <v>-2</v>
      </c>
      <c r="Z4088">
        <v>48</v>
      </c>
      <c r="AA4088">
        <v>0.6</v>
      </c>
      <c r="AB4088">
        <v>1</v>
      </c>
      <c r="AC4088">
        <v>643</v>
      </c>
      <c r="AD4088">
        <v>20</v>
      </c>
      <c r="AE4088">
        <v>-2</v>
      </c>
      <c r="AF4088">
        <v>10.199999999999999</v>
      </c>
      <c r="AG4088">
        <v>2.4</v>
      </c>
      <c r="AH4088">
        <v>500</v>
      </c>
    </row>
    <row r="4089" spans="1:34" hidden="1" x14ac:dyDescent="0.25">
      <c r="A4089" t="s">
        <v>15579</v>
      </c>
      <c r="B4089" t="s">
        <v>15580</v>
      </c>
      <c r="C4089" s="1" t="str">
        <f t="shared" si="665"/>
        <v>21:0620</v>
      </c>
      <c r="D4089" s="1" t="str">
        <f t="shared" si="666"/>
        <v>21:0194</v>
      </c>
      <c r="E4089" t="s">
        <v>15577</v>
      </c>
      <c r="F4089" t="s">
        <v>15581</v>
      </c>
      <c r="H4089">
        <v>61.862916599999998</v>
      </c>
      <c r="I4089">
        <v>-139.3354415</v>
      </c>
      <c r="J4089" s="1" t="str">
        <f t="shared" si="667"/>
        <v>NGR bulk stream sediment</v>
      </c>
      <c r="K4089" s="1" t="str">
        <f t="shared" si="668"/>
        <v>&lt;177 micron (NGR)</v>
      </c>
      <c r="L4089">
        <v>38</v>
      </c>
      <c r="M4089" t="s">
        <v>51</v>
      </c>
      <c r="N4089">
        <v>731</v>
      </c>
      <c r="O4089">
        <v>68</v>
      </c>
      <c r="P4089">
        <v>35</v>
      </c>
      <c r="Q4089">
        <v>7</v>
      </c>
      <c r="R4089">
        <v>38</v>
      </c>
      <c r="S4089">
        <v>12</v>
      </c>
      <c r="T4089">
        <v>-0.2</v>
      </c>
      <c r="U4089">
        <v>320</v>
      </c>
      <c r="V4089">
        <v>2.8</v>
      </c>
      <c r="W4089">
        <v>-0.2</v>
      </c>
      <c r="X4089">
        <v>4</v>
      </c>
      <c r="Y4089">
        <v>-2</v>
      </c>
      <c r="Z4089">
        <v>51</v>
      </c>
      <c r="AA4089">
        <v>-0.2</v>
      </c>
      <c r="AB4089">
        <v>1</v>
      </c>
      <c r="AC4089">
        <v>646</v>
      </c>
      <c r="AD4089">
        <v>20</v>
      </c>
      <c r="AE4089">
        <v>-2</v>
      </c>
      <c r="AF4089">
        <v>10.199999999999999</v>
      </c>
      <c r="AG4089">
        <v>2.2000000000000002</v>
      </c>
      <c r="AH4089">
        <v>410</v>
      </c>
    </row>
    <row r="4090" spans="1:34" hidden="1" x14ac:dyDescent="0.25">
      <c r="A4090" t="s">
        <v>15582</v>
      </c>
      <c r="B4090" t="s">
        <v>15583</v>
      </c>
      <c r="C4090" s="1" t="str">
        <f t="shared" si="665"/>
        <v>21:0620</v>
      </c>
      <c r="D4090" s="1" t="str">
        <f t="shared" si="666"/>
        <v>21:0194</v>
      </c>
      <c r="E4090" t="s">
        <v>15577</v>
      </c>
      <c r="F4090" t="s">
        <v>15584</v>
      </c>
      <c r="H4090">
        <v>61.862916599999998</v>
      </c>
      <c r="I4090">
        <v>-139.3354415</v>
      </c>
      <c r="J4090" s="1" t="str">
        <f t="shared" si="667"/>
        <v>NGR bulk stream sediment</v>
      </c>
      <c r="K4090" s="1" t="str">
        <f t="shared" si="668"/>
        <v>&lt;177 micron (NGR)</v>
      </c>
      <c r="L4090">
        <v>38</v>
      </c>
      <c r="M4090" t="s">
        <v>47</v>
      </c>
      <c r="N4090">
        <v>732</v>
      </c>
      <c r="O4090">
        <v>69</v>
      </c>
      <c r="P4090">
        <v>32</v>
      </c>
      <c r="Q4090">
        <v>7</v>
      </c>
      <c r="R4090">
        <v>39</v>
      </c>
      <c r="S4090">
        <v>11</v>
      </c>
      <c r="T4090">
        <v>-0.2</v>
      </c>
      <c r="U4090">
        <v>300</v>
      </c>
      <c r="V4090">
        <v>2.8</v>
      </c>
      <c r="W4090">
        <v>-0.2</v>
      </c>
      <c r="X4090">
        <v>4</v>
      </c>
      <c r="Y4090">
        <v>-2</v>
      </c>
      <c r="Z4090">
        <v>50</v>
      </c>
      <c r="AA4090">
        <v>-0.2</v>
      </c>
      <c r="AB4090">
        <v>1</v>
      </c>
      <c r="AC4090">
        <v>666</v>
      </c>
      <c r="AD4090">
        <v>20</v>
      </c>
      <c r="AE4090">
        <v>-2</v>
      </c>
      <c r="AF4090">
        <v>9.8000000000000007</v>
      </c>
      <c r="AG4090">
        <v>2.2999999999999998</v>
      </c>
      <c r="AH4090">
        <v>360</v>
      </c>
    </row>
    <row r="4091" spans="1:34" hidden="1" x14ac:dyDescent="0.25">
      <c r="A4091" t="s">
        <v>15585</v>
      </c>
      <c r="B4091" t="s">
        <v>15586</v>
      </c>
      <c r="C4091" s="1" t="str">
        <f t="shared" si="665"/>
        <v>21:0620</v>
      </c>
      <c r="D4091" s="1" t="str">
        <f t="shared" si="666"/>
        <v>21:0194</v>
      </c>
      <c r="E4091" t="s">
        <v>15587</v>
      </c>
      <c r="F4091" t="s">
        <v>15588</v>
      </c>
      <c r="H4091">
        <v>61.862536499999997</v>
      </c>
      <c r="I4091">
        <v>-139.39409209999999</v>
      </c>
      <c r="J4091" s="1" t="str">
        <f t="shared" si="667"/>
        <v>NGR bulk stream sediment</v>
      </c>
      <c r="K4091" s="1" t="str">
        <f t="shared" si="668"/>
        <v>&lt;177 micron (NGR)</v>
      </c>
      <c r="L4091">
        <v>38</v>
      </c>
      <c r="M4091" t="s">
        <v>43</v>
      </c>
      <c r="N4091">
        <v>733</v>
      </c>
      <c r="O4091">
        <v>92</v>
      </c>
      <c r="P4091">
        <v>96</v>
      </c>
      <c r="Q4091">
        <v>2</v>
      </c>
      <c r="R4091">
        <v>17</v>
      </c>
      <c r="S4091">
        <v>-2</v>
      </c>
      <c r="T4091">
        <v>-0.2</v>
      </c>
      <c r="U4091">
        <v>60</v>
      </c>
      <c r="V4091">
        <v>1.5</v>
      </c>
      <c r="W4091">
        <v>-0.2</v>
      </c>
      <c r="X4091">
        <v>4</v>
      </c>
      <c r="Y4091">
        <v>-2</v>
      </c>
      <c r="Z4091">
        <v>67</v>
      </c>
      <c r="AA4091">
        <v>0.7</v>
      </c>
      <c r="AB4091">
        <v>2</v>
      </c>
      <c r="AC4091">
        <v>226</v>
      </c>
      <c r="AD4091">
        <v>65</v>
      </c>
      <c r="AE4091">
        <v>-2</v>
      </c>
      <c r="AF4091">
        <v>59.6</v>
      </c>
      <c r="AG4091">
        <v>1.2</v>
      </c>
      <c r="AH4091">
        <v>230</v>
      </c>
    </row>
    <row r="4092" spans="1:34" hidden="1" x14ac:dyDescent="0.25">
      <c r="A4092" t="s">
        <v>15589</v>
      </c>
      <c r="B4092" t="s">
        <v>15590</v>
      </c>
      <c r="C4092" s="1" t="str">
        <f t="shared" si="665"/>
        <v>21:0620</v>
      </c>
      <c r="D4092" s="1" t="str">
        <f t="shared" si="666"/>
        <v>21:0194</v>
      </c>
      <c r="E4092" t="s">
        <v>15591</v>
      </c>
      <c r="F4092" t="s">
        <v>15592</v>
      </c>
      <c r="H4092">
        <v>61.849463999999998</v>
      </c>
      <c r="I4092">
        <v>-139.37579270000001</v>
      </c>
      <c r="J4092" s="1" t="str">
        <f t="shared" si="667"/>
        <v>NGR bulk stream sediment</v>
      </c>
      <c r="K4092" s="1" t="str">
        <f t="shared" si="668"/>
        <v>&lt;177 micron (NGR)</v>
      </c>
      <c r="L4092">
        <v>38</v>
      </c>
      <c r="M4092" t="s">
        <v>56</v>
      </c>
      <c r="N4092">
        <v>734</v>
      </c>
      <c r="O4092">
        <v>69</v>
      </c>
      <c r="P4092">
        <v>35</v>
      </c>
      <c r="Q4092">
        <v>6</v>
      </c>
      <c r="R4092">
        <v>39</v>
      </c>
      <c r="S4092">
        <v>13</v>
      </c>
      <c r="T4092">
        <v>-0.2</v>
      </c>
      <c r="U4092">
        <v>280</v>
      </c>
      <c r="V4092">
        <v>2.6</v>
      </c>
      <c r="W4092">
        <v>-0.2</v>
      </c>
      <c r="X4092">
        <v>6</v>
      </c>
      <c r="Y4092">
        <v>-2</v>
      </c>
      <c r="Z4092">
        <v>47</v>
      </c>
      <c r="AA4092">
        <v>1.1000000000000001</v>
      </c>
      <c r="AB4092">
        <v>1</v>
      </c>
      <c r="AC4092">
        <v>620</v>
      </c>
      <c r="AD4092">
        <v>20</v>
      </c>
      <c r="AE4092">
        <v>-2</v>
      </c>
      <c r="AF4092">
        <v>6.4</v>
      </c>
      <c r="AG4092">
        <v>3.3</v>
      </c>
      <c r="AH4092">
        <v>390</v>
      </c>
    </row>
    <row r="4093" spans="1:34" hidden="1" x14ac:dyDescent="0.25">
      <c r="A4093" t="s">
        <v>15593</v>
      </c>
      <c r="B4093" t="s">
        <v>15594</v>
      </c>
      <c r="C4093" s="1" t="str">
        <f t="shared" si="665"/>
        <v>21:0620</v>
      </c>
      <c r="D4093" s="1" t="str">
        <f t="shared" si="666"/>
        <v>21:0194</v>
      </c>
      <c r="E4093" t="s">
        <v>15595</v>
      </c>
      <c r="F4093" t="s">
        <v>15596</v>
      </c>
      <c r="H4093">
        <v>61.827658300000003</v>
      </c>
      <c r="I4093">
        <v>-139.35423489999999</v>
      </c>
      <c r="J4093" s="1" t="str">
        <f t="shared" si="667"/>
        <v>NGR bulk stream sediment</v>
      </c>
      <c r="K4093" s="1" t="str">
        <f t="shared" si="668"/>
        <v>&lt;177 micron (NGR)</v>
      </c>
      <c r="L4093">
        <v>38</v>
      </c>
      <c r="M4093" t="s">
        <v>61</v>
      </c>
      <c r="N4093">
        <v>735</v>
      </c>
      <c r="O4093">
        <v>98</v>
      </c>
      <c r="P4093">
        <v>28</v>
      </c>
      <c r="Q4093">
        <v>10</v>
      </c>
      <c r="R4093">
        <v>37</v>
      </c>
      <c r="S4093">
        <v>17</v>
      </c>
      <c r="T4093">
        <v>-0.2</v>
      </c>
      <c r="U4093">
        <v>710</v>
      </c>
      <c r="V4093">
        <v>3.8</v>
      </c>
      <c r="W4093">
        <v>0.2</v>
      </c>
      <c r="X4093">
        <v>10</v>
      </c>
      <c r="Y4093">
        <v>-2</v>
      </c>
      <c r="Z4093">
        <v>49</v>
      </c>
      <c r="AA4093">
        <v>0.7</v>
      </c>
      <c r="AB4093">
        <v>1</v>
      </c>
      <c r="AC4093">
        <v>630</v>
      </c>
      <c r="AD4093">
        <v>40</v>
      </c>
      <c r="AE4093">
        <v>-2</v>
      </c>
      <c r="AF4093">
        <v>11.2</v>
      </c>
      <c r="AG4093">
        <v>2.8</v>
      </c>
      <c r="AH4093">
        <v>335</v>
      </c>
    </row>
    <row r="4094" spans="1:34" hidden="1" x14ac:dyDescent="0.25">
      <c r="A4094" t="s">
        <v>15597</v>
      </c>
      <c r="B4094" t="s">
        <v>15598</v>
      </c>
      <c r="C4094" s="1" t="str">
        <f t="shared" si="665"/>
        <v>21:0620</v>
      </c>
      <c r="D4094" s="1" t="str">
        <f t="shared" si="666"/>
        <v>21:0194</v>
      </c>
      <c r="E4094" t="s">
        <v>15599</v>
      </c>
      <c r="F4094" t="s">
        <v>15600</v>
      </c>
      <c r="H4094">
        <v>61.822862899999997</v>
      </c>
      <c r="I4094">
        <v>-139.40983700000001</v>
      </c>
      <c r="J4094" s="1" t="str">
        <f t="shared" si="667"/>
        <v>NGR bulk stream sediment</v>
      </c>
      <c r="K4094" s="1" t="str">
        <f t="shared" si="668"/>
        <v>&lt;177 micron (NGR)</v>
      </c>
      <c r="L4094">
        <v>38</v>
      </c>
      <c r="M4094" t="s">
        <v>66</v>
      </c>
      <c r="N4094">
        <v>736</v>
      </c>
      <c r="O4094">
        <v>65</v>
      </c>
      <c r="P4094">
        <v>29</v>
      </c>
      <c r="Q4094">
        <v>8</v>
      </c>
      <c r="R4094">
        <v>40</v>
      </c>
      <c r="S4094">
        <v>12</v>
      </c>
      <c r="T4094">
        <v>-0.2</v>
      </c>
      <c r="U4094">
        <v>490</v>
      </c>
      <c r="V4094">
        <v>2.8</v>
      </c>
      <c r="W4094">
        <v>-0.2</v>
      </c>
      <c r="X4094">
        <v>8</v>
      </c>
      <c r="Y4094">
        <v>-2</v>
      </c>
      <c r="Z4094">
        <v>45</v>
      </c>
      <c r="AA4094">
        <v>0.6</v>
      </c>
      <c r="AB4094">
        <v>-1</v>
      </c>
      <c r="AC4094">
        <v>585</v>
      </c>
      <c r="AD4094">
        <v>20</v>
      </c>
      <c r="AE4094">
        <v>2</v>
      </c>
      <c r="AF4094">
        <v>7.2</v>
      </c>
      <c r="AG4094">
        <v>2.5</v>
      </c>
      <c r="AH4094">
        <v>425</v>
      </c>
    </row>
    <row r="4095" spans="1:34" hidden="1" x14ac:dyDescent="0.25">
      <c r="A4095" t="s">
        <v>15601</v>
      </c>
      <c r="B4095" t="s">
        <v>15602</v>
      </c>
      <c r="C4095" s="1" t="str">
        <f t="shared" si="665"/>
        <v>21:0620</v>
      </c>
      <c r="D4095" s="1" t="str">
        <f t="shared" si="666"/>
        <v>21:0194</v>
      </c>
      <c r="E4095" t="s">
        <v>15603</v>
      </c>
      <c r="F4095" t="s">
        <v>15604</v>
      </c>
      <c r="H4095">
        <v>61.7982601</v>
      </c>
      <c r="I4095">
        <v>-139.47139859999999</v>
      </c>
      <c r="J4095" s="1" t="str">
        <f t="shared" si="667"/>
        <v>NGR bulk stream sediment</v>
      </c>
      <c r="K4095" s="1" t="str">
        <f t="shared" si="668"/>
        <v>&lt;177 micron (NGR)</v>
      </c>
      <c r="L4095">
        <v>38</v>
      </c>
      <c r="M4095" t="s">
        <v>76</v>
      </c>
      <c r="N4095">
        <v>737</v>
      </c>
      <c r="O4095">
        <v>40</v>
      </c>
      <c r="P4095">
        <v>39</v>
      </c>
      <c r="Q4095">
        <v>-2</v>
      </c>
      <c r="R4095">
        <v>24</v>
      </c>
      <c r="S4095">
        <v>3</v>
      </c>
      <c r="T4095">
        <v>-0.2</v>
      </c>
      <c r="U4095">
        <v>360</v>
      </c>
      <c r="V4095">
        <v>0.7</v>
      </c>
      <c r="W4095">
        <v>0.2</v>
      </c>
      <c r="X4095">
        <v>5</v>
      </c>
      <c r="Y4095">
        <v>-2</v>
      </c>
      <c r="Z4095">
        <v>19</v>
      </c>
      <c r="AA4095">
        <v>1.1000000000000001</v>
      </c>
      <c r="AB4095">
        <v>2</v>
      </c>
      <c r="AC4095">
        <v>197</v>
      </c>
      <c r="AD4095">
        <v>105</v>
      </c>
      <c r="AE4095">
        <v>-2</v>
      </c>
      <c r="AF4095">
        <v>74.2</v>
      </c>
      <c r="AG4095">
        <v>6.4</v>
      </c>
      <c r="AH4095">
        <v>155</v>
      </c>
    </row>
    <row r="4096" spans="1:34" hidden="1" x14ac:dyDescent="0.25">
      <c r="A4096" t="s">
        <v>15605</v>
      </c>
      <c r="B4096" t="s">
        <v>15606</v>
      </c>
      <c r="C4096" s="1" t="str">
        <f t="shared" si="665"/>
        <v>21:0620</v>
      </c>
      <c r="D4096" s="1" t="str">
        <f>HYPERLINK("http://geochem.nrcan.gc.ca/cdogs/content/svy/svy_e.htm", "")</f>
        <v/>
      </c>
      <c r="G4096" s="1" t="str">
        <f>HYPERLINK("http://geochem.nrcan.gc.ca/cdogs/content/cr_/cr_00079_e.htm", "79")</f>
        <v>79</v>
      </c>
      <c r="J4096" t="s">
        <v>69</v>
      </c>
      <c r="K4096" t="s">
        <v>70</v>
      </c>
      <c r="L4096">
        <v>38</v>
      </c>
      <c r="M4096" t="s">
        <v>71</v>
      </c>
      <c r="N4096">
        <v>738</v>
      </c>
      <c r="O4096">
        <v>116</v>
      </c>
      <c r="P4096">
        <v>92</v>
      </c>
      <c r="Q4096">
        <v>18</v>
      </c>
      <c r="R4096">
        <v>236</v>
      </c>
      <c r="S4096">
        <v>28</v>
      </c>
      <c r="T4096">
        <v>0.2</v>
      </c>
      <c r="U4096">
        <v>1000</v>
      </c>
      <c r="V4096">
        <v>3.05</v>
      </c>
      <c r="W4096">
        <v>1.5</v>
      </c>
      <c r="X4096">
        <v>8</v>
      </c>
      <c r="Y4096">
        <v>-2</v>
      </c>
      <c r="Z4096">
        <v>67</v>
      </c>
      <c r="AA4096">
        <v>0.3</v>
      </c>
      <c r="AB4096">
        <v>1</v>
      </c>
      <c r="AC4096">
        <v>770</v>
      </c>
      <c r="AD4096">
        <v>55</v>
      </c>
      <c r="AE4096">
        <v>4</v>
      </c>
      <c r="AF4096">
        <v>3.2</v>
      </c>
      <c r="AG4096">
        <v>2.5</v>
      </c>
      <c r="AH4096">
        <v>470</v>
      </c>
    </row>
    <row r="4097" spans="1:34" hidden="1" x14ac:dyDescent="0.25">
      <c r="A4097" t="s">
        <v>15607</v>
      </c>
      <c r="B4097" t="s">
        <v>15608</v>
      </c>
      <c r="C4097" s="1" t="str">
        <f t="shared" si="665"/>
        <v>21:0620</v>
      </c>
      <c r="D4097" s="1" t="str">
        <f t="shared" ref="D4097:D4126" si="669">HYPERLINK("http://geochem.nrcan.gc.ca/cdogs/content/svy/svy210194_e.htm", "21:0194")</f>
        <v>21:0194</v>
      </c>
      <c r="E4097" t="s">
        <v>15609</v>
      </c>
      <c r="F4097" t="s">
        <v>15610</v>
      </c>
      <c r="H4097">
        <v>61.775871000000002</v>
      </c>
      <c r="I4097">
        <v>-139.51008279999999</v>
      </c>
      <c r="J4097" s="1" t="str">
        <f t="shared" ref="J4097:J4126" si="670">HYPERLINK("http://geochem.nrcan.gc.ca/cdogs/content/kwd/kwd020030_e.htm", "NGR bulk stream sediment")</f>
        <v>NGR bulk stream sediment</v>
      </c>
      <c r="K4097" s="1" t="str">
        <f t="shared" ref="K4097:K4126" si="671">HYPERLINK("http://geochem.nrcan.gc.ca/cdogs/content/kwd/kwd080006_e.htm", "&lt;177 micron (NGR)")</f>
        <v>&lt;177 micron (NGR)</v>
      </c>
      <c r="L4097">
        <v>38</v>
      </c>
      <c r="M4097" t="s">
        <v>81</v>
      </c>
      <c r="N4097">
        <v>739</v>
      </c>
      <c r="O4097">
        <v>85</v>
      </c>
      <c r="P4097">
        <v>49</v>
      </c>
      <c r="Q4097">
        <v>9</v>
      </c>
      <c r="R4097">
        <v>60</v>
      </c>
      <c r="S4097">
        <v>13</v>
      </c>
      <c r="T4097">
        <v>-0.2</v>
      </c>
      <c r="U4097">
        <v>580</v>
      </c>
      <c r="V4097">
        <v>2.9</v>
      </c>
      <c r="W4097">
        <v>-0.2</v>
      </c>
      <c r="X4097">
        <v>6</v>
      </c>
      <c r="Y4097">
        <v>-2</v>
      </c>
      <c r="Z4097">
        <v>52</v>
      </c>
      <c r="AA4097">
        <v>0.8</v>
      </c>
      <c r="AB4097">
        <v>3</v>
      </c>
      <c r="AC4097">
        <v>400</v>
      </c>
      <c r="AD4097">
        <v>35</v>
      </c>
      <c r="AE4097">
        <v>-2</v>
      </c>
      <c r="AF4097">
        <v>4.5999999999999996</v>
      </c>
      <c r="AG4097">
        <v>2.1</v>
      </c>
      <c r="AH4097">
        <v>410</v>
      </c>
    </row>
    <row r="4098" spans="1:34" hidden="1" x14ac:dyDescent="0.25">
      <c r="A4098" t="s">
        <v>15611</v>
      </c>
      <c r="B4098" t="s">
        <v>15612</v>
      </c>
      <c r="C4098" s="1" t="str">
        <f t="shared" si="665"/>
        <v>21:0620</v>
      </c>
      <c r="D4098" s="1" t="str">
        <f t="shared" si="669"/>
        <v>21:0194</v>
      </c>
      <c r="E4098" t="s">
        <v>15613</v>
      </c>
      <c r="F4098" t="s">
        <v>15614</v>
      </c>
      <c r="H4098">
        <v>61.783630799999997</v>
      </c>
      <c r="I4098">
        <v>-139.53868019999999</v>
      </c>
      <c r="J4098" s="1" t="str">
        <f t="shared" si="670"/>
        <v>NGR bulk stream sediment</v>
      </c>
      <c r="K4098" s="1" t="str">
        <f t="shared" si="671"/>
        <v>&lt;177 micron (NGR)</v>
      </c>
      <c r="L4098">
        <v>38</v>
      </c>
      <c r="M4098" t="s">
        <v>86</v>
      </c>
      <c r="N4098">
        <v>740</v>
      </c>
      <c r="O4098">
        <v>59</v>
      </c>
      <c r="P4098">
        <v>21</v>
      </c>
      <c r="Q4098">
        <v>3</v>
      </c>
      <c r="R4098">
        <v>24</v>
      </c>
      <c r="S4098">
        <v>9</v>
      </c>
      <c r="T4098">
        <v>-0.2</v>
      </c>
      <c r="U4098">
        <v>320</v>
      </c>
      <c r="V4098">
        <v>2.0499999999999998</v>
      </c>
      <c r="W4098">
        <v>-0.2</v>
      </c>
      <c r="X4098">
        <v>6</v>
      </c>
      <c r="Y4098">
        <v>-2</v>
      </c>
      <c r="Z4098">
        <v>38</v>
      </c>
      <c r="AA4098">
        <v>0.6</v>
      </c>
      <c r="AB4098">
        <v>-1</v>
      </c>
      <c r="AC4098">
        <v>603</v>
      </c>
      <c r="AD4098">
        <v>20</v>
      </c>
      <c r="AE4098">
        <v>-2</v>
      </c>
      <c r="AF4098">
        <v>4.5999999999999996</v>
      </c>
      <c r="AG4098">
        <v>1.7</v>
      </c>
      <c r="AH4098">
        <v>320</v>
      </c>
    </row>
    <row r="4099" spans="1:34" hidden="1" x14ac:dyDescent="0.25">
      <c r="A4099" t="s">
        <v>15615</v>
      </c>
      <c r="B4099" t="s">
        <v>15616</v>
      </c>
      <c r="C4099" s="1" t="str">
        <f t="shared" si="665"/>
        <v>21:0620</v>
      </c>
      <c r="D4099" s="1" t="str">
        <f t="shared" si="669"/>
        <v>21:0194</v>
      </c>
      <c r="E4099" t="s">
        <v>15617</v>
      </c>
      <c r="F4099" t="s">
        <v>15618</v>
      </c>
      <c r="H4099">
        <v>61.710216000000003</v>
      </c>
      <c r="I4099">
        <v>-139.5876489</v>
      </c>
      <c r="J4099" s="1" t="str">
        <f t="shared" si="670"/>
        <v>NGR bulk stream sediment</v>
      </c>
      <c r="K4099" s="1" t="str">
        <f t="shared" si="671"/>
        <v>&lt;177 micron (NGR)</v>
      </c>
      <c r="L4099">
        <v>38</v>
      </c>
      <c r="M4099" t="s">
        <v>91</v>
      </c>
      <c r="N4099">
        <v>741</v>
      </c>
      <c r="O4099">
        <v>60</v>
      </c>
      <c r="P4099">
        <v>16</v>
      </c>
      <c r="Q4099">
        <v>4</v>
      </c>
      <c r="R4099">
        <v>26</v>
      </c>
      <c r="S4099">
        <v>8</v>
      </c>
      <c r="T4099">
        <v>-0.2</v>
      </c>
      <c r="U4099">
        <v>250</v>
      </c>
      <c r="V4099">
        <v>2</v>
      </c>
      <c r="W4099">
        <v>-0.2</v>
      </c>
      <c r="X4099">
        <v>2</v>
      </c>
      <c r="Y4099">
        <v>-2</v>
      </c>
      <c r="Z4099">
        <v>36</v>
      </c>
      <c r="AA4099">
        <v>-0.2</v>
      </c>
      <c r="AB4099">
        <v>-1</v>
      </c>
      <c r="AC4099">
        <v>773</v>
      </c>
      <c r="AD4099">
        <v>10</v>
      </c>
      <c r="AE4099">
        <v>-2</v>
      </c>
      <c r="AF4099">
        <v>4.2</v>
      </c>
      <c r="AG4099">
        <v>2.7</v>
      </c>
      <c r="AH4099">
        <v>410</v>
      </c>
    </row>
    <row r="4100" spans="1:34" hidden="1" x14ac:dyDescent="0.25">
      <c r="A4100" t="s">
        <v>15619</v>
      </c>
      <c r="B4100" t="s">
        <v>15620</v>
      </c>
      <c r="C4100" s="1" t="str">
        <f t="shared" si="665"/>
        <v>21:0620</v>
      </c>
      <c r="D4100" s="1" t="str">
        <f t="shared" si="669"/>
        <v>21:0194</v>
      </c>
      <c r="E4100" t="s">
        <v>15621</v>
      </c>
      <c r="F4100" t="s">
        <v>15622</v>
      </c>
      <c r="H4100">
        <v>61.698546800000003</v>
      </c>
      <c r="I4100">
        <v>-139.60366859999999</v>
      </c>
      <c r="J4100" s="1" t="str">
        <f t="shared" si="670"/>
        <v>NGR bulk stream sediment</v>
      </c>
      <c r="K4100" s="1" t="str">
        <f t="shared" si="671"/>
        <v>&lt;177 micron (NGR)</v>
      </c>
      <c r="L4100">
        <v>38</v>
      </c>
      <c r="M4100" t="s">
        <v>96</v>
      </c>
      <c r="N4100">
        <v>742</v>
      </c>
      <c r="O4100">
        <v>70</v>
      </c>
      <c r="P4100">
        <v>23</v>
      </c>
      <c r="Q4100">
        <v>4</v>
      </c>
      <c r="R4100">
        <v>30</v>
      </c>
      <c r="S4100">
        <v>11</v>
      </c>
      <c r="T4100">
        <v>-0.2</v>
      </c>
      <c r="U4100">
        <v>300</v>
      </c>
      <c r="V4100">
        <v>2.2999999999999998</v>
      </c>
      <c r="W4100">
        <v>-0.2</v>
      </c>
      <c r="X4100">
        <v>3</v>
      </c>
      <c r="Y4100">
        <v>-2</v>
      </c>
      <c r="Z4100">
        <v>42</v>
      </c>
      <c r="AA4100">
        <v>-0.2</v>
      </c>
      <c r="AB4100">
        <v>2</v>
      </c>
      <c r="AC4100">
        <v>856</v>
      </c>
      <c r="AD4100">
        <v>20</v>
      </c>
      <c r="AE4100">
        <v>-2</v>
      </c>
      <c r="AF4100">
        <v>7.2</v>
      </c>
      <c r="AG4100">
        <v>3.4</v>
      </c>
      <c r="AH4100">
        <v>460</v>
      </c>
    </row>
    <row r="4101" spans="1:34" hidden="1" x14ac:dyDescent="0.25">
      <c r="A4101" t="s">
        <v>15623</v>
      </c>
      <c r="B4101" t="s">
        <v>15624</v>
      </c>
      <c r="C4101" s="1" t="str">
        <f t="shared" si="665"/>
        <v>21:0620</v>
      </c>
      <c r="D4101" s="1" t="str">
        <f t="shared" si="669"/>
        <v>21:0194</v>
      </c>
      <c r="E4101" t="s">
        <v>15625</v>
      </c>
      <c r="F4101" t="s">
        <v>15626</v>
      </c>
      <c r="H4101">
        <v>61.694878699999997</v>
      </c>
      <c r="I4101">
        <v>-139.5598765</v>
      </c>
      <c r="J4101" s="1" t="str">
        <f t="shared" si="670"/>
        <v>NGR bulk stream sediment</v>
      </c>
      <c r="K4101" s="1" t="str">
        <f t="shared" si="671"/>
        <v>&lt;177 micron (NGR)</v>
      </c>
      <c r="L4101">
        <v>38</v>
      </c>
      <c r="M4101" t="s">
        <v>101</v>
      </c>
      <c r="N4101">
        <v>743</v>
      </c>
      <c r="O4101">
        <v>112</v>
      </c>
      <c r="P4101">
        <v>36</v>
      </c>
      <c r="Q4101">
        <v>5</v>
      </c>
      <c r="R4101">
        <v>41</v>
      </c>
      <c r="S4101">
        <v>49</v>
      </c>
      <c r="T4101">
        <v>-0.2</v>
      </c>
      <c r="U4101">
        <v>6000</v>
      </c>
      <c r="V4101">
        <v>4.9000000000000004</v>
      </c>
      <c r="W4101">
        <v>1.3</v>
      </c>
      <c r="X4101">
        <v>70</v>
      </c>
      <c r="Y4101">
        <v>13</v>
      </c>
      <c r="Z4101">
        <v>51</v>
      </c>
      <c r="AA4101">
        <v>0.7</v>
      </c>
      <c r="AB4101">
        <v>-1</v>
      </c>
      <c r="AC4101">
        <v>506</v>
      </c>
      <c r="AD4101">
        <v>135</v>
      </c>
      <c r="AE4101">
        <v>4</v>
      </c>
      <c r="AF4101">
        <v>51</v>
      </c>
      <c r="AG4101">
        <v>6</v>
      </c>
      <c r="AH4101">
        <v>105</v>
      </c>
    </row>
    <row r="4102" spans="1:34" hidden="1" x14ac:dyDescent="0.25">
      <c r="A4102" t="s">
        <v>15627</v>
      </c>
      <c r="B4102" t="s">
        <v>15628</v>
      </c>
      <c r="C4102" s="1" t="str">
        <f t="shared" si="665"/>
        <v>21:0620</v>
      </c>
      <c r="D4102" s="1" t="str">
        <f t="shared" si="669"/>
        <v>21:0194</v>
      </c>
      <c r="E4102" t="s">
        <v>15629</v>
      </c>
      <c r="F4102" t="s">
        <v>15630</v>
      </c>
      <c r="H4102">
        <v>61.683321100000001</v>
      </c>
      <c r="I4102">
        <v>-139.5742305</v>
      </c>
      <c r="J4102" s="1" t="str">
        <f t="shared" si="670"/>
        <v>NGR bulk stream sediment</v>
      </c>
      <c r="K4102" s="1" t="str">
        <f t="shared" si="671"/>
        <v>&lt;177 micron (NGR)</v>
      </c>
      <c r="L4102">
        <v>38</v>
      </c>
      <c r="M4102" t="s">
        <v>106</v>
      </c>
      <c r="N4102">
        <v>744</v>
      </c>
      <c r="O4102">
        <v>74</v>
      </c>
      <c r="P4102">
        <v>25</v>
      </c>
      <c r="Q4102">
        <v>4</v>
      </c>
      <c r="R4102">
        <v>26</v>
      </c>
      <c r="S4102">
        <v>9</v>
      </c>
      <c r="T4102">
        <v>-0.2</v>
      </c>
      <c r="U4102">
        <v>300</v>
      </c>
      <c r="V4102">
        <v>2</v>
      </c>
      <c r="W4102">
        <v>0.2</v>
      </c>
      <c r="X4102">
        <v>4</v>
      </c>
      <c r="Y4102">
        <v>-2</v>
      </c>
      <c r="Z4102">
        <v>35</v>
      </c>
      <c r="AA4102">
        <v>0.4</v>
      </c>
      <c r="AB4102">
        <v>-1</v>
      </c>
      <c r="AC4102">
        <v>646</v>
      </c>
      <c r="AD4102">
        <v>20</v>
      </c>
      <c r="AE4102">
        <v>-2</v>
      </c>
      <c r="AF4102">
        <v>9</v>
      </c>
      <c r="AG4102">
        <v>2.5</v>
      </c>
      <c r="AH4102">
        <v>340</v>
      </c>
    </row>
    <row r="4103" spans="1:34" hidden="1" x14ac:dyDescent="0.25">
      <c r="A4103" t="s">
        <v>15631</v>
      </c>
      <c r="B4103" t="s">
        <v>15632</v>
      </c>
      <c r="C4103" s="1" t="str">
        <f t="shared" si="665"/>
        <v>21:0620</v>
      </c>
      <c r="D4103" s="1" t="str">
        <f t="shared" si="669"/>
        <v>21:0194</v>
      </c>
      <c r="E4103" t="s">
        <v>15633</v>
      </c>
      <c r="F4103" t="s">
        <v>15634</v>
      </c>
      <c r="H4103">
        <v>61.662311699999997</v>
      </c>
      <c r="I4103">
        <v>-139.56737949999999</v>
      </c>
      <c r="J4103" s="1" t="str">
        <f t="shared" si="670"/>
        <v>NGR bulk stream sediment</v>
      </c>
      <c r="K4103" s="1" t="str">
        <f t="shared" si="671"/>
        <v>&lt;177 micron (NGR)</v>
      </c>
      <c r="L4103">
        <v>38</v>
      </c>
      <c r="M4103" t="s">
        <v>111</v>
      </c>
      <c r="N4103">
        <v>745</v>
      </c>
      <c r="O4103">
        <v>74</v>
      </c>
      <c r="P4103">
        <v>37</v>
      </c>
      <c r="Q4103">
        <v>6</v>
      </c>
      <c r="R4103">
        <v>27</v>
      </c>
      <c r="S4103">
        <v>10</v>
      </c>
      <c r="T4103">
        <v>-0.2</v>
      </c>
      <c r="U4103">
        <v>500</v>
      </c>
      <c r="V4103">
        <v>2</v>
      </c>
      <c r="W4103">
        <v>-0.2</v>
      </c>
      <c r="X4103">
        <v>4</v>
      </c>
      <c r="Y4103">
        <v>-2</v>
      </c>
      <c r="Z4103">
        <v>36</v>
      </c>
      <c r="AA4103">
        <v>0.2</v>
      </c>
      <c r="AB4103">
        <v>-1</v>
      </c>
      <c r="AC4103">
        <v>633</v>
      </c>
      <c r="AD4103">
        <v>30</v>
      </c>
      <c r="AE4103">
        <v>-2</v>
      </c>
      <c r="AF4103">
        <v>16</v>
      </c>
      <c r="AG4103">
        <v>2.5</v>
      </c>
      <c r="AH4103">
        <v>360</v>
      </c>
    </row>
    <row r="4104" spans="1:34" hidden="1" x14ac:dyDescent="0.25">
      <c r="A4104" t="s">
        <v>15635</v>
      </c>
      <c r="B4104" t="s">
        <v>15636</v>
      </c>
      <c r="C4104" s="1" t="str">
        <f t="shared" si="665"/>
        <v>21:0620</v>
      </c>
      <c r="D4104" s="1" t="str">
        <f t="shared" si="669"/>
        <v>21:0194</v>
      </c>
      <c r="E4104" t="s">
        <v>15637</v>
      </c>
      <c r="F4104" t="s">
        <v>15638</v>
      </c>
      <c r="H4104">
        <v>61.660578200000003</v>
      </c>
      <c r="I4104">
        <v>-139.55707269999999</v>
      </c>
      <c r="J4104" s="1" t="str">
        <f t="shared" si="670"/>
        <v>NGR bulk stream sediment</v>
      </c>
      <c r="K4104" s="1" t="str">
        <f t="shared" si="671"/>
        <v>&lt;177 micron (NGR)</v>
      </c>
      <c r="L4104">
        <v>38</v>
      </c>
      <c r="M4104" t="s">
        <v>116</v>
      </c>
      <c r="N4104">
        <v>746</v>
      </c>
      <c r="O4104">
        <v>135</v>
      </c>
      <c r="P4104">
        <v>46</v>
      </c>
      <c r="Q4104">
        <v>5</v>
      </c>
      <c r="R4104">
        <v>34</v>
      </c>
      <c r="S4104">
        <v>10</v>
      </c>
      <c r="T4104">
        <v>-0.2</v>
      </c>
      <c r="U4104">
        <v>980</v>
      </c>
      <c r="V4104">
        <v>1.8</v>
      </c>
      <c r="W4104">
        <v>0.7</v>
      </c>
      <c r="X4104">
        <v>5</v>
      </c>
      <c r="Y4104">
        <v>-2</v>
      </c>
      <c r="Z4104">
        <v>31</v>
      </c>
      <c r="AA4104">
        <v>0.7</v>
      </c>
      <c r="AB4104">
        <v>1</v>
      </c>
      <c r="AC4104">
        <v>400</v>
      </c>
      <c r="AD4104">
        <v>75</v>
      </c>
      <c r="AE4104">
        <v>-2</v>
      </c>
      <c r="AF4104">
        <v>53.2</v>
      </c>
      <c r="AG4104">
        <v>4.8</v>
      </c>
      <c r="AH4104">
        <v>340</v>
      </c>
    </row>
    <row r="4105" spans="1:34" hidden="1" x14ac:dyDescent="0.25">
      <c r="A4105" t="s">
        <v>15639</v>
      </c>
      <c r="B4105" t="s">
        <v>15640</v>
      </c>
      <c r="C4105" s="1" t="str">
        <f t="shared" si="665"/>
        <v>21:0620</v>
      </c>
      <c r="D4105" s="1" t="str">
        <f t="shared" si="669"/>
        <v>21:0194</v>
      </c>
      <c r="E4105" t="s">
        <v>15641</v>
      </c>
      <c r="F4105" t="s">
        <v>15642</v>
      </c>
      <c r="H4105">
        <v>61.644328899999998</v>
      </c>
      <c r="I4105">
        <v>-139.64224229999999</v>
      </c>
      <c r="J4105" s="1" t="str">
        <f t="shared" si="670"/>
        <v>NGR bulk stream sediment</v>
      </c>
      <c r="K4105" s="1" t="str">
        <f t="shared" si="671"/>
        <v>&lt;177 micron (NGR)</v>
      </c>
      <c r="L4105">
        <v>38</v>
      </c>
      <c r="M4105" t="s">
        <v>121</v>
      </c>
      <c r="N4105">
        <v>747</v>
      </c>
      <c r="O4105">
        <v>93</v>
      </c>
      <c r="P4105">
        <v>31</v>
      </c>
      <c r="Q4105">
        <v>4</v>
      </c>
      <c r="R4105">
        <v>26</v>
      </c>
      <c r="S4105">
        <v>11</v>
      </c>
      <c r="T4105">
        <v>-0.2</v>
      </c>
      <c r="U4105">
        <v>1100</v>
      </c>
      <c r="V4105">
        <v>2.8</v>
      </c>
      <c r="W4105">
        <v>-0.2</v>
      </c>
      <c r="X4105">
        <v>3</v>
      </c>
      <c r="Y4105">
        <v>-2</v>
      </c>
      <c r="Z4105">
        <v>61</v>
      </c>
      <c r="AA4105">
        <v>0.4</v>
      </c>
      <c r="AB4105">
        <v>-1</v>
      </c>
      <c r="AC4105">
        <v>688</v>
      </c>
      <c r="AD4105">
        <v>25</v>
      </c>
      <c r="AE4105">
        <v>-2</v>
      </c>
      <c r="AF4105">
        <v>14.6</v>
      </c>
      <c r="AG4105">
        <v>2.1</v>
      </c>
      <c r="AH4105">
        <v>385</v>
      </c>
    </row>
    <row r="4106" spans="1:34" hidden="1" x14ac:dyDescent="0.25">
      <c r="A4106" t="s">
        <v>15643</v>
      </c>
      <c r="B4106" t="s">
        <v>15644</v>
      </c>
      <c r="C4106" s="1" t="str">
        <f t="shared" si="665"/>
        <v>21:0620</v>
      </c>
      <c r="D4106" s="1" t="str">
        <f t="shared" si="669"/>
        <v>21:0194</v>
      </c>
      <c r="E4106" t="s">
        <v>15645</v>
      </c>
      <c r="F4106" t="s">
        <v>15646</v>
      </c>
      <c r="H4106">
        <v>61.662477899999999</v>
      </c>
      <c r="I4106">
        <v>-139.70369529999999</v>
      </c>
      <c r="J4106" s="1" t="str">
        <f t="shared" si="670"/>
        <v>NGR bulk stream sediment</v>
      </c>
      <c r="K4106" s="1" t="str">
        <f t="shared" si="671"/>
        <v>&lt;177 micron (NGR)</v>
      </c>
      <c r="L4106">
        <v>38</v>
      </c>
      <c r="M4106" t="s">
        <v>126</v>
      </c>
      <c r="N4106">
        <v>748</v>
      </c>
      <c r="O4106">
        <v>64</v>
      </c>
      <c r="P4106">
        <v>26</v>
      </c>
      <c r="Q4106">
        <v>5</v>
      </c>
      <c r="R4106">
        <v>27</v>
      </c>
      <c r="S4106">
        <v>10</v>
      </c>
      <c r="T4106">
        <v>-0.2</v>
      </c>
      <c r="U4106">
        <v>340</v>
      </c>
      <c r="V4106">
        <v>2.2999999999999998</v>
      </c>
      <c r="W4106">
        <v>-0.2</v>
      </c>
      <c r="X4106">
        <v>3</v>
      </c>
      <c r="Y4106">
        <v>-2</v>
      </c>
      <c r="Z4106">
        <v>41</v>
      </c>
      <c r="AA4106">
        <v>0.3</v>
      </c>
      <c r="AB4106">
        <v>1</v>
      </c>
      <c r="AC4106">
        <v>600</v>
      </c>
      <c r="AD4106">
        <v>20</v>
      </c>
      <c r="AE4106">
        <v>-2</v>
      </c>
      <c r="AF4106">
        <v>7.2</v>
      </c>
      <c r="AG4106">
        <v>2.2999999999999998</v>
      </c>
      <c r="AH4106">
        <v>340</v>
      </c>
    </row>
    <row r="4107" spans="1:34" hidden="1" x14ac:dyDescent="0.25">
      <c r="A4107" t="s">
        <v>15647</v>
      </c>
      <c r="B4107" t="s">
        <v>15648</v>
      </c>
      <c r="C4107" s="1" t="str">
        <f t="shared" si="665"/>
        <v>21:0620</v>
      </c>
      <c r="D4107" s="1" t="str">
        <f t="shared" si="669"/>
        <v>21:0194</v>
      </c>
      <c r="E4107" t="s">
        <v>15649</v>
      </c>
      <c r="F4107" t="s">
        <v>15650</v>
      </c>
      <c r="H4107">
        <v>61.678395399999999</v>
      </c>
      <c r="I4107">
        <v>-139.90386939999999</v>
      </c>
      <c r="J4107" s="1" t="str">
        <f t="shared" si="670"/>
        <v>NGR bulk stream sediment</v>
      </c>
      <c r="K4107" s="1" t="str">
        <f t="shared" si="671"/>
        <v>&lt;177 micron (NGR)</v>
      </c>
      <c r="L4107">
        <v>38</v>
      </c>
      <c r="M4107" t="s">
        <v>131</v>
      </c>
      <c r="N4107">
        <v>749</v>
      </c>
      <c r="O4107">
        <v>105</v>
      </c>
      <c r="P4107">
        <v>51</v>
      </c>
      <c r="Q4107">
        <v>7</v>
      </c>
      <c r="R4107">
        <v>47</v>
      </c>
      <c r="S4107">
        <v>17</v>
      </c>
      <c r="T4107">
        <v>-0.2</v>
      </c>
      <c r="U4107">
        <v>380</v>
      </c>
      <c r="V4107">
        <v>3.8</v>
      </c>
      <c r="W4107">
        <v>-0.2</v>
      </c>
      <c r="X4107">
        <v>3</v>
      </c>
      <c r="Y4107">
        <v>-2</v>
      </c>
      <c r="Z4107">
        <v>67</v>
      </c>
      <c r="AA4107">
        <v>0.3</v>
      </c>
      <c r="AB4107">
        <v>2</v>
      </c>
      <c r="AC4107">
        <v>334</v>
      </c>
      <c r="AD4107">
        <v>40</v>
      </c>
      <c r="AE4107">
        <v>-2</v>
      </c>
      <c r="AF4107">
        <v>4.4000000000000004</v>
      </c>
      <c r="AG4107">
        <v>1.4</v>
      </c>
      <c r="AH4107">
        <v>280</v>
      </c>
    </row>
    <row r="4108" spans="1:34" hidden="1" x14ac:dyDescent="0.25">
      <c r="A4108" t="s">
        <v>15651</v>
      </c>
      <c r="B4108" t="s">
        <v>15652</v>
      </c>
      <c r="C4108" s="1" t="str">
        <f t="shared" si="665"/>
        <v>21:0620</v>
      </c>
      <c r="D4108" s="1" t="str">
        <f t="shared" si="669"/>
        <v>21:0194</v>
      </c>
      <c r="E4108" t="s">
        <v>15653</v>
      </c>
      <c r="F4108" t="s">
        <v>15654</v>
      </c>
      <c r="H4108">
        <v>61.652117099999998</v>
      </c>
      <c r="I4108">
        <v>-139.40253050000001</v>
      </c>
      <c r="J4108" s="1" t="str">
        <f t="shared" si="670"/>
        <v>NGR bulk stream sediment</v>
      </c>
      <c r="K4108" s="1" t="str">
        <f t="shared" si="671"/>
        <v>&lt;177 micron (NGR)</v>
      </c>
      <c r="L4108">
        <v>39</v>
      </c>
      <c r="M4108" t="s">
        <v>38</v>
      </c>
      <c r="N4108">
        <v>750</v>
      </c>
      <c r="O4108">
        <v>70</v>
      </c>
      <c r="P4108">
        <v>32</v>
      </c>
      <c r="Q4108">
        <v>6</v>
      </c>
      <c r="R4108">
        <v>25</v>
      </c>
      <c r="S4108">
        <v>10</v>
      </c>
      <c r="T4108">
        <v>-0.2</v>
      </c>
      <c r="U4108">
        <v>320</v>
      </c>
      <c r="V4108">
        <v>2.6</v>
      </c>
      <c r="W4108">
        <v>-0.2</v>
      </c>
      <c r="X4108">
        <v>4</v>
      </c>
      <c r="Y4108">
        <v>-2</v>
      </c>
      <c r="Z4108">
        <v>39</v>
      </c>
      <c r="AA4108">
        <v>0.6</v>
      </c>
      <c r="AB4108">
        <v>-1</v>
      </c>
      <c r="AC4108">
        <v>722</v>
      </c>
      <c r="AD4108">
        <v>25</v>
      </c>
      <c r="AE4108">
        <v>-2</v>
      </c>
      <c r="AF4108">
        <v>17.600000000000001</v>
      </c>
      <c r="AG4108">
        <v>4.7</v>
      </c>
      <c r="AH4108">
        <v>340</v>
      </c>
    </row>
    <row r="4109" spans="1:34" hidden="1" x14ac:dyDescent="0.25">
      <c r="A4109" t="s">
        <v>15655</v>
      </c>
      <c r="B4109" t="s">
        <v>15656</v>
      </c>
      <c r="C4109" s="1" t="str">
        <f t="shared" si="665"/>
        <v>21:0620</v>
      </c>
      <c r="D4109" s="1" t="str">
        <f t="shared" si="669"/>
        <v>21:0194</v>
      </c>
      <c r="E4109" t="s">
        <v>15657</v>
      </c>
      <c r="F4109" t="s">
        <v>15658</v>
      </c>
      <c r="H4109">
        <v>61.612741300000003</v>
      </c>
      <c r="I4109">
        <v>-139.5143836</v>
      </c>
      <c r="J4109" s="1" t="str">
        <f t="shared" si="670"/>
        <v>NGR bulk stream sediment</v>
      </c>
      <c r="K4109" s="1" t="str">
        <f t="shared" si="671"/>
        <v>&lt;177 micron (NGR)</v>
      </c>
      <c r="L4109">
        <v>39</v>
      </c>
      <c r="M4109" t="s">
        <v>43</v>
      </c>
      <c r="N4109">
        <v>751</v>
      </c>
      <c r="O4109">
        <v>108</v>
      </c>
      <c r="P4109">
        <v>34</v>
      </c>
      <c r="Q4109">
        <v>6</v>
      </c>
      <c r="R4109">
        <v>36</v>
      </c>
      <c r="S4109">
        <v>15</v>
      </c>
      <c r="T4109">
        <v>-0.2</v>
      </c>
      <c r="U4109">
        <v>1500</v>
      </c>
      <c r="V4109">
        <v>3.25</v>
      </c>
      <c r="W4109">
        <v>-0.2</v>
      </c>
      <c r="X4109">
        <v>5</v>
      </c>
      <c r="Y4109">
        <v>-2</v>
      </c>
      <c r="Z4109">
        <v>43</v>
      </c>
      <c r="AA4109">
        <v>0.7</v>
      </c>
      <c r="AB4109">
        <v>-1</v>
      </c>
      <c r="AC4109">
        <v>465</v>
      </c>
      <c r="AD4109">
        <v>65</v>
      </c>
      <c r="AE4109">
        <v>-2</v>
      </c>
      <c r="AF4109">
        <v>33.4</v>
      </c>
      <c r="AG4109">
        <v>1.8</v>
      </c>
      <c r="AH4109">
        <v>360</v>
      </c>
    </row>
    <row r="4110" spans="1:34" hidden="1" x14ac:dyDescent="0.25">
      <c r="A4110" t="s">
        <v>15659</v>
      </c>
      <c r="B4110" t="s">
        <v>15660</v>
      </c>
      <c r="C4110" s="1" t="str">
        <f t="shared" si="665"/>
        <v>21:0620</v>
      </c>
      <c r="D4110" s="1" t="str">
        <f t="shared" si="669"/>
        <v>21:0194</v>
      </c>
      <c r="E4110" t="s">
        <v>15661</v>
      </c>
      <c r="F4110" t="s">
        <v>15662</v>
      </c>
      <c r="H4110">
        <v>61.610597400000003</v>
      </c>
      <c r="I4110">
        <v>-139.49894939999999</v>
      </c>
      <c r="J4110" s="1" t="str">
        <f t="shared" si="670"/>
        <v>NGR bulk stream sediment</v>
      </c>
      <c r="K4110" s="1" t="str">
        <f t="shared" si="671"/>
        <v>&lt;177 micron (NGR)</v>
      </c>
      <c r="L4110">
        <v>39</v>
      </c>
      <c r="M4110" t="s">
        <v>56</v>
      </c>
      <c r="N4110">
        <v>752</v>
      </c>
      <c r="O4110">
        <v>76</v>
      </c>
      <c r="P4110">
        <v>39</v>
      </c>
      <c r="Q4110">
        <v>6</v>
      </c>
      <c r="R4110">
        <v>36</v>
      </c>
      <c r="S4110">
        <v>12</v>
      </c>
      <c r="T4110">
        <v>-0.2</v>
      </c>
      <c r="U4110">
        <v>540</v>
      </c>
      <c r="V4110">
        <v>3.2</v>
      </c>
      <c r="W4110">
        <v>-0.2</v>
      </c>
      <c r="X4110">
        <v>7</v>
      </c>
      <c r="Y4110">
        <v>-2</v>
      </c>
      <c r="Z4110">
        <v>49</v>
      </c>
      <c r="AA4110">
        <v>0.7</v>
      </c>
      <c r="AB4110">
        <v>-1</v>
      </c>
      <c r="AC4110">
        <v>658</v>
      </c>
      <c r="AD4110">
        <v>40</v>
      </c>
      <c r="AE4110">
        <v>-2</v>
      </c>
      <c r="AF4110">
        <v>18.399999999999999</v>
      </c>
      <c r="AG4110">
        <v>3.2</v>
      </c>
      <c r="AH4110">
        <v>300</v>
      </c>
    </row>
    <row r="4111" spans="1:34" hidden="1" x14ac:dyDescent="0.25">
      <c r="A4111" t="s">
        <v>15663</v>
      </c>
      <c r="B4111" t="s">
        <v>15664</v>
      </c>
      <c r="C4111" s="1" t="str">
        <f t="shared" si="665"/>
        <v>21:0620</v>
      </c>
      <c r="D4111" s="1" t="str">
        <f t="shared" si="669"/>
        <v>21:0194</v>
      </c>
      <c r="E4111" t="s">
        <v>15665</v>
      </c>
      <c r="F4111" t="s">
        <v>15666</v>
      </c>
      <c r="H4111">
        <v>61.641385399999997</v>
      </c>
      <c r="I4111">
        <v>-139.5129713</v>
      </c>
      <c r="J4111" s="1" t="str">
        <f t="shared" si="670"/>
        <v>NGR bulk stream sediment</v>
      </c>
      <c r="K4111" s="1" t="str">
        <f t="shared" si="671"/>
        <v>&lt;177 micron (NGR)</v>
      </c>
      <c r="L4111">
        <v>39</v>
      </c>
      <c r="M4111" t="s">
        <v>61</v>
      </c>
      <c r="N4111">
        <v>753</v>
      </c>
      <c r="O4111">
        <v>84</v>
      </c>
      <c r="P4111">
        <v>30</v>
      </c>
      <c r="Q4111">
        <v>5</v>
      </c>
      <c r="R4111">
        <v>31</v>
      </c>
      <c r="S4111">
        <v>10</v>
      </c>
      <c r="T4111">
        <v>-0.2</v>
      </c>
      <c r="U4111">
        <v>330</v>
      </c>
      <c r="V4111">
        <v>2.7</v>
      </c>
      <c r="W4111">
        <v>0.3</v>
      </c>
      <c r="X4111">
        <v>4</v>
      </c>
      <c r="Y4111">
        <v>-2</v>
      </c>
      <c r="Z4111">
        <v>58</v>
      </c>
      <c r="AA4111">
        <v>0.7</v>
      </c>
      <c r="AB4111">
        <v>-1</v>
      </c>
      <c r="AC4111">
        <v>722</v>
      </c>
      <c r="AD4111">
        <v>20</v>
      </c>
      <c r="AE4111">
        <v>2</v>
      </c>
      <c r="AF4111">
        <v>8.1999999999999993</v>
      </c>
      <c r="AG4111">
        <v>3</v>
      </c>
      <c r="AH4111">
        <v>340</v>
      </c>
    </row>
    <row r="4112" spans="1:34" hidden="1" x14ac:dyDescent="0.25">
      <c r="A4112" t="s">
        <v>15667</v>
      </c>
      <c r="B4112" t="s">
        <v>15668</v>
      </c>
      <c r="C4112" s="1" t="str">
        <f t="shared" si="665"/>
        <v>21:0620</v>
      </c>
      <c r="D4112" s="1" t="str">
        <f t="shared" si="669"/>
        <v>21:0194</v>
      </c>
      <c r="E4112" t="s">
        <v>15653</v>
      </c>
      <c r="F4112" t="s">
        <v>15669</v>
      </c>
      <c r="H4112">
        <v>61.652117099999998</v>
      </c>
      <c r="I4112">
        <v>-139.40253050000001</v>
      </c>
      <c r="J4112" s="1" t="str">
        <f t="shared" si="670"/>
        <v>NGR bulk stream sediment</v>
      </c>
      <c r="K4112" s="1" t="str">
        <f t="shared" si="671"/>
        <v>&lt;177 micron (NGR)</v>
      </c>
      <c r="L4112">
        <v>39</v>
      </c>
      <c r="M4112" t="s">
        <v>51</v>
      </c>
      <c r="N4112">
        <v>754</v>
      </c>
      <c r="O4112">
        <v>52</v>
      </c>
      <c r="P4112">
        <v>20</v>
      </c>
      <c r="Q4112">
        <v>5</v>
      </c>
      <c r="R4112">
        <v>19</v>
      </c>
      <c r="S4112">
        <v>7</v>
      </c>
      <c r="T4112">
        <v>-0.2</v>
      </c>
      <c r="U4112">
        <v>220</v>
      </c>
      <c r="V4112">
        <v>1.9</v>
      </c>
      <c r="W4112">
        <v>-0.2</v>
      </c>
      <c r="X4112">
        <v>5</v>
      </c>
      <c r="Y4112">
        <v>-2</v>
      </c>
      <c r="Z4112">
        <v>33</v>
      </c>
      <c r="AA4112">
        <v>-0.2</v>
      </c>
      <c r="AB4112">
        <v>-1</v>
      </c>
      <c r="AC4112">
        <v>624</v>
      </c>
      <c r="AD4112">
        <v>10</v>
      </c>
      <c r="AE4112">
        <v>2</v>
      </c>
      <c r="AF4112">
        <v>7.8</v>
      </c>
      <c r="AG4112">
        <v>3.4</v>
      </c>
      <c r="AH4112">
        <v>340</v>
      </c>
    </row>
    <row r="4113" spans="1:34" hidden="1" x14ac:dyDescent="0.25">
      <c r="A4113" t="s">
        <v>15670</v>
      </c>
      <c r="B4113" t="s">
        <v>15671</v>
      </c>
      <c r="C4113" s="1" t="str">
        <f t="shared" si="665"/>
        <v>21:0620</v>
      </c>
      <c r="D4113" s="1" t="str">
        <f t="shared" si="669"/>
        <v>21:0194</v>
      </c>
      <c r="E4113" t="s">
        <v>15653</v>
      </c>
      <c r="F4113" t="s">
        <v>15672</v>
      </c>
      <c r="H4113">
        <v>61.652117099999998</v>
      </c>
      <c r="I4113">
        <v>-139.40253050000001</v>
      </c>
      <c r="J4113" s="1" t="str">
        <f t="shared" si="670"/>
        <v>NGR bulk stream sediment</v>
      </c>
      <c r="K4113" s="1" t="str">
        <f t="shared" si="671"/>
        <v>&lt;177 micron (NGR)</v>
      </c>
      <c r="L4113">
        <v>39</v>
      </c>
      <c r="M4113" t="s">
        <v>47</v>
      </c>
      <c r="N4113">
        <v>755</v>
      </c>
      <c r="O4113">
        <v>64</v>
      </c>
      <c r="P4113">
        <v>33</v>
      </c>
      <c r="Q4113">
        <v>5</v>
      </c>
      <c r="R4113">
        <v>25</v>
      </c>
      <c r="S4113">
        <v>11</v>
      </c>
      <c r="T4113">
        <v>-0.2</v>
      </c>
      <c r="U4113">
        <v>320</v>
      </c>
      <c r="V4113">
        <v>2.4</v>
      </c>
      <c r="W4113">
        <v>-0.2</v>
      </c>
      <c r="X4113">
        <v>4</v>
      </c>
      <c r="Y4113">
        <v>-2</v>
      </c>
      <c r="Z4113">
        <v>37</v>
      </c>
      <c r="AA4113">
        <v>0.4</v>
      </c>
      <c r="AB4113">
        <v>2</v>
      </c>
      <c r="AC4113">
        <v>696</v>
      </c>
      <c r="AD4113">
        <v>20</v>
      </c>
      <c r="AE4113">
        <v>-2</v>
      </c>
      <c r="AF4113">
        <v>16.399999999999999</v>
      </c>
      <c r="AG4113">
        <v>4.2</v>
      </c>
      <c r="AH4113">
        <v>390</v>
      </c>
    </row>
    <row r="4114" spans="1:34" hidden="1" x14ac:dyDescent="0.25">
      <c r="A4114" t="s">
        <v>15673</v>
      </c>
      <c r="B4114" t="s">
        <v>15674</v>
      </c>
      <c r="C4114" s="1" t="str">
        <f t="shared" si="665"/>
        <v>21:0620</v>
      </c>
      <c r="D4114" s="1" t="str">
        <f t="shared" si="669"/>
        <v>21:0194</v>
      </c>
      <c r="E4114" t="s">
        <v>15675</v>
      </c>
      <c r="F4114" t="s">
        <v>15676</v>
      </c>
      <c r="H4114">
        <v>61.679551099999998</v>
      </c>
      <c r="I4114">
        <v>-139.41674159999999</v>
      </c>
      <c r="J4114" s="1" t="str">
        <f t="shared" si="670"/>
        <v>NGR bulk stream sediment</v>
      </c>
      <c r="K4114" s="1" t="str">
        <f t="shared" si="671"/>
        <v>&lt;177 micron (NGR)</v>
      </c>
      <c r="L4114">
        <v>39</v>
      </c>
      <c r="M4114" t="s">
        <v>66</v>
      </c>
      <c r="N4114">
        <v>756</v>
      </c>
      <c r="O4114">
        <v>109</v>
      </c>
      <c r="P4114">
        <v>53</v>
      </c>
      <c r="Q4114">
        <v>10</v>
      </c>
      <c r="R4114">
        <v>50</v>
      </c>
      <c r="S4114">
        <v>16</v>
      </c>
      <c r="T4114">
        <v>-0.2</v>
      </c>
      <c r="U4114">
        <v>620</v>
      </c>
      <c r="V4114">
        <v>3.4</v>
      </c>
      <c r="W4114">
        <v>-0.2</v>
      </c>
      <c r="X4114">
        <v>8</v>
      </c>
      <c r="Y4114">
        <v>-2</v>
      </c>
      <c r="Z4114">
        <v>50</v>
      </c>
      <c r="AA4114">
        <v>1.5</v>
      </c>
      <c r="AB4114">
        <v>4</v>
      </c>
      <c r="AC4114">
        <v>615</v>
      </c>
      <c r="AD4114">
        <v>40</v>
      </c>
      <c r="AE4114">
        <v>-2</v>
      </c>
      <c r="AF4114">
        <v>8.6</v>
      </c>
      <c r="AG4114">
        <v>2.8</v>
      </c>
      <c r="AH4114">
        <v>480</v>
      </c>
    </row>
    <row r="4115" spans="1:34" hidden="1" x14ac:dyDescent="0.25">
      <c r="A4115" t="s">
        <v>15677</v>
      </c>
      <c r="B4115" t="s">
        <v>15678</v>
      </c>
      <c r="C4115" s="1" t="str">
        <f t="shared" si="665"/>
        <v>21:0620</v>
      </c>
      <c r="D4115" s="1" t="str">
        <f t="shared" si="669"/>
        <v>21:0194</v>
      </c>
      <c r="E4115" t="s">
        <v>15679</v>
      </c>
      <c r="F4115" t="s">
        <v>15680</v>
      </c>
      <c r="H4115">
        <v>61.704699599999998</v>
      </c>
      <c r="I4115">
        <v>-139.45513270000001</v>
      </c>
      <c r="J4115" s="1" t="str">
        <f t="shared" si="670"/>
        <v>NGR bulk stream sediment</v>
      </c>
      <c r="K4115" s="1" t="str">
        <f t="shared" si="671"/>
        <v>&lt;177 micron (NGR)</v>
      </c>
      <c r="L4115">
        <v>39</v>
      </c>
      <c r="M4115" t="s">
        <v>76</v>
      </c>
      <c r="N4115">
        <v>757</v>
      </c>
      <c r="O4115">
        <v>66</v>
      </c>
      <c r="P4115">
        <v>24</v>
      </c>
      <c r="Q4115">
        <v>5</v>
      </c>
      <c r="R4115">
        <v>25</v>
      </c>
      <c r="S4115">
        <v>8</v>
      </c>
      <c r="T4115">
        <v>-0.2</v>
      </c>
      <c r="U4115">
        <v>250</v>
      </c>
      <c r="V4115">
        <v>2.2000000000000002</v>
      </c>
      <c r="W4115">
        <v>-0.2</v>
      </c>
      <c r="X4115">
        <v>2</v>
      </c>
      <c r="Y4115">
        <v>-2</v>
      </c>
      <c r="Z4115">
        <v>40</v>
      </c>
      <c r="AA4115">
        <v>0.3</v>
      </c>
      <c r="AB4115">
        <v>1</v>
      </c>
      <c r="AC4115">
        <v>723</v>
      </c>
      <c r="AD4115">
        <v>20</v>
      </c>
      <c r="AE4115">
        <v>-2</v>
      </c>
      <c r="AF4115">
        <v>6</v>
      </c>
      <c r="AG4115">
        <v>3.6</v>
      </c>
      <c r="AH4115">
        <v>330</v>
      </c>
    </row>
    <row r="4116" spans="1:34" hidden="1" x14ac:dyDescent="0.25">
      <c r="A4116" t="s">
        <v>15681</v>
      </c>
      <c r="B4116" t="s">
        <v>15682</v>
      </c>
      <c r="C4116" s="1" t="str">
        <f t="shared" si="665"/>
        <v>21:0620</v>
      </c>
      <c r="D4116" s="1" t="str">
        <f t="shared" si="669"/>
        <v>21:0194</v>
      </c>
      <c r="E4116" t="s">
        <v>15683</v>
      </c>
      <c r="F4116" t="s">
        <v>15684</v>
      </c>
      <c r="H4116">
        <v>61.720115399999997</v>
      </c>
      <c r="I4116">
        <v>-139.48238549999999</v>
      </c>
      <c r="J4116" s="1" t="str">
        <f t="shared" si="670"/>
        <v>NGR bulk stream sediment</v>
      </c>
      <c r="K4116" s="1" t="str">
        <f t="shared" si="671"/>
        <v>&lt;177 micron (NGR)</v>
      </c>
      <c r="L4116">
        <v>39</v>
      </c>
      <c r="M4116" t="s">
        <v>81</v>
      </c>
      <c r="N4116">
        <v>758</v>
      </c>
      <c r="O4116">
        <v>32</v>
      </c>
      <c r="P4116">
        <v>8</v>
      </c>
      <c r="Q4116">
        <v>3</v>
      </c>
      <c r="R4116">
        <v>14</v>
      </c>
      <c r="S4116">
        <v>4</v>
      </c>
      <c r="T4116">
        <v>-0.2</v>
      </c>
      <c r="U4116">
        <v>150</v>
      </c>
      <c r="V4116">
        <v>1.3</v>
      </c>
      <c r="W4116">
        <v>-0.2</v>
      </c>
      <c r="X4116">
        <v>-1</v>
      </c>
      <c r="Y4116">
        <v>-2</v>
      </c>
      <c r="Z4116">
        <v>21</v>
      </c>
      <c r="AA4116">
        <v>-0.2</v>
      </c>
      <c r="AB4116">
        <v>-1</v>
      </c>
      <c r="AC4116">
        <v>733</v>
      </c>
      <c r="AD4116">
        <v>60</v>
      </c>
      <c r="AE4116">
        <v>-2</v>
      </c>
      <c r="AF4116">
        <v>3.4</v>
      </c>
      <c r="AG4116">
        <v>6.2</v>
      </c>
      <c r="AH4116">
        <v>390</v>
      </c>
    </row>
    <row r="4117" spans="1:34" hidden="1" x14ac:dyDescent="0.25">
      <c r="A4117" t="s">
        <v>15685</v>
      </c>
      <c r="B4117" t="s">
        <v>15686</v>
      </c>
      <c r="C4117" s="1" t="str">
        <f t="shared" si="665"/>
        <v>21:0620</v>
      </c>
      <c r="D4117" s="1" t="str">
        <f t="shared" si="669"/>
        <v>21:0194</v>
      </c>
      <c r="E4117" t="s">
        <v>15687</v>
      </c>
      <c r="F4117" t="s">
        <v>15688</v>
      </c>
      <c r="H4117">
        <v>61.731202400000001</v>
      </c>
      <c r="I4117">
        <v>-139.48791660000001</v>
      </c>
      <c r="J4117" s="1" t="str">
        <f t="shared" si="670"/>
        <v>NGR bulk stream sediment</v>
      </c>
      <c r="K4117" s="1" t="str">
        <f t="shared" si="671"/>
        <v>&lt;177 micron (NGR)</v>
      </c>
      <c r="L4117">
        <v>39</v>
      </c>
      <c r="M4117" t="s">
        <v>86</v>
      </c>
      <c r="N4117">
        <v>759</v>
      </c>
      <c r="O4117">
        <v>74</v>
      </c>
      <c r="P4117">
        <v>37</v>
      </c>
      <c r="Q4117">
        <v>7</v>
      </c>
      <c r="R4117">
        <v>30</v>
      </c>
      <c r="S4117">
        <v>10</v>
      </c>
      <c r="T4117">
        <v>-0.2</v>
      </c>
      <c r="U4117">
        <v>330</v>
      </c>
      <c r="V4117">
        <v>2.7</v>
      </c>
      <c r="W4117">
        <v>-0.2</v>
      </c>
      <c r="X4117">
        <v>3</v>
      </c>
      <c r="Y4117">
        <v>-2</v>
      </c>
      <c r="Z4117">
        <v>46</v>
      </c>
      <c r="AA4117">
        <v>0.3</v>
      </c>
      <c r="AB4117">
        <v>-1</v>
      </c>
      <c r="AC4117">
        <v>388</v>
      </c>
      <c r="AD4117">
        <v>25</v>
      </c>
      <c r="AE4117">
        <v>-2</v>
      </c>
      <c r="AF4117">
        <v>13.4</v>
      </c>
      <c r="AG4117">
        <v>8.9</v>
      </c>
      <c r="AH4117">
        <v>390</v>
      </c>
    </row>
    <row r="4118" spans="1:34" hidden="1" x14ac:dyDescent="0.25">
      <c r="A4118" t="s">
        <v>15689</v>
      </c>
      <c r="B4118" t="s">
        <v>15690</v>
      </c>
      <c r="C4118" s="1" t="str">
        <f t="shared" si="665"/>
        <v>21:0620</v>
      </c>
      <c r="D4118" s="1" t="str">
        <f t="shared" si="669"/>
        <v>21:0194</v>
      </c>
      <c r="E4118" t="s">
        <v>15691</v>
      </c>
      <c r="F4118" t="s">
        <v>15692</v>
      </c>
      <c r="H4118">
        <v>61.749027699999999</v>
      </c>
      <c r="I4118">
        <v>-139.45353700000001</v>
      </c>
      <c r="J4118" s="1" t="str">
        <f t="shared" si="670"/>
        <v>NGR bulk stream sediment</v>
      </c>
      <c r="K4118" s="1" t="str">
        <f t="shared" si="671"/>
        <v>&lt;177 micron (NGR)</v>
      </c>
      <c r="L4118">
        <v>39</v>
      </c>
      <c r="M4118" t="s">
        <v>91</v>
      </c>
      <c r="N4118">
        <v>760</v>
      </c>
      <c r="O4118">
        <v>78</v>
      </c>
      <c r="P4118">
        <v>31</v>
      </c>
      <c r="Q4118">
        <v>7</v>
      </c>
      <c r="R4118">
        <v>37</v>
      </c>
      <c r="S4118">
        <v>9</v>
      </c>
      <c r="T4118">
        <v>-0.2</v>
      </c>
      <c r="U4118">
        <v>250</v>
      </c>
      <c r="V4118">
        <v>2</v>
      </c>
      <c r="W4118">
        <v>-0.2</v>
      </c>
      <c r="X4118">
        <v>9</v>
      </c>
      <c r="Y4118">
        <v>-2</v>
      </c>
      <c r="Z4118">
        <v>28</v>
      </c>
      <c r="AA4118">
        <v>2.2000000000000002</v>
      </c>
      <c r="AB4118">
        <v>3</v>
      </c>
      <c r="AC4118">
        <v>666</v>
      </c>
      <c r="AD4118">
        <v>25</v>
      </c>
      <c r="AE4118">
        <v>2</v>
      </c>
      <c r="AF4118">
        <v>3.8</v>
      </c>
      <c r="AG4118">
        <v>2.2000000000000002</v>
      </c>
      <c r="AH4118">
        <v>500</v>
      </c>
    </row>
    <row r="4119" spans="1:34" hidden="1" x14ac:dyDescent="0.25">
      <c r="A4119" t="s">
        <v>15693</v>
      </c>
      <c r="B4119" t="s">
        <v>15694</v>
      </c>
      <c r="C4119" s="1" t="str">
        <f t="shared" si="665"/>
        <v>21:0620</v>
      </c>
      <c r="D4119" s="1" t="str">
        <f t="shared" si="669"/>
        <v>21:0194</v>
      </c>
      <c r="E4119" t="s">
        <v>15695</v>
      </c>
      <c r="F4119" t="s">
        <v>15696</v>
      </c>
      <c r="H4119">
        <v>61.747351199999997</v>
      </c>
      <c r="I4119">
        <v>-139.4230149</v>
      </c>
      <c r="J4119" s="1" t="str">
        <f t="shared" si="670"/>
        <v>NGR bulk stream sediment</v>
      </c>
      <c r="K4119" s="1" t="str">
        <f t="shared" si="671"/>
        <v>&lt;177 micron (NGR)</v>
      </c>
      <c r="L4119">
        <v>39</v>
      </c>
      <c r="M4119" t="s">
        <v>96</v>
      </c>
      <c r="N4119">
        <v>761</v>
      </c>
      <c r="O4119">
        <v>62</v>
      </c>
      <c r="P4119">
        <v>25</v>
      </c>
      <c r="Q4119">
        <v>6</v>
      </c>
      <c r="R4119">
        <v>30</v>
      </c>
      <c r="S4119">
        <v>9</v>
      </c>
      <c r="T4119">
        <v>-0.2</v>
      </c>
      <c r="U4119">
        <v>220</v>
      </c>
      <c r="V4119">
        <v>1.7</v>
      </c>
      <c r="W4119">
        <v>0.3</v>
      </c>
      <c r="X4119">
        <v>5</v>
      </c>
      <c r="Y4119">
        <v>-2</v>
      </c>
      <c r="Z4119">
        <v>33</v>
      </c>
      <c r="AA4119">
        <v>0.8</v>
      </c>
      <c r="AB4119">
        <v>3</v>
      </c>
      <c r="AC4119">
        <v>713</v>
      </c>
      <c r="AD4119">
        <v>20</v>
      </c>
      <c r="AE4119">
        <v>-2</v>
      </c>
      <c r="AF4119">
        <v>4.2</v>
      </c>
      <c r="AG4119">
        <v>2.2000000000000002</v>
      </c>
      <c r="AH4119">
        <v>420</v>
      </c>
    </row>
    <row r="4120" spans="1:34" hidden="1" x14ac:dyDescent="0.25">
      <c r="A4120" t="s">
        <v>15697</v>
      </c>
      <c r="B4120" t="s">
        <v>15698</v>
      </c>
      <c r="C4120" s="1" t="str">
        <f t="shared" si="665"/>
        <v>21:0620</v>
      </c>
      <c r="D4120" s="1" t="str">
        <f t="shared" si="669"/>
        <v>21:0194</v>
      </c>
      <c r="E4120" t="s">
        <v>15699</v>
      </c>
      <c r="F4120" t="s">
        <v>15700</v>
      </c>
      <c r="H4120">
        <v>61.740327100000002</v>
      </c>
      <c r="I4120">
        <v>-139.41888639999999</v>
      </c>
      <c r="J4120" s="1" t="str">
        <f t="shared" si="670"/>
        <v>NGR bulk stream sediment</v>
      </c>
      <c r="K4120" s="1" t="str">
        <f t="shared" si="671"/>
        <v>&lt;177 micron (NGR)</v>
      </c>
      <c r="L4120">
        <v>39</v>
      </c>
      <c r="M4120" t="s">
        <v>101</v>
      </c>
      <c r="N4120">
        <v>762</v>
      </c>
      <c r="O4120">
        <v>77</v>
      </c>
      <c r="P4120">
        <v>34</v>
      </c>
      <c r="Q4120">
        <v>6</v>
      </c>
      <c r="R4120">
        <v>39</v>
      </c>
      <c r="S4120">
        <v>11</v>
      </c>
      <c r="T4120">
        <v>-0.2</v>
      </c>
      <c r="U4120">
        <v>260</v>
      </c>
      <c r="V4120">
        <v>1.8</v>
      </c>
      <c r="W4120">
        <v>-0.2</v>
      </c>
      <c r="X4120">
        <v>9</v>
      </c>
      <c r="Y4120">
        <v>-2</v>
      </c>
      <c r="Z4120">
        <v>27</v>
      </c>
      <c r="AA4120">
        <v>2.6</v>
      </c>
      <c r="AB4120">
        <v>2</v>
      </c>
      <c r="AC4120">
        <v>541</v>
      </c>
      <c r="AD4120">
        <v>25</v>
      </c>
      <c r="AE4120">
        <v>-2</v>
      </c>
      <c r="AF4120">
        <v>3.2</v>
      </c>
      <c r="AG4120">
        <v>1.8</v>
      </c>
      <c r="AH4120">
        <v>440</v>
      </c>
    </row>
    <row r="4121" spans="1:34" hidden="1" x14ac:dyDescent="0.25">
      <c r="A4121" t="s">
        <v>15701</v>
      </c>
      <c r="B4121" t="s">
        <v>15702</v>
      </c>
      <c r="C4121" s="1" t="str">
        <f t="shared" si="665"/>
        <v>21:0620</v>
      </c>
      <c r="D4121" s="1" t="str">
        <f t="shared" si="669"/>
        <v>21:0194</v>
      </c>
      <c r="E4121" t="s">
        <v>15703</v>
      </c>
      <c r="F4121" t="s">
        <v>15704</v>
      </c>
      <c r="H4121">
        <v>61.731241099999998</v>
      </c>
      <c r="I4121">
        <v>-139.3601018</v>
      </c>
      <c r="J4121" s="1" t="str">
        <f t="shared" si="670"/>
        <v>NGR bulk stream sediment</v>
      </c>
      <c r="K4121" s="1" t="str">
        <f t="shared" si="671"/>
        <v>&lt;177 micron (NGR)</v>
      </c>
      <c r="L4121">
        <v>39</v>
      </c>
      <c r="M4121" t="s">
        <v>106</v>
      </c>
      <c r="N4121">
        <v>763</v>
      </c>
      <c r="O4121">
        <v>64</v>
      </c>
      <c r="P4121">
        <v>24</v>
      </c>
      <c r="Q4121">
        <v>7</v>
      </c>
      <c r="R4121">
        <v>32</v>
      </c>
      <c r="S4121">
        <v>10</v>
      </c>
      <c r="T4121">
        <v>-0.2</v>
      </c>
      <c r="U4121">
        <v>300</v>
      </c>
      <c r="V4121">
        <v>2.1</v>
      </c>
      <c r="W4121">
        <v>-0.2</v>
      </c>
      <c r="X4121">
        <v>5</v>
      </c>
      <c r="Y4121">
        <v>-2</v>
      </c>
      <c r="Z4121">
        <v>27</v>
      </c>
      <c r="AA4121">
        <v>0.8</v>
      </c>
      <c r="AB4121">
        <v>1</v>
      </c>
      <c r="AC4121">
        <v>649</v>
      </c>
      <c r="AD4121">
        <v>15</v>
      </c>
      <c r="AE4121">
        <v>-2</v>
      </c>
      <c r="AF4121">
        <v>4</v>
      </c>
      <c r="AG4121">
        <v>1.8</v>
      </c>
      <c r="AH4121">
        <v>440</v>
      </c>
    </row>
    <row r="4122" spans="1:34" hidden="1" x14ac:dyDescent="0.25">
      <c r="A4122" t="s">
        <v>15705</v>
      </c>
      <c r="B4122" t="s">
        <v>15706</v>
      </c>
      <c r="C4122" s="1" t="str">
        <f t="shared" si="665"/>
        <v>21:0620</v>
      </c>
      <c r="D4122" s="1" t="str">
        <f t="shared" si="669"/>
        <v>21:0194</v>
      </c>
      <c r="E4122" t="s">
        <v>15707</v>
      </c>
      <c r="F4122" t="s">
        <v>15708</v>
      </c>
      <c r="H4122">
        <v>61.734476600000001</v>
      </c>
      <c r="I4122">
        <v>-139.31884719999999</v>
      </c>
      <c r="J4122" s="1" t="str">
        <f t="shared" si="670"/>
        <v>NGR bulk stream sediment</v>
      </c>
      <c r="K4122" s="1" t="str">
        <f t="shared" si="671"/>
        <v>&lt;177 micron (NGR)</v>
      </c>
      <c r="L4122">
        <v>39</v>
      </c>
      <c r="M4122" t="s">
        <v>111</v>
      </c>
      <c r="N4122">
        <v>764</v>
      </c>
      <c r="O4122">
        <v>64</v>
      </c>
      <c r="P4122">
        <v>36</v>
      </c>
      <c r="Q4122">
        <v>7</v>
      </c>
      <c r="R4122">
        <v>35</v>
      </c>
      <c r="S4122">
        <v>11</v>
      </c>
      <c r="T4122">
        <v>-0.2</v>
      </c>
      <c r="U4122">
        <v>320</v>
      </c>
      <c r="V4122">
        <v>2.5</v>
      </c>
      <c r="W4122">
        <v>-0.2</v>
      </c>
      <c r="X4122">
        <v>6</v>
      </c>
      <c r="Y4122">
        <v>-2</v>
      </c>
      <c r="Z4122">
        <v>34</v>
      </c>
      <c r="AA4122">
        <v>1.1000000000000001</v>
      </c>
      <c r="AB4122">
        <v>2</v>
      </c>
      <c r="AC4122">
        <v>880</v>
      </c>
      <c r="AD4122">
        <v>20</v>
      </c>
      <c r="AE4122">
        <v>-2</v>
      </c>
      <c r="AF4122">
        <v>8.4</v>
      </c>
      <c r="AG4122">
        <v>2</v>
      </c>
      <c r="AH4122">
        <v>390</v>
      </c>
    </row>
    <row r="4123" spans="1:34" hidden="1" x14ac:dyDescent="0.25">
      <c r="A4123" t="s">
        <v>15709</v>
      </c>
      <c r="B4123" t="s">
        <v>15710</v>
      </c>
      <c r="C4123" s="1" t="str">
        <f t="shared" si="665"/>
        <v>21:0620</v>
      </c>
      <c r="D4123" s="1" t="str">
        <f t="shared" si="669"/>
        <v>21:0194</v>
      </c>
      <c r="E4123" t="s">
        <v>15711</v>
      </c>
      <c r="F4123" t="s">
        <v>15712</v>
      </c>
      <c r="H4123">
        <v>61.731109500000002</v>
      </c>
      <c r="I4123">
        <v>-139.28836390000001</v>
      </c>
      <c r="J4123" s="1" t="str">
        <f t="shared" si="670"/>
        <v>NGR bulk stream sediment</v>
      </c>
      <c r="K4123" s="1" t="str">
        <f t="shared" si="671"/>
        <v>&lt;177 micron (NGR)</v>
      </c>
      <c r="L4123">
        <v>39</v>
      </c>
      <c r="M4123" t="s">
        <v>116</v>
      </c>
      <c r="N4123">
        <v>765</v>
      </c>
      <c r="O4123">
        <v>59</v>
      </c>
      <c r="P4123">
        <v>27</v>
      </c>
      <c r="Q4123">
        <v>5</v>
      </c>
      <c r="R4123">
        <v>35</v>
      </c>
      <c r="S4123">
        <v>9</v>
      </c>
      <c r="T4123">
        <v>-0.2</v>
      </c>
      <c r="U4123">
        <v>270</v>
      </c>
      <c r="V4123">
        <v>1.7</v>
      </c>
      <c r="W4123">
        <v>-0.2</v>
      </c>
      <c r="X4123">
        <v>6</v>
      </c>
      <c r="Y4123">
        <v>-2</v>
      </c>
      <c r="Z4123">
        <v>28</v>
      </c>
      <c r="AA4123">
        <v>1.1000000000000001</v>
      </c>
      <c r="AB4123">
        <v>5</v>
      </c>
      <c r="AC4123">
        <v>836</v>
      </c>
      <c r="AD4123">
        <v>15</v>
      </c>
      <c r="AE4123">
        <v>-2</v>
      </c>
      <c r="AF4123">
        <v>3.4</v>
      </c>
      <c r="AG4123">
        <v>1.9</v>
      </c>
      <c r="AH4123">
        <v>460</v>
      </c>
    </row>
    <row r="4124" spans="1:34" hidden="1" x14ac:dyDescent="0.25">
      <c r="A4124" t="s">
        <v>15713</v>
      </c>
      <c r="B4124" t="s">
        <v>15714</v>
      </c>
      <c r="C4124" s="1" t="str">
        <f t="shared" si="665"/>
        <v>21:0620</v>
      </c>
      <c r="D4124" s="1" t="str">
        <f t="shared" si="669"/>
        <v>21:0194</v>
      </c>
      <c r="E4124" t="s">
        <v>15715</v>
      </c>
      <c r="F4124" t="s">
        <v>15716</v>
      </c>
      <c r="H4124">
        <v>61.690233999999997</v>
      </c>
      <c r="I4124">
        <v>-139.31356059999999</v>
      </c>
      <c r="J4124" s="1" t="str">
        <f t="shared" si="670"/>
        <v>NGR bulk stream sediment</v>
      </c>
      <c r="K4124" s="1" t="str">
        <f t="shared" si="671"/>
        <v>&lt;177 micron (NGR)</v>
      </c>
      <c r="L4124">
        <v>39</v>
      </c>
      <c r="M4124" t="s">
        <v>121</v>
      </c>
      <c r="N4124">
        <v>766</v>
      </c>
      <c r="O4124">
        <v>46</v>
      </c>
      <c r="P4124">
        <v>43</v>
      </c>
      <c r="Q4124">
        <v>5</v>
      </c>
      <c r="R4124">
        <v>105</v>
      </c>
      <c r="S4124">
        <v>16</v>
      </c>
      <c r="T4124">
        <v>-0.2</v>
      </c>
      <c r="U4124">
        <v>280</v>
      </c>
      <c r="V4124">
        <v>2.2000000000000002</v>
      </c>
      <c r="W4124">
        <v>-0.2</v>
      </c>
      <c r="X4124">
        <v>3</v>
      </c>
      <c r="Y4124">
        <v>-2</v>
      </c>
      <c r="Z4124">
        <v>35</v>
      </c>
      <c r="AA4124">
        <v>1</v>
      </c>
      <c r="AB4124">
        <v>2</v>
      </c>
      <c r="AC4124">
        <v>536</v>
      </c>
      <c r="AD4124">
        <v>25</v>
      </c>
      <c r="AE4124">
        <v>-2</v>
      </c>
      <c r="AF4124">
        <v>14.4</v>
      </c>
      <c r="AG4124">
        <v>1.9</v>
      </c>
      <c r="AH4124">
        <v>290</v>
      </c>
    </row>
    <row r="4125" spans="1:34" hidden="1" x14ac:dyDescent="0.25">
      <c r="A4125" t="s">
        <v>15717</v>
      </c>
      <c r="B4125" t="s">
        <v>15718</v>
      </c>
      <c r="C4125" s="1" t="str">
        <f t="shared" si="665"/>
        <v>21:0620</v>
      </c>
      <c r="D4125" s="1" t="str">
        <f t="shared" si="669"/>
        <v>21:0194</v>
      </c>
      <c r="E4125" t="s">
        <v>15719</v>
      </c>
      <c r="F4125" t="s">
        <v>15720</v>
      </c>
      <c r="H4125">
        <v>61.684486499999998</v>
      </c>
      <c r="I4125">
        <v>-139.30187179999999</v>
      </c>
      <c r="J4125" s="1" t="str">
        <f t="shared" si="670"/>
        <v>NGR bulk stream sediment</v>
      </c>
      <c r="K4125" s="1" t="str">
        <f t="shared" si="671"/>
        <v>&lt;177 micron (NGR)</v>
      </c>
      <c r="L4125">
        <v>39</v>
      </c>
      <c r="M4125" t="s">
        <v>126</v>
      </c>
      <c r="N4125">
        <v>767</v>
      </c>
      <c r="O4125">
        <v>55</v>
      </c>
      <c r="P4125">
        <v>23</v>
      </c>
      <c r="Q4125">
        <v>6</v>
      </c>
      <c r="R4125">
        <v>27</v>
      </c>
      <c r="S4125">
        <v>9</v>
      </c>
      <c r="T4125">
        <v>-0.2</v>
      </c>
      <c r="U4125">
        <v>270</v>
      </c>
      <c r="V4125">
        <v>2</v>
      </c>
      <c r="W4125">
        <v>-0.2</v>
      </c>
      <c r="X4125">
        <v>2</v>
      </c>
      <c r="Y4125">
        <v>-2</v>
      </c>
      <c r="Z4125">
        <v>34</v>
      </c>
      <c r="AA4125">
        <v>-0.2</v>
      </c>
      <c r="AB4125">
        <v>1</v>
      </c>
      <c r="AC4125">
        <v>696</v>
      </c>
      <c r="AD4125">
        <v>15</v>
      </c>
      <c r="AE4125">
        <v>-2</v>
      </c>
      <c r="AF4125">
        <v>8.6</v>
      </c>
      <c r="AG4125">
        <v>2.9</v>
      </c>
      <c r="AH4125">
        <v>460</v>
      </c>
    </row>
    <row r="4126" spans="1:34" hidden="1" x14ac:dyDescent="0.25">
      <c r="A4126" t="s">
        <v>15721</v>
      </c>
      <c r="B4126" t="s">
        <v>15722</v>
      </c>
      <c r="C4126" s="1" t="str">
        <f t="shared" si="665"/>
        <v>21:0620</v>
      </c>
      <c r="D4126" s="1" t="str">
        <f t="shared" si="669"/>
        <v>21:0194</v>
      </c>
      <c r="E4126" t="s">
        <v>15723</v>
      </c>
      <c r="F4126" t="s">
        <v>15724</v>
      </c>
      <c r="H4126">
        <v>61.679166600000002</v>
      </c>
      <c r="I4126">
        <v>-139.330738</v>
      </c>
      <c r="J4126" s="1" t="str">
        <f t="shared" si="670"/>
        <v>NGR bulk stream sediment</v>
      </c>
      <c r="K4126" s="1" t="str">
        <f t="shared" si="671"/>
        <v>&lt;177 micron (NGR)</v>
      </c>
      <c r="L4126">
        <v>39</v>
      </c>
      <c r="M4126" t="s">
        <v>131</v>
      </c>
      <c r="N4126">
        <v>768</v>
      </c>
      <c r="O4126">
        <v>76</v>
      </c>
      <c r="P4126">
        <v>29</v>
      </c>
      <c r="Q4126">
        <v>5</v>
      </c>
      <c r="R4126">
        <v>24</v>
      </c>
      <c r="S4126">
        <v>7</v>
      </c>
      <c r="T4126">
        <v>-0.2</v>
      </c>
      <c r="U4126">
        <v>1900</v>
      </c>
      <c r="V4126">
        <v>2.8</v>
      </c>
      <c r="W4126">
        <v>-0.2</v>
      </c>
      <c r="X4126">
        <v>5</v>
      </c>
      <c r="Y4126">
        <v>-2</v>
      </c>
      <c r="Z4126">
        <v>19</v>
      </c>
      <c r="AA4126">
        <v>0.4</v>
      </c>
      <c r="AB4126">
        <v>1</v>
      </c>
      <c r="AC4126">
        <v>396</v>
      </c>
      <c r="AD4126">
        <v>50</v>
      </c>
      <c r="AE4126">
        <v>-2</v>
      </c>
      <c r="AF4126">
        <v>33.799999999999997</v>
      </c>
      <c r="AG4126">
        <v>1.6</v>
      </c>
      <c r="AH4126">
        <v>370</v>
      </c>
    </row>
    <row r="4127" spans="1:34" hidden="1" x14ac:dyDescent="0.25">
      <c r="A4127" t="s">
        <v>15725</v>
      </c>
      <c r="B4127" t="s">
        <v>15726</v>
      </c>
      <c r="C4127" s="1" t="str">
        <f t="shared" ref="C4127:C4190" si="672">HYPERLINK("http://geochem.nrcan.gc.ca/cdogs/content/bdl/bdl210620_e.htm", "21:0620")</f>
        <v>21:0620</v>
      </c>
      <c r="D4127" s="1" t="str">
        <f>HYPERLINK("http://geochem.nrcan.gc.ca/cdogs/content/svy/svy_e.htm", "")</f>
        <v/>
      </c>
      <c r="G4127" s="1" t="str">
        <f>HYPERLINK("http://geochem.nrcan.gc.ca/cdogs/content/cr_/cr_00079_e.htm", "79")</f>
        <v>79</v>
      </c>
      <c r="J4127" t="s">
        <v>69</v>
      </c>
      <c r="K4127" t="s">
        <v>70</v>
      </c>
      <c r="L4127">
        <v>39</v>
      </c>
      <c r="M4127" t="s">
        <v>71</v>
      </c>
      <c r="N4127">
        <v>769</v>
      </c>
      <c r="O4127">
        <v>115</v>
      </c>
      <c r="P4127">
        <v>94</v>
      </c>
      <c r="Q4127">
        <v>17</v>
      </c>
      <c r="R4127">
        <v>243</v>
      </c>
      <c r="S4127">
        <v>29</v>
      </c>
      <c r="T4127">
        <v>-0.2</v>
      </c>
      <c r="U4127">
        <v>1000</v>
      </c>
      <c r="V4127">
        <v>3.15</v>
      </c>
      <c r="W4127">
        <v>1</v>
      </c>
      <c r="X4127">
        <v>7</v>
      </c>
      <c r="Y4127">
        <v>-2</v>
      </c>
      <c r="Z4127">
        <v>69</v>
      </c>
      <c r="AA4127">
        <v>0.7</v>
      </c>
      <c r="AB4127">
        <v>1</v>
      </c>
      <c r="AC4127">
        <v>780</v>
      </c>
      <c r="AD4127">
        <v>45</v>
      </c>
      <c r="AE4127">
        <v>4</v>
      </c>
      <c r="AF4127">
        <v>3.2</v>
      </c>
      <c r="AG4127">
        <v>2.7</v>
      </c>
      <c r="AH4127">
        <v>460</v>
      </c>
    </row>
    <row r="4128" spans="1:34" hidden="1" x14ac:dyDescent="0.25">
      <c r="A4128" t="s">
        <v>15727</v>
      </c>
      <c r="B4128" t="s">
        <v>15728</v>
      </c>
      <c r="C4128" s="1" t="str">
        <f t="shared" si="672"/>
        <v>21:0620</v>
      </c>
      <c r="D4128" s="1" t="str">
        <f t="shared" ref="D4128:D4140" si="673">HYPERLINK("http://geochem.nrcan.gc.ca/cdogs/content/svy/svy210194_e.htm", "21:0194")</f>
        <v>21:0194</v>
      </c>
      <c r="E4128" t="s">
        <v>15729</v>
      </c>
      <c r="F4128" t="s">
        <v>15730</v>
      </c>
      <c r="H4128">
        <v>61.576562500000001</v>
      </c>
      <c r="I4128">
        <v>-139.3461844</v>
      </c>
      <c r="J4128" s="1" t="str">
        <f t="shared" ref="J4128:J4140" si="674">HYPERLINK("http://geochem.nrcan.gc.ca/cdogs/content/kwd/kwd020030_e.htm", "NGR bulk stream sediment")</f>
        <v>NGR bulk stream sediment</v>
      </c>
      <c r="K4128" s="1" t="str">
        <f t="shared" ref="K4128:K4140" si="675">HYPERLINK("http://geochem.nrcan.gc.ca/cdogs/content/kwd/kwd080006_e.htm", "&lt;177 micron (NGR)")</f>
        <v>&lt;177 micron (NGR)</v>
      </c>
      <c r="L4128">
        <v>40</v>
      </c>
      <c r="M4128" t="s">
        <v>38</v>
      </c>
      <c r="N4128">
        <v>770</v>
      </c>
      <c r="O4128">
        <v>98</v>
      </c>
      <c r="P4128">
        <v>45</v>
      </c>
      <c r="Q4128">
        <v>6</v>
      </c>
      <c r="R4128">
        <v>43</v>
      </c>
      <c r="S4128">
        <v>13</v>
      </c>
      <c r="T4128">
        <v>-0.2</v>
      </c>
      <c r="U4128">
        <v>380</v>
      </c>
      <c r="V4128">
        <v>3</v>
      </c>
      <c r="W4128">
        <v>-0.2</v>
      </c>
      <c r="X4128">
        <v>5</v>
      </c>
      <c r="Y4128">
        <v>-2</v>
      </c>
      <c r="Z4128">
        <v>64</v>
      </c>
      <c r="AA4128">
        <v>0.5</v>
      </c>
      <c r="AB4128">
        <v>2</v>
      </c>
      <c r="AC4128">
        <v>733</v>
      </c>
      <c r="AD4128">
        <v>30</v>
      </c>
      <c r="AE4128">
        <v>-2</v>
      </c>
      <c r="AF4128">
        <v>10</v>
      </c>
      <c r="AG4128">
        <v>3.8</v>
      </c>
      <c r="AH4128">
        <v>410</v>
      </c>
    </row>
    <row r="4129" spans="1:34" hidden="1" x14ac:dyDescent="0.25">
      <c r="A4129" t="s">
        <v>15731</v>
      </c>
      <c r="B4129" t="s">
        <v>15732</v>
      </c>
      <c r="C4129" s="1" t="str">
        <f t="shared" si="672"/>
        <v>21:0620</v>
      </c>
      <c r="D4129" s="1" t="str">
        <f t="shared" si="673"/>
        <v>21:0194</v>
      </c>
      <c r="E4129" t="s">
        <v>15733</v>
      </c>
      <c r="F4129" t="s">
        <v>15734</v>
      </c>
      <c r="H4129">
        <v>61.6850843</v>
      </c>
      <c r="I4129">
        <v>-139.37782369999999</v>
      </c>
      <c r="J4129" s="1" t="str">
        <f t="shared" si="674"/>
        <v>NGR bulk stream sediment</v>
      </c>
      <c r="K4129" s="1" t="str">
        <f t="shared" si="675"/>
        <v>&lt;177 micron (NGR)</v>
      </c>
      <c r="L4129">
        <v>40</v>
      </c>
      <c r="M4129" t="s">
        <v>43</v>
      </c>
      <c r="N4129">
        <v>771</v>
      </c>
      <c r="O4129">
        <v>49</v>
      </c>
      <c r="P4129">
        <v>21</v>
      </c>
      <c r="Q4129">
        <v>5</v>
      </c>
      <c r="R4129">
        <v>32</v>
      </c>
      <c r="S4129">
        <v>8</v>
      </c>
      <c r="T4129">
        <v>-0.2</v>
      </c>
      <c r="U4129">
        <v>210</v>
      </c>
      <c r="V4129">
        <v>1.8</v>
      </c>
      <c r="W4129">
        <v>-0.2</v>
      </c>
      <c r="X4129">
        <v>4</v>
      </c>
      <c r="Y4129">
        <v>-2</v>
      </c>
      <c r="Z4129">
        <v>33</v>
      </c>
      <c r="AA4129">
        <v>-0.2</v>
      </c>
      <c r="AB4129">
        <v>2</v>
      </c>
      <c r="AC4129">
        <v>606</v>
      </c>
      <c r="AD4129">
        <v>15</v>
      </c>
      <c r="AE4129">
        <v>-2</v>
      </c>
      <c r="AF4129">
        <v>5</v>
      </c>
      <c r="AG4129">
        <v>2.2000000000000002</v>
      </c>
      <c r="AH4129">
        <v>320</v>
      </c>
    </row>
    <row r="4130" spans="1:34" hidden="1" x14ac:dyDescent="0.25">
      <c r="A4130" t="s">
        <v>15735</v>
      </c>
      <c r="B4130" t="s">
        <v>15736</v>
      </c>
      <c r="C4130" s="1" t="str">
        <f t="shared" si="672"/>
        <v>21:0620</v>
      </c>
      <c r="D4130" s="1" t="str">
        <f t="shared" si="673"/>
        <v>21:0194</v>
      </c>
      <c r="E4130" t="s">
        <v>15737</v>
      </c>
      <c r="F4130" t="s">
        <v>15738</v>
      </c>
      <c r="H4130">
        <v>61.698653200000003</v>
      </c>
      <c r="I4130">
        <v>-139.3390077</v>
      </c>
      <c r="J4130" s="1" t="str">
        <f t="shared" si="674"/>
        <v>NGR bulk stream sediment</v>
      </c>
      <c r="K4130" s="1" t="str">
        <f t="shared" si="675"/>
        <v>&lt;177 micron (NGR)</v>
      </c>
      <c r="L4130">
        <v>40</v>
      </c>
      <c r="M4130" t="s">
        <v>56</v>
      </c>
      <c r="N4130">
        <v>772</v>
      </c>
      <c r="O4130">
        <v>66</v>
      </c>
      <c r="P4130">
        <v>34</v>
      </c>
      <c r="Q4130">
        <v>6</v>
      </c>
      <c r="R4130">
        <v>51</v>
      </c>
      <c r="S4130">
        <v>10</v>
      </c>
      <c r="T4130">
        <v>-0.2</v>
      </c>
      <c r="U4130">
        <v>300</v>
      </c>
      <c r="V4130">
        <v>1.9</v>
      </c>
      <c r="W4130">
        <v>-0.2</v>
      </c>
      <c r="X4130">
        <v>5</v>
      </c>
      <c r="Y4130">
        <v>-2</v>
      </c>
      <c r="Z4130">
        <v>39</v>
      </c>
      <c r="AA4130">
        <v>-0.2</v>
      </c>
      <c r="AB4130">
        <v>1</v>
      </c>
      <c r="AC4130">
        <v>690</v>
      </c>
      <c r="AD4130">
        <v>25</v>
      </c>
      <c r="AE4130">
        <v>8</v>
      </c>
      <c r="AF4130">
        <v>8</v>
      </c>
      <c r="AG4130">
        <v>2.1</v>
      </c>
      <c r="AH4130">
        <v>385</v>
      </c>
    </row>
    <row r="4131" spans="1:34" hidden="1" x14ac:dyDescent="0.25">
      <c r="A4131" t="s">
        <v>15739</v>
      </c>
      <c r="B4131" t="s">
        <v>15740</v>
      </c>
      <c r="C4131" s="1" t="str">
        <f t="shared" si="672"/>
        <v>21:0620</v>
      </c>
      <c r="D4131" s="1" t="str">
        <f t="shared" si="673"/>
        <v>21:0194</v>
      </c>
      <c r="E4131" t="s">
        <v>15741</v>
      </c>
      <c r="F4131" t="s">
        <v>15742</v>
      </c>
      <c r="H4131">
        <v>61.650523499999998</v>
      </c>
      <c r="I4131">
        <v>-139.3671932</v>
      </c>
      <c r="J4131" s="1" t="str">
        <f t="shared" si="674"/>
        <v>NGR bulk stream sediment</v>
      </c>
      <c r="K4131" s="1" t="str">
        <f t="shared" si="675"/>
        <v>&lt;177 micron (NGR)</v>
      </c>
      <c r="L4131">
        <v>40</v>
      </c>
      <c r="M4131" t="s">
        <v>61</v>
      </c>
      <c r="N4131">
        <v>773</v>
      </c>
      <c r="O4131">
        <v>93</v>
      </c>
      <c r="P4131">
        <v>31</v>
      </c>
      <c r="Q4131">
        <v>8</v>
      </c>
      <c r="R4131">
        <v>41</v>
      </c>
      <c r="S4131">
        <v>12</v>
      </c>
      <c r="T4131">
        <v>-0.2</v>
      </c>
      <c r="U4131">
        <v>360</v>
      </c>
      <c r="V4131">
        <v>2.5499999999999998</v>
      </c>
      <c r="W4131">
        <v>-0.2</v>
      </c>
      <c r="X4131">
        <v>4</v>
      </c>
      <c r="Y4131">
        <v>-2</v>
      </c>
      <c r="Z4131">
        <v>53</v>
      </c>
      <c r="AA4131">
        <v>-0.2</v>
      </c>
      <c r="AB4131">
        <v>2</v>
      </c>
      <c r="AC4131">
        <v>715</v>
      </c>
      <c r="AD4131">
        <v>50</v>
      </c>
      <c r="AE4131">
        <v>-2</v>
      </c>
      <c r="AF4131">
        <v>11</v>
      </c>
      <c r="AG4131">
        <v>3.9</v>
      </c>
      <c r="AH4131">
        <v>415</v>
      </c>
    </row>
    <row r="4132" spans="1:34" hidden="1" x14ac:dyDescent="0.25">
      <c r="A4132" t="s">
        <v>15743</v>
      </c>
      <c r="B4132" t="s">
        <v>15744</v>
      </c>
      <c r="C4132" s="1" t="str">
        <f t="shared" si="672"/>
        <v>21:0620</v>
      </c>
      <c r="D4132" s="1" t="str">
        <f t="shared" si="673"/>
        <v>21:0194</v>
      </c>
      <c r="E4132" t="s">
        <v>15745</v>
      </c>
      <c r="F4132" t="s">
        <v>15746</v>
      </c>
      <c r="H4132">
        <v>61.607376600000002</v>
      </c>
      <c r="I4132">
        <v>-139.313714</v>
      </c>
      <c r="J4132" s="1" t="str">
        <f t="shared" si="674"/>
        <v>NGR bulk stream sediment</v>
      </c>
      <c r="K4132" s="1" t="str">
        <f t="shared" si="675"/>
        <v>&lt;177 micron (NGR)</v>
      </c>
      <c r="L4132">
        <v>40</v>
      </c>
      <c r="M4132" t="s">
        <v>66</v>
      </c>
      <c r="N4132">
        <v>774</v>
      </c>
      <c r="O4132">
        <v>72</v>
      </c>
      <c r="P4132">
        <v>46</v>
      </c>
      <c r="Q4132">
        <v>7</v>
      </c>
      <c r="R4132">
        <v>37</v>
      </c>
      <c r="S4132">
        <v>11</v>
      </c>
      <c r="T4132">
        <v>-0.2</v>
      </c>
      <c r="U4132">
        <v>340</v>
      </c>
      <c r="V4132">
        <v>2.4</v>
      </c>
      <c r="W4132">
        <v>-0.2</v>
      </c>
      <c r="X4132">
        <v>4</v>
      </c>
      <c r="Y4132">
        <v>-2</v>
      </c>
      <c r="Z4132">
        <v>50</v>
      </c>
      <c r="AA4132">
        <v>-0.2</v>
      </c>
      <c r="AB4132">
        <v>1</v>
      </c>
      <c r="AC4132">
        <v>597</v>
      </c>
      <c r="AD4132">
        <v>352</v>
      </c>
      <c r="AE4132">
        <v>-2</v>
      </c>
      <c r="AF4132">
        <v>15.4</v>
      </c>
      <c r="AG4132">
        <v>2.2000000000000002</v>
      </c>
      <c r="AH4132">
        <v>355</v>
      </c>
    </row>
    <row r="4133" spans="1:34" hidden="1" x14ac:dyDescent="0.25">
      <c r="A4133" t="s">
        <v>15747</v>
      </c>
      <c r="B4133" t="s">
        <v>15748</v>
      </c>
      <c r="C4133" s="1" t="str">
        <f t="shared" si="672"/>
        <v>21:0620</v>
      </c>
      <c r="D4133" s="1" t="str">
        <f t="shared" si="673"/>
        <v>21:0194</v>
      </c>
      <c r="E4133" t="s">
        <v>15749</v>
      </c>
      <c r="F4133" t="s">
        <v>15750</v>
      </c>
      <c r="H4133">
        <v>61.605332900000001</v>
      </c>
      <c r="I4133">
        <v>-139.30023209999999</v>
      </c>
      <c r="J4133" s="1" t="str">
        <f t="shared" si="674"/>
        <v>NGR bulk stream sediment</v>
      </c>
      <c r="K4133" s="1" t="str">
        <f t="shared" si="675"/>
        <v>&lt;177 micron (NGR)</v>
      </c>
      <c r="L4133">
        <v>40</v>
      </c>
      <c r="M4133" t="s">
        <v>76</v>
      </c>
      <c r="N4133">
        <v>775</v>
      </c>
      <c r="O4133">
        <v>78</v>
      </c>
      <c r="P4133">
        <v>34</v>
      </c>
      <c r="Q4133">
        <v>6</v>
      </c>
      <c r="R4133">
        <v>35</v>
      </c>
      <c r="S4133">
        <v>10</v>
      </c>
      <c r="T4133">
        <v>-0.2</v>
      </c>
      <c r="U4133">
        <v>300</v>
      </c>
      <c r="V4133">
        <v>2.5499999999999998</v>
      </c>
      <c r="W4133">
        <v>-0.2</v>
      </c>
      <c r="X4133">
        <v>4</v>
      </c>
      <c r="Y4133">
        <v>-2</v>
      </c>
      <c r="Z4133">
        <v>55</v>
      </c>
      <c r="AA4133">
        <v>-0.2</v>
      </c>
      <c r="AB4133">
        <v>-1</v>
      </c>
      <c r="AC4133">
        <v>677</v>
      </c>
      <c r="AD4133">
        <v>35</v>
      </c>
      <c r="AE4133">
        <v>-2</v>
      </c>
      <c r="AF4133">
        <v>9</v>
      </c>
      <c r="AG4133">
        <v>2.7</v>
      </c>
      <c r="AH4133">
        <v>355</v>
      </c>
    </row>
    <row r="4134" spans="1:34" hidden="1" x14ac:dyDescent="0.25">
      <c r="A4134" t="s">
        <v>15751</v>
      </c>
      <c r="B4134" t="s">
        <v>15752</v>
      </c>
      <c r="C4134" s="1" t="str">
        <f t="shared" si="672"/>
        <v>21:0620</v>
      </c>
      <c r="D4134" s="1" t="str">
        <f t="shared" si="673"/>
        <v>21:0194</v>
      </c>
      <c r="E4134" t="s">
        <v>15729</v>
      </c>
      <c r="F4134" t="s">
        <v>15753</v>
      </c>
      <c r="H4134">
        <v>61.576562500000001</v>
      </c>
      <c r="I4134">
        <v>-139.3461844</v>
      </c>
      <c r="J4134" s="1" t="str">
        <f t="shared" si="674"/>
        <v>NGR bulk stream sediment</v>
      </c>
      <c r="K4134" s="1" t="str">
        <f t="shared" si="675"/>
        <v>&lt;177 micron (NGR)</v>
      </c>
      <c r="L4134">
        <v>40</v>
      </c>
      <c r="M4134" t="s">
        <v>51</v>
      </c>
      <c r="N4134">
        <v>776</v>
      </c>
      <c r="O4134">
        <v>104</v>
      </c>
      <c r="P4134">
        <v>46</v>
      </c>
      <c r="Q4134">
        <v>7</v>
      </c>
      <c r="R4134">
        <v>44</v>
      </c>
      <c r="S4134">
        <v>15</v>
      </c>
      <c r="T4134">
        <v>-0.2</v>
      </c>
      <c r="U4134">
        <v>380</v>
      </c>
      <c r="V4134">
        <v>2.81</v>
      </c>
      <c r="W4134">
        <v>-0.2</v>
      </c>
      <c r="X4134">
        <v>4</v>
      </c>
      <c r="Y4134">
        <v>-2</v>
      </c>
      <c r="Z4134">
        <v>59</v>
      </c>
      <c r="AA4134">
        <v>-0.2</v>
      </c>
      <c r="AB4134">
        <v>-1</v>
      </c>
      <c r="AC4134">
        <v>732</v>
      </c>
      <c r="AD4134">
        <v>35</v>
      </c>
      <c r="AE4134">
        <v>-2</v>
      </c>
      <c r="AF4134">
        <v>10.8</v>
      </c>
      <c r="AG4134">
        <v>3.6</v>
      </c>
      <c r="AH4134">
        <v>450</v>
      </c>
    </row>
    <row r="4135" spans="1:34" hidden="1" x14ac:dyDescent="0.25">
      <c r="A4135" t="s">
        <v>15754</v>
      </c>
      <c r="B4135" t="s">
        <v>15755</v>
      </c>
      <c r="C4135" s="1" t="str">
        <f t="shared" si="672"/>
        <v>21:0620</v>
      </c>
      <c r="D4135" s="1" t="str">
        <f t="shared" si="673"/>
        <v>21:0194</v>
      </c>
      <c r="E4135" t="s">
        <v>15729</v>
      </c>
      <c r="F4135" t="s">
        <v>15756</v>
      </c>
      <c r="H4135">
        <v>61.576562500000001</v>
      </c>
      <c r="I4135">
        <v>-139.3461844</v>
      </c>
      <c r="J4135" s="1" t="str">
        <f t="shared" si="674"/>
        <v>NGR bulk stream sediment</v>
      </c>
      <c r="K4135" s="1" t="str">
        <f t="shared" si="675"/>
        <v>&lt;177 micron (NGR)</v>
      </c>
      <c r="L4135">
        <v>40</v>
      </c>
      <c r="M4135" t="s">
        <v>47</v>
      </c>
      <c r="N4135">
        <v>777</v>
      </c>
      <c r="O4135">
        <v>100</v>
      </c>
      <c r="P4135">
        <v>46</v>
      </c>
      <c r="Q4135">
        <v>9</v>
      </c>
      <c r="R4135">
        <v>45</v>
      </c>
      <c r="S4135">
        <v>15</v>
      </c>
      <c r="T4135">
        <v>-0.2</v>
      </c>
      <c r="U4135">
        <v>360</v>
      </c>
      <c r="V4135">
        <v>2.9</v>
      </c>
      <c r="W4135">
        <v>0.3</v>
      </c>
      <c r="X4135">
        <v>6</v>
      </c>
      <c r="Y4135">
        <v>-2</v>
      </c>
      <c r="Z4135">
        <v>60</v>
      </c>
      <c r="AA4135">
        <v>0.4</v>
      </c>
      <c r="AB4135">
        <v>-1</v>
      </c>
      <c r="AC4135">
        <v>745</v>
      </c>
      <c r="AD4135">
        <v>40</v>
      </c>
      <c r="AE4135">
        <v>-2</v>
      </c>
      <c r="AF4135">
        <v>10.4</v>
      </c>
      <c r="AG4135">
        <v>3.4</v>
      </c>
      <c r="AH4135">
        <v>430</v>
      </c>
    </row>
    <row r="4136" spans="1:34" hidden="1" x14ac:dyDescent="0.25">
      <c r="A4136" t="s">
        <v>15757</v>
      </c>
      <c r="B4136" t="s">
        <v>15758</v>
      </c>
      <c r="C4136" s="1" t="str">
        <f t="shared" si="672"/>
        <v>21:0620</v>
      </c>
      <c r="D4136" s="1" t="str">
        <f t="shared" si="673"/>
        <v>21:0194</v>
      </c>
      <c r="E4136" t="s">
        <v>15759</v>
      </c>
      <c r="F4136" t="s">
        <v>15760</v>
      </c>
      <c r="H4136">
        <v>61.803765499999997</v>
      </c>
      <c r="I4136">
        <v>-139.19422599999999</v>
      </c>
      <c r="J4136" s="1" t="str">
        <f t="shared" si="674"/>
        <v>NGR bulk stream sediment</v>
      </c>
      <c r="K4136" s="1" t="str">
        <f t="shared" si="675"/>
        <v>&lt;177 micron (NGR)</v>
      </c>
      <c r="L4136">
        <v>40</v>
      </c>
      <c r="M4136" t="s">
        <v>81</v>
      </c>
      <c r="N4136">
        <v>778</v>
      </c>
      <c r="O4136">
        <v>74</v>
      </c>
      <c r="P4136">
        <v>19</v>
      </c>
      <c r="Q4136">
        <v>5</v>
      </c>
      <c r="R4136">
        <v>24</v>
      </c>
      <c r="S4136">
        <v>12</v>
      </c>
      <c r="T4136">
        <v>-0.2</v>
      </c>
      <c r="U4136">
        <v>460</v>
      </c>
      <c r="V4136">
        <v>2.64</v>
      </c>
      <c r="W4136">
        <v>-0.2</v>
      </c>
      <c r="X4136">
        <v>3</v>
      </c>
      <c r="Y4136">
        <v>-2</v>
      </c>
      <c r="Z4136">
        <v>47</v>
      </c>
      <c r="AA4136">
        <v>-0.2</v>
      </c>
      <c r="AB4136">
        <v>-1</v>
      </c>
      <c r="AC4136">
        <v>756</v>
      </c>
      <c r="AD4136">
        <v>30</v>
      </c>
      <c r="AE4136">
        <v>-2</v>
      </c>
      <c r="AF4136">
        <v>7.6</v>
      </c>
      <c r="AG4136">
        <v>2.8</v>
      </c>
      <c r="AH4136">
        <v>385</v>
      </c>
    </row>
    <row r="4137" spans="1:34" hidden="1" x14ac:dyDescent="0.25">
      <c r="A4137" t="s">
        <v>15761</v>
      </c>
      <c r="B4137" t="s">
        <v>15762</v>
      </c>
      <c r="C4137" s="1" t="str">
        <f t="shared" si="672"/>
        <v>21:0620</v>
      </c>
      <c r="D4137" s="1" t="str">
        <f t="shared" si="673"/>
        <v>21:0194</v>
      </c>
      <c r="E4137" t="s">
        <v>15763</v>
      </c>
      <c r="F4137" t="s">
        <v>15764</v>
      </c>
      <c r="H4137">
        <v>61.829248300000003</v>
      </c>
      <c r="I4137">
        <v>-139.16509540000001</v>
      </c>
      <c r="J4137" s="1" t="str">
        <f t="shared" si="674"/>
        <v>NGR bulk stream sediment</v>
      </c>
      <c r="K4137" s="1" t="str">
        <f t="shared" si="675"/>
        <v>&lt;177 micron (NGR)</v>
      </c>
      <c r="L4137">
        <v>40</v>
      </c>
      <c r="M4137" t="s">
        <v>86</v>
      </c>
      <c r="N4137">
        <v>779</v>
      </c>
      <c r="O4137">
        <v>80</v>
      </c>
      <c r="P4137">
        <v>79</v>
      </c>
      <c r="Q4137">
        <v>6</v>
      </c>
      <c r="R4137">
        <v>24</v>
      </c>
      <c r="S4137">
        <v>12</v>
      </c>
      <c r="T4137">
        <v>-0.2</v>
      </c>
      <c r="U4137">
        <v>600</v>
      </c>
      <c r="V4137">
        <v>2.7</v>
      </c>
      <c r="W4137">
        <v>-0.2</v>
      </c>
      <c r="X4137">
        <v>4</v>
      </c>
      <c r="Y4137">
        <v>-2</v>
      </c>
      <c r="Z4137">
        <v>42</v>
      </c>
      <c r="AA4137">
        <v>-0.2</v>
      </c>
      <c r="AB4137">
        <v>-1</v>
      </c>
      <c r="AC4137">
        <v>658</v>
      </c>
      <c r="AD4137">
        <v>40</v>
      </c>
      <c r="AE4137">
        <v>-2</v>
      </c>
      <c r="AF4137">
        <v>23.6</v>
      </c>
      <c r="AG4137">
        <v>2.2000000000000002</v>
      </c>
      <c r="AH4137">
        <v>315</v>
      </c>
    </row>
    <row r="4138" spans="1:34" hidden="1" x14ac:dyDescent="0.25">
      <c r="A4138" t="s">
        <v>15765</v>
      </c>
      <c r="B4138" t="s">
        <v>15766</v>
      </c>
      <c r="C4138" s="1" t="str">
        <f t="shared" si="672"/>
        <v>21:0620</v>
      </c>
      <c r="D4138" s="1" t="str">
        <f t="shared" si="673"/>
        <v>21:0194</v>
      </c>
      <c r="E4138" t="s">
        <v>15767</v>
      </c>
      <c r="F4138" t="s">
        <v>15768</v>
      </c>
      <c r="H4138">
        <v>61.810886799999999</v>
      </c>
      <c r="I4138">
        <v>-139.12001309999999</v>
      </c>
      <c r="J4138" s="1" t="str">
        <f t="shared" si="674"/>
        <v>NGR bulk stream sediment</v>
      </c>
      <c r="K4138" s="1" t="str">
        <f t="shared" si="675"/>
        <v>&lt;177 micron (NGR)</v>
      </c>
      <c r="L4138">
        <v>40</v>
      </c>
      <c r="M4138" t="s">
        <v>91</v>
      </c>
      <c r="N4138">
        <v>780</v>
      </c>
      <c r="O4138">
        <v>71</v>
      </c>
      <c r="P4138">
        <v>25</v>
      </c>
      <c r="Q4138">
        <v>7</v>
      </c>
      <c r="R4138">
        <v>36</v>
      </c>
      <c r="S4138">
        <v>10</v>
      </c>
      <c r="T4138">
        <v>-0.2</v>
      </c>
      <c r="U4138">
        <v>300</v>
      </c>
      <c r="V4138">
        <v>1.85</v>
      </c>
      <c r="W4138">
        <v>-0.2</v>
      </c>
      <c r="X4138">
        <v>3</v>
      </c>
      <c r="Y4138">
        <v>-2</v>
      </c>
      <c r="Z4138">
        <v>40</v>
      </c>
      <c r="AA4138">
        <v>-0.2</v>
      </c>
      <c r="AB4138">
        <v>1</v>
      </c>
      <c r="AC4138">
        <v>683</v>
      </c>
      <c r="AD4138">
        <v>20</v>
      </c>
      <c r="AE4138">
        <v>-2</v>
      </c>
      <c r="AF4138">
        <v>12.4</v>
      </c>
      <c r="AG4138">
        <v>2.5</v>
      </c>
      <c r="AH4138">
        <v>450</v>
      </c>
    </row>
    <row r="4139" spans="1:34" hidden="1" x14ac:dyDescent="0.25">
      <c r="A4139" t="s">
        <v>15769</v>
      </c>
      <c r="B4139" t="s">
        <v>15770</v>
      </c>
      <c r="C4139" s="1" t="str">
        <f t="shared" si="672"/>
        <v>21:0620</v>
      </c>
      <c r="D4139" s="1" t="str">
        <f t="shared" si="673"/>
        <v>21:0194</v>
      </c>
      <c r="E4139" t="s">
        <v>15771</v>
      </c>
      <c r="F4139" t="s">
        <v>15772</v>
      </c>
      <c r="H4139">
        <v>61.806159899999997</v>
      </c>
      <c r="I4139">
        <v>-139.08722449999999</v>
      </c>
      <c r="J4139" s="1" t="str">
        <f t="shared" si="674"/>
        <v>NGR bulk stream sediment</v>
      </c>
      <c r="K4139" s="1" t="str">
        <f t="shared" si="675"/>
        <v>&lt;177 micron (NGR)</v>
      </c>
      <c r="L4139">
        <v>40</v>
      </c>
      <c r="M4139" t="s">
        <v>96</v>
      </c>
      <c r="N4139">
        <v>781</v>
      </c>
      <c r="O4139">
        <v>41</v>
      </c>
      <c r="P4139">
        <v>14</v>
      </c>
      <c r="Q4139">
        <v>3</v>
      </c>
      <c r="R4139">
        <v>21</v>
      </c>
      <c r="S4139">
        <v>5</v>
      </c>
      <c r="T4139">
        <v>-0.2</v>
      </c>
      <c r="U4139">
        <v>200</v>
      </c>
      <c r="V4139">
        <v>1.5</v>
      </c>
      <c r="W4139">
        <v>-0.2</v>
      </c>
      <c r="X4139">
        <v>2</v>
      </c>
      <c r="Y4139">
        <v>-2</v>
      </c>
      <c r="Z4139">
        <v>28</v>
      </c>
      <c r="AA4139">
        <v>-0.2</v>
      </c>
      <c r="AB4139">
        <v>2</v>
      </c>
      <c r="AC4139">
        <v>689</v>
      </c>
      <c r="AD4139">
        <v>10</v>
      </c>
      <c r="AE4139">
        <v>4</v>
      </c>
      <c r="AF4139">
        <v>3</v>
      </c>
      <c r="AG4139">
        <v>2.1</v>
      </c>
      <c r="AH4139">
        <v>355</v>
      </c>
    </row>
    <row r="4140" spans="1:34" hidden="1" x14ac:dyDescent="0.25">
      <c r="A4140" t="s">
        <v>15773</v>
      </c>
      <c r="B4140" t="s">
        <v>15774</v>
      </c>
      <c r="C4140" s="1" t="str">
        <f t="shared" si="672"/>
        <v>21:0620</v>
      </c>
      <c r="D4140" s="1" t="str">
        <f t="shared" si="673"/>
        <v>21:0194</v>
      </c>
      <c r="E4140" t="s">
        <v>15775</v>
      </c>
      <c r="F4140" t="s">
        <v>15776</v>
      </c>
      <c r="H4140">
        <v>61.804086400000003</v>
      </c>
      <c r="I4140">
        <v>-139.05150710000001</v>
      </c>
      <c r="J4140" s="1" t="str">
        <f t="shared" si="674"/>
        <v>NGR bulk stream sediment</v>
      </c>
      <c r="K4140" s="1" t="str">
        <f t="shared" si="675"/>
        <v>&lt;177 micron (NGR)</v>
      </c>
      <c r="L4140">
        <v>40</v>
      </c>
      <c r="M4140" t="s">
        <v>101</v>
      </c>
      <c r="N4140">
        <v>782</v>
      </c>
      <c r="O4140">
        <v>132</v>
      </c>
      <c r="P4140">
        <v>41</v>
      </c>
      <c r="Q4140">
        <v>6</v>
      </c>
      <c r="R4140">
        <v>33</v>
      </c>
      <c r="S4140">
        <v>33</v>
      </c>
      <c r="T4140">
        <v>-0.2</v>
      </c>
      <c r="U4140">
        <v>3100</v>
      </c>
      <c r="V4140">
        <v>5.3</v>
      </c>
      <c r="W4140">
        <v>-0.2</v>
      </c>
      <c r="X4140">
        <v>12</v>
      </c>
      <c r="Y4140">
        <v>2</v>
      </c>
      <c r="Z4140">
        <v>44</v>
      </c>
      <c r="AA4140">
        <v>0.7</v>
      </c>
      <c r="AB4140">
        <v>1</v>
      </c>
      <c r="AC4140">
        <v>454</v>
      </c>
      <c r="AD4140">
        <v>90</v>
      </c>
      <c r="AE4140">
        <v>-2</v>
      </c>
      <c r="AF4140">
        <v>41.4</v>
      </c>
      <c r="AG4140">
        <v>2.1</v>
      </c>
      <c r="AH4140">
        <v>215</v>
      </c>
    </row>
    <row r="4141" spans="1:34" hidden="1" x14ac:dyDescent="0.25">
      <c r="A4141" t="s">
        <v>15777</v>
      </c>
      <c r="B4141" t="s">
        <v>15778</v>
      </c>
      <c r="C4141" s="1" t="str">
        <f t="shared" si="672"/>
        <v>21:0620</v>
      </c>
      <c r="D4141" s="1" t="str">
        <f>HYPERLINK("http://geochem.nrcan.gc.ca/cdogs/content/svy/svy_e.htm", "")</f>
        <v/>
      </c>
      <c r="G4141" s="1" t="str">
        <f>HYPERLINK("http://geochem.nrcan.gc.ca/cdogs/content/cr_/cr_00079_e.htm", "79")</f>
        <v>79</v>
      </c>
      <c r="J4141" t="s">
        <v>69</v>
      </c>
      <c r="K4141" t="s">
        <v>70</v>
      </c>
      <c r="L4141">
        <v>40</v>
      </c>
      <c r="M4141" t="s">
        <v>71</v>
      </c>
      <c r="N4141">
        <v>783</v>
      </c>
      <c r="O4141">
        <v>119</v>
      </c>
      <c r="P4141">
        <v>89</v>
      </c>
      <c r="Q4141">
        <v>18</v>
      </c>
      <c r="R4141">
        <v>243</v>
      </c>
      <c r="S4141">
        <v>28</v>
      </c>
      <c r="T4141">
        <v>-0.2</v>
      </c>
      <c r="U4141">
        <v>940</v>
      </c>
      <c r="V4141">
        <v>3</v>
      </c>
      <c r="W4141">
        <v>0.8</v>
      </c>
      <c r="X4141">
        <v>8</v>
      </c>
      <c r="Y4141">
        <v>-2</v>
      </c>
      <c r="Z4141">
        <v>61</v>
      </c>
      <c r="AA4141">
        <v>0.8</v>
      </c>
      <c r="AB4141">
        <v>1</v>
      </c>
      <c r="AC4141">
        <v>750</v>
      </c>
      <c r="AD4141">
        <v>45</v>
      </c>
      <c r="AE4141">
        <v>-2</v>
      </c>
      <c r="AF4141">
        <v>3.8</v>
      </c>
      <c r="AG4141">
        <v>3.2</v>
      </c>
      <c r="AH4141">
        <v>545</v>
      </c>
    </row>
    <row r="4142" spans="1:34" hidden="1" x14ac:dyDescent="0.25">
      <c r="A4142" t="s">
        <v>15779</v>
      </c>
      <c r="B4142" t="s">
        <v>15780</v>
      </c>
      <c r="C4142" s="1" t="str">
        <f t="shared" si="672"/>
        <v>21:0620</v>
      </c>
      <c r="D4142" s="1" t="str">
        <f t="shared" ref="D4142:D4163" si="676">HYPERLINK("http://geochem.nrcan.gc.ca/cdogs/content/svy/svy210194_e.htm", "21:0194")</f>
        <v>21:0194</v>
      </c>
      <c r="E4142" t="s">
        <v>15781</v>
      </c>
      <c r="F4142" t="s">
        <v>15782</v>
      </c>
      <c r="H4142">
        <v>61.825308100000001</v>
      </c>
      <c r="I4142">
        <v>-139.06187750000001</v>
      </c>
      <c r="J4142" s="1" t="str">
        <f t="shared" ref="J4142:J4163" si="677">HYPERLINK("http://geochem.nrcan.gc.ca/cdogs/content/kwd/kwd020030_e.htm", "NGR bulk stream sediment")</f>
        <v>NGR bulk stream sediment</v>
      </c>
      <c r="K4142" s="1" t="str">
        <f t="shared" ref="K4142:K4163" si="678">HYPERLINK("http://geochem.nrcan.gc.ca/cdogs/content/kwd/kwd080006_e.htm", "&lt;177 micron (NGR)")</f>
        <v>&lt;177 micron (NGR)</v>
      </c>
      <c r="L4142">
        <v>40</v>
      </c>
      <c r="M4142" t="s">
        <v>106</v>
      </c>
      <c r="N4142">
        <v>784</v>
      </c>
      <c r="O4142">
        <v>101</v>
      </c>
      <c r="P4142">
        <v>29</v>
      </c>
      <c r="Q4142">
        <v>6</v>
      </c>
      <c r="R4142">
        <v>30</v>
      </c>
      <c r="S4142">
        <v>11</v>
      </c>
      <c r="T4142">
        <v>-0.2</v>
      </c>
      <c r="U4142">
        <v>330</v>
      </c>
      <c r="V4142">
        <v>2.2999999999999998</v>
      </c>
      <c r="W4142">
        <v>-0.2</v>
      </c>
      <c r="X4142">
        <v>4</v>
      </c>
      <c r="Y4142">
        <v>-2</v>
      </c>
      <c r="Z4142">
        <v>40</v>
      </c>
      <c r="AA4142">
        <v>-0.2</v>
      </c>
      <c r="AB4142">
        <v>-1</v>
      </c>
      <c r="AC4142">
        <v>658</v>
      </c>
      <c r="AD4142">
        <v>40</v>
      </c>
      <c r="AE4142">
        <v>-2</v>
      </c>
      <c r="AF4142">
        <v>14.4</v>
      </c>
      <c r="AG4142">
        <v>7.3</v>
      </c>
      <c r="AH4142">
        <v>400</v>
      </c>
    </row>
    <row r="4143" spans="1:34" hidden="1" x14ac:dyDescent="0.25">
      <c r="A4143" t="s">
        <v>15783</v>
      </c>
      <c r="B4143" t="s">
        <v>15784</v>
      </c>
      <c r="C4143" s="1" t="str">
        <f t="shared" si="672"/>
        <v>21:0620</v>
      </c>
      <c r="D4143" s="1" t="str">
        <f t="shared" si="676"/>
        <v>21:0194</v>
      </c>
      <c r="E4143" t="s">
        <v>15785</v>
      </c>
      <c r="F4143" t="s">
        <v>15786</v>
      </c>
      <c r="H4143">
        <v>61.817883500000001</v>
      </c>
      <c r="I4143">
        <v>-138.98889220000001</v>
      </c>
      <c r="J4143" s="1" t="str">
        <f t="shared" si="677"/>
        <v>NGR bulk stream sediment</v>
      </c>
      <c r="K4143" s="1" t="str">
        <f t="shared" si="678"/>
        <v>&lt;177 micron (NGR)</v>
      </c>
      <c r="L4143">
        <v>40</v>
      </c>
      <c r="M4143" t="s">
        <v>111</v>
      </c>
      <c r="N4143">
        <v>785</v>
      </c>
      <c r="O4143">
        <v>51</v>
      </c>
      <c r="P4143">
        <v>26</v>
      </c>
      <c r="Q4143">
        <v>5</v>
      </c>
      <c r="R4143">
        <v>24</v>
      </c>
      <c r="S4143">
        <v>8</v>
      </c>
      <c r="T4143">
        <v>-0.2</v>
      </c>
      <c r="U4143">
        <v>400</v>
      </c>
      <c r="V4143">
        <v>2.2000000000000002</v>
      </c>
      <c r="W4143">
        <v>-0.2</v>
      </c>
      <c r="X4143">
        <v>3</v>
      </c>
      <c r="Y4143">
        <v>-2</v>
      </c>
      <c r="Z4143">
        <v>34</v>
      </c>
      <c r="AA4143">
        <v>-0.2</v>
      </c>
      <c r="AB4143">
        <v>-1</v>
      </c>
      <c r="AC4143">
        <v>541</v>
      </c>
      <c r="AD4143">
        <v>30</v>
      </c>
      <c r="AE4143">
        <v>-2</v>
      </c>
      <c r="AF4143">
        <v>9.8000000000000007</v>
      </c>
      <c r="AG4143">
        <v>3</v>
      </c>
      <c r="AH4143">
        <v>330</v>
      </c>
    </row>
    <row r="4144" spans="1:34" hidden="1" x14ac:dyDescent="0.25">
      <c r="A4144" t="s">
        <v>15787</v>
      </c>
      <c r="B4144" t="s">
        <v>15788</v>
      </c>
      <c r="C4144" s="1" t="str">
        <f t="shared" si="672"/>
        <v>21:0620</v>
      </c>
      <c r="D4144" s="1" t="str">
        <f t="shared" si="676"/>
        <v>21:0194</v>
      </c>
      <c r="E4144" t="s">
        <v>15789</v>
      </c>
      <c r="F4144" t="s">
        <v>15790</v>
      </c>
      <c r="H4144">
        <v>61.791060299999998</v>
      </c>
      <c r="I4144">
        <v>-138.9784683</v>
      </c>
      <c r="J4144" s="1" t="str">
        <f t="shared" si="677"/>
        <v>NGR bulk stream sediment</v>
      </c>
      <c r="K4144" s="1" t="str">
        <f t="shared" si="678"/>
        <v>&lt;177 micron (NGR)</v>
      </c>
      <c r="L4144">
        <v>40</v>
      </c>
      <c r="M4144" t="s">
        <v>116</v>
      </c>
      <c r="N4144">
        <v>786</v>
      </c>
      <c r="O4144">
        <v>83</v>
      </c>
      <c r="P4144">
        <v>24</v>
      </c>
      <c r="Q4144">
        <v>6</v>
      </c>
      <c r="R4144">
        <v>35</v>
      </c>
      <c r="S4144">
        <v>10</v>
      </c>
      <c r="T4144">
        <v>-0.2</v>
      </c>
      <c r="U4144">
        <v>340</v>
      </c>
      <c r="V4144">
        <v>2.2000000000000002</v>
      </c>
      <c r="W4144">
        <v>-0.2</v>
      </c>
      <c r="X4144">
        <v>3</v>
      </c>
      <c r="Y4144">
        <v>-2</v>
      </c>
      <c r="Z4144">
        <v>41</v>
      </c>
      <c r="AA4144">
        <v>0.5</v>
      </c>
      <c r="AB4144">
        <v>-1</v>
      </c>
      <c r="AC4144">
        <v>814</v>
      </c>
      <c r="AD4144">
        <v>20</v>
      </c>
      <c r="AE4144">
        <v>-2</v>
      </c>
      <c r="AF4144">
        <v>12.2</v>
      </c>
      <c r="AG4144">
        <v>4</v>
      </c>
      <c r="AH4144">
        <v>385</v>
      </c>
    </row>
    <row r="4145" spans="1:34" hidden="1" x14ac:dyDescent="0.25">
      <c r="A4145" t="s">
        <v>15791</v>
      </c>
      <c r="B4145" t="s">
        <v>15792</v>
      </c>
      <c r="C4145" s="1" t="str">
        <f t="shared" si="672"/>
        <v>21:0620</v>
      </c>
      <c r="D4145" s="1" t="str">
        <f t="shared" si="676"/>
        <v>21:0194</v>
      </c>
      <c r="E4145" t="s">
        <v>15793</v>
      </c>
      <c r="F4145" t="s">
        <v>15794</v>
      </c>
      <c r="H4145">
        <v>61.7908531</v>
      </c>
      <c r="I4145">
        <v>-138.9094916</v>
      </c>
      <c r="J4145" s="1" t="str">
        <f t="shared" si="677"/>
        <v>NGR bulk stream sediment</v>
      </c>
      <c r="K4145" s="1" t="str">
        <f t="shared" si="678"/>
        <v>&lt;177 micron (NGR)</v>
      </c>
      <c r="L4145">
        <v>40</v>
      </c>
      <c r="M4145" t="s">
        <v>121</v>
      </c>
      <c r="N4145">
        <v>787</v>
      </c>
      <c r="O4145">
        <v>49</v>
      </c>
      <c r="P4145">
        <v>20</v>
      </c>
      <c r="Q4145">
        <v>5</v>
      </c>
      <c r="R4145">
        <v>22</v>
      </c>
      <c r="S4145">
        <v>7</v>
      </c>
      <c r="T4145">
        <v>-0.2</v>
      </c>
      <c r="U4145">
        <v>240</v>
      </c>
      <c r="V4145">
        <v>1.7</v>
      </c>
      <c r="W4145">
        <v>-0.2</v>
      </c>
      <c r="X4145">
        <v>2</v>
      </c>
      <c r="Y4145">
        <v>-2</v>
      </c>
      <c r="Z4145">
        <v>36</v>
      </c>
      <c r="AA4145">
        <v>-0.2</v>
      </c>
      <c r="AB4145">
        <v>-1</v>
      </c>
      <c r="AC4145">
        <v>687</v>
      </c>
      <c r="AD4145">
        <v>20</v>
      </c>
      <c r="AE4145">
        <v>-2</v>
      </c>
      <c r="AF4145">
        <v>4.5999999999999996</v>
      </c>
      <c r="AG4145">
        <v>3.8</v>
      </c>
      <c r="AH4145">
        <v>340</v>
      </c>
    </row>
    <row r="4146" spans="1:34" hidden="1" x14ac:dyDescent="0.25">
      <c r="A4146" t="s">
        <v>15795</v>
      </c>
      <c r="B4146" t="s">
        <v>15796</v>
      </c>
      <c r="C4146" s="1" t="str">
        <f t="shared" si="672"/>
        <v>21:0620</v>
      </c>
      <c r="D4146" s="1" t="str">
        <f t="shared" si="676"/>
        <v>21:0194</v>
      </c>
      <c r="E4146" t="s">
        <v>15797</v>
      </c>
      <c r="F4146" t="s">
        <v>15798</v>
      </c>
      <c r="H4146">
        <v>61.779827599999997</v>
      </c>
      <c r="I4146">
        <v>-138.94289380000001</v>
      </c>
      <c r="J4146" s="1" t="str">
        <f t="shared" si="677"/>
        <v>NGR bulk stream sediment</v>
      </c>
      <c r="K4146" s="1" t="str">
        <f t="shared" si="678"/>
        <v>&lt;177 micron (NGR)</v>
      </c>
      <c r="L4146">
        <v>40</v>
      </c>
      <c r="M4146" t="s">
        <v>126</v>
      </c>
      <c r="N4146">
        <v>788</v>
      </c>
      <c r="O4146">
        <v>71</v>
      </c>
      <c r="P4146">
        <v>16</v>
      </c>
      <c r="Q4146">
        <v>5</v>
      </c>
      <c r="R4146">
        <v>20</v>
      </c>
      <c r="S4146">
        <v>8</v>
      </c>
      <c r="T4146">
        <v>-0.2</v>
      </c>
      <c r="U4146">
        <v>220</v>
      </c>
      <c r="V4146">
        <v>1.85</v>
      </c>
      <c r="W4146">
        <v>-0.2</v>
      </c>
      <c r="X4146">
        <v>1</v>
      </c>
      <c r="Y4146">
        <v>-2</v>
      </c>
      <c r="Z4146">
        <v>35</v>
      </c>
      <c r="AA4146">
        <v>-0.2</v>
      </c>
      <c r="AB4146">
        <v>-1</v>
      </c>
      <c r="AC4146">
        <v>731</v>
      </c>
      <c r="AD4146">
        <v>20</v>
      </c>
      <c r="AE4146">
        <v>-2</v>
      </c>
      <c r="AF4146">
        <v>11</v>
      </c>
      <c r="AG4146">
        <v>4.9000000000000004</v>
      </c>
      <c r="AH4146">
        <v>430</v>
      </c>
    </row>
    <row r="4147" spans="1:34" hidden="1" x14ac:dyDescent="0.25">
      <c r="A4147" t="s">
        <v>15799</v>
      </c>
      <c r="B4147" t="s">
        <v>15800</v>
      </c>
      <c r="C4147" s="1" t="str">
        <f t="shared" si="672"/>
        <v>21:0620</v>
      </c>
      <c r="D4147" s="1" t="str">
        <f t="shared" si="676"/>
        <v>21:0194</v>
      </c>
      <c r="E4147" t="s">
        <v>15801</v>
      </c>
      <c r="F4147" t="s">
        <v>15802</v>
      </c>
      <c r="H4147">
        <v>61.734541</v>
      </c>
      <c r="I4147">
        <v>-138.9285534</v>
      </c>
      <c r="J4147" s="1" t="str">
        <f t="shared" si="677"/>
        <v>NGR bulk stream sediment</v>
      </c>
      <c r="K4147" s="1" t="str">
        <f t="shared" si="678"/>
        <v>&lt;177 micron (NGR)</v>
      </c>
      <c r="L4147">
        <v>40</v>
      </c>
      <c r="M4147" t="s">
        <v>131</v>
      </c>
      <c r="N4147">
        <v>789</v>
      </c>
      <c r="O4147">
        <v>102</v>
      </c>
      <c r="P4147">
        <v>56</v>
      </c>
      <c r="Q4147">
        <v>7</v>
      </c>
      <c r="R4147">
        <v>41</v>
      </c>
      <c r="S4147">
        <v>13</v>
      </c>
      <c r="T4147">
        <v>-0.2</v>
      </c>
      <c r="U4147">
        <v>720</v>
      </c>
      <c r="V4147">
        <v>3.25</v>
      </c>
      <c r="W4147">
        <v>-0.2</v>
      </c>
      <c r="X4147">
        <v>7</v>
      </c>
      <c r="Y4147">
        <v>-2</v>
      </c>
      <c r="Z4147">
        <v>47</v>
      </c>
      <c r="AA4147">
        <v>-0.2</v>
      </c>
      <c r="AB4147">
        <v>1</v>
      </c>
      <c r="AC4147">
        <v>569</v>
      </c>
      <c r="AD4147">
        <v>80</v>
      </c>
      <c r="AE4147">
        <v>-2</v>
      </c>
      <c r="AF4147">
        <v>35.4</v>
      </c>
      <c r="AG4147">
        <v>6.2</v>
      </c>
      <c r="AH4147">
        <v>370</v>
      </c>
    </row>
    <row r="4148" spans="1:34" hidden="1" x14ac:dyDescent="0.25">
      <c r="A4148" t="s">
        <v>15803</v>
      </c>
      <c r="B4148" t="s">
        <v>15804</v>
      </c>
      <c r="C4148" s="1" t="str">
        <f t="shared" si="672"/>
        <v>21:0620</v>
      </c>
      <c r="D4148" s="1" t="str">
        <f t="shared" si="676"/>
        <v>21:0194</v>
      </c>
      <c r="E4148" t="s">
        <v>15805</v>
      </c>
      <c r="F4148" t="s">
        <v>15806</v>
      </c>
      <c r="H4148">
        <v>61.714174200000002</v>
      </c>
      <c r="I4148">
        <v>-138.98396149999999</v>
      </c>
      <c r="J4148" s="1" t="str">
        <f t="shared" si="677"/>
        <v>NGR bulk stream sediment</v>
      </c>
      <c r="K4148" s="1" t="str">
        <f t="shared" si="678"/>
        <v>&lt;177 micron (NGR)</v>
      </c>
      <c r="L4148">
        <v>41</v>
      </c>
      <c r="M4148" t="s">
        <v>38</v>
      </c>
      <c r="N4148">
        <v>790</v>
      </c>
      <c r="O4148">
        <v>36</v>
      </c>
      <c r="P4148">
        <v>15</v>
      </c>
      <c r="Q4148">
        <v>3</v>
      </c>
      <c r="R4148">
        <v>24</v>
      </c>
      <c r="S4148">
        <v>6</v>
      </c>
      <c r="T4148">
        <v>-0.2</v>
      </c>
      <c r="U4148">
        <v>200</v>
      </c>
      <c r="V4148">
        <v>1.5</v>
      </c>
      <c r="W4148">
        <v>-0.2</v>
      </c>
      <c r="X4148">
        <v>2</v>
      </c>
      <c r="Y4148">
        <v>-2</v>
      </c>
      <c r="Z4148">
        <v>35</v>
      </c>
      <c r="AA4148">
        <v>-0.2</v>
      </c>
      <c r="AB4148">
        <v>3</v>
      </c>
      <c r="AC4148">
        <v>662</v>
      </c>
      <c r="AD4148">
        <v>10</v>
      </c>
      <c r="AE4148">
        <v>2</v>
      </c>
      <c r="AF4148">
        <v>1.8</v>
      </c>
      <c r="AG4148">
        <v>1.7</v>
      </c>
      <c r="AH4148">
        <v>290</v>
      </c>
    </row>
    <row r="4149" spans="1:34" hidden="1" x14ac:dyDescent="0.25">
      <c r="A4149" t="s">
        <v>15807</v>
      </c>
      <c r="B4149" t="s">
        <v>15808</v>
      </c>
      <c r="C4149" s="1" t="str">
        <f t="shared" si="672"/>
        <v>21:0620</v>
      </c>
      <c r="D4149" s="1" t="str">
        <f t="shared" si="676"/>
        <v>21:0194</v>
      </c>
      <c r="E4149" t="s">
        <v>15809</v>
      </c>
      <c r="F4149" t="s">
        <v>15810</v>
      </c>
      <c r="H4149">
        <v>61.721578100000002</v>
      </c>
      <c r="I4149">
        <v>-138.963605</v>
      </c>
      <c r="J4149" s="1" t="str">
        <f t="shared" si="677"/>
        <v>NGR bulk stream sediment</v>
      </c>
      <c r="K4149" s="1" t="str">
        <f t="shared" si="678"/>
        <v>&lt;177 micron (NGR)</v>
      </c>
      <c r="L4149">
        <v>41</v>
      </c>
      <c r="M4149" t="s">
        <v>43</v>
      </c>
      <c r="N4149">
        <v>791</v>
      </c>
      <c r="O4149">
        <v>48</v>
      </c>
      <c r="P4149">
        <v>18</v>
      </c>
      <c r="Q4149">
        <v>5</v>
      </c>
      <c r="R4149">
        <v>31</v>
      </c>
      <c r="S4149">
        <v>9</v>
      </c>
      <c r="T4149">
        <v>-0.2</v>
      </c>
      <c r="U4149">
        <v>240</v>
      </c>
      <c r="V4149">
        <v>2.1</v>
      </c>
      <c r="W4149">
        <v>-0.2</v>
      </c>
      <c r="X4149">
        <v>4</v>
      </c>
      <c r="Y4149">
        <v>-2</v>
      </c>
      <c r="Z4149">
        <v>44</v>
      </c>
      <c r="AA4149">
        <v>-0.2</v>
      </c>
      <c r="AB4149">
        <v>2</v>
      </c>
      <c r="AC4149">
        <v>550</v>
      </c>
      <c r="AD4149">
        <v>15</v>
      </c>
      <c r="AE4149">
        <v>2</v>
      </c>
      <c r="AF4149">
        <v>5.6</v>
      </c>
      <c r="AG4149">
        <v>2.8</v>
      </c>
      <c r="AH4149">
        <v>400</v>
      </c>
    </row>
    <row r="4150" spans="1:34" hidden="1" x14ac:dyDescent="0.25">
      <c r="A4150" t="s">
        <v>15811</v>
      </c>
      <c r="B4150" t="s">
        <v>15812</v>
      </c>
      <c r="C4150" s="1" t="str">
        <f t="shared" si="672"/>
        <v>21:0620</v>
      </c>
      <c r="D4150" s="1" t="str">
        <f t="shared" si="676"/>
        <v>21:0194</v>
      </c>
      <c r="E4150" t="s">
        <v>15805</v>
      </c>
      <c r="F4150" t="s">
        <v>15813</v>
      </c>
      <c r="H4150">
        <v>61.714174200000002</v>
      </c>
      <c r="I4150">
        <v>-138.98396149999999</v>
      </c>
      <c r="J4150" s="1" t="str">
        <f t="shared" si="677"/>
        <v>NGR bulk stream sediment</v>
      </c>
      <c r="K4150" s="1" t="str">
        <f t="shared" si="678"/>
        <v>&lt;177 micron (NGR)</v>
      </c>
      <c r="L4150">
        <v>41</v>
      </c>
      <c r="M4150" t="s">
        <v>47</v>
      </c>
      <c r="N4150">
        <v>792</v>
      </c>
      <c r="O4150">
        <v>38</v>
      </c>
      <c r="P4150">
        <v>14</v>
      </c>
      <c r="Q4150">
        <v>3</v>
      </c>
      <c r="R4150">
        <v>21</v>
      </c>
      <c r="S4150">
        <v>7</v>
      </c>
      <c r="T4150">
        <v>-0.2</v>
      </c>
      <c r="U4150">
        <v>220</v>
      </c>
      <c r="V4150">
        <v>1.6</v>
      </c>
      <c r="W4150">
        <v>-0.2</v>
      </c>
      <c r="X4150">
        <v>2</v>
      </c>
      <c r="Y4150">
        <v>-2</v>
      </c>
      <c r="Z4150">
        <v>31</v>
      </c>
      <c r="AA4150">
        <v>-0.2</v>
      </c>
      <c r="AB4150">
        <v>2</v>
      </c>
      <c r="AC4150">
        <v>676</v>
      </c>
      <c r="AD4150">
        <v>10</v>
      </c>
      <c r="AE4150">
        <v>2</v>
      </c>
      <c r="AF4150">
        <v>1.2</v>
      </c>
      <c r="AG4150">
        <v>1.8</v>
      </c>
      <c r="AH4150">
        <v>330</v>
      </c>
    </row>
    <row r="4151" spans="1:34" hidden="1" x14ac:dyDescent="0.25">
      <c r="A4151" t="s">
        <v>15814</v>
      </c>
      <c r="B4151" t="s">
        <v>15815</v>
      </c>
      <c r="C4151" s="1" t="str">
        <f t="shared" si="672"/>
        <v>21:0620</v>
      </c>
      <c r="D4151" s="1" t="str">
        <f t="shared" si="676"/>
        <v>21:0194</v>
      </c>
      <c r="E4151" t="s">
        <v>15805</v>
      </c>
      <c r="F4151" t="s">
        <v>15816</v>
      </c>
      <c r="H4151">
        <v>61.714174200000002</v>
      </c>
      <c r="I4151">
        <v>-138.98396149999999</v>
      </c>
      <c r="J4151" s="1" t="str">
        <f t="shared" si="677"/>
        <v>NGR bulk stream sediment</v>
      </c>
      <c r="K4151" s="1" t="str">
        <f t="shared" si="678"/>
        <v>&lt;177 micron (NGR)</v>
      </c>
      <c r="L4151">
        <v>41</v>
      </c>
      <c r="M4151" t="s">
        <v>51</v>
      </c>
      <c r="N4151">
        <v>793</v>
      </c>
      <c r="O4151">
        <v>35</v>
      </c>
      <c r="P4151">
        <v>14</v>
      </c>
      <c r="Q4151">
        <v>2</v>
      </c>
      <c r="R4151">
        <v>23</v>
      </c>
      <c r="S4151">
        <v>8</v>
      </c>
      <c r="T4151">
        <v>-0.2</v>
      </c>
      <c r="U4151">
        <v>240</v>
      </c>
      <c r="V4151">
        <v>1.5</v>
      </c>
      <c r="W4151">
        <v>-0.2</v>
      </c>
      <c r="X4151">
        <v>3</v>
      </c>
      <c r="Y4151">
        <v>-2</v>
      </c>
      <c r="Z4151">
        <v>29</v>
      </c>
      <c r="AA4151">
        <v>-0.2</v>
      </c>
      <c r="AB4151">
        <v>1</v>
      </c>
      <c r="AC4151">
        <v>677</v>
      </c>
      <c r="AD4151">
        <v>10</v>
      </c>
      <c r="AE4151">
        <v>2</v>
      </c>
      <c r="AF4151">
        <v>1.4</v>
      </c>
      <c r="AG4151">
        <v>1.6</v>
      </c>
      <c r="AH4151">
        <v>315</v>
      </c>
    </row>
    <row r="4152" spans="1:34" hidden="1" x14ac:dyDescent="0.25">
      <c r="A4152" t="s">
        <v>15817</v>
      </c>
      <c r="B4152" t="s">
        <v>15818</v>
      </c>
      <c r="C4152" s="1" t="str">
        <f t="shared" si="672"/>
        <v>21:0620</v>
      </c>
      <c r="D4152" s="1" t="str">
        <f t="shared" si="676"/>
        <v>21:0194</v>
      </c>
      <c r="E4152" t="s">
        <v>15819</v>
      </c>
      <c r="F4152" t="s">
        <v>15820</v>
      </c>
      <c r="H4152">
        <v>61.723571499999998</v>
      </c>
      <c r="I4152">
        <v>-139.0305707</v>
      </c>
      <c r="J4152" s="1" t="str">
        <f t="shared" si="677"/>
        <v>NGR bulk stream sediment</v>
      </c>
      <c r="K4152" s="1" t="str">
        <f t="shared" si="678"/>
        <v>&lt;177 micron (NGR)</v>
      </c>
      <c r="L4152">
        <v>41</v>
      </c>
      <c r="M4152" t="s">
        <v>56</v>
      </c>
      <c r="N4152">
        <v>794</v>
      </c>
      <c r="O4152">
        <v>63</v>
      </c>
      <c r="P4152">
        <v>15</v>
      </c>
      <c r="Q4152">
        <v>7</v>
      </c>
      <c r="R4152">
        <v>24</v>
      </c>
      <c r="S4152">
        <v>10</v>
      </c>
      <c r="T4152">
        <v>-0.2</v>
      </c>
      <c r="U4152">
        <v>260</v>
      </c>
      <c r="V4152">
        <v>2.1</v>
      </c>
      <c r="W4152">
        <v>-0.2</v>
      </c>
      <c r="X4152">
        <v>4</v>
      </c>
      <c r="Y4152">
        <v>-2</v>
      </c>
      <c r="Z4152">
        <v>35</v>
      </c>
      <c r="AA4152">
        <v>-0.2</v>
      </c>
      <c r="AB4152">
        <v>-1</v>
      </c>
      <c r="AC4152">
        <v>672</v>
      </c>
      <c r="AD4152">
        <v>20</v>
      </c>
      <c r="AE4152">
        <v>2</v>
      </c>
      <c r="AF4152">
        <v>4</v>
      </c>
      <c r="AG4152">
        <v>3.6</v>
      </c>
      <c r="AH4152">
        <v>400</v>
      </c>
    </row>
    <row r="4153" spans="1:34" hidden="1" x14ac:dyDescent="0.25">
      <c r="A4153" t="s">
        <v>15821</v>
      </c>
      <c r="B4153" t="s">
        <v>15822</v>
      </c>
      <c r="C4153" s="1" t="str">
        <f t="shared" si="672"/>
        <v>21:0620</v>
      </c>
      <c r="D4153" s="1" t="str">
        <f t="shared" si="676"/>
        <v>21:0194</v>
      </c>
      <c r="E4153" t="s">
        <v>15823</v>
      </c>
      <c r="F4153" t="s">
        <v>15824</v>
      </c>
      <c r="H4153">
        <v>61.7313811</v>
      </c>
      <c r="I4153">
        <v>-139.03976499999999</v>
      </c>
      <c r="J4153" s="1" t="str">
        <f t="shared" si="677"/>
        <v>NGR bulk stream sediment</v>
      </c>
      <c r="K4153" s="1" t="str">
        <f t="shared" si="678"/>
        <v>&lt;177 micron (NGR)</v>
      </c>
      <c r="L4153">
        <v>41</v>
      </c>
      <c r="M4153" t="s">
        <v>61</v>
      </c>
      <c r="N4153">
        <v>795</v>
      </c>
      <c r="O4153">
        <v>58</v>
      </c>
      <c r="P4153">
        <v>22</v>
      </c>
      <c r="Q4153">
        <v>6</v>
      </c>
      <c r="R4153">
        <v>32</v>
      </c>
      <c r="S4153">
        <v>11</v>
      </c>
      <c r="T4153">
        <v>-0.2</v>
      </c>
      <c r="U4153">
        <v>330</v>
      </c>
      <c r="V4153">
        <v>2</v>
      </c>
      <c r="W4153">
        <v>-0.2</v>
      </c>
      <c r="X4153">
        <v>3</v>
      </c>
      <c r="Y4153">
        <v>-2</v>
      </c>
      <c r="Z4153">
        <v>42</v>
      </c>
      <c r="AA4153">
        <v>-0.2</v>
      </c>
      <c r="AB4153">
        <v>-1</v>
      </c>
      <c r="AC4153">
        <v>599</v>
      </c>
      <c r="AD4153">
        <v>20</v>
      </c>
      <c r="AE4153">
        <v>2</v>
      </c>
      <c r="AF4153">
        <v>6.2</v>
      </c>
      <c r="AG4153">
        <v>2.6</v>
      </c>
      <c r="AH4153">
        <v>430</v>
      </c>
    </row>
    <row r="4154" spans="1:34" hidden="1" x14ac:dyDescent="0.25">
      <c r="A4154" t="s">
        <v>15825</v>
      </c>
      <c r="B4154" t="s">
        <v>15826</v>
      </c>
      <c r="C4154" s="1" t="str">
        <f t="shared" si="672"/>
        <v>21:0620</v>
      </c>
      <c r="D4154" s="1" t="str">
        <f t="shared" si="676"/>
        <v>21:0194</v>
      </c>
      <c r="E4154" t="s">
        <v>15827</v>
      </c>
      <c r="F4154" t="s">
        <v>15828</v>
      </c>
      <c r="H4154">
        <v>61.726598699999997</v>
      </c>
      <c r="I4154">
        <v>-139.1182063</v>
      </c>
      <c r="J4154" s="1" t="str">
        <f t="shared" si="677"/>
        <v>NGR bulk stream sediment</v>
      </c>
      <c r="K4154" s="1" t="str">
        <f t="shared" si="678"/>
        <v>&lt;177 micron (NGR)</v>
      </c>
      <c r="L4154">
        <v>41</v>
      </c>
      <c r="M4154" t="s">
        <v>66</v>
      </c>
      <c r="N4154">
        <v>796</v>
      </c>
      <c r="O4154">
        <v>72</v>
      </c>
      <c r="P4154">
        <v>30</v>
      </c>
      <c r="Q4154">
        <v>6</v>
      </c>
      <c r="R4154">
        <v>36</v>
      </c>
      <c r="S4154">
        <v>11</v>
      </c>
      <c r="T4154">
        <v>-0.2</v>
      </c>
      <c r="U4154">
        <v>350</v>
      </c>
      <c r="V4154">
        <v>2.4500000000000002</v>
      </c>
      <c r="W4154">
        <v>-0.2</v>
      </c>
      <c r="X4154">
        <v>4</v>
      </c>
      <c r="Y4154">
        <v>-2</v>
      </c>
      <c r="Z4154">
        <v>46</v>
      </c>
      <c r="AA4154">
        <v>-0.2</v>
      </c>
      <c r="AB4154">
        <v>1</v>
      </c>
      <c r="AC4154">
        <v>624</v>
      </c>
      <c r="AD4154">
        <v>20</v>
      </c>
      <c r="AE4154">
        <v>2</v>
      </c>
      <c r="AF4154">
        <v>6.2</v>
      </c>
      <c r="AG4154">
        <v>2.2999999999999998</v>
      </c>
      <c r="AH4154">
        <v>500</v>
      </c>
    </row>
    <row r="4155" spans="1:34" hidden="1" x14ac:dyDescent="0.25">
      <c r="A4155" t="s">
        <v>15829</v>
      </c>
      <c r="B4155" t="s">
        <v>15830</v>
      </c>
      <c r="C4155" s="1" t="str">
        <f t="shared" si="672"/>
        <v>21:0620</v>
      </c>
      <c r="D4155" s="1" t="str">
        <f t="shared" si="676"/>
        <v>21:0194</v>
      </c>
      <c r="E4155" t="s">
        <v>15831</v>
      </c>
      <c r="F4155" t="s">
        <v>15832</v>
      </c>
      <c r="H4155">
        <v>61.721042400000002</v>
      </c>
      <c r="I4155">
        <v>-139.1249229</v>
      </c>
      <c r="J4155" s="1" t="str">
        <f t="shared" si="677"/>
        <v>NGR bulk stream sediment</v>
      </c>
      <c r="K4155" s="1" t="str">
        <f t="shared" si="678"/>
        <v>&lt;177 micron (NGR)</v>
      </c>
      <c r="L4155">
        <v>41</v>
      </c>
      <c r="M4155" t="s">
        <v>76</v>
      </c>
      <c r="N4155">
        <v>797</v>
      </c>
      <c r="O4155">
        <v>71</v>
      </c>
      <c r="P4155">
        <v>30</v>
      </c>
      <c r="Q4155">
        <v>6</v>
      </c>
      <c r="R4155">
        <v>37</v>
      </c>
      <c r="S4155">
        <v>12</v>
      </c>
      <c r="T4155">
        <v>-0.2</v>
      </c>
      <c r="U4155">
        <v>320</v>
      </c>
      <c r="V4155">
        <v>2.5499999999999998</v>
      </c>
      <c r="W4155">
        <v>-0.2</v>
      </c>
      <c r="X4155">
        <v>6</v>
      </c>
      <c r="Y4155">
        <v>-2</v>
      </c>
      <c r="Z4155">
        <v>44</v>
      </c>
      <c r="AA4155">
        <v>-0.2</v>
      </c>
      <c r="AB4155">
        <v>1</v>
      </c>
      <c r="AC4155">
        <v>655</v>
      </c>
      <c r="AD4155">
        <v>20</v>
      </c>
      <c r="AE4155">
        <v>4</v>
      </c>
      <c r="AF4155">
        <v>5.6</v>
      </c>
      <c r="AG4155">
        <v>7.2</v>
      </c>
      <c r="AH4155">
        <v>465</v>
      </c>
    </row>
    <row r="4156" spans="1:34" hidden="1" x14ac:dyDescent="0.25">
      <c r="A4156" t="s">
        <v>15833</v>
      </c>
      <c r="B4156" t="s">
        <v>15834</v>
      </c>
      <c r="C4156" s="1" t="str">
        <f t="shared" si="672"/>
        <v>21:0620</v>
      </c>
      <c r="D4156" s="1" t="str">
        <f t="shared" si="676"/>
        <v>21:0194</v>
      </c>
      <c r="E4156" t="s">
        <v>15835</v>
      </c>
      <c r="F4156" t="s">
        <v>15836</v>
      </c>
      <c r="H4156">
        <v>61.705753000000001</v>
      </c>
      <c r="I4156">
        <v>-139.09197380000001</v>
      </c>
      <c r="J4156" s="1" t="str">
        <f t="shared" si="677"/>
        <v>NGR bulk stream sediment</v>
      </c>
      <c r="K4156" s="1" t="str">
        <f t="shared" si="678"/>
        <v>&lt;177 micron (NGR)</v>
      </c>
      <c r="L4156">
        <v>41</v>
      </c>
      <c r="M4156" t="s">
        <v>81</v>
      </c>
      <c r="N4156">
        <v>798</v>
      </c>
      <c r="O4156">
        <v>114</v>
      </c>
      <c r="P4156">
        <v>48</v>
      </c>
      <c r="Q4156">
        <v>16</v>
      </c>
      <c r="R4156">
        <v>68</v>
      </c>
      <c r="S4156">
        <v>18</v>
      </c>
      <c r="T4156">
        <v>-0.2</v>
      </c>
      <c r="U4156">
        <v>400</v>
      </c>
      <c r="V4156">
        <v>3.05</v>
      </c>
      <c r="W4156">
        <v>-0.2</v>
      </c>
      <c r="X4156">
        <v>12</v>
      </c>
      <c r="Y4156">
        <v>-2</v>
      </c>
      <c r="Z4156">
        <v>40</v>
      </c>
      <c r="AA4156">
        <v>0.8</v>
      </c>
      <c r="AB4156">
        <v>4</v>
      </c>
      <c r="AC4156">
        <v>1040</v>
      </c>
      <c r="AD4156">
        <v>10</v>
      </c>
      <c r="AE4156">
        <v>2</v>
      </c>
      <c r="AF4156">
        <v>5.6</v>
      </c>
      <c r="AG4156">
        <v>2.7</v>
      </c>
      <c r="AH4156">
        <v>840</v>
      </c>
    </row>
    <row r="4157" spans="1:34" hidden="1" x14ac:dyDescent="0.25">
      <c r="A4157" t="s">
        <v>15837</v>
      </c>
      <c r="B4157" t="s">
        <v>15838</v>
      </c>
      <c r="C4157" s="1" t="str">
        <f t="shared" si="672"/>
        <v>21:0620</v>
      </c>
      <c r="D4157" s="1" t="str">
        <f t="shared" si="676"/>
        <v>21:0194</v>
      </c>
      <c r="E4157" t="s">
        <v>15839</v>
      </c>
      <c r="F4157" t="s">
        <v>15840</v>
      </c>
      <c r="H4157">
        <v>61.683889800000003</v>
      </c>
      <c r="I4157">
        <v>-139.06782480000001</v>
      </c>
      <c r="J4157" s="1" t="str">
        <f t="shared" si="677"/>
        <v>NGR bulk stream sediment</v>
      </c>
      <c r="K4157" s="1" t="str">
        <f t="shared" si="678"/>
        <v>&lt;177 micron (NGR)</v>
      </c>
      <c r="L4157">
        <v>41</v>
      </c>
      <c r="M4157" t="s">
        <v>86</v>
      </c>
      <c r="N4157">
        <v>799</v>
      </c>
      <c r="O4157">
        <v>141</v>
      </c>
      <c r="P4157">
        <v>59</v>
      </c>
      <c r="Q4157">
        <v>24</v>
      </c>
      <c r="R4157">
        <v>95</v>
      </c>
      <c r="S4157">
        <v>22</v>
      </c>
      <c r="T4157">
        <v>0.3</v>
      </c>
      <c r="U4157">
        <v>480</v>
      </c>
      <c r="V4157">
        <v>3.2</v>
      </c>
      <c r="W4157">
        <v>0.5</v>
      </c>
      <c r="X4157">
        <v>17</v>
      </c>
      <c r="Y4157">
        <v>-2</v>
      </c>
      <c r="Z4157">
        <v>77</v>
      </c>
      <c r="AA4157">
        <v>1.2</v>
      </c>
      <c r="AB4157">
        <v>2</v>
      </c>
      <c r="AC4157">
        <v>999</v>
      </c>
      <c r="AD4157">
        <v>30</v>
      </c>
      <c r="AE4157">
        <v>2</v>
      </c>
      <c r="AF4157">
        <v>12.2</v>
      </c>
      <c r="AG4157">
        <v>3.2</v>
      </c>
      <c r="AH4157">
        <v>900</v>
      </c>
    </row>
    <row r="4158" spans="1:34" hidden="1" x14ac:dyDescent="0.25">
      <c r="A4158" t="s">
        <v>15841</v>
      </c>
      <c r="B4158" t="s">
        <v>15842</v>
      </c>
      <c r="C4158" s="1" t="str">
        <f t="shared" si="672"/>
        <v>21:0620</v>
      </c>
      <c r="D4158" s="1" t="str">
        <f t="shared" si="676"/>
        <v>21:0194</v>
      </c>
      <c r="E4158" t="s">
        <v>15843</v>
      </c>
      <c r="F4158" t="s">
        <v>15844</v>
      </c>
      <c r="H4158">
        <v>61.603529199999997</v>
      </c>
      <c r="I4158">
        <v>-139.89854579999999</v>
      </c>
      <c r="J4158" s="1" t="str">
        <f t="shared" si="677"/>
        <v>NGR bulk stream sediment</v>
      </c>
      <c r="K4158" s="1" t="str">
        <f t="shared" si="678"/>
        <v>&lt;177 micron (NGR)</v>
      </c>
      <c r="L4158">
        <v>41</v>
      </c>
      <c r="M4158" t="s">
        <v>91</v>
      </c>
      <c r="N4158">
        <v>800</v>
      </c>
      <c r="O4158">
        <v>58</v>
      </c>
      <c r="P4158">
        <v>40</v>
      </c>
      <c r="Q4158">
        <v>6</v>
      </c>
      <c r="R4158">
        <v>36</v>
      </c>
      <c r="S4158">
        <v>12</v>
      </c>
      <c r="T4158">
        <v>-0.2</v>
      </c>
      <c r="U4158">
        <v>400</v>
      </c>
      <c r="V4158">
        <v>2.7</v>
      </c>
      <c r="W4158">
        <v>-0.2</v>
      </c>
      <c r="X4158">
        <v>3</v>
      </c>
      <c r="Y4158">
        <v>-2</v>
      </c>
      <c r="Z4158">
        <v>70</v>
      </c>
      <c r="AA4158">
        <v>0.2</v>
      </c>
      <c r="AB4158">
        <v>-2</v>
      </c>
      <c r="AC4158">
        <v>521</v>
      </c>
      <c r="AD4158">
        <v>15</v>
      </c>
      <c r="AE4158">
        <v>-2</v>
      </c>
      <c r="AF4158">
        <v>3.8</v>
      </c>
      <c r="AG4158">
        <v>1.6</v>
      </c>
      <c r="AH4158">
        <v>400</v>
      </c>
    </row>
    <row r="4159" spans="1:34" hidden="1" x14ac:dyDescent="0.25">
      <c r="A4159" t="s">
        <v>15845</v>
      </c>
      <c r="B4159" t="s">
        <v>15846</v>
      </c>
      <c r="C4159" s="1" t="str">
        <f t="shared" si="672"/>
        <v>21:0620</v>
      </c>
      <c r="D4159" s="1" t="str">
        <f t="shared" si="676"/>
        <v>21:0194</v>
      </c>
      <c r="E4159" t="s">
        <v>15847</v>
      </c>
      <c r="F4159" t="s">
        <v>15848</v>
      </c>
      <c r="H4159">
        <v>61.619255699999997</v>
      </c>
      <c r="I4159">
        <v>-139.92293720000001</v>
      </c>
      <c r="J4159" s="1" t="str">
        <f t="shared" si="677"/>
        <v>NGR bulk stream sediment</v>
      </c>
      <c r="K4159" s="1" t="str">
        <f t="shared" si="678"/>
        <v>&lt;177 micron (NGR)</v>
      </c>
      <c r="L4159">
        <v>41</v>
      </c>
      <c r="M4159" t="s">
        <v>96</v>
      </c>
      <c r="N4159">
        <v>801</v>
      </c>
      <c r="O4159">
        <v>81</v>
      </c>
      <c r="P4159">
        <v>44</v>
      </c>
      <c r="Q4159">
        <v>7</v>
      </c>
      <c r="R4159">
        <v>40</v>
      </c>
      <c r="S4159">
        <v>11</v>
      </c>
      <c r="T4159">
        <v>-0.2</v>
      </c>
      <c r="U4159">
        <v>470</v>
      </c>
      <c r="V4159">
        <v>2.5499999999999998</v>
      </c>
      <c r="W4159">
        <v>-0.2</v>
      </c>
      <c r="X4159">
        <v>5</v>
      </c>
      <c r="Y4159">
        <v>-2</v>
      </c>
      <c r="Z4159">
        <v>50</v>
      </c>
      <c r="AA4159">
        <v>1.2</v>
      </c>
      <c r="AB4159">
        <v>1</v>
      </c>
      <c r="AC4159">
        <v>645</v>
      </c>
      <c r="AD4159">
        <v>110</v>
      </c>
      <c r="AE4159">
        <v>2</v>
      </c>
      <c r="AF4159">
        <v>13</v>
      </c>
      <c r="AG4159">
        <v>2.1</v>
      </c>
      <c r="AH4159">
        <v>430</v>
      </c>
    </row>
    <row r="4160" spans="1:34" hidden="1" x14ac:dyDescent="0.25">
      <c r="A4160" t="s">
        <v>15849</v>
      </c>
      <c r="B4160" t="s">
        <v>15850</v>
      </c>
      <c r="C4160" s="1" t="str">
        <f t="shared" si="672"/>
        <v>21:0620</v>
      </c>
      <c r="D4160" s="1" t="str">
        <f t="shared" si="676"/>
        <v>21:0194</v>
      </c>
      <c r="E4160" t="s">
        <v>15851</v>
      </c>
      <c r="F4160" t="s">
        <v>15852</v>
      </c>
      <c r="H4160">
        <v>61.649582500000001</v>
      </c>
      <c r="I4160">
        <v>-139.95752160000001</v>
      </c>
      <c r="J4160" s="1" t="str">
        <f t="shared" si="677"/>
        <v>NGR bulk stream sediment</v>
      </c>
      <c r="K4160" s="1" t="str">
        <f t="shared" si="678"/>
        <v>&lt;177 micron (NGR)</v>
      </c>
      <c r="L4160">
        <v>41</v>
      </c>
      <c r="M4160" t="s">
        <v>101</v>
      </c>
      <c r="N4160">
        <v>802</v>
      </c>
      <c r="O4160">
        <v>111</v>
      </c>
      <c r="P4160">
        <v>82</v>
      </c>
      <c r="Q4160">
        <v>7</v>
      </c>
      <c r="R4160">
        <v>46</v>
      </c>
      <c r="S4160">
        <v>17</v>
      </c>
      <c r="T4160">
        <v>-0.2</v>
      </c>
      <c r="U4160">
        <v>460</v>
      </c>
      <c r="V4160">
        <v>3.2</v>
      </c>
      <c r="W4160">
        <v>-0.2</v>
      </c>
      <c r="X4160">
        <v>6</v>
      </c>
      <c r="Y4160">
        <v>-2</v>
      </c>
      <c r="Z4160">
        <v>88</v>
      </c>
      <c r="AA4160">
        <v>0.8</v>
      </c>
      <c r="AB4160">
        <v>4</v>
      </c>
      <c r="AC4160">
        <v>533</v>
      </c>
      <c r="AD4160">
        <v>60</v>
      </c>
      <c r="AE4160">
        <v>2</v>
      </c>
      <c r="AF4160">
        <v>11</v>
      </c>
      <c r="AG4160">
        <v>1.7</v>
      </c>
      <c r="AH4160">
        <v>400</v>
      </c>
    </row>
    <row r="4161" spans="1:34" hidden="1" x14ac:dyDescent="0.25">
      <c r="A4161" t="s">
        <v>15853</v>
      </c>
      <c r="B4161" t="s">
        <v>15854</v>
      </c>
      <c r="C4161" s="1" t="str">
        <f t="shared" si="672"/>
        <v>21:0620</v>
      </c>
      <c r="D4161" s="1" t="str">
        <f t="shared" si="676"/>
        <v>21:0194</v>
      </c>
      <c r="E4161" t="s">
        <v>15855</v>
      </c>
      <c r="F4161" t="s">
        <v>15856</v>
      </c>
      <c r="H4161">
        <v>61.623653400000002</v>
      </c>
      <c r="I4161">
        <v>-139.9752957</v>
      </c>
      <c r="J4161" s="1" t="str">
        <f t="shared" si="677"/>
        <v>NGR bulk stream sediment</v>
      </c>
      <c r="K4161" s="1" t="str">
        <f t="shared" si="678"/>
        <v>&lt;177 micron (NGR)</v>
      </c>
      <c r="L4161">
        <v>41</v>
      </c>
      <c r="M4161" t="s">
        <v>106</v>
      </c>
      <c r="N4161">
        <v>803</v>
      </c>
      <c r="O4161">
        <v>110</v>
      </c>
      <c r="P4161">
        <v>82</v>
      </c>
      <c r="Q4161">
        <v>6</v>
      </c>
      <c r="R4161">
        <v>33</v>
      </c>
      <c r="S4161">
        <v>19</v>
      </c>
      <c r="T4161">
        <v>-0.2</v>
      </c>
      <c r="U4161">
        <v>520</v>
      </c>
      <c r="V4161">
        <v>3.05</v>
      </c>
      <c r="W4161">
        <v>-0.2</v>
      </c>
      <c r="X4161">
        <v>4</v>
      </c>
      <c r="Y4161">
        <v>-2</v>
      </c>
      <c r="Z4161">
        <v>77</v>
      </c>
      <c r="AA4161">
        <v>0.6</v>
      </c>
      <c r="AB4161">
        <v>-1</v>
      </c>
      <c r="AC4161">
        <v>434</v>
      </c>
      <c r="AD4161">
        <v>20</v>
      </c>
      <c r="AE4161">
        <v>2</v>
      </c>
      <c r="AF4161">
        <v>6.2</v>
      </c>
      <c r="AG4161">
        <v>1.4</v>
      </c>
      <c r="AH4161">
        <v>340</v>
      </c>
    </row>
    <row r="4162" spans="1:34" hidden="1" x14ac:dyDescent="0.25">
      <c r="A4162" t="s">
        <v>15857</v>
      </c>
      <c r="B4162" t="s">
        <v>15858</v>
      </c>
      <c r="C4162" s="1" t="str">
        <f t="shared" si="672"/>
        <v>21:0620</v>
      </c>
      <c r="D4162" s="1" t="str">
        <f t="shared" si="676"/>
        <v>21:0194</v>
      </c>
      <c r="E4162" t="s">
        <v>15859</v>
      </c>
      <c r="F4162" t="s">
        <v>15860</v>
      </c>
      <c r="H4162">
        <v>61.6302114</v>
      </c>
      <c r="I4162">
        <v>-139.97583299999999</v>
      </c>
      <c r="J4162" s="1" t="str">
        <f t="shared" si="677"/>
        <v>NGR bulk stream sediment</v>
      </c>
      <c r="K4162" s="1" t="str">
        <f t="shared" si="678"/>
        <v>&lt;177 micron (NGR)</v>
      </c>
      <c r="L4162">
        <v>41</v>
      </c>
      <c r="M4162" t="s">
        <v>111</v>
      </c>
      <c r="N4162">
        <v>804</v>
      </c>
      <c r="O4162">
        <v>60</v>
      </c>
      <c r="P4162">
        <v>42</v>
      </c>
      <c r="Q4162">
        <v>4</v>
      </c>
      <c r="R4162">
        <v>31</v>
      </c>
      <c r="S4162">
        <v>14</v>
      </c>
      <c r="T4162">
        <v>-0.2</v>
      </c>
      <c r="U4162">
        <v>460</v>
      </c>
      <c r="V4162">
        <v>2.5499999999999998</v>
      </c>
      <c r="W4162">
        <v>-0.2</v>
      </c>
      <c r="X4162">
        <v>5</v>
      </c>
      <c r="Y4162">
        <v>-2</v>
      </c>
      <c r="Z4162">
        <v>88</v>
      </c>
      <c r="AA4162">
        <v>0.5</v>
      </c>
      <c r="AB4162">
        <v>2</v>
      </c>
      <c r="AC4162">
        <v>519</v>
      </c>
      <c r="AD4162">
        <v>15</v>
      </c>
      <c r="AE4162">
        <v>2</v>
      </c>
      <c r="AF4162">
        <v>1.8</v>
      </c>
      <c r="AG4162">
        <v>1.2</v>
      </c>
      <c r="AH4162">
        <v>355</v>
      </c>
    </row>
    <row r="4163" spans="1:34" hidden="1" x14ac:dyDescent="0.25">
      <c r="A4163" t="s">
        <v>15861</v>
      </c>
      <c r="B4163" t="s">
        <v>15862</v>
      </c>
      <c r="C4163" s="1" t="str">
        <f t="shared" si="672"/>
        <v>21:0620</v>
      </c>
      <c r="D4163" s="1" t="str">
        <f t="shared" si="676"/>
        <v>21:0194</v>
      </c>
      <c r="E4163" t="s">
        <v>15863</v>
      </c>
      <c r="F4163" t="s">
        <v>15864</v>
      </c>
      <c r="H4163">
        <v>61.612976799999998</v>
      </c>
      <c r="I4163">
        <v>-139.9270965</v>
      </c>
      <c r="J4163" s="1" t="str">
        <f t="shared" si="677"/>
        <v>NGR bulk stream sediment</v>
      </c>
      <c r="K4163" s="1" t="str">
        <f t="shared" si="678"/>
        <v>&lt;177 micron (NGR)</v>
      </c>
      <c r="L4163">
        <v>41</v>
      </c>
      <c r="M4163" t="s">
        <v>116</v>
      </c>
      <c r="N4163">
        <v>805</v>
      </c>
      <c r="O4163">
        <v>94</v>
      </c>
      <c r="P4163">
        <v>64</v>
      </c>
      <c r="Q4163">
        <v>6</v>
      </c>
      <c r="R4163">
        <v>30</v>
      </c>
      <c r="S4163">
        <v>18</v>
      </c>
      <c r="T4163">
        <v>-0.2</v>
      </c>
      <c r="U4163">
        <v>400</v>
      </c>
      <c r="V4163">
        <v>3.05</v>
      </c>
      <c r="W4163">
        <v>-0.2</v>
      </c>
      <c r="X4163">
        <v>5</v>
      </c>
      <c r="Y4163">
        <v>-2</v>
      </c>
      <c r="Z4163">
        <v>77</v>
      </c>
      <c r="AA4163">
        <v>0.5</v>
      </c>
      <c r="AB4163">
        <v>-1</v>
      </c>
      <c r="AC4163">
        <v>496</v>
      </c>
      <c r="AD4163">
        <v>20</v>
      </c>
      <c r="AE4163">
        <v>2</v>
      </c>
      <c r="AF4163">
        <v>4.5999999999999996</v>
      </c>
      <c r="AG4163">
        <v>1.4</v>
      </c>
      <c r="AH4163">
        <v>385</v>
      </c>
    </row>
    <row r="4164" spans="1:34" hidden="1" x14ac:dyDescent="0.25">
      <c r="A4164" t="s">
        <v>15865</v>
      </c>
      <c r="B4164" t="s">
        <v>15866</v>
      </c>
      <c r="C4164" s="1" t="str">
        <f t="shared" si="672"/>
        <v>21:0620</v>
      </c>
      <c r="D4164" s="1" t="str">
        <f>HYPERLINK("http://geochem.nrcan.gc.ca/cdogs/content/svy/svy_e.htm", "")</f>
        <v/>
      </c>
      <c r="G4164" s="1" t="str">
        <f>HYPERLINK("http://geochem.nrcan.gc.ca/cdogs/content/cr_/cr_00078_e.htm", "78")</f>
        <v>78</v>
      </c>
      <c r="J4164" t="s">
        <v>69</v>
      </c>
      <c r="K4164" t="s">
        <v>70</v>
      </c>
      <c r="L4164">
        <v>41</v>
      </c>
      <c r="M4164" t="s">
        <v>71</v>
      </c>
      <c r="N4164">
        <v>806</v>
      </c>
      <c r="O4164">
        <v>94</v>
      </c>
      <c r="P4164">
        <v>37</v>
      </c>
      <c r="Q4164">
        <v>17</v>
      </c>
      <c r="R4164">
        <v>258</v>
      </c>
      <c r="S4164">
        <v>21</v>
      </c>
      <c r="T4164">
        <v>-0.2</v>
      </c>
      <c r="U4164">
        <v>380</v>
      </c>
      <c r="V4164">
        <v>2.5499999999999998</v>
      </c>
      <c r="W4164">
        <v>0.2</v>
      </c>
      <c r="X4164">
        <v>18</v>
      </c>
      <c r="Y4164">
        <v>3</v>
      </c>
      <c r="Z4164">
        <v>61</v>
      </c>
      <c r="AA4164">
        <v>1</v>
      </c>
      <c r="AB4164">
        <v>2</v>
      </c>
      <c r="AC4164">
        <v>719</v>
      </c>
      <c r="AD4164">
        <v>20</v>
      </c>
      <c r="AE4164">
        <v>10</v>
      </c>
      <c r="AF4164">
        <v>3.2</v>
      </c>
      <c r="AG4164">
        <v>11.3</v>
      </c>
      <c r="AH4164">
        <v>590</v>
      </c>
    </row>
    <row r="4165" spans="1:34" hidden="1" x14ac:dyDescent="0.25">
      <c r="A4165" t="s">
        <v>15867</v>
      </c>
      <c r="B4165" t="s">
        <v>15868</v>
      </c>
      <c r="C4165" s="1" t="str">
        <f t="shared" si="672"/>
        <v>21:0620</v>
      </c>
      <c r="D4165" s="1" t="str">
        <f t="shared" ref="D4165:D4172" si="679">HYPERLINK("http://geochem.nrcan.gc.ca/cdogs/content/svy/svy210194_e.htm", "21:0194")</f>
        <v>21:0194</v>
      </c>
      <c r="E4165" t="s">
        <v>15869</v>
      </c>
      <c r="F4165" t="s">
        <v>15870</v>
      </c>
      <c r="H4165">
        <v>61.607464899999997</v>
      </c>
      <c r="I4165">
        <v>-140.0006597</v>
      </c>
      <c r="J4165" s="1" t="str">
        <f t="shared" ref="J4165:J4172" si="680">HYPERLINK("http://geochem.nrcan.gc.ca/cdogs/content/kwd/kwd020030_e.htm", "NGR bulk stream sediment")</f>
        <v>NGR bulk stream sediment</v>
      </c>
      <c r="K4165" s="1" t="str">
        <f t="shared" ref="K4165:K4172" si="681">HYPERLINK("http://geochem.nrcan.gc.ca/cdogs/content/kwd/kwd080006_e.htm", "&lt;177 micron (NGR)")</f>
        <v>&lt;177 micron (NGR)</v>
      </c>
      <c r="L4165">
        <v>41</v>
      </c>
      <c r="M4165" t="s">
        <v>121</v>
      </c>
      <c r="N4165">
        <v>807</v>
      </c>
      <c r="O4165">
        <v>93</v>
      </c>
      <c r="P4165">
        <v>86</v>
      </c>
      <c r="Q4165">
        <v>7</v>
      </c>
      <c r="R4165">
        <v>33</v>
      </c>
      <c r="S4165">
        <v>20</v>
      </c>
      <c r="T4165">
        <v>-0.2</v>
      </c>
      <c r="U4165">
        <v>420</v>
      </c>
      <c r="V4165">
        <v>3.4</v>
      </c>
      <c r="W4165">
        <v>-0.2</v>
      </c>
      <c r="X4165">
        <v>9</v>
      </c>
      <c r="Y4165">
        <v>-2</v>
      </c>
      <c r="Z4165">
        <v>66</v>
      </c>
      <c r="AA4165">
        <v>1.7</v>
      </c>
      <c r="AB4165">
        <v>1</v>
      </c>
      <c r="AC4165">
        <v>541</v>
      </c>
      <c r="AD4165">
        <v>55</v>
      </c>
      <c r="AE4165">
        <v>2</v>
      </c>
      <c r="AF4165">
        <v>26.8</v>
      </c>
      <c r="AG4165">
        <v>2.1</v>
      </c>
      <c r="AH4165">
        <v>315</v>
      </c>
    </row>
    <row r="4166" spans="1:34" hidden="1" x14ac:dyDescent="0.25">
      <c r="A4166" t="s">
        <v>15871</v>
      </c>
      <c r="B4166" t="s">
        <v>15872</v>
      </c>
      <c r="C4166" s="1" t="str">
        <f t="shared" si="672"/>
        <v>21:0620</v>
      </c>
      <c r="D4166" s="1" t="str">
        <f t="shared" si="679"/>
        <v>21:0194</v>
      </c>
      <c r="E4166" t="s">
        <v>15873</v>
      </c>
      <c r="F4166" t="s">
        <v>15874</v>
      </c>
      <c r="H4166">
        <v>61.516570199999997</v>
      </c>
      <c r="I4166">
        <v>-139.71325880000001</v>
      </c>
      <c r="J4166" s="1" t="str">
        <f t="shared" si="680"/>
        <v>NGR bulk stream sediment</v>
      </c>
      <c r="K4166" s="1" t="str">
        <f t="shared" si="681"/>
        <v>&lt;177 micron (NGR)</v>
      </c>
      <c r="L4166">
        <v>41</v>
      </c>
      <c r="M4166" t="s">
        <v>126</v>
      </c>
      <c r="N4166">
        <v>808</v>
      </c>
      <c r="O4166">
        <v>92</v>
      </c>
      <c r="P4166">
        <v>38</v>
      </c>
      <c r="Q4166">
        <v>11</v>
      </c>
      <c r="R4166">
        <v>43</v>
      </c>
      <c r="S4166">
        <v>12</v>
      </c>
      <c r="T4166">
        <v>-0.2</v>
      </c>
      <c r="U4166">
        <v>600</v>
      </c>
      <c r="V4166">
        <v>2.2000000000000002</v>
      </c>
      <c r="W4166">
        <v>0.4</v>
      </c>
      <c r="X4166">
        <v>10</v>
      </c>
      <c r="Y4166">
        <v>2</v>
      </c>
      <c r="Z4166">
        <v>66</v>
      </c>
      <c r="AA4166">
        <v>1.6</v>
      </c>
      <c r="AB4166">
        <v>5</v>
      </c>
      <c r="AC4166">
        <v>583</v>
      </c>
      <c r="AD4166">
        <v>40</v>
      </c>
      <c r="AE4166">
        <v>2</v>
      </c>
      <c r="AF4166">
        <v>7.6</v>
      </c>
      <c r="AG4166">
        <v>2.7</v>
      </c>
      <c r="AH4166">
        <v>465</v>
      </c>
    </row>
    <row r="4167" spans="1:34" hidden="1" x14ac:dyDescent="0.25">
      <c r="A4167" t="s">
        <v>15875</v>
      </c>
      <c r="B4167" t="s">
        <v>15876</v>
      </c>
      <c r="C4167" s="1" t="str">
        <f t="shared" si="672"/>
        <v>21:0620</v>
      </c>
      <c r="D4167" s="1" t="str">
        <f t="shared" si="679"/>
        <v>21:0194</v>
      </c>
      <c r="E4167" t="s">
        <v>15877</v>
      </c>
      <c r="F4167" t="s">
        <v>15878</v>
      </c>
      <c r="H4167">
        <v>61.4935118</v>
      </c>
      <c r="I4167">
        <v>-139.70551520000001</v>
      </c>
      <c r="J4167" s="1" t="str">
        <f t="shared" si="680"/>
        <v>NGR bulk stream sediment</v>
      </c>
      <c r="K4167" s="1" t="str">
        <f t="shared" si="681"/>
        <v>&lt;177 micron (NGR)</v>
      </c>
      <c r="L4167">
        <v>41</v>
      </c>
      <c r="M4167" t="s">
        <v>131</v>
      </c>
      <c r="N4167">
        <v>809</v>
      </c>
      <c r="O4167">
        <v>95</v>
      </c>
      <c r="P4167">
        <v>78</v>
      </c>
      <c r="Q4167">
        <v>8</v>
      </c>
      <c r="R4167">
        <v>108</v>
      </c>
      <c r="S4167">
        <v>24</v>
      </c>
      <c r="T4167">
        <v>-0.2</v>
      </c>
      <c r="U4167">
        <v>340</v>
      </c>
      <c r="V4167">
        <v>4</v>
      </c>
      <c r="W4167">
        <v>-0.2</v>
      </c>
      <c r="X4167">
        <v>11</v>
      </c>
      <c r="Y4167">
        <v>-2</v>
      </c>
      <c r="Z4167">
        <v>110</v>
      </c>
      <c r="AA4167">
        <v>0.6</v>
      </c>
      <c r="AB4167">
        <v>5</v>
      </c>
      <c r="AC4167">
        <v>505</v>
      </c>
      <c r="AD4167">
        <v>330</v>
      </c>
      <c r="AE4167">
        <v>2</v>
      </c>
      <c r="AF4167">
        <v>2.8</v>
      </c>
      <c r="AG4167">
        <v>1.1000000000000001</v>
      </c>
      <c r="AH4167">
        <v>230</v>
      </c>
    </row>
    <row r="4168" spans="1:34" hidden="1" x14ac:dyDescent="0.25">
      <c r="A4168" t="s">
        <v>15879</v>
      </c>
      <c r="B4168" t="s">
        <v>15880</v>
      </c>
      <c r="C4168" s="1" t="str">
        <f t="shared" si="672"/>
        <v>21:0620</v>
      </c>
      <c r="D4168" s="1" t="str">
        <f t="shared" si="679"/>
        <v>21:0194</v>
      </c>
      <c r="E4168" t="s">
        <v>15881</v>
      </c>
      <c r="F4168" t="s">
        <v>15882</v>
      </c>
      <c r="H4168">
        <v>61.461385300000003</v>
      </c>
      <c r="I4168">
        <v>-139.56213399999999</v>
      </c>
      <c r="J4168" s="1" t="str">
        <f t="shared" si="680"/>
        <v>NGR bulk stream sediment</v>
      </c>
      <c r="K4168" s="1" t="str">
        <f t="shared" si="681"/>
        <v>&lt;177 micron (NGR)</v>
      </c>
      <c r="L4168">
        <v>42</v>
      </c>
      <c r="M4168" t="s">
        <v>38</v>
      </c>
      <c r="N4168">
        <v>810</v>
      </c>
      <c r="O4168">
        <v>114</v>
      </c>
      <c r="P4168">
        <v>312</v>
      </c>
      <c r="Q4168">
        <v>10</v>
      </c>
      <c r="R4168">
        <v>455</v>
      </c>
      <c r="S4168">
        <v>40</v>
      </c>
      <c r="T4168">
        <v>0.3</v>
      </c>
      <c r="U4168">
        <v>400</v>
      </c>
      <c r="V4168">
        <v>4.0999999999999996</v>
      </c>
      <c r="W4168">
        <v>-0.2</v>
      </c>
      <c r="X4168">
        <v>30</v>
      </c>
      <c r="Y4168">
        <v>-2</v>
      </c>
      <c r="Z4168">
        <v>72</v>
      </c>
      <c r="AA4168">
        <v>1.4</v>
      </c>
      <c r="AB4168">
        <v>3</v>
      </c>
      <c r="AC4168">
        <v>494</v>
      </c>
      <c r="AD4168">
        <v>165</v>
      </c>
      <c r="AE4168">
        <v>-2</v>
      </c>
      <c r="AF4168">
        <v>9.8000000000000007</v>
      </c>
      <c r="AG4168">
        <v>1.4</v>
      </c>
      <c r="AH4168">
        <v>370</v>
      </c>
    </row>
    <row r="4169" spans="1:34" hidden="1" x14ac:dyDescent="0.25">
      <c r="A4169" t="s">
        <v>15883</v>
      </c>
      <c r="B4169" t="s">
        <v>15884</v>
      </c>
      <c r="C4169" s="1" t="str">
        <f t="shared" si="672"/>
        <v>21:0620</v>
      </c>
      <c r="D4169" s="1" t="str">
        <f t="shared" si="679"/>
        <v>21:0194</v>
      </c>
      <c r="E4169" t="s">
        <v>15885</v>
      </c>
      <c r="F4169" t="s">
        <v>15886</v>
      </c>
      <c r="H4169">
        <v>61.496387599999998</v>
      </c>
      <c r="I4169">
        <v>-139.66115479999999</v>
      </c>
      <c r="J4169" s="1" t="str">
        <f t="shared" si="680"/>
        <v>NGR bulk stream sediment</v>
      </c>
      <c r="K4169" s="1" t="str">
        <f t="shared" si="681"/>
        <v>&lt;177 micron (NGR)</v>
      </c>
      <c r="L4169">
        <v>42</v>
      </c>
      <c r="M4169" t="s">
        <v>43</v>
      </c>
      <c r="N4169">
        <v>811</v>
      </c>
      <c r="O4169">
        <v>87</v>
      </c>
      <c r="P4169">
        <v>55</v>
      </c>
      <c r="Q4169">
        <v>8</v>
      </c>
      <c r="R4169">
        <v>79</v>
      </c>
      <c r="S4169">
        <v>20</v>
      </c>
      <c r="T4169">
        <v>-0.2</v>
      </c>
      <c r="U4169">
        <v>370</v>
      </c>
      <c r="V4169">
        <v>3</v>
      </c>
      <c r="W4169">
        <v>-0.2</v>
      </c>
      <c r="X4169">
        <v>9</v>
      </c>
      <c r="Y4169">
        <v>-2</v>
      </c>
      <c r="Z4169">
        <v>88</v>
      </c>
      <c r="AA4169">
        <v>0.4</v>
      </c>
      <c r="AB4169">
        <v>5</v>
      </c>
      <c r="AC4169">
        <v>497</v>
      </c>
      <c r="AD4169">
        <v>195</v>
      </c>
      <c r="AE4169">
        <v>-2</v>
      </c>
      <c r="AF4169">
        <v>4.2</v>
      </c>
      <c r="AG4169">
        <v>2</v>
      </c>
      <c r="AH4169">
        <v>315</v>
      </c>
    </row>
    <row r="4170" spans="1:34" hidden="1" x14ac:dyDescent="0.25">
      <c r="A4170" t="s">
        <v>15887</v>
      </c>
      <c r="B4170" t="s">
        <v>15888</v>
      </c>
      <c r="C4170" s="1" t="str">
        <f t="shared" si="672"/>
        <v>21:0620</v>
      </c>
      <c r="D4170" s="1" t="str">
        <f t="shared" si="679"/>
        <v>21:0194</v>
      </c>
      <c r="E4170" t="s">
        <v>15889</v>
      </c>
      <c r="F4170" t="s">
        <v>15890</v>
      </c>
      <c r="H4170">
        <v>61.486303200000002</v>
      </c>
      <c r="I4170">
        <v>-139.6267139</v>
      </c>
      <c r="J4170" s="1" t="str">
        <f t="shared" si="680"/>
        <v>NGR bulk stream sediment</v>
      </c>
      <c r="K4170" s="1" t="str">
        <f t="shared" si="681"/>
        <v>&lt;177 micron (NGR)</v>
      </c>
      <c r="L4170">
        <v>42</v>
      </c>
      <c r="M4170" t="s">
        <v>56</v>
      </c>
      <c r="N4170">
        <v>812</v>
      </c>
      <c r="O4170">
        <v>96</v>
      </c>
      <c r="P4170">
        <v>82</v>
      </c>
      <c r="Q4170">
        <v>9</v>
      </c>
      <c r="R4170">
        <v>66</v>
      </c>
      <c r="S4170">
        <v>20</v>
      </c>
      <c r="T4170">
        <v>-0.2</v>
      </c>
      <c r="U4170">
        <v>420</v>
      </c>
      <c r="V4170">
        <v>3.25</v>
      </c>
      <c r="W4170">
        <v>-0.2</v>
      </c>
      <c r="X4170">
        <v>10</v>
      </c>
      <c r="Y4170">
        <v>-2</v>
      </c>
      <c r="Z4170">
        <v>88</v>
      </c>
      <c r="AA4170">
        <v>0.7</v>
      </c>
      <c r="AB4170">
        <v>2</v>
      </c>
      <c r="AC4170">
        <v>552</v>
      </c>
      <c r="AD4170">
        <v>60</v>
      </c>
      <c r="AE4170">
        <v>-2</v>
      </c>
      <c r="AF4170">
        <v>3.8</v>
      </c>
      <c r="AG4170">
        <v>2.2000000000000002</v>
      </c>
      <c r="AH4170">
        <v>305</v>
      </c>
    </row>
    <row r="4171" spans="1:34" hidden="1" x14ac:dyDescent="0.25">
      <c r="A4171" t="s">
        <v>15891</v>
      </c>
      <c r="B4171" t="s">
        <v>15892</v>
      </c>
      <c r="C4171" s="1" t="str">
        <f t="shared" si="672"/>
        <v>21:0620</v>
      </c>
      <c r="D4171" s="1" t="str">
        <f t="shared" si="679"/>
        <v>21:0194</v>
      </c>
      <c r="E4171" t="s">
        <v>15893</v>
      </c>
      <c r="F4171" t="s">
        <v>15894</v>
      </c>
      <c r="H4171">
        <v>61.479797499999997</v>
      </c>
      <c r="I4171">
        <v>-139.58668829999999</v>
      </c>
      <c r="J4171" s="1" t="str">
        <f t="shared" si="680"/>
        <v>NGR bulk stream sediment</v>
      </c>
      <c r="K4171" s="1" t="str">
        <f t="shared" si="681"/>
        <v>&lt;177 micron (NGR)</v>
      </c>
      <c r="L4171">
        <v>42</v>
      </c>
      <c r="M4171" t="s">
        <v>61</v>
      </c>
      <c r="N4171">
        <v>813</v>
      </c>
      <c r="O4171">
        <v>121</v>
      </c>
      <c r="P4171">
        <v>100</v>
      </c>
      <c r="Q4171">
        <v>10</v>
      </c>
      <c r="R4171">
        <v>167</v>
      </c>
      <c r="S4171">
        <v>30</v>
      </c>
      <c r="T4171">
        <v>0.2</v>
      </c>
      <c r="U4171">
        <v>460</v>
      </c>
      <c r="V4171">
        <v>4.4000000000000004</v>
      </c>
      <c r="W4171">
        <v>-0.2</v>
      </c>
      <c r="X4171">
        <v>25</v>
      </c>
      <c r="Y4171">
        <v>-2</v>
      </c>
      <c r="Z4171">
        <v>99</v>
      </c>
      <c r="AA4171">
        <v>2</v>
      </c>
      <c r="AB4171">
        <v>2</v>
      </c>
      <c r="AC4171">
        <v>550</v>
      </c>
      <c r="AD4171">
        <v>65</v>
      </c>
      <c r="AE4171">
        <v>-2</v>
      </c>
      <c r="AF4171">
        <v>5.6</v>
      </c>
      <c r="AG4171">
        <v>2.4</v>
      </c>
      <c r="AH4171">
        <v>260</v>
      </c>
    </row>
    <row r="4172" spans="1:34" hidden="1" x14ac:dyDescent="0.25">
      <c r="A4172" t="s">
        <v>15895</v>
      </c>
      <c r="B4172" t="s">
        <v>15896</v>
      </c>
      <c r="C4172" s="1" t="str">
        <f t="shared" si="672"/>
        <v>21:0620</v>
      </c>
      <c r="D4172" s="1" t="str">
        <f t="shared" si="679"/>
        <v>21:0194</v>
      </c>
      <c r="E4172" t="s">
        <v>15881</v>
      </c>
      <c r="F4172" t="s">
        <v>15897</v>
      </c>
      <c r="H4172">
        <v>61.461385300000003</v>
      </c>
      <c r="I4172">
        <v>-139.56213399999999</v>
      </c>
      <c r="J4172" s="1" t="str">
        <f t="shared" si="680"/>
        <v>NGR bulk stream sediment</v>
      </c>
      <c r="K4172" s="1" t="str">
        <f t="shared" si="681"/>
        <v>&lt;177 micron (NGR)</v>
      </c>
      <c r="L4172">
        <v>42</v>
      </c>
      <c r="M4172" t="s">
        <v>47</v>
      </c>
      <c r="N4172">
        <v>814</v>
      </c>
      <c r="O4172">
        <v>123</v>
      </c>
      <c r="P4172">
        <v>302</v>
      </c>
      <c r="Q4172">
        <v>11</v>
      </c>
      <c r="R4172">
        <v>477</v>
      </c>
      <c r="S4172">
        <v>44</v>
      </c>
      <c r="T4172">
        <v>-0.2</v>
      </c>
      <c r="U4172">
        <v>480</v>
      </c>
      <c r="V4172">
        <v>3.75</v>
      </c>
      <c r="W4172">
        <v>-0.2</v>
      </c>
      <c r="X4172">
        <v>34</v>
      </c>
      <c r="Y4172">
        <v>-2</v>
      </c>
      <c r="Z4172">
        <v>66</v>
      </c>
      <c r="AA4172">
        <v>2.5</v>
      </c>
      <c r="AB4172">
        <v>5</v>
      </c>
      <c r="AC4172">
        <v>511</v>
      </c>
      <c r="AD4172">
        <v>150</v>
      </c>
      <c r="AE4172">
        <v>-2</v>
      </c>
      <c r="AF4172">
        <v>10.199999999999999</v>
      </c>
      <c r="AG4172">
        <v>2.2000000000000002</v>
      </c>
      <c r="AH4172">
        <v>305</v>
      </c>
    </row>
    <row r="4173" spans="1:34" hidden="1" x14ac:dyDescent="0.25">
      <c r="A4173" t="s">
        <v>15898</v>
      </c>
      <c r="B4173" t="s">
        <v>15899</v>
      </c>
      <c r="C4173" s="1" t="str">
        <f t="shared" si="672"/>
        <v>21:0620</v>
      </c>
      <c r="D4173" s="1" t="str">
        <f>HYPERLINK("http://geochem.nrcan.gc.ca/cdogs/content/svy/svy_e.htm", "")</f>
        <v/>
      </c>
      <c r="G4173" s="1" t="str">
        <f>HYPERLINK("http://geochem.nrcan.gc.ca/cdogs/content/cr_/cr_00079_e.htm", "79")</f>
        <v>79</v>
      </c>
      <c r="J4173" t="s">
        <v>69</v>
      </c>
      <c r="K4173" t="s">
        <v>70</v>
      </c>
      <c r="L4173">
        <v>42</v>
      </c>
      <c r="M4173" t="s">
        <v>71</v>
      </c>
      <c r="N4173">
        <v>815</v>
      </c>
      <c r="O4173">
        <v>117</v>
      </c>
      <c r="P4173">
        <v>90</v>
      </c>
      <c r="Q4173">
        <v>19</v>
      </c>
      <c r="R4173">
        <v>247</v>
      </c>
      <c r="S4173">
        <v>27</v>
      </c>
      <c r="T4173">
        <v>-0.2</v>
      </c>
      <c r="U4173">
        <v>780</v>
      </c>
      <c r="V4173">
        <v>2.9</v>
      </c>
      <c r="W4173">
        <v>1.2</v>
      </c>
      <c r="X4173">
        <v>10</v>
      </c>
      <c r="Y4173">
        <v>-2</v>
      </c>
      <c r="Z4173">
        <v>77</v>
      </c>
      <c r="AA4173">
        <v>0.3</v>
      </c>
      <c r="AB4173">
        <v>-1</v>
      </c>
      <c r="AC4173">
        <v>837</v>
      </c>
      <c r="AD4173">
        <v>45</v>
      </c>
      <c r="AE4173">
        <v>-2</v>
      </c>
      <c r="AF4173">
        <v>3</v>
      </c>
      <c r="AG4173">
        <v>2.4</v>
      </c>
      <c r="AH4173">
        <v>485</v>
      </c>
    </row>
    <row r="4174" spans="1:34" hidden="1" x14ac:dyDescent="0.25">
      <c r="A4174" t="s">
        <v>15900</v>
      </c>
      <c r="B4174" t="s">
        <v>15901</v>
      </c>
      <c r="C4174" s="1" t="str">
        <f t="shared" si="672"/>
        <v>21:0620</v>
      </c>
      <c r="D4174" s="1" t="str">
        <f t="shared" ref="D4174:D4199" si="682">HYPERLINK("http://geochem.nrcan.gc.ca/cdogs/content/svy/svy210194_e.htm", "21:0194")</f>
        <v>21:0194</v>
      </c>
      <c r="E4174" t="s">
        <v>15881</v>
      </c>
      <c r="F4174" t="s">
        <v>15902</v>
      </c>
      <c r="H4174">
        <v>61.461385300000003</v>
      </c>
      <c r="I4174">
        <v>-139.56213399999999</v>
      </c>
      <c r="J4174" s="1" t="str">
        <f t="shared" ref="J4174:J4199" si="683">HYPERLINK("http://geochem.nrcan.gc.ca/cdogs/content/kwd/kwd020030_e.htm", "NGR bulk stream sediment")</f>
        <v>NGR bulk stream sediment</v>
      </c>
      <c r="K4174" s="1" t="str">
        <f t="shared" ref="K4174:K4199" si="684">HYPERLINK("http://geochem.nrcan.gc.ca/cdogs/content/kwd/kwd080006_e.htm", "&lt;177 micron (NGR)")</f>
        <v>&lt;177 micron (NGR)</v>
      </c>
      <c r="L4174">
        <v>42</v>
      </c>
      <c r="M4174" t="s">
        <v>51</v>
      </c>
      <c r="N4174">
        <v>816</v>
      </c>
      <c r="O4174">
        <v>116</v>
      </c>
      <c r="P4174">
        <v>296</v>
      </c>
      <c r="Q4174">
        <v>11</v>
      </c>
      <c r="R4174">
        <v>461</v>
      </c>
      <c r="S4174">
        <v>43</v>
      </c>
      <c r="T4174">
        <v>0.2</v>
      </c>
      <c r="U4174">
        <v>540</v>
      </c>
      <c r="V4174">
        <v>4.25</v>
      </c>
      <c r="W4174">
        <v>-0.2</v>
      </c>
      <c r="X4174">
        <v>32</v>
      </c>
      <c r="Y4174">
        <v>-2</v>
      </c>
      <c r="Z4174">
        <v>72</v>
      </c>
      <c r="AA4174">
        <v>1.7</v>
      </c>
      <c r="AB4174">
        <v>2</v>
      </c>
      <c r="AC4174">
        <v>487</v>
      </c>
      <c r="AD4174">
        <v>135</v>
      </c>
      <c r="AE4174">
        <v>-2</v>
      </c>
      <c r="AF4174">
        <v>8</v>
      </c>
      <c r="AG4174">
        <v>1.8</v>
      </c>
      <c r="AH4174">
        <v>340</v>
      </c>
    </row>
    <row r="4175" spans="1:34" hidden="1" x14ac:dyDescent="0.25">
      <c r="A4175" t="s">
        <v>15903</v>
      </c>
      <c r="B4175" t="s">
        <v>15904</v>
      </c>
      <c r="C4175" s="1" t="str">
        <f t="shared" si="672"/>
        <v>21:0620</v>
      </c>
      <c r="D4175" s="1" t="str">
        <f t="shared" si="682"/>
        <v>21:0194</v>
      </c>
      <c r="E4175" t="s">
        <v>15905</v>
      </c>
      <c r="F4175" t="s">
        <v>15906</v>
      </c>
      <c r="H4175">
        <v>61.451610799999997</v>
      </c>
      <c r="I4175">
        <v>-139.68232380000001</v>
      </c>
      <c r="J4175" s="1" t="str">
        <f t="shared" si="683"/>
        <v>NGR bulk stream sediment</v>
      </c>
      <c r="K4175" s="1" t="str">
        <f t="shared" si="684"/>
        <v>&lt;177 micron (NGR)</v>
      </c>
      <c r="L4175">
        <v>42</v>
      </c>
      <c r="M4175" t="s">
        <v>66</v>
      </c>
      <c r="N4175">
        <v>817</v>
      </c>
      <c r="O4175">
        <v>88</v>
      </c>
      <c r="P4175">
        <v>67</v>
      </c>
      <c r="Q4175">
        <v>6</v>
      </c>
      <c r="R4175">
        <v>60</v>
      </c>
      <c r="S4175">
        <v>19</v>
      </c>
      <c r="T4175">
        <v>-0.2</v>
      </c>
      <c r="U4175">
        <v>340</v>
      </c>
      <c r="V4175">
        <v>2.9</v>
      </c>
      <c r="W4175">
        <v>0.2</v>
      </c>
      <c r="X4175">
        <v>3</v>
      </c>
      <c r="Y4175">
        <v>-2</v>
      </c>
      <c r="Z4175">
        <v>110</v>
      </c>
      <c r="AA4175">
        <v>0.4</v>
      </c>
      <c r="AB4175">
        <v>2</v>
      </c>
      <c r="AC4175">
        <v>648</v>
      </c>
      <c r="AD4175">
        <v>30</v>
      </c>
      <c r="AE4175">
        <v>4</v>
      </c>
      <c r="AF4175">
        <v>5.6</v>
      </c>
      <c r="AG4175">
        <v>1.2</v>
      </c>
      <c r="AH4175">
        <v>305</v>
      </c>
    </row>
    <row r="4176" spans="1:34" hidden="1" x14ac:dyDescent="0.25">
      <c r="A4176" t="s">
        <v>15907</v>
      </c>
      <c r="B4176" t="s">
        <v>15908</v>
      </c>
      <c r="C4176" s="1" t="str">
        <f t="shared" si="672"/>
        <v>21:0620</v>
      </c>
      <c r="D4176" s="1" t="str">
        <f t="shared" si="682"/>
        <v>21:0194</v>
      </c>
      <c r="E4176" t="s">
        <v>15909</v>
      </c>
      <c r="F4176" t="s">
        <v>15910</v>
      </c>
      <c r="H4176">
        <v>61.4448212</v>
      </c>
      <c r="I4176">
        <v>-139.67936599999999</v>
      </c>
      <c r="J4176" s="1" t="str">
        <f t="shared" si="683"/>
        <v>NGR bulk stream sediment</v>
      </c>
      <c r="K4176" s="1" t="str">
        <f t="shared" si="684"/>
        <v>&lt;177 micron (NGR)</v>
      </c>
      <c r="L4176">
        <v>42</v>
      </c>
      <c r="M4176" t="s">
        <v>76</v>
      </c>
      <c r="N4176">
        <v>818</v>
      </c>
      <c r="O4176">
        <v>242</v>
      </c>
      <c r="P4176">
        <v>79</v>
      </c>
      <c r="Q4176">
        <v>8</v>
      </c>
      <c r="R4176">
        <v>82</v>
      </c>
      <c r="S4176">
        <v>21</v>
      </c>
      <c r="T4176">
        <v>0.3</v>
      </c>
      <c r="U4176">
        <v>370</v>
      </c>
      <c r="V4176">
        <v>4.0999999999999996</v>
      </c>
      <c r="W4176">
        <v>2.5</v>
      </c>
      <c r="X4176">
        <v>10</v>
      </c>
      <c r="Y4176">
        <v>5</v>
      </c>
      <c r="Z4176">
        <v>105</v>
      </c>
      <c r="AA4176">
        <v>1.3</v>
      </c>
      <c r="AB4176">
        <v>1</v>
      </c>
      <c r="AC4176">
        <v>1440</v>
      </c>
      <c r="AD4176">
        <v>25</v>
      </c>
      <c r="AE4176">
        <v>-2</v>
      </c>
      <c r="AF4176">
        <v>7.2</v>
      </c>
      <c r="AG4176">
        <v>2.8</v>
      </c>
      <c r="AH4176">
        <v>305</v>
      </c>
    </row>
    <row r="4177" spans="1:34" hidden="1" x14ac:dyDescent="0.25">
      <c r="A4177" t="s">
        <v>15911</v>
      </c>
      <c r="B4177" t="s">
        <v>15912</v>
      </c>
      <c r="C4177" s="1" t="str">
        <f t="shared" si="672"/>
        <v>21:0620</v>
      </c>
      <c r="D4177" s="1" t="str">
        <f t="shared" si="682"/>
        <v>21:0194</v>
      </c>
      <c r="E4177" t="s">
        <v>15913</v>
      </c>
      <c r="F4177" t="s">
        <v>15914</v>
      </c>
      <c r="H4177">
        <v>61.418832700000003</v>
      </c>
      <c r="I4177">
        <v>-139.65966449999999</v>
      </c>
      <c r="J4177" s="1" t="str">
        <f t="shared" si="683"/>
        <v>NGR bulk stream sediment</v>
      </c>
      <c r="K4177" s="1" t="str">
        <f t="shared" si="684"/>
        <v>&lt;177 micron (NGR)</v>
      </c>
      <c r="L4177">
        <v>42</v>
      </c>
      <c r="M4177" t="s">
        <v>81</v>
      </c>
      <c r="N4177">
        <v>819</v>
      </c>
      <c r="O4177">
        <v>65</v>
      </c>
      <c r="P4177">
        <v>49</v>
      </c>
      <c r="Q4177">
        <v>3</v>
      </c>
      <c r="R4177">
        <v>39</v>
      </c>
      <c r="S4177">
        <v>15</v>
      </c>
      <c r="T4177">
        <v>-0.2</v>
      </c>
      <c r="U4177">
        <v>340</v>
      </c>
      <c r="V4177">
        <v>2.65</v>
      </c>
      <c r="W4177">
        <v>-0.2</v>
      </c>
      <c r="X4177">
        <v>2</v>
      </c>
      <c r="Y4177">
        <v>-2</v>
      </c>
      <c r="Z4177">
        <v>77</v>
      </c>
      <c r="AA4177">
        <v>-0.2</v>
      </c>
      <c r="AB4177">
        <v>2</v>
      </c>
      <c r="AC4177">
        <v>651</v>
      </c>
      <c r="AD4177">
        <v>20</v>
      </c>
      <c r="AE4177">
        <v>-2</v>
      </c>
      <c r="AF4177">
        <v>2.6</v>
      </c>
      <c r="AG4177">
        <v>1.5</v>
      </c>
      <c r="AH4177">
        <v>290</v>
      </c>
    </row>
    <row r="4178" spans="1:34" hidden="1" x14ac:dyDescent="0.25">
      <c r="A4178" t="s">
        <v>15915</v>
      </c>
      <c r="B4178" t="s">
        <v>15916</v>
      </c>
      <c r="C4178" s="1" t="str">
        <f t="shared" si="672"/>
        <v>21:0620</v>
      </c>
      <c r="D4178" s="1" t="str">
        <f t="shared" si="682"/>
        <v>21:0194</v>
      </c>
      <c r="E4178" t="s">
        <v>15917</v>
      </c>
      <c r="F4178" t="s">
        <v>15918</v>
      </c>
      <c r="H4178">
        <v>61.394475100000001</v>
      </c>
      <c r="I4178">
        <v>-139.66529610000001</v>
      </c>
      <c r="J4178" s="1" t="str">
        <f t="shared" si="683"/>
        <v>NGR bulk stream sediment</v>
      </c>
      <c r="K4178" s="1" t="str">
        <f t="shared" si="684"/>
        <v>&lt;177 micron (NGR)</v>
      </c>
      <c r="L4178">
        <v>42</v>
      </c>
      <c r="M4178" t="s">
        <v>86</v>
      </c>
      <c r="N4178">
        <v>820</v>
      </c>
      <c r="O4178">
        <v>69</v>
      </c>
      <c r="P4178">
        <v>41</v>
      </c>
      <c r="Q4178">
        <v>5</v>
      </c>
      <c r="R4178">
        <v>30</v>
      </c>
      <c r="S4178">
        <v>17</v>
      </c>
      <c r="T4178">
        <v>-0.2</v>
      </c>
      <c r="U4178">
        <v>300</v>
      </c>
      <c r="V4178">
        <v>2.9</v>
      </c>
      <c r="W4178">
        <v>-0.2</v>
      </c>
      <c r="X4178">
        <v>1</v>
      </c>
      <c r="Y4178">
        <v>-2</v>
      </c>
      <c r="Z4178">
        <v>77</v>
      </c>
      <c r="AA4178">
        <v>-0.2</v>
      </c>
      <c r="AB4178">
        <v>1</v>
      </c>
      <c r="AC4178">
        <v>843</v>
      </c>
      <c r="AD4178">
        <v>25</v>
      </c>
      <c r="AE4178">
        <v>-2</v>
      </c>
      <c r="AF4178">
        <v>3.2</v>
      </c>
      <c r="AG4178">
        <v>2.7</v>
      </c>
      <c r="AH4178">
        <v>220</v>
      </c>
    </row>
    <row r="4179" spans="1:34" hidden="1" x14ac:dyDescent="0.25">
      <c r="A4179" t="s">
        <v>15919</v>
      </c>
      <c r="B4179" t="s">
        <v>15920</v>
      </c>
      <c r="C4179" s="1" t="str">
        <f t="shared" si="672"/>
        <v>21:0620</v>
      </c>
      <c r="D4179" s="1" t="str">
        <f t="shared" si="682"/>
        <v>21:0194</v>
      </c>
      <c r="E4179" t="s">
        <v>15921</v>
      </c>
      <c r="F4179" t="s">
        <v>15922</v>
      </c>
      <c r="H4179">
        <v>61.396618400000001</v>
      </c>
      <c r="I4179">
        <v>-139.59634969999999</v>
      </c>
      <c r="J4179" s="1" t="str">
        <f t="shared" si="683"/>
        <v>NGR bulk stream sediment</v>
      </c>
      <c r="K4179" s="1" t="str">
        <f t="shared" si="684"/>
        <v>&lt;177 micron (NGR)</v>
      </c>
      <c r="L4179">
        <v>42</v>
      </c>
      <c r="M4179" t="s">
        <v>91</v>
      </c>
      <c r="N4179">
        <v>821</v>
      </c>
      <c r="O4179">
        <v>110</v>
      </c>
      <c r="P4179">
        <v>46</v>
      </c>
      <c r="Q4179">
        <v>9</v>
      </c>
      <c r="R4179">
        <v>33</v>
      </c>
      <c r="S4179">
        <v>12</v>
      </c>
      <c r="T4179">
        <v>0.2</v>
      </c>
      <c r="U4179">
        <v>200</v>
      </c>
      <c r="V4179">
        <v>4.5999999999999996</v>
      </c>
      <c r="W4179">
        <v>-0.2</v>
      </c>
      <c r="X4179">
        <v>6</v>
      </c>
      <c r="Y4179">
        <v>-2</v>
      </c>
      <c r="Z4179">
        <v>66</v>
      </c>
      <c r="AA4179">
        <v>0.8</v>
      </c>
      <c r="AB4179">
        <v>-1</v>
      </c>
      <c r="AC4179">
        <v>813</v>
      </c>
      <c r="AD4179">
        <v>50</v>
      </c>
      <c r="AE4179">
        <v>6</v>
      </c>
      <c r="AF4179">
        <v>18.2</v>
      </c>
      <c r="AG4179">
        <v>2.7</v>
      </c>
      <c r="AH4179">
        <v>290</v>
      </c>
    </row>
    <row r="4180" spans="1:34" hidden="1" x14ac:dyDescent="0.25">
      <c r="A4180" t="s">
        <v>15923</v>
      </c>
      <c r="B4180" t="s">
        <v>15924</v>
      </c>
      <c r="C4180" s="1" t="str">
        <f t="shared" si="672"/>
        <v>21:0620</v>
      </c>
      <c r="D4180" s="1" t="str">
        <f t="shared" si="682"/>
        <v>21:0194</v>
      </c>
      <c r="E4180" t="s">
        <v>15925</v>
      </c>
      <c r="F4180" t="s">
        <v>15926</v>
      </c>
      <c r="H4180">
        <v>61.373693799999998</v>
      </c>
      <c r="I4180">
        <v>-139.61105660000001</v>
      </c>
      <c r="J4180" s="1" t="str">
        <f t="shared" si="683"/>
        <v>NGR bulk stream sediment</v>
      </c>
      <c r="K4180" s="1" t="str">
        <f t="shared" si="684"/>
        <v>&lt;177 micron (NGR)</v>
      </c>
      <c r="L4180">
        <v>42</v>
      </c>
      <c r="M4180" t="s">
        <v>96</v>
      </c>
      <c r="N4180">
        <v>822</v>
      </c>
      <c r="O4180">
        <v>68</v>
      </c>
      <c r="P4180">
        <v>30</v>
      </c>
      <c r="Q4180">
        <v>5</v>
      </c>
      <c r="R4180">
        <v>25</v>
      </c>
      <c r="S4180">
        <v>13</v>
      </c>
      <c r="T4180">
        <v>-0.2</v>
      </c>
      <c r="U4180">
        <v>280</v>
      </c>
      <c r="V4180">
        <v>2.2000000000000002</v>
      </c>
      <c r="W4180">
        <v>-0.2</v>
      </c>
      <c r="X4180">
        <v>2</v>
      </c>
      <c r="Y4180">
        <v>-2</v>
      </c>
      <c r="Z4180">
        <v>66</v>
      </c>
      <c r="AA4180">
        <v>-0.2</v>
      </c>
      <c r="AB4180">
        <v>-1</v>
      </c>
      <c r="AC4180">
        <v>873</v>
      </c>
      <c r="AD4180">
        <v>30</v>
      </c>
      <c r="AE4180">
        <v>2</v>
      </c>
      <c r="AF4180">
        <v>3.4</v>
      </c>
      <c r="AG4180">
        <v>3.8</v>
      </c>
      <c r="AH4180">
        <v>195</v>
      </c>
    </row>
    <row r="4181" spans="1:34" hidden="1" x14ac:dyDescent="0.25">
      <c r="A4181" t="s">
        <v>15927</v>
      </c>
      <c r="B4181" t="s">
        <v>15928</v>
      </c>
      <c r="C4181" s="1" t="str">
        <f t="shared" si="672"/>
        <v>21:0620</v>
      </c>
      <c r="D4181" s="1" t="str">
        <f t="shared" si="682"/>
        <v>21:0194</v>
      </c>
      <c r="E4181" t="s">
        <v>15929</v>
      </c>
      <c r="F4181" t="s">
        <v>15930</v>
      </c>
      <c r="H4181">
        <v>61.3902608</v>
      </c>
      <c r="I4181">
        <v>-139.67506159999999</v>
      </c>
      <c r="J4181" s="1" t="str">
        <f t="shared" si="683"/>
        <v>NGR bulk stream sediment</v>
      </c>
      <c r="K4181" s="1" t="str">
        <f t="shared" si="684"/>
        <v>&lt;177 micron (NGR)</v>
      </c>
      <c r="L4181">
        <v>42</v>
      </c>
      <c r="M4181" t="s">
        <v>101</v>
      </c>
      <c r="N4181">
        <v>823</v>
      </c>
      <c r="O4181">
        <v>69</v>
      </c>
      <c r="P4181">
        <v>49</v>
      </c>
      <c r="Q4181">
        <v>5</v>
      </c>
      <c r="R4181">
        <v>35</v>
      </c>
      <c r="S4181">
        <v>17</v>
      </c>
      <c r="T4181">
        <v>-0.2</v>
      </c>
      <c r="U4181">
        <v>360</v>
      </c>
      <c r="V4181">
        <v>2.7</v>
      </c>
      <c r="W4181">
        <v>-0.2</v>
      </c>
      <c r="X4181">
        <v>2</v>
      </c>
      <c r="Y4181">
        <v>-2</v>
      </c>
      <c r="Z4181">
        <v>83</v>
      </c>
      <c r="AA4181">
        <v>-0.2</v>
      </c>
      <c r="AB4181">
        <v>1</v>
      </c>
      <c r="AC4181">
        <v>711</v>
      </c>
      <c r="AD4181">
        <v>30</v>
      </c>
      <c r="AE4181">
        <v>-2</v>
      </c>
      <c r="AF4181">
        <v>3.6</v>
      </c>
      <c r="AG4181">
        <v>2.2999999999999998</v>
      </c>
      <c r="AH4181">
        <v>200</v>
      </c>
    </row>
    <row r="4182" spans="1:34" hidden="1" x14ac:dyDescent="0.25">
      <c r="A4182" t="s">
        <v>15931</v>
      </c>
      <c r="B4182" t="s">
        <v>15932</v>
      </c>
      <c r="C4182" s="1" t="str">
        <f t="shared" si="672"/>
        <v>21:0620</v>
      </c>
      <c r="D4182" s="1" t="str">
        <f t="shared" si="682"/>
        <v>21:0194</v>
      </c>
      <c r="E4182" t="s">
        <v>15933</v>
      </c>
      <c r="F4182" t="s">
        <v>15934</v>
      </c>
      <c r="H4182">
        <v>61.3393491</v>
      </c>
      <c r="I4182">
        <v>-139.66470960000001</v>
      </c>
      <c r="J4182" s="1" t="str">
        <f t="shared" si="683"/>
        <v>NGR bulk stream sediment</v>
      </c>
      <c r="K4182" s="1" t="str">
        <f t="shared" si="684"/>
        <v>&lt;177 micron (NGR)</v>
      </c>
      <c r="L4182">
        <v>42</v>
      </c>
      <c r="M4182" t="s">
        <v>106</v>
      </c>
      <c r="N4182">
        <v>824</v>
      </c>
      <c r="O4182">
        <v>66</v>
      </c>
      <c r="P4182">
        <v>68</v>
      </c>
      <c r="Q4182">
        <v>5</v>
      </c>
      <c r="R4182">
        <v>60</v>
      </c>
      <c r="S4182">
        <v>20</v>
      </c>
      <c r="T4182">
        <v>-0.2</v>
      </c>
      <c r="U4182">
        <v>420</v>
      </c>
      <c r="V4182">
        <v>3.25</v>
      </c>
      <c r="W4182">
        <v>-0.2</v>
      </c>
      <c r="X4182">
        <v>1</v>
      </c>
      <c r="Y4182">
        <v>-2</v>
      </c>
      <c r="Z4182">
        <v>123</v>
      </c>
      <c r="AA4182">
        <v>-0.2</v>
      </c>
      <c r="AB4182">
        <v>6</v>
      </c>
      <c r="AC4182">
        <v>361</v>
      </c>
      <c r="AD4182">
        <v>10</v>
      </c>
      <c r="AE4182">
        <v>2</v>
      </c>
      <c r="AF4182">
        <v>2</v>
      </c>
      <c r="AG4182">
        <v>1.1000000000000001</v>
      </c>
      <c r="AH4182">
        <v>480</v>
      </c>
    </row>
    <row r="4183" spans="1:34" hidden="1" x14ac:dyDescent="0.25">
      <c r="A4183" t="s">
        <v>15935</v>
      </c>
      <c r="B4183" t="s">
        <v>15936</v>
      </c>
      <c r="C4183" s="1" t="str">
        <f t="shared" si="672"/>
        <v>21:0620</v>
      </c>
      <c r="D4183" s="1" t="str">
        <f t="shared" si="682"/>
        <v>21:0194</v>
      </c>
      <c r="E4183" t="s">
        <v>15937</v>
      </c>
      <c r="F4183" t="s">
        <v>15938</v>
      </c>
      <c r="H4183">
        <v>61.334838400000002</v>
      </c>
      <c r="I4183">
        <v>-139.83091289999999</v>
      </c>
      <c r="J4183" s="1" t="str">
        <f t="shared" si="683"/>
        <v>NGR bulk stream sediment</v>
      </c>
      <c r="K4183" s="1" t="str">
        <f t="shared" si="684"/>
        <v>&lt;177 micron (NGR)</v>
      </c>
      <c r="L4183">
        <v>42</v>
      </c>
      <c r="M4183" t="s">
        <v>111</v>
      </c>
      <c r="N4183">
        <v>825</v>
      </c>
      <c r="O4183">
        <v>89</v>
      </c>
      <c r="P4183">
        <v>52</v>
      </c>
      <c r="Q4183">
        <v>7</v>
      </c>
      <c r="R4183">
        <v>93</v>
      </c>
      <c r="S4183">
        <v>27</v>
      </c>
      <c r="T4183">
        <v>0.3</v>
      </c>
      <c r="U4183">
        <v>300</v>
      </c>
      <c r="V4183">
        <v>3.4</v>
      </c>
      <c r="W4183">
        <v>0.2</v>
      </c>
      <c r="X4183">
        <v>6</v>
      </c>
      <c r="Y4183">
        <v>6</v>
      </c>
      <c r="Z4183">
        <v>99</v>
      </c>
      <c r="AA4183">
        <v>0.8</v>
      </c>
      <c r="AB4183">
        <v>4</v>
      </c>
      <c r="AC4183">
        <v>788</v>
      </c>
      <c r="AD4183">
        <v>20</v>
      </c>
      <c r="AE4183">
        <v>-2</v>
      </c>
      <c r="AF4183">
        <v>2.2000000000000002</v>
      </c>
      <c r="AG4183">
        <v>2.6</v>
      </c>
      <c r="AH4183">
        <v>195</v>
      </c>
    </row>
    <row r="4184" spans="1:34" hidden="1" x14ac:dyDescent="0.25">
      <c r="A4184" t="s">
        <v>15939</v>
      </c>
      <c r="B4184" t="s">
        <v>15940</v>
      </c>
      <c r="C4184" s="1" t="str">
        <f t="shared" si="672"/>
        <v>21:0620</v>
      </c>
      <c r="D4184" s="1" t="str">
        <f t="shared" si="682"/>
        <v>21:0194</v>
      </c>
      <c r="E4184" t="s">
        <v>15941</v>
      </c>
      <c r="F4184" t="s">
        <v>15942</v>
      </c>
      <c r="H4184">
        <v>61.327813900000002</v>
      </c>
      <c r="I4184">
        <v>-139.8547355</v>
      </c>
      <c r="J4184" s="1" t="str">
        <f t="shared" si="683"/>
        <v>NGR bulk stream sediment</v>
      </c>
      <c r="K4184" s="1" t="str">
        <f t="shared" si="684"/>
        <v>&lt;177 micron (NGR)</v>
      </c>
      <c r="L4184">
        <v>42</v>
      </c>
      <c r="M4184" t="s">
        <v>116</v>
      </c>
      <c r="N4184">
        <v>826</v>
      </c>
      <c r="O4184">
        <v>70</v>
      </c>
      <c r="P4184">
        <v>17</v>
      </c>
      <c r="Q4184">
        <v>5</v>
      </c>
      <c r="R4184">
        <v>25</v>
      </c>
      <c r="S4184">
        <v>16</v>
      </c>
      <c r="T4184">
        <v>-0.2</v>
      </c>
      <c r="U4184">
        <v>540</v>
      </c>
      <c r="V4184">
        <v>3.4</v>
      </c>
      <c r="W4184">
        <v>-0.2</v>
      </c>
      <c r="X4184">
        <v>-1</v>
      </c>
      <c r="Y4184">
        <v>-2</v>
      </c>
      <c r="Z4184">
        <v>44</v>
      </c>
      <c r="AA4184">
        <v>-0.2</v>
      </c>
      <c r="AB4184">
        <v>-1</v>
      </c>
      <c r="AC4184">
        <v>484</v>
      </c>
      <c r="AD4184">
        <v>15</v>
      </c>
      <c r="AE4184">
        <v>-2</v>
      </c>
      <c r="AF4184">
        <v>6.6</v>
      </c>
      <c r="AG4184">
        <v>1.7</v>
      </c>
      <c r="AH4184">
        <v>200</v>
      </c>
    </row>
    <row r="4185" spans="1:34" hidden="1" x14ac:dyDescent="0.25">
      <c r="A4185" t="s">
        <v>15943</v>
      </c>
      <c r="B4185" t="s">
        <v>15944</v>
      </c>
      <c r="C4185" s="1" t="str">
        <f t="shared" si="672"/>
        <v>21:0620</v>
      </c>
      <c r="D4185" s="1" t="str">
        <f t="shared" si="682"/>
        <v>21:0194</v>
      </c>
      <c r="E4185" t="s">
        <v>15945</v>
      </c>
      <c r="F4185" t="s">
        <v>15946</v>
      </c>
      <c r="H4185">
        <v>61.3687994</v>
      </c>
      <c r="I4185">
        <v>-139.7693841</v>
      </c>
      <c r="J4185" s="1" t="str">
        <f t="shared" si="683"/>
        <v>NGR bulk stream sediment</v>
      </c>
      <c r="K4185" s="1" t="str">
        <f t="shared" si="684"/>
        <v>&lt;177 micron (NGR)</v>
      </c>
      <c r="L4185">
        <v>42</v>
      </c>
      <c r="M4185" t="s">
        <v>121</v>
      </c>
      <c r="N4185">
        <v>827</v>
      </c>
      <c r="O4185">
        <v>80</v>
      </c>
      <c r="P4185">
        <v>31</v>
      </c>
      <c r="Q4185">
        <v>7</v>
      </c>
      <c r="R4185">
        <v>50</v>
      </c>
      <c r="S4185">
        <v>16</v>
      </c>
      <c r="T4185">
        <v>-0.2</v>
      </c>
      <c r="U4185">
        <v>260</v>
      </c>
      <c r="V4185">
        <v>2.8</v>
      </c>
      <c r="W4185">
        <v>-0.2</v>
      </c>
      <c r="X4185">
        <v>4</v>
      </c>
      <c r="Y4185">
        <v>-2</v>
      </c>
      <c r="Z4185">
        <v>66</v>
      </c>
      <c r="AA4185">
        <v>0.3</v>
      </c>
      <c r="AB4185">
        <v>2</v>
      </c>
      <c r="AC4185">
        <v>602</v>
      </c>
      <c r="AD4185">
        <v>40</v>
      </c>
      <c r="AE4185">
        <v>-2</v>
      </c>
      <c r="AF4185">
        <v>2.8</v>
      </c>
      <c r="AG4185">
        <v>2.2999999999999998</v>
      </c>
      <c r="AH4185">
        <v>420</v>
      </c>
    </row>
    <row r="4186" spans="1:34" hidden="1" x14ac:dyDescent="0.25">
      <c r="A4186" t="s">
        <v>15947</v>
      </c>
      <c r="B4186" t="s">
        <v>15948</v>
      </c>
      <c r="C4186" s="1" t="str">
        <f t="shared" si="672"/>
        <v>21:0620</v>
      </c>
      <c r="D4186" s="1" t="str">
        <f t="shared" si="682"/>
        <v>21:0194</v>
      </c>
      <c r="E4186" t="s">
        <v>15949</v>
      </c>
      <c r="F4186" t="s">
        <v>15950</v>
      </c>
      <c r="H4186">
        <v>61.374044699999999</v>
      </c>
      <c r="I4186">
        <v>-139.767606</v>
      </c>
      <c r="J4186" s="1" t="str">
        <f t="shared" si="683"/>
        <v>NGR bulk stream sediment</v>
      </c>
      <c r="K4186" s="1" t="str">
        <f t="shared" si="684"/>
        <v>&lt;177 micron (NGR)</v>
      </c>
      <c r="L4186">
        <v>42</v>
      </c>
      <c r="M4186" t="s">
        <v>126</v>
      </c>
      <c r="N4186">
        <v>828</v>
      </c>
      <c r="O4186">
        <v>95</v>
      </c>
      <c r="P4186">
        <v>34</v>
      </c>
      <c r="Q4186">
        <v>6</v>
      </c>
      <c r="R4186">
        <v>58</v>
      </c>
      <c r="S4186">
        <v>22</v>
      </c>
      <c r="T4186">
        <v>-0.2</v>
      </c>
      <c r="U4186">
        <v>530</v>
      </c>
      <c r="V4186">
        <v>4.25</v>
      </c>
      <c r="W4186">
        <v>-0.2</v>
      </c>
      <c r="X4186">
        <v>2</v>
      </c>
      <c r="Y4186">
        <v>-2</v>
      </c>
      <c r="Z4186">
        <v>105</v>
      </c>
      <c r="AA4186">
        <v>-0.2</v>
      </c>
      <c r="AB4186">
        <v>2</v>
      </c>
      <c r="AC4186">
        <v>799</v>
      </c>
      <c r="AD4186">
        <v>20</v>
      </c>
      <c r="AE4186">
        <v>-2</v>
      </c>
      <c r="AF4186">
        <v>4.8</v>
      </c>
      <c r="AG4186">
        <v>1.6</v>
      </c>
      <c r="AH4186">
        <v>330</v>
      </c>
    </row>
    <row r="4187" spans="1:34" hidden="1" x14ac:dyDescent="0.25">
      <c r="A4187" t="s">
        <v>15951</v>
      </c>
      <c r="B4187" t="s">
        <v>15952</v>
      </c>
      <c r="C4187" s="1" t="str">
        <f t="shared" si="672"/>
        <v>21:0620</v>
      </c>
      <c r="D4187" s="1" t="str">
        <f t="shared" si="682"/>
        <v>21:0194</v>
      </c>
      <c r="E4187" t="s">
        <v>15953</v>
      </c>
      <c r="F4187" t="s">
        <v>15954</v>
      </c>
      <c r="H4187">
        <v>61.381491199999999</v>
      </c>
      <c r="I4187">
        <v>-139.89213040000001</v>
      </c>
      <c r="J4187" s="1" t="str">
        <f t="shared" si="683"/>
        <v>NGR bulk stream sediment</v>
      </c>
      <c r="K4187" s="1" t="str">
        <f t="shared" si="684"/>
        <v>&lt;177 micron (NGR)</v>
      </c>
      <c r="L4187">
        <v>42</v>
      </c>
      <c r="M4187" t="s">
        <v>131</v>
      </c>
      <c r="N4187">
        <v>829</v>
      </c>
      <c r="O4187">
        <v>86</v>
      </c>
      <c r="P4187">
        <v>23</v>
      </c>
      <c r="Q4187">
        <v>7</v>
      </c>
      <c r="R4187">
        <v>26</v>
      </c>
      <c r="S4187">
        <v>14</v>
      </c>
      <c r="T4187">
        <v>-0.2</v>
      </c>
      <c r="U4187">
        <v>720</v>
      </c>
      <c r="V4187">
        <v>3.4</v>
      </c>
      <c r="W4187">
        <v>-0.2</v>
      </c>
      <c r="X4187">
        <v>1</v>
      </c>
      <c r="Y4187">
        <v>-2</v>
      </c>
      <c r="Z4187">
        <v>44</v>
      </c>
      <c r="AA4187">
        <v>-0.2</v>
      </c>
      <c r="AB4187">
        <v>2</v>
      </c>
      <c r="AC4187">
        <v>642</v>
      </c>
      <c r="AD4187">
        <v>20</v>
      </c>
      <c r="AE4187">
        <v>-2</v>
      </c>
      <c r="AF4187">
        <v>5.2</v>
      </c>
      <c r="AG4187">
        <v>1.9</v>
      </c>
      <c r="AH4187">
        <v>340</v>
      </c>
    </row>
    <row r="4188" spans="1:34" hidden="1" x14ac:dyDescent="0.25">
      <c r="A4188" t="s">
        <v>15955</v>
      </c>
      <c r="B4188" t="s">
        <v>15956</v>
      </c>
      <c r="C4188" s="1" t="str">
        <f t="shared" si="672"/>
        <v>21:0620</v>
      </c>
      <c r="D4188" s="1" t="str">
        <f t="shared" si="682"/>
        <v>21:0194</v>
      </c>
      <c r="E4188" t="s">
        <v>15957</v>
      </c>
      <c r="F4188" t="s">
        <v>15958</v>
      </c>
      <c r="H4188">
        <v>61.376084499999997</v>
      </c>
      <c r="I4188">
        <v>-139.93915920000001</v>
      </c>
      <c r="J4188" s="1" t="str">
        <f t="shared" si="683"/>
        <v>NGR bulk stream sediment</v>
      </c>
      <c r="K4188" s="1" t="str">
        <f t="shared" si="684"/>
        <v>&lt;177 micron (NGR)</v>
      </c>
      <c r="L4188">
        <v>43</v>
      </c>
      <c r="M4188" t="s">
        <v>38</v>
      </c>
      <c r="N4188">
        <v>830</v>
      </c>
      <c r="O4188">
        <v>67</v>
      </c>
      <c r="P4188">
        <v>16</v>
      </c>
      <c r="Q4188">
        <v>5</v>
      </c>
      <c r="R4188">
        <v>30</v>
      </c>
      <c r="S4188">
        <v>18</v>
      </c>
      <c r="T4188">
        <v>-0.2</v>
      </c>
      <c r="U4188">
        <v>580</v>
      </c>
      <c r="V4188">
        <v>3.05</v>
      </c>
      <c r="W4188">
        <v>-0.2</v>
      </c>
      <c r="X4188">
        <v>-1</v>
      </c>
      <c r="Y4188">
        <v>-2</v>
      </c>
      <c r="Z4188">
        <v>35</v>
      </c>
      <c r="AA4188">
        <v>-0.2</v>
      </c>
      <c r="AB4188">
        <v>-1</v>
      </c>
      <c r="AC4188">
        <v>478</v>
      </c>
      <c r="AD4188">
        <v>25</v>
      </c>
      <c r="AE4188">
        <v>-2</v>
      </c>
      <c r="AF4188">
        <v>5.8</v>
      </c>
      <c r="AG4188">
        <v>1.5</v>
      </c>
      <c r="AH4188">
        <v>340</v>
      </c>
    </row>
    <row r="4189" spans="1:34" hidden="1" x14ac:dyDescent="0.25">
      <c r="A4189" t="s">
        <v>15959</v>
      </c>
      <c r="B4189" t="s">
        <v>15960</v>
      </c>
      <c r="C4189" s="1" t="str">
        <f t="shared" si="672"/>
        <v>21:0620</v>
      </c>
      <c r="D4189" s="1" t="str">
        <f t="shared" si="682"/>
        <v>21:0194</v>
      </c>
      <c r="E4189" t="s">
        <v>15957</v>
      </c>
      <c r="F4189" t="s">
        <v>15961</v>
      </c>
      <c r="H4189">
        <v>61.376084499999997</v>
      </c>
      <c r="I4189">
        <v>-139.93915920000001</v>
      </c>
      <c r="J4189" s="1" t="str">
        <f t="shared" si="683"/>
        <v>NGR bulk stream sediment</v>
      </c>
      <c r="K4189" s="1" t="str">
        <f t="shared" si="684"/>
        <v>&lt;177 micron (NGR)</v>
      </c>
      <c r="L4189">
        <v>43</v>
      </c>
      <c r="M4189" t="s">
        <v>47</v>
      </c>
      <c r="N4189">
        <v>831</v>
      </c>
      <c r="O4189">
        <v>67</v>
      </c>
      <c r="P4189">
        <v>16</v>
      </c>
      <c r="Q4189">
        <v>5</v>
      </c>
      <c r="R4189">
        <v>30</v>
      </c>
      <c r="S4189">
        <v>19</v>
      </c>
      <c r="T4189">
        <v>-0.2</v>
      </c>
      <c r="U4189">
        <v>530</v>
      </c>
      <c r="V4189">
        <v>3.4</v>
      </c>
      <c r="W4189">
        <v>-0.2</v>
      </c>
      <c r="X4189">
        <v>-1</v>
      </c>
      <c r="Y4189">
        <v>-2</v>
      </c>
      <c r="Z4189">
        <v>35</v>
      </c>
      <c r="AA4189">
        <v>-0.2</v>
      </c>
      <c r="AB4189">
        <v>-1</v>
      </c>
      <c r="AC4189">
        <v>467</v>
      </c>
      <c r="AD4189">
        <v>20</v>
      </c>
      <c r="AE4189">
        <v>2</v>
      </c>
      <c r="AF4189">
        <v>5.6</v>
      </c>
      <c r="AG4189">
        <v>1.4</v>
      </c>
      <c r="AH4189">
        <v>420</v>
      </c>
    </row>
    <row r="4190" spans="1:34" hidden="1" x14ac:dyDescent="0.25">
      <c r="A4190" t="s">
        <v>15962</v>
      </c>
      <c r="B4190" t="s">
        <v>15963</v>
      </c>
      <c r="C4190" s="1" t="str">
        <f t="shared" si="672"/>
        <v>21:0620</v>
      </c>
      <c r="D4190" s="1" t="str">
        <f t="shared" si="682"/>
        <v>21:0194</v>
      </c>
      <c r="E4190" t="s">
        <v>15957</v>
      </c>
      <c r="F4190" t="s">
        <v>15964</v>
      </c>
      <c r="H4190">
        <v>61.376084499999997</v>
      </c>
      <c r="I4190">
        <v>-139.93915920000001</v>
      </c>
      <c r="J4190" s="1" t="str">
        <f t="shared" si="683"/>
        <v>NGR bulk stream sediment</v>
      </c>
      <c r="K4190" s="1" t="str">
        <f t="shared" si="684"/>
        <v>&lt;177 micron (NGR)</v>
      </c>
      <c r="L4190">
        <v>43</v>
      </c>
      <c r="M4190" t="s">
        <v>51</v>
      </c>
      <c r="N4190">
        <v>832</v>
      </c>
      <c r="O4190">
        <v>68</v>
      </c>
      <c r="P4190">
        <v>17</v>
      </c>
      <c r="Q4190">
        <v>3</v>
      </c>
      <c r="R4190">
        <v>31</v>
      </c>
      <c r="S4190">
        <v>19</v>
      </c>
      <c r="T4190">
        <v>-0.2</v>
      </c>
      <c r="U4190">
        <v>640</v>
      </c>
      <c r="V4190">
        <v>3.3</v>
      </c>
      <c r="W4190">
        <v>-0.2</v>
      </c>
      <c r="X4190">
        <v>-1</v>
      </c>
      <c r="Y4190">
        <v>-2</v>
      </c>
      <c r="Z4190">
        <v>40</v>
      </c>
      <c r="AA4190">
        <v>-0.2</v>
      </c>
      <c r="AB4190">
        <v>-1</v>
      </c>
      <c r="AC4190">
        <v>473</v>
      </c>
      <c r="AD4190">
        <v>20</v>
      </c>
      <c r="AE4190">
        <v>2</v>
      </c>
      <c r="AF4190">
        <v>4.8</v>
      </c>
      <c r="AG4190">
        <v>1.8</v>
      </c>
      <c r="AH4190">
        <v>250</v>
      </c>
    </row>
    <row r="4191" spans="1:34" hidden="1" x14ac:dyDescent="0.25">
      <c r="A4191" t="s">
        <v>15965</v>
      </c>
      <c r="B4191" t="s">
        <v>15966</v>
      </c>
      <c r="C4191" s="1" t="str">
        <f t="shared" ref="C4191:C4254" si="685">HYPERLINK("http://geochem.nrcan.gc.ca/cdogs/content/bdl/bdl210620_e.htm", "21:0620")</f>
        <v>21:0620</v>
      </c>
      <c r="D4191" s="1" t="str">
        <f t="shared" si="682"/>
        <v>21:0194</v>
      </c>
      <c r="E4191" t="s">
        <v>15967</v>
      </c>
      <c r="F4191" t="s">
        <v>15968</v>
      </c>
      <c r="H4191">
        <v>61.365732199999997</v>
      </c>
      <c r="I4191">
        <v>-140.0055801</v>
      </c>
      <c r="J4191" s="1" t="str">
        <f t="shared" si="683"/>
        <v>NGR bulk stream sediment</v>
      </c>
      <c r="K4191" s="1" t="str">
        <f t="shared" si="684"/>
        <v>&lt;177 micron (NGR)</v>
      </c>
      <c r="L4191">
        <v>43</v>
      </c>
      <c r="M4191" t="s">
        <v>43</v>
      </c>
      <c r="N4191">
        <v>833</v>
      </c>
      <c r="O4191">
        <v>61</v>
      </c>
      <c r="P4191">
        <v>11</v>
      </c>
      <c r="Q4191">
        <v>5</v>
      </c>
      <c r="R4191">
        <v>19</v>
      </c>
      <c r="S4191">
        <v>14</v>
      </c>
      <c r="T4191">
        <v>-0.2</v>
      </c>
      <c r="U4191">
        <v>520</v>
      </c>
      <c r="V4191">
        <v>3.4</v>
      </c>
      <c r="W4191">
        <v>-0.2</v>
      </c>
      <c r="X4191">
        <v>-1</v>
      </c>
      <c r="Y4191">
        <v>-2</v>
      </c>
      <c r="Z4191">
        <v>61</v>
      </c>
      <c r="AA4191">
        <v>0.4</v>
      </c>
      <c r="AB4191">
        <v>-1</v>
      </c>
      <c r="AC4191">
        <v>445</v>
      </c>
      <c r="AD4191">
        <v>10</v>
      </c>
      <c r="AE4191">
        <v>2</v>
      </c>
      <c r="AF4191">
        <v>3.8</v>
      </c>
      <c r="AG4191">
        <v>1.6</v>
      </c>
      <c r="AH4191">
        <v>290</v>
      </c>
    </row>
    <row r="4192" spans="1:34" hidden="1" x14ac:dyDescent="0.25">
      <c r="A4192" t="s">
        <v>15969</v>
      </c>
      <c r="B4192" t="s">
        <v>15970</v>
      </c>
      <c r="C4192" s="1" t="str">
        <f t="shared" si="685"/>
        <v>21:0620</v>
      </c>
      <c r="D4192" s="1" t="str">
        <f t="shared" si="682"/>
        <v>21:0194</v>
      </c>
      <c r="E4192" t="s">
        <v>15971</v>
      </c>
      <c r="F4192" t="s">
        <v>15972</v>
      </c>
      <c r="H4192">
        <v>61.378850300000003</v>
      </c>
      <c r="I4192">
        <v>-139.9683904</v>
      </c>
      <c r="J4192" s="1" t="str">
        <f t="shared" si="683"/>
        <v>NGR bulk stream sediment</v>
      </c>
      <c r="K4192" s="1" t="str">
        <f t="shared" si="684"/>
        <v>&lt;177 micron (NGR)</v>
      </c>
      <c r="L4192">
        <v>43</v>
      </c>
      <c r="M4192" t="s">
        <v>56</v>
      </c>
      <c r="N4192">
        <v>834</v>
      </c>
      <c r="O4192">
        <v>94</v>
      </c>
      <c r="P4192">
        <v>14</v>
      </c>
      <c r="Q4192">
        <v>5</v>
      </c>
      <c r="R4192">
        <v>18</v>
      </c>
      <c r="S4192">
        <v>14</v>
      </c>
      <c r="T4192">
        <v>-0.2</v>
      </c>
      <c r="U4192">
        <v>710</v>
      </c>
      <c r="V4192">
        <v>3.65</v>
      </c>
      <c r="W4192">
        <v>-0.2</v>
      </c>
      <c r="X4192">
        <v>-1</v>
      </c>
      <c r="Y4192">
        <v>-2</v>
      </c>
      <c r="Z4192">
        <v>66</v>
      </c>
      <c r="AA4192">
        <v>-0.2</v>
      </c>
      <c r="AB4192">
        <v>1</v>
      </c>
      <c r="AC4192">
        <v>587</v>
      </c>
      <c r="AD4192">
        <v>10</v>
      </c>
      <c r="AE4192">
        <v>-2</v>
      </c>
      <c r="AF4192">
        <v>4</v>
      </c>
      <c r="AG4192">
        <v>1.4</v>
      </c>
      <c r="AH4192">
        <v>290</v>
      </c>
    </row>
    <row r="4193" spans="1:34" hidden="1" x14ac:dyDescent="0.25">
      <c r="A4193" t="s">
        <v>15973</v>
      </c>
      <c r="B4193" t="s">
        <v>15974</v>
      </c>
      <c r="C4193" s="1" t="str">
        <f t="shared" si="685"/>
        <v>21:0620</v>
      </c>
      <c r="D4193" s="1" t="str">
        <f t="shared" si="682"/>
        <v>21:0194</v>
      </c>
      <c r="E4193" t="s">
        <v>15975</v>
      </c>
      <c r="F4193" t="s">
        <v>15976</v>
      </c>
      <c r="H4193">
        <v>61.4074192</v>
      </c>
      <c r="I4193">
        <v>-139.98276960000001</v>
      </c>
      <c r="J4193" s="1" t="str">
        <f t="shared" si="683"/>
        <v>NGR bulk stream sediment</v>
      </c>
      <c r="K4193" s="1" t="str">
        <f t="shared" si="684"/>
        <v>&lt;177 micron (NGR)</v>
      </c>
      <c r="L4193">
        <v>43</v>
      </c>
      <c r="M4193" t="s">
        <v>61</v>
      </c>
      <c r="N4193">
        <v>835</v>
      </c>
      <c r="O4193">
        <v>75</v>
      </c>
      <c r="P4193">
        <v>22</v>
      </c>
      <c r="Q4193">
        <v>5</v>
      </c>
      <c r="R4193">
        <v>24</v>
      </c>
      <c r="S4193">
        <v>13</v>
      </c>
      <c r="T4193">
        <v>-0.2</v>
      </c>
      <c r="U4193">
        <v>650</v>
      </c>
      <c r="V4193">
        <v>2.7</v>
      </c>
      <c r="W4193">
        <v>-0.2</v>
      </c>
      <c r="X4193">
        <v>-1</v>
      </c>
      <c r="Y4193">
        <v>-2</v>
      </c>
      <c r="Z4193">
        <v>40</v>
      </c>
      <c r="AA4193">
        <v>-0.2</v>
      </c>
      <c r="AB4193">
        <v>1</v>
      </c>
      <c r="AC4193">
        <v>655</v>
      </c>
      <c r="AD4193">
        <v>20</v>
      </c>
      <c r="AE4193">
        <v>-2</v>
      </c>
      <c r="AF4193">
        <v>4.4000000000000004</v>
      </c>
      <c r="AG4193">
        <v>1.6</v>
      </c>
      <c r="AH4193">
        <v>330</v>
      </c>
    </row>
    <row r="4194" spans="1:34" hidden="1" x14ac:dyDescent="0.25">
      <c r="A4194" t="s">
        <v>15977</v>
      </c>
      <c r="B4194" t="s">
        <v>15978</v>
      </c>
      <c r="C4194" s="1" t="str">
        <f t="shared" si="685"/>
        <v>21:0620</v>
      </c>
      <c r="D4194" s="1" t="str">
        <f t="shared" si="682"/>
        <v>21:0194</v>
      </c>
      <c r="E4194" t="s">
        <v>15979</v>
      </c>
      <c r="F4194" t="s">
        <v>15980</v>
      </c>
      <c r="H4194">
        <v>61.387453700000002</v>
      </c>
      <c r="I4194">
        <v>-139.92580129999999</v>
      </c>
      <c r="J4194" s="1" t="str">
        <f t="shared" si="683"/>
        <v>NGR bulk stream sediment</v>
      </c>
      <c r="K4194" s="1" t="str">
        <f t="shared" si="684"/>
        <v>&lt;177 micron (NGR)</v>
      </c>
      <c r="L4194">
        <v>43</v>
      </c>
      <c r="M4194" t="s">
        <v>66</v>
      </c>
      <c r="N4194">
        <v>836</v>
      </c>
      <c r="O4194">
        <v>93</v>
      </c>
      <c r="P4194">
        <v>31</v>
      </c>
      <c r="Q4194">
        <v>4</v>
      </c>
      <c r="R4194">
        <v>64</v>
      </c>
      <c r="S4194">
        <v>16</v>
      </c>
      <c r="T4194">
        <v>0.3</v>
      </c>
      <c r="U4194">
        <v>660</v>
      </c>
      <c r="V4194">
        <v>3.75</v>
      </c>
      <c r="W4194">
        <v>-0.2</v>
      </c>
      <c r="X4194">
        <v>2</v>
      </c>
      <c r="Y4194">
        <v>-2</v>
      </c>
      <c r="Z4194">
        <v>61</v>
      </c>
      <c r="AA4194">
        <v>-0.2</v>
      </c>
      <c r="AB4194">
        <v>3</v>
      </c>
      <c r="AC4194">
        <v>609</v>
      </c>
      <c r="AD4194">
        <v>25</v>
      </c>
      <c r="AE4194">
        <v>-2</v>
      </c>
      <c r="AF4194">
        <v>4</v>
      </c>
      <c r="AG4194">
        <v>1.7</v>
      </c>
      <c r="AH4194">
        <v>390</v>
      </c>
    </row>
    <row r="4195" spans="1:34" hidden="1" x14ac:dyDescent="0.25">
      <c r="A4195" t="s">
        <v>15981</v>
      </c>
      <c r="B4195" t="s">
        <v>15982</v>
      </c>
      <c r="C4195" s="1" t="str">
        <f t="shared" si="685"/>
        <v>21:0620</v>
      </c>
      <c r="D4195" s="1" t="str">
        <f t="shared" si="682"/>
        <v>21:0194</v>
      </c>
      <c r="E4195" t="s">
        <v>15983</v>
      </c>
      <c r="F4195" t="s">
        <v>15984</v>
      </c>
      <c r="H4195">
        <v>61.392630199999999</v>
      </c>
      <c r="I4195">
        <v>-139.87318189999999</v>
      </c>
      <c r="J4195" s="1" t="str">
        <f t="shared" si="683"/>
        <v>NGR bulk stream sediment</v>
      </c>
      <c r="K4195" s="1" t="str">
        <f t="shared" si="684"/>
        <v>&lt;177 micron (NGR)</v>
      </c>
      <c r="L4195">
        <v>43</v>
      </c>
      <c r="M4195" t="s">
        <v>76</v>
      </c>
      <c r="N4195">
        <v>837</v>
      </c>
      <c r="O4195">
        <v>94</v>
      </c>
      <c r="P4195">
        <v>34</v>
      </c>
      <c r="Q4195">
        <v>7</v>
      </c>
      <c r="R4195">
        <v>31</v>
      </c>
      <c r="S4195">
        <v>14</v>
      </c>
      <c r="T4195">
        <v>-0.2</v>
      </c>
      <c r="U4195">
        <v>450</v>
      </c>
      <c r="V4195">
        <v>3.4</v>
      </c>
      <c r="W4195">
        <v>-0.2</v>
      </c>
      <c r="X4195">
        <v>2</v>
      </c>
      <c r="Y4195">
        <v>-2</v>
      </c>
      <c r="Z4195">
        <v>55</v>
      </c>
      <c r="AA4195">
        <v>0.5</v>
      </c>
      <c r="AB4195">
        <v>1</v>
      </c>
      <c r="AC4195">
        <v>872</v>
      </c>
      <c r="AD4195">
        <v>25</v>
      </c>
      <c r="AE4195">
        <v>-2</v>
      </c>
      <c r="AF4195">
        <v>5.6</v>
      </c>
      <c r="AG4195">
        <v>2.7</v>
      </c>
      <c r="AH4195">
        <v>420</v>
      </c>
    </row>
    <row r="4196" spans="1:34" hidden="1" x14ac:dyDescent="0.25">
      <c r="A4196" t="s">
        <v>15985</v>
      </c>
      <c r="B4196" t="s">
        <v>15986</v>
      </c>
      <c r="C4196" s="1" t="str">
        <f t="shared" si="685"/>
        <v>21:0620</v>
      </c>
      <c r="D4196" s="1" t="str">
        <f t="shared" si="682"/>
        <v>21:0194</v>
      </c>
      <c r="E4196" t="s">
        <v>15987</v>
      </c>
      <c r="F4196" t="s">
        <v>15988</v>
      </c>
      <c r="H4196">
        <v>61.409541099999998</v>
      </c>
      <c r="I4196">
        <v>-139.78405910000001</v>
      </c>
      <c r="J4196" s="1" t="str">
        <f t="shared" si="683"/>
        <v>NGR bulk stream sediment</v>
      </c>
      <c r="K4196" s="1" t="str">
        <f t="shared" si="684"/>
        <v>&lt;177 micron (NGR)</v>
      </c>
      <c r="L4196">
        <v>43</v>
      </c>
      <c r="M4196" t="s">
        <v>81</v>
      </c>
      <c r="N4196">
        <v>838</v>
      </c>
      <c r="O4196">
        <v>80</v>
      </c>
      <c r="P4196">
        <v>21</v>
      </c>
      <c r="Q4196">
        <v>7</v>
      </c>
      <c r="R4196">
        <v>27</v>
      </c>
      <c r="S4196">
        <v>15</v>
      </c>
      <c r="T4196">
        <v>-0.2</v>
      </c>
      <c r="U4196">
        <v>620</v>
      </c>
      <c r="V4196">
        <v>3.4</v>
      </c>
      <c r="W4196">
        <v>-0.2</v>
      </c>
      <c r="X4196">
        <v>1</v>
      </c>
      <c r="Y4196">
        <v>-2</v>
      </c>
      <c r="Z4196">
        <v>51</v>
      </c>
      <c r="AA4196">
        <v>-0.2</v>
      </c>
      <c r="AB4196">
        <v>1</v>
      </c>
      <c r="AC4196">
        <v>680</v>
      </c>
      <c r="AD4196">
        <v>15</v>
      </c>
      <c r="AE4196">
        <v>-2</v>
      </c>
      <c r="AF4196">
        <v>3.6</v>
      </c>
      <c r="AG4196">
        <v>1.6</v>
      </c>
      <c r="AH4196">
        <v>250</v>
      </c>
    </row>
    <row r="4197" spans="1:34" hidden="1" x14ac:dyDescent="0.25">
      <c r="A4197" t="s">
        <v>15989</v>
      </c>
      <c r="B4197" t="s">
        <v>15990</v>
      </c>
      <c r="C4197" s="1" t="str">
        <f t="shared" si="685"/>
        <v>21:0620</v>
      </c>
      <c r="D4197" s="1" t="str">
        <f t="shared" si="682"/>
        <v>21:0194</v>
      </c>
      <c r="E4197" t="s">
        <v>15991</v>
      </c>
      <c r="F4197" t="s">
        <v>15992</v>
      </c>
      <c r="H4197">
        <v>61.676194099999996</v>
      </c>
      <c r="I4197">
        <v>-139.86404329999999</v>
      </c>
      <c r="J4197" s="1" t="str">
        <f t="shared" si="683"/>
        <v>NGR bulk stream sediment</v>
      </c>
      <c r="K4197" s="1" t="str">
        <f t="shared" si="684"/>
        <v>&lt;177 micron (NGR)</v>
      </c>
      <c r="L4197">
        <v>43</v>
      </c>
      <c r="M4197" t="s">
        <v>86</v>
      </c>
      <c r="N4197">
        <v>839</v>
      </c>
      <c r="O4197">
        <v>140</v>
      </c>
      <c r="P4197">
        <v>56</v>
      </c>
      <c r="Q4197">
        <v>7</v>
      </c>
      <c r="R4197">
        <v>52</v>
      </c>
      <c r="S4197">
        <v>34</v>
      </c>
      <c r="T4197">
        <v>-0.2</v>
      </c>
      <c r="U4197">
        <v>5500</v>
      </c>
      <c r="V4197">
        <v>3.75</v>
      </c>
      <c r="W4197">
        <v>0.7</v>
      </c>
      <c r="X4197">
        <v>16</v>
      </c>
      <c r="Y4197">
        <v>2</v>
      </c>
      <c r="Z4197">
        <v>53</v>
      </c>
      <c r="AA4197">
        <v>0.7</v>
      </c>
      <c r="AB4197">
        <v>1</v>
      </c>
      <c r="AC4197">
        <v>551</v>
      </c>
      <c r="AD4197">
        <v>85</v>
      </c>
      <c r="AE4197">
        <v>2</v>
      </c>
      <c r="AF4197">
        <v>47.4</v>
      </c>
      <c r="AG4197">
        <v>1.7</v>
      </c>
      <c r="AH4197">
        <v>250</v>
      </c>
    </row>
    <row r="4198" spans="1:34" hidden="1" x14ac:dyDescent="0.25">
      <c r="A4198" t="s">
        <v>15993</v>
      </c>
      <c r="B4198" t="s">
        <v>15994</v>
      </c>
      <c r="C4198" s="1" t="str">
        <f t="shared" si="685"/>
        <v>21:0620</v>
      </c>
      <c r="D4198" s="1" t="str">
        <f t="shared" si="682"/>
        <v>21:0194</v>
      </c>
      <c r="E4198" t="s">
        <v>15995</v>
      </c>
      <c r="F4198" t="s">
        <v>15996</v>
      </c>
      <c r="H4198">
        <v>61.658880699999997</v>
      </c>
      <c r="I4198">
        <v>-139.895365</v>
      </c>
      <c r="J4198" s="1" t="str">
        <f t="shared" si="683"/>
        <v>NGR bulk stream sediment</v>
      </c>
      <c r="K4198" s="1" t="str">
        <f t="shared" si="684"/>
        <v>&lt;177 micron (NGR)</v>
      </c>
      <c r="L4198">
        <v>43</v>
      </c>
      <c r="M4198" t="s">
        <v>91</v>
      </c>
      <c r="N4198">
        <v>840</v>
      </c>
      <c r="O4198">
        <v>87</v>
      </c>
      <c r="P4198">
        <v>54</v>
      </c>
      <c r="Q4198">
        <v>8</v>
      </c>
      <c r="R4198">
        <v>138</v>
      </c>
      <c r="S4198">
        <v>29</v>
      </c>
      <c r="T4198">
        <v>-0.2</v>
      </c>
      <c r="U4198">
        <v>810</v>
      </c>
      <c r="V4198">
        <v>3.55</v>
      </c>
      <c r="W4198">
        <v>-0.2</v>
      </c>
      <c r="X4198">
        <v>9</v>
      </c>
      <c r="Y4198">
        <v>-2</v>
      </c>
      <c r="Z4198">
        <v>88</v>
      </c>
      <c r="AA4198">
        <v>0.4</v>
      </c>
      <c r="AB4198">
        <v>3</v>
      </c>
      <c r="AC4198">
        <v>377</v>
      </c>
      <c r="AD4198">
        <v>25</v>
      </c>
      <c r="AE4198">
        <v>2</v>
      </c>
      <c r="AF4198">
        <v>6.2</v>
      </c>
      <c r="AG4198">
        <v>1</v>
      </c>
      <c r="AH4198">
        <v>325</v>
      </c>
    </row>
    <row r="4199" spans="1:34" hidden="1" x14ac:dyDescent="0.25">
      <c r="A4199" t="s">
        <v>15997</v>
      </c>
      <c r="B4199" t="s">
        <v>15998</v>
      </c>
      <c r="C4199" s="1" t="str">
        <f t="shared" si="685"/>
        <v>21:0620</v>
      </c>
      <c r="D4199" s="1" t="str">
        <f t="shared" si="682"/>
        <v>21:0194</v>
      </c>
      <c r="E4199" t="s">
        <v>15999</v>
      </c>
      <c r="F4199" t="s">
        <v>16000</v>
      </c>
      <c r="H4199">
        <v>61.635100899999998</v>
      </c>
      <c r="I4199">
        <v>-139.87811880000001</v>
      </c>
      <c r="J4199" s="1" t="str">
        <f t="shared" si="683"/>
        <v>NGR bulk stream sediment</v>
      </c>
      <c r="K4199" s="1" t="str">
        <f t="shared" si="684"/>
        <v>&lt;177 micron (NGR)</v>
      </c>
      <c r="L4199">
        <v>43</v>
      </c>
      <c r="M4199" t="s">
        <v>96</v>
      </c>
      <c r="N4199">
        <v>841</v>
      </c>
      <c r="O4199">
        <v>77</v>
      </c>
      <c r="P4199">
        <v>27</v>
      </c>
      <c r="Q4199">
        <v>6</v>
      </c>
      <c r="R4199">
        <v>33</v>
      </c>
      <c r="S4199">
        <v>11</v>
      </c>
      <c r="T4199">
        <v>-0.2</v>
      </c>
      <c r="U4199">
        <v>500</v>
      </c>
      <c r="V4199">
        <v>2.4500000000000002</v>
      </c>
      <c r="W4199">
        <v>-0.2</v>
      </c>
      <c r="X4199">
        <v>6</v>
      </c>
      <c r="Y4199">
        <v>-2</v>
      </c>
      <c r="Z4199">
        <v>55</v>
      </c>
      <c r="AA4199">
        <v>0.7</v>
      </c>
      <c r="AB4199">
        <v>-1</v>
      </c>
      <c r="AC4199">
        <v>599</v>
      </c>
      <c r="AD4199">
        <v>30</v>
      </c>
      <c r="AE4199">
        <v>2</v>
      </c>
      <c r="AF4199">
        <v>10.6</v>
      </c>
      <c r="AG4199">
        <v>2.2999999999999998</v>
      </c>
      <c r="AH4199">
        <v>290</v>
      </c>
    </row>
    <row r="4200" spans="1:34" hidden="1" x14ac:dyDescent="0.25">
      <c r="A4200" t="s">
        <v>16001</v>
      </c>
      <c r="B4200" t="s">
        <v>16002</v>
      </c>
      <c r="C4200" s="1" t="str">
        <f t="shared" si="685"/>
        <v>21:0620</v>
      </c>
      <c r="D4200" s="1" t="str">
        <f>HYPERLINK("http://geochem.nrcan.gc.ca/cdogs/content/svy/svy_e.htm", "")</f>
        <v/>
      </c>
      <c r="G4200" s="1" t="str">
        <f>HYPERLINK("http://geochem.nrcan.gc.ca/cdogs/content/cr_/cr_00078_e.htm", "78")</f>
        <v>78</v>
      </c>
      <c r="J4200" t="s">
        <v>69</v>
      </c>
      <c r="K4200" t="s">
        <v>70</v>
      </c>
      <c r="L4200">
        <v>43</v>
      </c>
      <c r="M4200" t="s">
        <v>71</v>
      </c>
      <c r="N4200">
        <v>842</v>
      </c>
      <c r="O4200">
        <v>87</v>
      </c>
      <c r="P4200">
        <v>35</v>
      </c>
      <c r="Q4200">
        <v>16</v>
      </c>
      <c r="R4200">
        <v>253</v>
      </c>
      <c r="S4200">
        <v>21</v>
      </c>
      <c r="T4200">
        <v>-0.2</v>
      </c>
      <c r="U4200">
        <v>500</v>
      </c>
      <c r="V4200">
        <v>2.5499999999999998</v>
      </c>
      <c r="W4200">
        <v>0.3</v>
      </c>
      <c r="X4200">
        <v>21</v>
      </c>
      <c r="Y4200">
        <v>2</v>
      </c>
      <c r="Z4200">
        <v>50</v>
      </c>
      <c r="AA4200">
        <v>0.7</v>
      </c>
      <c r="AB4200">
        <v>3</v>
      </c>
      <c r="AC4200">
        <v>673</v>
      </c>
      <c r="AD4200">
        <v>20</v>
      </c>
      <c r="AE4200">
        <v>16</v>
      </c>
      <c r="AF4200">
        <v>3.6</v>
      </c>
      <c r="AG4200">
        <v>11.5</v>
      </c>
      <c r="AH4200">
        <v>480</v>
      </c>
    </row>
    <row r="4201" spans="1:34" hidden="1" x14ac:dyDescent="0.25">
      <c r="A4201" t="s">
        <v>16003</v>
      </c>
      <c r="B4201" t="s">
        <v>16004</v>
      </c>
      <c r="C4201" s="1" t="str">
        <f t="shared" si="685"/>
        <v>21:0620</v>
      </c>
      <c r="D4201" s="1" t="str">
        <f t="shared" ref="D4201:D4220" si="686">HYPERLINK("http://geochem.nrcan.gc.ca/cdogs/content/svy/svy210194_e.htm", "21:0194")</f>
        <v>21:0194</v>
      </c>
      <c r="E4201" t="s">
        <v>16005</v>
      </c>
      <c r="F4201" t="s">
        <v>16006</v>
      </c>
      <c r="H4201">
        <v>61.636192200000004</v>
      </c>
      <c r="I4201">
        <v>-139.8667385</v>
      </c>
      <c r="J4201" s="1" t="str">
        <f t="shared" ref="J4201:J4220" si="687">HYPERLINK("http://geochem.nrcan.gc.ca/cdogs/content/kwd/kwd020030_e.htm", "NGR bulk stream sediment")</f>
        <v>NGR bulk stream sediment</v>
      </c>
      <c r="K4201" s="1" t="str">
        <f t="shared" ref="K4201:K4220" si="688">HYPERLINK("http://geochem.nrcan.gc.ca/cdogs/content/kwd/kwd080006_e.htm", "&lt;177 micron (NGR)")</f>
        <v>&lt;177 micron (NGR)</v>
      </c>
      <c r="L4201">
        <v>43</v>
      </c>
      <c r="M4201" t="s">
        <v>101</v>
      </c>
      <c r="N4201">
        <v>843</v>
      </c>
      <c r="O4201">
        <v>112</v>
      </c>
      <c r="P4201">
        <v>30</v>
      </c>
      <c r="Q4201">
        <v>8</v>
      </c>
      <c r="R4201">
        <v>30</v>
      </c>
      <c r="S4201">
        <v>11</v>
      </c>
      <c r="T4201">
        <v>0.3</v>
      </c>
      <c r="U4201">
        <v>420</v>
      </c>
      <c r="V4201">
        <v>2.2999999999999998</v>
      </c>
      <c r="W4201">
        <v>-0.2</v>
      </c>
      <c r="X4201">
        <v>7</v>
      </c>
      <c r="Y4201">
        <v>-2</v>
      </c>
      <c r="Z4201">
        <v>44</v>
      </c>
      <c r="AA4201">
        <v>0.5</v>
      </c>
      <c r="AB4201">
        <v>-1</v>
      </c>
      <c r="AC4201">
        <v>661</v>
      </c>
      <c r="AD4201">
        <v>20</v>
      </c>
      <c r="AE4201">
        <v>-2</v>
      </c>
      <c r="AF4201">
        <v>14.8</v>
      </c>
      <c r="AG4201">
        <v>2.9</v>
      </c>
      <c r="AH4201">
        <v>355</v>
      </c>
    </row>
    <row r="4202" spans="1:34" hidden="1" x14ac:dyDescent="0.25">
      <c r="A4202" t="s">
        <v>16007</v>
      </c>
      <c r="B4202" t="s">
        <v>16008</v>
      </c>
      <c r="C4202" s="1" t="str">
        <f t="shared" si="685"/>
        <v>21:0620</v>
      </c>
      <c r="D4202" s="1" t="str">
        <f t="shared" si="686"/>
        <v>21:0194</v>
      </c>
      <c r="E4202" t="s">
        <v>16009</v>
      </c>
      <c r="F4202" t="s">
        <v>16010</v>
      </c>
      <c r="H4202">
        <v>61.558846699999997</v>
      </c>
      <c r="I4202">
        <v>-139.32118729999999</v>
      </c>
      <c r="J4202" s="1" t="str">
        <f t="shared" si="687"/>
        <v>NGR bulk stream sediment</v>
      </c>
      <c r="K4202" s="1" t="str">
        <f t="shared" si="688"/>
        <v>&lt;177 micron (NGR)</v>
      </c>
      <c r="L4202">
        <v>43</v>
      </c>
      <c r="M4202" t="s">
        <v>106</v>
      </c>
      <c r="N4202">
        <v>844</v>
      </c>
      <c r="O4202">
        <v>68</v>
      </c>
      <c r="P4202">
        <v>24</v>
      </c>
      <c r="Q4202">
        <v>7</v>
      </c>
      <c r="R4202">
        <v>31</v>
      </c>
      <c r="S4202">
        <v>11</v>
      </c>
      <c r="T4202">
        <v>-0.2</v>
      </c>
      <c r="U4202">
        <v>320</v>
      </c>
      <c r="V4202">
        <v>2.4500000000000002</v>
      </c>
      <c r="W4202">
        <v>-0.2</v>
      </c>
      <c r="X4202">
        <v>6</v>
      </c>
      <c r="Y4202">
        <v>-2</v>
      </c>
      <c r="Z4202">
        <v>63</v>
      </c>
      <c r="AA4202">
        <v>0.4</v>
      </c>
      <c r="AB4202">
        <v>1</v>
      </c>
      <c r="AC4202">
        <v>608</v>
      </c>
      <c r="AD4202">
        <v>-10</v>
      </c>
      <c r="AE4202">
        <v>-2</v>
      </c>
      <c r="AF4202">
        <v>3.2</v>
      </c>
      <c r="AG4202">
        <v>2.5</v>
      </c>
      <c r="AH4202">
        <v>370</v>
      </c>
    </row>
    <row r="4203" spans="1:34" hidden="1" x14ac:dyDescent="0.25">
      <c r="A4203" t="s">
        <v>16011</v>
      </c>
      <c r="B4203" t="s">
        <v>16012</v>
      </c>
      <c r="C4203" s="1" t="str">
        <f t="shared" si="685"/>
        <v>21:0620</v>
      </c>
      <c r="D4203" s="1" t="str">
        <f t="shared" si="686"/>
        <v>21:0194</v>
      </c>
      <c r="E4203" t="s">
        <v>16013</v>
      </c>
      <c r="F4203" t="s">
        <v>16014</v>
      </c>
      <c r="H4203">
        <v>61.559260999999999</v>
      </c>
      <c r="I4203">
        <v>-139.27877050000001</v>
      </c>
      <c r="J4203" s="1" t="str">
        <f t="shared" si="687"/>
        <v>NGR bulk stream sediment</v>
      </c>
      <c r="K4203" s="1" t="str">
        <f t="shared" si="688"/>
        <v>&lt;177 micron (NGR)</v>
      </c>
      <c r="L4203">
        <v>43</v>
      </c>
      <c r="M4203" t="s">
        <v>111</v>
      </c>
      <c r="N4203">
        <v>845</v>
      </c>
      <c r="O4203">
        <v>79</v>
      </c>
      <c r="P4203">
        <v>29</v>
      </c>
      <c r="Q4203">
        <v>6</v>
      </c>
      <c r="R4203">
        <v>33</v>
      </c>
      <c r="S4203">
        <v>11</v>
      </c>
      <c r="T4203">
        <v>-0.2</v>
      </c>
      <c r="U4203">
        <v>320</v>
      </c>
      <c r="V4203">
        <v>2.65</v>
      </c>
      <c r="W4203">
        <v>-0.2</v>
      </c>
      <c r="X4203">
        <v>5</v>
      </c>
      <c r="Y4203">
        <v>-2</v>
      </c>
      <c r="Z4203">
        <v>50</v>
      </c>
      <c r="AA4203">
        <v>0.4</v>
      </c>
      <c r="AB4203">
        <v>-1</v>
      </c>
      <c r="AC4203">
        <v>618</v>
      </c>
      <c r="AD4203">
        <v>10</v>
      </c>
      <c r="AE4203">
        <v>-2</v>
      </c>
      <c r="AF4203">
        <v>4.8</v>
      </c>
      <c r="AG4203">
        <v>1.8</v>
      </c>
      <c r="AH4203">
        <v>325</v>
      </c>
    </row>
    <row r="4204" spans="1:34" hidden="1" x14ac:dyDescent="0.25">
      <c r="A4204" t="s">
        <v>16015</v>
      </c>
      <c r="B4204" t="s">
        <v>16016</v>
      </c>
      <c r="C4204" s="1" t="str">
        <f t="shared" si="685"/>
        <v>21:0620</v>
      </c>
      <c r="D4204" s="1" t="str">
        <f t="shared" si="686"/>
        <v>21:0194</v>
      </c>
      <c r="E4204" t="s">
        <v>16017</v>
      </c>
      <c r="F4204" t="s">
        <v>16018</v>
      </c>
      <c r="H4204">
        <v>61.560900199999999</v>
      </c>
      <c r="I4204">
        <v>-139.2467125</v>
      </c>
      <c r="J4204" s="1" t="str">
        <f t="shared" si="687"/>
        <v>NGR bulk stream sediment</v>
      </c>
      <c r="K4204" s="1" t="str">
        <f t="shared" si="688"/>
        <v>&lt;177 micron (NGR)</v>
      </c>
      <c r="L4204">
        <v>43</v>
      </c>
      <c r="M4204" t="s">
        <v>116</v>
      </c>
      <c r="N4204">
        <v>846</v>
      </c>
      <c r="O4204">
        <v>61</v>
      </c>
      <c r="P4204">
        <v>17</v>
      </c>
      <c r="Q4204">
        <v>5</v>
      </c>
      <c r="R4204">
        <v>26</v>
      </c>
      <c r="S4204">
        <v>9</v>
      </c>
      <c r="T4204">
        <v>-0.2</v>
      </c>
      <c r="U4204">
        <v>330</v>
      </c>
      <c r="V4204">
        <v>2.2000000000000002</v>
      </c>
      <c r="W4204">
        <v>-0.2</v>
      </c>
      <c r="X4204">
        <v>5</v>
      </c>
      <c r="Y4204">
        <v>-2</v>
      </c>
      <c r="Z4204">
        <v>55</v>
      </c>
      <c r="AA4204">
        <v>-0.2</v>
      </c>
      <c r="AB4204">
        <v>-1</v>
      </c>
      <c r="AC4204">
        <v>632</v>
      </c>
      <c r="AD4204">
        <v>-10</v>
      </c>
      <c r="AE4204">
        <v>-2</v>
      </c>
      <c r="AF4204">
        <v>2.4</v>
      </c>
      <c r="AG4204">
        <v>2.2000000000000002</v>
      </c>
      <c r="AH4204">
        <v>430</v>
      </c>
    </row>
    <row r="4205" spans="1:34" hidden="1" x14ac:dyDescent="0.25">
      <c r="A4205" t="s">
        <v>16019</v>
      </c>
      <c r="B4205" t="s">
        <v>16020</v>
      </c>
      <c r="C4205" s="1" t="str">
        <f t="shared" si="685"/>
        <v>21:0620</v>
      </c>
      <c r="D4205" s="1" t="str">
        <f t="shared" si="686"/>
        <v>21:0194</v>
      </c>
      <c r="E4205" t="s">
        <v>16021</v>
      </c>
      <c r="F4205" t="s">
        <v>16022</v>
      </c>
      <c r="H4205">
        <v>61.555771700000001</v>
      </c>
      <c r="I4205">
        <v>-139.24871479999999</v>
      </c>
      <c r="J4205" s="1" t="str">
        <f t="shared" si="687"/>
        <v>NGR bulk stream sediment</v>
      </c>
      <c r="K4205" s="1" t="str">
        <f t="shared" si="688"/>
        <v>&lt;177 micron (NGR)</v>
      </c>
      <c r="L4205">
        <v>43</v>
      </c>
      <c r="M4205" t="s">
        <v>121</v>
      </c>
      <c r="N4205">
        <v>847</v>
      </c>
      <c r="O4205">
        <v>105</v>
      </c>
      <c r="P4205">
        <v>35</v>
      </c>
      <c r="Q4205">
        <v>5</v>
      </c>
      <c r="R4205">
        <v>37</v>
      </c>
      <c r="S4205">
        <v>9</v>
      </c>
      <c r="T4205">
        <v>-0.2</v>
      </c>
      <c r="U4205">
        <v>380</v>
      </c>
      <c r="V4205">
        <v>2.7</v>
      </c>
      <c r="W4205">
        <v>-0.2</v>
      </c>
      <c r="X4205">
        <v>6</v>
      </c>
      <c r="Y4205">
        <v>-2</v>
      </c>
      <c r="Z4205">
        <v>66</v>
      </c>
      <c r="AA4205">
        <v>0.2</v>
      </c>
      <c r="AB4205">
        <v>-1</v>
      </c>
      <c r="AC4205">
        <v>623</v>
      </c>
      <c r="AD4205">
        <v>25</v>
      </c>
      <c r="AE4205">
        <v>-2</v>
      </c>
      <c r="AF4205">
        <v>15.8</v>
      </c>
      <c r="AG4205">
        <v>2.6</v>
      </c>
      <c r="AH4205">
        <v>355</v>
      </c>
    </row>
    <row r="4206" spans="1:34" hidden="1" x14ac:dyDescent="0.25">
      <c r="A4206" t="s">
        <v>16023</v>
      </c>
      <c r="B4206" t="s">
        <v>16024</v>
      </c>
      <c r="C4206" s="1" t="str">
        <f t="shared" si="685"/>
        <v>21:0620</v>
      </c>
      <c r="D4206" s="1" t="str">
        <f t="shared" si="686"/>
        <v>21:0194</v>
      </c>
      <c r="E4206" t="s">
        <v>16025</v>
      </c>
      <c r="F4206" t="s">
        <v>16026</v>
      </c>
      <c r="H4206">
        <v>61.552416700000002</v>
      </c>
      <c r="I4206">
        <v>-139.20885190000001</v>
      </c>
      <c r="J4206" s="1" t="str">
        <f t="shared" si="687"/>
        <v>NGR bulk stream sediment</v>
      </c>
      <c r="K4206" s="1" t="str">
        <f t="shared" si="688"/>
        <v>&lt;177 micron (NGR)</v>
      </c>
      <c r="L4206">
        <v>43</v>
      </c>
      <c r="M4206" t="s">
        <v>126</v>
      </c>
      <c r="N4206">
        <v>848</v>
      </c>
      <c r="O4206">
        <v>92</v>
      </c>
      <c r="P4206">
        <v>28</v>
      </c>
      <c r="Q4206">
        <v>5</v>
      </c>
      <c r="R4206">
        <v>30</v>
      </c>
      <c r="S4206">
        <v>10</v>
      </c>
      <c r="T4206">
        <v>0.2</v>
      </c>
      <c r="U4206">
        <v>330</v>
      </c>
      <c r="V4206">
        <v>2.65</v>
      </c>
      <c r="W4206">
        <v>-0.2</v>
      </c>
      <c r="X4206">
        <v>6</v>
      </c>
      <c r="Y4206">
        <v>-2</v>
      </c>
      <c r="Z4206">
        <v>66</v>
      </c>
      <c r="AA4206">
        <v>0.4</v>
      </c>
      <c r="AB4206">
        <v>1</v>
      </c>
      <c r="AC4206">
        <v>625</v>
      </c>
      <c r="AD4206">
        <v>120</v>
      </c>
      <c r="AE4206">
        <v>2</v>
      </c>
      <c r="AF4206">
        <v>6.6</v>
      </c>
      <c r="AG4206">
        <v>2.5</v>
      </c>
      <c r="AH4206">
        <v>450</v>
      </c>
    </row>
    <row r="4207" spans="1:34" hidden="1" x14ac:dyDescent="0.25">
      <c r="A4207" t="s">
        <v>16027</v>
      </c>
      <c r="B4207" t="s">
        <v>16028</v>
      </c>
      <c r="C4207" s="1" t="str">
        <f t="shared" si="685"/>
        <v>21:0620</v>
      </c>
      <c r="D4207" s="1" t="str">
        <f t="shared" si="686"/>
        <v>21:0194</v>
      </c>
      <c r="E4207" t="s">
        <v>16029</v>
      </c>
      <c r="F4207" t="s">
        <v>16030</v>
      </c>
      <c r="H4207">
        <v>61.576270399999999</v>
      </c>
      <c r="I4207">
        <v>-139.22292100000001</v>
      </c>
      <c r="J4207" s="1" t="str">
        <f t="shared" si="687"/>
        <v>NGR bulk stream sediment</v>
      </c>
      <c r="K4207" s="1" t="str">
        <f t="shared" si="688"/>
        <v>&lt;177 micron (NGR)</v>
      </c>
      <c r="L4207">
        <v>43</v>
      </c>
      <c r="M4207" t="s">
        <v>131</v>
      </c>
      <c r="N4207">
        <v>849</v>
      </c>
      <c r="O4207">
        <v>89</v>
      </c>
      <c r="P4207">
        <v>26</v>
      </c>
      <c r="Q4207">
        <v>7</v>
      </c>
      <c r="R4207">
        <v>40</v>
      </c>
      <c r="S4207">
        <v>11</v>
      </c>
      <c r="T4207">
        <v>-0.2</v>
      </c>
      <c r="U4207">
        <v>390</v>
      </c>
      <c r="V4207">
        <v>2.9</v>
      </c>
      <c r="W4207">
        <v>-0.2</v>
      </c>
      <c r="X4207">
        <v>11</v>
      </c>
      <c r="Y4207">
        <v>-2</v>
      </c>
      <c r="Z4207">
        <v>72</v>
      </c>
      <c r="AA4207">
        <v>0.8</v>
      </c>
      <c r="AB4207">
        <v>-1</v>
      </c>
      <c r="AC4207">
        <v>775</v>
      </c>
      <c r="AD4207">
        <v>20</v>
      </c>
      <c r="AE4207">
        <v>-2</v>
      </c>
      <c r="AF4207">
        <v>7.2</v>
      </c>
      <c r="AG4207">
        <v>4.2</v>
      </c>
      <c r="AH4207">
        <v>430</v>
      </c>
    </row>
    <row r="4208" spans="1:34" hidden="1" x14ac:dyDescent="0.25">
      <c r="A4208" t="s">
        <v>16031</v>
      </c>
      <c r="B4208" t="s">
        <v>16032</v>
      </c>
      <c r="C4208" s="1" t="str">
        <f t="shared" si="685"/>
        <v>21:0620</v>
      </c>
      <c r="D4208" s="1" t="str">
        <f t="shared" si="686"/>
        <v>21:0194</v>
      </c>
      <c r="E4208" t="s">
        <v>16033</v>
      </c>
      <c r="F4208" t="s">
        <v>16034</v>
      </c>
      <c r="H4208">
        <v>61.586047000000001</v>
      </c>
      <c r="I4208">
        <v>-139.13917330000001</v>
      </c>
      <c r="J4208" s="1" t="str">
        <f t="shared" si="687"/>
        <v>NGR bulk stream sediment</v>
      </c>
      <c r="K4208" s="1" t="str">
        <f t="shared" si="688"/>
        <v>&lt;177 micron (NGR)</v>
      </c>
      <c r="L4208">
        <v>44</v>
      </c>
      <c r="M4208" t="s">
        <v>38</v>
      </c>
      <c r="N4208">
        <v>850</v>
      </c>
      <c r="O4208">
        <v>98</v>
      </c>
      <c r="P4208">
        <v>28</v>
      </c>
      <c r="Q4208">
        <v>7</v>
      </c>
      <c r="R4208">
        <v>69</v>
      </c>
      <c r="S4208">
        <v>14</v>
      </c>
      <c r="T4208">
        <v>-0.2</v>
      </c>
      <c r="U4208">
        <v>680</v>
      </c>
      <c r="V4208">
        <v>3.05</v>
      </c>
      <c r="W4208">
        <v>0.4</v>
      </c>
      <c r="X4208">
        <v>9</v>
      </c>
      <c r="Y4208">
        <v>-2</v>
      </c>
      <c r="Z4208">
        <v>66</v>
      </c>
      <c r="AA4208">
        <v>-0.2</v>
      </c>
      <c r="AB4208">
        <v>2</v>
      </c>
      <c r="AC4208">
        <v>899</v>
      </c>
      <c r="AD4208">
        <v>40</v>
      </c>
      <c r="AE4208">
        <v>-2</v>
      </c>
      <c r="AF4208">
        <v>8.8000000000000007</v>
      </c>
      <c r="AG4208">
        <v>3.7</v>
      </c>
      <c r="AH4208">
        <v>400</v>
      </c>
    </row>
    <row r="4209" spans="1:34" hidden="1" x14ac:dyDescent="0.25">
      <c r="A4209" t="s">
        <v>16035</v>
      </c>
      <c r="B4209" t="s">
        <v>16036</v>
      </c>
      <c r="C4209" s="1" t="str">
        <f t="shared" si="685"/>
        <v>21:0620</v>
      </c>
      <c r="D4209" s="1" t="str">
        <f t="shared" si="686"/>
        <v>21:0194</v>
      </c>
      <c r="E4209" t="s">
        <v>16037</v>
      </c>
      <c r="F4209" t="s">
        <v>16038</v>
      </c>
      <c r="H4209">
        <v>61.615112799999999</v>
      </c>
      <c r="I4209">
        <v>-139.16698170000001</v>
      </c>
      <c r="J4209" s="1" t="str">
        <f t="shared" si="687"/>
        <v>NGR bulk stream sediment</v>
      </c>
      <c r="K4209" s="1" t="str">
        <f t="shared" si="688"/>
        <v>&lt;177 micron (NGR)</v>
      </c>
      <c r="L4209">
        <v>44</v>
      </c>
      <c r="M4209" t="s">
        <v>43</v>
      </c>
      <c r="N4209">
        <v>851</v>
      </c>
      <c r="O4209">
        <v>107</v>
      </c>
      <c r="P4209">
        <v>38</v>
      </c>
      <c r="Q4209">
        <v>9</v>
      </c>
      <c r="R4209">
        <v>85</v>
      </c>
      <c r="S4209">
        <v>16</v>
      </c>
      <c r="T4209">
        <v>-0.2</v>
      </c>
      <c r="U4209">
        <v>420</v>
      </c>
      <c r="V4209">
        <v>3.15</v>
      </c>
      <c r="W4209">
        <v>0.2</v>
      </c>
      <c r="X4209">
        <v>9</v>
      </c>
      <c r="Y4209">
        <v>-2</v>
      </c>
      <c r="Z4209">
        <v>66</v>
      </c>
      <c r="AA4209">
        <v>0.2</v>
      </c>
      <c r="AB4209">
        <v>-1</v>
      </c>
      <c r="AC4209">
        <v>852</v>
      </c>
      <c r="AD4209">
        <v>20</v>
      </c>
      <c r="AE4209">
        <v>-2</v>
      </c>
      <c r="AF4209">
        <v>7.2</v>
      </c>
      <c r="AG4209">
        <v>3</v>
      </c>
      <c r="AH4209">
        <v>520</v>
      </c>
    </row>
    <row r="4210" spans="1:34" hidden="1" x14ac:dyDescent="0.25">
      <c r="A4210" t="s">
        <v>16039</v>
      </c>
      <c r="B4210" t="s">
        <v>16040</v>
      </c>
      <c r="C4210" s="1" t="str">
        <f t="shared" si="685"/>
        <v>21:0620</v>
      </c>
      <c r="D4210" s="1" t="str">
        <f t="shared" si="686"/>
        <v>21:0194</v>
      </c>
      <c r="E4210" t="s">
        <v>16041</v>
      </c>
      <c r="F4210" t="s">
        <v>16042</v>
      </c>
      <c r="H4210">
        <v>61.6088947</v>
      </c>
      <c r="I4210">
        <v>-139.16733060000001</v>
      </c>
      <c r="J4210" s="1" t="str">
        <f t="shared" si="687"/>
        <v>NGR bulk stream sediment</v>
      </c>
      <c r="K4210" s="1" t="str">
        <f t="shared" si="688"/>
        <v>&lt;177 micron (NGR)</v>
      </c>
      <c r="L4210">
        <v>44</v>
      </c>
      <c r="M4210" t="s">
        <v>56</v>
      </c>
      <c r="N4210">
        <v>852</v>
      </c>
      <c r="O4210">
        <v>95</v>
      </c>
      <c r="P4210">
        <v>23</v>
      </c>
      <c r="Q4210">
        <v>6</v>
      </c>
      <c r="R4210">
        <v>63</v>
      </c>
      <c r="S4210">
        <v>11</v>
      </c>
      <c r="T4210">
        <v>-0.2</v>
      </c>
      <c r="U4210">
        <v>390</v>
      </c>
      <c r="V4210">
        <v>2.65</v>
      </c>
      <c r="W4210">
        <v>-0.2</v>
      </c>
      <c r="X4210">
        <v>5</v>
      </c>
      <c r="Y4210">
        <v>-2</v>
      </c>
      <c r="Z4210">
        <v>55</v>
      </c>
      <c r="AA4210">
        <v>0.2</v>
      </c>
      <c r="AB4210">
        <v>-1</v>
      </c>
      <c r="AC4210">
        <v>821</v>
      </c>
      <c r="AD4210">
        <v>15</v>
      </c>
      <c r="AE4210">
        <v>-2</v>
      </c>
      <c r="AF4210">
        <v>6.2</v>
      </c>
      <c r="AG4210">
        <v>3.1</v>
      </c>
      <c r="AH4210">
        <v>500</v>
      </c>
    </row>
    <row r="4211" spans="1:34" hidden="1" x14ac:dyDescent="0.25">
      <c r="A4211" t="s">
        <v>16043</v>
      </c>
      <c r="B4211" t="s">
        <v>16044</v>
      </c>
      <c r="C4211" s="1" t="str">
        <f t="shared" si="685"/>
        <v>21:0620</v>
      </c>
      <c r="D4211" s="1" t="str">
        <f t="shared" si="686"/>
        <v>21:0194</v>
      </c>
      <c r="E4211" t="s">
        <v>16033</v>
      </c>
      <c r="F4211" t="s">
        <v>16045</v>
      </c>
      <c r="H4211">
        <v>61.586047000000001</v>
      </c>
      <c r="I4211">
        <v>-139.13917330000001</v>
      </c>
      <c r="J4211" s="1" t="str">
        <f t="shared" si="687"/>
        <v>NGR bulk stream sediment</v>
      </c>
      <c r="K4211" s="1" t="str">
        <f t="shared" si="688"/>
        <v>&lt;177 micron (NGR)</v>
      </c>
      <c r="L4211">
        <v>44</v>
      </c>
      <c r="M4211" t="s">
        <v>47</v>
      </c>
      <c r="N4211">
        <v>853</v>
      </c>
      <c r="O4211">
        <v>104</v>
      </c>
      <c r="P4211">
        <v>28</v>
      </c>
      <c r="Q4211">
        <v>5</v>
      </c>
      <c r="R4211">
        <v>70</v>
      </c>
      <c r="S4211">
        <v>14</v>
      </c>
      <c r="T4211">
        <v>0.3</v>
      </c>
      <c r="U4211">
        <v>700</v>
      </c>
      <c r="V4211">
        <v>3.05</v>
      </c>
      <c r="W4211">
        <v>-0.2</v>
      </c>
      <c r="X4211">
        <v>9</v>
      </c>
      <c r="Y4211">
        <v>-2</v>
      </c>
      <c r="Z4211">
        <v>66</v>
      </c>
      <c r="AA4211">
        <v>0.2</v>
      </c>
      <c r="AB4211">
        <v>1</v>
      </c>
      <c r="AC4211">
        <v>819</v>
      </c>
      <c r="AD4211">
        <v>35</v>
      </c>
      <c r="AE4211">
        <v>-2</v>
      </c>
      <c r="AF4211">
        <v>10</v>
      </c>
      <c r="AG4211">
        <v>3.3</v>
      </c>
      <c r="AH4211">
        <v>500</v>
      </c>
    </row>
    <row r="4212" spans="1:34" hidden="1" x14ac:dyDescent="0.25">
      <c r="A4212" t="s">
        <v>16046</v>
      </c>
      <c r="B4212" t="s">
        <v>16047</v>
      </c>
      <c r="C4212" s="1" t="str">
        <f t="shared" si="685"/>
        <v>21:0620</v>
      </c>
      <c r="D4212" s="1" t="str">
        <f t="shared" si="686"/>
        <v>21:0194</v>
      </c>
      <c r="E4212" t="s">
        <v>16033</v>
      </c>
      <c r="F4212" t="s">
        <v>16048</v>
      </c>
      <c r="H4212">
        <v>61.586047000000001</v>
      </c>
      <c r="I4212">
        <v>-139.13917330000001</v>
      </c>
      <c r="J4212" s="1" t="str">
        <f t="shared" si="687"/>
        <v>NGR bulk stream sediment</v>
      </c>
      <c r="K4212" s="1" t="str">
        <f t="shared" si="688"/>
        <v>&lt;177 micron (NGR)</v>
      </c>
      <c r="L4212">
        <v>44</v>
      </c>
      <c r="M4212" t="s">
        <v>51</v>
      </c>
      <c r="N4212">
        <v>854</v>
      </c>
      <c r="O4212">
        <v>86</v>
      </c>
      <c r="P4212">
        <v>23</v>
      </c>
      <c r="Q4212">
        <v>5</v>
      </c>
      <c r="R4212">
        <v>61</v>
      </c>
      <c r="S4212">
        <v>11</v>
      </c>
      <c r="T4212">
        <v>-0.2</v>
      </c>
      <c r="U4212">
        <v>550</v>
      </c>
      <c r="V4212">
        <v>2.4</v>
      </c>
      <c r="W4212">
        <v>-0.2</v>
      </c>
      <c r="X4212">
        <v>7</v>
      </c>
      <c r="Y4212">
        <v>-2</v>
      </c>
      <c r="Z4212">
        <v>55</v>
      </c>
      <c r="AA4212">
        <v>-0.2</v>
      </c>
      <c r="AB4212">
        <v>2</v>
      </c>
      <c r="AC4212">
        <v>807</v>
      </c>
      <c r="AD4212">
        <v>30</v>
      </c>
      <c r="AE4212">
        <v>-2</v>
      </c>
      <c r="AF4212">
        <v>8.1999999999999993</v>
      </c>
      <c r="AG4212">
        <v>3</v>
      </c>
      <c r="AH4212">
        <v>380</v>
      </c>
    </row>
    <row r="4213" spans="1:34" hidden="1" x14ac:dyDescent="0.25">
      <c r="A4213" t="s">
        <v>16049</v>
      </c>
      <c r="B4213" t="s">
        <v>16050</v>
      </c>
      <c r="C4213" s="1" t="str">
        <f t="shared" si="685"/>
        <v>21:0620</v>
      </c>
      <c r="D4213" s="1" t="str">
        <f t="shared" si="686"/>
        <v>21:0194</v>
      </c>
      <c r="E4213" t="s">
        <v>16051</v>
      </c>
      <c r="F4213" t="s">
        <v>16052</v>
      </c>
      <c r="H4213">
        <v>61.561271699999999</v>
      </c>
      <c r="I4213">
        <v>-139.1026076</v>
      </c>
      <c r="J4213" s="1" t="str">
        <f t="shared" si="687"/>
        <v>NGR bulk stream sediment</v>
      </c>
      <c r="K4213" s="1" t="str">
        <f t="shared" si="688"/>
        <v>&lt;177 micron (NGR)</v>
      </c>
      <c r="L4213">
        <v>44</v>
      </c>
      <c r="M4213" t="s">
        <v>61</v>
      </c>
      <c r="N4213">
        <v>855</v>
      </c>
      <c r="O4213">
        <v>65</v>
      </c>
      <c r="P4213">
        <v>13</v>
      </c>
      <c r="Q4213">
        <v>4</v>
      </c>
      <c r="R4213">
        <v>19</v>
      </c>
      <c r="S4213">
        <v>7</v>
      </c>
      <c r="T4213">
        <v>-0.2</v>
      </c>
      <c r="U4213">
        <v>260</v>
      </c>
      <c r="V4213">
        <v>1.85</v>
      </c>
      <c r="W4213">
        <v>-0.2</v>
      </c>
      <c r="X4213">
        <v>2</v>
      </c>
      <c r="Y4213">
        <v>-2</v>
      </c>
      <c r="Z4213">
        <v>44</v>
      </c>
      <c r="AA4213">
        <v>0.2</v>
      </c>
      <c r="AB4213">
        <v>-1</v>
      </c>
      <c r="AC4213">
        <v>555</v>
      </c>
      <c r="AD4213">
        <v>20</v>
      </c>
      <c r="AE4213">
        <v>2</v>
      </c>
      <c r="AF4213">
        <v>2.6</v>
      </c>
      <c r="AG4213">
        <v>3.7</v>
      </c>
      <c r="AH4213">
        <v>430</v>
      </c>
    </row>
    <row r="4214" spans="1:34" hidden="1" x14ac:dyDescent="0.25">
      <c r="A4214" t="s">
        <v>16053</v>
      </c>
      <c r="B4214" t="s">
        <v>16054</v>
      </c>
      <c r="C4214" s="1" t="str">
        <f t="shared" si="685"/>
        <v>21:0620</v>
      </c>
      <c r="D4214" s="1" t="str">
        <f t="shared" si="686"/>
        <v>21:0194</v>
      </c>
      <c r="E4214" t="s">
        <v>16055</v>
      </c>
      <c r="F4214" t="s">
        <v>16056</v>
      </c>
      <c r="H4214">
        <v>61.548882800000001</v>
      </c>
      <c r="I4214">
        <v>-139.0587792</v>
      </c>
      <c r="J4214" s="1" t="str">
        <f t="shared" si="687"/>
        <v>NGR bulk stream sediment</v>
      </c>
      <c r="K4214" s="1" t="str">
        <f t="shared" si="688"/>
        <v>&lt;177 micron (NGR)</v>
      </c>
      <c r="L4214">
        <v>44</v>
      </c>
      <c r="M4214" t="s">
        <v>66</v>
      </c>
      <c r="N4214">
        <v>856</v>
      </c>
      <c r="O4214">
        <v>74</v>
      </c>
      <c r="P4214">
        <v>25</v>
      </c>
      <c r="Q4214">
        <v>7</v>
      </c>
      <c r="R4214">
        <v>33</v>
      </c>
      <c r="S4214">
        <v>10</v>
      </c>
      <c r="T4214">
        <v>-0.2</v>
      </c>
      <c r="U4214">
        <v>350</v>
      </c>
      <c r="V4214">
        <v>2.2000000000000002</v>
      </c>
      <c r="W4214">
        <v>-0.2</v>
      </c>
      <c r="X4214">
        <v>4</v>
      </c>
      <c r="Y4214">
        <v>-2</v>
      </c>
      <c r="Z4214">
        <v>55</v>
      </c>
      <c r="AA4214">
        <v>-0.2</v>
      </c>
      <c r="AB4214">
        <v>-1</v>
      </c>
      <c r="AC4214">
        <v>681</v>
      </c>
      <c r="AD4214">
        <v>15</v>
      </c>
      <c r="AE4214">
        <v>2</v>
      </c>
      <c r="AF4214">
        <v>4.2</v>
      </c>
      <c r="AG4214">
        <v>2</v>
      </c>
      <c r="AH4214">
        <v>370</v>
      </c>
    </row>
    <row r="4215" spans="1:34" hidden="1" x14ac:dyDescent="0.25">
      <c r="A4215" t="s">
        <v>16057</v>
      </c>
      <c r="B4215" t="s">
        <v>16058</v>
      </c>
      <c r="C4215" s="1" t="str">
        <f t="shared" si="685"/>
        <v>21:0620</v>
      </c>
      <c r="D4215" s="1" t="str">
        <f t="shared" si="686"/>
        <v>21:0194</v>
      </c>
      <c r="E4215" t="s">
        <v>16059</v>
      </c>
      <c r="F4215" t="s">
        <v>16060</v>
      </c>
      <c r="H4215">
        <v>61.536792400000003</v>
      </c>
      <c r="I4215">
        <v>-139.02787180000001</v>
      </c>
      <c r="J4215" s="1" t="str">
        <f t="shared" si="687"/>
        <v>NGR bulk stream sediment</v>
      </c>
      <c r="K4215" s="1" t="str">
        <f t="shared" si="688"/>
        <v>&lt;177 micron (NGR)</v>
      </c>
      <c r="L4215">
        <v>44</v>
      </c>
      <c r="M4215" t="s">
        <v>76</v>
      </c>
      <c r="N4215">
        <v>857</v>
      </c>
      <c r="O4215">
        <v>68</v>
      </c>
      <c r="P4215">
        <v>26</v>
      </c>
      <c r="Q4215">
        <v>6</v>
      </c>
      <c r="R4215">
        <v>44</v>
      </c>
      <c r="S4215">
        <v>11</v>
      </c>
      <c r="T4215">
        <v>-0.2</v>
      </c>
      <c r="U4215">
        <v>330</v>
      </c>
      <c r="V4215">
        <v>2.4</v>
      </c>
      <c r="W4215">
        <v>-0.2</v>
      </c>
      <c r="X4215">
        <v>4</v>
      </c>
      <c r="Y4215">
        <v>-2</v>
      </c>
      <c r="Z4215">
        <v>61</v>
      </c>
      <c r="AA4215">
        <v>-0.2</v>
      </c>
      <c r="AB4215">
        <v>2</v>
      </c>
      <c r="AC4215">
        <v>660</v>
      </c>
      <c r="AD4215">
        <v>15</v>
      </c>
      <c r="AE4215">
        <v>-2</v>
      </c>
      <c r="AF4215">
        <v>3.6</v>
      </c>
      <c r="AG4215">
        <v>1.8</v>
      </c>
      <c r="AH4215">
        <v>450</v>
      </c>
    </row>
    <row r="4216" spans="1:34" hidden="1" x14ac:dyDescent="0.25">
      <c r="A4216" t="s">
        <v>16061</v>
      </c>
      <c r="B4216" t="s">
        <v>16062</v>
      </c>
      <c r="C4216" s="1" t="str">
        <f t="shared" si="685"/>
        <v>21:0620</v>
      </c>
      <c r="D4216" s="1" t="str">
        <f t="shared" si="686"/>
        <v>21:0194</v>
      </c>
      <c r="E4216" t="s">
        <v>16063</v>
      </c>
      <c r="F4216" t="s">
        <v>16064</v>
      </c>
      <c r="H4216">
        <v>61.570055799999999</v>
      </c>
      <c r="I4216">
        <v>-139.0180374</v>
      </c>
      <c r="J4216" s="1" t="str">
        <f t="shared" si="687"/>
        <v>NGR bulk stream sediment</v>
      </c>
      <c r="K4216" s="1" t="str">
        <f t="shared" si="688"/>
        <v>&lt;177 micron (NGR)</v>
      </c>
      <c r="L4216">
        <v>44</v>
      </c>
      <c r="M4216" t="s">
        <v>81</v>
      </c>
      <c r="N4216">
        <v>858</v>
      </c>
      <c r="O4216">
        <v>59</v>
      </c>
      <c r="P4216">
        <v>23</v>
      </c>
      <c r="Q4216">
        <v>6</v>
      </c>
      <c r="R4216">
        <v>31</v>
      </c>
      <c r="S4216">
        <v>9</v>
      </c>
      <c r="T4216">
        <v>-0.2</v>
      </c>
      <c r="U4216">
        <v>300</v>
      </c>
      <c r="V4216">
        <v>2.2999999999999998</v>
      </c>
      <c r="W4216">
        <v>-0.2</v>
      </c>
      <c r="X4216">
        <v>4</v>
      </c>
      <c r="Y4216">
        <v>-2</v>
      </c>
      <c r="Z4216">
        <v>55</v>
      </c>
      <c r="AA4216">
        <v>0.2</v>
      </c>
      <c r="AB4216">
        <v>-1</v>
      </c>
      <c r="AC4216">
        <v>558</v>
      </c>
      <c r="AD4216">
        <v>15</v>
      </c>
      <c r="AE4216">
        <v>-2</v>
      </c>
      <c r="AF4216">
        <v>5.2</v>
      </c>
      <c r="AG4216">
        <v>2.7</v>
      </c>
      <c r="AH4216">
        <v>450</v>
      </c>
    </row>
    <row r="4217" spans="1:34" hidden="1" x14ac:dyDescent="0.25">
      <c r="A4217" t="s">
        <v>16065</v>
      </c>
      <c r="B4217" t="s">
        <v>16066</v>
      </c>
      <c r="C4217" s="1" t="str">
        <f t="shared" si="685"/>
        <v>21:0620</v>
      </c>
      <c r="D4217" s="1" t="str">
        <f t="shared" si="686"/>
        <v>21:0194</v>
      </c>
      <c r="E4217" t="s">
        <v>16067</v>
      </c>
      <c r="F4217" t="s">
        <v>16068</v>
      </c>
      <c r="H4217">
        <v>61.526069900000003</v>
      </c>
      <c r="I4217">
        <v>-139.0396853</v>
      </c>
      <c r="J4217" s="1" t="str">
        <f t="shared" si="687"/>
        <v>NGR bulk stream sediment</v>
      </c>
      <c r="K4217" s="1" t="str">
        <f t="shared" si="688"/>
        <v>&lt;177 micron (NGR)</v>
      </c>
      <c r="L4217">
        <v>44</v>
      </c>
      <c r="M4217" t="s">
        <v>86</v>
      </c>
      <c r="N4217">
        <v>859</v>
      </c>
      <c r="O4217">
        <v>148</v>
      </c>
      <c r="P4217">
        <v>28</v>
      </c>
      <c r="Q4217">
        <v>5</v>
      </c>
      <c r="R4217">
        <v>26</v>
      </c>
      <c r="S4217">
        <v>10</v>
      </c>
      <c r="T4217">
        <v>-0.2</v>
      </c>
      <c r="U4217">
        <v>580</v>
      </c>
      <c r="V4217">
        <v>2.7</v>
      </c>
      <c r="W4217">
        <v>-0.2</v>
      </c>
      <c r="X4217">
        <v>5</v>
      </c>
      <c r="Y4217">
        <v>-2</v>
      </c>
      <c r="Z4217">
        <v>66</v>
      </c>
      <c r="AA4217">
        <v>0.6</v>
      </c>
      <c r="AB4217">
        <v>-1</v>
      </c>
      <c r="AC4217">
        <v>827</v>
      </c>
      <c r="AD4217">
        <v>35</v>
      </c>
      <c r="AE4217">
        <v>-2</v>
      </c>
      <c r="AF4217">
        <v>20</v>
      </c>
      <c r="AG4217">
        <v>2.7</v>
      </c>
      <c r="AH4217">
        <v>570</v>
      </c>
    </row>
    <row r="4218" spans="1:34" hidden="1" x14ac:dyDescent="0.25">
      <c r="A4218" t="s">
        <v>16069</v>
      </c>
      <c r="B4218" t="s">
        <v>16070</v>
      </c>
      <c r="C4218" s="1" t="str">
        <f t="shared" si="685"/>
        <v>21:0620</v>
      </c>
      <c r="D4218" s="1" t="str">
        <f t="shared" si="686"/>
        <v>21:0194</v>
      </c>
      <c r="E4218" t="s">
        <v>16071</v>
      </c>
      <c r="F4218" t="s">
        <v>16072</v>
      </c>
      <c r="H4218">
        <v>61.504362700000001</v>
      </c>
      <c r="I4218">
        <v>-139.11007989999999</v>
      </c>
      <c r="J4218" s="1" t="str">
        <f t="shared" si="687"/>
        <v>NGR bulk stream sediment</v>
      </c>
      <c r="K4218" s="1" t="str">
        <f t="shared" si="688"/>
        <v>&lt;177 micron (NGR)</v>
      </c>
      <c r="L4218">
        <v>44</v>
      </c>
      <c r="M4218" t="s">
        <v>91</v>
      </c>
      <c r="N4218">
        <v>860</v>
      </c>
      <c r="O4218">
        <v>321</v>
      </c>
      <c r="P4218">
        <v>40</v>
      </c>
      <c r="Q4218">
        <v>6</v>
      </c>
      <c r="R4218">
        <v>52</v>
      </c>
      <c r="S4218">
        <v>45</v>
      </c>
      <c r="T4218">
        <v>-0.2</v>
      </c>
      <c r="U4218">
        <v>5800</v>
      </c>
      <c r="V4218">
        <v>8.5</v>
      </c>
      <c r="W4218">
        <v>0.8</v>
      </c>
      <c r="X4218">
        <v>70</v>
      </c>
      <c r="Y4218">
        <v>2</v>
      </c>
      <c r="Z4218">
        <v>66</v>
      </c>
      <c r="AA4218">
        <v>0.2</v>
      </c>
      <c r="AB4218">
        <v>2</v>
      </c>
      <c r="AC4218">
        <v>667</v>
      </c>
      <c r="AD4218">
        <v>100</v>
      </c>
      <c r="AE4218">
        <v>2</v>
      </c>
      <c r="AF4218">
        <v>47.8</v>
      </c>
      <c r="AG4218">
        <v>1.1000000000000001</v>
      </c>
      <c r="AH4218">
        <v>275</v>
      </c>
    </row>
    <row r="4219" spans="1:34" hidden="1" x14ac:dyDescent="0.25">
      <c r="A4219" t="s">
        <v>16073</v>
      </c>
      <c r="B4219" t="s">
        <v>16074</v>
      </c>
      <c r="C4219" s="1" t="str">
        <f t="shared" si="685"/>
        <v>21:0620</v>
      </c>
      <c r="D4219" s="1" t="str">
        <f t="shared" si="686"/>
        <v>21:0194</v>
      </c>
      <c r="E4219" t="s">
        <v>16075</v>
      </c>
      <c r="F4219" t="s">
        <v>16076</v>
      </c>
      <c r="H4219">
        <v>61.470076800000001</v>
      </c>
      <c r="I4219">
        <v>-139.04701850000001</v>
      </c>
      <c r="J4219" s="1" t="str">
        <f t="shared" si="687"/>
        <v>NGR bulk stream sediment</v>
      </c>
      <c r="K4219" s="1" t="str">
        <f t="shared" si="688"/>
        <v>&lt;177 micron (NGR)</v>
      </c>
      <c r="L4219">
        <v>44</v>
      </c>
      <c r="M4219" t="s">
        <v>96</v>
      </c>
      <c r="N4219">
        <v>861</v>
      </c>
      <c r="O4219">
        <v>49</v>
      </c>
      <c r="P4219">
        <v>19</v>
      </c>
      <c r="Q4219">
        <v>3</v>
      </c>
      <c r="R4219">
        <v>28</v>
      </c>
      <c r="S4219">
        <v>8</v>
      </c>
      <c r="T4219">
        <v>-0.2</v>
      </c>
      <c r="U4219">
        <v>310</v>
      </c>
      <c r="V4219">
        <v>1.7</v>
      </c>
      <c r="W4219">
        <v>-0.2</v>
      </c>
      <c r="X4219">
        <v>4</v>
      </c>
      <c r="Y4219">
        <v>-2</v>
      </c>
      <c r="Z4219">
        <v>44</v>
      </c>
      <c r="AA4219">
        <v>-0.2</v>
      </c>
      <c r="AB4219">
        <v>2</v>
      </c>
      <c r="AC4219">
        <v>484</v>
      </c>
      <c r="AD4219">
        <v>10</v>
      </c>
      <c r="AE4219">
        <v>-2</v>
      </c>
      <c r="AF4219">
        <v>2.4</v>
      </c>
      <c r="AG4219">
        <v>1.4</v>
      </c>
      <c r="AH4219">
        <v>335</v>
      </c>
    </row>
    <row r="4220" spans="1:34" hidden="1" x14ac:dyDescent="0.25">
      <c r="A4220" t="s">
        <v>16077</v>
      </c>
      <c r="B4220" t="s">
        <v>16078</v>
      </c>
      <c r="C4220" s="1" t="str">
        <f t="shared" si="685"/>
        <v>21:0620</v>
      </c>
      <c r="D4220" s="1" t="str">
        <f t="shared" si="686"/>
        <v>21:0194</v>
      </c>
      <c r="E4220" t="s">
        <v>16079</v>
      </c>
      <c r="F4220" t="s">
        <v>16080</v>
      </c>
      <c r="H4220">
        <v>61.473646799999997</v>
      </c>
      <c r="I4220">
        <v>-139.01320620000001</v>
      </c>
      <c r="J4220" s="1" t="str">
        <f t="shared" si="687"/>
        <v>NGR bulk stream sediment</v>
      </c>
      <c r="K4220" s="1" t="str">
        <f t="shared" si="688"/>
        <v>&lt;177 micron (NGR)</v>
      </c>
      <c r="L4220">
        <v>44</v>
      </c>
      <c r="M4220" t="s">
        <v>101</v>
      </c>
      <c r="N4220">
        <v>862</v>
      </c>
      <c r="O4220">
        <v>97</v>
      </c>
      <c r="P4220">
        <v>32</v>
      </c>
      <c r="Q4220">
        <v>3</v>
      </c>
      <c r="R4220">
        <v>41</v>
      </c>
      <c r="S4220">
        <v>11</v>
      </c>
      <c r="T4220">
        <v>-0.2</v>
      </c>
      <c r="U4220">
        <v>400</v>
      </c>
      <c r="V4220">
        <v>2.2000000000000002</v>
      </c>
      <c r="W4220">
        <v>-0.2</v>
      </c>
      <c r="X4220">
        <v>6</v>
      </c>
      <c r="Y4220">
        <v>-2</v>
      </c>
      <c r="Z4220">
        <v>55</v>
      </c>
      <c r="AA4220">
        <v>-0.2</v>
      </c>
      <c r="AB4220">
        <v>-1</v>
      </c>
      <c r="AC4220">
        <v>622</v>
      </c>
      <c r="AD4220">
        <v>20</v>
      </c>
      <c r="AE4220">
        <v>14</v>
      </c>
      <c r="AF4220">
        <v>7</v>
      </c>
      <c r="AG4220">
        <v>2.7</v>
      </c>
      <c r="AH4220">
        <v>450</v>
      </c>
    </row>
    <row r="4221" spans="1:34" hidden="1" x14ac:dyDescent="0.25">
      <c r="A4221" t="s">
        <v>16081</v>
      </c>
      <c r="B4221" t="s">
        <v>16082</v>
      </c>
      <c r="C4221" s="1" t="str">
        <f t="shared" si="685"/>
        <v>21:0620</v>
      </c>
      <c r="D4221" s="1" t="str">
        <f>HYPERLINK("http://geochem.nrcan.gc.ca/cdogs/content/svy/svy_e.htm", "")</f>
        <v/>
      </c>
      <c r="G4221" s="1" t="str">
        <f>HYPERLINK("http://geochem.nrcan.gc.ca/cdogs/content/cr_/cr_00077_e.htm", "77")</f>
        <v>77</v>
      </c>
      <c r="J4221" t="s">
        <v>69</v>
      </c>
      <c r="K4221" t="s">
        <v>70</v>
      </c>
      <c r="L4221">
        <v>44</v>
      </c>
      <c r="M4221" t="s">
        <v>71</v>
      </c>
      <c r="N4221">
        <v>863</v>
      </c>
      <c r="O4221">
        <v>132</v>
      </c>
      <c r="P4221">
        <v>59</v>
      </c>
      <c r="Q4221">
        <v>30</v>
      </c>
      <c r="R4221">
        <v>307</v>
      </c>
      <c r="S4221">
        <v>27</v>
      </c>
      <c r="T4221">
        <v>0.3</v>
      </c>
      <c r="U4221">
        <v>560</v>
      </c>
      <c r="V4221">
        <v>3</v>
      </c>
      <c r="W4221">
        <v>0.8</v>
      </c>
      <c r="X4221">
        <v>32</v>
      </c>
      <c r="Y4221">
        <v>2</v>
      </c>
      <c r="Z4221">
        <v>72</v>
      </c>
      <c r="AA4221">
        <v>1.3</v>
      </c>
      <c r="AB4221">
        <v>7</v>
      </c>
      <c r="AC4221">
        <v>694</v>
      </c>
      <c r="AD4221">
        <v>20</v>
      </c>
      <c r="AE4221">
        <v>8</v>
      </c>
      <c r="AF4221">
        <v>3.6</v>
      </c>
      <c r="AG4221">
        <v>19.2</v>
      </c>
      <c r="AH4221">
        <v>615</v>
      </c>
    </row>
    <row r="4222" spans="1:34" hidden="1" x14ac:dyDescent="0.25">
      <c r="A4222" t="s">
        <v>16083</v>
      </c>
      <c r="B4222" t="s">
        <v>16084</v>
      </c>
      <c r="C4222" s="1" t="str">
        <f t="shared" si="685"/>
        <v>21:0620</v>
      </c>
      <c r="D4222" s="1" t="str">
        <f t="shared" ref="D4222:D4232" si="689">HYPERLINK("http://geochem.nrcan.gc.ca/cdogs/content/svy/svy210194_e.htm", "21:0194")</f>
        <v>21:0194</v>
      </c>
      <c r="E4222" t="s">
        <v>16085</v>
      </c>
      <c r="F4222" t="s">
        <v>16086</v>
      </c>
      <c r="H4222">
        <v>61.481237499999999</v>
      </c>
      <c r="I4222">
        <v>-138.95630739999999</v>
      </c>
      <c r="J4222" s="1" t="str">
        <f t="shared" ref="J4222:J4232" si="690">HYPERLINK("http://geochem.nrcan.gc.ca/cdogs/content/kwd/kwd020030_e.htm", "NGR bulk stream sediment")</f>
        <v>NGR bulk stream sediment</v>
      </c>
      <c r="K4222" s="1" t="str">
        <f t="shared" ref="K4222:K4232" si="691">HYPERLINK("http://geochem.nrcan.gc.ca/cdogs/content/kwd/kwd080006_e.htm", "&lt;177 micron (NGR)")</f>
        <v>&lt;177 micron (NGR)</v>
      </c>
      <c r="L4222">
        <v>44</v>
      </c>
      <c r="M4222" t="s">
        <v>106</v>
      </c>
      <c r="N4222">
        <v>864</v>
      </c>
      <c r="O4222">
        <v>100</v>
      </c>
      <c r="P4222">
        <v>31</v>
      </c>
      <c r="Q4222">
        <v>5</v>
      </c>
      <c r="R4222">
        <v>37</v>
      </c>
      <c r="S4222">
        <v>9</v>
      </c>
      <c r="T4222">
        <v>-0.2</v>
      </c>
      <c r="U4222">
        <v>390</v>
      </c>
      <c r="V4222">
        <v>2.4</v>
      </c>
      <c r="W4222">
        <v>-0.2</v>
      </c>
      <c r="X4222">
        <v>6</v>
      </c>
      <c r="Y4222">
        <v>-2</v>
      </c>
      <c r="Z4222">
        <v>57</v>
      </c>
      <c r="AA4222">
        <v>0.2</v>
      </c>
      <c r="AB4222">
        <v>-1</v>
      </c>
      <c r="AC4222">
        <v>591</v>
      </c>
      <c r="AD4222">
        <v>20</v>
      </c>
      <c r="AE4222">
        <v>-2</v>
      </c>
      <c r="AF4222">
        <v>7.8</v>
      </c>
      <c r="AG4222">
        <v>2.8</v>
      </c>
      <c r="AH4222">
        <v>550</v>
      </c>
    </row>
    <row r="4223" spans="1:34" hidden="1" x14ac:dyDescent="0.25">
      <c r="A4223" t="s">
        <v>16087</v>
      </c>
      <c r="B4223" t="s">
        <v>16088</v>
      </c>
      <c r="C4223" s="1" t="str">
        <f t="shared" si="685"/>
        <v>21:0620</v>
      </c>
      <c r="D4223" s="1" t="str">
        <f t="shared" si="689"/>
        <v>21:0194</v>
      </c>
      <c r="E4223" t="s">
        <v>16089</v>
      </c>
      <c r="F4223" t="s">
        <v>16090</v>
      </c>
      <c r="H4223">
        <v>61.475338200000003</v>
      </c>
      <c r="I4223">
        <v>-138.9432315</v>
      </c>
      <c r="J4223" s="1" t="str">
        <f t="shared" si="690"/>
        <v>NGR bulk stream sediment</v>
      </c>
      <c r="K4223" s="1" t="str">
        <f t="shared" si="691"/>
        <v>&lt;177 micron (NGR)</v>
      </c>
      <c r="L4223">
        <v>44</v>
      </c>
      <c r="M4223" t="s">
        <v>111</v>
      </c>
      <c r="N4223">
        <v>865</v>
      </c>
      <c r="O4223">
        <v>78</v>
      </c>
      <c r="P4223">
        <v>14</v>
      </c>
      <c r="Q4223">
        <v>6</v>
      </c>
      <c r="R4223">
        <v>25</v>
      </c>
      <c r="S4223">
        <v>11</v>
      </c>
      <c r="T4223">
        <v>-0.2</v>
      </c>
      <c r="U4223">
        <v>300</v>
      </c>
      <c r="V4223">
        <v>1.85</v>
      </c>
      <c r="W4223">
        <v>-0.2</v>
      </c>
      <c r="X4223">
        <v>5</v>
      </c>
      <c r="Y4223">
        <v>-2</v>
      </c>
      <c r="Z4223">
        <v>44</v>
      </c>
      <c r="AA4223">
        <v>-0.2</v>
      </c>
      <c r="AB4223">
        <v>-1</v>
      </c>
      <c r="AC4223">
        <v>504</v>
      </c>
      <c r="AD4223">
        <v>10</v>
      </c>
      <c r="AE4223">
        <v>-2</v>
      </c>
      <c r="AF4223">
        <v>2.8</v>
      </c>
      <c r="AG4223">
        <v>2.9</v>
      </c>
      <c r="AH4223">
        <v>435</v>
      </c>
    </row>
    <row r="4224" spans="1:34" hidden="1" x14ac:dyDescent="0.25">
      <c r="A4224" t="s">
        <v>16091</v>
      </c>
      <c r="B4224" t="s">
        <v>16092</v>
      </c>
      <c r="C4224" s="1" t="str">
        <f t="shared" si="685"/>
        <v>21:0620</v>
      </c>
      <c r="D4224" s="1" t="str">
        <f t="shared" si="689"/>
        <v>21:0194</v>
      </c>
      <c r="E4224" t="s">
        <v>16093</v>
      </c>
      <c r="F4224" t="s">
        <v>16094</v>
      </c>
      <c r="H4224">
        <v>61.430078700000003</v>
      </c>
      <c r="I4224">
        <v>-138.98779949999999</v>
      </c>
      <c r="J4224" s="1" t="str">
        <f t="shared" si="690"/>
        <v>NGR bulk stream sediment</v>
      </c>
      <c r="K4224" s="1" t="str">
        <f t="shared" si="691"/>
        <v>&lt;177 micron (NGR)</v>
      </c>
      <c r="L4224">
        <v>44</v>
      </c>
      <c r="M4224" t="s">
        <v>116</v>
      </c>
      <c r="N4224">
        <v>866</v>
      </c>
      <c r="O4224">
        <v>72</v>
      </c>
      <c r="P4224">
        <v>32</v>
      </c>
      <c r="Q4224">
        <v>6</v>
      </c>
      <c r="R4224">
        <v>37</v>
      </c>
      <c r="S4224">
        <v>15</v>
      </c>
      <c r="T4224">
        <v>-0.2</v>
      </c>
      <c r="U4224">
        <v>5800</v>
      </c>
      <c r="V4224">
        <v>1.8</v>
      </c>
      <c r="W4224">
        <v>0.5</v>
      </c>
      <c r="X4224">
        <v>11</v>
      </c>
      <c r="Y4224">
        <v>3</v>
      </c>
      <c r="Z4224">
        <v>55</v>
      </c>
      <c r="AA4224">
        <v>0.4</v>
      </c>
      <c r="AB4224">
        <v>2</v>
      </c>
      <c r="AC4224">
        <v>416</v>
      </c>
      <c r="AD4224">
        <v>30</v>
      </c>
      <c r="AE4224">
        <v>-2</v>
      </c>
      <c r="AF4224">
        <v>54.6</v>
      </c>
      <c r="AG4224">
        <v>2.2999999999999998</v>
      </c>
      <c r="AH4224">
        <v>175</v>
      </c>
    </row>
    <row r="4225" spans="1:34" hidden="1" x14ac:dyDescent="0.25">
      <c r="A4225" t="s">
        <v>16095</v>
      </c>
      <c r="B4225" t="s">
        <v>16096</v>
      </c>
      <c r="C4225" s="1" t="str">
        <f t="shared" si="685"/>
        <v>21:0620</v>
      </c>
      <c r="D4225" s="1" t="str">
        <f t="shared" si="689"/>
        <v>21:0194</v>
      </c>
      <c r="E4225" t="s">
        <v>16097</v>
      </c>
      <c r="F4225" t="s">
        <v>16098</v>
      </c>
      <c r="H4225">
        <v>61.419880999999997</v>
      </c>
      <c r="I4225">
        <v>-138.97173770000001</v>
      </c>
      <c r="J4225" s="1" t="str">
        <f t="shared" si="690"/>
        <v>NGR bulk stream sediment</v>
      </c>
      <c r="K4225" s="1" t="str">
        <f t="shared" si="691"/>
        <v>&lt;177 micron (NGR)</v>
      </c>
      <c r="L4225">
        <v>44</v>
      </c>
      <c r="M4225" t="s">
        <v>121</v>
      </c>
      <c r="N4225">
        <v>867</v>
      </c>
      <c r="O4225">
        <v>40</v>
      </c>
      <c r="P4225">
        <v>23</v>
      </c>
      <c r="Q4225">
        <v>5</v>
      </c>
      <c r="R4225">
        <v>24</v>
      </c>
      <c r="S4225">
        <v>5</v>
      </c>
      <c r="T4225">
        <v>-0.2</v>
      </c>
      <c r="U4225">
        <v>280</v>
      </c>
      <c r="V4225">
        <v>1.2</v>
      </c>
      <c r="W4225">
        <v>-0.2</v>
      </c>
      <c r="X4225">
        <v>7</v>
      </c>
      <c r="Y4225">
        <v>-2</v>
      </c>
      <c r="Z4225">
        <v>22</v>
      </c>
      <c r="AA4225">
        <v>0.4</v>
      </c>
      <c r="AB4225">
        <v>2</v>
      </c>
      <c r="AC4225">
        <v>257</v>
      </c>
      <c r="AD4225">
        <v>45</v>
      </c>
      <c r="AE4225">
        <v>-2</v>
      </c>
      <c r="AF4225">
        <v>67.8</v>
      </c>
      <c r="AG4225">
        <v>1.6</v>
      </c>
      <c r="AH4225">
        <v>180</v>
      </c>
    </row>
    <row r="4226" spans="1:34" hidden="1" x14ac:dyDescent="0.25">
      <c r="A4226" t="s">
        <v>16099</v>
      </c>
      <c r="B4226" t="s">
        <v>16100</v>
      </c>
      <c r="C4226" s="1" t="str">
        <f t="shared" si="685"/>
        <v>21:0620</v>
      </c>
      <c r="D4226" s="1" t="str">
        <f t="shared" si="689"/>
        <v>21:0194</v>
      </c>
      <c r="E4226" t="s">
        <v>16101</v>
      </c>
      <c r="F4226" t="s">
        <v>16102</v>
      </c>
      <c r="H4226">
        <v>61.419892599999997</v>
      </c>
      <c r="I4226">
        <v>-138.87657669999999</v>
      </c>
      <c r="J4226" s="1" t="str">
        <f t="shared" si="690"/>
        <v>NGR bulk stream sediment</v>
      </c>
      <c r="K4226" s="1" t="str">
        <f t="shared" si="691"/>
        <v>&lt;177 micron (NGR)</v>
      </c>
      <c r="L4226">
        <v>44</v>
      </c>
      <c r="M4226" t="s">
        <v>126</v>
      </c>
      <c r="N4226">
        <v>868</v>
      </c>
      <c r="O4226">
        <v>52</v>
      </c>
      <c r="P4226">
        <v>19</v>
      </c>
      <c r="Q4226">
        <v>3</v>
      </c>
      <c r="R4226">
        <v>27</v>
      </c>
      <c r="S4226">
        <v>8</v>
      </c>
      <c r="T4226">
        <v>-0.2</v>
      </c>
      <c r="U4226">
        <v>260</v>
      </c>
      <c r="V4226">
        <v>1.7</v>
      </c>
      <c r="W4226">
        <v>-0.2</v>
      </c>
      <c r="X4226">
        <v>4</v>
      </c>
      <c r="Y4226">
        <v>-2</v>
      </c>
      <c r="Z4226">
        <v>50</v>
      </c>
      <c r="AA4226">
        <v>-0.2</v>
      </c>
      <c r="AB4226">
        <v>1</v>
      </c>
      <c r="AC4226">
        <v>539</v>
      </c>
      <c r="AD4226">
        <v>-10</v>
      </c>
      <c r="AE4226">
        <v>-2</v>
      </c>
      <c r="AF4226">
        <v>1.4</v>
      </c>
      <c r="AG4226">
        <v>2.4</v>
      </c>
      <c r="AH4226">
        <v>390</v>
      </c>
    </row>
    <row r="4227" spans="1:34" hidden="1" x14ac:dyDescent="0.25">
      <c r="A4227" t="s">
        <v>16103</v>
      </c>
      <c r="B4227" t="s">
        <v>16104</v>
      </c>
      <c r="C4227" s="1" t="str">
        <f t="shared" si="685"/>
        <v>21:0620</v>
      </c>
      <c r="D4227" s="1" t="str">
        <f t="shared" si="689"/>
        <v>21:0194</v>
      </c>
      <c r="E4227" t="s">
        <v>16105</v>
      </c>
      <c r="F4227" t="s">
        <v>16106</v>
      </c>
      <c r="H4227">
        <v>61.415274500000002</v>
      </c>
      <c r="I4227">
        <v>-138.86898189999999</v>
      </c>
      <c r="J4227" s="1" t="str">
        <f t="shared" si="690"/>
        <v>NGR bulk stream sediment</v>
      </c>
      <c r="K4227" s="1" t="str">
        <f t="shared" si="691"/>
        <v>&lt;177 micron (NGR)</v>
      </c>
      <c r="L4227">
        <v>44</v>
      </c>
      <c r="M4227" t="s">
        <v>131</v>
      </c>
      <c r="N4227">
        <v>869</v>
      </c>
      <c r="O4227">
        <v>61</v>
      </c>
      <c r="P4227">
        <v>26</v>
      </c>
      <c r="Q4227">
        <v>5</v>
      </c>
      <c r="R4227">
        <v>43</v>
      </c>
      <c r="S4227">
        <v>10</v>
      </c>
      <c r="T4227">
        <v>-0.2</v>
      </c>
      <c r="U4227">
        <v>320</v>
      </c>
      <c r="V4227">
        <v>2</v>
      </c>
      <c r="W4227">
        <v>0.3</v>
      </c>
      <c r="X4227">
        <v>5</v>
      </c>
      <c r="Y4227">
        <v>-2</v>
      </c>
      <c r="Z4227">
        <v>50</v>
      </c>
      <c r="AA4227">
        <v>-0.2</v>
      </c>
      <c r="AB4227">
        <v>1</v>
      </c>
      <c r="AC4227">
        <v>527</v>
      </c>
      <c r="AD4227">
        <v>10</v>
      </c>
      <c r="AE4227">
        <v>-2</v>
      </c>
      <c r="AF4227">
        <v>2.6</v>
      </c>
      <c r="AG4227">
        <v>2.1</v>
      </c>
      <c r="AH4227">
        <v>335</v>
      </c>
    </row>
    <row r="4228" spans="1:34" hidden="1" x14ac:dyDescent="0.25">
      <c r="A4228" t="s">
        <v>16107</v>
      </c>
      <c r="B4228" t="s">
        <v>16108</v>
      </c>
      <c r="C4228" s="1" t="str">
        <f t="shared" si="685"/>
        <v>21:0620</v>
      </c>
      <c r="D4228" s="1" t="str">
        <f t="shared" si="689"/>
        <v>21:0194</v>
      </c>
      <c r="E4228" t="s">
        <v>16109</v>
      </c>
      <c r="F4228" t="s">
        <v>16110</v>
      </c>
      <c r="H4228">
        <v>61.306677299999997</v>
      </c>
      <c r="I4228">
        <v>-139.10817979999999</v>
      </c>
      <c r="J4228" s="1" t="str">
        <f t="shared" si="690"/>
        <v>NGR bulk stream sediment</v>
      </c>
      <c r="K4228" s="1" t="str">
        <f t="shared" si="691"/>
        <v>&lt;177 micron (NGR)</v>
      </c>
      <c r="L4228">
        <v>45</v>
      </c>
      <c r="M4228" t="s">
        <v>38</v>
      </c>
      <c r="N4228">
        <v>870</v>
      </c>
      <c r="O4228">
        <v>115</v>
      </c>
      <c r="P4228">
        <v>73</v>
      </c>
      <c r="Q4228">
        <v>9</v>
      </c>
      <c r="R4228">
        <v>69</v>
      </c>
      <c r="S4228">
        <v>20</v>
      </c>
      <c r="T4228">
        <v>0.3</v>
      </c>
      <c r="U4228">
        <v>520</v>
      </c>
      <c r="V4228">
        <v>3.75</v>
      </c>
      <c r="W4228">
        <v>-0.2</v>
      </c>
      <c r="X4228">
        <v>23</v>
      </c>
      <c r="Y4228">
        <v>2</v>
      </c>
      <c r="Z4228">
        <v>94</v>
      </c>
      <c r="AA4228">
        <v>0.7</v>
      </c>
      <c r="AB4228">
        <v>1</v>
      </c>
      <c r="AC4228">
        <v>769</v>
      </c>
      <c r="AD4228">
        <v>70</v>
      </c>
      <c r="AE4228">
        <v>-2</v>
      </c>
      <c r="AF4228">
        <v>4.2</v>
      </c>
      <c r="AG4228">
        <v>2</v>
      </c>
      <c r="AH4228">
        <v>470</v>
      </c>
    </row>
    <row r="4229" spans="1:34" hidden="1" x14ac:dyDescent="0.25">
      <c r="A4229" t="s">
        <v>16111</v>
      </c>
      <c r="B4229" t="s">
        <v>16112</v>
      </c>
      <c r="C4229" s="1" t="str">
        <f t="shared" si="685"/>
        <v>21:0620</v>
      </c>
      <c r="D4229" s="1" t="str">
        <f t="shared" si="689"/>
        <v>21:0194</v>
      </c>
      <c r="E4229" t="s">
        <v>16113</v>
      </c>
      <c r="F4229" t="s">
        <v>16114</v>
      </c>
      <c r="H4229">
        <v>61.385684099999999</v>
      </c>
      <c r="I4229">
        <v>-138.90602949999999</v>
      </c>
      <c r="J4229" s="1" t="str">
        <f t="shared" si="690"/>
        <v>NGR bulk stream sediment</v>
      </c>
      <c r="K4229" s="1" t="str">
        <f t="shared" si="691"/>
        <v>&lt;177 micron (NGR)</v>
      </c>
      <c r="L4229">
        <v>45</v>
      </c>
      <c r="M4229" t="s">
        <v>43</v>
      </c>
      <c r="N4229">
        <v>871</v>
      </c>
      <c r="O4229">
        <v>55</v>
      </c>
      <c r="P4229">
        <v>21</v>
      </c>
      <c r="Q4229">
        <v>3</v>
      </c>
      <c r="R4229">
        <v>35</v>
      </c>
      <c r="S4229">
        <v>8</v>
      </c>
      <c r="T4229">
        <v>-0.2</v>
      </c>
      <c r="U4229">
        <v>260</v>
      </c>
      <c r="V4229">
        <v>1.8</v>
      </c>
      <c r="W4229">
        <v>-0.2</v>
      </c>
      <c r="X4229">
        <v>4</v>
      </c>
      <c r="Y4229">
        <v>-2</v>
      </c>
      <c r="Z4229">
        <v>44</v>
      </c>
      <c r="AA4229">
        <v>-0.2</v>
      </c>
      <c r="AB4229">
        <v>2</v>
      </c>
      <c r="AC4229">
        <v>585</v>
      </c>
      <c r="AD4229">
        <v>-10</v>
      </c>
      <c r="AE4229">
        <v>-2</v>
      </c>
      <c r="AF4229">
        <v>3.2</v>
      </c>
      <c r="AG4229">
        <v>2</v>
      </c>
      <c r="AH4229">
        <v>345</v>
      </c>
    </row>
    <row r="4230" spans="1:34" hidden="1" x14ac:dyDescent="0.25">
      <c r="A4230" t="s">
        <v>16115</v>
      </c>
      <c r="B4230" t="s">
        <v>16116</v>
      </c>
      <c r="C4230" s="1" t="str">
        <f t="shared" si="685"/>
        <v>21:0620</v>
      </c>
      <c r="D4230" s="1" t="str">
        <f t="shared" si="689"/>
        <v>21:0194</v>
      </c>
      <c r="E4230" t="s">
        <v>16117</v>
      </c>
      <c r="F4230" t="s">
        <v>16118</v>
      </c>
      <c r="H4230">
        <v>61.3659252</v>
      </c>
      <c r="I4230">
        <v>-138.77485429999999</v>
      </c>
      <c r="J4230" s="1" t="str">
        <f t="shared" si="690"/>
        <v>NGR bulk stream sediment</v>
      </c>
      <c r="K4230" s="1" t="str">
        <f t="shared" si="691"/>
        <v>&lt;177 micron (NGR)</v>
      </c>
      <c r="L4230">
        <v>45</v>
      </c>
      <c r="M4230" t="s">
        <v>56</v>
      </c>
      <c r="N4230">
        <v>872</v>
      </c>
      <c r="O4230">
        <v>69</v>
      </c>
      <c r="P4230">
        <v>56</v>
      </c>
      <c r="Q4230">
        <v>6</v>
      </c>
      <c r="R4230">
        <v>33</v>
      </c>
      <c r="S4230">
        <v>6</v>
      </c>
      <c r="T4230">
        <v>0.3</v>
      </c>
      <c r="U4230">
        <v>210</v>
      </c>
      <c r="V4230">
        <v>1.55</v>
      </c>
      <c r="W4230">
        <v>-0.2</v>
      </c>
      <c r="X4230">
        <v>4</v>
      </c>
      <c r="Y4230">
        <v>-2</v>
      </c>
      <c r="Z4230">
        <v>35</v>
      </c>
      <c r="AA4230">
        <v>0.3</v>
      </c>
      <c r="AB4230">
        <v>1</v>
      </c>
      <c r="AC4230">
        <v>380</v>
      </c>
      <c r="AD4230">
        <v>60</v>
      </c>
      <c r="AE4230">
        <v>-2</v>
      </c>
      <c r="AF4230">
        <v>40.6</v>
      </c>
      <c r="AG4230">
        <v>2.1</v>
      </c>
      <c r="AH4230">
        <v>360</v>
      </c>
    </row>
    <row r="4231" spans="1:34" hidden="1" x14ac:dyDescent="0.25">
      <c r="A4231" t="s">
        <v>16119</v>
      </c>
      <c r="B4231" t="s">
        <v>16120</v>
      </c>
      <c r="C4231" s="1" t="str">
        <f t="shared" si="685"/>
        <v>21:0620</v>
      </c>
      <c r="D4231" s="1" t="str">
        <f t="shared" si="689"/>
        <v>21:0194</v>
      </c>
      <c r="E4231" t="s">
        <v>16121</v>
      </c>
      <c r="F4231" t="s">
        <v>16122</v>
      </c>
      <c r="H4231">
        <v>61.387232300000001</v>
      </c>
      <c r="I4231">
        <v>-138.7478352</v>
      </c>
      <c r="J4231" s="1" t="str">
        <f t="shared" si="690"/>
        <v>NGR bulk stream sediment</v>
      </c>
      <c r="K4231" s="1" t="str">
        <f t="shared" si="691"/>
        <v>&lt;177 micron (NGR)</v>
      </c>
      <c r="L4231">
        <v>45</v>
      </c>
      <c r="M4231" t="s">
        <v>61</v>
      </c>
      <c r="N4231">
        <v>873</v>
      </c>
      <c r="O4231">
        <v>84</v>
      </c>
      <c r="P4231">
        <v>36</v>
      </c>
      <c r="Q4231">
        <v>7</v>
      </c>
      <c r="R4231">
        <v>76</v>
      </c>
      <c r="S4231">
        <v>14</v>
      </c>
      <c r="T4231">
        <v>-0.2</v>
      </c>
      <c r="U4231">
        <v>700</v>
      </c>
      <c r="V4231">
        <v>2.65</v>
      </c>
      <c r="W4231">
        <v>-0.2</v>
      </c>
      <c r="X4231">
        <v>7</v>
      </c>
      <c r="Y4231">
        <v>-2</v>
      </c>
      <c r="Z4231">
        <v>55</v>
      </c>
      <c r="AA4231">
        <v>0.7</v>
      </c>
      <c r="AB4231">
        <v>-1</v>
      </c>
      <c r="AC4231">
        <v>576</v>
      </c>
      <c r="AD4231">
        <v>20</v>
      </c>
      <c r="AE4231">
        <v>-2</v>
      </c>
      <c r="AF4231">
        <v>6.2</v>
      </c>
      <c r="AG4231">
        <v>1.8</v>
      </c>
      <c r="AH4231">
        <v>400</v>
      </c>
    </row>
    <row r="4232" spans="1:34" hidden="1" x14ac:dyDescent="0.25">
      <c r="A4232" t="s">
        <v>16123</v>
      </c>
      <c r="B4232" t="s">
        <v>16124</v>
      </c>
      <c r="C4232" s="1" t="str">
        <f t="shared" si="685"/>
        <v>21:0620</v>
      </c>
      <c r="D4232" s="1" t="str">
        <f t="shared" si="689"/>
        <v>21:0194</v>
      </c>
      <c r="E4232" t="s">
        <v>16109</v>
      </c>
      <c r="F4232" t="s">
        <v>16125</v>
      </c>
      <c r="H4232">
        <v>61.306677299999997</v>
      </c>
      <c r="I4232">
        <v>-139.10817979999999</v>
      </c>
      <c r="J4232" s="1" t="str">
        <f t="shared" si="690"/>
        <v>NGR bulk stream sediment</v>
      </c>
      <c r="K4232" s="1" t="str">
        <f t="shared" si="691"/>
        <v>&lt;177 micron (NGR)</v>
      </c>
      <c r="L4232">
        <v>45</v>
      </c>
      <c r="M4232" t="s">
        <v>51</v>
      </c>
      <c r="N4232">
        <v>874</v>
      </c>
      <c r="O4232">
        <v>118</v>
      </c>
      <c r="P4232">
        <v>69</v>
      </c>
      <c r="Q4232">
        <v>9</v>
      </c>
      <c r="R4232">
        <v>66</v>
      </c>
      <c r="S4232">
        <v>22</v>
      </c>
      <c r="T4232">
        <v>-0.2</v>
      </c>
      <c r="U4232">
        <v>500</v>
      </c>
      <c r="V4232">
        <v>4.0999999999999996</v>
      </c>
      <c r="W4232">
        <v>-0.2</v>
      </c>
      <c r="X4232">
        <v>26</v>
      </c>
      <c r="Y4232">
        <v>-2</v>
      </c>
      <c r="Z4232">
        <v>89</v>
      </c>
      <c r="AA4232">
        <v>1.8</v>
      </c>
      <c r="AB4232">
        <v>3</v>
      </c>
      <c r="AC4232">
        <v>799</v>
      </c>
      <c r="AD4232">
        <v>60</v>
      </c>
      <c r="AE4232">
        <v>-2</v>
      </c>
      <c r="AF4232">
        <v>6</v>
      </c>
      <c r="AG4232">
        <v>2</v>
      </c>
      <c r="AH4232">
        <v>360</v>
      </c>
    </row>
    <row r="4233" spans="1:34" hidden="1" x14ac:dyDescent="0.25">
      <c r="A4233" t="s">
        <v>16126</v>
      </c>
      <c r="B4233" t="s">
        <v>16127</v>
      </c>
      <c r="C4233" s="1" t="str">
        <f t="shared" si="685"/>
        <v>21:0620</v>
      </c>
      <c r="D4233" s="1" t="str">
        <f>HYPERLINK("http://geochem.nrcan.gc.ca/cdogs/content/svy/svy_e.htm", "")</f>
        <v/>
      </c>
      <c r="G4233" s="1" t="str">
        <f>HYPERLINK("http://geochem.nrcan.gc.ca/cdogs/content/cr_/cr_00078_e.htm", "78")</f>
        <v>78</v>
      </c>
      <c r="J4233" t="s">
        <v>69</v>
      </c>
      <c r="K4233" t="s">
        <v>70</v>
      </c>
      <c r="L4233">
        <v>45</v>
      </c>
      <c r="M4233" t="s">
        <v>71</v>
      </c>
      <c r="N4233">
        <v>875</v>
      </c>
      <c r="O4233">
        <v>89</v>
      </c>
      <c r="P4233">
        <v>36</v>
      </c>
      <c r="Q4233">
        <v>16</v>
      </c>
      <c r="R4233">
        <v>249</v>
      </c>
      <c r="S4233">
        <v>21</v>
      </c>
      <c r="T4233">
        <v>-0.2</v>
      </c>
      <c r="U4233">
        <v>420</v>
      </c>
      <c r="V4233">
        <v>2.4</v>
      </c>
      <c r="W4233">
        <v>-0.2</v>
      </c>
      <c r="X4233">
        <v>18</v>
      </c>
      <c r="Y4233">
        <v>3</v>
      </c>
      <c r="Z4233">
        <v>55</v>
      </c>
      <c r="AA4233">
        <v>0.3</v>
      </c>
      <c r="AB4233">
        <v>4</v>
      </c>
      <c r="AC4233">
        <v>657</v>
      </c>
      <c r="AD4233">
        <v>15</v>
      </c>
      <c r="AE4233">
        <v>16</v>
      </c>
      <c r="AF4233">
        <v>2</v>
      </c>
      <c r="AG4233">
        <v>11.5</v>
      </c>
      <c r="AH4233">
        <v>420</v>
      </c>
    </row>
    <row r="4234" spans="1:34" hidden="1" x14ac:dyDescent="0.25">
      <c r="A4234" t="s">
        <v>16128</v>
      </c>
      <c r="B4234" t="s">
        <v>16129</v>
      </c>
      <c r="C4234" s="1" t="str">
        <f t="shared" si="685"/>
        <v>21:0620</v>
      </c>
      <c r="D4234" s="1" t="str">
        <f t="shared" ref="D4234:D4262" si="692">HYPERLINK("http://geochem.nrcan.gc.ca/cdogs/content/svy/svy210194_e.htm", "21:0194")</f>
        <v>21:0194</v>
      </c>
      <c r="E4234" t="s">
        <v>16109</v>
      </c>
      <c r="F4234" t="s">
        <v>16130</v>
      </c>
      <c r="H4234">
        <v>61.306677299999997</v>
      </c>
      <c r="I4234">
        <v>-139.10817979999999</v>
      </c>
      <c r="J4234" s="1" t="str">
        <f t="shared" ref="J4234:J4262" si="693">HYPERLINK("http://geochem.nrcan.gc.ca/cdogs/content/kwd/kwd020030_e.htm", "NGR bulk stream sediment")</f>
        <v>NGR bulk stream sediment</v>
      </c>
      <c r="K4234" s="1" t="str">
        <f t="shared" ref="K4234:K4262" si="694">HYPERLINK("http://geochem.nrcan.gc.ca/cdogs/content/kwd/kwd080006_e.htm", "&lt;177 micron (NGR)")</f>
        <v>&lt;177 micron (NGR)</v>
      </c>
      <c r="L4234">
        <v>45</v>
      </c>
      <c r="M4234" t="s">
        <v>47</v>
      </c>
      <c r="N4234">
        <v>876</v>
      </c>
      <c r="O4234">
        <v>121</v>
      </c>
      <c r="P4234">
        <v>72</v>
      </c>
      <c r="Q4234">
        <v>9</v>
      </c>
      <c r="R4234">
        <v>68</v>
      </c>
      <c r="S4234">
        <v>22</v>
      </c>
      <c r="T4234">
        <v>-0.2</v>
      </c>
      <c r="U4234">
        <v>600</v>
      </c>
      <c r="V4234">
        <v>4.25</v>
      </c>
      <c r="W4234">
        <v>-0.2</v>
      </c>
      <c r="X4234">
        <v>29</v>
      </c>
      <c r="Y4234">
        <v>2</v>
      </c>
      <c r="Z4234">
        <v>89</v>
      </c>
      <c r="AA4234">
        <v>1.8</v>
      </c>
      <c r="AB4234">
        <v>5</v>
      </c>
      <c r="AC4234">
        <v>790</v>
      </c>
      <c r="AD4234">
        <v>110</v>
      </c>
      <c r="AE4234">
        <v>-2</v>
      </c>
      <c r="AF4234">
        <v>5.2</v>
      </c>
      <c r="AG4234">
        <v>2.2999999999999998</v>
      </c>
      <c r="AH4234">
        <v>310</v>
      </c>
    </row>
    <row r="4235" spans="1:34" hidden="1" x14ac:dyDescent="0.25">
      <c r="A4235" t="s">
        <v>16131</v>
      </c>
      <c r="B4235" t="s">
        <v>16132</v>
      </c>
      <c r="C4235" s="1" t="str">
        <f t="shared" si="685"/>
        <v>21:0620</v>
      </c>
      <c r="D4235" s="1" t="str">
        <f t="shared" si="692"/>
        <v>21:0194</v>
      </c>
      <c r="E4235" t="s">
        <v>16133</v>
      </c>
      <c r="F4235" t="s">
        <v>16134</v>
      </c>
      <c r="H4235">
        <v>61.3285658</v>
      </c>
      <c r="I4235">
        <v>-139.16075380000001</v>
      </c>
      <c r="J4235" s="1" t="str">
        <f t="shared" si="693"/>
        <v>NGR bulk stream sediment</v>
      </c>
      <c r="K4235" s="1" t="str">
        <f t="shared" si="694"/>
        <v>&lt;177 micron (NGR)</v>
      </c>
      <c r="L4235">
        <v>45</v>
      </c>
      <c r="M4235" t="s">
        <v>66</v>
      </c>
      <c r="N4235">
        <v>877</v>
      </c>
      <c r="O4235">
        <v>259</v>
      </c>
      <c r="P4235">
        <v>67</v>
      </c>
      <c r="Q4235">
        <v>7</v>
      </c>
      <c r="R4235">
        <v>67</v>
      </c>
      <c r="S4235">
        <v>15</v>
      </c>
      <c r="T4235">
        <v>0.5</v>
      </c>
      <c r="U4235">
        <v>480</v>
      </c>
      <c r="V4235">
        <v>3.25</v>
      </c>
      <c r="W4235">
        <v>2.7</v>
      </c>
      <c r="X4235">
        <v>9</v>
      </c>
      <c r="Y4235">
        <v>4</v>
      </c>
      <c r="Z4235">
        <v>88</v>
      </c>
      <c r="AA4235">
        <v>0.6</v>
      </c>
      <c r="AB4235">
        <v>1</v>
      </c>
      <c r="AC4235">
        <v>1460</v>
      </c>
      <c r="AD4235">
        <v>100</v>
      </c>
      <c r="AE4235">
        <v>-2</v>
      </c>
      <c r="AF4235">
        <v>4</v>
      </c>
      <c r="AG4235">
        <v>3</v>
      </c>
      <c r="AH4235">
        <v>360</v>
      </c>
    </row>
    <row r="4236" spans="1:34" hidden="1" x14ac:dyDescent="0.25">
      <c r="A4236" t="s">
        <v>16135</v>
      </c>
      <c r="B4236" t="s">
        <v>16136</v>
      </c>
      <c r="C4236" s="1" t="str">
        <f t="shared" si="685"/>
        <v>21:0620</v>
      </c>
      <c r="D4236" s="1" t="str">
        <f t="shared" si="692"/>
        <v>21:0194</v>
      </c>
      <c r="E4236" t="s">
        <v>16137</v>
      </c>
      <c r="F4236" t="s">
        <v>16138</v>
      </c>
      <c r="H4236">
        <v>61.332471900000002</v>
      </c>
      <c r="I4236">
        <v>-139.19082069999999</v>
      </c>
      <c r="J4236" s="1" t="str">
        <f t="shared" si="693"/>
        <v>NGR bulk stream sediment</v>
      </c>
      <c r="K4236" s="1" t="str">
        <f t="shared" si="694"/>
        <v>&lt;177 micron (NGR)</v>
      </c>
      <c r="L4236">
        <v>45</v>
      </c>
      <c r="M4236" t="s">
        <v>76</v>
      </c>
      <c r="N4236">
        <v>878</v>
      </c>
      <c r="O4236">
        <v>92</v>
      </c>
      <c r="P4236">
        <v>51</v>
      </c>
      <c r="Q4236">
        <v>7</v>
      </c>
      <c r="R4236">
        <v>60</v>
      </c>
      <c r="S4236">
        <v>15</v>
      </c>
      <c r="T4236">
        <v>-0.2</v>
      </c>
      <c r="U4236">
        <v>500</v>
      </c>
      <c r="V4236">
        <v>2.7</v>
      </c>
      <c r="W4236">
        <v>-0.2</v>
      </c>
      <c r="X4236">
        <v>4</v>
      </c>
      <c r="Y4236">
        <v>-2</v>
      </c>
      <c r="Z4236">
        <v>77</v>
      </c>
      <c r="AA4236">
        <v>0.5</v>
      </c>
      <c r="AB4236">
        <v>2</v>
      </c>
      <c r="AC4236">
        <v>720</v>
      </c>
      <c r="AD4236">
        <v>20</v>
      </c>
      <c r="AE4236">
        <v>-2</v>
      </c>
      <c r="AF4236">
        <v>4</v>
      </c>
      <c r="AG4236">
        <v>1.6</v>
      </c>
      <c r="AH4236">
        <v>200</v>
      </c>
    </row>
    <row r="4237" spans="1:34" hidden="1" x14ac:dyDescent="0.25">
      <c r="A4237" t="s">
        <v>16139</v>
      </c>
      <c r="B4237" t="s">
        <v>16140</v>
      </c>
      <c r="C4237" s="1" t="str">
        <f t="shared" si="685"/>
        <v>21:0620</v>
      </c>
      <c r="D4237" s="1" t="str">
        <f t="shared" si="692"/>
        <v>21:0194</v>
      </c>
      <c r="E4237" t="s">
        <v>16141</v>
      </c>
      <c r="F4237" t="s">
        <v>16142</v>
      </c>
      <c r="H4237">
        <v>61.343204100000001</v>
      </c>
      <c r="I4237">
        <v>-139.17948799999999</v>
      </c>
      <c r="J4237" s="1" t="str">
        <f t="shared" si="693"/>
        <v>NGR bulk stream sediment</v>
      </c>
      <c r="K4237" s="1" t="str">
        <f t="shared" si="694"/>
        <v>&lt;177 micron (NGR)</v>
      </c>
      <c r="L4237">
        <v>45</v>
      </c>
      <c r="M4237" t="s">
        <v>81</v>
      </c>
      <c r="N4237">
        <v>879</v>
      </c>
      <c r="O4237">
        <v>111</v>
      </c>
      <c r="P4237">
        <v>72</v>
      </c>
      <c r="Q4237">
        <v>8</v>
      </c>
      <c r="R4237">
        <v>70</v>
      </c>
      <c r="S4237">
        <v>19</v>
      </c>
      <c r="T4237">
        <v>-0.2</v>
      </c>
      <c r="U4237">
        <v>460</v>
      </c>
      <c r="V4237">
        <v>3.05</v>
      </c>
      <c r="W4237">
        <v>-0.2</v>
      </c>
      <c r="X4237">
        <v>4</v>
      </c>
      <c r="Y4237">
        <v>-2</v>
      </c>
      <c r="Z4237">
        <v>88</v>
      </c>
      <c r="AA4237">
        <v>0.8</v>
      </c>
      <c r="AB4237">
        <v>1</v>
      </c>
      <c r="AC4237">
        <v>679</v>
      </c>
      <c r="AD4237">
        <v>60</v>
      </c>
      <c r="AE4237">
        <v>-2</v>
      </c>
      <c r="AF4237">
        <v>16.8</v>
      </c>
      <c r="AG4237">
        <v>1.9</v>
      </c>
      <c r="AH4237">
        <v>400</v>
      </c>
    </row>
    <row r="4238" spans="1:34" hidden="1" x14ac:dyDescent="0.25">
      <c r="A4238" t="s">
        <v>16143</v>
      </c>
      <c r="B4238" t="s">
        <v>16144</v>
      </c>
      <c r="C4238" s="1" t="str">
        <f t="shared" si="685"/>
        <v>21:0620</v>
      </c>
      <c r="D4238" s="1" t="str">
        <f t="shared" si="692"/>
        <v>21:0194</v>
      </c>
      <c r="E4238" t="s">
        <v>16145</v>
      </c>
      <c r="F4238" t="s">
        <v>16146</v>
      </c>
      <c r="H4238">
        <v>61.312746400000002</v>
      </c>
      <c r="I4238">
        <v>-139.18368469999999</v>
      </c>
      <c r="J4238" s="1" t="str">
        <f t="shared" si="693"/>
        <v>NGR bulk stream sediment</v>
      </c>
      <c r="K4238" s="1" t="str">
        <f t="shared" si="694"/>
        <v>&lt;177 micron (NGR)</v>
      </c>
      <c r="L4238">
        <v>45</v>
      </c>
      <c r="M4238" t="s">
        <v>86</v>
      </c>
      <c r="N4238">
        <v>880</v>
      </c>
      <c r="O4238">
        <v>100</v>
      </c>
      <c r="P4238">
        <v>49</v>
      </c>
      <c r="Q4238">
        <v>7</v>
      </c>
      <c r="R4238">
        <v>77</v>
      </c>
      <c r="S4238">
        <v>20</v>
      </c>
      <c r="T4238">
        <v>-0.2</v>
      </c>
      <c r="U4238">
        <v>1400</v>
      </c>
      <c r="V4238">
        <v>3.05</v>
      </c>
      <c r="W4238">
        <v>-0.2</v>
      </c>
      <c r="X4238">
        <v>5</v>
      </c>
      <c r="Y4238">
        <v>-2</v>
      </c>
      <c r="Z4238">
        <v>66</v>
      </c>
      <c r="AA4238">
        <v>0.6</v>
      </c>
      <c r="AB4238">
        <v>1</v>
      </c>
      <c r="AC4238">
        <v>535</v>
      </c>
      <c r="AD4238">
        <v>50</v>
      </c>
      <c r="AE4238">
        <v>-2</v>
      </c>
      <c r="AF4238">
        <v>14.8</v>
      </c>
      <c r="AG4238">
        <v>1.4</v>
      </c>
      <c r="AH4238">
        <v>265</v>
      </c>
    </row>
    <row r="4239" spans="1:34" hidden="1" x14ac:dyDescent="0.25">
      <c r="A4239" t="s">
        <v>16147</v>
      </c>
      <c r="B4239" t="s">
        <v>16148</v>
      </c>
      <c r="C4239" s="1" t="str">
        <f t="shared" si="685"/>
        <v>21:0620</v>
      </c>
      <c r="D4239" s="1" t="str">
        <f t="shared" si="692"/>
        <v>21:0194</v>
      </c>
      <c r="E4239" t="s">
        <v>16149</v>
      </c>
      <c r="F4239" t="s">
        <v>16150</v>
      </c>
      <c r="H4239">
        <v>61.290075999999999</v>
      </c>
      <c r="I4239">
        <v>-139.1786324</v>
      </c>
      <c r="J4239" s="1" t="str">
        <f t="shared" si="693"/>
        <v>NGR bulk stream sediment</v>
      </c>
      <c r="K4239" s="1" t="str">
        <f t="shared" si="694"/>
        <v>&lt;177 micron (NGR)</v>
      </c>
      <c r="L4239">
        <v>45</v>
      </c>
      <c r="M4239" t="s">
        <v>91</v>
      </c>
      <c r="N4239">
        <v>881</v>
      </c>
      <c r="O4239">
        <v>68</v>
      </c>
      <c r="P4239">
        <v>54</v>
      </c>
      <c r="Q4239">
        <v>5</v>
      </c>
      <c r="R4239">
        <v>99</v>
      </c>
      <c r="S4239">
        <v>21</v>
      </c>
      <c r="T4239">
        <v>-0.2</v>
      </c>
      <c r="U4239">
        <v>500</v>
      </c>
      <c r="V4239">
        <v>3.05</v>
      </c>
      <c r="W4239">
        <v>-0.2</v>
      </c>
      <c r="X4239">
        <v>5</v>
      </c>
      <c r="Y4239">
        <v>-2</v>
      </c>
      <c r="Z4239">
        <v>77</v>
      </c>
      <c r="AA4239">
        <v>0.2</v>
      </c>
      <c r="AB4239">
        <v>2</v>
      </c>
      <c r="AC4239">
        <v>513</v>
      </c>
      <c r="AD4239">
        <v>20</v>
      </c>
      <c r="AE4239">
        <v>-2</v>
      </c>
      <c r="AF4239">
        <v>3.2</v>
      </c>
      <c r="AG4239">
        <v>1.2</v>
      </c>
      <c r="AH4239">
        <v>195</v>
      </c>
    </row>
    <row r="4240" spans="1:34" hidden="1" x14ac:dyDescent="0.25">
      <c r="A4240" t="s">
        <v>16151</v>
      </c>
      <c r="B4240" t="s">
        <v>16152</v>
      </c>
      <c r="C4240" s="1" t="str">
        <f t="shared" si="685"/>
        <v>21:0620</v>
      </c>
      <c r="D4240" s="1" t="str">
        <f t="shared" si="692"/>
        <v>21:0194</v>
      </c>
      <c r="E4240" t="s">
        <v>16153</v>
      </c>
      <c r="F4240" t="s">
        <v>16154</v>
      </c>
      <c r="H4240">
        <v>61.263325899999998</v>
      </c>
      <c r="I4240">
        <v>-139.14560829999999</v>
      </c>
      <c r="J4240" s="1" t="str">
        <f t="shared" si="693"/>
        <v>NGR bulk stream sediment</v>
      </c>
      <c r="K4240" s="1" t="str">
        <f t="shared" si="694"/>
        <v>&lt;177 micron (NGR)</v>
      </c>
      <c r="L4240">
        <v>45</v>
      </c>
      <c r="M4240" t="s">
        <v>96</v>
      </c>
      <c r="N4240">
        <v>882</v>
      </c>
      <c r="O4240">
        <v>82</v>
      </c>
      <c r="P4240">
        <v>61</v>
      </c>
      <c r="Q4240">
        <v>8</v>
      </c>
      <c r="R4240">
        <v>59</v>
      </c>
      <c r="S4240">
        <v>20</v>
      </c>
      <c r="T4240">
        <v>-0.2</v>
      </c>
      <c r="U4240">
        <v>540</v>
      </c>
      <c r="V4240">
        <v>3.4</v>
      </c>
      <c r="W4240">
        <v>-0.2</v>
      </c>
      <c r="X4240">
        <v>4</v>
      </c>
      <c r="Y4240">
        <v>-2</v>
      </c>
      <c r="Z4240">
        <v>55</v>
      </c>
      <c r="AA4240">
        <v>0.2</v>
      </c>
      <c r="AB4240">
        <v>2</v>
      </c>
      <c r="AC4240">
        <v>842</v>
      </c>
      <c r="AD4240">
        <v>30</v>
      </c>
      <c r="AE4240">
        <v>-2</v>
      </c>
      <c r="AF4240">
        <v>5.2</v>
      </c>
      <c r="AG4240">
        <v>3</v>
      </c>
      <c r="AH4240">
        <v>345</v>
      </c>
    </row>
    <row r="4241" spans="1:34" hidden="1" x14ac:dyDescent="0.25">
      <c r="A4241" t="s">
        <v>16155</v>
      </c>
      <c r="B4241" t="s">
        <v>16156</v>
      </c>
      <c r="C4241" s="1" t="str">
        <f t="shared" si="685"/>
        <v>21:0620</v>
      </c>
      <c r="D4241" s="1" t="str">
        <f t="shared" si="692"/>
        <v>21:0194</v>
      </c>
      <c r="E4241" t="s">
        <v>16157</v>
      </c>
      <c r="F4241" t="s">
        <v>16158</v>
      </c>
      <c r="H4241">
        <v>61.293239</v>
      </c>
      <c r="I4241">
        <v>-139.21186130000001</v>
      </c>
      <c r="J4241" s="1" t="str">
        <f t="shared" si="693"/>
        <v>NGR bulk stream sediment</v>
      </c>
      <c r="K4241" s="1" t="str">
        <f t="shared" si="694"/>
        <v>&lt;177 micron (NGR)</v>
      </c>
      <c r="L4241">
        <v>45</v>
      </c>
      <c r="M4241" t="s">
        <v>101</v>
      </c>
      <c r="N4241">
        <v>883</v>
      </c>
      <c r="O4241">
        <v>89</v>
      </c>
      <c r="P4241">
        <v>45</v>
      </c>
      <c r="Q4241">
        <v>8</v>
      </c>
      <c r="R4241">
        <v>36</v>
      </c>
      <c r="S4241">
        <v>12</v>
      </c>
      <c r="T4241">
        <v>-0.2</v>
      </c>
      <c r="U4241">
        <v>580</v>
      </c>
      <c r="V4241">
        <v>2.9</v>
      </c>
      <c r="W4241">
        <v>-0.2</v>
      </c>
      <c r="X4241">
        <v>12</v>
      </c>
      <c r="Y4241">
        <v>-2</v>
      </c>
      <c r="Z4241">
        <v>55</v>
      </c>
      <c r="AA4241">
        <v>0.6</v>
      </c>
      <c r="AB4241">
        <v>2</v>
      </c>
      <c r="AC4241">
        <v>640</v>
      </c>
      <c r="AD4241">
        <v>20</v>
      </c>
      <c r="AE4241">
        <v>-2</v>
      </c>
      <c r="AF4241">
        <v>2.6</v>
      </c>
      <c r="AG4241">
        <v>2.4</v>
      </c>
      <c r="AH4241">
        <v>265</v>
      </c>
    </row>
    <row r="4242" spans="1:34" hidden="1" x14ac:dyDescent="0.25">
      <c r="A4242" t="s">
        <v>16159</v>
      </c>
      <c r="B4242" t="s">
        <v>16160</v>
      </c>
      <c r="C4242" s="1" t="str">
        <f t="shared" si="685"/>
        <v>21:0620</v>
      </c>
      <c r="D4242" s="1" t="str">
        <f t="shared" si="692"/>
        <v>21:0194</v>
      </c>
      <c r="E4242" t="s">
        <v>16161</v>
      </c>
      <c r="F4242" t="s">
        <v>16162</v>
      </c>
      <c r="H4242">
        <v>61.297488899999998</v>
      </c>
      <c r="I4242">
        <v>-139.21819049999999</v>
      </c>
      <c r="J4242" s="1" t="str">
        <f t="shared" si="693"/>
        <v>NGR bulk stream sediment</v>
      </c>
      <c r="K4242" s="1" t="str">
        <f t="shared" si="694"/>
        <v>&lt;177 micron (NGR)</v>
      </c>
      <c r="L4242">
        <v>45</v>
      </c>
      <c r="M4242" t="s">
        <v>106</v>
      </c>
      <c r="N4242">
        <v>884</v>
      </c>
      <c r="O4242">
        <v>90</v>
      </c>
      <c r="P4242">
        <v>42</v>
      </c>
      <c r="Q4242">
        <v>7</v>
      </c>
      <c r="R4242">
        <v>109</v>
      </c>
      <c r="S4242">
        <v>21</v>
      </c>
      <c r="T4242">
        <v>-0.2</v>
      </c>
      <c r="U4242">
        <v>460</v>
      </c>
      <c r="V4242">
        <v>2.8</v>
      </c>
      <c r="W4242">
        <v>-0.2</v>
      </c>
      <c r="X4242">
        <v>5</v>
      </c>
      <c r="Y4242">
        <v>-2</v>
      </c>
      <c r="Z4242">
        <v>99</v>
      </c>
      <c r="AA4242">
        <v>0.6</v>
      </c>
      <c r="AB4242">
        <v>3</v>
      </c>
      <c r="AC4242">
        <v>570</v>
      </c>
      <c r="AD4242">
        <v>20</v>
      </c>
      <c r="AE4242">
        <v>-2</v>
      </c>
      <c r="AF4242">
        <v>7</v>
      </c>
      <c r="AG4242">
        <v>1.9</v>
      </c>
      <c r="AH4242">
        <v>510</v>
      </c>
    </row>
    <row r="4243" spans="1:34" hidden="1" x14ac:dyDescent="0.25">
      <c r="A4243" t="s">
        <v>16163</v>
      </c>
      <c r="B4243" t="s">
        <v>16164</v>
      </c>
      <c r="C4243" s="1" t="str">
        <f t="shared" si="685"/>
        <v>21:0620</v>
      </c>
      <c r="D4243" s="1" t="str">
        <f t="shared" si="692"/>
        <v>21:0194</v>
      </c>
      <c r="E4243" t="s">
        <v>16165</v>
      </c>
      <c r="F4243" t="s">
        <v>16166</v>
      </c>
      <c r="H4243">
        <v>61.299723200000003</v>
      </c>
      <c r="I4243">
        <v>-139.32160569999999</v>
      </c>
      <c r="J4243" s="1" t="str">
        <f t="shared" si="693"/>
        <v>NGR bulk stream sediment</v>
      </c>
      <c r="K4243" s="1" t="str">
        <f t="shared" si="694"/>
        <v>&lt;177 micron (NGR)</v>
      </c>
      <c r="L4243">
        <v>45</v>
      </c>
      <c r="M4243" t="s">
        <v>111</v>
      </c>
      <c r="N4243">
        <v>885</v>
      </c>
      <c r="O4243">
        <v>65</v>
      </c>
      <c r="P4243">
        <v>22</v>
      </c>
      <c r="Q4243">
        <v>4</v>
      </c>
      <c r="R4243">
        <v>22</v>
      </c>
      <c r="S4243">
        <v>11</v>
      </c>
      <c r="T4243">
        <v>-0.2</v>
      </c>
      <c r="U4243">
        <v>410</v>
      </c>
      <c r="V4243">
        <v>2.2999999999999998</v>
      </c>
      <c r="W4243">
        <v>-0.2</v>
      </c>
      <c r="X4243">
        <v>2</v>
      </c>
      <c r="Y4243">
        <v>-2</v>
      </c>
      <c r="Z4243">
        <v>57</v>
      </c>
      <c r="AA4243">
        <v>-0.2</v>
      </c>
      <c r="AB4243">
        <v>-1</v>
      </c>
      <c r="AC4243">
        <v>686</v>
      </c>
      <c r="AD4243">
        <v>15</v>
      </c>
      <c r="AE4243">
        <v>-2</v>
      </c>
      <c r="AF4243">
        <v>3.2</v>
      </c>
      <c r="AG4243">
        <v>3.1</v>
      </c>
      <c r="AH4243">
        <v>500</v>
      </c>
    </row>
    <row r="4244" spans="1:34" hidden="1" x14ac:dyDescent="0.25">
      <c r="A4244" t="s">
        <v>16167</v>
      </c>
      <c r="B4244" t="s">
        <v>16168</v>
      </c>
      <c r="C4244" s="1" t="str">
        <f t="shared" si="685"/>
        <v>21:0620</v>
      </c>
      <c r="D4244" s="1" t="str">
        <f t="shared" si="692"/>
        <v>21:0194</v>
      </c>
      <c r="E4244" t="s">
        <v>16169</v>
      </c>
      <c r="F4244" t="s">
        <v>16170</v>
      </c>
      <c r="H4244">
        <v>61.297492099999999</v>
      </c>
      <c r="I4244">
        <v>-139.35351650000001</v>
      </c>
      <c r="J4244" s="1" t="str">
        <f t="shared" si="693"/>
        <v>NGR bulk stream sediment</v>
      </c>
      <c r="K4244" s="1" t="str">
        <f t="shared" si="694"/>
        <v>&lt;177 micron (NGR)</v>
      </c>
      <c r="L4244">
        <v>45</v>
      </c>
      <c r="M4244" t="s">
        <v>116</v>
      </c>
      <c r="N4244">
        <v>886</v>
      </c>
      <c r="O4244">
        <v>71</v>
      </c>
      <c r="P4244">
        <v>29</v>
      </c>
      <c r="Q4244">
        <v>6</v>
      </c>
      <c r="R4244">
        <v>22</v>
      </c>
      <c r="S4244">
        <v>10</v>
      </c>
      <c r="T4244">
        <v>-0.2</v>
      </c>
      <c r="U4244">
        <v>480</v>
      </c>
      <c r="V4244">
        <v>2.1</v>
      </c>
      <c r="W4244">
        <v>-0.2</v>
      </c>
      <c r="X4244">
        <v>2</v>
      </c>
      <c r="Y4244">
        <v>-2</v>
      </c>
      <c r="Z4244">
        <v>55</v>
      </c>
      <c r="AA4244">
        <v>-0.2</v>
      </c>
      <c r="AB4244">
        <v>-1</v>
      </c>
      <c r="AC4244">
        <v>864</v>
      </c>
      <c r="AD4244">
        <v>20</v>
      </c>
      <c r="AE4244">
        <v>-2</v>
      </c>
      <c r="AF4244">
        <v>3.2</v>
      </c>
      <c r="AG4244">
        <v>3.1</v>
      </c>
      <c r="AH4244">
        <v>450</v>
      </c>
    </row>
    <row r="4245" spans="1:34" hidden="1" x14ac:dyDescent="0.25">
      <c r="A4245" t="s">
        <v>16171</v>
      </c>
      <c r="B4245" t="s">
        <v>16172</v>
      </c>
      <c r="C4245" s="1" t="str">
        <f t="shared" si="685"/>
        <v>21:0620</v>
      </c>
      <c r="D4245" s="1" t="str">
        <f t="shared" si="692"/>
        <v>21:0194</v>
      </c>
      <c r="E4245" t="s">
        <v>16173</v>
      </c>
      <c r="F4245" t="s">
        <v>16174</v>
      </c>
      <c r="H4245">
        <v>61.310957899999998</v>
      </c>
      <c r="I4245">
        <v>-139.28791039999999</v>
      </c>
      <c r="J4245" s="1" t="str">
        <f t="shared" si="693"/>
        <v>NGR bulk stream sediment</v>
      </c>
      <c r="K4245" s="1" t="str">
        <f t="shared" si="694"/>
        <v>&lt;177 micron (NGR)</v>
      </c>
      <c r="L4245">
        <v>45</v>
      </c>
      <c r="M4245" t="s">
        <v>121</v>
      </c>
      <c r="N4245">
        <v>887</v>
      </c>
      <c r="O4245">
        <v>132</v>
      </c>
      <c r="P4245">
        <v>44</v>
      </c>
      <c r="Q4245">
        <v>8</v>
      </c>
      <c r="R4245">
        <v>44</v>
      </c>
      <c r="S4245">
        <v>13</v>
      </c>
      <c r="T4245">
        <v>-0.2</v>
      </c>
      <c r="U4245">
        <v>420</v>
      </c>
      <c r="V4245">
        <v>2.9</v>
      </c>
      <c r="W4245">
        <v>-0.2</v>
      </c>
      <c r="X4245">
        <v>3</v>
      </c>
      <c r="Y4245">
        <v>-2</v>
      </c>
      <c r="Z4245">
        <v>61</v>
      </c>
      <c r="AA4245">
        <v>0.5</v>
      </c>
      <c r="AB4245">
        <v>2</v>
      </c>
      <c r="AC4245">
        <v>513</v>
      </c>
      <c r="AD4245">
        <v>60</v>
      </c>
      <c r="AE4245">
        <v>-2</v>
      </c>
      <c r="AF4245">
        <v>23.8</v>
      </c>
      <c r="AG4245">
        <v>2.2000000000000002</v>
      </c>
      <c r="AH4245">
        <v>420</v>
      </c>
    </row>
    <row r="4246" spans="1:34" hidden="1" x14ac:dyDescent="0.25">
      <c r="A4246" t="s">
        <v>16175</v>
      </c>
      <c r="B4246" t="s">
        <v>16176</v>
      </c>
      <c r="C4246" s="1" t="str">
        <f t="shared" si="685"/>
        <v>21:0620</v>
      </c>
      <c r="D4246" s="1" t="str">
        <f t="shared" si="692"/>
        <v>21:0194</v>
      </c>
      <c r="E4246" t="s">
        <v>16177</v>
      </c>
      <c r="F4246" t="s">
        <v>16178</v>
      </c>
      <c r="H4246">
        <v>61.335270700000002</v>
      </c>
      <c r="I4246">
        <v>-139.24606</v>
      </c>
      <c r="J4246" s="1" t="str">
        <f t="shared" si="693"/>
        <v>NGR bulk stream sediment</v>
      </c>
      <c r="K4246" s="1" t="str">
        <f t="shared" si="694"/>
        <v>&lt;177 micron (NGR)</v>
      </c>
      <c r="L4246">
        <v>45</v>
      </c>
      <c r="M4246" t="s">
        <v>126</v>
      </c>
      <c r="N4246">
        <v>888</v>
      </c>
      <c r="O4246">
        <v>123</v>
      </c>
      <c r="P4246">
        <v>82</v>
      </c>
      <c r="Q4246">
        <v>7</v>
      </c>
      <c r="R4246">
        <v>69</v>
      </c>
      <c r="S4246">
        <v>18</v>
      </c>
      <c r="T4246">
        <v>-0.2</v>
      </c>
      <c r="U4246">
        <v>1200</v>
      </c>
      <c r="V4246">
        <v>3</v>
      </c>
      <c r="W4246">
        <v>-0.2</v>
      </c>
      <c r="X4246">
        <v>9</v>
      </c>
      <c r="Y4246">
        <v>-2</v>
      </c>
      <c r="Z4246">
        <v>83</v>
      </c>
      <c r="AA4246">
        <v>1.2</v>
      </c>
      <c r="AB4246">
        <v>1</v>
      </c>
      <c r="AC4246">
        <v>551</v>
      </c>
      <c r="AD4246">
        <v>40</v>
      </c>
      <c r="AE4246">
        <v>-2</v>
      </c>
      <c r="AF4246">
        <v>17.600000000000001</v>
      </c>
      <c r="AG4246">
        <v>1.5</v>
      </c>
      <c r="AH4246">
        <v>360</v>
      </c>
    </row>
    <row r="4247" spans="1:34" hidden="1" x14ac:dyDescent="0.25">
      <c r="A4247" t="s">
        <v>16179</v>
      </c>
      <c r="B4247" t="s">
        <v>16180</v>
      </c>
      <c r="C4247" s="1" t="str">
        <f t="shared" si="685"/>
        <v>21:0620</v>
      </c>
      <c r="D4247" s="1" t="str">
        <f t="shared" si="692"/>
        <v>21:0194</v>
      </c>
      <c r="E4247" t="s">
        <v>16181</v>
      </c>
      <c r="F4247" t="s">
        <v>16182</v>
      </c>
      <c r="H4247">
        <v>61.360680000000002</v>
      </c>
      <c r="I4247">
        <v>-139.2795045</v>
      </c>
      <c r="J4247" s="1" t="str">
        <f t="shared" si="693"/>
        <v>NGR bulk stream sediment</v>
      </c>
      <c r="K4247" s="1" t="str">
        <f t="shared" si="694"/>
        <v>&lt;177 micron (NGR)</v>
      </c>
      <c r="L4247">
        <v>45</v>
      </c>
      <c r="M4247" t="s">
        <v>131</v>
      </c>
      <c r="N4247">
        <v>889</v>
      </c>
      <c r="O4247">
        <v>113</v>
      </c>
      <c r="P4247">
        <v>56</v>
      </c>
      <c r="Q4247">
        <v>6</v>
      </c>
      <c r="R4247">
        <v>66</v>
      </c>
      <c r="S4247">
        <v>16</v>
      </c>
      <c r="T4247">
        <v>-0.2</v>
      </c>
      <c r="U4247">
        <v>440</v>
      </c>
      <c r="V4247">
        <v>3</v>
      </c>
      <c r="W4247">
        <v>-0.2</v>
      </c>
      <c r="X4247">
        <v>5</v>
      </c>
      <c r="Y4247">
        <v>-2</v>
      </c>
      <c r="Z4247">
        <v>77</v>
      </c>
      <c r="AA4247">
        <v>0.5</v>
      </c>
      <c r="AB4247">
        <v>4</v>
      </c>
      <c r="AC4247">
        <v>723</v>
      </c>
      <c r="AD4247">
        <v>-10</v>
      </c>
      <c r="AE4247">
        <v>-2</v>
      </c>
      <c r="AF4247">
        <v>4.5999999999999996</v>
      </c>
      <c r="AG4247">
        <v>2.4</v>
      </c>
      <c r="AH4247">
        <v>450</v>
      </c>
    </row>
    <row r="4248" spans="1:34" hidden="1" x14ac:dyDescent="0.25">
      <c r="A4248" t="s">
        <v>16183</v>
      </c>
      <c r="B4248" t="s">
        <v>16184</v>
      </c>
      <c r="C4248" s="1" t="str">
        <f t="shared" si="685"/>
        <v>21:0620</v>
      </c>
      <c r="D4248" s="1" t="str">
        <f t="shared" si="692"/>
        <v>21:0194</v>
      </c>
      <c r="E4248" t="s">
        <v>16185</v>
      </c>
      <c r="F4248" t="s">
        <v>16186</v>
      </c>
      <c r="H4248">
        <v>61.446609000000002</v>
      </c>
      <c r="I4248">
        <v>-139.26206730000001</v>
      </c>
      <c r="J4248" s="1" t="str">
        <f t="shared" si="693"/>
        <v>NGR bulk stream sediment</v>
      </c>
      <c r="K4248" s="1" t="str">
        <f t="shared" si="694"/>
        <v>&lt;177 micron (NGR)</v>
      </c>
      <c r="L4248">
        <v>46</v>
      </c>
      <c r="M4248" t="s">
        <v>38</v>
      </c>
      <c r="N4248">
        <v>890</v>
      </c>
      <c r="O4248">
        <v>90</v>
      </c>
      <c r="P4248">
        <v>58</v>
      </c>
      <c r="Q4248">
        <v>6</v>
      </c>
      <c r="R4248">
        <v>50</v>
      </c>
      <c r="S4248">
        <v>17</v>
      </c>
      <c r="T4248">
        <v>-0.2</v>
      </c>
      <c r="U4248">
        <v>550</v>
      </c>
      <c r="V4248">
        <v>2.9</v>
      </c>
      <c r="W4248">
        <v>-0.2</v>
      </c>
      <c r="X4248">
        <v>5</v>
      </c>
      <c r="Y4248">
        <v>-2</v>
      </c>
      <c r="Z4248">
        <v>72</v>
      </c>
      <c r="AA4248">
        <v>0.6</v>
      </c>
      <c r="AB4248">
        <v>2</v>
      </c>
      <c r="AC4248">
        <v>576</v>
      </c>
      <c r="AD4248">
        <v>40</v>
      </c>
      <c r="AE4248">
        <v>-2</v>
      </c>
      <c r="AF4248">
        <v>11.2</v>
      </c>
      <c r="AG4248">
        <v>1.5</v>
      </c>
      <c r="AH4248">
        <v>275</v>
      </c>
    </row>
    <row r="4249" spans="1:34" hidden="1" x14ac:dyDescent="0.25">
      <c r="A4249" t="s">
        <v>16187</v>
      </c>
      <c r="B4249" t="s">
        <v>16188</v>
      </c>
      <c r="C4249" s="1" t="str">
        <f t="shared" si="685"/>
        <v>21:0620</v>
      </c>
      <c r="D4249" s="1" t="str">
        <f t="shared" si="692"/>
        <v>21:0194</v>
      </c>
      <c r="E4249" t="s">
        <v>16189</v>
      </c>
      <c r="F4249" t="s">
        <v>16190</v>
      </c>
      <c r="H4249">
        <v>61.368126500000002</v>
      </c>
      <c r="I4249">
        <v>-139.30253920000001</v>
      </c>
      <c r="J4249" s="1" t="str">
        <f t="shared" si="693"/>
        <v>NGR bulk stream sediment</v>
      </c>
      <c r="K4249" s="1" t="str">
        <f t="shared" si="694"/>
        <v>&lt;177 micron (NGR)</v>
      </c>
      <c r="L4249">
        <v>46</v>
      </c>
      <c r="M4249" t="s">
        <v>43</v>
      </c>
      <c r="N4249">
        <v>891</v>
      </c>
      <c r="O4249">
        <v>68</v>
      </c>
      <c r="P4249">
        <v>48</v>
      </c>
      <c r="Q4249">
        <v>5</v>
      </c>
      <c r="R4249">
        <v>71</v>
      </c>
      <c r="S4249">
        <v>17</v>
      </c>
      <c r="T4249">
        <v>-0.2</v>
      </c>
      <c r="U4249">
        <v>540</v>
      </c>
      <c r="V4249">
        <v>2.9</v>
      </c>
      <c r="W4249">
        <v>-0.2</v>
      </c>
      <c r="X4249">
        <v>4</v>
      </c>
      <c r="Y4249">
        <v>-2</v>
      </c>
      <c r="Z4249">
        <v>88</v>
      </c>
      <c r="AA4249">
        <v>-0.2</v>
      </c>
      <c r="AB4249">
        <v>2</v>
      </c>
      <c r="AC4249">
        <v>725</v>
      </c>
      <c r="AD4249">
        <v>30</v>
      </c>
      <c r="AE4249">
        <v>-2</v>
      </c>
      <c r="AF4249">
        <v>3</v>
      </c>
      <c r="AG4249">
        <v>1.9</v>
      </c>
      <c r="AH4249">
        <v>345</v>
      </c>
    </row>
    <row r="4250" spans="1:34" hidden="1" x14ac:dyDescent="0.25">
      <c r="A4250" t="s">
        <v>16191</v>
      </c>
      <c r="B4250" t="s">
        <v>16192</v>
      </c>
      <c r="C4250" s="1" t="str">
        <f t="shared" si="685"/>
        <v>21:0620</v>
      </c>
      <c r="D4250" s="1" t="str">
        <f t="shared" si="692"/>
        <v>21:0194</v>
      </c>
      <c r="E4250" t="s">
        <v>16193</v>
      </c>
      <c r="F4250" t="s">
        <v>16194</v>
      </c>
      <c r="H4250">
        <v>61.379542800000003</v>
      </c>
      <c r="I4250">
        <v>-139.31796</v>
      </c>
      <c r="J4250" s="1" t="str">
        <f t="shared" si="693"/>
        <v>NGR bulk stream sediment</v>
      </c>
      <c r="K4250" s="1" t="str">
        <f t="shared" si="694"/>
        <v>&lt;177 micron (NGR)</v>
      </c>
      <c r="L4250">
        <v>46</v>
      </c>
      <c r="M4250" t="s">
        <v>56</v>
      </c>
      <c r="N4250">
        <v>892</v>
      </c>
      <c r="O4250">
        <v>67</v>
      </c>
      <c r="P4250">
        <v>71</v>
      </c>
      <c r="Q4250">
        <v>4</v>
      </c>
      <c r="R4250">
        <v>177</v>
      </c>
      <c r="S4250">
        <v>32</v>
      </c>
      <c r="T4250">
        <v>-0.2</v>
      </c>
      <c r="U4250">
        <v>500</v>
      </c>
      <c r="V4250">
        <v>3.55</v>
      </c>
      <c r="W4250">
        <v>-0.2</v>
      </c>
      <c r="X4250">
        <v>3</v>
      </c>
      <c r="Y4250">
        <v>-2</v>
      </c>
      <c r="Z4250">
        <v>94</v>
      </c>
      <c r="AA4250">
        <v>-0.2</v>
      </c>
      <c r="AB4250">
        <v>2</v>
      </c>
      <c r="AC4250">
        <v>417</v>
      </c>
      <c r="AD4250">
        <v>30</v>
      </c>
      <c r="AE4250">
        <v>-2</v>
      </c>
      <c r="AF4250">
        <v>2.6</v>
      </c>
      <c r="AG4250">
        <v>0.8</v>
      </c>
      <c r="AH4250">
        <v>200</v>
      </c>
    </row>
    <row r="4251" spans="1:34" hidden="1" x14ac:dyDescent="0.25">
      <c r="A4251" t="s">
        <v>16195</v>
      </c>
      <c r="B4251" t="s">
        <v>16196</v>
      </c>
      <c r="C4251" s="1" t="str">
        <f t="shared" si="685"/>
        <v>21:0620</v>
      </c>
      <c r="D4251" s="1" t="str">
        <f t="shared" si="692"/>
        <v>21:0194</v>
      </c>
      <c r="E4251" t="s">
        <v>16197</v>
      </c>
      <c r="F4251" t="s">
        <v>16198</v>
      </c>
      <c r="H4251">
        <v>61.387514899999999</v>
      </c>
      <c r="I4251">
        <v>-139.22528750000001</v>
      </c>
      <c r="J4251" s="1" t="str">
        <f t="shared" si="693"/>
        <v>NGR bulk stream sediment</v>
      </c>
      <c r="K4251" s="1" t="str">
        <f t="shared" si="694"/>
        <v>&lt;177 micron (NGR)</v>
      </c>
      <c r="L4251">
        <v>46</v>
      </c>
      <c r="M4251" t="s">
        <v>61</v>
      </c>
      <c r="N4251">
        <v>893</v>
      </c>
      <c r="O4251">
        <v>170</v>
      </c>
      <c r="P4251">
        <v>42</v>
      </c>
      <c r="Q4251">
        <v>6</v>
      </c>
      <c r="R4251">
        <v>34</v>
      </c>
      <c r="S4251">
        <v>11</v>
      </c>
      <c r="T4251">
        <v>-0.2</v>
      </c>
      <c r="U4251">
        <v>1800</v>
      </c>
      <c r="V4251">
        <v>1.9</v>
      </c>
      <c r="W4251">
        <v>-0.2</v>
      </c>
      <c r="X4251">
        <v>30</v>
      </c>
      <c r="Y4251">
        <v>2</v>
      </c>
      <c r="Z4251">
        <v>61</v>
      </c>
      <c r="AA4251">
        <v>0.7</v>
      </c>
      <c r="AB4251">
        <v>-1</v>
      </c>
      <c r="AC4251">
        <v>349</v>
      </c>
      <c r="AD4251">
        <v>80</v>
      </c>
      <c r="AE4251">
        <v>-2</v>
      </c>
      <c r="AF4251">
        <v>47.4</v>
      </c>
      <c r="AG4251">
        <v>0.7</v>
      </c>
      <c r="AH4251">
        <v>285</v>
      </c>
    </row>
    <row r="4252" spans="1:34" hidden="1" x14ac:dyDescent="0.25">
      <c r="A4252" t="s">
        <v>16199</v>
      </c>
      <c r="B4252" t="s">
        <v>16200</v>
      </c>
      <c r="C4252" s="1" t="str">
        <f t="shared" si="685"/>
        <v>21:0620</v>
      </c>
      <c r="D4252" s="1" t="str">
        <f t="shared" si="692"/>
        <v>21:0194</v>
      </c>
      <c r="E4252" t="s">
        <v>16201</v>
      </c>
      <c r="F4252" t="s">
        <v>16202</v>
      </c>
      <c r="H4252">
        <v>61.4143252</v>
      </c>
      <c r="I4252">
        <v>-139.23746180000001</v>
      </c>
      <c r="J4252" s="1" t="str">
        <f t="shared" si="693"/>
        <v>NGR bulk stream sediment</v>
      </c>
      <c r="K4252" s="1" t="str">
        <f t="shared" si="694"/>
        <v>&lt;177 micron (NGR)</v>
      </c>
      <c r="L4252">
        <v>46</v>
      </c>
      <c r="M4252" t="s">
        <v>66</v>
      </c>
      <c r="N4252">
        <v>894</v>
      </c>
      <c r="O4252">
        <v>79</v>
      </c>
      <c r="P4252">
        <v>65</v>
      </c>
      <c r="Q4252">
        <v>7</v>
      </c>
      <c r="R4252">
        <v>71</v>
      </c>
      <c r="S4252">
        <v>18</v>
      </c>
      <c r="T4252">
        <v>-0.2</v>
      </c>
      <c r="U4252">
        <v>530</v>
      </c>
      <c r="V4252">
        <v>3.15</v>
      </c>
      <c r="W4252">
        <v>-0.2</v>
      </c>
      <c r="X4252">
        <v>5</v>
      </c>
      <c r="Y4252">
        <v>-2</v>
      </c>
      <c r="Z4252">
        <v>88</v>
      </c>
      <c r="AA4252">
        <v>0.3</v>
      </c>
      <c r="AB4252">
        <v>1</v>
      </c>
      <c r="AC4252">
        <v>438</v>
      </c>
      <c r="AD4252">
        <v>40</v>
      </c>
      <c r="AE4252">
        <v>-2</v>
      </c>
      <c r="AF4252">
        <v>4.4000000000000004</v>
      </c>
      <c r="AG4252">
        <v>1.1000000000000001</v>
      </c>
      <c r="AH4252">
        <v>320</v>
      </c>
    </row>
    <row r="4253" spans="1:34" hidden="1" x14ac:dyDescent="0.25">
      <c r="A4253" t="s">
        <v>16203</v>
      </c>
      <c r="B4253" t="s">
        <v>16204</v>
      </c>
      <c r="C4253" s="1" t="str">
        <f t="shared" si="685"/>
        <v>21:0620</v>
      </c>
      <c r="D4253" s="1" t="str">
        <f t="shared" si="692"/>
        <v>21:0194</v>
      </c>
      <c r="E4253" t="s">
        <v>16205</v>
      </c>
      <c r="F4253" t="s">
        <v>16206</v>
      </c>
      <c r="H4253">
        <v>61.407338299999999</v>
      </c>
      <c r="I4253">
        <v>-139.19023369999999</v>
      </c>
      <c r="J4253" s="1" t="str">
        <f t="shared" si="693"/>
        <v>NGR bulk stream sediment</v>
      </c>
      <c r="K4253" s="1" t="str">
        <f t="shared" si="694"/>
        <v>&lt;177 micron (NGR)</v>
      </c>
      <c r="L4253">
        <v>46</v>
      </c>
      <c r="M4253" t="s">
        <v>76</v>
      </c>
      <c r="N4253">
        <v>895</v>
      </c>
      <c r="O4253">
        <v>149</v>
      </c>
      <c r="P4253">
        <v>30</v>
      </c>
      <c r="Q4253">
        <v>6</v>
      </c>
      <c r="R4253">
        <v>67</v>
      </c>
      <c r="S4253">
        <v>56</v>
      </c>
      <c r="T4253">
        <v>-0.2</v>
      </c>
      <c r="U4253">
        <v>7400</v>
      </c>
      <c r="V4253">
        <v>5.7</v>
      </c>
      <c r="W4253">
        <v>-0.2</v>
      </c>
      <c r="X4253">
        <v>38</v>
      </c>
      <c r="Y4253">
        <v>3</v>
      </c>
      <c r="Z4253">
        <v>26</v>
      </c>
      <c r="AA4253">
        <v>0.7</v>
      </c>
      <c r="AB4253">
        <v>1</v>
      </c>
      <c r="AC4253">
        <v>652</v>
      </c>
      <c r="AD4253">
        <v>45</v>
      </c>
      <c r="AE4253">
        <v>-2</v>
      </c>
      <c r="AF4253">
        <v>48.6</v>
      </c>
      <c r="AG4253">
        <v>0.7</v>
      </c>
      <c r="AH4253">
        <v>310</v>
      </c>
    </row>
    <row r="4254" spans="1:34" hidden="1" x14ac:dyDescent="0.25">
      <c r="A4254" t="s">
        <v>16207</v>
      </c>
      <c r="B4254" t="s">
        <v>16208</v>
      </c>
      <c r="C4254" s="1" t="str">
        <f t="shared" si="685"/>
        <v>21:0620</v>
      </c>
      <c r="D4254" s="1" t="str">
        <f t="shared" si="692"/>
        <v>21:0194</v>
      </c>
      <c r="E4254" t="s">
        <v>16209</v>
      </c>
      <c r="F4254" t="s">
        <v>16210</v>
      </c>
      <c r="H4254">
        <v>61.450299700000002</v>
      </c>
      <c r="I4254">
        <v>-139.18972980000001</v>
      </c>
      <c r="J4254" s="1" t="str">
        <f t="shared" si="693"/>
        <v>NGR bulk stream sediment</v>
      </c>
      <c r="K4254" s="1" t="str">
        <f t="shared" si="694"/>
        <v>&lt;177 micron (NGR)</v>
      </c>
      <c r="L4254">
        <v>46</v>
      </c>
      <c r="M4254" t="s">
        <v>81</v>
      </c>
      <c r="N4254">
        <v>896</v>
      </c>
      <c r="O4254">
        <v>76</v>
      </c>
      <c r="P4254">
        <v>50</v>
      </c>
      <c r="Q4254">
        <v>6</v>
      </c>
      <c r="R4254">
        <v>80</v>
      </c>
      <c r="S4254">
        <v>18</v>
      </c>
      <c r="T4254">
        <v>-0.2</v>
      </c>
      <c r="U4254">
        <v>500</v>
      </c>
      <c r="V4254">
        <v>2.8</v>
      </c>
      <c r="W4254">
        <v>-0.2</v>
      </c>
      <c r="X4254">
        <v>4</v>
      </c>
      <c r="Y4254">
        <v>-2</v>
      </c>
      <c r="Z4254">
        <v>83</v>
      </c>
      <c r="AA4254">
        <v>0.2</v>
      </c>
      <c r="AB4254">
        <v>1</v>
      </c>
      <c r="AC4254">
        <v>644</v>
      </c>
      <c r="AD4254">
        <v>30</v>
      </c>
      <c r="AE4254">
        <v>-2</v>
      </c>
      <c r="AF4254">
        <v>4</v>
      </c>
      <c r="AG4254">
        <v>1.5</v>
      </c>
      <c r="AH4254">
        <v>310</v>
      </c>
    </row>
    <row r="4255" spans="1:34" hidden="1" x14ac:dyDescent="0.25">
      <c r="A4255" t="s">
        <v>16211</v>
      </c>
      <c r="B4255" t="s">
        <v>16212</v>
      </c>
      <c r="C4255" s="1" t="str">
        <f t="shared" ref="C4255:C4318" si="695">HYPERLINK("http://geochem.nrcan.gc.ca/cdogs/content/bdl/bdl210620_e.htm", "21:0620")</f>
        <v>21:0620</v>
      </c>
      <c r="D4255" s="1" t="str">
        <f t="shared" si="692"/>
        <v>21:0194</v>
      </c>
      <c r="E4255" t="s">
        <v>16185</v>
      </c>
      <c r="F4255" t="s">
        <v>16213</v>
      </c>
      <c r="H4255">
        <v>61.446609000000002</v>
      </c>
      <c r="I4255">
        <v>-139.26206730000001</v>
      </c>
      <c r="J4255" s="1" t="str">
        <f t="shared" si="693"/>
        <v>NGR bulk stream sediment</v>
      </c>
      <c r="K4255" s="1" t="str">
        <f t="shared" si="694"/>
        <v>&lt;177 micron (NGR)</v>
      </c>
      <c r="L4255">
        <v>46</v>
      </c>
      <c r="M4255" t="s">
        <v>47</v>
      </c>
      <c r="N4255">
        <v>897</v>
      </c>
      <c r="O4255">
        <v>89</v>
      </c>
      <c r="P4255">
        <v>56</v>
      </c>
      <c r="Q4255">
        <v>6</v>
      </c>
      <c r="R4255">
        <v>51</v>
      </c>
      <c r="S4255">
        <v>16</v>
      </c>
      <c r="T4255">
        <v>-0.2</v>
      </c>
      <c r="U4255">
        <v>600</v>
      </c>
      <c r="V4255">
        <v>2.8</v>
      </c>
      <c r="W4255">
        <v>-0.2</v>
      </c>
      <c r="X4255">
        <v>6</v>
      </c>
      <c r="Y4255">
        <v>-2</v>
      </c>
      <c r="Z4255">
        <v>72</v>
      </c>
      <c r="AA4255">
        <v>0.5</v>
      </c>
      <c r="AB4255">
        <v>2</v>
      </c>
      <c r="AC4255">
        <v>576</v>
      </c>
      <c r="AD4255">
        <v>40</v>
      </c>
      <c r="AE4255">
        <v>-2</v>
      </c>
      <c r="AF4255">
        <v>12.2</v>
      </c>
      <c r="AG4255">
        <v>1.7</v>
      </c>
      <c r="AH4255">
        <v>310</v>
      </c>
    </row>
    <row r="4256" spans="1:34" hidden="1" x14ac:dyDescent="0.25">
      <c r="A4256" t="s">
        <v>16214</v>
      </c>
      <c r="B4256" t="s">
        <v>16215</v>
      </c>
      <c r="C4256" s="1" t="str">
        <f t="shared" si="695"/>
        <v>21:0620</v>
      </c>
      <c r="D4256" s="1" t="str">
        <f t="shared" si="692"/>
        <v>21:0194</v>
      </c>
      <c r="E4256" t="s">
        <v>16185</v>
      </c>
      <c r="F4256" t="s">
        <v>16216</v>
      </c>
      <c r="H4256">
        <v>61.446609000000002</v>
      </c>
      <c r="I4256">
        <v>-139.26206730000001</v>
      </c>
      <c r="J4256" s="1" t="str">
        <f t="shared" si="693"/>
        <v>NGR bulk stream sediment</v>
      </c>
      <c r="K4256" s="1" t="str">
        <f t="shared" si="694"/>
        <v>&lt;177 micron (NGR)</v>
      </c>
      <c r="L4256">
        <v>46</v>
      </c>
      <c r="M4256" t="s">
        <v>51</v>
      </c>
      <c r="N4256">
        <v>898</v>
      </c>
      <c r="O4256">
        <v>81</v>
      </c>
      <c r="P4256">
        <v>63</v>
      </c>
      <c r="Q4256">
        <v>8</v>
      </c>
      <c r="R4256">
        <v>55</v>
      </c>
      <c r="S4256">
        <v>17</v>
      </c>
      <c r="T4256">
        <v>-0.2</v>
      </c>
      <c r="U4256">
        <v>580</v>
      </c>
      <c r="V4256">
        <v>2.9</v>
      </c>
      <c r="W4256">
        <v>-0.2</v>
      </c>
      <c r="X4256">
        <v>7</v>
      </c>
      <c r="Y4256">
        <v>-2</v>
      </c>
      <c r="Z4256">
        <v>66</v>
      </c>
      <c r="AA4256">
        <v>1</v>
      </c>
      <c r="AB4256">
        <v>2</v>
      </c>
      <c r="AC4256">
        <v>581</v>
      </c>
      <c r="AD4256">
        <v>40</v>
      </c>
      <c r="AE4256">
        <v>-2</v>
      </c>
      <c r="AF4256">
        <v>13.2</v>
      </c>
      <c r="AG4256">
        <v>1.7</v>
      </c>
      <c r="AH4256">
        <v>345</v>
      </c>
    </row>
    <row r="4257" spans="1:34" hidden="1" x14ac:dyDescent="0.25">
      <c r="A4257" t="s">
        <v>16217</v>
      </c>
      <c r="B4257" t="s">
        <v>16218</v>
      </c>
      <c r="C4257" s="1" t="str">
        <f t="shared" si="695"/>
        <v>21:0620</v>
      </c>
      <c r="D4257" s="1" t="str">
        <f t="shared" si="692"/>
        <v>21:0194</v>
      </c>
      <c r="E4257" t="s">
        <v>16219</v>
      </c>
      <c r="F4257" t="s">
        <v>16220</v>
      </c>
      <c r="H4257">
        <v>61.419709300000001</v>
      </c>
      <c r="I4257">
        <v>-139.28637269999999</v>
      </c>
      <c r="J4257" s="1" t="str">
        <f t="shared" si="693"/>
        <v>NGR bulk stream sediment</v>
      </c>
      <c r="K4257" s="1" t="str">
        <f t="shared" si="694"/>
        <v>&lt;177 micron (NGR)</v>
      </c>
      <c r="L4257">
        <v>46</v>
      </c>
      <c r="M4257" t="s">
        <v>86</v>
      </c>
      <c r="N4257">
        <v>899</v>
      </c>
      <c r="O4257">
        <v>121</v>
      </c>
      <c r="P4257">
        <v>140</v>
      </c>
      <c r="Q4257">
        <v>8</v>
      </c>
      <c r="R4257">
        <v>67</v>
      </c>
      <c r="S4257">
        <v>25</v>
      </c>
      <c r="T4257">
        <v>-0.2</v>
      </c>
      <c r="U4257">
        <v>610</v>
      </c>
      <c r="V4257">
        <v>4.25</v>
      </c>
      <c r="W4257">
        <v>-0.2</v>
      </c>
      <c r="X4257">
        <v>12</v>
      </c>
      <c r="Y4257">
        <v>-2</v>
      </c>
      <c r="Z4257">
        <v>117</v>
      </c>
      <c r="AA4257">
        <v>2.2000000000000002</v>
      </c>
      <c r="AB4257">
        <v>1</v>
      </c>
      <c r="AC4257">
        <v>445</v>
      </c>
      <c r="AD4257">
        <v>110</v>
      </c>
      <c r="AE4257">
        <v>-2</v>
      </c>
      <c r="AF4257">
        <v>13</v>
      </c>
      <c r="AG4257">
        <v>1.4</v>
      </c>
      <c r="AH4257">
        <v>335</v>
      </c>
    </row>
    <row r="4258" spans="1:34" hidden="1" x14ac:dyDescent="0.25">
      <c r="A4258" t="s">
        <v>16221</v>
      </c>
      <c r="B4258" t="s">
        <v>16222</v>
      </c>
      <c r="C4258" s="1" t="str">
        <f t="shared" si="695"/>
        <v>21:0620</v>
      </c>
      <c r="D4258" s="1" t="str">
        <f t="shared" si="692"/>
        <v>21:0194</v>
      </c>
      <c r="E4258" t="s">
        <v>16223</v>
      </c>
      <c r="F4258" t="s">
        <v>16224</v>
      </c>
      <c r="H4258">
        <v>61.431412199999997</v>
      </c>
      <c r="I4258">
        <v>-139.31679589999999</v>
      </c>
      <c r="J4258" s="1" t="str">
        <f t="shared" si="693"/>
        <v>NGR bulk stream sediment</v>
      </c>
      <c r="K4258" s="1" t="str">
        <f t="shared" si="694"/>
        <v>&lt;177 micron (NGR)</v>
      </c>
      <c r="L4258">
        <v>46</v>
      </c>
      <c r="M4258" t="s">
        <v>91</v>
      </c>
      <c r="N4258">
        <v>900</v>
      </c>
      <c r="O4258">
        <v>120</v>
      </c>
      <c r="P4258">
        <v>123</v>
      </c>
      <c r="Q4258">
        <v>7</v>
      </c>
      <c r="R4258">
        <v>73</v>
      </c>
      <c r="S4258">
        <v>26</v>
      </c>
      <c r="T4258">
        <v>-0.2</v>
      </c>
      <c r="U4258">
        <v>540</v>
      </c>
      <c r="V4258">
        <v>4.5999999999999996</v>
      </c>
      <c r="W4258">
        <v>-0.2</v>
      </c>
      <c r="X4258">
        <v>17</v>
      </c>
      <c r="Y4258">
        <v>2</v>
      </c>
      <c r="Z4258">
        <v>128</v>
      </c>
      <c r="AA4258">
        <v>1.5</v>
      </c>
      <c r="AB4258">
        <v>1</v>
      </c>
      <c r="AC4258">
        <v>644</v>
      </c>
      <c r="AD4258">
        <v>150</v>
      </c>
      <c r="AE4258">
        <v>-2</v>
      </c>
      <c r="AF4258">
        <v>3.2</v>
      </c>
      <c r="AG4258">
        <v>1.5</v>
      </c>
      <c r="AH4258">
        <v>220</v>
      </c>
    </row>
    <row r="4259" spans="1:34" hidden="1" x14ac:dyDescent="0.25">
      <c r="A4259" t="s">
        <v>16225</v>
      </c>
      <c r="B4259" t="s">
        <v>16226</v>
      </c>
      <c r="C4259" s="1" t="str">
        <f t="shared" si="695"/>
        <v>21:0620</v>
      </c>
      <c r="D4259" s="1" t="str">
        <f t="shared" si="692"/>
        <v>21:0194</v>
      </c>
      <c r="E4259" t="s">
        <v>16227</v>
      </c>
      <c r="F4259" t="s">
        <v>16228</v>
      </c>
      <c r="H4259">
        <v>61.455618299999998</v>
      </c>
      <c r="I4259">
        <v>-139.35481580000001</v>
      </c>
      <c r="J4259" s="1" t="str">
        <f t="shared" si="693"/>
        <v>NGR bulk stream sediment</v>
      </c>
      <c r="K4259" s="1" t="str">
        <f t="shared" si="694"/>
        <v>&lt;177 micron (NGR)</v>
      </c>
      <c r="L4259">
        <v>46</v>
      </c>
      <c r="M4259" t="s">
        <v>96</v>
      </c>
      <c r="N4259">
        <v>901</v>
      </c>
      <c r="O4259">
        <v>127</v>
      </c>
      <c r="P4259">
        <v>82</v>
      </c>
      <c r="Q4259">
        <v>9</v>
      </c>
      <c r="R4259">
        <v>79</v>
      </c>
      <c r="S4259">
        <v>24</v>
      </c>
      <c r="T4259">
        <v>-0.2</v>
      </c>
      <c r="U4259">
        <v>530</v>
      </c>
      <c r="V4259">
        <v>4.25</v>
      </c>
      <c r="W4259">
        <v>0.5</v>
      </c>
      <c r="X4259">
        <v>30</v>
      </c>
      <c r="Y4259">
        <v>-2</v>
      </c>
      <c r="Z4259">
        <v>77</v>
      </c>
      <c r="AA4259">
        <v>1</v>
      </c>
      <c r="AB4259">
        <v>1</v>
      </c>
      <c r="AC4259">
        <v>557</v>
      </c>
      <c r="AD4259">
        <v>80</v>
      </c>
      <c r="AE4259">
        <v>-2</v>
      </c>
      <c r="AF4259">
        <v>4.5999999999999996</v>
      </c>
      <c r="AG4259">
        <v>1.5</v>
      </c>
      <c r="AH4259">
        <v>450</v>
      </c>
    </row>
    <row r="4260" spans="1:34" hidden="1" x14ac:dyDescent="0.25">
      <c r="A4260" t="s">
        <v>16229</v>
      </c>
      <c r="B4260" t="s">
        <v>16230</v>
      </c>
      <c r="C4260" s="1" t="str">
        <f t="shared" si="695"/>
        <v>21:0620</v>
      </c>
      <c r="D4260" s="1" t="str">
        <f t="shared" si="692"/>
        <v>21:0194</v>
      </c>
      <c r="E4260" t="s">
        <v>16231</v>
      </c>
      <c r="F4260" t="s">
        <v>16232</v>
      </c>
      <c r="H4260">
        <v>61.466641299999999</v>
      </c>
      <c r="I4260">
        <v>-139.28679589999999</v>
      </c>
      <c r="J4260" s="1" t="str">
        <f t="shared" si="693"/>
        <v>NGR bulk stream sediment</v>
      </c>
      <c r="K4260" s="1" t="str">
        <f t="shared" si="694"/>
        <v>&lt;177 micron (NGR)</v>
      </c>
      <c r="L4260">
        <v>46</v>
      </c>
      <c r="M4260" t="s">
        <v>101</v>
      </c>
      <c r="N4260">
        <v>902</v>
      </c>
      <c r="O4260">
        <v>125</v>
      </c>
      <c r="P4260">
        <v>92</v>
      </c>
      <c r="Q4260">
        <v>12</v>
      </c>
      <c r="R4260">
        <v>93</v>
      </c>
      <c r="S4260">
        <v>26</v>
      </c>
      <c r="T4260">
        <v>-0.2</v>
      </c>
      <c r="U4260">
        <v>510</v>
      </c>
      <c r="V4260">
        <v>4.4000000000000004</v>
      </c>
      <c r="W4260">
        <v>-0.2</v>
      </c>
      <c r="X4260">
        <v>28</v>
      </c>
      <c r="Y4260">
        <v>-2</v>
      </c>
      <c r="Z4260">
        <v>77</v>
      </c>
      <c r="AA4260">
        <v>1.2</v>
      </c>
      <c r="AB4260">
        <v>1</v>
      </c>
      <c r="AC4260">
        <v>565</v>
      </c>
      <c r="AD4260">
        <v>100</v>
      </c>
      <c r="AE4260">
        <v>-2</v>
      </c>
      <c r="AF4260">
        <v>7.4</v>
      </c>
      <c r="AG4260">
        <v>1.7</v>
      </c>
      <c r="AH4260">
        <v>510</v>
      </c>
    </row>
    <row r="4261" spans="1:34" hidden="1" x14ac:dyDescent="0.25">
      <c r="A4261" t="s">
        <v>16233</v>
      </c>
      <c r="B4261" t="s">
        <v>16234</v>
      </c>
      <c r="C4261" s="1" t="str">
        <f t="shared" si="695"/>
        <v>21:0620</v>
      </c>
      <c r="D4261" s="1" t="str">
        <f t="shared" si="692"/>
        <v>21:0194</v>
      </c>
      <c r="E4261" t="s">
        <v>16235</v>
      </c>
      <c r="F4261" t="s">
        <v>16236</v>
      </c>
      <c r="H4261">
        <v>61.475577899999998</v>
      </c>
      <c r="I4261">
        <v>-139.30130560000001</v>
      </c>
      <c r="J4261" s="1" t="str">
        <f t="shared" si="693"/>
        <v>NGR bulk stream sediment</v>
      </c>
      <c r="K4261" s="1" t="str">
        <f t="shared" si="694"/>
        <v>&lt;177 micron (NGR)</v>
      </c>
      <c r="L4261">
        <v>46</v>
      </c>
      <c r="M4261" t="s">
        <v>106</v>
      </c>
      <c r="N4261">
        <v>903</v>
      </c>
      <c r="O4261">
        <v>119</v>
      </c>
      <c r="P4261">
        <v>84</v>
      </c>
      <c r="Q4261">
        <v>10</v>
      </c>
      <c r="R4261">
        <v>99</v>
      </c>
      <c r="S4261">
        <v>24</v>
      </c>
      <c r="T4261">
        <v>-0.2</v>
      </c>
      <c r="U4261">
        <v>590</v>
      </c>
      <c r="V4261">
        <v>3.55</v>
      </c>
      <c r="W4261">
        <v>-0.2</v>
      </c>
      <c r="X4261">
        <v>15</v>
      </c>
      <c r="Y4261">
        <v>-2</v>
      </c>
      <c r="Z4261">
        <v>77</v>
      </c>
      <c r="AA4261">
        <v>1.5</v>
      </c>
      <c r="AB4261">
        <v>2</v>
      </c>
      <c r="AC4261">
        <v>481</v>
      </c>
      <c r="AD4261">
        <v>120</v>
      </c>
      <c r="AE4261">
        <v>-2</v>
      </c>
      <c r="AF4261">
        <v>9.1999999999999993</v>
      </c>
      <c r="AG4261">
        <v>2.4</v>
      </c>
      <c r="AH4261">
        <v>400</v>
      </c>
    </row>
    <row r="4262" spans="1:34" hidden="1" x14ac:dyDescent="0.25">
      <c r="A4262" t="s">
        <v>16237</v>
      </c>
      <c r="B4262" t="s">
        <v>16238</v>
      </c>
      <c r="C4262" s="1" t="str">
        <f t="shared" si="695"/>
        <v>21:0620</v>
      </c>
      <c r="D4262" s="1" t="str">
        <f t="shared" si="692"/>
        <v>21:0194</v>
      </c>
      <c r="E4262" t="s">
        <v>16239</v>
      </c>
      <c r="F4262" t="s">
        <v>16240</v>
      </c>
      <c r="H4262">
        <v>61.49944</v>
      </c>
      <c r="I4262">
        <v>-139.19066770000001</v>
      </c>
      <c r="J4262" s="1" t="str">
        <f t="shared" si="693"/>
        <v>NGR bulk stream sediment</v>
      </c>
      <c r="K4262" s="1" t="str">
        <f t="shared" si="694"/>
        <v>&lt;177 micron (NGR)</v>
      </c>
      <c r="L4262">
        <v>46</v>
      </c>
      <c r="M4262" t="s">
        <v>111</v>
      </c>
      <c r="N4262">
        <v>904</v>
      </c>
      <c r="O4262">
        <v>104</v>
      </c>
      <c r="P4262">
        <v>35</v>
      </c>
      <c r="Q4262">
        <v>6</v>
      </c>
      <c r="R4262">
        <v>43</v>
      </c>
      <c r="S4262">
        <v>11</v>
      </c>
      <c r="T4262">
        <v>-0.2</v>
      </c>
      <c r="U4262">
        <v>520</v>
      </c>
      <c r="V4262">
        <v>2.4</v>
      </c>
      <c r="W4262">
        <v>-0.2</v>
      </c>
      <c r="X4262">
        <v>5</v>
      </c>
      <c r="Y4262">
        <v>-2</v>
      </c>
      <c r="Z4262">
        <v>66</v>
      </c>
      <c r="AA4262">
        <v>0.3</v>
      </c>
      <c r="AB4262">
        <v>2</v>
      </c>
      <c r="AC4262">
        <v>549</v>
      </c>
      <c r="AD4262">
        <v>20</v>
      </c>
      <c r="AE4262">
        <v>-2</v>
      </c>
      <c r="AF4262">
        <v>14.8</v>
      </c>
      <c r="AG4262">
        <v>2.6</v>
      </c>
      <c r="AH4262">
        <v>310</v>
      </c>
    </row>
    <row r="4263" spans="1:34" hidden="1" x14ac:dyDescent="0.25">
      <c r="A4263" t="s">
        <v>16241</v>
      </c>
      <c r="B4263" t="s">
        <v>16242</v>
      </c>
      <c r="C4263" s="1" t="str">
        <f t="shared" si="695"/>
        <v>21:0620</v>
      </c>
      <c r="D4263" s="1" t="str">
        <f>HYPERLINK("http://geochem.nrcan.gc.ca/cdogs/content/svy/svy_e.htm", "")</f>
        <v/>
      </c>
      <c r="G4263" s="1" t="str">
        <f>HYPERLINK("http://geochem.nrcan.gc.ca/cdogs/content/cr_/cr_00079_e.htm", "79")</f>
        <v>79</v>
      </c>
      <c r="J4263" t="s">
        <v>69</v>
      </c>
      <c r="K4263" t="s">
        <v>70</v>
      </c>
      <c r="L4263">
        <v>46</v>
      </c>
      <c r="M4263" t="s">
        <v>71</v>
      </c>
      <c r="N4263">
        <v>905</v>
      </c>
      <c r="O4263">
        <v>114</v>
      </c>
      <c r="P4263">
        <v>94</v>
      </c>
      <c r="Q4263">
        <v>19</v>
      </c>
      <c r="R4263">
        <v>250</v>
      </c>
      <c r="S4263">
        <v>29</v>
      </c>
      <c r="T4263">
        <v>-0.2</v>
      </c>
      <c r="U4263">
        <v>1100</v>
      </c>
      <c r="V4263">
        <v>3.15</v>
      </c>
      <c r="W4263">
        <v>1.3</v>
      </c>
      <c r="X4263">
        <v>10</v>
      </c>
      <c r="Y4263">
        <v>-2</v>
      </c>
      <c r="Z4263">
        <v>88</v>
      </c>
      <c r="AA4263">
        <v>0.2</v>
      </c>
      <c r="AB4263">
        <v>2</v>
      </c>
      <c r="AC4263">
        <v>749</v>
      </c>
      <c r="AD4263">
        <v>40</v>
      </c>
      <c r="AE4263">
        <v>6</v>
      </c>
      <c r="AF4263">
        <v>3.6</v>
      </c>
      <c r="AG4263">
        <v>1.8</v>
      </c>
      <c r="AH4263">
        <v>275</v>
      </c>
    </row>
    <row r="4264" spans="1:34" hidden="1" x14ac:dyDescent="0.25">
      <c r="A4264" t="s">
        <v>16243</v>
      </c>
      <c r="B4264" t="s">
        <v>16244</v>
      </c>
      <c r="C4264" s="1" t="str">
        <f t="shared" si="695"/>
        <v>21:0620</v>
      </c>
      <c r="D4264" s="1" t="str">
        <f t="shared" ref="D4264:D4280" si="696">HYPERLINK("http://geochem.nrcan.gc.ca/cdogs/content/svy/svy210194_e.htm", "21:0194")</f>
        <v>21:0194</v>
      </c>
      <c r="E4264" t="s">
        <v>16245</v>
      </c>
      <c r="F4264" t="s">
        <v>16246</v>
      </c>
      <c r="H4264">
        <v>61.511115799999999</v>
      </c>
      <c r="I4264">
        <v>-139.21194349999999</v>
      </c>
      <c r="J4264" s="1" t="str">
        <f t="shared" ref="J4264:J4280" si="697">HYPERLINK("http://geochem.nrcan.gc.ca/cdogs/content/kwd/kwd020030_e.htm", "NGR bulk stream sediment")</f>
        <v>NGR bulk stream sediment</v>
      </c>
      <c r="K4264" s="1" t="str">
        <f t="shared" ref="K4264:K4280" si="698">HYPERLINK("http://geochem.nrcan.gc.ca/cdogs/content/kwd/kwd080006_e.htm", "&lt;177 micron (NGR)")</f>
        <v>&lt;177 micron (NGR)</v>
      </c>
      <c r="L4264">
        <v>46</v>
      </c>
      <c r="M4264" t="s">
        <v>116</v>
      </c>
      <c r="N4264">
        <v>906</v>
      </c>
      <c r="O4264">
        <v>65</v>
      </c>
      <c r="P4264">
        <v>24</v>
      </c>
      <c r="Q4264">
        <v>4</v>
      </c>
      <c r="R4264">
        <v>33</v>
      </c>
      <c r="S4264">
        <v>9</v>
      </c>
      <c r="T4264">
        <v>-0.2</v>
      </c>
      <c r="U4264">
        <v>220</v>
      </c>
      <c r="V4264">
        <v>1.85</v>
      </c>
      <c r="W4264">
        <v>-0.2</v>
      </c>
      <c r="X4264">
        <v>3</v>
      </c>
      <c r="Y4264">
        <v>-2</v>
      </c>
      <c r="Z4264">
        <v>50</v>
      </c>
      <c r="AA4264">
        <v>0.2</v>
      </c>
      <c r="AB4264">
        <v>-1</v>
      </c>
      <c r="AC4264">
        <v>554</v>
      </c>
      <c r="AD4264">
        <v>10</v>
      </c>
      <c r="AE4264">
        <v>-2</v>
      </c>
      <c r="AF4264">
        <v>3.8</v>
      </c>
      <c r="AG4264">
        <v>2.2000000000000002</v>
      </c>
      <c r="AH4264">
        <v>450</v>
      </c>
    </row>
    <row r="4265" spans="1:34" hidden="1" x14ac:dyDescent="0.25">
      <c r="A4265" t="s">
        <v>16247</v>
      </c>
      <c r="B4265" t="s">
        <v>16248</v>
      </c>
      <c r="C4265" s="1" t="str">
        <f t="shared" si="695"/>
        <v>21:0620</v>
      </c>
      <c r="D4265" s="1" t="str">
        <f t="shared" si="696"/>
        <v>21:0194</v>
      </c>
      <c r="E4265" t="s">
        <v>16249</v>
      </c>
      <c r="F4265" t="s">
        <v>16250</v>
      </c>
      <c r="H4265">
        <v>61.273810300000001</v>
      </c>
      <c r="I4265">
        <v>-139.0238205</v>
      </c>
      <c r="J4265" s="1" t="str">
        <f t="shared" si="697"/>
        <v>NGR bulk stream sediment</v>
      </c>
      <c r="K4265" s="1" t="str">
        <f t="shared" si="698"/>
        <v>&lt;177 micron (NGR)</v>
      </c>
      <c r="L4265">
        <v>46</v>
      </c>
      <c r="M4265" t="s">
        <v>121</v>
      </c>
      <c r="N4265">
        <v>907</v>
      </c>
      <c r="O4265">
        <v>122</v>
      </c>
      <c r="P4265">
        <v>59</v>
      </c>
      <c r="Q4265">
        <v>10</v>
      </c>
      <c r="R4265">
        <v>50</v>
      </c>
      <c r="S4265">
        <v>16</v>
      </c>
      <c r="T4265">
        <v>-0.2</v>
      </c>
      <c r="U4265">
        <v>420</v>
      </c>
      <c r="V4265">
        <v>3.55</v>
      </c>
      <c r="W4265">
        <v>-0.2</v>
      </c>
      <c r="X4265">
        <v>10</v>
      </c>
      <c r="Y4265">
        <v>2</v>
      </c>
      <c r="Z4265">
        <v>94</v>
      </c>
      <c r="AA4265">
        <v>1</v>
      </c>
      <c r="AB4265">
        <v>3</v>
      </c>
      <c r="AC4265">
        <v>835</v>
      </c>
      <c r="AD4265">
        <v>40</v>
      </c>
      <c r="AE4265">
        <v>-2</v>
      </c>
      <c r="AF4265">
        <v>4.2</v>
      </c>
      <c r="AG4265">
        <v>2</v>
      </c>
      <c r="AH4265">
        <v>275</v>
      </c>
    </row>
    <row r="4266" spans="1:34" hidden="1" x14ac:dyDescent="0.25">
      <c r="A4266" t="s">
        <v>16251</v>
      </c>
      <c r="B4266" t="s">
        <v>16252</v>
      </c>
      <c r="C4266" s="1" t="str">
        <f t="shared" si="695"/>
        <v>21:0620</v>
      </c>
      <c r="D4266" s="1" t="str">
        <f t="shared" si="696"/>
        <v>21:0194</v>
      </c>
      <c r="E4266" t="s">
        <v>16253</v>
      </c>
      <c r="F4266" t="s">
        <v>16254</v>
      </c>
      <c r="H4266">
        <v>61.279501699999997</v>
      </c>
      <c r="I4266">
        <v>-139.04038650000001</v>
      </c>
      <c r="J4266" s="1" t="str">
        <f t="shared" si="697"/>
        <v>NGR bulk stream sediment</v>
      </c>
      <c r="K4266" s="1" t="str">
        <f t="shared" si="698"/>
        <v>&lt;177 micron (NGR)</v>
      </c>
      <c r="L4266">
        <v>46</v>
      </c>
      <c r="M4266" t="s">
        <v>126</v>
      </c>
      <c r="N4266">
        <v>908</v>
      </c>
      <c r="O4266">
        <v>129</v>
      </c>
      <c r="P4266">
        <v>56</v>
      </c>
      <c r="Q4266">
        <v>9</v>
      </c>
      <c r="R4266">
        <v>52</v>
      </c>
      <c r="S4266">
        <v>17</v>
      </c>
      <c r="T4266">
        <v>0.3</v>
      </c>
      <c r="U4266">
        <v>500</v>
      </c>
      <c r="V4266">
        <v>3.25</v>
      </c>
      <c r="W4266">
        <v>0.2</v>
      </c>
      <c r="X4266">
        <v>9</v>
      </c>
      <c r="Y4266">
        <v>2</v>
      </c>
      <c r="Z4266">
        <v>79</v>
      </c>
      <c r="AA4266">
        <v>1.6</v>
      </c>
      <c r="AB4266">
        <v>5</v>
      </c>
      <c r="AC4266">
        <v>756</v>
      </c>
      <c r="AD4266">
        <v>45</v>
      </c>
      <c r="AE4266">
        <v>-2</v>
      </c>
      <c r="AF4266">
        <v>3.8</v>
      </c>
      <c r="AG4266">
        <v>1.8</v>
      </c>
      <c r="AH4266">
        <v>400</v>
      </c>
    </row>
    <row r="4267" spans="1:34" hidden="1" x14ac:dyDescent="0.25">
      <c r="A4267" t="s">
        <v>16255</v>
      </c>
      <c r="B4267" t="s">
        <v>16256</v>
      </c>
      <c r="C4267" s="1" t="str">
        <f t="shared" si="695"/>
        <v>21:0620</v>
      </c>
      <c r="D4267" s="1" t="str">
        <f t="shared" si="696"/>
        <v>21:0194</v>
      </c>
      <c r="E4267" t="s">
        <v>16257</v>
      </c>
      <c r="F4267" t="s">
        <v>16258</v>
      </c>
      <c r="H4267">
        <v>61.2649635</v>
      </c>
      <c r="I4267">
        <v>-139.03301189999999</v>
      </c>
      <c r="J4267" s="1" t="str">
        <f t="shared" si="697"/>
        <v>NGR bulk stream sediment</v>
      </c>
      <c r="K4267" s="1" t="str">
        <f t="shared" si="698"/>
        <v>&lt;177 micron (NGR)</v>
      </c>
      <c r="L4267">
        <v>46</v>
      </c>
      <c r="M4267" t="s">
        <v>131</v>
      </c>
      <c r="N4267">
        <v>909</v>
      </c>
      <c r="O4267">
        <v>137</v>
      </c>
      <c r="P4267">
        <v>76</v>
      </c>
      <c r="Q4267">
        <v>9</v>
      </c>
      <c r="R4267">
        <v>149</v>
      </c>
      <c r="S4267">
        <v>30</v>
      </c>
      <c r="T4267">
        <v>0.3</v>
      </c>
      <c r="U4267">
        <v>740</v>
      </c>
      <c r="V4267">
        <v>3.9</v>
      </c>
      <c r="W4267">
        <v>0.5</v>
      </c>
      <c r="Y4267">
        <v>2</v>
      </c>
      <c r="Z4267">
        <v>66</v>
      </c>
      <c r="AA4267">
        <v>2.2000000000000002</v>
      </c>
      <c r="AB4267">
        <v>2</v>
      </c>
      <c r="AC4267">
        <v>960</v>
      </c>
      <c r="AD4267">
        <v>95</v>
      </c>
      <c r="AE4267">
        <v>2</v>
      </c>
      <c r="AF4267">
        <v>3.2</v>
      </c>
      <c r="AG4267">
        <v>1.4</v>
      </c>
      <c r="AH4267">
        <v>550</v>
      </c>
    </row>
    <row r="4268" spans="1:34" hidden="1" x14ac:dyDescent="0.25">
      <c r="A4268" t="s">
        <v>16259</v>
      </c>
      <c r="B4268" t="s">
        <v>16260</v>
      </c>
      <c r="C4268" s="1" t="str">
        <f t="shared" si="695"/>
        <v>21:0620</v>
      </c>
      <c r="D4268" s="1" t="str">
        <f t="shared" si="696"/>
        <v>21:0194</v>
      </c>
      <c r="E4268" t="s">
        <v>16261</v>
      </c>
      <c r="F4268" t="s">
        <v>16262</v>
      </c>
      <c r="H4268">
        <v>61.1663487</v>
      </c>
      <c r="I4268">
        <v>-138.95482509999999</v>
      </c>
      <c r="J4268" s="1" t="str">
        <f t="shared" si="697"/>
        <v>NGR bulk stream sediment</v>
      </c>
      <c r="K4268" s="1" t="str">
        <f t="shared" si="698"/>
        <v>&lt;177 micron (NGR)</v>
      </c>
      <c r="L4268">
        <v>47</v>
      </c>
      <c r="M4268" t="s">
        <v>38</v>
      </c>
      <c r="N4268">
        <v>910</v>
      </c>
      <c r="O4268">
        <v>72</v>
      </c>
      <c r="P4268">
        <v>32</v>
      </c>
      <c r="Q4268">
        <v>6</v>
      </c>
      <c r="R4268">
        <v>40</v>
      </c>
      <c r="S4268">
        <v>18</v>
      </c>
      <c r="T4268">
        <v>-0.2</v>
      </c>
      <c r="U4268">
        <v>700</v>
      </c>
      <c r="V4268">
        <v>3.31</v>
      </c>
      <c r="W4268">
        <v>-0.2</v>
      </c>
      <c r="X4268">
        <v>4</v>
      </c>
      <c r="Y4268">
        <v>-2</v>
      </c>
      <c r="Z4268">
        <v>57</v>
      </c>
      <c r="AA4268">
        <v>0.4</v>
      </c>
      <c r="AB4268">
        <v>2</v>
      </c>
      <c r="AC4268">
        <v>403</v>
      </c>
      <c r="AD4268">
        <v>25</v>
      </c>
      <c r="AE4268">
        <v>-2</v>
      </c>
      <c r="AF4268">
        <v>3.2</v>
      </c>
      <c r="AG4268">
        <v>1.3</v>
      </c>
      <c r="AH4268">
        <v>500</v>
      </c>
    </row>
    <row r="4269" spans="1:34" hidden="1" x14ac:dyDescent="0.25">
      <c r="A4269" t="s">
        <v>16263</v>
      </c>
      <c r="B4269" t="s">
        <v>16264</v>
      </c>
      <c r="C4269" s="1" t="str">
        <f t="shared" si="695"/>
        <v>21:0620</v>
      </c>
      <c r="D4269" s="1" t="str">
        <f t="shared" si="696"/>
        <v>21:0194</v>
      </c>
      <c r="E4269" t="s">
        <v>16265</v>
      </c>
      <c r="F4269" t="s">
        <v>16266</v>
      </c>
      <c r="H4269">
        <v>61.251654600000002</v>
      </c>
      <c r="I4269">
        <v>-139.06169679999999</v>
      </c>
      <c r="J4269" s="1" t="str">
        <f t="shared" si="697"/>
        <v>NGR bulk stream sediment</v>
      </c>
      <c r="K4269" s="1" t="str">
        <f t="shared" si="698"/>
        <v>&lt;177 micron (NGR)</v>
      </c>
      <c r="L4269">
        <v>47</v>
      </c>
      <c r="M4269" t="s">
        <v>43</v>
      </c>
      <c r="N4269">
        <v>911</v>
      </c>
      <c r="O4269">
        <v>87</v>
      </c>
      <c r="P4269">
        <v>38</v>
      </c>
      <c r="Q4269">
        <v>6</v>
      </c>
      <c r="R4269">
        <v>71</v>
      </c>
      <c r="S4269">
        <v>16</v>
      </c>
      <c r="T4269">
        <v>-0.2</v>
      </c>
      <c r="U4269">
        <v>630</v>
      </c>
      <c r="V4269">
        <v>2.93</v>
      </c>
      <c r="W4269">
        <v>0.2</v>
      </c>
      <c r="X4269">
        <v>4</v>
      </c>
      <c r="Y4269">
        <v>-2</v>
      </c>
      <c r="Z4269">
        <v>48</v>
      </c>
      <c r="AA4269">
        <v>1</v>
      </c>
      <c r="AB4269">
        <v>3</v>
      </c>
      <c r="AC4269">
        <v>769</v>
      </c>
      <c r="AD4269">
        <v>35</v>
      </c>
      <c r="AE4269">
        <v>-2</v>
      </c>
      <c r="AF4269">
        <v>3.2</v>
      </c>
      <c r="AG4269">
        <v>2</v>
      </c>
      <c r="AH4269">
        <v>470</v>
      </c>
    </row>
    <row r="4270" spans="1:34" hidden="1" x14ac:dyDescent="0.25">
      <c r="A4270" t="s">
        <v>16267</v>
      </c>
      <c r="B4270" t="s">
        <v>16268</v>
      </c>
      <c r="C4270" s="1" t="str">
        <f t="shared" si="695"/>
        <v>21:0620</v>
      </c>
      <c r="D4270" s="1" t="str">
        <f t="shared" si="696"/>
        <v>21:0194</v>
      </c>
      <c r="E4270" t="s">
        <v>16269</v>
      </c>
      <c r="F4270" t="s">
        <v>16270</v>
      </c>
      <c r="H4270">
        <v>61.258732500000001</v>
      </c>
      <c r="I4270">
        <v>-139.07313859999999</v>
      </c>
      <c r="J4270" s="1" t="str">
        <f t="shared" si="697"/>
        <v>NGR bulk stream sediment</v>
      </c>
      <c r="K4270" s="1" t="str">
        <f t="shared" si="698"/>
        <v>&lt;177 micron (NGR)</v>
      </c>
      <c r="L4270">
        <v>47</v>
      </c>
      <c r="M4270" t="s">
        <v>56</v>
      </c>
      <c r="N4270">
        <v>912</v>
      </c>
      <c r="O4270">
        <v>73</v>
      </c>
      <c r="P4270">
        <v>74</v>
      </c>
      <c r="Q4270">
        <v>5</v>
      </c>
      <c r="R4270">
        <v>71</v>
      </c>
      <c r="S4270">
        <v>25</v>
      </c>
      <c r="T4270">
        <v>-0.2</v>
      </c>
      <c r="U4270">
        <v>580</v>
      </c>
      <c r="V4270">
        <v>4.0599999999999996</v>
      </c>
      <c r="W4270">
        <v>-0.2</v>
      </c>
      <c r="X4270">
        <v>13</v>
      </c>
      <c r="Y4270">
        <v>-2</v>
      </c>
      <c r="Z4270">
        <v>92</v>
      </c>
      <c r="AA4270">
        <v>1</v>
      </c>
      <c r="AB4270">
        <v>2</v>
      </c>
      <c r="AC4270">
        <v>453</v>
      </c>
      <c r="AD4270">
        <v>25</v>
      </c>
      <c r="AE4270">
        <v>-2</v>
      </c>
      <c r="AF4270">
        <v>4.8</v>
      </c>
      <c r="AG4270">
        <v>1</v>
      </c>
      <c r="AH4270">
        <v>360</v>
      </c>
    </row>
    <row r="4271" spans="1:34" hidden="1" x14ac:dyDescent="0.25">
      <c r="A4271" t="s">
        <v>16271</v>
      </c>
      <c r="B4271" t="s">
        <v>16272</v>
      </c>
      <c r="C4271" s="1" t="str">
        <f t="shared" si="695"/>
        <v>21:0620</v>
      </c>
      <c r="D4271" s="1" t="str">
        <f t="shared" si="696"/>
        <v>21:0194</v>
      </c>
      <c r="E4271" t="s">
        <v>16273</v>
      </c>
      <c r="F4271" t="s">
        <v>16274</v>
      </c>
      <c r="H4271">
        <v>61.228325400000003</v>
      </c>
      <c r="I4271">
        <v>-139.05366939999999</v>
      </c>
      <c r="J4271" s="1" t="str">
        <f t="shared" si="697"/>
        <v>NGR bulk stream sediment</v>
      </c>
      <c r="K4271" s="1" t="str">
        <f t="shared" si="698"/>
        <v>&lt;177 micron (NGR)</v>
      </c>
      <c r="L4271">
        <v>47</v>
      </c>
      <c r="M4271" t="s">
        <v>61</v>
      </c>
      <c r="N4271">
        <v>913</v>
      </c>
      <c r="O4271">
        <v>154</v>
      </c>
      <c r="P4271">
        <v>85</v>
      </c>
      <c r="Q4271">
        <v>10</v>
      </c>
      <c r="R4271">
        <v>75</v>
      </c>
      <c r="S4271">
        <v>23</v>
      </c>
      <c r="T4271">
        <v>0.4</v>
      </c>
      <c r="U4271">
        <v>620</v>
      </c>
      <c r="V4271">
        <v>3.65</v>
      </c>
      <c r="W4271">
        <v>1.2</v>
      </c>
      <c r="X4271">
        <v>16</v>
      </c>
      <c r="Y4271">
        <v>4</v>
      </c>
      <c r="Z4271">
        <v>84</v>
      </c>
      <c r="AA4271">
        <v>2.2999999999999998</v>
      </c>
      <c r="AB4271">
        <v>5</v>
      </c>
      <c r="AC4271">
        <v>1070</v>
      </c>
      <c r="AD4271">
        <v>85</v>
      </c>
      <c r="AE4271">
        <v>2</v>
      </c>
      <c r="AF4271">
        <v>3.4</v>
      </c>
      <c r="AG4271">
        <v>2.5</v>
      </c>
      <c r="AH4271">
        <v>320</v>
      </c>
    </row>
    <row r="4272" spans="1:34" hidden="1" x14ac:dyDescent="0.25">
      <c r="A4272" t="s">
        <v>16275</v>
      </c>
      <c r="B4272" t="s">
        <v>16276</v>
      </c>
      <c r="C4272" s="1" t="str">
        <f t="shared" si="695"/>
        <v>21:0620</v>
      </c>
      <c r="D4272" s="1" t="str">
        <f t="shared" si="696"/>
        <v>21:0194</v>
      </c>
      <c r="E4272" t="s">
        <v>16277</v>
      </c>
      <c r="F4272" t="s">
        <v>16278</v>
      </c>
      <c r="H4272">
        <v>61.210074900000002</v>
      </c>
      <c r="I4272">
        <v>-139.0342235</v>
      </c>
      <c r="J4272" s="1" t="str">
        <f t="shared" si="697"/>
        <v>NGR bulk stream sediment</v>
      </c>
      <c r="K4272" s="1" t="str">
        <f t="shared" si="698"/>
        <v>&lt;177 micron (NGR)</v>
      </c>
      <c r="L4272">
        <v>47</v>
      </c>
      <c r="M4272" t="s">
        <v>66</v>
      </c>
      <c r="N4272">
        <v>914</v>
      </c>
      <c r="O4272">
        <v>102</v>
      </c>
      <c r="P4272">
        <v>210</v>
      </c>
      <c r="Q4272">
        <v>8</v>
      </c>
      <c r="R4272">
        <v>334</v>
      </c>
      <c r="S4272">
        <v>64</v>
      </c>
      <c r="T4272">
        <v>-0.2</v>
      </c>
      <c r="U4272">
        <v>630</v>
      </c>
      <c r="V4272">
        <v>5.0999999999999996</v>
      </c>
      <c r="W4272">
        <v>0.2</v>
      </c>
      <c r="X4272">
        <v>8</v>
      </c>
      <c r="Y4272">
        <v>-2</v>
      </c>
      <c r="Z4272">
        <v>92</v>
      </c>
      <c r="AA4272">
        <v>1</v>
      </c>
      <c r="AB4272">
        <v>3</v>
      </c>
      <c r="AC4272">
        <v>517</v>
      </c>
      <c r="AD4272">
        <v>10</v>
      </c>
      <c r="AE4272">
        <v>-2</v>
      </c>
      <c r="AF4272">
        <v>4.4000000000000004</v>
      </c>
      <c r="AG4272">
        <v>1.3</v>
      </c>
      <c r="AH4272">
        <v>285</v>
      </c>
    </row>
    <row r="4273" spans="1:34" hidden="1" x14ac:dyDescent="0.25">
      <c r="A4273" t="s">
        <v>16279</v>
      </c>
      <c r="B4273" t="s">
        <v>16280</v>
      </c>
      <c r="C4273" s="1" t="str">
        <f t="shared" si="695"/>
        <v>21:0620</v>
      </c>
      <c r="D4273" s="1" t="str">
        <f t="shared" si="696"/>
        <v>21:0194</v>
      </c>
      <c r="E4273" t="s">
        <v>16281</v>
      </c>
      <c r="F4273" t="s">
        <v>16282</v>
      </c>
      <c r="H4273">
        <v>61.184159000000001</v>
      </c>
      <c r="I4273">
        <v>-138.9836578</v>
      </c>
      <c r="J4273" s="1" t="str">
        <f t="shared" si="697"/>
        <v>NGR bulk stream sediment</v>
      </c>
      <c r="K4273" s="1" t="str">
        <f t="shared" si="698"/>
        <v>&lt;177 micron (NGR)</v>
      </c>
      <c r="L4273">
        <v>47</v>
      </c>
      <c r="M4273" t="s">
        <v>76</v>
      </c>
      <c r="N4273">
        <v>915</v>
      </c>
      <c r="O4273">
        <v>116</v>
      </c>
      <c r="P4273">
        <v>254</v>
      </c>
      <c r="Q4273">
        <v>5</v>
      </c>
      <c r="R4273">
        <v>791</v>
      </c>
      <c r="S4273">
        <v>74</v>
      </c>
      <c r="T4273">
        <v>0.4</v>
      </c>
      <c r="U4273">
        <v>740</v>
      </c>
      <c r="V4273">
        <v>5.36</v>
      </c>
      <c r="W4273">
        <v>-0.2</v>
      </c>
      <c r="X4273">
        <v>5</v>
      </c>
      <c r="Y4273">
        <v>2</v>
      </c>
      <c r="Z4273">
        <v>92</v>
      </c>
      <c r="AA4273">
        <v>0.8</v>
      </c>
      <c r="AB4273">
        <v>5</v>
      </c>
      <c r="AC4273">
        <v>367</v>
      </c>
      <c r="AD4273">
        <v>20</v>
      </c>
      <c r="AE4273">
        <v>-2</v>
      </c>
      <c r="AF4273">
        <v>5.4</v>
      </c>
      <c r="AG4273">
        <v>2.2999999999999998</v>
      </c>
      <c r="AH4273">
        <v>310</v>
      </c>
    </row>
    <row r="4274" spans="1:34" hidden="1" x14ac:dyDescent="0.25">
      <c r="A4274" t="s">
        <v>16283</v>
      </c>
      <c r="B4274" t="s">
        <v>16284</v>
      </c>
      <c r="C4274" s="1" t="str">
        <f t="shared" si="695"/>
        <v>21:0620</v>
      </c>
      <c r="D4274" s="1" t="str">
        <f t="shared" si="696"/>
        <v>21:0194</v>
      </c>
      <c r="E4274" t="s">
        <v>16261</v>
      </c>
      <c r="F4274" t="s">
        <v>16285</v>
      </c>
      <c r="H4274">
        <v>61.1663487</v>
      </c>
      <c r="I4274">
        <v>-138.95482509999999</v>
      </c>
      <c r="J4274" s="1" t="str">
        <f t="shared" si="697"/>
        <v>NGR bulk stream sediment</v>
      </c>
      <c r="K4274" s="1" t="str">
        <f t="shared" si="698"/>
        <v>&lt;177 micron (NGR)</v>
      </c>
      <c r="L4274">
        <v>47</v>
      </c>
      <c r="M4274" t="s">
        <v>47</v>
      </c>
      <c r="N4274">
        <v>916</v>
      </c>
      <c r="O4274">
        <v>77</v>
      </c>
      <c r="P4274">
        <v>35</v>
      </c>
      <c r="Q4274">
        <v>5</v>
      </c>
      <c r="R4274">
        <v>38</v>
      </c>
      <c r="S4274">
        <v>18</v>
      </c>
      <c r="T4274">
        <v>-0.2</v>
      </c>
      <c r="U4274">
        <v>800</v>
      </c>
      <c r="V4274">
        <v>3.45</v>
      </c>
      <c r="W4274">
        <v>-0.2</v>
      </c>
      <c r="X4274">
        <v>4</v>
      </c>
      <c r="Y4274">
        <v>-2</v>
      </c>
      <c r="Z4274">
        <v>66</v>
      </c>
      <c r="AA4274">
        <v>-0.2</v>
      </c>
      <c r="AB4274">
        <v>2</v>
      </c>
      <c r="AC4274">
        <v>441</v>
      </c>
      <c r="AD4274">
        <v>30</v>
      </c>
      <c r="AE4274">
        <v>-2</v>
      </c>
      <c r="AF4274">
        <v>2</v>
      </c>
      <c r="AG4274">
        <v>1.2</v>
      </c>
      <c r="AH4274">
        <v>300</v>
      </c>
    </row>
    <row r="4275" spans="1:34" hidden="1" x14ac:dyDescent="0.25">
      <c r="A4275" t="s">
        <v>16286</v>
      </c>
      <c r="B4275" t="s">
        <v>16287</v>
      </c>
      <c r="C4275" s="1" t="str">
        <f t="shared" si="695"/>
        <v>21:0620</v>
      </c>
      <c r="D4275" s="1" t="str">
        <f t="shared" si="696"/>
        <v>21:0194</v>
      </c>
      <c r="E4275" t="s">
        <v>16261</v>
      </c>
      <c r="F4275" t="s">
        <v>16288</v>
      </c>
      <c r="H4275">
        <v>61.1663487</v>
      </c>
      <c r="I4275">
        <v>-138.95482509999999</v>
      </c>
      <c r="J4275" s="1" t="str">
        <f t="shared" si="697"/>
        <v>NGR bulk stream sediment</v>
      </c>
      <c r="K4275" s="1" t="str">
        <f t="shared" si="698"/>
        <v>&lt;177 micron (NGR)</v>
      </c>
      <c r="L4275">
        <v>47</v>
      </c>
      <c r="M4275" t="s">
        <v>51</v>
      </c>
      <c r="N4275">
        <v>917</v>
      </c>
      <c r="O4275">
        <v>73</v>
      </c>
      <c r="P4275">
        <v>31</v>
      </c>
      <c r="Q4275">
        <v>4</v>
      </c>
      <c r="R4275">
        <v>40</v>
      </c>
      <c r="S4275">
        <v>17</v>
      </c>
      <c r="T4275">
        <v>0.3</v>
      </c>
      <c r="U4275">
        <v>760</v>
      </c>
      <c r="V4275">
        <v>3.33</v>
      </c>
      <c r="W4275">
        <v>-0.2</v>
      </c>
      <c r="X4275">
        <v>3</v>
      </c>
      <c r="Y4275">
        <v>-2</v>
      </c>
      <c r="Z4275">
        <v>70</v>
      </c>
      <c r="AA4275">
        <v>0.2</v>
      </c>
      <c r="AB4275">
        <v>1</v>
      </c>
      <c r="AC4275">
        <v>474</v>
      </c>
      <c r="AD4275">
        <v>45</v>
      </c>
      <c r="AE4275">
        <v>-2</v>
      </c>
      <c r="AF4275">
        <v>3.6</v>
      </c>
      <c r="AG4275">
        <v>2</v>
      </c>
      <c r="AH4275">
        <v>345</v>
      </c>
    </row>
    <row r="4276" spans="1:34" hidden="1" x14ac:dyDescent="0.25">
      <c r="A4276" t="s">
        <v>16289</v>
      </c>
      <c r="B4276" t="s">
        <v>16290</v>
      </c>
      <c r="C4276" s="1" t="str">
        <f t="shared" si="695"/>
        <v>21:0620</v>
      </c>
      <c r="D4276" s="1" t="str">
        <f t="shared" si="696"/>
        <v>21:0194</v>
      </c>
      <c r="E4276" t="s">
        <v>16291</v>
      </c>
      <c r="F4276" t="s">
        <v>16292</v>
      </c>
      <c r="H4276">
        <v>61.148387999999997</v>
      </c>
      <c r="I4276">
        <v>-138.9119862</v>
      </c>
      <c r="J4276" s="1" t="str">
        <f t="shared" si="697"/>
        <v>NGR bulk stream sediment</v>
      </c>
      <c r="K4276" s="1" t="str">
        <f t="shared" si="698"/>
        <v>&lt;177 micron (NGR)</v>
      </c>
      <c r="L4276">
        <v>47</v>
      </c>
      <c r="M4276" t="s">
        <v>81</v>
      </c>
      <c r="N4276">
        <v>918</v>
      </c>
      <c r="O4276">
        <v>66</v>
      </c>
      <c r="P4276">
        <v>14</v>
      </c>
      <c r="Q4276">
        <v>4</v>
      </c>
      <c r="R4276">
        <v>15</v>
      </c>
      <c r="S4276">
        <v>10</v>
      </c>
      <c r="T4276">
        <v>-0.2</v>
      </c>
      <c r="U4276">
        <v>1300</v>
      </c>
      <c r="V4276">
        <v>2.48</v>
      </c>
      <c r="W4276">
        <v>-0.2</v>
      </c>
      <c r="X4276">
        <v>2</v>
      </c>
      <c r="Y4276">
        <v>-2</v>
      </c>
      <c r="Z4276">
        <v>35</v>
      </c>
      <c r="AA4276">
        <v>0.4</v>
      </c>
      <c r="AB4276">
        <v>2</v>
      </c>
      <c r="AC4276">
        <v>800</v>
      </c>
      <c r="AD4276">
        <v>10</v>
      </c>
      <c r="AE4276">
        <v>-2</v>
      </c>
      <c r="AF4276">
        <v>3.4</v>
      </c>
      <c r="AG4276">
        <v>2.6</v>
      </c>
      <c r="AH4276">
        <v>345</v>
      </c>
    </row>
    <row r="4277" spans="1:34" hidden="1" x14ac:dyDescent="0.25">
      <c r="A4277" t="s">
        <v>16293</v>
      </c>
      <c r="B4277" t="s">
        <v>16294</v>
      </c>
      <c r="C4277" s="1" t="str">
        <f t="shared" si="695"/>
        <v>21:0620</v>
      </c>
      <c r="D4277" s="1" t="str">
        <f t="shared" si="696"/>
        <v>21:0194</v>
      </c>
      <c r="E4277" t="s">
        <v>16295</v>
      </c>
      <c r="F4277" t="s">
        <v>16296</v>
      </c>
      <c r="H4277">
        <v>61.130614899999998</v>
      </c>
      <c r="I4277">
        <v>-138.86600670000001</v>
      </c>
      <c r="J4277" s="1" t="str">
        <f t="shared" si="697"/>
        <v>NGR bulk stream sediment</v>
      </c>
      <c r="K4277" s="1" t="str">
        <f t="shared" si="698"/>
        <v>&lt;177 micron (NGR)</v>
      </c>
      <c r="L4277">
        <v>47</v>
      </c>
      <c r="M4277" t="s">
        <v>86</v>
      </c>
      <c r="N4277">
        <v>919</v>
      </c>
      <c r="O4277">
        <v>57</v>
      </c>
      <c r="P4277">
        <v>13</v>
      </c>
      <c r="Q4277">
        <v>5</v>
      </c>
      <c r="R4277">
        <v>9</v>
      </c>
      <c r="S4277">
        <v>8</v>
      </c>
      <c r="T4277">
        <v>-0.2</v>
      </c>
      <c r="U4277">
        <v>900</v>
      </c>
      <c r="V4277">
        <v>2.0299999999999998</v>
      </c>
      <c r="W4277">
        <v>-0.2</v>
      </c>
      <c r="X4277">
        <v>1</v>
      </c>
      <c r="Y4277">
        <v>-2</v>
      </c>
      <c r="Z4277">
        <v>40</v>
      </c>
      <c r="AA4277">
        <v>-0.2</v>
      </c>
      <c r="AB4277">
        <v>2</v>
      </c>
      <c r="AC4277">
        <v>654</v>
      </c>
      <c r="AD4277">
        <v>10</v>
      </c>
      <c r="AE4277">
        <v>-2</v>
      </c>
      <c r="AF4277">
        <v>1.2</v>
      </c>
      <c r="AG4277">
        <v>2.1</v>
      </c>
      <c r="AH4277">
        <v>285</v>
      </c>
    </row>
    <row r="4278" spans="1:34" hidden="1" x14ac:dyDescent="0.25">
      <c r="A4278" t="s">
        <v>16297</v>
      </c>
      <c r="B4278" t="s">
        <v>16298</v>
      </c>
      <c r="C4278" s="1" t="str">
        <f t="shared" si="695"/>
        <v>21:0620</v>
      </c>
      <c r="D4278" s="1" t="str">
        <f t="shared" si="696"/>
        <v>21:0194</v>
      </c>
      <c r="E4278" t="s">
        <v>16299</v>
      </c>
      <c r="F4278" t="s">
        <v>16300</v>
      </c>
      <c r="H4278">
        <v>61.115525699999999</v>
      </c>
      <c r="I4278">
        <v>-138.84614120000001</v>
      </c>
      <c r="J4278" s="1" t="str">
        <f t="shared" si="697"/>
        <v>NGR bulk stream sediment</v>
      </c>
      <c r="K4278" s="1" t="str">
        <f t="shared" si="698"/>
        <v>&lt;177 micron (NGR)</v>
      </c>
      <c r="L4278">
        <v>47</v>
      </c>
      <c r="M4278" t="s">
        <v>91</v>
      </c>
      <c r="N4278">
        <v>920</v>
      </c>
      <c r="O4278">
        <v>60</v>
      </c>
      <c r="P4278">
        <v>12</v>
      </c>
      <c r="Q4278">
        <v>3</v>
      </c>
      <c r="R4278">
        <v>11</v>
      </c>
      <c r="S4278">
        <v>8</v>
      </c>
      <c r="T4278">
        <v>-0.2</v>
      </c>
      <c r="U4278">
        <v>900</v>
      </c>
      <c r="V4278">
        <v>1.88</v>
      </c>
      <c r="W4278">
        <v>-0.2</v>
      </c>
      <c r="X4278">
        <v>-1</v>
      </c>
      <c r="Y4278">
        <v>-2</v>
      </c>
      <c r="Z4278">
        <v>40</v>
      </c>
      <c r="AA4278">
        <v>-0.2</v>
      </c>
      <c r="AB4278">
        <v>2</v>
      </c>
      <c r="AC4278">
        <v>685</v>
      </c>
      <c r="AD4278">
        <v>15</v>
      </c>
      <c r="AE4278">
        <v>-2</v>
      </c>
      <c r="AF4278">
        <v>1.8</v>
      </c>
      <c r="AG4278">
        <v>2.7</v>
      </c>
      <c r="AH4278">
        <v>255</v>
      </c>
    </row>
    <row r="4279" spans="1:34" hidden="1" x14ac:dyDescent="0.25">
      <c r="A4279" t="s">
        <v>16301</v>
      </c>
      <c r="B4279" t="s">
        <v>16302</v>
      </c>
      <c r="C4279" s="1" t="str">
        <f t="shared" si="695"/>
        <v>21:0620</v>
      </c>
      <c r="D4279" s="1" t="str">
        <f t="shared" si="696"/>
        <v>21:0194</v>
      </c>
      <c r="E4279" t="s">
        <v>16303</v>
      </c>
      <c r="F4279" t="s">
        <v>16304</v>
      </c>
      <c r="H4279">
        <v>61.0926513</v>
      </c>
      <c r="I4279">
        <v>-138.746601</v>
      </c>
      <c r="J4279" s="1" t="str">
        <f t="shared" si="697"/>
        <v>NGR bulk stream sediment</v>
      </c>
      <c r="K4279" s="1" t="str">
        <f t="shared" si="698"/>
        <v>&lt;177 micron (NGR)</v>
      </c>
      <c r="L4279">
        <v>47</v>
      </c>
      <c r="M4279" t="s">
        <v>96</v>
      </c>
      <c r="N4279">
        <v>921</v>
      </c>
      <c r="O4279">
        <v>149</v>
      </c>
      <c r="P4279">
        <v>64</v>
      </c>
      <c r="Q4279">
        <v>7</v>
      </c>
      <c r="R4279">
        <v>51</v>
      </c>
      <c r="S4279">
        <v>18</v>
      </c>
      <c r="T4279">
        <v>0.3</v>
      </c>
      <c r="U4279">
        <v>660</v>
      </c>
      <c r="V4279">
        <v>3.24</v>
      </c>
      <c r="W4279">
        <v>1.3</v>
      </c>
      <c r="X4279">
        <v>9</v>
      </c>
      <c r="Y4279">
        <v>3</v>
      </c>
      <c r="Z4279">
        <v>70</v>
      </c>
      <c r="AA4279">
        <v>1.7</v>
      </c>
      <c r="AB4279">
        <v>2</v>
      </c>
      <c r="AC4279">
        <v>1340</v>
      </c>
      <c r="AD4279">
        <v>40</v>
      </c>
      <c r="AE4279">
        <v>2</v>
      </c>
      <c r="AF4279">
        <v>3</v>
      </c>
      <c r="AG4279">
        <v>3.9</v>
      </c>
      <c r="AH4279">
        <v>265</v>
      </c>
    </row>
    <row r="4280" spans="1:34" hidden="1" x14ac:dyDescent="0.25">
      <c r="A4280" t="s">
        <v>16305</v>
      </c>
      <c r="B4280" t="s">
        <v>16306</v>
      </c>
      <c r="C4280" s="1" t="str">
        <f t="shared" si="695"/>
        <v>21:0620</v>
      </c>
      <c r="D4280" s="1" t="str">
        <f t="shared" si="696"/>
        <v>21:0194</v>
      </c>
      <c r="E4280" t="s">
        <v>16307</v>
      </c>
      <c r="F4280" t="s">
        <v>16308</v>
      </c>
      <c r="H4280">
        <v>61.118128499999997</v>
      </c>
      <c r="I4280">
        <v>-138.6926733</v>
      </c>
      <c r="J4280" s="1" t="str">
        <f t="shared" si="697"/>
        <v>NGR bulk stream sediment</v>
      </c>
      <c r="K4280" s="1" t="str">
        <f t="shared" si="698"/>
        <v>&lt;177 micron (NGR)</v>
      </c>
      <c r="L4280">
        <v>47</v>
      </c>
      <c r="M4280" t="s">
        <v>101</v>
      </c>
      <c r="N4280">
        <v>922</v>
      </c>
      <c r="O4280">
        <v>82</v>
      </c>
      <c r="P4280">
        <v>98</v>
      </c>
      <c r="Q4280">
        <v>8</v>
      </c>
      <c r="R4280">
        <v>83</v>
      </c>
      <c r="S4280">
        <v>26</v>
      </c>
      <c r="T4280">
        <v>0.2</v>
      </c>
      <c r="U4280">
        <v>780</v>
      </c>
      <c r="V4280">
        <v>4.2300000000000004</v>
      </c>
      <c r="W4280">
        <v>-0.2</v>
      </c>
      <c r="X4280">
        <v>12</v>
      </c>
      <c r="Y4280">
        <v>-2</v>
      </c>
      <c r="Z4280">
        <v>97</v>
      </c>
      <c r="AA4280">
        <v>1.6</v>
      </c>
      <c r="AB4280">
        <v>5</v>
      </c>
      <c r="AC4280">
        <v>585</v>
      </c>
      <c r="AD4280">
        <v>105</v>
      </c>
      <c r="AE4280">
        <v>2</v>
      </c>
      <c r="AF4280">
        <v>2.4</v>
      </c>
      <c r="AG4280">
        <v>1.4</v>
      </c>
      <c r="AH4280">
        <v>285</v>
      </c>
    </row>
    <row r="4281" spans="1:34" hidden="1" x14ac:dyDescent="0.25">
      <c r="A4281" t="s">
        <v>16309</v>
      </c>
      <c r="B4281" t="s">
        <v>16310</v>
      </c>
      <c r="C4281" s="1" t="str">
        <f t="shared" si="695"/>
        <v>21:0620</v>
      </c>
      <c r="D4281" s="1" t="str">
        <f>HYPERLINK("http://geochem.nrcan.gc.ca/cdogs/content/svy/svy_e.htm", "")</f>
        <v/>
      </c>
      <c r="G4281" s="1" t="str">
        <f>HYPERLINK("http://geochem.nrcan.gc.ca/cdogs/content/cr_/cr_00079_e.htm", "79")</f>
        <v>79</v>
      </c>
      <c r="J4281" t="s">
        <v>69</v>
      </c>
      <c r="K4281" t="s">
        <v>70</v>
      </c>
      <c r="L4281">
        <v>47</v>
      </c>
      <c r="M4281" t="s">
        <v>71</v>
      </c>
      <c r="N4281">
        <v>923</v>
      </c>
      <c r="O4281">
        <v>114</v>
      </c>
      <c r="P4281">
        <v>82</v>
      </c>
      <c r="Q4281">
        <v>16</v>
      </c>
      <c r="R4281">
        <v>239</v>
      </c>
      <c r="S4281">
        <v>28</v>
      </c>
      <c r="T4281">
        <v>-0.2</v>
      </c>
      <c r="U4281">
        <v>850</v>
      </c>
      <c r="V4281">
        <v>3.36</v>
      </c>
      <c r="W4281">
        <v>1.5</v>
      </c>
      <c r="X4281">
        <v>11</v>
      </c>
      <c r="Y4281">
        <v>-2</v>
      </c>
      <c r="Z4281">
        <v>79</v>
      </c>
      <c r="AA4281">
        <v>1</v>
      </c>
      <c r="AB4281">
        <v>3</v>
      </c>
      <c r="AC4281">
        <v>819</v>
      </c>
      <c r="AD4281">
        <v>50</v>
      </c>
      <c r="AE4281">
        <v>4</v>
      </c>
      <c r="AF4281">
        <v>2.8</v>
      </c>
      <c r="AG4281">
        <v>3.1</v>
      </c>
      <c r="AH4281">
        <v>335</v>
      </c>
    </row>
    <row r="4282" spans="1:34" hidden="1" x14ac:dyDescent="0.25">
      <c r="A4282" t="s">
        <v>16311</v>
      </c>
      <c r="B4282" t="s">
        <v>16312</v>
      </c>
      <c r="C4282" s="1" t="str">
        <f t="shared" si="695"/>
        <v>21:0620</v>
      </c>
      <c r="D4282" s="1" t="str">
        <f t="shared" ref="D4282:D4292" si="699">HYPERLINK("http://geochem.nrcan.gc.ca/cdogs/content/svy/svy210194_e.htm", "21:0194")</f>
        <v>21:0194</v>
      </c>
      <c r="E4282" t="s">
        <v>16313</v>
      </c>
      <c r="F4282" t="s">
        <v>16314</v>
      </c>
      <c r="H4282">
        <v>61.128550400000002</v>
      </c>
      <c r="I4282">
        <v>-138.65580879999999</v>
      </c>
      <c r="J4282" s="1" t="str">
        <f t="shared" ref="J4282:J4292" si="700">HYPERLINK("http://geochem.nrcan.gc.ca/cdogs/content/kwd/kwd020030_e.htm", "NGR bulk stream sediment")</f>
        <v>NGR bulk stream sediment</v>
      </c>
      <c r="K4282" s="1" t="str">
        <f t="shared" ref="K4282:K4292" si="701">HYPERLINK("http://geochem.nrcan.gc.ca/cdogs/content/kwd/kwd080006_e.htm", "&lt;177 micron (NGR)")</f>
        <v>&lt;177 micron (NGR)</v>
      </c>
      <c r="L4282">
        <v>47</v>
      </c>
      <c r="M4282" t="s">
        <v>106</v>
      </c>
      <c r="N4282">
        <v>924</v>
      </c>
      <c r="O4282">
        <v>91</v>
      </c>
      <c r="P4282">
        <v>107</v>
      </c>
      <c r="Q4282">
        <v>4</v>
      </c>
      <c r="R4282">
        <v>66</v>
      </c>
      <c r="S4282">
        <v>34</v>
      </c>
      <c r="T4282">
        <v>-0.2</v>
      </c>
      <c r="U4282">
        <v>580</v>
      </c>
      <c r="V4282">
        <v>4.1100000000000003</v>
      </c>
      <c r="W4282">
        <v>-0.2</v>
      </c>
      <c r="X4282">
        <v>8</v>
      </c>
      <c r="Y4282">
        <v>-2</v>
      </c>
      <c r="Z4282">
        <v>114</v>
      </c>
      <c r="AA4282">
        <v>1.3</v>
      </c>
      <c r="AB4282">
        <v>4</v>
      </c>
      <c r="AC4282">
        <v>295</v>
      </c>
      <c r="AD4282">
        <v>430</v>
      </c>
      <c r="AE4282">
        <v>-2</v>
      </c>
      <c r="AF4282">
        <v>2.6</v>
      </c>
      <c r="AG4282">
        <v>0.7</v>
      </c>
      <c r="AH4282">
        <v>265</v>
      </c>
    </row>
    <row r="4283" spans="1:34" hidden="1" x14ac:dyDescent="0.25">
      <c r="A4283" t="s">
        <v>16315</v>
      </c>
      <c r="B4283" t="s">
        <v>16316</v>
      </c>
      <c r="C4283" s="1" t="str">
        <f t="shared" si="695"/>
        <v>21:0620</v>
      </c>
      <c r="D4283" s="1" t="str">
        <f t="shared" si="699"/>
        <v>21:0194</v>
      </c>
      <c r="E4283" t="s">
        <v>16317</v>
      </c>
      <c r="F4283" t="s">
        <v>16318</v>
      </c>
      <c r="H4283">
        <v>61.147378099999997</v>
      </c>
      <c r="I4283">
        <v>-138.6694267</v>
      </c>
      <c r="J4283" s="1" t="str">
        <f t="shared" si="700"/>
        <v>NGR bulk stream sediment</v>
      </c>
      <c r="K4283" s="1" t="str">
        <f t="shared" si="701"/>
        <v>&lt;177 micron (NGR)</v>
      </c>
      <c r="L4283">
        <v>47</v>
      </c>
      <c r="M4283" t="s">
        <v>111</v>
      </c>
      <c r="N4283">
        <v>925</v>
      </c>
      <c r="O4283">
        <v>78</v>
      </c>
      <c r="P4283">
        <v>107</v>
      </c>
      <c r="Q4283">
        <v>6</v>
      </c>
      <c r="R4283">
        <v>51</v>
      </c>
      <c r="S4283">
        <v>27</v>
      </c>
      <c r="T4283">
        <v>-0.2</v>
      </c>
      <c r="U4283">
        <v>700</v>
      </c>
      <c r="V4283">
        <v>3.99</v>
      </c>
      <c r="W4283">
        <v>-0.2</v>
      </c>
      <c r="X4283">
        <v>5</v>
      </c>
      <c r="Y4283">
        <v>-2</v>
      </c>
      <c r="Z4283">
        <v>119</v>
      </c>
      <c r="AA4283">
        <v>0.5</v>
      </c>
      <c r="AB4283">
        <v>5</v>
      </c>
      <c r="AC4283">
        <v>376</v>
      </c>
      <c r="AD4283">
        <v>505</v>
      </c>
      <c r="AE4283">
        <v>-2</v>
      </c>
      <c r="AF4283">
        <v>3</v>
      </c>
      <c r="AG4283">
        <v>0.8</v>
      </c>
      <c r="AH4283">
        <v>310</v>
      </c>
    </row>
    <row r="4284" spans="1:34" hidden="1" x14ac:dyDescent="0.25">
      <c r="A4284" t="s">
        <v>16319</v>
      </c>
      <c r="B4284" t="s">
        <v>16320</v>
      </c>
      <c r="C4284" s="1" t="str">
        <f t="shared" si="695"/>
        <v>21:0620</v>
      </c>
      <c r="D4284" s="1" t="str">
        <f t="shared" si="699"/>
        <v>21:0194</v>
      </c>
      <c r="E4284" t="s">
        <v>16321</v>
      </c>
      <c r="F4284" t="s">
        <v>16322</v>
      </c>
      <c r="H4284">
        <v>61.149906600000001</v>
      </c>
      <c r="I4284">
        <v>-138.74918890000001</v>
      </c>
      <c r="J4284" s="1" t="str">
        <f t="shared" si="700"/>
        <v>NGR bulk stream sediment</v>
      </c>
      <c r="K4284" s="1" t="str">
        <f t="shared" si="701"/>
        <v>&lt;177 micron (NGR)</v>
      </c>
      <c r="L4284">
        <v>47</v>
      </c>
      <c r="M4284" t="s">
        <v>116</v>
      </c>
      <c r="N4284">
        <v>926</v>
      </c>
      <c r="O4284">
        <v>96</v>
      </c>
      <c r="P4284">
        <v>57</v>
      </c>
      <c r="Q4284">
        <v>7</v>
      </c>
      <c r="R4284">
        <v>45</v>
      </c>
      <c r="S4284">
        <v>17</v>
      </c>
      <c r="T4284">
        <v>0.2</v>
      </c>
      <c r="U4284">
        <v>730</v>
      </c>
      <c r="V4284">
        <v>3.4</v>
      </c>
      <c r="W4284">
        <v>-0.2</v>
      </c>
      <c r="X4284">
        <v>4</v>
      </c>
      <c r="Y4284">
        <v>-2</v>
      </c>
      <c r="Z4284">
        <v>66</v>
      </c>
      <c r="AA4284">
        <v>0.5</v>
      </c>
      <c r="AB4284">
        <v>3</v>
      </c>
      <c r="AC4284">
        <v>701</v>
      </c>
      <c r="AD4284">
        <v>40</v>
      </c>
      <c r="AE4284">
        <v>-2</v>
      </c>
      <c r="AF4284">
        <v>2.2000000000000002</v>
      </c>
      <c r="AG4284">
        <v>1.6</v>
      </c>
      <c r="AH4284">
        <v>225</v>
      </c>
    </row>
    <row r="4285" spans="1:34" hidden="1" x14ac:dyDescent="0.25">
      <c r="A4285" t="s">
        <v>16323</v>
      </c>
      <c r="B4285" t="s">
        <v>16324</v>
      </c>
      <c r="C4285" s="1" t="str">
        <f t="shared" si="695"/>
        <v>21:0620</v>
      </c>
      <c r="D4285" s="1" t="str">
        <f t="shared" si="699"/>
        <v>21:0194</v>
      </c>
      <c r="E4285" t="s">
        <v>16325</v>
      </c>
      <c r="F4285" t="s">
        <v>16326</v>
      </c>
      <c r="H4285">
        <v>61.155967500000003</v>
      </c>
      <c r="I4285">
        <v>-138.75773459999999</v>
      </c>
      <c r="J4285" s="1" t="str">
        <f t="shared" si="700"/>
        <v>NGR bulk stream sediment</v>
      </c>
      <c r="K4285" s="1" t="str">
        <f t="shared" si="701"/>
        <v>&lt;177 micron (NGR)</v>
      </c>
      <c r="L4285">
        <v>47</v>
      </c>
      <c r="M4285" t="s">
        <v>121</v>
      </c>
      <c r="N4285">
        <v>927</v>
      </c>
      <c r="O4285">
        <v>59</v>
      </c>
      <c r="P4285">
        <v>44</v>
      </c>
      <c r="Q4285">
        <v>3</v>
      </c>
      <c r="R4285">
        <v>51</v>
      </c>
      <c r="S4285">
        <v>16</v>
      </c>
      <c r="T4285">
        <v>0.3</v>
      </c>
      <c r="U4285">
        <v>600</v>
      </c>
      <c r="V4285">
        <v>2.69</v>
      </c>
      <c r="W4285">
        <v>-0.2</v>
      </c>
      <c r="X4285">
        <v>2</v>
      </c>
      <c r="Y4285">
        <v>-2</v>
      </c>
      <c r="Z4285">
        <v>53</v>
      </c>
      <c r="AA4285">
        <v>1</v>
      </c>
      <c r="AB4285">
        <v>2</v>
      </c>
      <c r="AC4285">
        <v>468</v>
      </c>
      <c r="AD4285">
        <v>35</v>
      </c>
      <c r="AE4285">
        <v>-2</v>
      </c>
      <c r="AF4285">
        <v>2.2000000000000002</v>
      </c>
      <c r="AG4285">
        <v>0.9</v>
      </c>
      <c r="AH4285">
        <v>135</v>
      </c>
    </row>
    <row r="4286" spans="1:34" hidden="1" x14ac:dyDescent="0.25">
      <c r="A4286" t="s">
        <v>16327</v>
      </c>
      <c r="B4286" t="s">
        <v>16328</v>
      </c>
      <c r="C4286" s="1" t="str">
        <f t="shared" si="695"/>
        <v>21:0620</v>
      </c>
      <c r="D4286" s="1" t="str">
        <f t="shared" si="699"/>
        <v>21:0194</v>
      </c>
      <c r="E4286" t="s">
        <v>16329</v>
      </c>
      <c r="F4286" t="s">
        <v>16330</v>
      </c>
      <c r="H4286">
        <v>61.122658999999999</v>
      </c>
      <c r="I4286">
        <v>-138.7530969</v>
      </c>
      <c r="J4286" s="1" t="str">
        <f t="shared" si="700"/>
        <v>NGR bulk stream sediment</v>
      </c>
      <c r="K4286" s="1" t="str">
        <f t="shared" si="701"/>
        <v>&lt;177 micron (NGR)</v>
      </c>
      <c r="L4286">
        <v>47</v>
      </c>
      <c r="M4286" t="s">
        <v>126</v>
      </c>
      <c r="N4286">
        <v>928</v>
      </c>
      <c r="O4286">
        <v>118</v>
      </c>
      <c r="P4286">
        <v>68</v>
      </c>
      <c r="Q4286">
        <v>9</v>
      </c>
      <c r="R4286">
        <v>41</v>
      </c>
      <c r="S4286">
        <v>19</v>
      </c>
      <c r="T4286">
        <v>-0.2</v>
      </c>
      <c r="U4286">
        <v>960</v>
      </c>
      <c r="V4286">
        <v>3.63</v>
      </c>
      <c r="W4286">
        <v>0.2</v>
      </c>
      <c r="X4286">
        <v>6</v>
      </c>
      <c r="Y4286">
        <v>-2</v>
      </c>
      <c r="Z4286">
        <v>62</v>
      </c>
      <c r="AA4286">
        <v>0.3</v>
      </c>
      <c r="AB4286">
        <v>1</v>
      </c>
      <c r="AC4286">
        <v>746</v>
      </c>
      <c r="AD4286">
        <v>50</v>
      </c>
      <c r="AE4286">
        <v>-2</v>
      </c>
      <c r="AF4286">
        <v>3.8</v>
      </c>
      <c r="AG4286">
        <v>2.2000000000000002</v>
      </c>
      <c r="AH4286">
        <v>245</v>
      </c>
    </row>
    <row r="4287" spans="1:34" hidden="1" x14ac:dyDescent="0.25">
      <c r="A4287" t="s">
        <v>16331</v>
      </c>
      <c r="B4287" t="s">
        <v>16332</v>
      </c>
      <c r="C4287" s="1" t="str">
        <f t="shared" si="695"/>
        <v>21:0620</v>
      </c>
      <c r="D4287" s="1" t="str">
        <f t="shared" si="699"/>
        <v>21:0194</v>
      </c>
      <c r="E4287" t="s">
        <v>16333</v>
      </c>
      <c r="F4287" t="s">
        <v>16334</v>
      </c>
      <c r="H4287">
        <v>61.163257000000002</v>
      </c>
      <c r="I4287">
        <v>-138.77874589999999</v>
      </c>
      <c r="J4287" s="1" t="str">
        <f t="shared" si="700"/>
        <v>NGR bulk stream sediment</v>
      </c>
      <c r="K4287" s="1" t="str">
        <f t="shared" si="701"/>
        <v>&lt;177 micron (NGR)</v>
      </c>
      <c r="L4287">
        <v>47</v>
      </c>
      <c r="M4287" t="s">
        <v>131</v>
      </c>
      <c r="N4287">
        <v>929</v>
      </c>
      <c r="O4287">
        <v>62</v>
      </c>
      <c r="P4287">
        <v>43</v>
      </c>
      <c r="Q4287">
        <v>4</v>
      </c>
      <c r="R4287">
        <v>49</v>
      </c>
      <c r="S4287">
        <v>15</v>
      </c>
      <c r="T4287">
        <v>-0.2</v>
      </c>
      <c r="U4287">
        <v>600</v>
      </c>
      <c r="V4287">
        <v>2.71</v>
      </c>
      <c r="W4287">
        <v>-0.2</v>
      </c>
      <c r="X4287">
        <v>3</v>
      </c>
      <c r="Y4287">
        <v>-2</v>
      </c>
      <c r="Z4287">
        <v>53</v>
      </c>
      <c r="AA4287">
        <v>0.9</v>
      </c>
      <c r="AB4287">
        <v>2</v>
      </c>
      <c r="AC4287">
        <v>459</v>
      </c>
      <c r="AD4287">
        <v>20</v>
      </c>
      <c r="AE4287">
        <v>-2</v>
      </c>
      <c r="AF4287">
        <v>1.8</v>
      </c>
      <c r="AG4287">
        <v>1</v>
      </c>
      <c r="AH4287">
        <v>100</v>
      </c>
    </row>
    <row r="4288" spans="1:34" hidden="1" x14ac:dyDescent="0.25">
      <c r="A4288" t="s">
        <v>16335</v>
      </c>
      <c r="B4288" t="s">
        <v>16336</v>
      </c>
      <c r="C4288" s="1" t="str">
        <f t="shared" si="695"/>
        <v>21:0620</v>
      </c>
      <c r="D4288" s="1" t="str">
        <f t="shared" si="699"/>
        <v>21:0194</v>
      </c>
      <c r="E4288" t="s">
        <v>16337</v>
      </c>
      <c r="F4288" t="s">
        <v>16338</v>
      </c>
      <c r="H4288">
        <v>61.167687000000001</v>
      </c>
      <c r="I4288">
        <v>-138.80693890000001</v>
      </c>
      <c r="J4288" s="1" t="str">
        <f t="shared" si="700"/>
        <v>NGR bulk stream sediment</v>
      </c>
      <c r="K4288" s="1" t="str">
        <f t="shared" si="701"/>
        <v>&lt;177 micron (NGR)</v>
      </c>
      <c r="L4288">
        <v>48</v>
      </c>
      <c r="M4288" t="s">
        <v>38</v>
      </c>
      <c r="N4288">
        <v>930</v>
      </c>
      <c r="O4288">
        <v>58</v>
      </c>
      <c r="P4288">
        <v>44</v>
      </c>
      <c r="Q4288">
        <v>3</v>
      </c>
      <c r="R4288">
        <v>49</v>
      </c>
      <c r="S4288">
        <v>21</v>
      </c>
      <c r="T4288">
        <v>-0.2</v>
      </c>
      <c r="U4288">
        <v>920</v>
      </c>
      <c r="V4288">
        <v>2.5499999999999998</v>
      </c>
      <c r="W4288">
        <v>-0.2</v>
      </c>
      <c r="X4288">
        <v>1</v>
      </c>
      <c r="Y4288">
        <v>-2</v>
      </c>
      <c r="Z4288">
        <v>53</v>
      </c>
      <c r="AA4288">
        <v>0.3</v>
      </c>
      <c r="AB4288">
        <v>2</v>
      </c>
      <c r="AC4288">
        <v>379</v>
      </c>
      <c r="AD4288">
        <v>30</v>
      </c>
      <c r="AE4288">
        <v>-2</v>
      </c>
      <c r="AF4288">
        <v>3.8</v>
      </c>
      <c r="AG4288">
        <v>1.2</v>
      </c>
      <c r="AH4288">
        <v>285</v>
      </c>
    </row>
    <row r="4289" spans="1:34" hidden="1" x14ac:dyDescent="0.25">
      <c r="A4289" t="s">
        <v>16339</v>
      </c>
      <c r="B4289" t="s">
        <v>16340</v>
      </c>
      <c r="C4289" s="1" t="str">
        <f t="shared" si="695"/>
        <v>21:0620</v>
      </c>
      <c r="D4289" s="1" t="str">
        <f t="shared" si="699"/>
        <v>21:0194</v>
      </c>
      <c r="E4289" t="s">
        <v>16337</v>
      </c>
      <c r="F4289" t="s">
        <v>16341</v>
      </c>
      <c r="H4289">
        <v>61.167687000000001</v>
      </c>
      <c r="I4289">
        <v>-138.80693890000001</v>
      </c>
      <c r="J4289" s="1" t="str">
        <f t="shared" si="700"/>
        <v>NGR bulk stream sediment</v>
      </c>
      <c r="K4289" s="1" t="str">
        <f t="shared" si="701"/>
        <v>&lt;177 micron (NGR)</v>
      </c>
      <c r="L4289">
        <v>48</v>
      </c>
      <c r="M4289" t="s">
        <v>47</v>
      </c>
      <c r="N4289">
        <v>931</v>
      </c>
      <c r="O4289">
        <v>57</v>
      </c>
      <c r="P4289">
        <v>43</v>
      </c>
      <c r="Q4289">
        <v>4</v>
      </c>
      <c r="R4289">
        <v>49</v>
      </c>
      <c r="S4289">
        <v>19</v>
      </c>
      <c r="T4289">
        <v>-0.2</v>
      </c>
      <c r="U4289">
        <v>800</v>
      </c>
      <c r="V4289">
        <v>2.65</v>
      </c>
      <c r="W4289">
        <v>-0.2</v>
      </c>
      <c r="X4289">
        <v>1</v>
      </c>
      <c r="Y4289">
        <v>-2</v>
      </c>
      <c r="Z4289">
        <v>48</v>
      </c>
      <c r="AA4289">
        <v>0.2</v>
      </c>
      <c r="AB4289">
        <v>1</v>
      </c>
      <c r="AC4289">
        <v>449</v>
      </c>
      <c r="AD4289">
        <v>25</v>
      </c>
      <c r="AE4289">
        <v>-2</v>
      </c>
      <c r="AF4289">
        <v>3.4</v>
      </c>
      <c r="AG4289">
        <v>1.1000000000000001</v>
      </c>
      <c r="AH4289">
        <v>255</v>
      </c>
    </row>
    <row r="4290" spans="1:34" hidden="1" x14ac:dyDescent="0.25">
      <c r="A4290" t="s">
        <v>16342</v>
      </c>
      <c r="B4290" t="s">
        <v>16343</v>
      </c>
      <c r="C4290" s="1" t="str">
        <f t="shared" si="695"/>
        <v>21:0620</v>
      </c>
      <c r="D4290" s="1" t="str">
        <f t="shared" si="699"/>
        <v>21:0194</v>
      </c>
      <c r="E4290" t="s">
        <v>16337</v>
      </c>
      <c r="F4290" t="s">
        <v>16344</v>
      </c>
      <c r="H4290">
        <v>61.167687000000001</v>
      </c>
      <c r="I4290">
        <v>-138.80693890000001</v>
      </c>
      <c r="J4290" s="1" t="str">
        <f t="shared" si="700"/>
        <v>NGR bulk stream sediment</v>
      </c>
      <c r="K4290" s="1" t="str">
        <f t="shared" si="701"/>
        <v>&lt;177 micron (NGR)</v>
      </c>
      <c r="L4290">
        <v>48</v>
      </c>
      <c r="M4290" t="s">
        <v>51</v>
      </c>
      <c r="N4290">
        <v>932</v>
      </c>
      <c r="O4290">
        <v>59</v>
      </c>
      <c r="P4290">
        <v>42</v>
      </c>
      <c r="Q4290">
        <v>3</v>
      </c>
      <c r="R4290">
        <v>49</v>
      </c>
      <c r="S4290">
        <v>19</v>
      </c>
      <c r="T4290">
        <v>-0.2</v>
      </c>
      <c r="U4290">
        <v>840</v>
      </c>
      <c r="V4290">
        <v>2.5499999999999998</v>
      </c>
      <c r="W4290">
        <v>-0.2</v>
      </c>
      <c r="X4290">
        <v>1</v>
      </c>
      <c r="Y4290">
        <v>-2</v>
      </c>
      <c r="Z4290">
        <v>51</v>
      </c>
      <c r="AA4290">
        <v>-0.2</v>
      </c>
      <c r="AB4290">
        <v>1</v>
      </c>
      <c r="AC4290">
        <v>431</v>
      </c>
      <c r="AD4290">
        <v>20</v>
      </c>
      <c r="AE4290">
        <v>-2</v>
      </c>
      <c r="AF4290">
        <v>4.2</v>
      </c>
      <c r="AG4290">
        <v>1.1000000000000001</v>
      </c>
      <c r="AH4290">
        <v>265</v>
      </c>
    </row>
    <row r="4291" spans="1:34" hidden="1" x14ac:dyDescent="0.25">
      <c r="A4291" t="s">
        <v>16345</v>
      </c>
      <c r="B4291" t="s">
        <v>16346</v>
      </c>
      <c r="C4291" s="1" t="str">
        <f t="shared" si="695"/>
        <v>21:0620</v>
      </c>
      <c r="D4291" s="1" t="str">
        <f t="shared" si="699"/>
        <v>21:0194</v>
      </c>
      <c r="E4291" t="s">
        <v>16347</v>
      </c>
      <c r="F4291" t="s">
        <v>16348</v>
      </c>
      <c r="H4291">
        <v>61.175176299999997</v>
      </c>
      <c r="I4291">
        <v>-138.84036</v>
      </c>
      <c r="J4291" s="1" t="str">
        <f t="shared" si="700"/>
        <v>NGR bulk stream sediment</v>
      </c>
      <c r="K4291" s="1" t="str">
        <f t="shared" si="701"/>
        <v>&lt;177 micron (NGR)</v>
      </c>
      <c r="L4291">
        <v>48</v>
      </c>
      <c r="M4291" t="s">
        <v>43</v>
      </c>
      <c r="N4291">
        <v>933</v>
      </c>
      <c r="O4291">
        <v>62</v>
      </c>
      <c r="P4291">
        <v>32</v>
      </c>
      <c r="Q4291">
        <v>4</v>
      </c>
      <c r="R4291">
        <v>31</v>
      </c>
      <c r="S4291">
        <v>15</v>
      </c>
      <c r="T4291">
        <v>-0.2</v>
      </c>
      <c r="U4291">
        <v>680</v>
      </c>
      <c r="V4291">
        <v>2.4500000000000002</v>
      </c>
      <c r="W4291">
        <v>-0.2</v>
      </c>
      <c r="X4291">
        <v>1</v>
      </c>
      <c r="Y4291">
        <v>-2</v>
      </c>
      <c r="Z4291">
        <v>53</v>
      </c>
      <c r="AA4291">
        <v>-0.2</v>
      </c>
      <c r="AB4291">
        <v>-1</v>
      </c>
      <c r="AC4291">
        <v>502</v>
      </c>
      <c r="AD4291">
        <v>25</v>
      </c>
      <c r="AE4291">
        <v>-2</v>
      </c>
      <c r="AF4291">
        <v>2.4</v>
      </c>
      <c r="AG4291">
        <v>0.7</v>
      </c>
      <c r="AH4291">
        <v>235</v>
      </c>
    </row>
    <row r="4292" spans="1:34" hidden="1" x14ac:dyDescent="0.25">
      <c r="A4292" t="s">
        <v>16349</v>
      </c>
      <c r="B4292" t="s">
        <v>16350</v>
      </c>
      <c r="C4292" s="1" t="str">
        <f t="shared" si="695"/>
        <v>21:0620</v>
      </c>
      <c r="D4292" s="1" t="str">
        <f t="shared" si="699"/>
        <v>21:0194</v>
      </c>
      <c r="E4292" t="s">
        <v>16351</v>
      </c>
      <c r="F4292" t="s">
        <v>16352</v>
      </c>
      <c r="H4292">
        <v>61.193772799999998</v>
      </c>
      <c r="I4292">
        <v>-138.8395884</v>
      </c>
      <c r="J4292" s="1" t="str">
        <f t="shared" si="700"/>
        <v>NGR bulk stream sediment</v>
      </c>
      <c r="K4292" s="1" t="str">
        <f t="shared" si="701"/>
        <v>&lt;177 micron (NGR)</v>
      </c>
      <c r="L4292">
        <v>48</v>
      </c>
      <c r="M4292" t="s">
        <v>56</v>
      </c>
      <c r="N4292">
        <v>934</v>
      </c>
      <c r="O4292">
        <v>75</v>
      </c>
      <c r="P4292">
        <v>116</v>
      </c>
      <c r="Q4292">
        <v>9</v>
      </c>
      <c r="R4292">
        <v>654</v>
      </c>
      <c r="S4292">
        <v>66</v>
      </c>
      <c r="T4292">
        <v>-0.2</v>
      </c>
      <c r="U4292">
        <v>760</v>
      </c>
      <c r="V4292">
        <v>5.25</v>
      </c>
      <c r="W4292">
        <v>-0.2</v>
      </c>
      <c r="X4292">
        <v>5</v>
      </c>
      <c r="Y4292">
        <v>-2</v>
      </c>
      <c r="Z4292">
        <v>66</v>
      </c>
      <c r="AA4292">
        <v>1.2</v>
      </c>
      <c r="AB4292">
        <v>5</v>
      </c>
      <c r="AC4292">
        <v>325</v>
      </c>
      <c r="AD4292">
        <v>20</v>
      </c>
      <c r="AE4292">
        <v>2</v>
      </c>
      <c r="AF4292">
        <v>3.8</v>
      </c>
      <c r="AG4292">
        <v>2.9</v>
      </c>
      <c r="AH4292">
        <v>225</v>
      </c>
    </row>
    <row r="4293" spans="1:34" hidden="1" x14ac:dyDescent="0.25">
      <c r="A4293" t="s">
        <v>16353</v>
      </c>
      <c r="B4293" t="s">
        <v>16354</v>
      </c>
      <c r="C4293" s="1" t="str">
        <f t="shared" si="695"/>
        <v>21:0620</v>
      </c>
      <c r="D4293" s="1" t="str">
        <f>HYPERLINK("http://geochem.nrcan.gc.ca/cdogs/content/svy/svy_e.htm", "")</f>
        <v/>
      </c>
      <c r="G4293" s="1" t="str">
        <f>HYPERLINK("http://geochem.nrcan.gc.ca/cdogs/content/cr_/cr_00079_e.htm", "79")</f>
        <v>79</v>
      </c>
      <c r="J4293" t="s">
        <v>69</v>
      </c>
      <c r="K4293" t="s">
        <v>70</v>
      </c>
      <c r="L4293">
        <v>48</v>
      </c>
      <c r="M4293" t="s">
        <v>71</v>
      </c>
      <c r="N4293">
        <v>935</v>
      </c>
      <c r="O4293">
        <v>114</v>
      </c>
      <c r="P4293">
        <v>89</v>
      </c>
      <c r="Q4293">
        <v>19</v>
      </c>
      <c r="R4293">
        <v>252</v>
      </c>
      <c r="S4293">
        <v>31</v>
      </c>
      <c r="T4293">
        <v>-0.2</v>
      </c>
      <c r="U4293">
        <v>1000</v>
      </c>
      <c r="V4293">
        <v>2.9</v>
      </c>
      <c r="W4293">
        <v>1.4</v>
      </c>
      <c r="X4293">
        <v>11</v>
      </c>
      <c r="Y4293">
        <v>-2</v>
      </c>
      <c r="Z4293">
        <v>66</v>
      </c>
      <c r="AA4293">
        <v>1</v>
      </c>
      <c r="AB4293">
        <v>2</v>
      </c>
      <c r="AC4293">
        <v>741</v>
      </c>
      <c r="AD4293">
        <v>45</v>
      </c>
      <c r="AE4293">
        <v>4</v>
      </c>
      <c r="AF4293">
        <v>4.2</v>
      </c>
      <c r="AG4293">
        <v>2.2999999999999998</v>
      </c>
      <c r="AH4293">
        <v>310</v>
      </c>
    </row>
    <row r="4294" spans="1:34" hidden="1" x14ac:dyDescent="0.25">
      <c r="A4294" t="s">
        <v>16355</v>
      </c>
      <c r="B4294" t="s">
        <v>16356</v>
      </c>
      <c r="C4294" s="1" t="str">
        <f t="shared" si="695"/>
        <v>21:0620</v>
      </c>
      <c r="D4294" s="1" t="str">
        <f t="shared" ref="D4294:D4321" si="702">HYPERLINK("http://geochem.nrcan.gc.ca/cdogs/content/svy/svy210194_e.htm", "21:0194")</f>
        <v>21:0194</v>
      </c>
      <c r="E4294" t="s">
        <v>16357</v>
      </c>
      <c r="F4294" t="s">
        <v>16358</v>
      </c>
      <c r="H4294">
        <v>61.198121399999998</v>
      </c>
      <c r="I4294">
        <v>-138.89037920000001</v>
      </c>
      <c r="J4294" s="1" t="str">
        <f t="shared" ref="J4294:J4321" si="703">HYPERLINK("http://geochem.nrcan.gc.ca/cdogs/content/kwd/kwd020030_e.htm", "NGR bulk stream sediment")</f>
        <v>NGR bulk stream sediment</v>
      </c>
      <c r="K4294" s="1" t="str">
        <f t="shared" ref="K4294:K4321" si="704">HYPERLINK("http://geochem.nrcan.gc.ca/cdogs/content/kwd/kwd080006_e.htm", "&lt;177 micron (NGR)")</f>
        <v>&lt;177 micron (NGR)</v>
      </c>
      <c r="L4294">
        <v>48</v>
      </c>
      <c r="M4294" t="s">
        <v>61</v>
      </c>
      <c r="N4294">
        <v>936</v>
      </c>
      <c r="O4294">
        <v>93</v>
      </c>
      <c r="P4294">
        <v>23</v>
      </c>
      <c r="Q4294">
        <v>6</v>
      </c>
      <c r="R4294">
        <v>38</v>
      </c>
      <c r="S4294">
        <v>12</v>
      </c>
      <c r="T4294">
        <v>-0.2</v>
      </c>
      <c r="U4294">
        <v>900</v>
      </c>
      <c r="V4294">
        <v>2.5499999999999998</v>
      </c>
      <c r="W4294">
        <v>-0.2</v>
      </c>
      <c r="X4294">
        <v>9</v>
      </c>
      <c r="Y4294">
        <v>-2</v>
      </c>
      <c r="Z4294">
        <v>33</v>
      </c>
      <c r="AA4294">
        <v>1.2</v>
      </c>
      <c r="AB4294">
        <v>1</v>
      </c>
      <c r="AC4294">
        <v>512</v>
      </c>
      <c r="AD4294">
        <v>10</v>
      </c>
      <c r="AE4294">
        <v>-2</v>
      </c>
      <c r="AF4294">
        <v>1.6</v>
      </c>
      <c r="AG4294">
        <v>1.2</v>
      </c>
      <c r="AH4294">
        <v>275</v>
      </c>
    </row>
    <row r="4295" spans="1:34" hidden="1" x14ac:dyDescent="0.25">
      <c r="A4295" t="s">
        <v>16359</v>
      </c>
      <c r="B4295" t="s">
        <v>16360</v>
      </c>
      <c r="C4295" s="1" t="str">
        <f t="shared" si="695"/>
        <v>21:0620</v>
      </c>
      <c r="D4295" s="1" t="str">
        <f t="shared" si="702"/>
        <v>21:0194</v>
      </c>
      <c r="E4295" t="s">
        <v>16361</v>
      </c>
      <c r="F4295" t="s">
        <v>16362</v>
      </c>
      <c r="H4295">
        <v>61.187973700000001</v>
      </c>
      <c r="I4295">
        <v>-138.9176823</v>
      </c>
      <c r="J4295" s="1" t="str">
        <f t="shared" si="703"/>
        <v>NGR bulk stream sediment</v>
      </c>
      <c r="K4295" s="1" t="str">
        <f t="shared" si="704"/>
        <v>&lt;177 micron (NGR)</v>
      </c>
      <c r="L4295">
        <v>48</v>
      </c>
      <c r="M4295" t="s">
        <v>66</v>
      </c>
      <c r="N4295">
        <v>937</v>
      </c>
      <c r="O4295">
        <v>79</v>
      </c>
      <c r="P4295">
        <v>37</v>
      </c>
      <c r="Q4295">
        <v>6</v>
      </c>
      <c r="R4295">
        <v>55</v>
      </c>
      <c r="S4295">
        <v>21</v>
      </c>
      <c r="T4295">
        <v>-0.2</v>
      </c>
      <c r="U4295">
        <v>670</v>
      </c>
      <c r="V4295">
        <v>3.75</v>
      </c>
      <c r="W4295">
        <v>-0.2</v>
      </c>
      <c r="X4295">
        <v>14</v>
      </c>
      <c r="Y4295">
        <v>-2</v>
      </c>
      <c r="Z4295">
        <v>70</v>
      </c>
      <c r="AA4295">
        <v>0.8</v>
      </c>
      <c r="AB4295">
        <v>1</v>
      </c>
      <c r="AC4295">
        <v>437</v>
      </c>
      <c r="AD4295">
        <v>20</v>
      </c>
      <c r="AE4295">
        <v>2</v>
      </c>
      <c r="AF4295">
        <v>2.8</v>
      </c>
      <c r="AG4295">
        <v>1.6</v>
      </c>
      <c r="AH4295">
        <v>255</v>
      </c>
    </row>
    <row r="4296" spans="1:34" hidden="1" x14ac:dyDescent="0.25">
      <c r="A4296" t="s">
        <v>16363</v>
      </c>
      <c r="B4296" t="s">
        <v>16364</v>
      </c>
      <c r="C4296" s="1" t="str">
        <f t="shared" si="695"/>
        <v>21:0620</v>
      </c>
      <c r="D4296" s="1" t="str">
        <f t="shared" si="702"/>
        <v>21:0194</v>
      </c>
      <c r="E4296" t="s">
        <v>16365</v>
      </c>
      <c r="F4296" t="s">
        <v>16366</v>
      </c>
      <c r="H4296">
        <v>61.195110700000001</v>
      </c>
      <c r="I4296">
        <v>-138.7950371</v>
      </c>
      <c r="J4296" s="1" t="str">
        <f t="shared" si="703"/>
        <v>NGR bulk stream sediment</v>
      </c>
      <c r="K4296" s="1" t="str">
        <f t="shared" si="704"/>
        <v>&lt;177 micron (NGR)</v>
      </c>
      <c r="L4296">
        <v>48</v>
      </c>
      <c r="M4296" t="s">
        <v>76</v>
      </c>
      <c r="N4296">
        <v>938</v>
      </c>
      <c r="O4296">
        <v>113</v>
      </c>
      <c r="P4296">
        <v>101</v>
      </c>
      <c r="Q4296">
        <v>10</v>
      </c>
      <c r="R4296">
        <v>71</v>
      </c>
      <c r="S4296">
        <v>30</v>
      </c>
      <c r="T4296">
        <v>-0.2</v>
      </c>
      <c r="U4296">
        <v>600</v>
      </c>
      <c r="V4296">
        <v>4.5999999999999996</v>
      </c>
      <c r="W4296">
        <v>-0.2</v>
      </c>
      <c r="X4296">
        <v>12</v>
      </c>
      <c r="Y4296">
        <v>2</v>
      </c>
      <c r="Z4296">
        <v>92</v>
      </c>
      <c r="AA4296">
        <v>2.5</v>
      </c>
      <c r="AB4296">
        <v>6</v>
      </c>
      <c r="AC4296">
        <v>580</v>
      </c>
      <c r="AD4296">
        <v>195</v>
      </c>
      <c r="AE4296">
        <v>-2</v>
      </c>
      <c r="AF4296">
        <v>4</v>
      </c>
      <c r="AG4296">
        <v>1.1000000000000001</v>
      </c>
      <c r="AH4296">
        <v>310</v>
      </c>
    </row>
    <row r="4297" spans="1:34" hidden="1" x14ac:dyDescent="0.25">
      <c r="A4297" t="s">
        <v>16367</v>
      </c>
      <c r="B4297" t="s">
        <v>16368</v>
      </c>
      <c r="C4297" s="1" t="str">
        <f t="shared" si="695"/>
        <v>21:0620</v>
      </c>
      <c r="D4297" s="1" t="str">
        <f t="shared" si="702"/>
        <v>21:0194</v>
      </c>
      <c r="E4297" t="s">
        <v>16369</v>
      </c>
      <c r="F4297" t="s">
        <v>16370</v>
      </c>
      <c r="H4297">
        <v>61.199707500000002</v>
      </c>
      <c r="I4297">
        <v>-138.80765149999999</v>
      </c>
      <c r="J4297" s="1" t="str">
        <f t="shared" si="703"/>
        <v>NGR bulk stream sediment</v>
      </c>
      <c r="K4297" s="1" t="str">
        <f t="shared" si="704"/>
        <v>&lt;177 micron (NGR)</v>
      </c>
      <c r="L4297">
        <v>48</v>
      </c>
      <c r="M4297" t="s">
        <v>81</v>
      </c>
      <c r="N4297">
        <v>939</v>
      </c>
      <c r="O4297">
        <v>82</v>
      </c>
      <c r="P4297">
        <v>95</v>
      </c>
      <c r="Q4297">
        <v>7</v>
      </c>
      <c r="R4297">
        <v>251</v>
      </c>
      <c r="S4297">
        <v>37</v>
      </c>
      <c r="T4297">
        <v>0.2</v>
      </c>
      <c r="U4297">
        <v>640</v>
      </c>
      <c r="V4297">
        <v>3.75</v>
      </c>
      <c r="W4297">
        <v>-0.2</v>
      </c>
      <c r="X4297">
        <v>10</v>
      </c>
      <c r="Y4297">
        <v>-2</v>
      </c>
      <c r="Z4297">
        <v>66</v>
      </c>
      <c r="AA4297">
        <v>1.6</v>
      </c>
      <c r="AB4297">
        <v>5</v>
      </c>
      <c r="AC4297">
        <v>535</v>
      </c>
      <c r="AD4297">
        <v>55</v>
      </c>
      <c r="AE4297">
        <v>2</v>
      </c>
      <c r="AF4297">
        <v>2.2000000000000002</v>
      </c>
      <c r="AG4297">
        <v>4</v>
      </c>
      <c r="AH4297">
        <v>450</v>
      </c>
    </row>
    <row r="4298" spans="1:34" hidden="1" x14ac:dyDescent="0.25">
      <c r="A4298" t="s">
        <v>16371</v>
      </c>
      <c r="B4298" t="s">
        <v>16372</v>
      </c>
      <c r="C4298" s="1" t="str">
        <f t="shared" si="695"/>
        <v>21:0620</v>
      </c>
      <c r="D4298" s="1" t="str">
        <f t="shared" si="702"/>
        <v>21:0194</v>
      </c>
      <c r="E4298" t="s">
        <v>16373</v>
      </c>
      <c r="F4298" t="s">
        <v>16374</v>
      </c>
      <c r="H4298">
        <v>61.240874599999998</v>
      </c>
      <c r="I4298">
        <v>-138.8671243</v>
      </c>
      <c r="J4298" s="1" t="str">
        <f t="shared" si="703"/>
        <v>NGR bulk stream sediment</v>
      </c>
      <c r="K4298" s="1" t="str">
        <f t="shared" si="704"/>
        <v>&lt;177 micron (NGR)</v>
      </c>
      <c r="L4298">
        <v>48</v>
      </c>
      <c r="M4298" t="s">
        <v>86</v>
      </c>
      <c r="N4298">
        <v>940</v>
      </c>
      <c r="O4298">
        <v>268</v>
      </c>
      <c r="P4298">
        <v>85</v>
      </c>
      <c r="Q4298">
        <v>9</v>
      </c>
      <c r="R4298">
        <v>63</v>
      </c>
      <c r="S4298">
        <v>18</v>
      </c>
      <c r="T4298">
        <v>0.3</v>
      </c>
      <c r="U4298">
        <v>560</v>
      </c>
      <c r="V4298">
        <v>3.25</v>
      </c>
      <c r="W4298">
        <v>3.3</v>
      </c>
      <c r="X4298">
        <v>17</v>
      </c>
      <c r="Y4298">
        <v>8</v>
      </c>
      <c r="Z4298">
        <v>75</v>
      </c>
      <c r="AA4298">
        <v>4.2</v>
      </c>
      <c r="AB4298">
        <v>5</v>
      </c>
      <c r="AC4298">
        <v>1280</v>
      </c>
      <c r="AD4298">
        <v>185</v>
      </c>
      <c r="AE4298">
        <v>2</v>
      </c>
      <c r="AF4298">
        <v>5</v>
      </c>
      <c r="AG4298">
        <v>1.3</v>
      </c>
      <c r="AH4298">
        <v>335</v>
      </c>
    </row>
    <row r="4299" spans="1:34" hidden="1" x14ac:dyDescent="0.25">
      <c r="A4299" t="s">
        <v>16375</v>
      </c>
      <c r="B4299" t="s">
        <v>16376</v>
      </c>
      <c r="C4299" s="1" t="str">
        <f t="shared" si="695"/>
        <v>21:0620</v>
      </c>
      <c r="D4299" s="1" t="str">
        <f t="shared" si="702"/>
        <v>21:0194</v>
      </c>
      <c r="E4299" t="s">
        <v>16377</v>
      </c>
      <c r="F4299" t="s">
        <v>16378</v>
      </c>
      <c r="H4299">
        <v>61.229458200000003</v>
      </c>
      <c r="I4299">
        <v>-138.9454729</v>
      </c>
      <c r="J4299" s="1" t="str">
        <f t="shared" si="703"/>
        <v>NGR bulk stream sediment</v>
      </c>
      <c r="K4299" s="1" t="str">
        <f t="shared" si="704"/>
        <v>&lt;177 micron (NGR)</v>
      </c>
      <c r="L4299">
        <v>48</v>
      </c>
      <c r="M4299" t="s">
        <v>91</v>
      </c>
      <c r="N4299">
        <v>941</v>
      </c>
      <c r="O4299">
        <v>101</v>
      </c>
      <c r="P4299">
        <v>104</v>
      </c>
      <c r="Q4299">
        <v>9</v>
      </c>
      <c r="R4299">
        <v>176</v>
      </c>
      <c r="S4299">
        <v>34</v>
      </c>
      <c r="T4299">
        <v>-0.2</v>
      </c>
      <c r="U4299">
        <v>640</v>
      </c>
      <c r="V4299">
        <v>3.9</v>
      </c>
      <c r="W4299">
        <v>0.3</v>
      </c>
      <c r="X4299">
        <v>12</v>
      </c>
      <c r="Y4299">
        <v>-2</v>
      </c>
      <c r="Z4299">
        <v>79</v>
      </c>
      <c r="AA4299">
        <v>1.7</v>
      </c>
      <c r="AB4299">
        <v>4</v>
      </c>
      <c r="AC4299">
        <v>515</v>
      </c>
      <c r="AD4299">
        <v>30</v>
      </c>
      <c r="AE4299">
        <v>-2</v>
      </c>
      <c r="AF4299">
        <v>2.8</v>
      </c>
      <c r="AG4299">
        <v>2</v>
      </c>
      <c r="AH4299">
        <v>335</v>
      </c>
    </row>
    <row r="4300" spans="1:34" hidden="1" x14ac:dyDescent="0.25">
      <c r="A4300" t="s">
        <v>16379</v>
      </c>
      <c r="B4300" t="s">
        <v>16380</v>
      </c>
      <c r="C4300" s="1" t="str">
        <f t="shared" si="695"/>
        <v>21:0620</v>
      </c>
      <c r="D4300" s="1" t="str">
        <f t="shared" si="702"/>
        <v>21:0194</v>
      </c>
      <c r="E4300" t="s">
        <v>16381</v>
      </c>
      <c r="F4300" t="s">
        <v>16382</v>
      </c>
      <c r="H4300">
        <v>61.230467599999997</v>
      </c>
      <c r="I4300">
        <v>-138.96057200000001</v>
      </c>
      <c r="J4300" s="1" t="str">
        <f t="shared" si="703"/>
        <v>NGR bulk stream sediment</v>
      </c>
      <c r="K4300" s="1" t="str">
        <f t="shared" si="704"/>
        <v>&lt;177 micron (NGR)</v>
      </c>
      <c r="L4300">
        <v>48</v>
      </c>
      <c r="M4300" t="s">
        <v>96</v>
      </c>
      <c r="N4300">
        <v>942</v>
      </c>
      <c r="O4300">
        <v>128</v>
      </c>
      <c r="P4300">
        <v>87</v>
      </c>
      <c r="Q4300">
        <v>8</v>
      </c>
      <c r="R4300">
        <v>109</v>
      </c>
      <c r="S4300">
        <v>26</v>
      </c>
      <c r="T4300">
        <v>0.7</v>
      </c>
      <c r="U4300">
        <v>620</v>
      </c>
      <c r="V4300">
        <v>3.75</v>
      </c>
      <c r="W4300">
        <v>1</v>
      </c>
      <c r="X4300">
        <v>7</v>
      </c>
      <c r="Y4300">
        <v>7</v>
      </c>
      <c r="Z4300">
        <v>132</v>
      </c>
      <c r="AA4300">
        <v>2.5</v>
      </c>
      <c r="AB4300">
        <v>7</v>
      </c>
      <c r="AC4300">
        <v>739</v>
      </c>
      <c r="AD4300">
        <v>170</v>
      </c>
      <c r="AE4300">
        <v>2</v>
      </c>
      <c r="AF4300">
        <v>2.2000000000000002</v>
      </c>
      <c r="AG4300">
        <v>2.5</v>
      </c>
      <c r="AH4300">
        <v>435</v>
      </c>
    </row>
    <row r="4301" spans="1:34" hidden="1" x14ac:dyDescent="0.25">
      <c r="A4301" t="s">
        <v>16383</v>
      </c>
      <c r="B4301" t="s">
        <v>16384</v>
      </c>
      <c r="C4301" s="1" t="str">
        <f t="shared" si="695"/>
        <v>21:0620</v>
      </c>
      <c r="D4301" s="1" t="str">
        <f t="shared" si="702"/>
        <v>21:0194</v>
      </c>
      <c r="E4301" t="s">
        <v>16385</v>
      </c>
      <c r="F4301" t="s">
        <v>16386</v>
      </c>
      <c r="H4301">
        <v>61.2452884</v>
      </c>
      <c r="I4301">
        <v>-138.94826019999999</v>
      </c>
      <c r="J4301" s="1" t="str">
        <f t="shared" si="703"/>
        <v>NGR bulk stream sediment</v>
      </c>
      <c r="K4301" s="1" t="str">
        <f t="shared" si="704"/>
        <v>&lt;177 micron (NGR)</v>
      </c>
      <c r="L4301">
        <v>48</v>
      </c>
      <c r="M4301" t="s">
        <v>101</v>
      </c>
      <c r="N4301">
        <v>943</v>
      </c>
      <c r="O4301">
        <v>143</v>
      </c>
      <c r="P4301">
        <v>79</v>
      </c>
      <c r="Q4301">
        <v>9</v>
      </c>
      <c r="R4301">
        <v>171</v>
      </c>
      <c r="S4301">
        <v>29</v>
      </c>
      <c r="T4301">
        <v>0.5</v>
      </c>
      <c r="U4301">
        <v>520</v>
      </c>
      <c r="V4301">
        <v>3.25</v>
      </c>
      <c r="W4301">
        <v>3.7</v>
      </c>
      <c r="X4301">
        <v>10</v>
      </c>
      <c r="Y4301">
        <v>4</v>
      </c>
      <c r="Z4301">
        <v>66</v>
      </c>
      <c r="AA4301">
        <v>2.6</v>
      </c>
      <c r="AB4301">
        <v>10</v>
      </c>
      <c r="AC4301">
        <v>1260</v>
      </c>
      <c r="AD4301">
        <v>120</v>
      </c>
      <c r="AE4301">
        <v>-2</v>
      </c>
      <c r="AF4301">
        <v>3.8</v>
      </c>
      <c r="AG4301">
        <v>1.4</v>
      </c>
      <c r="AH4301">
        <v>510</v>
      </c>
    </row>
    <row r="4302" spans="1:34" hidden="1" x14ac:dyDescent="0.25">
      <c r="A4302" t="s">
        <v>16387</v>
      </c>
      <c r="B4302" t="s">
        <v>16388</v>
      </c>
      <c r="C4302" s="1" t="str">
        <f t="shared" si="695"/>
        <v>21:0620</v>
      </c>
      <c r="D4302" s="1" t="str">
        <f t="shared" si="702"/>
        <v>21:0194</v>
      </c>
      <c r="E4302" t="s">
        <v>16389</v>
      </c>
      <c r="F4302" t="s">
        <v>16390</v>
      </c>
      <c r="H4302">
        <v>61.440443399999999</v>
      </c>
      <c r="I4302">
        <v>-139.00374840000001</v>
      </c>
      <c r="J4302" s="1" t="str">
        <f t="shared" si="703"/>
        <v>NGR bulk stream sediment</v>
      </c>
      <c r="K4302" s="1" t="str">
        <f t="shared" si="704"/>
        <v>&lt;177 micron (NGR)</v>
      </c>
      <c r="L4302">
        <v>48</v>
      </c>
      <c r="M4302" t="s">
        <v>106</v>
      </c>
      <c r="N4302">
        <v>944</v>
      </c>
      <c r="O4302">
        <v>72</v>
      </c>
      <c r="P4302">
        <v>34</v>
      </c>
      <c r="Q4302">
        <v>5</v>
      </c>
      <c r="R4302">
        <v>48</v>
      </c>
      <c r="S4302">
        <v>11</v>
      </c>
      <c r="T4302">
        <v>-0.2</v>
      </c>
      <c r="U4302">
        <v>340</v>
      </c>
      <c r="V4302">
        <v>2.0499999999999998</v>
      </c>
      <c r="W4302">
        <v>-0.2</v>
      </c>
      <c r="X4302">
        <v>5</v>
      </c>
      <c r="Y4302">
        <v>-2</v>
      </c>
      <c r="Z4302">
        <v>44</v>
      </c>
      <c r="AA4302">
        <v>0.5</v>
      </c>
      <c r="AB4302">
        <v>3</v>
      </c>
      <c r="AC4302">
        <v>551</v>
      </c>
      <c r="AD4302">
        <v>20</v>
      </c>
      <c r="AE4302">
        <v>-2</v>
      </c>
      <c r="AF4302">
        <v>6.2</v>
      </c>
      <c r="AG4302">
        <v>2.9</v>
      </c>
      <c r="AH4302">
        <v>335</v>
      </c>
    </row>
    <row r="4303" spans="1:34" hidden="1" x14ac:dyDescent="0.25">
      <c r="A4303" t="s">
        <v>16391</v>
      </c>
      <c r="B4303" t="s">
        <v>16392</v>
      </c>
      <c r="C4303" s="1" t="str">
        <f t="shared" si="695"/>
        <v>21:0620</v>
      </c>
      <c r="D4303" s="1" t="str">
        <f t="shared" si="702"/>
        <v>21:0194</v>
      </c>
      <c r="E4303" t="s">
        <v>16393</v>
      </c>
      <c r="F4303" t="s">
        <v>16394</v>
      </c>
      <c r="H4303">
        <v>61.525959999999998</v>
      </c>
      <c r="I4303">
        <v>-138.99995379999999</v>
      </c>
      <c r="J4303" s="1" t="str">
        <f t="shared" si="703"/>
        <v>NGR bulk stream sediment</v>
      </c>
      <c r="K4303" s="1" t="str">
        <f t="shared" si="704"/>
        <v>&lt;177 micron (NGR)</v>
      </c>
      <c r="L4303">
        <v>48</v>
      </c>
      <c r="M4303" t="s">
        <v>111</v>
      </c>
      <c r="N4303">
        <v>945</v>
      </c>
      <c r="O4303">
        <v>68</v>
      </c>
      <c r="P4303">
        <v>22</v>
      </c>
      <c r="Q4303">
        <v>5</v>
      </c>
      <c r="R4303">
        <v>31</v>
      </c>
      <c r="S4303">
        <v>8</v>
      </c>
      <c r="T4303">
        <v>-0.2</v>
      </c>
      <c r="U4303">
        <v>280</v>
      </c>
      <c r="V4303">
        <v>2.1</v>
      </c>
      <c r="W4303">
        <v>-0.2</v>
      </c>
      <c r="X4303">
        <v>4</v>
      </c>
      <c r="Y4303">
        <v>-2</v>
      </c>
      <c r="Z4303">
        <v>53</v>
      </c>
      <c r="AA4303">
        <v>0.2</v>
      </c>
      <c r="AB4303">
        <v>3</v>
      </c>
      <c r="AC4303">
        <v>644</v>
      </c>
      <c r="AD4303">
        <v>10</v>
      </c>
      <c r="AE4303">
        <v>-2</v>
      </c>
      <c r="AF4303">
        <v>5.8</v>
      </c>
      <c r="AG4303">
        <v>3.3</v>
      </c>
      <c r="AH4303">
        <v>420</v>
      </c>
    </row>
    <row r="4304" spans="1:34" hidden="1" x14ac:dyDescent="0.25">
      <c r="A4304" t="s">
        <v>16395</v>
      </c>
      <c r="B4304" t="s">
        <v>16396</v>
      </c>
      <c r="C4304" s="1" t="str">
        <f t="shared" si="695"/>
        <v>21:0620</v>
      </c>
      <c r="D4304" s="1" t="str">
        <f t="shared" si="702"/>
        <v>21:0194</v>
      </c>
      <c r="E4304" t="s">
        <v>16397</v>
      </c>
      <c r="F4304" t="s">
        <v>16398</v>
      </c>
      <c r="H4304">
        <v>61.542543199999997</v>
      </c>
      <c r="I4304">
        <v>-138.95011310000001</v>
      </c>
      <c r="J4304" s="1" t="str">
        <f t="shared" si="703"/>
        <v>NGR bulk stream sediment</v>
      </c>
      <c r="K4304" s="1" t="str">
        <f t="shared" si="704"/>
        <v>&lt;177 micron (NGR)</v>
      </c>
      <c r="L4304">
        <v>48</v>
      </c>
      <c r="M4304" t="s">
        <v>116</v>
      </c>
      <c r="N4304">
        <v>946</v>
      </c>
      <c r="O4304">
        <v>64</v>
      </c>
      <c r="P4304">
        <v>18</v>
      </c>
      <c r="Q4304">
        <v>4</v>
      </c>
      <c r="R4304">
        <v>22</v>
      </c>
      <c r="S4304">
        <v>8</v>
      </c>
      <c r="T4304">
        <v>-0.2</v>
      </c>
      <c r="U4304">
        <v>370</v>
      </c>
      <c r="V4304">
        <v>2.0499999999999998</v>
      </c>
      <c r="W4304">
        <v>-0.2</v>
      </c>
      <c r="X4304">
        <v>3</v>
      </c>
      <c r="Y4304">
        <v>-2</v>
      </c>
      <c r="Z4304">
        <v>35</v>
      </c>
      <c r="AA4304">
        <v>0.3</v>
      </c>
      <c r="AB4304">
        <v>1</v>
      </c>
      <c r="AC4304">
        <v>766</v>
      </c>
      <c r="AD4304">
        <v>20</v>
      </c>
      <c r="AE4304">
        <v>-2</v>
      </c>
      <c r="AF4304">
        <v>4.2</v>
      </c>
      <c r="AG4304">
        <v>3.6</v>
      </c>
      <c r="AH4304">
        <v>390</v>
      </c>
    </row>
    <row r="4305" spans="1:34" hidden="1" x14ac:dyDescent="0.25">
      <c r="A4305" t="s">
        <v>16399</v>
      </c>
      <c r="B4305" t="s">
        <v>16400</v>
      </c>
      <c r="C4305" s="1" t="str">
        <f t="shared" si="695"/>
        <v>21:0620</v>
      </c>
      <c r="D4305" s="1" t="str">
        <f t="shared" si="702"/>
        <v>21:0194</v>
      </c>
      <c r="E4305" t="s">
        <v>16401</v>
      </c>
      <c r="F4305" t="s">
        <v>16402</v>
      </c>
      <c r="H4305">
        <v>61.546671000000003</v>
      </c>
      <c r="I4305">
        <v>-138.9439314</v>
      </c>
      <c r="J4305" s="1" t="str">
        <f t="shared" si="703"/>
        <v>NGR bulk stream sediment</v>
      </c>
      <c r="K4305" s="1" t="str">
        <f t="shared" si="704"/>
        <v>&lt;177 micron (NGR)</v>
      </c>
      <c r="L4305">
        <v>48</v>
      </c>
      <c r="M4305" t="s">
        <v>121</v>
      </c>
      <c r="N4305">
        <v>947</v>
      </c>
      <c r="O4305">
        <v>64</v>
      </c>
      <c r="P4305">
        <v>14</v>
      </c>
      <c r="Q4305">
        <v>5</v>
      </c>
      <c r="R4305">
        <v>20</v>
      </c>
      <c r="S4305">
        <v>8</v>
      </c>
      <c r="T4305">
        <v>-0.2</v>
      </c>
      <c r="U4305">
        <v>290</v>
      </c>
      <c r="V4305">
        <v>1.95</v>
      </c>
      <c r="W4305">
        <v>-0.2</v>
      </c>
      <c r="X4305">
        <v>2</v>
      </c>
      <c r="Y4305">
        <v>-2</v>
      </c>
      <c r="Z4305">
        <v>35</v>
      </c>
      <c r="AA4305">
        <v>0.5</v>
      </c>
      <c r="AB4305">
        <v>-1</v>
      </c>
      <c r="AC4305">
        <v>781</v>
      </c>
      <c r="AD4305">
        <v>10</v>
      </c>
      <c r="AE4305">
        <v>-2</v>
      </c>
      <c r="AF4305">
        <v>2.4</v>
      </c>
      <c r="AG4305">
        <v>3.3</v>
      </c>
      <c r="AH4305">
        <v>375</v>
      </c>
    </row>
    <row r="4306" spans="1:34" hidden="1" x14ac:dyDescent="0.25">
      <c r="A4306" t="s">
        <v>16403</v>
      </c>
      <c r="B4306" t="s">
        <v>16404</v>
      </c>
      <c r="C4306" s="1" t="str">
        <f t="shared" si="695"/>
        <v>21:0620</v>
      </c>
      <c r="D4306" s="1" t="str">
        <f t="shared" si="702"/>
        <v>21:0194</v>
      </c>
      <c r="E4306" t="s">
        <v>16405</v>
      </c>
      <c r="F4306" t="s">
        <v>16406</v>
      </c>
      <c r="H4306">
        <v>61.586848199999999</v>
      </c>
      <c r="I4306">
        <v>-138.94386940000001</v>
      </c>
      <c r="J4306" s="1" t="str">
        <f t="shared" si="703"/>
        <v>NGR bulk stream sediment</v>
      </c>
      <c r="K4306" s="1" t="str">
        <f t="shared" si="704"/>
        <v>&lt;177 micron (NGR)</v>
      </c>
      <c r="L4306">
        <v>48</v>
      </c>
      <c r="M4306" t="s">
        <v>126</v>
      </c>
      <c r="N4306">
        <v>948</v>
      </c>
      <c r="O4306">
        <v>73</v>
      </c>
      <c r="P4306">
        <v>33</v>
      </c>
      <c r="Q4306">
        <v>7</v>
      </c>
      <c r="R4306">
        <v>50</v>
      </c>
      <c r="S4306">
        <v>16</v>
      </c>
      <c r="T4306">
        <v>-0.2</v>
      </c>
      <c r="U4306">
        <v>300</v>
      </c>
      <c r="V4306">
        <v>2.5499999999999998</v>
      </c>
      <c r="W4306">
        <v>-0.2</v>
      </c>
      <c r="X4306">
        <v>4</v>
      </c>
      <c r="Y4306">
        <v>-2</v>
      </c>
      <c r="Z4306">
        <v>44</v>
      </c>
      <c r="AA4306">
        <v>0.3</v>
      </c>
      <c r="AB4306">
        <v>1</v>
      </c>
      <c r="AC4306">
        <v>721</v>
      </c>
      <c r="AD4306">
        <v>10</v>
      </c>
      <c r="AE4306">
        <v>-2</v>
      </c>
      <c r="AF4306">
        <v>3.4</v>
      </c>
      <c r="AG4306">
        <v>3.3</v>
      </c>
      <c r="AH4306">
        <v>530</v>
      </c>
    </row>
    <row r="4307" spans="1:34" hidden="1" x14ac:dyDescent="0.25">
      <c r="A4307" t="s">
        <v>16407</v>
      </c>
      <c r="B4307" t="s">
        <v>16408</v>
      </c>
      <c r="C4307" s="1" t="str">
        <f t="shared" si="695"/>
        <v>21:0620</v>
      </c>
      <c r="D4307" s="1" t="str">
        <f t="shared" si="702"/>
        <v>21:0194</v>
      </c>
      <c r="E4307" t="s">
        <v>16409</v>
      </c>
      <c r="F4307" t="s">
        <v>16410</v>
      </c>
      <c r="H4307">
        <v>61.566268000000001</v>
      </c>
      <c r="I4307">
        <v>-138.85988660000001</v>
      </c>
      <c r="J4307" s="1" t="str">
        <f t="shared" si="703"/>
        <v>NGR bulk stream sediment</v>
      </c>
      <c r="K4307" s="1" t="str">
        <f t="shared" si="704"/>
        <v>&lt;177 micron (NGR)</v>
      </c>
      <c r="L4307">
        <v>48</v>
      </c>
      <c r="M4307" t="s">
        <v>131</v>
      </c>
      <c r="N4307">
        <v>949</v>
      </c>
      <c r="O4307">
        <v>58</v>
      </c>
      <c r="P4307">
        <v>21</v>
      </c>
      <c r="Q4307">
        <v>4</v>
      </c>
      <c r="R4307">
        <v>28</v>
      </c>
      <c r="S4307">
        <v>10</v>
      </c>
      <c r="T4307">
        <v>-0.2</v>
      </c>
      <c r="U4307">
        <v>280</v>
      </c>
      <c r="V4307">
        <v>2.4</v>
      </c>
      <c r="W4307">
        <v>-0.2</v>
      </c>
      <c r="X4307">
        <v>3</v>
      </c>
      <c r="Y4307">
        <v>-2</v>
      </c>
      <c r="Z4307">
        <v>53</v>
      </c>
      <c r="AA4307">
        <v>-0.2</v>
      </c>
      <c r="AB4307">
        <v>-1</v>
      </c>
      <c r="AC4307">
        <v>1040</v>
      </c>
      <c r="AD4307">
        <v>10</v>
      </c>
      <c r="AE4307">
        <v>-2</v>
      </c>
      <c r="AF4307">
        <v>3.6</v>
      </c>
      <c r="AG4307">
        <v>3</v>
      </c>
      <c r="AH4307">
        <v>570</v>
      </c>
    </row>
    <row r="4308" spans="1:34" hidden="1" x14ac:dyDescent="0.25">
      <c r="A4308" t="s">
        <v>16411</v>
      </c>
      <c r="B4308" t="s">
        <v>16412</v>
      </c>
      <c r="C4308" s="1" t="str">
        <f t="shared" si="695"/>
        <v>21:0620</v>
      </c>
      <c r="D4308" s="1" t="str">
        <f t="shared" si="702"/>
        <v>21:0194</v>
      </c>
      <c r="E4308" t="s">
        <v>16413</v>
      </c>
      <c r="F4308" t="s">
        <v>16414</v>
      </c>
      <c r="H4308">
        <v>61.551614800000003</v>
      </c>
      <c r="I4308">
        <v>-138.869856</v>
      </c>
      <c r="J4308" s="1" t="str">
        <f t="shared" si="703"/>
        <v>NGR bulk stream sediment</v>
      </c>
      <c r="K4308" s="1" t="str">
        <f t="shared" si="704"/>
        <v>&lt;177 micron (NGR)</v>
      </c>
      <c r="L4308">
        <v>49</v>
      </c>
      <c r="M4308" t="s">
        <v>38</v>
      </c>
      <c r="N4308">
        <v>950</v>
      </c>
      <c r="O4308">
        <v>74</v>
      </c>
      <c r="P4308">
        <v>37</v>
      </c>
      <c r="Q4308">
        <v>7</v>
      </c>
      <c r="R4308">
        <v>41</v>
      </c>
      <c r="S4308">
        <v>14</v>
      </c>
      <c r="T4308">
        <v>-0.2</v>
      </c>
      <c r="U4308">
        <v>360</v>
      </c>
      <c r="V4308">
        <v>3.05</v>
      </c>
      <c r="W4308">
        <v>-0.2</v>
      </c>
      <c r="X4308">
        <v>4</v>
      </c>
      <c r="Y4308">
        <v>-2</v>
      </c>
      <c r="Z4308">
        <v>70</v>
      </c>
      <c r="AA4308">
        <v>0.2</v>
      </c>
      <c r="AB4308">
        <v>2</v>
      </c>
      <c r="AC4308">
        <v>804</v>
      </c>
      <c r="AD4308">
        <v>25</v>
      </c>
      <c r="AE4308">
        <v>-2</v>
      </c>
      <c r="AF4308">
        <v>10</v>
      </c>
      <c r="AG4308">
        <v>3.9</v>
      </c>
      <c r="AH4308">
        <v>660</v>
      </c>
    </row>
    <row r="4309" spans="1:34" hidden="1" x14ac:dyDescent="0.25">
      <c r="A4309" t="s">
        <v>16415</v>
      </c>
      <c r="B4309" t="s">
        <v>16416</v>
      </c>
      <c r="C4309" s="1" t="str">
        <f t="shared" si="695"/>
        <v>21:0620</v>
      </c>
      <c r="D4309" s="1" t="str">
        <f t="shared" si="702"/>
        <v>21:0194</v>
      </c>
      <c r="E4309" t="s">
        <v>16417</v>
      </c>
      <c r="F4309" t="s">
        <v>16418</v>
      </c>
      <c r="H4309">
        <v>61.571493500000003</v>
      </c>
      <c r="I4309">
        <v>-138.84837569999999</v>
      </c>
      <c r="J4309" s="1" t="str">
        <f t="shared" si="703"/>
        <v>NGR bulk stream sediment</v>
      </c>
      <c r="K4309" s="1" t="str">
        <f t="shared" si="704"/>
        <v>&lt;177 micron (NGR)</v>
      </c>
      <c r="L4309">
        <v>49</v>
      </c>
      <c r="M4309" t="s">
        <v>43</v>
      </c>
      <c r="N4309">
        <v>951</v>
      </c>
      <c r="O4309">
        <v>72</v>
      </c>
      <c r="P4309">
        <v>36</v>
      </c>
      <c r="Q4309">
        <v>8</v>
      </c>
      <c r="R4309">
        <v>32</v>
      </c>
      <c r="S4309">
        <v>12</v>
      </c>
      <c r="T4309">
        <v>-0.2</v>
      </c>
      <c r="U4309">
        <v>320</v>
      </c>
      <c r="V4309">
        <v>2.7</v>
      </c>
      <c r="W4309">
        <v>-0.2</v>
      </c>
      <c r="X4309">
        <v>4</v>
      </c>
      <c r="Y4309">
        <v>-2</v>
      </c>
      <c r="Z4309">
        <v>62</v>
      </c>
      <c r="AA4309">
        <v>-0.2</v>
      </c>
      <c r="AB4309">
        <v>2</v>
      </c>
      <c r="AC4309">
        <v>895</v>
      </c>
      <c r="AD4309">
        <v>15</v>
      </c>
      <c r="AE4309">
        <v>-2</v>
      </c>
      <c r="AF4309">
        <v>4</v>
      </c>
      <c r="AG4309">
        <v>3.8</v>
      </c>
      <c r="AH4309">
        <v>570</v>
      </c>
    </row>
    <row r="4310" spans="1:34" hidden="1" x14ac:dyDescent="0.25">
      <c r="A4310" t="s">
        <v>16419</v>
      </c>
      <c r="B4310" t="s">
        <v>16420</v>
      </c>
      <c r="C4310" s="1" t="str">
        <f t="shared" si="695"/>
        <v>21:0620</v>
      </c>
      <c r="D4310" s="1" t="str">
        <f t="shared" si="702"/>
        <v>21:0194</v>
      </c>
      <c r="E4310" t="s">
        <v>16421</v>
      </c>
      <c r="F4310" t="s">
        <v>16422</v>
      </c>
      <c r="H4310">
        <v>61.566393099999999</v>
      </c>
      <c r="I4310">
        <v>-138.8127969</v>
      </c>
      <c r="J4310" s="1" t="str">
        <f t="shared" si="703"/>
        <v>NGR bulk stream sediment</v>
      </c>
      <c r="K4310" s="1" t="str">
        <f t="shared" si="704"/>
        <v>&lt;177 micron (NGR)</v>
      </c>
      <c r="L4310">
        <v>49</v>
      </c>
      <c r="M4310" t="s">
        <v>56</v>
      </c>
      <c r="N4310">
        <v>952</v>
      </c>
      <c r="O4310">
        <v>69</v>
      </c>
      <c r="P4310">
        <v>47</v>
      </c>
      <c r="Q4310">
        <v>7</v>
      </c>
      <c r="R4310">
        <v>47</v>
      </c>
      <c r="S4310">
        <v>17</v>
      </c>
      <c r="T4310">
        <v>-0.2</v>
      </c>
      <c r="U4310">
        <v>280</v>
      </c>
      <c r="V4310">
        <v>2.9</v>
      </c>
      <c r="W4310">
        <v>-0.2</v>
      </c>
      <c r="X4310">
        <v>5</v>
      </c>
      <c r="Y4310">
        <v>-2</v>
      </c>
      <c r="Z4310">
        <v>48</v>
      </c>
      <c r="AA4310">
        <v>-0.2</v>
      </c>
      <c r="AB4310">
        <v>-1</v>
      </c>
      <c r="AC4310">
        <v>793</v>
      </c>
      <c r="AD4310">
        <v>-10</v>
      </c>
      <c r="AE4310">
        <v>-2</v>
      </c>
      <c r="AF4310">
        <v>3.6</v>
      </c>
      <c r="AG4310">
        <v>2.9</v>
      </c>
      <c r="AH4310">
        <v>500</v>
      </c>
    </row>
    <row r="4311" spans="1:34" hidden="1" x14ac:dyDescent="0.25">
      <c r="A4311" t="s">
        <v>16423</v>
      </c>
      <c r="B4311" t="s">
        <v>16424</v>
      </c>
      <c r="C4311" s="1" t="str">
        <f t="shared" si="695"/>
        <v>21:0620</v>
      </c>
      <c r="D4311" s="1" t="str">
        <f t="shared" si="702"/>
        <v>21:0194</v>
      </c>
      <c r="E4311" t="s">
        <v>16413</v>
      </c>
      <c r="F4311" t="s">
        <v>16425</v>
      </c>
      <c r="H4311">
        <v>61.551614800000003</v>
      </c>
      <c r="I4311">
        <v>-138.869856</v>
      </c>
      <c r="J4311" s="1" t="str">
        <f t="shared" si="703"/>
        <v>NGR bulk stream sediment</v>
      </c>
      <c r="K4311" s="1" t="str">
        <f t="shared" si="704"/>
        <v>&lt;177 micron (NGR)</v>
      </c>
      <c r="L4311">
        <v>49</v>
      </c>
      <c r="M4311" t="s">
        <v>47</v>
      </c>
      <c r="N4311">
        <v>953</v>
      </c>
      <c r="O4311">
        <v>74</v>
      </c>
      <c r="P4311">
        <v>37</v>
      </c>
      <c r="Q4311">
        <v>7</v>
      </c>
      <c r="R4311">
        <v>46</v>
      </c>
      <c r="S4311">
        <v>12</v>
      </c>
      <c r="T4311">
        <v>-0.2</v>
      </c>
      <c r="U4311">
        <v>340</v>
      </c>
      <c r="V4311">
        <v>2.9</v>
      </c>
      <c r="W4311">
        <v>-0.2</v>
      </c>
      <c r="X4311">
        <v>5</v>
      </c>
      <c r="Y4311">
        <v>-2</v>
      </c>
      <c r="Z4311">
        <v>57</v>
      </c>
      <c r="AA4311">
        <v>0.3</v>
      </c>
      <c r="AB4311">
        <v>2</v>
      </c>
      <c r="AC4311">
        <v>864</v>
      </c>
      <c r="AD4311">
        <v>20</v>
      </c>
      <c r="AE4311">
        <v>-2</v>
      </c>
      <c r="AF4311">
        <v>9.8000000000000007</v>
      </c>
      <c r="AG4311">
        <v>4.3</v>
      </c>
      <c r="AH4311">
        <v>590</v>
      </c>
    </row>
    <row r="4312" spans="1:34" hidden="1" x14ac:dyDescent="0.25">
      <c r="A4312" t="s">
        <v>16426</v>
      </c>
      <c r="B4312" t="s">
        <v>16427</v>
      </c>
      <c r="C4312" s="1" t="str">
        <f t="shared" si="695"/>
        <v>21:0620</v>
      </c>
      <c r="D4312" s="1" t="str">
        <f t="shared" si="702"/>
        <v>21:0194</v>
      </c>
      <c r="E4312" t="s">
        <v>16413</v>
      </c>
      <c r="F4312" t="s">
        <v>16428</v>
      </c>
      <c r="H4312">
        <v>61.551614800000003</v>
      </c>
      <c r="I4312">
        <v>-138.869856</v>
      </c>
      <c r="J4312" s="1" t="str">
        <f t="shared" si="703"/>
        <v>NGR bulk stream sediment</v>
      </c>
      <c r="K4312" s="1" t="str">
        <f t="shared" si="704"/>
        <v>&lt;177 micron (NGR)</v>
      </c>
      <c r="L4312">
        <v>49</v>
      </c>
      <c r="M4312" t="s">
        <v>51</v>
      </c>
      <c r="N4312">
        <v>954</v>
      </c>
      <c r="O4312">
        <v>86</v>
      </c>
      <c r="P4312">
        <v>31</v>
      </c>
      <c r="Q4312">
        <v>6</v>
      </c>
      <c r="R4312">
        <v>44</v>
      </c>
      <c r="S4312">
        <v>12</v>
      </c>
      <c r="T4312">
        <v>-0.2</v>
      </c>
      <c r="U4312">
        <v>460</v>
      </c>
      <c r="V4312">
        <v>2.8</v>
      </c>
      <c r="W4312">
        <v>-0.2</v>
      </c>
      <c r="X4312">
        <v>5</v>
      </c>
      <c r="Y4312">
        <v>-2</v>
      </c>
      <c r="Z4312">
        <v>57</v>
      </c>
      <c r="AA4312">
        <v>0.2</v>
      </c>
      <c r="AB4312">
        <v>2</v>
      </c>
      <c r="AC4312">
        <v>890</v>
      </c>
      <c r="AD4312">
        <v>20</v>
      </c>
      <c r="AE4312">
        <v>-2</v>
      </c>
      <c r="AF4312">
        <v>10.199999999999999</v>
      </c>
      <c r="AG4312">
        <v>3.9</v>
      </c>
      <c r="AH4312">
        <v>690</v>
      </c>
    </row>
    <row r="4313" spans="1:34" hidden="1" x14ac:dyDescent="0.25">
      <c r="A4313" t="s">
        <v>16429</v>
      </c>
      <c r="B4313" t="s">
        <v>16430</v>
      </c>
      <c r="C4313" s="1" t="str">
        <f t="shared" si="695"/>
        <v>21:0620</v>
      </c>
      <c r="D4313" s="1" t="str">
        <f t="shared" si="702"/>
        <v>21:0194</v>
      </c>
      <c r="E4313" t="s">
        <v>16431</v>
      </c>
      <c r="F4313" t="s">
        <v>16432</v>
      </c>
      <c r="H4313">
        <v>61.528525199999997</v>
      </c>
      <c r="I4313">
        <v>-138.89878640000001</v>
      </c>
      <c r="J4313" s="1" t="str">
        <f t="shared" si="703"/>
        <v>NGR bulk stream sediment</v>
      </c>
      <c r="K4313" s="1" t="str">
        <f t="shared" si="704"/>
        <v>&lt;177 micron (NGR)</v>
      </c>
      <c r="L4313">
        <v>49</v>
      </c>
      <c r="M4313" t="s">
        <v>61</v>
      </c>
      <c r="N4313">
        <v>955</v>
      </c>
      <c r="O4313">
        <v>55</v>
      </c>
      <c r="P4313">
        <v>13</v>
      </c>
      <c r="Q4313">
        <v>4</v>
      </c>
      <c r="R4313">
        <v>18</v>
      </c>
      <c r="S4313">
        <v>7</v>
      </c>
      <c r="T4313">
        <v>-0.2</v>
      </c>
      <c r="U4313">
        <v>250</v>
      </c>
      <c r="V4313">
        <v>1.6</v>
      </c>
      <c r="W4313">
        <v>-0.2</v>
      </c>
      <c r="X4313">
        <v>4</v>
      </c>
      <c r="Y4313">
        <v>-2</v>
      </c>
      <c r="Z4313">
        <v>31</v>
      </c>
      <c r="AA4313">
        <v>-0.2</v>
      </c>
      <c r="AB4313">
        <v>1</v>
      </c>
      <c r="AC4313">
        <v>676</v>
      </c>
      <c r="AD4313">
        <v>10</v>
      </c>
      <c r="AE4313">
        <v>2</v>
      </c>
      <c r="AF4313">
        <v>2.4</v>
      </c>
      <c r="AG4313">
        <v>4.5</v>
      </c>
      <c r="AH4313">
        <v>435</v>
      </c>
    </row>
    <row r="4314" spans="1:34" hidden="1" x14ac:dyDescent="0.25">
      <c r="A4314" t="s">
        <v>16433</v>
      </c>
      <c r="B4314" t="s">
        <v>16434</v>
      </c>
      <c r="C4314" s="1" t="str">
        <f t="shared" si="695"/>
        <v>21:0620</v>
      </c>
      <c r="D4314" s="1" t="str">
        <f t="shared" si="702"/>
        <v>21:0194</v>
      </c>
      <c r="E4314" t="s">
        <v>16435</v>
      </c>
      <c r="F4314" t="s">
        <v>16436</v>
      </c>
      <c r="H4314">
        <v>61.521991499999999</v>
      </c>
      <c r="I4314">
        <v>-138.9031392</v>
      </c>
      <c r="J4314" s="1" t="str">
        <f t="shared" si="703"/>
        <v>NGR bulk stream sediment</v>
      </c>
      <c r="K4314" s="1" t="str">
        <f t="shared" si="704"/>
        <v>&lt;177 micron (NGR)</v>
      </c>
      <c r="L4314">
        <v>49</v>
      </c>
      <c r="M4314" t="s">
        <v>66</v>
      </c>
      <c r="N4314">
        <v>956</v>
      </c>
      <c r="O4314">
        <v>84</v>
      </c>
      <c r="P4314">
        <v>26</v>
      </c>
      <c r="Q4314">
        <v>4</v>
      </c>
      <c r="R4314">
        <v>29</v>
      </c>
      <c r="S4314">
        <v>10</v>
      </c>
      <c r="T4314">
        <v>-0.2</v>
      </c>
      <c r="U4314">
        <v>300</v>
      </c>
      <c r="V4314">
        <v>2.2000000000000002</v>
      </c>
      <c r="W4314">
        <v>-0.2</v>
      </c>
      <c r="X4314">
        <v>4</v>
      </c>
      <c r="Y4314">
        <v>-2</v>
      </c>
      <c r="Z4314">
        <v>35</v>
      </c>
      <c r="AA4314">
        <v>0.3</v>
      </c>
      <c r="AB4314">
        <v>2</v>
      </c>
      <c r="AC4314">
        <v>744</v>
      </c>
      <c r="AD4314">
        <v>20</v>
      </c>
      <c r="AE4314">
        <v>-2</v>
      </c>
      <c r="AF4314">
        <v>7.2</v>
      </c>
      <c r="AG4314">
        <v>2.2999999999999998</v>
      </c>
      <c r="AH4314">
        <v>360</v>
      </c>
    </row>
    <row r="4315" spans="1:34" hidden="1" x14ac:dyDescent="0.25">
      <c r="A4315" t="s">
        <v>16437</v>
      </c>
      <c r="B4315" t="s">
        <v>16438</v>
      </c>
      <c r="C4315" s="1" t="str">
        <f t="shared" si="695"/>
        <v>21:0620</v>
      </c>
      <c r="D4315" s="1" t="str">
        <f t="shared" si="702"/>
        <v>21:0194</v>
      </c>
      <c r="E4315" t="s">
        <v>16439</v>
      </c>
      <c r="F4315" t="s">
        <v>16440</v>
      </c>
      <c r="H4315">
        <v>61.485872200000003</v>
      </c>
      <c r="I4315">
        <v>-138.87822259999999</v>
      </c>
      <c r="J4315" s="1" t="str">
        <f t="shared" si="703"/>
        <v>NGR bulk stream sediment</v>
      </c>
      <c r="K4315" s="1" t="str">
        <f t="shared" si="704"/>
        <v>&lt;177 micron (NGR)</v>
      </c>
      <c r="L4315">
        <v>49</v>
      </c>
      <c r="M4315" t="s">
        <v>76</v>
      </c>
      <c r="N4315">
        <v>957</v>
      </c>
      <c r="O4315">
        <v>76</v>
      </c>
      <c r="P4315">
        <v>18</v>
      </c>
      <c r="Q4315">
        <v>5</v>
      </c>
      <c r="R4315">
        <v>31</v>
      </c>
      <c r="S4315">
        <v>13</v>
      </c>
      <c r="T4315">
        <v>-0.2</v>
      </c>
      <c r="U4315">
        <v>1300</v>
      </c>
      <c r="V4315">
        <v>2.1</v>
      </c>
      <c r="W4315">
        <v>-0.2</v>
      </c>
      <c r="X4315">
        <v>5</v>
      </c>
      <c r="Y4315">
        <v>-2</v>
      </c>
      <c r="Z4315">
        <v>35</v>
      </c>
      <c r="AA4315">
        <v>-0.2</v>
      </c>
      <c r="AB4315">
        <v>2</v>
      </c>
      <c r="AC4315">
        <v>589</v>
      </c>
      <c r="AD4315">
        <v>25</v>
      </c>
      <c r="AE4315">
        <v>-2</v>
      </c>
      <c r="AF4315">
        <v>8.6</v>
      </c>
      <c r="AG4315">
        <v>2</v>
      </c>
      <c r="AH4315">
        <v>320</v>
      </c>
    </row>
    <row r="4316" spans="1:34" hidden="1" x14ac:dyDescent="0.25">
      <c r="A4316" t="s">
        <v>16441</v>
      </c>
      <c r="B4316" t="s">
        <v>16442</v>
      </c>
      <c r="C4316" s="1" t="str">
        <f t="shared" si="695"/>
        <v>21:0620</v>
      </c>
      <c r="D4316" s="1" t="str">
        <f t="shared" si="702"/>
        <v>21:0194</v>
      </c>
      <c r="E4316" t="s">
        <v>16443</v>
      </c>
      <c r="F4316" t="s">
        <v>16444</v>
      </c>
      <c r="H4316">
        <v>61.487088399999998</v>
      </c>
      <c r="I4316">
        <v>-138.8635257</v>
      </c>
      <c r="J4316" s="1" t="str">
        <f t="shared" si="703"/>
        <v>NGR bulk stream sediment</v>
      </c>
      <c r="K4316" s="1" t="str">
        <f t="shared" si="704"/>
        <v>&lt;177 micron (NGR)</v>
      </c>
      <c r="L4316">
        <v>49</v>
      </c>
      <c r="M4316" t="s">
        <v>81</v>
      </c>
      <c r="N4316">
        <v>958</v>
      </c>
      <c r="O4316">
        <v>58</v>
      </c>
      <c r="P4316">
        <v>11</v>
      </c>
      <c r="Q4316">
        <v>4</v>
      </c>
      <c r="R4316">
        <v>15</v>
      </c>
      <c r="S4316">
        <v>6</v>
      </c>
      <c r="T4316">
        <v>-0.2</v>
      </c>
      <c r="U4316">
        <v>250</v>
      </c>
      <c r="V4316">
        <v>1.95</v>
      </c>
      <c r="W4316">
        <v>-0.2</v>
      </c>
      <c r="X4316">
        <v>3</v>
      </c>
      <c r="Y4316">
        <v>-2</v>
      </c>
      <c r="Z4316">
        <v>33</v>
      </c>
      <c r="AA4316">
        <v>-0.2</v>
      </c>
      <c r="AB4316">
        <v>1</v>
      </c>
      <c r="AC4316">
        <v>641</v>
      </c>
      <c r="AD4316">
        <v>-10</v>
      </c>
      <c r="AE4316">
        <v>-2</v>
      </c>
      <c r="AF4316">
        <v>1.8</v>
      </c>
      <c r="AG4316">
        <v>4.3</v>
      </c>
      <c r="AH4316">
        <v>510</v>
      </c>
    </row>
    <row r="4317" spans="1:34" hidden="1" x14ac:dyDescent="0.25">
      <c r="A4317" t="s">
        <v>16445</v>
      </c>
      <c r="B4317" t="s">
        <v>16446</v>
      </c>
      <c r="C4317" s="1" t="str">
        <f t="shared" si="695"/>
        <v>21:0620</v>
      </c>
      <c r="D4317" s="1" t="str">
        <f t="shared" si="702"/>
        <v>21:0194</v>
      </c>
      <c r="E4317" t="s">
        <v>16447</v>
      </c>
      <c r="F4317" t="s">
        <v>16448</v>
      </c>
      <c r="H4317">
        <v>61.4872175</v>
      </c>
      <c r="I4317">
        <v>-138.8172696</v>
      </c>
      <c r="J4317" s="1" t="str">
        <f t="shared" si="703"/>
        <v>NGR bulk stream sediment</v>
      </c>
      <c r="K4317" s="1" t="str">
        <f t="shared" si="704"/>
        <v>&lt;177 micron (NGR)</v>
      </c>
      <c r="L4317">
        <v>49</v>
      </c>
      <c r="M4317" t="s">
        <v>86</v>
      </c>
      <c r="N4317">
        <v>959</v>
      </c>
      <c r="O4317">
        <v>71</v>
      </c>
      <c r="P4317">
        <v>10</v>
      </c>
      <c r="Q4317">
        <v>5</v>
      </c>
      <c r="R4317">
        <v>12</v>
      </c>
      <c r="S4317">
        <v>6</v>
      </c>
      <c r="T4317">
        <v>-0.2</v>
      </c>
      <c r="U4317">
        <v>310</v>
      </c>
      <c r="V4317">
        <v>2.15</v>
      </c>
      <c r="W4317">
        <v>-0.2</v>
      </c>
      <c r="X4317">
        <v>3</v>
      </c>
      <c r="Y4317">
        <v>-2</v>
      </c>
      <c r="Z4317">
        <v>33</v>
      </c>
      <c r="AA4317">
        <v>-0.2</v>
      </c>
      <c r="AB4317">
        <v>2</v>
      </c>
      <c r="AC4317">
        <v>726</v>
      </c>
      <c r="AD4317">
        <v>15</v>
      </c>
      <c r="AE4317">
        <v>-2</v>
      </c>
      <c r="AF4317">
        <v>4</v>
      </c>
      <c r="AG4317">
        <v>4.5</v>
      </c>
      <c r="AH4317">
        <v>435</v>
      </c>
    </row>
    <row r="4318" spans="1:34" hidden="1" x14ac:dyDescent="0.25">
      <c r="A4318" t="s">
        <v>16449</v>
      </c>
      <c r="B4318" t="s">
        <v>16450</v>
      </c>
      <c r="C4318" s="1" t="str">
        <f t="shared" si="695"/>
        <v>21:0620</v>
      </c>
      <c r="D4318" s="1" t="str">
        <f t="shared" si="702"/>
        <v>21:0194</v>
      </c>
      <c r="E4318" t="s">
        <v>16451</v>
      </c>
      <c r="F4318" t="s">
        <v>16452</v>
      </c>
      <c r="H4318">
        <v>61.456078400000003</v>
      </c>
      <c r="I4318">
        <v>-138.869272</v>
      </c>
      <c r="J4318" s="1" t="str">
        <f t="shared" si="703"/>
        <v>NGR bulk stream sediment</v>
      </c>
      <c r="K4318" s="1" t="str">
        <f t="shared" si="704"/>
        <v>&lt;177 micron (NGR)</v>
      </c>
      <c r="L4318">
        <v>49</v>
      </c>
      <c r="M4318" t="s">
        <v>91</v>
      </c>
      <c r="N4318">
        <v>960</v>
      </c>
      <c r="O4318">
        <v>59</v>
      </c>
      <c r="P4318">
        <v>31</v>
      </c>
      <c r="Q4318">
        <v>7</v>
      </c>
      <c r="R4318">
        <v>30</v>
      </c>
      <c r="S4318">
        <v>11</v>
      </c>
      <c r="T4318">
        <v>-0.2</v>
      </c>
      <c r="U4318">
        <v>400</v>
      </c>
      <c r="V4318">
        <v>1.55</v>
      </c>
      <c r="W4318">
        <v>-0.2</v>
      </c>
      <c r="X4318">
        <v>5</v>
      </c>
      <c r="Y4318">
        <v>-2</v>
      </c>
      <c r="Z4318">
        <v>40</v>
      </c>
      <c r="AA4318">
        <v>0.3</v>
      </c>
      <c r="AB4318">
        <v>7</v>
      </c>
      <c r="AC4318">
        <v>507</v>
      </c>
      <c r="AD4318">
        <v>20</v>
      </c>
      <c r="AE4318">
        <v>-2</v>
      </c>
      <c r="AF4318">
        <v>2.4</v>
      </c>
      <c r="AG4318">
        <v>2.2000000000000002</v>
      </c>
      <c r="AH4318">
        <v>335</v>
      </c>
    </row>
    <row r="4319" spans="1:34" hidden="1" x14ac:dyDescent="0.25">
      <c r="A4319" t="s">
        <v>16453</v>
      </c>
      <c r="B4319" t="s">
        <v>16454</v>
      </c>
      <c r="C4319" s="1" t="str">
        <f t="shared" ref="C4319:C4382" si="705">HYPERLINK("http://geochem.nrcan.gc.ca/cdogs/content/bdl/bdl210620_e.htm", "21:0620")</f>
        <v>21:0620</v>
      </c>
      <c r="D4319" s="1" t="str">
        <f t="shared" si="702"/>
        <v>21:0194</v>
      </c>
      <c r="E4319" t="s">
        <v>16455</v>
      </c>
      <c r="F4319" t="s">
        <v>16456</v>
      </c>
      <c r="H4319">
        <v>61.455607000000001</v>
      </c>
      <c r="I4319">
        <v>-138.8507079</v>
      </c>
      <c r="J4319" s="1" t="str">
        <f t="shared" si="703"/>
        <v>NGR bulk stream sediment</v>
      </c>
      <c r="K4319" s="1" t="str">
        <f t="shared" si="704"/>
        <v>&lt;177 micron (NGR)</v>
      </c>
      <c r="L4319">
        <v>49</v>
      </c>
      <c r="M4319" t="s">
        <v>96</v>
      </c>
      <c r="N4319">
        <v>961</v>
      </c>
      <c r="O4319">
        <v>53</v>
      </c>
      <c r="P4319">
        <v>21</v>
      </c>
      <c r="Q4319">
        <v>5</v>
      </c>
      <c r="R4319">
        <v>31</v>
      </c>
      <c r="S4319">
        <v>8</v>
      </c>
      <c r="T4319">
        <v>-0.2</v>
      </c>
      <c r="U4319">
        <v>280</v>
      </c>
      <c r="V4319">
        <v>1.7</v>
      </c>
      <c r="W4319">
        <v>-0.2</v>
      </c>
      <c r="X4319">
        <v>4</v>
      </c>
      <c r="Y4319">
        <v>-2</v>
      </c>
      <c r="Z4319">
        <v>33</v>
      </c>
      <c r="AA4319">
        <v>0.4</v>
      </c>
      <c r="AB4319">
        <v>1</v>
      </c>
      <c r="AC4319">
        <v>579</v>
      </c>
      <c r="AD4319">
        <v>10</v>
      </c>
      <c r="AE4319">
        <v>-2</v>
      </c>
      <c r="AF4319">
        <v>4.2</v>
      </c>
      <c r="AG4319">
        <v>1.8</v>
      </c>
      <c r="AH4319">
        <v>450</v>
      </c>
    </row>
    <row r="4320" spans="1:34" hidden="1" x14ac:dyDescent="0.25">
      <c r="A4320" t="s">
        <v>16457</v>
      </c>
      <c r="B4320" t="s">
        <v>16458</v>
      </c>
      <c r="C4320" s="1" t="str">
        <f t="shared" si="705"/>
        <v>21:0620</v>
      </c>
      <c r="D4320" s="1" t="str">
        <f t="shared" si="702"/>
        <v>21:0194</v>
      </c>
      <c r="E4320" t="s">
        <v>16459</v>
      </c>
      <c r="F4320" t="s">
        <v>16460</v>
      </c>
      <c r="H4320">
        <v>61.446015299999999</v>
      </c>
      <c r="I4320">
        <v>-138.83313430000001</v>
      </c>
      <c r="J4320" s="1" t="str">
        <f t="shared" si="703"/>
        <v>NGR bulk stream sediment</v>
      </c>
      <c r="K4320" s="1" t="str">
        <f t="shared" si="704"/>
        <v>&lt;177 micron (NGR)</v>
      </c>
      <c r="L4320">
        <v>49</v>
      </c>
      <c r="M4320" t="s">
        <v>101</v>
      </c>
      <c r="N4320">
        <v>962</v>
      </c>
      <c r="O4320">
        <v>102</v>
      </c>
      <c r="P4320">
        <v>33</v>
      </c>
      <c r="Q4320">
        <v>5</v>
      </c>
      <c r="R4320">
        <v>47</v>
      </c>
      <c r="S4320">
        <v>9</v>
      </c>
      <c r="T4320">
        <v>0.2</v>
      </c>
      <c r="U4320">
        <v>310</v>
      </c>
      <c r="V4320">
        <v>2.15</v>
      </c>
      <c r="W4320">
        <v>-0.2</v>
      </c>
      <c r="X4320">
        <v>4</v>
      </c>
      <c r="Y4320">
        <v>-2</v>
      </c>
      <c r="Z4320">
        <v>35</v>
      </c>
      <c r="AA4320">
        <v>0.2</v>
      </c>
      <c r="AB4320">
        <v>1</v>
      </c>
      <c r="AC4320">
        <v>661</v>
      </c>
      <c r="AD4320">
        <v>25</v>
      </c>
      <c r="AE4320">
        <v>-2</v>
      </c>
      <c r="AF4320">
        <v>18.2</v>
      </c>
      <c r="AG4320">
        <v>2</v>
      </c>
      <c r="AH4320">
        <v>400</v>
      </c>
    </row>
    <row r="4321" spans="1:34" hidden="1" x14ac:dyDescent="0.25">
      <c r="A4321" t="s">
        <v>16461</v>
      </c>
      <c r="B4321" t="s">
        <v>16462</v>
      </c>
      <c r="C4321" s="1" t="str">
        <f t="shared" si="705"/>
        <v>21:0620</v>
      </c>
      <c r="D4321" s="1" t="str">
        <f t="shared" si="702"/>
        <v>21:0194</v>
      </c>
      <c r="E4321" t="s">
        <v>16463</v>
      </c>
      <c r="F4321" t="s">
        <v>16464</v>
      </c>
      <c r="H4321">
        <v>61.450818599999998</v>
      </c>
      <c r="I4321">
        <v>-138.85060619999999</v>
      </c>
      <c r="J4321" s="1" t="str">
        <f t="shared" si="703"/>
        <v>NGR bulk stream sediment</v>
      </c>
      <c r="K4321" s="1" t="str">
        <f t="shared" si="704"/>
        <v>&lt;177 micron (NGR)</v>
      </c>
      <c r="L4321">
        <v>49</v>
      </c>
      <c r="M4321" t="s">
        <v>106</v>
      </c>
      <c r="N4321">
        <v>963</v>
      </c>
      <c r="O4321">
        <v>84</v>
      </c>
      <c r="P4321">
        <v>32</v>
      </c>
      <c r="Q4321">
        <v>4</v>
      </c>
      <c r="R4321">
        <v>38</v>
      </c>
      <c r="S4321">
        <v>10</v>
      </c>
      <c r="T4321">
        <v>-0.2</v>
      </c>
      <c r="U4321">
        <v>310</v>
      </c>
      <c r="V4321">
        <v>2.15</v>
      </c>
      <c r="W4321">
        <v>-0.2</v>
      </c>
      <c r="X4321">
        <v>4</v>
      </c>
      <c r="Y4321">
        <v>-2</v>
      </c>
      <c r="Z4321">
        <v>37</v>
      </c>
      <c r="AA4321">
        <v>0.6</v>
      </c>
      <c r="AB4321">
        <v>1</v>
      </c>
      <c r="AC4321">
        <v>624</v>
      </c>
      <c r="AD4321">
        <v>25</v>
      </c>
      <c r="AE4321">
        <v>-2</v>
      </c>
      <c r="AF4321">
        <v>16.399999999999999</v>
      </c>
      <c r="AG4321">
        <v>3.5</v>
      </c>
      <c r="AH4321">
        <v>390</v>
      </c>
    </row>
    <row r="4322" spans="1:34" hidden="1" x14ac:dyDescent="0.25">
      <c r="A4322" t="s">
        <v>16465</v>
      </c>
      <c r="B4322" t="s">
        <v>16466</v>
      </c>
      <c r="C4322" s="1" t="str">
        <f t="shared" si="705"/>
        <v>21:0620</v>
      </c>
      <c r="D4322" s="1" t="str">
        <f>HYPERLINK("http://geochem.nrcan.gc.ca/cdogs/content/svy/svy_e.htm", "")</f>
        <v/>
      </c>
      <c r="G4322" s="1" t="str">
        <f>HYPERLINK("http://geochem.nrcan.gc.ca/cdogs/content/cr_/cr_00079_e.htm", "79")</f>
        <v>79</v>
      </c>
      <c r="J4322" t="s">
        <v>69</v>
      </c>
      <c r="K4322" t="s">
        <v>70</v>
      </c>
      <c r="L4322">
        <v>49</v>
      </c>
      <c r="M4322" t="s">
        <v>71</v>
      </c>
      <c r="N4322">
        <v>964</v>
      </c>
      <c r="O4322">
        <v>109</v>
      </c>
      <c r="P4322">
        <v>84</v>
      </c>
      <c r="Q4322">
        <v>16</v>
      </c>
      <c r="R4322">
        <v>225</v>
      </c>
      <c r="S4322">
        <v>27</v>
      </c>
      <c r="T4322">
        <v>-0.2</v>
      </c>
      <c r="U4322">
        <v>1010</v>
      </c>
      <c r="V4322">
        <v>2.9</v>
      </c>
      <c r="W4322">
        <v>1.3</v>
      </c>
      <c r="X4322">
        <v>10</v>
      </c>
      <c r="Y4322">
        <v>2</v>
      </c>
      <c r="Z4322">
        <v>53</v>
      </c>
      <c r="AA4322">
        <v>0.6</v>
      </c>
      <c r="AB4322">
        <v>2</v>
      </c>
      <c r="AC4322">
        <v>761</v>
      </c>
      <c r="AD4322">
        <v>40</v>
      </c>
      <c r="AE4322">
        <v>4</v>
      </c>
      <c r="AF4322">
        <v>2.8</v>
      </c>
      <c r="AG4322">
        <v>2.8</v>
      </c>
      <c r="AH4322">
        <v>435</v>
      </c>
    </row>
    <row r="4323" spans="1:34" hidden="1" x14ac:dyDescent="0.25">
      <c r="A4323" t="s">
        <v>16467</v>
      </c>
      <c r="B4323" t="s">
        <v>16468</v>
      </c>
      <c r="C4323" s="1" t="str">
        <f t="shared" si="705"/>
        <v>21:0620</v>
      </c>
      <c r="D4323" s="1" t="str">
        <f t="shared" ref="D4323:D4334" si="706">HYPERLINK("http://geochem.nrcan.gc.ca/cdogs/content/svy/svy210194_e.htm", "21:0194")</f>
        <v>21:0194</v>
      </c>
      <c r="E4323" t="s">
        <v>16469</v>
      </c>
      <c r="F4323" t="s">
        <v>16470</v>
      </c>
      <c r="H4323">
        <v>61.4588635</v>
      </c>
      <c r="I4323">
        <v>-138.7948754</v>
      </c>
      <c r="J4323" s="1" t="str">
        <f t="shared" ref="J4323:J4334" si="707">HYPERLINK("http://geochem.nrcan.gc.ca/cdogs/content/kwd/kwd020030_e.htm", "NGR bulk stream sediment")</f>
        <v>NGR bulk stream sediment</v>
      </c>
      <c r="K4323" s="1" t="str">
        <f t="shared" ref="K4323:K4334" si="708">HYPERLINK("http://geochem.nrcan.gc.ca/cdogs/content/kwd/kwd080006_e.htm", "&lt;177 micron (NGR)")</f>
        <v>&lt;177 micron (NGR)</v>
      </c>
      <c r="L4323">
        <v>49</v>
      </c>
      <c r="M4323" t="s">
        <v>111</v>
      </c>
      <c r="N4323">
        <v>965</v>
      </c>
      <c r="O4323">
        <v>58</v>
      </c>
      <c r="P4323">
        <v>13</v>
      </c>
      <c r="Q4323">
        <v>4</v>
      </c>
      <c r="R4323">
        <v>14</v>
      </c>
      <c r="S4323">
        <v>6</v>
      </c>
      <c r="T4323">
        <v>-0.2</v>
      </c>
      <c r="U4323">
        <v>190</v>
      </c>
      <c r="V4323">
        <v>1.85</v>
      </c>
      <c r="W4323">
        <v>-0.2</v>
      </c>
      <c r="X4323">
        <v>2</v>
      </c>
      <c r="Y4323">
        <v>-2</v>
      </c>
      <c r="Z4323">
        <v>31</v>
      </c>
      <c r="AA4323">
        <v>-0.2</v>
      </c>
      <c r="AB4323">
        <v>-1</v>
      </c>
      <c r="AC4323">
        <v>612</v>
      </c>
      <c r="AD4323">
        <v>10</v>
      </c>
      <c r="AE4323">
        <v>-2</v>
      </c>
      <c r="AF4323">
        <v>4.4000000000000004</v>
      </c>
      <c r="AG4323">
        <v>2.6</v>
      </c>
      <c r="AH4323">
        <v>335</v>
      </c>
    </row>
    <row r="4324" spans="1:34" hidden="1" x14ac:dyDescent="0.25">
      <c r="A4324" t="s">
        <v>16471</v>
      </c>
      <c r="B4324" t="s">
        <v>16472</v>
      </c>
      <c r="C4324" s="1" t="str">
        <f t="shared" si="705"/>
        <v>21:0620</v>
      </c>
      <c r="D4324" s="1" t="str">
        <f t="shared" si="706"/>
        <v>21:0194</v>
      </c>
      <c r="E4324" t="s">
        <v>16473</v>
      </c>
      <c r="F4324" t="s">
        <v>16474</v>
      </c>
      <c r="H4324">
        <v>61.4605405</v>
      </c>
      <c r="I4324">
        <v>-138.73777459999999</v>
      </c>
      <c r="J4324" s="1" t="str">
        <f t="shared" si="707"/>
        <v>NGR bulk stream sediment</v>
      </c>
      <c r="K4324" s="1" t="str">
        <f t="shared" si="708"/>
        <v>&lt;177 micron (NGR)</v>
      </c>
      <c r="L4324">
        <v>49</v>
      </c>
      <c r="M4324" t="s">
        <v>116</v>
      </c>
      <c r="N4324">
        <v>966</v>
      </c>
      <c r="O4324">
        <v>75</v>
      </c>
      <c r="P4324">
        <v>16</v>
      </c>
      <c r="Q4324">
        <v>6</v>
      </c>
      <c r="R4324">
        <v>21</v>
      </c>
      <c r="S4324">
        <v>9</v>
      </c>
      <c r="T4324">
        <v>-0.2</v>
      </c>
      <c r="U4324">
        <v>300</v>
      </c>
      <c r="V4324">
        <v>2.5499999999999998</v>
      </c>
      <c r="W4324">
        <v>-0.2</v>
      </c>
      <c r="X4324">
        <v>4</v>
      </c>
      <c r="Y4324">
        <v>-2</v>
      </c>
      <c r="Z4324">
        <v>40</v>
      </c>
      <c r="AA4324">
        <v>-0.2</v>
      </c>
      <c r="AB4324">
        <v>-1</v>
      </c>
      <c r="AC4324">
        <v>627</v>
      </c>
      <c r="AD4324">
        <v>15</v>
      </c>
      <c r="AE4324">
        <v>-2</v>
      </c>
      <c r="AF4324">
        <v>4.8</v>
      </c>
      <c r="AG4324">
        <v>4</v>
      </c>
      <c r="AH4324">
        <v>470</v>
      </c>
    </row>
    <row r="4325" spans="1:34" hidden="1" x14ac:dyDescent="0.25">
      <c r="A4325" t="s">
        <v>16475</v>
      </c>
      <c r="B4325" t="s">
        <v>16476</v>
      </c>
      <c r="C4325" s="1" t="str">
        <f t="shared" si="705"/>
        <v>21:0620</v>
      </c>
      <c r="D4325" s="1" t="str">
        <f t="shared" si="706"/>
        <v>21:0194</v>
      </c>
      <c r="E4325" t="s">
        <v>16477</v>
      </c>
      <c r="F4325" t="s">
        <v>16478</v>
      </c>
      <c r="H4325">
        <v>61.441937600000003</v>
      </c>
      <c r="I4325">
        <v>-138.73706000000001</v>
      </c>
      <c r="J4325" s="1" t="str">
        <f t="shared" si="707"/>
        <v>NGR bulk stream sediment</v>
      </c>
      <c r="K4325" s="1" t="str">
        <f t="shared" si="708"/>
        <v>&lt;177 micron (NGR)</v>
      </c>
      <c r="L4325">
        <v>49</v>
      </c>
      <c r="M4325" t="s">
        <v>121</v>
      </c>
      <c r="N4325">
        <v>967</v>
      </c>
      <c r="O4325">
        <v>120</v>
      </c>
      <c r="P4325">
        <v>22</v>
      </c>
      <c r="Q4325">
        <v>6</v>
      </c>
      <c r="R4325">
        <v>29</v>
      </c>
      <c r="S4325">
        <v>9</v>
      </c>
      <c r="T4325">
        <v>-0.2</v>
      </c>
      <c r="U4325">
        <v>360</v>
      </c>
      <c r="V4325">
        <v>2.4500000000000002</v>
      </c>
      <c r="W4325">
        <v>-0.2</v>
      </c>
      <c r="X4325">
        <v>3</v>
      </c>
      <c r="Y4325">
        <v>-2</v>
      </c>
      <c r="Z4325">
        <v>40</v>
      </c>
      <c r="AA4325">
        <v>-0.2</v>
      </c>
      <c r="AB4325">
        <v>4</v>
      </c>
      <c r="AC4325">
        <v>663</v>
      </c>
      <c r="AD4325">
        <v>35</v>
      </c>
      <c r="AE4325">
        <v>-2</v>
      </c>
      <c r="AF4325">
        <v>10.8</v>
      </c>
      <c r="AG4325">
        <v>2.5</v>
      </c>
      <c r="AH4325">
        <v>530</v>
      </c>
    </row>
    <row r="4326" spans="1:34" hidden="1" x14ac:dyDescent="0.25">
      <c r="A4326" t="s">
        <v>16479</v>
      </c>
      <c r="B4326" t="s">
        <v>16480</v>
      </c>
      <c r="C4326" s="1" t="str">
        <f t="shared" si="705"/>
        <v>21:0620</v>
      </c>
      <c r="D4326" s="1" t="str">
        <f t="shared" si="706"/>
        <v>21:0194</v>
      </c>
      <c r="E4326" t="s">
        <v>16481</v>
      </c>
      <c r="F4326" t="s">
        <v>16482</v>
      </c>
      <c r="H4326">
        <v>61.435902800000001</v>
      </c>
      <c r="I4326">
        <v>-138.71773049999999</v>
      </c>
      <c r="J4326" s="1" t="str">
        <f t="shared" si="707"/>
        <v>NGR bulk stream sediment</v>
      </c>
      <c r="K4326" s="1" t="str">
        <f t="shared" si="708"/>
        <v>&lt;177 micron (NGR)</v>
      </c>
      <c r="L4326">
        <v>49</v>
      </c>
      <c r="M4326" t="s">
        <v>126</v>
      </c>
      <c r="N4326">
        <v>968</v>
      </c>
      <c r="O4326">
        <v>76</v>
      </c>
      <c r="P4326">
        <v>23</v>
      </c>
      <c r="Q4326">
        <v>5</v>
      </c>
      <c r="R4326">
        <v>27</v>
      </c>
      <c r="S4326">
        <v>10</v>
      </c>
      <c r="T4326">
        <v>-0.2</v>
      </c>
      <c r="U4326">
        <v>260</v>
      </c>
      <c r="V4326">
        <v>2.2999999999999998</v>
      </c>
      <c r="W4326">
        <v>-0.2</v>
      </c>
      <c r="X4326">
        <v>4</v>
      </c>
      <c r="Y4326">
        <v>-2</v>
      </c>
      <c r="Z4326">
        <v>40</v>
      </c>
      <c r="AA4326">
        <v>-0.2</v>
      </c>
      <c r="AB4326">
        <v>4</v>
      </c>
      <c r="AC4326">
        <v>660</v>
      </c>
      <c r="AD4326">
        <v>20</v>
      </c>
      <c r="AE4326">
        <v>-2</v>
      </c>
      <c r="AF4326">
        <v>5.4</v>
      </c>
      <c r="AG4326">
        <v>1.9</v>
      </c>
      <c r="AH4326">
        <v>375</v>
      </c>
    </row>
    <row r="4327" spans="1:34" hidden="1" x14ac:dyDescent="0.25">
      <c r="A4327" t="s">
        <v>16483</v>
      </c>
      <c r="B4327" t="s">
        <v>16484</v>
      </c>
      <c r="C4327" s="1" t="str">
        <f t="shared" si="705"/>
        <v>21:0620</v>
      </c>
      <c r="D4327" s="1" t="str">
        <f t="shared" si="706"/>
        <v>21:0194</v>
      </c>
      <c r="E4327" t="s">
        <v>16485</v>
      </c>
      <c r="F4327" t="s">
        <v>16486</v>
      </c>
      <c r="H4327">
        <v>61.432335700000003</v>
      </c>
      <c r="I4327">
        <v>-138.70642119999999</v>
      </c>
      <c r="J4327" s="1" t="str">
        <f t="shared" si="707"/>
        <v>NGR bulk stream sediment</v>
      </c>
      <c r="K4327" s="1" t="str">
        <f t="shared" si="708"/>
        <v>&lt;177 micron (NGR)</v>
      </c>
      <c r="L4327">
        <v>49</v>
      </c>
      <c r="M4327" t="s">
        <v>131</v>
      </c>
      <c r="N4327">
        <v>969</v>
      </c>
      <c r="O4327">
        <v>73</v>
      </c>
      <c r="P4327">
        <v>16</v>
      </c>
      <c r="Q4327">
        <v>4</v>
      </c>
      <c r="R4327">
        <v>23</v>
      </c>
      <c r="S4327">
        <v>8</v>
      </c>
      <c r="T4327">
        <v>-0.2</v>
      </c>
      <c r="U4327">
        <v>340</v>
      </c>
      <c r="V4327">
        <v>1.85</v>
      </c>
      <c r="W4327">
        <v>-0.2</v>
      </c>
      <c r="X4327">
        <v>3</v>
      </c>
      <c r="Y4327">
        <v>-2</v>
      </c>
      <c r="Z4327">
        <v>31</v>
      </c>
      <c r="AA4327">
        <v>-0.2</v>
      </c>
      <c r="AB4327">
        <v>4</v>
      </c>
      <c r="AC4327">
        <v>694</v>
      </c>
      <c r="AD4327">
        <v>15</v>
      </c>
      <c r="AE4327">
        <v>2</v>
      </c>
      <c r="AF4327">
        <v>3.8</v>
      </c>
      <c r="AG4327">
        <v>1.7</v>
      </c>
      <c r="AH4327">
        <v>420</v>
      </c>
    </row>
    <row r="4328" spans="1:34" hidden="1" x14ac:dyDescent="0.25">
      <c r="A4328" t="s">
        <v>16487</v>
      </c>
      <c r="B4328" t="s">
        <v>16488</v>
      </c>
      <c r="C4328" s="1" t="str">
        <f t="shared" si="705"/>
        <v>21:0620</v>
      </c>
      <c r="D4328" s="1" t="str">
        <f t="shared" si="706"/>
        <v>21:0194</v>
      </c>
      <c r="E4328" t="s">
        <v>16489</v>
      </c>
      <c r="F4328" t="s">
        <v>16490</v>
      </c>
      <c r="H4328">
        <v>61.401803999999998</v>
      </c>
      <c r="I4328">
        <v>-138.72810770000001</v>
      </c>
      <c r="J4328" s="1" t="str">
        <f t="shared" si="707"/>
        <v>NGR bulk stream sediment</v>
      </c>
      <c r="K4328" s="1" t="str">
        <f t="shared" si="708"/>
        <v>&lt;177 micron (NGR)</v>
      </c>
      <c r="L4328">
        <v>50</v>
      </c>
      <c r="M4328" t="s">
        <v>38</v>
      </c>
      <c r="N4328">
        <v>970</v>
      </c>
      <c r="O4328">
        <v>81</v>
      </c>
      <c r="P4328">
        <v>24</v>
      </c>
      <c r="Q4328">
        <v>3</v>
      </c>
      <c r="R4328">
        <v>43</v>
      </c>
      <c r="S4328">
        <v>10</v>
      </c>
      <c r="T4328">
        <v>-0.2</v>
      </c>
      <c r="U4328">
        <v>360</v>
      </c>
      <c r="V4328">
        <v>2.2000000000000002</v>
      </c>
      <c r="W4328">
        <v>-0.2</v>
      </c>
      <c r="X4328">
        <v>4</v>
      </c>
      <c r="Y4328">
        <v>-2</v>
      </c>
      <c r="Z4328">
        <v>40</v>
      </c>
      <c r="AA4328">
        <v>0.6</v>
      </c>
      <c r="AB4328">
        <v>2</v>
      </c>
      <c r="AC4328">
        <v>561</v>
      </c>
      <c r="AD4328">
        <v>25</v>
      </c>
      <c r="AE4328">
        <v>2</v>
      </c>
      <c r="AF4328">
        <v>9.4</v>
      </c>
      <c r="AG4328">
        <v>3.7</v>
      </c>
      <c r="AH4328">
        <v>440</v>
      </c>
    </row>
    <row r="4329" spans="1:34" hidden="1" x14ac:dyDescent="0.25">
      <c r="A4329" t="s">
        <v>16491</v>
      </c>
      <c r="B4329" t="s">
        <v>16492</v>
      </c>
      <c r="C4329" s="1" t="str">
        <f t="shared" si="705"/>
        <v>21:0620</v>
      </c>
      <c r="D4329" s="1" t="str">
        <f t="shared" si="706"/>
        <v>21:0194</v>
      </c>
      <c r="E4329" t="s">
        <v>16493</v>
      </c>
      <c r="F4329" t="s">
        <v>16494</v>
      </c>
      <c r="H4329">
        <v>61.409520899999997</v>
      </c>
      <c r="I4329">
        <v>-138.70788999999999</v>
      </c>
      <c r="J4329" s="1" t="str">
        <f t="shared" si="707"/>
        <v>NGR bulk stream sediment</v>
      </c>
      <c r="K4329" s="1" t="str">
        <f t="shared" si="708"/>
        <v>&lt;177 micron (NGR)</v>
      </c>
      <c r="L4329">
        <v>50</v>
      </c>
      <c r="M4329" t="s">
        <v>43</v>
      </c>
      <c r="N4329">
        <v>971</v>
      </c>
      <c r="O4329">
        <v>73</v>
      </c>
      <c r="P4329">
        <v>28</v>
      </c>
      <c r="Q4329">
        <v>5</v>
      </c>
      <c r="R4329">
        <v>34</v>
      </c>
      <c r="S4329">
        <v>9</v>
      </c>
      <c r="T4329">
        <v>-0.2</v>
      </c>
      <c r="U4329">
        <v>350</v>
      </c>
      <c r="V4329">
        <v>2.4</v>
      </c>
      <c r="W4329">
        <v>-0.2</v>
      </c>
      <c r="X4329">
        <v>5</v>
      </c>
      <c r="Y4329">
        <v>-2</v>
      </c>
      <c r="Z4329">
        <v>44</v>
      </c>
      <c r="AA4329">
        <v>0.7</v>
      </c>
      <c r="AB4329">
        <v>4</v>
      </c>
      <c r="AC4329">
        <v>578</v>
      </c>
      <c r="AD4329">
        <v>25</v>
      </c>
      <c r="AE4329">
        <v>-2</v>
      </c>
      <c r="AF4329">
        <v>5.6</v>
      </c>
      <c r="AG4329">
        <v>2.7</v>
      </c>
      <c r="AH4329">
        <v>400</v>
      </c>
    </row>
    <row r="4330" spans="1:34" hidden="1" x14ac:dyDescent="0.25">
      <c r="A4330" t="s">
        <v>16495</v>
      </c>
      <c r="B4330" t="s">
        <v>16496</v>
      </c>
      <c r="C4330" s="1" t="str">
        <f t="shared" si="705"/>
        <v>21:0620</v>
      </c>
      <c r="D4330" s="1" t="str">
        <f t="shared" si="706"/>
        <v>21:0194</v>
      </c>
      <c r="E4330" t="s">
        <v>16489</v>
      </c>
      <c r="F4330" t="s">
        <v>16497</v>
      </c>
      <c r="H4330">
        <v>61.401803999999998</v>
      </c>
      <c r="I4330">
        <v>-138.72810770000001</v>
      </c>
      <c r="J4330" s="1" t="str">
        <f t="shared" si="707"/>
        <v>NGR bulk stream sediment</v>
      </c>
      <c r="K4330" s="1" t="str">
        <f t="shared" si="708"/>
        <v>&lt;177 micron (NGR)</v>
      </c>
      <c r="L4330">
        <v>50</v>
      </c>
      <c r="M4330" t="s">
        <v>51</v>
      </c>
      <c r="N4330">
        <v>972</v>
      </c>
      <c r="O4330">
        <v>85</v>
      </c>
      <c r="P4330">
        <v>32</v>
      </c>
      <c r="Q4330">
        <v>5</v>
      </c>
      <c r="R4330">
        <v>47</v>
      </c>
      <c r="S4330">
        <v>10</v>
      </c>
      <c r="T4330">
        <v>-0.2</v>
      </c>
      <c r="U4330">
        <v>420</v>
      </c>
      <c r="V4330">
        <v>2.4</v>
      </c>
      <c r="W4330">
        <v>-0.2</v>
      </c>
      <c r="X4330">
        <v>5</v>
      </c>
      <c r="Y4330">
        <v>-2</v>
      </c>
      <c r="Z4330">
        <v>44</v>
      </c>
      <c r="AA4330">
        <v>0.2</v>
      </c>
      <c r="AB4330">
        <v>1</v>
      </c>
      <c r="AC4330">
        <v>568</v>
      </c>
      <c r="AD4330">
        <v>30</v>
      </c>
      <c r="AE4330">
        <v>-2</v>
      </c>
      <c r="AF4330">
        <v>13</v>
      </c>
      <c r="AG4330">
        <v>1.8</v>
      </c>
      <c r="AH4330">
        <v>430</v>
      </c>
    </row>
    <row r="4331" spans="1:34" hidden="1" x14ac:dyDescent="0.25">
      <c r="A4331" t="s">
        <v>16498</v>
      </c>
      <c r="B4331" t="s">
        <v>16499</v>
      </c>
      <c r="C4331" s="1" t="str">
        <f t="shared" si="705"/>
        <v>21:0620</v>
      </c>
      <c r="D4331" s="1" t="str">
        <f t="shared" si="706"/>
        <v>21:0194</v>
      </c>
      <c r="E4331" t="s">
        <v>16489</v>
      </c>
      <c r="F4331" t="s">
        <v>16500</v>
      </c>
      <c r="H4331">
        <v>61.401803999999998</v>
      </c>
      <c r="I4331">
        <v>-138.72810770000001</v>
      </c>
      <c r="J4331" s="1" t="str">
        <f t="shared" si="707"/>
        <v>NGR bulk stream sediment</v>
      </c>
      <c r="K4331" s="1" t="str">
        <f t="shared" si="708"/>
        <v>&lt;177 micron (NGR)</v>
      </c>
      <c r="L4331">
        <v>50</v>
      </c>
      <c r="M4331" t="s">
        <v>47</v>
      </c>
      <c r="N4331">
        <v>973</v>
      </c>
      <c r="O4331">
        <v>79</v>
      </c>
      <c r="P4331">
        <v>25</v>
      </c>
      <c r="Q4331">
        <v>3</v>
      </c>
      <c r="R4331">
        <v>44</v>
      </c>
      <c r="S4331">
        <v>10</v>
      </c>
      <c r="T4331">
        <v>-0.2</v>
      </c>
      <c r="U4331">
        <v>350</v>
      </c>
      <c r="V4331">
        <v>2.2000000000000002</v>
      </c>
      <c r="W4331">
        <v>-0.2</v>
      </c>
      <c r="X4331">
        <v>4</v>
      </c>
      <c r="Y4331">
        <v>-2</v>
      </c>
      <c r="Z4331">
        <v>40</v>
      </c>
      <c r="AA4331">
        <v>-0.2</v>
      </c>
      <c r="AB4331">
        <v>2</v>
      </c>
      <c r="AC4331">
        <v>492</v>
      </c>
      <c r="AD4331">
        <v>25</v>
      </c>
      <c r="AE4331">
        <v>-2</v>
      </c>
      <c r="AF4331">
        <v>9.8000000000000007</v>
      </c>
      <c r="AG4331">
        <v>2.8</v>
      </c>
      <c r="AH4331">
        <v>485</v>
      </c>
    </row>
    <row r="4332" spans="1:34" hidden="1" x14ac:dyDescent="0.25">
      <c r="A4332" t="s">
        <v>16501</v>
      </c>
      <c r="B4332" t="s">
        <v>16502</v>
      </c>
      <c r="C4332" s="1" t="str">
        <f t="shared" si="705"/>
        <v>21:0620</v>
      </c>
      <c r="D4332" s="1" t="str">
        <f t="shared" si="706"/>
        <v>21:0194</v>
      </c>
      <c r="E4332" t="s">
        <v>16503</v>
      </c>
      <c r="F4332" t="s">
        <v>16504</v>
      </c>
      <c r="H4332">
        <v>61.765187400000002</v>
      </c>
      <c r="I4332">
        <v>-138.38776379999999</v>
      </c>
      <c r="J4332" s="1" t="str">
        <f t="shared" si="707"/>
        <v>NGR bulk stream sediment</v>
      </c>
      <c r="K4332" s="1" t="str">
        <f t="shared" si="708"/>
        <v>&lt;177 micron (NGR)</v>
      </c>
      <c r="L4332">
        <v>50</v>
      </c>
      <c r="M4332" t="s">
        <v>56</v>
      </c>
      <c r="N4332">
        <v>974</v>
      </c>
      <c r="O4332">
        <v>277</v>
      </c>
      <c r="P4332">
        <v>34</v>
      </c>
      <c r="Q4332">
        <v>5</v>
      </c>
      <c r="R4332">
        <v>35</v>
      </c>
      <c r="S4332">
        <v>44</v>
      </c>
      <c r="T4332">
        <v>-0.2</v>
      </c>
      <c r="U4332">
        <v>4700</v>
      </c>
      <c r="V4332">
        <v>3.5</v>
      </c>
      <c r="W4332">
        <v>2.2000000000000002</v>
      </c>
      <c r="X4332">
        <v>31</v>
      </c>
      <c r="Y4332">
        <v>-2</v>
      </c>
      <c r="Z4332">
        <v>44</v>
      </c>
      <c r="AA4332">
        <v>0.3</v>
      </c>
      <c r="AB4332">
        <v>2</v>
      </c>
      <c r="AC4332">
        <v>1000</v>
      </c>
      <c r="AD4332">
        <v>85</v>
      </c>
      <c r="AE4332">
        <v>-2</v>
      </c>
      <c r="AF4332">
        <v>38.4</v>
      </c>
      <c r="AG4332">
        <v>2.4</v>
      </c>
      <c r="AH4332">
        <v>215</v>
      </c>
    </row>
    <row r="4333" spans="1:34" hidden="1" x14ac:dyDescent="0.25">
      <c r="A4333" t="s">
        <v>16505</v>
      </c>
      <c r="B4333" t="s">
        <v>16506</v>
      </c>
      <c r="C4333" s="1" t="str">
        <f t="shared" si="705"/>
        <v>21:0620</v>
      </c>
      <c r="D4333" s="1" t="str">
        <f t="shared" si="706"/>
        <v>21:0194</v>
      </c>
      <c r="E4333" t="s">
        <v>16507</v>
      </c>
      <c r="F4333" t="s">
        <v>16508</v>
      </c>
      <c r="H4333">
        <v>61.7934494</v>
      </c>
      <c r="I4333">
        <v>-138.42891</v>
      </c>
      <c r="J4333" s="1" t="str">
        <f t="shared" si="707"/>
        <v>NGR bulk stream sediment</v>
      </c>
      <c r="K4333" s="1" t="str">
        <f t="shared" si="708"/>
        <v>&lt;177 micron (NGR)</v>
      </c>
      <c r="L4333">
        <v>50</v>
      </c>
      <c r="M4333" t="s">
        <v>61</v>
      </c>
      <c r="N4333">
        <v>975</v>
      </c>
      <c r="O4333">
        <v>96</v>
      </c>
      <c r="P4333">
        <v>23</v>
      </c>
      <c r="Q4333">
        <v>8</v>
      </c>
      <c r="R4333">
        <v>28</v>
      </c>
      <c r="S4333">
        <v>8</v>
      </c>
      <c r="T4333">
        <v>-0.2</v>
      </c>
      <c r="U4333">
        <v>280</v>
      </c>
      <c r="V4333">
        <v>2.1</v>
      </c>
      <c r="W4333">
        <v>0.3</v>
      </c>
      <c r="X4333">
        <v>6</v>
      </c>
      <c r="Y4333">
        <v>-2</v>
      </c>
      <c r="Z4333">
        <v>31</v>
      </c>
      <c r="AA4333">
        <v>0.6</v>
      </c>
      <c r="AB4333">
        <v>1</v>
      </c>
      <c r="AC4333">
        <v>875</v>
      </c>
      <c r="AD4333">
        <v>15</v>
      </c>
      <c r="AE4333">
        <v>-2</v>
      </c>
      <c r="AF4333">
        <v>6.8</v>
      </c>
      <c r="AG4333">
        <v>2.2000000000000002</v>
      </c>
      <c r="AH4333">
        <v>545</v>
      </c>
    </row>
    <row r="4334" spans="1:34" hidden="1" x14ac:dyDescent="0.25">
      <c r="A4334" t="s">
        <v>16509</v>
      </c>
      <c r="B4334" t="s">
        <v>16510</v>
      </c>
      <c r="C4334" s="1" t="str">
        <f t="shared" si="705"/>
        <v>21:0620</v>
      </c>
      <c r="D4334" s="1" t="str">
        <f t="shared" si="706"/>
        <v>21:0194</v>
      </c>
      <c r="E4334" t="s">
        <v>16511</v>
      </c>
      <c r="F4334" t="s">
        <v>16512</v>
      </c>
      <c r="H4334">
        <v>61.797861599999997</v>
      </c>
      <c r="I4334">
        <v>-138.45990990000001</v>
      </c>
      <c r="J4334" s="1" t="str">
        <f t="shared" si="707"/>
        <v>NGR bulk stream sediment</v>
      </c>
      <c r="K4334" s="1" t="str">
        <f t="shared" si="708"/>
        <v>&lt;177 micron (NGR)</v>
      </c>
      <c r="L4334">
        <v>50</v>
      </c>
      <c r="M4334" t="s">
        <v>66</v>
      </c>
      <c r="N4334">
        <v>976</v>
      </c>
      <c r="O4334">
        <v>55</v>
      </c>
      <c r="P4334">
        <v>12</v>
      </c>
      <c r="Q4334">
        <v>4</v>
      </c>
      <c r="R4334">
        <v>12</v>
      </c>
      <c r="S4334">
        <v>4</v>
      </c>
      <c r="T4334">
        <v>-0.2</v>
      </c>
      <c r="U4334">
        <v>150</v>
      </c>
      <c r="V4334">
        <v>1</v>
      </c>
      <c r="W4334">
        <v>0.2</v>
      </c>
      <c r="X4334">
        <v>3</v>
      </c>
      <c r="Y4334">
        <v>-2</v>
      </c>
      <c r="Z4334">
        <v>18</v>
      </c>
      <c r="AA4334">
        <v>0.6</v>
      </c>
      <c r="AB4334">
        <v>-1</v>
      </c>
      <c r="AC4334">
        <v>1140</v>
      </c>
      <c r="AD4334">
        <v>15</v>
      </c>
      <c r="AE4334">
        <v>-2</v>
      </c>
      <c r="AF4334">
        <v>5.4</v>
      </c>
      <c r="AG4334">
        <v>4</v>
      </c>
      <c r="AH4334">
        <v>54</v>
      </c>
    </row>
    <row r="4335" spans="1:34" hidden="1" x14ac:dyDescent="0.25">
      <c r="A4335" t="s">
        <v>16513</v>
      </c>
      <c r="B4335" t="s">
        <v>16514</v>
      </c>
      <c r="C4335" s="1" t="str">
        <f t="shared" si="705"/>
        <v>21:0620</v>
      </c>
      <c r="D4335" s="1" t="str">
        <f>HYPERLINK("http://geochem.nrcan.gc.ca/cdogs/content/svy/svy_e.htm", "")</f>
        <v/>
      </c>
      <c r="G4335" s="1" t="str">
        <f>HYPERLINK("http://geochem.nrcan.gc.ca/cdogs/content/cr_/cr_00078_e.htm", "78")</f>
        <v>78</v>
      </c>
      <c r="J4335" t="s">
        <v>69</v>
      </c>
      <c r="K4335" t="s">
        <v>70</v>
      </c>
      <c r="L4335">
        <v>50</v>
      </c>
      <c r="M4335" t="s">
        <v>71</v>
      </c>
      <c r="N4335">
        <v>977</v>
      </c>
      <c r="O4335">
        <v>86</v>
      </c>
      <c r="P4335">
        <v>34</v>
      </c>
      <c r="Q4335">
        <v>18</v>
      </c>
      <c r="R4335">
        <v>246</v>
      </c>
      <c r="S4335">
        <v>19</v>
      </c>
      <c r="T4335">
        <v>-0.2</v>
      </c>
      <c r="U4335">
        <v>410</v>
      </c>
      <c r="V4335">
        <v>2.7</v>
      </c>
      <c r="W4335">
        <v>0.4</v>
      </c>
      <c r="X4335">
        <v>23</v>
      </c>
      <c r="Y4335">
        <v>2</v>
      </c>
      <c r="Z4335">
        <v>44</v>
      </c>
      <c r="AA4335">
        <v>0.9</v>
      </c>
      <c r="AB4335">
        <v>3</v>
      </c>
      <c r="AC4335">
        <v>699</v>
      </c>
      <c r="AD4335">
        <v>20</v>
      </c>
      <c r="AE4335">
        <v>12</v>
      </c>
      <c r="AF4335">
        <v>2.8</v>
      </c>
      <c r="AG4335">
        <v>11.4</v>
      </c>
      <c r="AH4335">
        <v>680</v>
      </c>
    </row>
    <row r="4336" spans="1:34" hidden="1" x14ac:dyDescent="0.25">
      <c r="A4336" t="s">
        <v>16515</v>
      </c>
      <c r="B4336" t="s">
        <v>16516</v>
      </c>
      <c r="C4336" s="1" t="str">
        <f t="shared" si="705"/>
        <v>21:0620</v>
      </c>
      <c r="D4336" s="1" t="str">
        <f t="shared" ref="D4336:D4358" si="709">HYPERLINK("http://geochem.nrcan.gc.ca/cdogs/content/svy/svy210194_e.htm", "21:0194")</f>
        <v>21:0194</v>
      </c>
      <c r="E4336" t="s">
        <v>16517</v>
      </c>
      <c r="F4336" t="s">
        <v>16518</v>
      </c>
      <c r="H4336">
        <v>61.817694500000002</v>
      </c>
      <c r="I4336">
        <v>-138.4687332</v>
      </c>
      <c r="J4336" s="1" t="str">
        <f t="shared" ref="J4336:J4358" si="710">HYPERLINK("http://geochem.nrcan.gc.ca/cdogs/content/kwd/kwd020030_e.htm", "NGR bulk stream sediment")</f>
        <v>NGR bulk stream sediment</v>
      </c>
      <c r="K4336" s="1" t="str">
        <f t="shared" ref="K4336:K4358" si="711">HYPERLINK("http://geochem.nrcan.gc.ca/cdogs/content/kwd/kwd080006_e.htm", "&lt;177 micron (NGR)")</f>
        <v>&lt;177 micron (NGR)</v>
      </c>
      <c r="L4336">
        <v>50</v>
      </c>
      <c r="M4336" t="s">
        <v>76</v>
      </c>
      <c r="N4336">
        <v>978</v>
      </c>
      <c r="O4336">
        <v>146</v>
      </c>
      <c r="P4336">
        <v>39</v>
      </c>
      <c r="Q4336">
        <v>11</v>
      </c>
      <c r="R4336">
        <v>33</v>
      </c>
      <c r="S4336">
        <v>10</v>
      </c>
      <c r="T4336">
        <v>-0.2</v>
      </c>
      <c r="U4336">
        <v>400</v>
      </c>
      <c r="V4336">
        <v>2.2999999999999998</v>
      </c>
      <c r="W4336">
        <v>1.2</v>
      </c>
      <c r="X4336">
        <v>4</v>
      </c>
      <c r="Y4336">
        <v>2</v>
      </c>
      <c r="Z4336">
        <v>50</v>
      </c>
      <c r="AA4336">
        <v>0.7</v>
      </c>
      <c r="AB4336">
        <v>2</v>
      </c>
      <c r="AC4336">
        <v>1200</v>
      </c>
      <c r="AD4336">
        <v>30</v>
      </c>
      <c r="AE4336">
        <v>-2</v>
      </c>
      <c r="AF4336">
        <v>8.6</v>
      </c>
      <c r="AG4336">
        <v>4.9000000000000004</v>
      </c>
      <c r="AH4336">
        <v>545</v>
      </c>
    </row>
    <row r="4337" spans="1:34" hidden="1" x14ac:dyDescent="0.25">
      <c r="A4337" t="s">
        <v>16519</v>
      </c>
      <c r="B4337" t="s">
        <v>16520</v>
      </c>
      <c r="C4337" s="1" t="str">
        <f t="shared" si="705"/>
        <v>21:0620</v>
      </c>
      <c r="D4337" s="1" t="str">
        <f t="shared" si="709"/>
        <v>21:0194</v>
      </c>
      <c r="E4337" t="s">
        <v>16521</v>
      </c>
      <c r="F4337" t="s">
        <v>16522</v>
      </c>
      <c r="H4337">
        <v>61.817257900000001</v>
      </c>
      <c r="I4337">
        <v>-138.48261189999999</v>
      </c>
      <c r="J4337" s="1" t="str">
        <f t="shared" si="710"/>
        <v>NGR bulk stream sediment</v>
      </c>
      <c r="K4337" s="1" t="str">
        <f t="shared" si="711"/>
        <v>&lt;177 micron (NGR)</v>
      </c>
      <c r="L4337">
        <v>50</v>
      </c>
      <c r="M4337" t="s">
        <v>81</v>
      </c>
      <c r="N4337">
        <v>979</v>
      </c>
      <c r="O4337">
        <v>133</v>
      </c>
      <c r="P4337">
        <v>22</v>
      </c>
      <c r="Q4337">
        <v>5</v>
      </c>
      <c r="R4337">
        <v>23</v>
      </c>
      <c r="S4337">
        <v>8</v>
      </c>
      <c r="T4337">
        <v>-0.2</v>
      </c>
      <c r="U4337">
        <v>460</v>
      </c>
      <c r="V4337">
        <v>2</v>
      </c>
      <c r="W4337">
        <v>0.5</v>
      </c>
      <c r="X4337">
        <v>6</v>
      </c>
      <c r="Y4337">
        <v>-2</v>
      </c>
      <c r="Z4337">
        <v>42</v>
      </c>
      <c r="AA4337">
        <v>0.7</v>
      </c>
      <c r="AB4337">
        <v>1</v>
      </c>
      <c r="AC4337">
        <v>947</v>
      </c>
      <c r="AD4337">
        <v>25</v>
      </c>
      <c r="AE4337">
        <v>-2</v>
      </c>
      <c r="AF4337">
        <v>9.1999999999999993</v>
      </c>
      <c r="AG4337">
        <v>4.5999999999999996</v>
      </c>
      <c r="AH4337">
        <v>450</v>
      </c>
    </row>
    <row r="4338" spans="1:34" hidden="1" x14ac:dyDescent="0.25">
      <c r="A4338" t="s">
        <v>16523</v>
      </c>
      <c r="B4338" t="s">
        <v>16524</v>
      </c>
      <c r="C4338" s="1" t="str">
        <f t="shared" si="705"/>
        <v>21:0620</v>
      </c>
      <c r="D4338" s="1" t="str">
        <f t="shared" si="709"/>
        <v>21:0194</v>
      </c>
      <c r="E4338" t="s">
        <v>16525</v>
      </c>
      <c r="F4338" t="s">
        <v>16526</v>
      </c>
      <c r="H4338">
        <v>61.836468799999999</v>
      </c>
      <c r="I4338">
        <v>-138.5597167</v>
      </c>
      <c r="J4338" s="1" t="str">
        <f t="shared" si="710"/>
        <v>NGR bulk stream sediment</v>
      </c>
      <c r="K4338" s="1" t="str">
        <f t="shared" si="711"/>
        <v>&lt;177 micron (NGR)</v>
      </c>
      <c r="L4338">
        <v>50</v>
      </c>
      <c r="M4338" t="s">
        <v>86</v>
      </c>
      <c r="N4338">
        <v>980</v>
      </c>
      <c r="O4338">
        <v>110</v>
      </c>
      <c r="P4338">
        <v>17</v>
      </c>
      <c r="Q4338">
        <v>15</v>
      </c>
      <c r="R4338">
        <v>14</v>
      </c>
      <c r="S4338">
        <v>6</v>
      </c>
      <c r="T4338">
        <v>-0.2</v>
      </c>
      <c r="U4338">
        <v>320</v>
      </c>
      <c r="V4338">
        <v>2.15</v>
      </c>
      <c r="W4338">
        <v>0.5</v>
      </c>
      <c r="X4338">
        <v>6</v>
      </c>
      <c r="Y4338">
        <v>-2</v>
      </c>
      <c r="Z4338">
        <v>44</v>
      </c>
      <c r="AA4338">
        <v>0.3</v>
      </c>
      <c r="AB4338">
        <v>2</v>
      </c>
      <c r="AC4338">
        <v>515</v>
      </c>
      <c r="AD4338">
        <v>40</v>
      </c>
      <c r="AE4338">
        <v>8</v>
      </c>
      <c r="AF4338">
        <v>10.199999999999999</v>
      </c>
      <c r="AG4338">
        <v>14.5</v>
      </c>
      <c r="AH4338">
        <v>430</v>
      </c>
    </row>
    <row r="4339" spans="1:34" hidden="1" x14ac:dyDescent="0.25">
      <c r="A4339" t="s">
        <v>16527</v>
      </c>
      <c r="B4339" t="s">
        <v>16528</v>
      </c>
      <c r="C4339" s="1" t="str">
        <f t="shared" si="705"/>
        <v>21:0620</v>
      </c>
      <c r="D4339" s="1" t="str">
        <f t="shared" si="709"/>
        <v>21:0194</v>
      </c>
      <c r="E4339" t="s">
        <v>16529</v>
      </c>
      <c r="F4339" t="s">
        <v>16530</v>
      </c>
      <c r="H4339">
        <v>61.837345599999999</v>
      </c>
      <c r="I4339">
        <v>-138.5368842</v>
      </c>
      <c r="J4339" s="1" t="str">
        <f t="shared" si="710"/>
        <v>NGR bulk stream sediment</v>
      </c>
      <c r="K4339" s="1" t="str">
        <f t="shared" si="711"/>
        <v>&lt;177 micron (NGR)</v>
      </c>
      <c r="L4339">
        <v>50</v>
      </c>
      <c r="M4339" t="s">
        <v>91</v>
      </c>
      <c r="N4339">
        <v>981</v>
      </c>
      <c r="O4339">
        <v>114</v>
      </c>
      <c r="P4339">
        <v>16</v>
      </c>
      <c r="Q4339">
        <v>11</v>
      </c>
      <c r="R4339">
        <v>11</v>
      </c>
      <c r="S4339">
        <v>4</v>
      </c>
      <c r="T4339">
        <v>-0.2</v>
      </c>
      <c r="U4339">
        <v>250</v>
      </c>
      <c r="V4339">
        <v>1.8</v>
      </c>
      <c r="W4339">
        <v>0.4</v>
      </c>
      <c r="X4339">
        <v>7</v>
      </c>
      <c r="Y4339">
        <v>-2</v>
      </c>
      <c r="Z4339">
        <v>40</v>
      </c>
      <c r="AA4339">
        <v>0.6</v>
      </c>
      <c r="AB4339">
        <v>-1</v>
      </c>
      <c r="AC4339">
        <v>573</v>
      </c>
      <c r="AD4339">
        <v>20</v>
      </c>
      <c r="AE4339">
        <v>-2</v>
      </c>
      <c r="AF4339">
        <v>5.2</v>
      </c>
      <c r="AG4339">
        <v>11.2</v>
      </c>
      <c r="AH4339">
        <v>450</v>
      </c>
    </row>
    <row r="4340" spans="1:34" hidden="1" x14ac:dyDescent="0.25">
      <c r="A4340" t="s">
        <v>16531</v>
      </c>
      <c r="B4340" t="s">
        <v>16532</v>
      </c>
      <c r="C4340" s="1" t="str">
        <f t="shared" si="705"/>
        <v>21:0620</v>
      </c>
      <c r="D4340" s="1" t="str">
        <f t="shared" si="709"/>
        <v>21:0194</v>
      </c>
      <c r="E4340" t="s">
        <v>16533</v>
      </c>
      <c r="F4340" t="s">
        <v>16534</v>
      </c>
      <c r="H4340">
        <v>61.8624492</v>
      </c>
      <c r="I4340">
        <v>-138.5742884</v>
      </c>
      <c r="J4340" s="1" t="str">
        <f t="shared" si="710"/>
        <v>NGR bulk stream sediment</v>
      </c>
      <c r="K4340" s="1" t="str">
        <f t="shared" si="711"/>
        <v>&lt;177 micron (NGR)</v>
      </c>
      <c r="L4340">
        <v>50</v>
      </c>
      <c r="M4340" t="s">
        <v>96</v>
      </c>
      <c r="N4340">
        <v>982</v>
      </c>
      <c r="O4340">
        <v>198</v>
      </c>
      <c r="P4340">
        <v>94</v>
      </c>
      <c r="Q4340">
        <v>20</v>
      </c>
      <c r="R4340">
        <v>44</v>
      </c>
      <c r="S4340">
        <v>11</v>
      </c>
      <c r="T4340">
        <v>0.3</v>
      </c>
      <c r="U4340">
        <v>500</v>
      </c>
      <c r="V4340">
        <v>3</v>
      </c>
      <c r="W4340">
        <v>2.2000000000000002</v>
      </c>
      <c r="X4340">
        <v>11</v>
      </c>
      <c r="Y4340">
        <v>2</v>
      </c>
      <c r="Z4340">
        <v>99</v>
      </c>
      <c r="AA4340">
        <v>0.9</v>
      </c>
      <c r="AB4340">
        <v>1</v>
      </c>
      <c r="AC4340">
        <v>1350</v>
      </c>
      <c r="AD4340">
        <v>50</v>
      </c>
      <c r="AE4340">
        <v>-2</v>
      </c>
      <c r="AF4340">
        <v>9.6</v>
      </c>
      <c r="AG4340">
        <v>5</v>
      </c>
      <c r="AH4340">
        <v>635</v>
      </c>
    </row>
    <row r="4341" spans="1:34" hidden="1" x14ac:dyDescent="0.25">
      <c r="A4341" t="s">
        <v>16535</v>
      </c>
      <c r="B4341" t="s">
        <v>16536</v>
      </c>
      <c r="C4341" s="1" t="str">
        <f t="shared" si="705"/>
        <v>21:0620</v>
      </c>
      <c r="D4341" s="1" t="str">
        <f t="shared" si="709"/>
        <v>21:0194</v>
      </c>
      <c r="E4341" t="s">
        <v>16537</v>
      </c>
      <c r="F4341" t="s">
        <v>16538</v>
      </c>
      <c r="H4341">
        <v>61.883238400000003</v>
      </c>
      <c r="I4341">
        <v>-138.5579142</v>
      </c>
      <c r="J4341" s="1" t="str">
        <f t="shared" si="710"/>
        <v>NGR bulk stream sediment</v>
      </c>
      <c r="K4341" s="1" t="str">
        <f t="shared" si="711"/>
        <v>&lt;177 micron (NGR)</v>
      </c>
      <c r="L4341">
        <v>50</v>
      </c>
      <c r="M4341" t="s">
        <v>101</v>
      </c>
      <c r="N4341">
        <v>983</v>
      </c>
      <c r="O4341">
        <v>76</v>
      </c>
      <c r="P4341">
        <v>22</v>
      </c>
      <c r="Q4341">
        <v>6</v>
      </c>
      <c r="R4341">
        <v>20</v>
      </c>
      <c r="S4341">
        <v>7</v>
      </c>
      <c r="T4341">
        <v>-0.2</v>
      </c>
      <c r="U4341">
        <v>240</v>
      </c>
      <c r="V4341">
        <v>1.9</v>
      </c>
      <c r="W4341">
        <v>-0.2</v>
      </c>
      <c r="X4341">
        <v>4</v>
      </c>
      <c r="Y4341">
        <v>-2</v>
      </c>
      <c r="Z4341">
        <v>55</v>
      </c>
      <c r="AA4341">
        <v>-0.2</v>
      </c>
      <c r="AB4341">
        <v>-1</v>
      </c>
      <c r="AC4341">
        <v>1260</v>
      </c>
      <c r="AD4341">
        <v>20</v>
      </c>
      <c r="AE4341">
        <v>6</v>
      </c>
      <c r="AF4341">
        <v>6</v>
      </c>
      <c r="AG4341">
        <v>3.2</v>
      </c>
      <c r="AH4341">
        <v>545</v>
      </c>
    </row>
    <row r="4342" spans="1:34" hidden="1" x14ac:dyDescent="0.25">
      <c r="A4342" t="s">
        <v>16539</v>
      </c>
      <c r="B4342" t="s">
        <v>16540</v>
      </c>
      <c r="C4342" s="1" t="str">
        <f t="shared" si="705"/>
        <v>21:0620</v>
      </c>
      <c r="D4342" s="1" t="str">
        <f t="shared" si="709"/>
        <v>21:0194</v>
      </c>
      <c r="E4342" t="s">
        <v>16541</v>
      </c>
      <c r="F4342" t="s">
        <v>16542</v>
      </c>
      <c r="H4342">
        <v>61.8844858</v>
      </c>
      <c r="I4342">
        <v>-138.50135270000001</v>
      </c>
      <c r="J4342" s="1" t="str">
        <f t="shared" si="710"/>
        <v>NGR bulk stream sediment</v>
      </c>
      <c r="K4342" s="1" t="str">
        <f t="shared" si="711"/>
        <v>&lt;177 micron (NGR)</v>
      </c>
      <c r="L4342">
        <v>50</v>
      </c>
      <c r="M4342" t="s">
        <v>106</v>
      </c>
      <c r="N4342">
        <v>984</v>
      </c>
      <c r="O4342">
        <v>109</v>
      </c>
      <c r="P4342">
        <v>63</v>
      </c>
      <c r="Q4342">
        <v>12</v>
      </c>
      <c r="R4342">
        <v>29</v>
      </c>
      <c r="S4342">
        <v>10</v>
      </c>
      <c r="T4342">
        <v>0.4</v>
      </c>
      <c r="U4342">
        <v>430</v>
      </c>
      <c r="V4342">
        <v>2.6</v>
      </c>
      <c r="W4342">
        <v>0.3</v>
      </c>
      <c r="X4342">
        <v>8</v>
      </c>
      <c r="Y4342">
        <v>3</v>
      </c>
      <c r="Z4342">
        <v>88</v>
      </c>
      <c r="AA4342">
        <v>0.6</v>
      </c>
      <c r="AB4342">
        <v>-1</v>
      </c>
      <c r="AC4342">
        <v>1520</v>
      </c>
      <c r="AD4342">
        <v>20</v>
      </c>
      <c r="AE4342">
        <v>-2</v>
      </c>
      <c r="AF4342">
        <v>5</v>
      </c>
      <c r="AG4342">
        <v>3.5</v>
      </c>
      <c r="AH4342">
        <v>610</v>
      </c>
    </row>
    <row r="4343" spans="1:34" hidden="1" x14ac:dyDescent="0.25">
      <c r="A4343" t="s">
        <v>16543</v>
      </c>
      <c r="B4343" t="s">
        <v>16544</v>
      </c>
      <c r="C4343" s="1" t="str">
        <f t="shared" si="705"/>
        <v>21:0620</v>
      </c>
      <c r="D4343" s="1" t="str">
        <f t="shared" si="709"/>
        <v>21:0194</v>
      </c>
      <c r="E4343" t="s">
        <v>16545</v>
      </c>
      <c r="F4343" t="s">
        <v>16546</v>
      </c>
      <c r="H4343">
        <v>61.880733800000002</v>
      </c>
      <c r="I4343">
        <v>-138.49703489999999</v>
      </c>
      <c r="J4343" s="1" t="str">
        <f t="shared" si="710"/>
        <v>NGR bulk stream sediment</v>
      </c>
      <c r="K4343" s="1" t="str">
        <f t="shared" si="711"/>
        <v>&lt;177 micron (NGR)</v>
      </c>
      <c r="L4343">
        <v>50</v>
      </c>
      <c r="M4343" t="s">
        <v>111</v>
      </c>
      <c r="N4343">
        <v>985</v>
      </c>
      <c r="O4343">
        <v>97</v>
      </c>
      <c r="P4343">
        <v>15</v>
      </c>
      <c r="Q4343">
        <v>8</v>
      </c>
      <c r="R4343">
        <v>11</v>
      </c>
      <c r="S4343">
        <v>4</v>
      </c>
      <c r="T4343">
        <v>-0.2</v>
      </c>
      <c r="U4343">
        <v>180</v>
      </c>
      <c r="V4343">
        <v>1.6</v>
      </c>
      <c r="W4343">
        <v>0.3</v>
      </c>
      <c r="X4343">
        <v>7</v>
      </c>
      <c r="Y4343">
        <v>-2</v>
      </c>
      <c r="Z4343">
        <v>37</v>
      </c>
      <c r="AA4343">
        <v>0.3</v>
      </c>
      <c r="AB4343">
        <v>1</v>
      </c>
      <c r="AC4343">
        <v>696</v>
      </c>
      <c r="AD4343">
        <v>10</v>
      </c>
      <c r="AE4343">
        <v>-2</v>
      </c>
      <c r="AF4343">
        <v>4</v>
      </c>
      <c r="AG4343">
        <v>6.4</v>
      </c>
      <c r="AH4343">
        <v>465</v>
      </c>
    </row>
    <row r="4344" spans="1:34" hidden="1" x14ac:dyDescent="0.25">
      <c r="A4344" t="s">
        <v>16547</v>
      </c>
      <c r="B4344" t="s">
        <v>16548</v>
      </c>
      <c r="C4344" s="1" t="str">
        <f t="shared" si="705"/>
        <v>21:0620</v>
      </c>
      <c r="D4344" s="1" t="str">
        <f t="shared" si="709"/>
        <v>21:0194</v>
      </c>
      <c r="E4344" t="s">
        <v>16549</v>
      </c>
      <c r="F4344" t="s">
        <v>16550</v>
      </c>
      <c r="H4344">
        <v>61.869430100000002</v>
      </c>
      <c r="I4344">
        <v>-138.44353889999999</v>
      </c>
      <c r="J4344" s="1" t="str">
        <f t="shared" si="710"/>
        <v>NGR bulk stream sediment</v>
      </c>
      <c r="K4344" s="1" t="str">
        <f t="shared" si="711"/>
        <v>&lt;177 micron (NGR)</v>
      </c>
      <c r="L4344">
        <v>50</v>
      </c>
      <c r="M4344" t="s">
        <v>116</v>
      </c>
      <c r="N4344">
        <v>986</v>
      </c>
      <c r="O4344">
        <v>88</v>
      </c>
      <c r="P4344">
        <v>16</v>
      </c>
      <c r="Q4344">
        <v>14</v>
      </c>
      <c r="R4344">
        <v>13</v>
      </c>
      <c r="S4344">
        <v>5</v>
      </c>
      <c r="T4344">
        <v>-0.2</v>
      </c>
      <c r="U4344">
        <v>360</v>
      </c>
      <c r="V4344">
        <v>2.1</v>
      </c>
      <c r="W4344">
        <v>0.4</v>
      </c>
      <c r="X4344">
        <v>5</v>
      </c>
      <c r="Y4344">
        <v>-2</v>
      </c>
      <c r="Z4344">
        <v>44</v>
      </c>
      <c r="AA4344">
        <v>0.3</v>
      </c>
      <c r="AB4344">
        <v>1</v>
      </c>
      <c r="AC4344">
        <v>565</v>
      </c>
      <c r="AD4344">
        <v>30</v>
      </c>
      <c r="AE4344">
        <v>-2</v>
      </c>
      <c r="AF4344">
        <v>9.8000000000000007</v>
      </c>
      <c r="AG4344">
        <v>6.2</v>
      </c>
      <c r="AH4344">
        <v>465</v>
      </c>
    </row>
    <row r="4345" spans="1:34" hidden="1" x14ac:dyDescent="0.25">
      <c r="A4345" t="s">
        <v>16551</v>
      </c>
      <c r="B4345" t="s">
        <v>16552</v>
      </c>
      <c r="C4345" s="1" t="str">
        <f t="shared" si="705"/>
        <v>21:0620</v>
      </c>
      <c r="D4345" s="1" t="str">
        <f t="shared" si="709"/>
        <v>21:0194</v>
      </c>
      <c r="E4345" t="s">
        <v>16553</v>
      </c>
      <c r="F4345" t="s">
        <v>16554</v>
      </c>
      <c r="H4345">
        <v>61.892204599999999</v>
      </c>
      <c r="I4345">
        <v>-138.473027</v>
      </c>
      <c r="J4345" s="1" t="str">
        <f t="shared" si="710"/>
        <v>NGR bulk stream sediment</v>
      </c>
      <c r="K4345" s="1" t="str">
        <f t="shared" si="711"/>
        <v>&lt;177 micron (NGR)</v>
      </c>
      <c r="L4345">
        <v>50</v>
      </c>
      <c r="M4345" t="s">
        <v>121</v>
      </c>
      <c r="N4345">
        <v>987</v>
      </c>
      <c r="O4345">
        <v>123</v>
      </c>
      <c r="P4345">
        <v>20</v>
      </c>
      <c r="Q4345">
        <v>15</v>
      </c>
      <c r="R4345">
        <v>16</v>
      </c>
      <c r="S4345">
        <v>9</v>
      </c>
      <c r="T4345">
        <v>-0.2</v>
      </c>
      <c r="U4345">
        <v>350</v>
      </c>
      <c r="V4345">
        <v>2.2000000000000002</v>
      </c>
      <c r="W4345">
        <v>0.5</v>
      </c>
      <c r="X4345">
        <v>7</v>
      </c>
      <c r="Y4345">
        <v>-2</v>
      </c>
      <c r="Z4345">
        <v>50</v>
      </c>
      <c r="AA4345">
        <v>0.6</v>
      </c>
      <c r="AB4345">
        <v>4</v>
      </c>
      <c r="AC4345">
        <v>696</v>
      </c>
      <c r="AD4345">
        <v>30</v>
      </c>
      <c r="AE4345">
        <v>-2</v>
      </c>
      <c r="AF4345">
        <v>9.1999999999999993</v>
      </c>
      <c r="AG4345">
        <v>6.5</v>
      </c>
      <c r="AH4345">
        <v>450</v>
      </c>
    </row>
    <row r="4346" spans="1:34" hidden="1" x14ac:dyDescent="0.25">
      <c r="A4346" t="s">
        <v>16555</v>
      </c>
      <c r="B4346" t="s">
        <v>16556</v>
      </c>
      <c r="C4346" s="1" t="str">
        <f t="shared" si="705"/>
        <v>21:0620</v>
      </c>
      <c r="D4346" s="1" t="str">
        <f t="shared" si="709"/>
        <v>21:0194</v>
      </c>
      <c r="E4346" t="s">
        <v>16557</v>
      </c>
      <c r="F4346" t="s">
        <v>16558</v>
      </c>
      <c r="H4346">
        <v>61.9075834</v>
      </c>
      <c r="I4346">
        <v>-138.47021459999999</v>
      </c>
      <c r="J4346" s="1" t="str">
        <f t="shared" si="710"/>
        <v>NGR bulk stream sediment</v>
      </c>
      <c r="K4346" s="1" t="str">
        <f t="shared" si="711"/>
        <v>&lt;177 micron (NGR)</v>
      </c>
      <c r="L4346">
        <v>50</v>
      </c>
      <c r="M4346" t="s">
        <v>126</v>
      </c>
      <c r="N4346">
        <v>988</v>
      </c>
      <c r="O4346">
        <v>139</v>
      </c>
      <c r="P4346">
        <v>28</v>
      </c>
      <c r="Q4346">
        <v>13</v>
      </c>
      <c r="R4346">
        <v>23</v>
      </c>
      <c r="S4346">
        <v>9</v>
      </c>
      <c r="T4346">
        <v>-0.2</v>
      </c>
      <c r="U4346">
        <v>600</v>
      </c>
      <c r="V4346">
        <v>2.6</v>
      </c>
      <c r="W4346">
        <v>0.4</v>
      </c>
      <c r="X4346">
        <v>7</v>
      </c>
      <c r="Y4346">
        <v>-2</v>
      </c>
      <c r="Z4346">
        <v>70</v>
      </c>
      <c r="AA4346">
        <v>0.6</v>
      </c>
      <c r="AB4346">
        <v>1</v>
      </c>
      <c r="AC4346">
        <v>899</v>
      </c>
      <c r="AD4346">
        <v>40</v>
      </c>
      <c r="AE4346">
        <v>-2</v>
      </c>
      <c r="AF4346">
        <v>11.2</v>
      </c>
      <c r="AG4346">
        <v>8.8000000000000007</v>
      </c>
      <c r="AH4346">
        <v>565</v>
      </c>
    </row>
    <row r="4347" spans="1:34" hidden="1" x14ac:dyDescent="0.25">
      <c r="A4347" t="s">
        <v>16559</v>
      </c>
      <c r="B4347" t="s">
        <v>16560</v>
      </c>
      <c r="C4347" s="1" t="str">
        <f t="shared" si="705"/>
        <v>21:0620</v>
      </c>
      <c r="D4347" s="1" t="str">
        <f t="shared" si="709"/>
        <v>21:0194</v>
      </c>
      <c r="E4347" t="s">
        <v>16561</v>
      </c>
      <c r="F4347" t="s">
        <v>16562</v>
      </c>
      <c r="H4347">
        <v>61.916614199999998</v>
      </c>
      <c r="I4347">
        <v>-138.4311573</v>
      </c>
      <c r="J4347" s="1" t="str">
        <f t="shared" si="710"/>
        <v>NGR bulk stream sediment</v>
      </c>
      <c r="K4347" s="1" t="str">
        <f t="shared" si="711"/>
        <v>&lt;177 micron (NGR)</v>
      </c>
      <c r="L4347">
        <v>50</v>
      </c>
      <c r="M4347" t="s">
        <v>131</v>
      </c>
      <c r="N4347">
        <v>989</v>
      </c>
      <c r="O4347">
        <v>106</v>
      </c>
      <c r="P4347">
        <v>20</v>
      </c>
      <c r="Q4347">
        <v>33</v>
      </c>
      <c r="R4347">
        <v>15</v>
      </c>
      <c r="S4347">
        <v>9</v>
      </c>
      <c r="T4347">
        <v>-0.2</v>
      </c>
      <c r="U4347">
        <v>680</v>
      </c>
      <c r="V4347">
        <v>2.4</v>
      </c>
      <c r="W4347">
        <v>0.2</v>
      </c>
      <c r="X4347">
        <v>8</v>
      </c>
      <c r="Y4347">
        <v>-2</v>
      </c>
      <c r="Z4347">
        <v>72</v>
      </c>
      <c r="AA4347">
        <v>1.7</v>
      </c>
      <c r="AB4347">
        <v>-1</v>
      </c>
      <c r="AC4347">
        <v>980</v>
      </c>
      <c r="AD4347">
        <v>20</v>
      </c>
      <c r="AE4347">
        <v>-2</v>
      </c>
      <c r="AF4347">
        <v>7.2</v>
      </c>
      <c r="AG4347">
        <v>2.6</v>
      </c>
      <c r="AH4347">
        <v>485</v>
      </c>
    </row>
    <row r="4348" spans="1:34" hidden="1" x14ac:dyDescent="0.25">
      <c r="A4348" t="s">
        <v>16563</v>
      </c>
      <c r="B4348" t="s">
        <v>16564</v>
      </c>
      <c r="C4348" s="1" t="str">
        <f t="shared" si="705"/>
        <v>21:0620</v>
      </c>
      <c r="D4348" s="1" t="str">
        <f t="shared" si="709"/>
        <v>21:0194</v>
      </c>
      <c r="E4348" t="s">
        <v>16565</v>
      </c>
      <c r="F4348" t="s">
        <v>16566</v>
      </c>
      <c r="H4348">
        <v>61.812006500000003</v>
      </c>
      <c r="I4348">
        <v>-138.3523434</v>
      </c>
      <c r="J4348" s="1" t="str">
        <f t="shared" si="710"/>
        <v>NGR bulk stream sediment</v>
      </c>
      <c r="K4348" s="1" t="str">
        <f t="shared" si="711"/>
        <v>&lt;177 micron (NGR)</v>
      </c>
      <c r="L4348">
        <v>51</v>
      </c>
      <c r="M4348" t="s">
        <v>38</v>
      </c>
      <c r="N4348">
        <v>990</v>
      </c>
      <c r="O4348">
        <v>138</v>
      </c>
      <c r="P4348">
        <v>48</v>
      </c>
      <c r="Q4348">
        <v>16</v>
      </c>
      <c r="R4348">
        <v>33</v>
      </c>
      <c r="S4348">
        <v>10</v>
      </c>
      <c r="T4348">
        <v>-0.2</v>
      </c>
      <c r="U4348">
        <v>500</v>
      </c>
      <c r="V4348">
        <v>2.6</v>
      </c>
      <c r="W4348">
        <v>0.6</v>
      </c>
      <c r="X4348">
        <v>19</v>
      </c>
      <c r="Y4348">
        <v>2</v>
      </c>
      <c r="Z4348">
        <v>72</v>
      </c>
      <c r="AA4348">
        <v>1.9</v>
      </c>
      <c r="AB4348">
        <v>-1</v>
      </c>
      <c r="AC4348">
        <v>1520</v>
      </c>
      <c r="AD4348">
        <v>20</v>
      </c>
      <c r="AE4348">
        <v>2</v>
      </c>
      <c r="AF4348">
        <v>4</v>
      </c>
      <c r="AG4348">
        <v>3.7</v>
      </c>
      <c r="AH4348">
        <v>610</v>
      </c>
    </row>
    <row r="4349" spans="1:34" hidden="1" x14ac:dyDescent="0.25">
      <c r="A4349" t="s">
        <v>16567</v>
      </c>
      <c r="B4349" t="s">
        <v>16568</v>
      </c>
      <c r="C4349" s="1" t="str">
        <f t="shared" si="705"/>
        <v>21:0620</v>
      </c>
      <c r="D4349" s="1" t="str">
        <f t="shared" si="709"/>
        <v>21:0194</v>
      </c>
      <c r="E4349" t="s">
        <v>16569</v>
      </c>
      <c r="F4349" t="s">
        <v>16570</v>
      </c>
      <c r="H4349">
        <v>61.919977500000002</v>
      </c>
      <c r="I4349">
        <v>-138.45362370000001</v>
      </c>
      <c r="J4349" s="1" t="str">
        <f t="shared" si="710"/>
        <v>NGR bulk stream sediment</v>
      </c>
      <c r="K4349" s="1" t="str">
        <f t="shared" si="711"/>
        <v>&lt;177 micron (NGR)</v>
      </c>
      <c r="L4349">
        <v>51</v>
      </c>
      <c r="M4349" t="s">
        <v>43</v>
      </c>
      <c r="N4349">
        <v>991</v>
      </c>
      <c r="O4349">
        <v>79</v>
      </c>
      <c r="P4349">
        <v>13</v>
      </c>
      <c r="Q4349">
        <v>7</v>
      </c>
      <c r="R4349">
        <v>10</v>
      </c>
      <c r="S4349">
        <v>6</v>
      </c>
      <c r="T4349">
        <v>-0.2</v>
      </c>
      <c r="U4349">
        <v>210</v>
      </c>
      <c r="V4349">
        <v>1.7</v>
      </c>
      <c r="W4349">
        <v>-0.2</v>
      </c>
      <c r="X4349">
        <v>2</v>
      </c>
      <c r="Y4349">
        <v>-2</v>
      </c>
      <c r="Z4349">
        <v>44</v>
      </c>
      <c r="AA4349">
        <v>-0.2</v>
      </c>
      <c r="AB4349">
        <v>1</v>
      </c>
      <c r="AC4349">
        <v>676</v>
      </c>
      <c r="AD4349">
        <v>20</v>
      </c>
      <c r="AE4349">
        <v>2</v>
      </c>
      <c r="AF4349">
        <v>6</v>
      </c>
      <c r="AG4349">
        <v>8.1999999999999993</v>
      </c>
      <c r="AH4349">
        <v>415</v>
      </c>
    </row>
    <row r="4350" spans="1:34" hidden="1" x14ac:dyDescent="0.25">
      <c r="A4350" t="s">
        <v>16571</v>
      </c>
      <c r="B4350" t="s">
        <v>16572</v>
      </c>
      <c r="C4350" s="1" t="str">
        <f t="shared" si="705"/>
        <v>21:0620</v>
      </c>
      <c r="D4350" s="1" t="str">
        <f t="shared" si="709"/>
        <v>21:0194</v>
      </c>
      <c r="E4350" t="s">
        <v>16573</v>
      </c>
      <c r="F4350" t="s">
        <v>16574</v>
      </c>
      <c r="H4350">
        <v>61.9249808</v>
      </c>
      <c r="I4350">
        <v>-138.48689730000001</v>
      </c>
      <c r="J4350" s="1" t="str">
        <f t="shared" si="710"/>
        <v>NGR bulk stream sediment</v>
      </c>
      <c r="K4350" s="1" t="str">
        <f t="shared" si="711"/>
        <v>&lt;177 micron (NGR)</v>
      </c>
      <c r="L4350">
        <v>51</v>
      </c>
      <c r="M4350" t="s">
        <v>56</v>
      </c>
      <c r="N4350">
        <v>992</v>
      </c>
      <c r="O4350">
        <v>65</v>
      </c>
      <c r="P4350">
        <v>13</v>
      </c>
      <c r="Q4350">
        <v>6</v>
      </c>
      <c r="R4350">
        <v>10</v>
      </c>
      <c r="S4350">
        <v>6</v>
      </c>
      <c r="T4350">
        <v>-0.2</v>
      </c>
      <c r="U4350">
        <v>220</v>
      </c>
      <c r="V4350">
        <v>1.7</v>
      </c>
      <c r="W4350">
        <v>-0.2</v>
      </c>
      <c r="X4350">
        <v>2</v>
      </c>
      <c r="Y4350">
        <v>-2</v>
      </c>
      <c r="Z4350">
        <v>44</v>
      </c>
      <c r="AA4350">
        <v>-0.2</v>
      </c>
      <c r="AB4350">
        <v>-1</v>
      </c>
      <c r="AC4350">
        <v>758</v>
      </c>
      <c r="AD4350">
        <v>20</v>
      </c>
      <c r="AE4350">
        <v>2</v>
      </c>
      <c r="AF4350">
        <v>5</v>
      </c>
      <c r="AG4350">
        <v>7.9</v>
      </c>
      <c r="AH4350">
        <v>355</v>
      </c>
    </row>
    <row r="4351" spans="1:34" hidden="1" x14ac:dyDescent="0.25">
      <c r="A4351" t="s">
        <v>16575</v>
      </c>
      <c r="B4351" t="s">
        <v>16576</v>
      </c>
      <c r="C4351" s="1" t="str">
        <f t="shared" si="705"/>
        <v>21:0620</v>
      </c>
      <c r="D4351" s="1" t="str">
        <f t="shared" si="709"/>
        <v>21:0194</v>
      </c>
      <c r="E4351" t="s">
        <v>16577</v>
      </c>
      <c r="F4351" t="s">
        <v>16578</v>
      </c>
      <c r="H4351">
        <v>61.930223300000002</v>
      </c>
      <c r="I4351">
        <v>-138.4744785</v>
      </c>
      <c r="J4351" s="1" t="str">
        <f t="shared" si="710"/>
        <v>NGR bulk stream sediment</v>
      </c>
      <c r="K4351" s="1" t="str">
        <f t="shared" si="711"/>
        <v>&lt;177 micron (NGR)</v>
      </c>
      <c r="L4351">
        <v>51</v>
      </c>
      <c r="M4351" t="s">
        <v>61</v>
      </c>
      <c r="N4351">
        <v>993</v>
      </c>
      <c r="O4351">
        <v>81</v>
      </c>
      <c r="P4351">
        <v>20</v>
      </c>
      <c r="Q4351">
        <v>8</v>
      </c>
      <c r="R4351">
        <v>14</v>
      </c>
      <c r="S4351">
        <v>9</v>
      </c>
      <c r="T4351">
        <v>-0.2</v>
      </c>
      <c r="U4351">
        <v>290</v>
      </c>
      <c r="V4351">
        <v>2.1</v>
      </c>
      <c r="W4351">
        <v>-0.2</v>
      </c>
      <c r="X4351">
        <v>3</v>
      </c>
      <c r="Y4351">
        <v>-2</v>
      </c>
      <c r="Z4351">
        <v>50</v>
      </c>
      <c r="AA4351">
        <v>0.2</v>
      </c>
      <c r="AB4351">
        <v>1</v>
      </c>
      <c r="AC4351">
        <v>731</v>
      </c>
      <c r="AD4351">
        <v>25</v>
      </c>
      <c r="AE4351">
        <v>2</v>
      </c>
      <c r="AF4351">
        <v>8.4</v>
      </c>
      <c r="AG4351">
        <v>11.2</v>
      </c>
      <c r="AH4351">
        <v>370</v>
      </c>
    </row>
    <row r="4352" spans="1:34" hidden="1" x14ac:dyDescent="0.25">
      <c r="A4352" t="s">
        <v>16579</v>
      </c>
      <c r="B4352" t="s">
        <v>16580</v>
      </c>
      <c r="C4352" s="1" t="str">
        <f t="shared" si="705"/>
        <v>21:0620</v>
      </c>
      <c r="D4352" s="1" t="str">
        <f t="shared" si="709"/>
        <v>21:0194</v>
      </c>
      <c r="E4352" t="s">
        <v>16581</v>
      </c>
      <c r="F4352" t="s">
        <v>16582</v>
      </c>
      <c r="H4352">
        <v>61.934165299999997</v>
      </c>
      <c r="I4352">
        <v>-138.41153560000001</v>
      </c>
      <c r="J4352" s="1" t="str">
        <f t="shared" si="710"/>
        <v>NGR bulk stream sediment</v>
      </c>
      <c r="K4352" s="1" t="str">
        <f t="shared" si="711"/>
        <v>&lt;177 micron (NGR)</v>
      </c>
      <c r="L4352">
        <v>51</v>
      </c>
      <c r="M4352" t="s">
        <v>66</v>
      </c>
      <c r="N4352">
        <v>994</v>
      </c>
      <c r="O4352">
        <v>60</v>
      </c>
      <c r="P4352">
        <v>13</v>
      </c>
      <c r="Q4352">
        <v>7</v>
      </c>
      <c r="R4352">
        <v>14</v>
      </c>
      <c r="S4352">
        <v>7</v>
      </c>
      <c r="T4352">
        <v>-0.2</v>
      </c>
      <c r="U4352">
        <v>220</v>
      </c>
      <c r="V4352">
        <v>1.7</v>
      </c>
      <c r="W4352">
        <v>-0.2</v>
      </c>
      <c r="X4352">
        <v>3</v>
      </c>
      <c r="Y4352">
        <v>-2</v>
      </c>
      <c r="Z4352">
        <v>44</v>
      </c>
      <c r="AA4352">
        <v>-0.2</v>
      </c>
      <c r="AB4352">
        <v>2</v>
      </c>
      <c r="AC4352">
        <v>970</v>
      </c>
      <c r="AD4352">
        <v>20</v>
      </c>
      <c r="AE4352">
        <v>2</v>
      </c>
      <c r="AF4352">
        <v>6.4</v>
      </c>
      <c r="AG4352">
        <v>5.3</v>
      </c>
      <c r="AH4352">
        <v>400</v>
      </c>
    </row>
    <row r="4353" spans="1:34" hidden="1" x14ac:dyDescent="0.25">
      <c r="A4353" t="s">
        <v>16583</v>
      </c>
      <c r="B4353" t="s">
        <v>16584</v>
      </c>
      <c r="C4353" s="1" t="str">
        <f t="shared" si="705"/>
        <v>21:0620</v>
      </c>
      <c r="D4353" s="1" t="str">
        <f t="shared" si="709"/>
        <v>21:0194</v>
      </c>
      <c r="E4353" t="s">
        <v>16585</v>
      </c>
      <c r="F4353" t="s">
        <v>16586</v>
      </c>
      <c r="H4353">
        <v>61.926569700000002</v>
      </c>
      <c r="I4353">
        <v>-138.39977250000001</v>
      </c>
      <c r="J4353" s="1" t="str">
        <f t="shared" si="710"/>
        <v>NGR bulk stream sediment</v>
      </c>
      <c r="K4353" s="1" t="str">
        <f t="shared" si="711"/>
        <v>&lt;177 micron (NGR)</v>
      </c>
      <c r="L4353">
        <v>51</v>
      </c>
      <c r="M4353" t="s">
        <v>76</v>
      </c>
      <c r="N4353">
        <v>995</v>
      </c>
      <c r="O4353">
        <v>85</v>
      </c>
      <c r="P4353">
        <v>16</v>
      </c>
      <c r="Q4353">
        <v>11</v>
      </c>
      <c r="R4353">
        <v>15</v>
      </c>
      <c r="S4353">
        <v>8</v>
      </c>
      <c r="T4353">
        <v>-0.2</v>
      </c>
      <c r="U4353">
        <v>460</v>
      </c>
      <c r="V4353">
        <v>2.15</v>
      </c>
      <c r="W4353">
        <v>-0.2</v>
      </c>
      <c r="X4353">
        <v>7</v>
      </c>
      <c r="Y4353">
        <v>-2</v>
      </c>
      <c r="Z4353">
        <v>40</v>
      </c>
      <c r="AA4353">
        <v>1.3</v>
      </c>
      <c r="AB4353">
        <v>1</v>
      </c>
      <c r="AC4353">
        <v>926</v>
      </c>
      <c r="AD4353">
        <v>20</v>
      </c>
      <c r="AE4353">
        <v>2</v>
      </c>
      <c r="AF4353">
        <v>5.6</v>
      </c>
      <c r="AG4353">
        <v>6.9</v>
      </c>
      <c r="AH4353">
        <v>415</v>
      </c>
    </row>
    <row r="4354" spans="1:34" hidden="1" x14ac:dyDescent="0.25">
      <c r="A4354" t="s">
        <v>16587</v>
      </c>
      <c r="B4354" t="s">
        <v>16588</v>
      </c>
      <c r="C4354" s="1" t="str">
        <f t="shared" si="705"/>
        <v>21:0620</v>
      </c>
      <c r="D4354" s="1" t="str">
        <f t="shared" si="709"/>
        <v>21:0194</v>
      </c>
      <c r="E4354" t="s">
        <v>16565</v>
      </c>
      <c r="F4354" t="s">
        <v>16589</v>
      </c>
      <c r="H4354">
        <v>61.812006500000003</v>
      </c>
      <c r="I4354">
        <v>-138.3523434</v>
      </c>
      <c r="J4354" s="1" t="str">
        <f t="shared" si="710"/>
        <v>NGR bulk stream sediment</v>
      </c>
      <c r="K4354" s="1" t="str">
        <f t="shared" si="711"/>
        <v>&lt;177 micron (NGR)</v>
      </c>
      <c r="L4354">
        <v>51</v>
      </c>
      <c r="M4354" t="s">
        <v>51</v>
      </c>
      <c r="N4354">
        <v>996</v>
      </c>
      <c r="O4354">
        <v>135</v>
      </c>
      <c r="P4354">
        <v>47</v>
      </c>
      <c r="Q4354">
        <v>16</v>
      </c>
      <c r="R4354">
        <v>32</v>
      </c>
      <c r="S4354">
        <v>9</v>
      </c>
      <c r="T4354">
        <v>-0.2</v>
      </c>
      <c r="U4354">
        <v>470</v>
      </c>
      <c r="V4354">
        <v>2.6</v>
      </c>
      <c r="W4354">
        <v>0.4</v>
      </c>
      <c r="X4354">
        <v>16</v>
      </c>
      <c r="Y4354">
        <v>2</v>
      </c>
      <c r="Z4354">
        <v>55</v>
      </c>
      <c r="AA4354">
        <v>1.3</v>
      </c>
      <c r="AB4354">
        <v>1</v>
      </c>
      <c r="AC4354">
        <v>1530</v>
      </c>
      <c r="AD4354">
        <v>15</v>
      </c>
      <c r="AE4354">
        <v>2</v>
      </c>
      <c r="AF4354">
        <v>3.2</v>
      </c>
      <c r="AG4354">
        <v>4.2</v>
      </c>
      <c r="AH4354">
        <v>545</v>
      </c>
    </row>
    <row r="4355" spans="1:34" hidden="1" x14ac:dyDescent="0.25">
      <c r="A4355" t="s">
        <v>16590</v>
      </c>
      <c r="B4355" t="s">
        <v>16591</v>
      </c>
      <c r="C4355" s="1" t="str">
        <f t="shared" si="705"/>
        <v>21:0620</v>
      </c>
      <c r="D4355" s="1" t="str">
        <f t="shared" si="709"/>
        <v>21:0194</v>
      </c>
      <c r="E4355" t="s">
        <v>16565</v>
      </c>
      <c r="F4355" t="s">
        <v>16592</v>
      </c>
      <c r="H4355">
        <v>61.812006500000003</v>
      </c>
      <c r="I4355">
        <v>-138.3523434</v>
      </c>
      <c r="J4355" s="1" t="str">
        <f t="shared" si="710"/>
        <v>NGR bulk stream sediment</v>
      </c>
      <c r="K4355" s="1" t="str">
        <f t="shared" si="711"/>
        <v>&lt;177 micron (NGR)</v>
      </c>
      <c r="L4355">
        <v>51</v>
      </c>
      <c r="M4355" t="s">
        <v>47</v>
      </c>
      <c r="N4355">
        <v>997</v>
      </c>
      <c r="O4355">
        <v>136</v>
      </c>
      <c r="P4355">
        <v>47</v>
      </c>
      <c r="Q4355">
        <v>16</v>
      </c>
      <c r="R4355">
        <v>34</v>
      </c>
      <c r="S4355">
        <v>10</v>
      </c>
      <c r="T4355">
        <v>-0.2</v>
      </c>
      <c r="U4355">
        <v>480</v>
      </c>
      <c r="V4355">
        <v>2.6</v>
      </c>
      <c r="W4355">
        <v>0.3</v>
      </c>
      <c r="X4355">
        <v>19</v>
      </c>
      <c r="Y4355">
        <v>2</v>
      </c>
      <c r="Z4355">
        <v>66</v>
      </c>
      <c r="AA4355">
        <v>2.1</v>
      </c>
      <c r="AB4355">
        <v>-1</v>
      </c>
      <c r="AC4355">
        <v>1540</v>
      </c>
      <c r="AD4355">
        <v>10</v>
      </c>
      <c r="AE4355">
        <v>2</v>
      </c>
      <c r="AF4355">
        <v>2.4</v>
      </c>
      <c r="AG4355">
        <v>4</v>
      </c>
      <c r="AH4355">
        <v>590</v>
      </c>
    </row>
    <row r="4356" spans="1:34" hidden="1" x14ac:dyDescent="0.25">
      <c r="A4356" t="s">
        <v>16593</v>
      </c>
      <c r="B4356" t="s">
        <v>16594</v>
      </c>
      <c r="C4356" s="1" t="str">
        <f t="shared" si="705"/>
        <v>21:0620</v>
      </c>
      <c r="D4356" s="1" t="str">
        <f t="shared" si="709"/>
        <v>21:0194</v>
      </c>
      <c r="E4356" t="s">
        <v>16595</v>
      </c>
      <c r="F4356" t="s">
        <v>16596</v>
      </c>
      <c r="H4356">
        <v>61.796544599999997</v>
      </c>
      <c r="I4356">
        <v>-138.38544189999999</v>
      </c>
      <c r="J4356" s="1" t="str">
        <f t="shared" si="710"/>
        <v>NGR bulk stream sediment</v>
      </c>
      <c r="K4356" s="1" t="str">
        <f t="shared" si="711"/>
        <v>&lt;177 micron (NGR)</v>
      </c>
      <c r="L4356">
        <v>51</v>
      </c>
      <c r="M4356" t="s">
        <v>81</v>
      </c>
      <c r="N4356">
        <v>998</v>
      </c>
      <c r="O4356">
        <v>91</v>
      </c>
      <c r="P4356">
        <v>28</v>
      </c>
      <c r="Q4356">
        <v>11</v>
      </c>
      <c r="R4356">
        <v>32</v>
      </c>
      <c r="S4356">
        <v>9</v>
      </c>
      <c r="T4356">
        <v>0.2</v>
      </c>
      <c r="U4356">
        <v>220</v>
      </c>
      <c r="V4356">
        <v>2.2000000000000002</v>
      </c>
      <c r="W4356">
        <v>-0.2</v>
      </c>
      <c r="X4356">
        <v>11</v>
      </c>
      <c r="Y4356">
        <v>-2</v>
      </c>
      <c r="Z4356">
        <v>55</v>
      </c>
      <c r="AA4356">
        <v>0.3</v>
      </c>
      <c r="AB4356">
        <v>1</v>
      </c>
      <c r="AC4356">
        <v>796</v>
      </c>
      <c r="AD4356">
        <v>20</v>
      </c>
      <c r="AE4356">
        <v>4</v>
      </c>
      <c r="AF4356">
        <v>11.2</v>
      </c>
      <c r="AG4356">
        <v>2.9</v>
      </c>
      <c r="AH4356">
        <v>485</v>
      </c>
    </row>
    <row r="4357" spans="1:34" hidden="1" x14ac:dyDescent="0.25">
      <c r="A4357" t="s">
        <v>16597</v>
      </c>
      <c r="B4357" t="s">
        <v>16598</v>
      </c>
      <c r="C4357" s="1" t="str">
        <f t="shared" si="705"/>
        <v>21:0620</v>
      </c>
      <c r="D4357" s="1" t="str">
        <f t="shared" si="709"/>
        <v>21:0194</v>
      </c>
      <c r="E4357" t="s">
        <v>16599</v>
      </c>
      <c r="F4357" t="s">
        <v>16600</v>
      </c>
      <c r="H4357">
        <v>61.799109199999997</v>
      </c>
      <c r="I4357">
        <v>-138.341251</v>
      </c>
      <c r="J4357" s="1" t="str">
        <f t="shared" si="710"/>
        <v>NGR bulk stream sediment</v>
      </c>
      <c r="K4357" s="1" t="str">
        <f t="shared" si="711"/>
        <v>&lt;177 micron (NGR)</v>
      </c>
      <c r="L4357">
        <v>51</v>
      </c>
      <c r="M4357" t="s">
        <v>86</v>
      </c>
      <c r="N4357">
        <v>999</v>
      </c>
      <c r="O4357">
        <v>111</v>
      </c>
      <c r="P4357">
        <v>30</v>
      </c>
      <c r="Q4357">
        <v>12</v>
      </c>
      <c r="R4357">
        <v>29</v>
      </c>
      <c r="S4357">
        <v>9</v>
      </c>
      <c r="T4357">
        <v>-0.2</v>
      </c>
      <c r="U4357">
        <v>270</v>
      </c>
      <c r="V4357">
        <v>2.2999999999999998</v>
      </c>
      <c r="W4357">
        <v>0.4</v>
      </c>
      <c r="X4357">
        <v>20</v>
      </c>
      <c r="Y4357">
        <v>-2</v>
      </c>
      <c r="Z4357">
        <v>55</v>
      </c>
      <c r="AA4357">
        <v>0.7</v>
      </c>
      <c r="AB4357">
        <v>2</v>
      </c>
      <c r="AC4357">
        <v>909</v>
      </c>
      <c r="AD4357">
        <v>15</v>
      </c>
      <c r="AE4357">
        <v>8</v>
      </c>
      <c r="AF4357">
        <v>5.6</v>
      </c>
      <c r="AG4357">
        <v>4.3</v>
      </c>
      <c r="AH4357">
        <v>565</v>
      </c>
    </row>
    <row r="4358" spans="1:34" hidden="1" x14ac:dyDescent="0.25">
      <c r="A4358" t="s">
        <v>16601</v>
      </c>
      <c r="B4358" t="s">
        <v>16602</v>
      </c>
      <c r="C4358" s="1" t="str">
        <f t="shared" si="705"/>
        <v>21:0620</v>
      </c>
      <c r="D4358" s="1" t="str">
        <f t="shared" si="709"/>
        <v>21:0194</v>
      </c>
      <c r="E4358" t="s">
        <v>16603</v>
      </c>
      <c r="F4358" t="s">
        <v>16604</v>
      </c>
      <c r="H4358">
        <v>61.793911700000002</v>
      </c>
      <c r="I4358">
        <v>-138.3146414</v>
      </c>
      <c r="J4358" s="1" t="str">
        <f t="shared" si="710"/>
        <v>NGR bulk stream sediment</v>
      </c>
      <c r="K4358" s="1" t="str">
        <f t="shared" si="711"/>
        <v>&lt;177 micron (NGR)</v>
      </c>
      <c r="L4358">
        <v>51</v>
      </c>
      <c r="M4358" t="s">
        <v>91</v>
      </c>
      <c r="N4358">
        <v>1000</v>
      </c>
      <c r="O4358">
        <v>89</v>
      </c>
      <c r="P4358">
        <v>23</v>
      </c>
      <c r="Q4358">
        <v>12</v>
      </c>
      <c r="R4358">
        <v>27</v>
      </c>
      <c r="S4358">
        <v>9</v>
      </c>
      <c r="T4358">
        <v>-0.2</v>
      </c>
      <c r="U4358">
        <v>220</v>
      </c>
      <c r="V4358">
        <v>2.2999999999999998</v>
      </c>
      <c r="W4358">
        <v>0.2</v>
      </c>
      <c r="X4358">
        <v>22</v>
      </c>
      <c r="Y4358">
        <v>-2</v>
      </c>
      <c r="Z4358">
        <v>55</v>
      </c>
      <c r="AA4358">
        <v>0.5</v>
      </c>
      <c r="AB4358">
        <v>-1</v>
      </c>
      <c r="AC4358">
        <v>801</v>
      </c>
      <c r="AD4358">
        <v>10</v>
      </c>
      <c r="AE4358">
        <v>6</v>
      </c>
      <c r="AF4358">
        <v>3.4</v>
      </c>
      <c r="AG4358">
        <v>3.4</v>
      </c>
      <c r="AH4358">
        <v>565</v>
      </c>
    </row>
    <row r="4359" spans="1:34" hidden="1" x14ac:dyDescent="0.25">
      <c r="A4359" t="s">
        <v>16605</v>
      </c>
      <c r="B4359" t="s">
        <v>16606</v>
      </c>
      <c r="C4359" s="1" t="str">
        <f t="shared" si="705"/>
        <v>21:0620</v>
      </c>
      <c r="D4359" s="1" t="str">
        <f>HYPERLINK("http://geochem.nrcan.gc.ca/cdogs/content/svy/svy_e.htm", "")</f>
        <v/>
      </c>
      <c r="G4359" s="1" t="str">
        <f>HYPERLINK("http://geochem.nrcan.gc.ca/cdogs/content/cr_/cr_00077_e.htm", "77")</f>
        <v>77</v>
      </c>
      <c r="J4359" t="s">
        <v>69</v>
      </c>
      <c r="K4359" t="s">
        <v>70</v>
      </c>
      <c r="L4359">
        <v>51</v>
      </c>
      <c r="M4359" t="s">
        <v>71</v>
      </c>
      <c r="N4359">
        <v>1001</v>
      </c>
      <c r="O4359">
        <v>126</v>
      </c>
      <c r="P4359">
        <v>58</v>
      </c>
      <c r="Q4359">
        <v>27</v>
      </c>
      <c r="R4359">
        <v>282</v>
      </c>
      <c r="S4359">
        <v>24</v>
      </c>
      <c r="T4359">
        <v>-0.2</v>
      </c>
      <c r="U4359">
        <v>500</v>
      </c>
      <c r="V4359">
        <v>3.2</v>
      </c>
      <c r="W4359">
        <v>-0.2</v>
      </c>
      <c r="X4359">
        <v>34</v>
      </c>
      <c r="Y4359">
        <v>2</v>
      </c>
      <c r="Z4359">
        <v>71</v>
      </c>
      <c r="AA4359">
        <v>1.1000000000000001</v>
      </c>
      <c r="AB4359">
        <v>5</v>
      </c>
      <c r="AC4359">
        <v>626</v>
      </c>
      <c r="AD4359">
        <v>30</v>
      </c>
      <c r="AE4359">
        <v>16</v>
      </c>
      <c r="AF4359">
        <v>2.8</v>
      </c>
      <c r="AG4359">
        <v>18.7</v>
      </c>
      <c r="AH4359">
        <v>610</v>
      </c>
    </row>
    <row r="4360" spans="1:34" hidden="1" x14ac:dyDescent="0.25">
      <c r="A4360" t="s">
        <v>16607</v>
      </c>
      <c r="B4360" t="s">
        <v>16608</v>
      </c>
      <c r="C4360" s="1" t="str">
        <f t="shared" si="705"/>
        <v>21:0620</v>
      </c>
      <c r="D4360" s="1" t="str">
        <f t="shared" ref="D4360:D4381" si="712">HYPERLINK("http://geochem.nrcan.gc.ca/cdogs/content/svy/svy210194_e.htm", "21:0194")</f>
        <v>21:0194</v>
      </c>
      <c r="E4360" t="s">
        <v>16609</v>
      </c>
      <c r="F4360" t="s">
        <v>16610</v>
      </c>
      <c r="H4360">
        <v>61.808154600000002</v>
      </c>
      <c r="I4360">
        <v>-138.25000739999999</v>
      </c>
      <c r="J4360" s="1" t="str">
        <f t="shared" ref="J4360:J4381" si="713">HYPERLINK("http://geochem.nrcan.gc.ca/cdogs/content/kwd/kwd020030_e.htm", "NGR bulk stream sediment")</f>
        <v>NGR bulk stream sediment</v>
      </c>
      <c r="K4360" s="1" t="str">
        <f t="shared" ref="K4360:K4381" si="714">HYPERLINK("http://geochem.nrcan.gc.ca/cdogs/content/kwd/kwd080006_e.htm", "&lt;177 micron (NGR)")</f>
        <v>&lt;177 micron (NGR)</v>
      </c>
      <c r="L4360">
        <v>51</v>
      </c>
      <c r="M4360" t="s">
        <v>96</v>
      </c>
      <c r="N4360">
        <v>1002</v>
      </c>
      <c r="O4360">
        <v>102</v>
      </c>
      <c r="P4360">
        <v>57</v>
      </c>
      <c r="Q4360">
        <v>27</v>
      </c>
      <c r="R4360">
        <v>51</v>
      </c>
      <c r="S4360">
        <v>15</v>
      </c>
      <c r="T4360">
        <v>0.3</v>
      </c>
      <c r="U4360">
        <v>350</v>
      </c>
      <c r="V4360">
        <v>2.75</v>
      </c>
      <c r="W4360">
        <v>0.6</v>
      </c>
      <c r="X4360">
        <v>37</v>
      </c>
      <c r="Y4360">
        <v>2</v>
      </c>
      <c r="Z4360">
        <v>55</v>
      </c>
      <c r="AA4360">
        <v>0.2</v>
      </c>
      <c r="AB4360">
        <v>-1</v>
      </c>
      <c r="AC4360">
        <v>744</v>
      </c>
      <c r="AD4360">
        <v>30</v>
      </c>
      <c r="AE4360">
        <v>12</v>
      </c>
      <c r="AF4360">
        <v>10</v>
      </c>
      <c r="AG4360">
        <v>3.1</v>
      </c>
      <c r="AH4360">
        <v>590</v>
      </c>
    </row>
    <row r="4361" spans="1:34" hidden="1" x14ac:dyDescent="0.25">
      <c r="A4361" t="s">
        <v>16611</v>
      </c>
      <c r="B4361" t="s">
        <v>16612</v>
      </c>
      <c r="C4361" s="1" t="str">
        <f t="shared" si="705"/>
        <v>21:0620</v>
      </c>
      <c r="D4361" s="1" t="str">
        <f t="shared" si="712"/>
        <v>21:0194</v>
      </c>
      <c r="E4361" t="s">
        <v>16613</v>
      </c>
      <c r="F4361" t="s">
        <v>16614</v>
      </c>
      <c r="H4361">
        <v>61.800518400000001</v>
      </c>
      <c r="I4361">
        <v>-138.25579619999999</v>
      </c>
      <c r="J4361" s="1" t="str">
        <f t="shared" si="713"/>
        <v>NGR bulk stream sediment</v>
      </c>
      <c r="K4361" s="1" t="str">
        <f t="shared" si="714"/>
        <v>&lt;177 micron (NGR)</v>
      </c>
      <c r="L4361">
        <v>51</v>
      </c>
      <c r="M4361" t="s">
        <v>101</v>
      </c>
      <c r="N4361">
        <v>1003</v>
      </c>
    </row>
    <row r="4362" spans="1:34" hidden="1" x14ac:dyDescent="0.25">
      <c r="A4362" t="s">
        <v>16615</v>
      </c>
      <c r="B4362" t="s">
        <v>16616</v>
      </c>
      <c r="C4362" s="1" t="str">
        <f t="shared" si="705"/>
        <v>21:0620</v>
      </c>
      <c r="D4362" s="1" t="str">
        <f t="shared" si="712"/>
        <v>21:0194</v>
      </c>
      <c r="E4362" t="s">
        <v>16617</v>
      </c>
      <c r="F4362" t="s">
        <v>16618</v>
      </c>
      <c r="H4362">
        <v>61.770886599999997</v>
      </c>
      <c r="I4362">
        <v>-138.29571709999999</v>
      </c>
      <c r="J4362" s="1" t="str">
        <f t="shared" si="713"/>
        <v>NGR bulk stream sediment</v>
      </c>
      <c r="K4362" s="1" t="str">
        <f t="shared" si="714"/>
        <v>&lt;177 micron (NGR)</v>
      </c>
      <c r="L4362">
        <v>51</v>
      </c>
      <c r="M4362" t="s">
        <v>106</v>
      </c>
      <c r="N4362">
        <v>1004</v>
      </c>
      <c r="O4362">
        <v>88</v>
      </c>
      <c r="P4362">
        <v>22</v>
      </c>
      <c r="Q4362">
        <v>8</v>
      </c>
      <c r="R4362">
        <v>28</v>
      </c>
      <c r="S4362">
        <v>10</v>
      </c>
      <c r="T4362">
        <v>-0.2</v>
      </c>
      <c r="U4362">
        <v>260</v>
      </c>
      <c r="V4362">
        <v>2.5</v>
      </c>
      <c r="W4362">
        <v>-0.2</v>
      </c>
      <c r="X4362">
        <v>36</v>
      </c>
      <c r="Y4362">
        <v>-2</v>
      </c>
      <c r="Z4362">
        <v>44</v>
      </c>
      <c r="AA4362">
        <v>0.6</v>
      </c>
      <c r="AB4362">
        <v>-1</v>
      </c>
      <c r="AC4362">
        <v>926</v>
      </c>
      <c r="AD4362">
        <v>15</v>
      </c>
      <c r="AE4362">
        <v>4</v>
      </c>
      <c r="AF4362">
        <v>4.5999999999999996</v>
      </c>
      <c r="AG4362">
        <v>2.7</v>
      </c>
      <c r="AH4362">
        <v>660</v>
      </c>
    </row>
    <row r="4363" spans="1:34" hidden="1" x14ac:dyDescent="0.25">
      <c r="A4363" t="s">
        <v>16619</v>
      </c>
      <c r="B4363" t="s">
        <v>16620</v>
      </c>
      <c r="C4363" s="1" t="str">
        <f t="shared" si="705"/>
        <v>21:0620</v>
      </c>
      <c r="D4363" s="1" t="str">
        <f t="shared" si="712"/>
        <v>21:0194</v>
      </c>
      <c r="E4363" t="s">
        <v>16621</v>
      </c>
      <c r="F4363" t="s">
        <v>16622</v>
      </c>
      <c r="H4363">
        <v>61.772632999999999</v>
      </c>
      <c r="I4363">
        <v>-138.26327019999999</v>
      </c>
      <c r="J4363" s="1" t="str">
        <f t="shared" si="713"/>
        <v>NGR bulk stream sediment</v>
      </c>
      <c r="K4363" s="1" t="str">
        <f t="shared" si="714"/>
        <v>&lt;177 micron (NGR)</v>
      </c>
      <c r="L4363">
        <v>51</v>
      </c>
      <c r="M4363" t="s">
        <v>111</v>
      </c>
      <c r="N4363">
        <v>1005</v>
      </c>
      <c r="O4363">
        <v>137</v>
      </c>
      <c r="P4363">
        <v>48</v>
      </c>
      <c r="Q4363">
        <v>13</v>
      </c>
      <c r="R4363">
        <v>52</v>
      </c>
      <c r="S4363">
        <v>13</v>
      </c>
      <c r="T4363">
        <v>0.6</v>
      </c>
      <c r="U4363">
        <v>400</v>
      </c>
      <c r="V4363">
        <v>2.9</v>
      </c>
      <c r="W4363">
        <v>0.9</v>
      </c>
      <c r="X4363">
        <v>46</v>
      </c>
      <c r="Y4363">
        <v>-2</v>
      </c>
      <c r="Z4363">
        <v>50</v>
      </c>
      <c r="AA4363">
        <v>2.4</v>
      </c>
      <c r="AB4363">
        <v>4</v>
      </c>
      <c r="AC4363">
        <v>952</v>
      </c>
      <c r="AD4363">
        <v>30</v>
      </c>
      <c r="AE4363">
        <v>8</v>
      </c>
      <c r="AF4363">
        <v>15.6</v>
      </c>
      <c r="AG4363">
        <v>2.9</v>
      </c>
      <c r="AH4363">
        <v>485</v>
      </c>
    </row>
    <row r="4364" spans="1:34" hidden="1" x14ac:dyDescent="0.25">
      <c r="A4364" t="s">
        <v>16623</v>
      </c>
      <c r="B4364" t="s">
        <v>16624</v>
      </c>
      <c r="C4364" s="1" t="str">
        <f t="shared" si="705"/>
        <v>21:0620</v>
      </c>
      <c r="D4364" s="1" t="str">
        <f t="shared" si="712"/>
        <v>21:0194</v>
      </c>
      <c r="E4364" t="s">
        <v>16625</v>
      </c>
      <c r="F4364" t="s">
        <v>16626</v>
      </c>
      <c r="H4364">
        <v>61.754058700000002</v>
      </c>
      <c r="I4364">
        <v>-138.2552556</v>
      </c>
      <c r="J4364" s="1" t="str">
        <f t="shared" si="713"/>
        <v>NGR bulk stream sediment</v>
      </c>
      <c r="K4364" s="1" t="str">
        <f t="shared" si="714"/>
        <v>&lt;177 micron (NGR)</v>
      </c>
      <c r="L4364">
        <v>51</v>
      </c>
      <c r="M4364" t="s">
        <v>116</v>
      </c>
      <c r="N4364">
        <v>1006</v>
      </c>
    </row>
    <row r="4365" spans="1:34" hidden="1" x14ac:dyDescent="0.25">
      <c r="A4365" t="s">
        <v>16627</v>
      </c>
      <c r="B4365" t="s">
        <v>16628</v>
      </c>
      <c r="C4365" s="1" t="str">
        <f t="shared" si="705"/>
        <v>21:0620</v>
      </c>
      <c r="D4365" s="1" t="str">
        <f t="shared" si="712"/>
        <v>21:0194</v>
      </c>
      <c r="E4365" t="s">
        <v>16629</v>
      </c>
      <c r="F4365" t="s">
        <v>16630</v>
      </c>
      <c r="H4365">
        <v>61.754006400000002</v>
      </c>
      <c r="I4365">
        <v>-138.2205222</v>
      </c>
      <c r="J4365" s="1" t="str">
        <f t="shared" si="713"/>
        <v>NGR bulk stream sediment</v>
      </c>
      <c r="K4365" s="1" t="str">
        <f t="shared" si="714"/>
        <v>&lt;177 micron (NGR)</v>
      </c>
      <c r="L4365">
        <v>51</v>
      </c>
      <c r="M4365" t="s">
        <v>121</v>
      </c>
      <c r="N4365">
        <v>1007</v>
      </c>
    </row>
    <row r="4366" spans="1:34" hidden="1" x14ac:dyDescent="0.25">
      <c r="A4366" t="s">
        <v>16631</v>
      </c>
      <c r="B4366" t="s">
        <v>16632</v>
      </c>
      <c r="C4366" s="1" t="str">
        <f t="shared" si="705"/>
        <v>21:0620</v>
      </c>
      <c r="D4366" s="1" t="str">
        <f t="shared" si="712"/>
        <v>21:0194</v>
      </c>
      <c r="E4366" t="s">
        <v>16633</v>
      </c>
      <c r="F4366" t="s">
        <v>16634</v>
      </c>
      <c r="H4366">
        <v>61.732099300000002</v>
      </c>
      <c r="I4366">
        <v>-138.18710200000001</v>
      </c>
      <c r="J4366" s="1" t="str">
        <f t="shared" si="713"/>
        <v>NGR bulk stream sediment</v>
      </c>
      <c r="K4366" s="1" t="str">
        <f t="shared" si="714"/>
        <v>&lt;177 micron (NGR)</v>
      </c>
      <c r="L4366">
        <v>51</v>
      </c>
      <c r="M4366" t="s">
        <v>126</v>
      </c>
      <c r="N4366">
        <v>1008</v>
      </c>
    </row>
    <row r="4367" spans="1:34" hidden="1" x14ac:dyDescent="0.25">
      <c r="A4367" t="s">
        <v>16635</v>
      </c>
      <c r="B4367" t="s">
        <v>16636</v>
      </c>
      <c r="C4367" s="1" t="str">
        <f t="shared" si="705"/>
        <v>21:0620</v>
      </c>
      <c r="D4367" s="1" t="str">
        <f t="shared" si="712"/>
        <v>21:0194</v>
      </c>
      <c r="E4367" t="s">
        <v>16637</v>
      </c>
      <c r="F4367" t="s">
        <v>16638</v>
      </c>
      <c r="H4367">
        <v>61.758080700000001</v>
      </c>
      <c r="I4367">
        <v>-138.1498331</v>
      </c>
      <c r="J4367" s="1" t="str">
        <f t="shared" si="713"/>
        <v>NGR bulk stream sediment</v>
      </c>
      <c r="K4367" s="1" t="str">
        <f t="shared" si="714"/>
        <v>&lt;177 micron (NGR)</v>
      </c>
      <c r="L4367">
        <v>51</v>
      </c>
      <c r="M4367" t="s">
        <v>131</v>
      </c>
      <c r="N4367">
        <v>1009</v>
      </c>
    </row>
    <row r="4368" spans="1:34" hidden="1" x14ac:dyDescent="0.25">
      <c r="A4368" t="s">
        <v>16639</v>
      </c>
      <c r="B4368" t="s">
        <v>16640</v>
      </c>
      <c r="C4368" s="1" t="str">
        <f t="shared" si="705"/>
        <v>21:0620</v>
      </c>
      <c r="D4368" s="1" t="str">
        <f t="shared" si="712"/>
        <v>21:0194</v>
      </c>
      <c r="E4368" t="s">
        <v>16641</v>
      </c>
      <c r="F4368" t="s">
        <v>16642</v>
      </c>
      <c r="H4368">
        <v>61.724487000000003</v>
      </c>
      <c r="I4368">
        <v>-138.06398369999999</v>
      </c>
      <c r="J4368" s="1" t="str">
        <f t="shared" si="713"/>
        <v>NGR bulk stream sediment</v>
      </c>
      <c r="K4368" s="1" t="str">
        <f t="shared" si="714"/>
        <v>&lt;177 micron (NGR)</v>
      </c>
      <c r="L4368">
        <v>52</v>
      </c>
      <c r="M4368" t="s">
        <v>38</v>
      </c>
      <c r="N4368">
        <v>1010</v>
      </c>
      <c r="O4368">
        <v>107</v>
      </c>
      <c r="P4368">
        <v>19</v>
      </c>
      <c r="Q4368">
        <v>19</v>
      </c>
      <c r="R4368">
        <v>14</v>
      </c>
      <c r="S4368">
        <v>4</v>
      </c>
      <c r="T4368">
        <v>0.5</v>
      </c>
      <c r="U4368">
        <v>340</v>
      </c>
      <c r="V4368">
        <v>1.8</v>
      </c>
      <c r="W4368">
        <v>0.2</v>
      </c>
      <c r="X4368">
        <v>4</v>
      </c>
      <c r="Y4368">
        <v>-2</v>
      </c>
      <c r="Z4368">
        <v>33</v>
      </c>
      <c r="AA4368">
        <v>0.7</v>
      </c>
      <c r="AB4368">
        <v>2</v>
      </c>
      <c r="AC4368">
        <v>798</v>
      </c>
      <c r="AD4368">
        <v>15</v>
      </c>
      <c r="AE4368">
        <v>-2</v>
      </c>
      <c r="AF4368">
        <v>2.2000000000000002</v>
      </c>
      <c r="AG4368">
        <v>7</v>
      </c>
      <c r="AH4368">
        <v>430</v>
      </c>
    </row>
    <row r="4369" spans="1:34" hidden="1" x14ac:dyDescent="0.25">
      <c r="A4369" t="s">
        <v>16643</v>
      </c>
      <c r="B4369" t="s">
        <v>16644</v>
      </c>
      <c r="C4369" s="1" t="str">
        <f t="shared" si="705"/>
        <v>21:0620</v>
      </c>
      <c r="D4369" s="1" t="str">
        <f t="shared" si="712"/>
        <v>21:0194</v>
      </c>
      <c r="E4369" t="s">
        <v>16641</v>
      </c>
      <c r="F4369" t="s">
        <v>16645</v>
      </c>
      <c r="H4369">
        <v>61.724487000000003</v>
      </c>
      <c r="I4369">
        <v>-138.06398369999999</v>
      </c>
      <c r="J4369" s="1" t="str">
        <f t="shared" si="713"/>
        <v>NGR bulk stream sediment</v>
      </c>
      <c r="K4369" s="1" t="str">
        <f t="shared" si="714"/>
        <v>&lt;177 micron (NGR)</v>
      </c>
      <c r="L4369">
        <v>52</v>
      </c>
      <c r="M4369" t="s">
        <v>47</v>
      </c>
      <c r="N4369">
        <v>1011</v>
      </c>
      <c r="O4369">
        <v>113</v>
      </c>
      <c r="P4369">
        <v>19</v>
      </c>
      <c r="Q4369">
        <v>18</v>
      </c>
      <c r="R4369">
        <v>14</v>
      </c>
      <c r="S4369">
        <v>4</v>
      </c>
      <c r="T4369">
        <v>0.4</v>
      </c>
      <c r="U4369">
        <v>350</v>
      </c>
      <c r="V4369">
        <v>1.8</v>
      </c>
      <c r="W4369">
        <v>0.3</v>
      </c>
      <c r="X4369">
        <v>5</v>
      </c>
      <c r="Y4369">
        <v>-2</v>
      </c>
      <c r="Z4369">
        <v>31</v>
      </c>
      <c r="AA4369">
        <v>0.3</v>
      </c>
      <c r="AB4369">
        <v>4</v>
      </c>
      <c r="AC4369">
        <v>790</v>
      </c>
      <c r="AD4369">
        <v>15</v>
      </c>
      <c r="AE4369">
        <v>-2</v>
      </c>
      <c r="AF4369">
        <v>2.4</v>
      </c>
      <c r="AG4369">
        <v>7.2</v>
      </c>
      <c r="AH4369">
        <v>415</v>
      </c>
    </row>
    <row r="4370" spans="1:34" hidden="1" x14ac:dyDescent="0.25">
      <c r="A4370" t="s">
        <v>16646</v>
      </c>
      <c r="B4370" t="s">
        <v>16647</v>
      </c>
      <c r="C4370" s="1" t="str">
        <f t="shared" si="705"/>
        <v>21:0620</v>
      </c>
      <c r="D4370" s="1" t="str">
        <f t="shared" si="712"/>
        <v>21:0194</v>
      </c>
      <c r="E4370" t="s">
        <v>16641</v>
      </c>
      <c r="F4370" t="s">
        <v>16648</v>
      </c>
      <c r="H4370">
        <v>61.724487000000003</v>
      </c>
      <c r="I4370">
        <v>-138.06398369999999</v>
      </c>
      <c r="J4370" s="1" t="str">
        <f t="shared" si="713"/>
        <v>NGR bulk stream sediment</v>
      </c>
      <c r="K4370" s="1" t="str">
        <f t="shared" si="714"/>
        <v>&lt;177 micron (NGR)</v>
      </c>
      <c r="L4370">
        <v>52</v>
      </c>
      <c r="M4370" t="s">
        <v>51</v>
      </c>
      <c r="N4370">
        <v>1012</v>
      </c>
      <c r="O4370">
        <v>116</v>
      </c>
      <c r="P4370">
        <v>20</v>
      </c>
      <c r="Q4370">
        <v>18</v>
      </c>
      <c r="R4370">
        <v>14</v>
      </c>
      <c r="S4370">
        <v>5</v>
      </c>
      <c r="T4370">
        <v>0.3</v>
      </c>
      <c r="U4370">
        <v>360</v>
      </c>
      <c r="V4370">
        <v>1.9</v>
      </c>
      <c r="W4370">
        <v>0.5</v>
      </c>
      <c r="X4370">
        <v>6</v>
      </c>
      <c r="Y4370">
        <v>-2</v>
      </c>
      <c r="Z4370">
        <v>35</v>
      </c>
      <c r="AA4370">
        <v>-0.2</v>
      </c>
      <c r="AB4370">
        <v>2</v>
      </c>
      <c r="AC4370">
        <v>792</v>
      </c>
      <c r="AD4370">
        <v>10</v>
      </c>
      <c r="AE4370">
        <v>-2</v>
      </c>
      <c r="AF4370">
        <v>2.4</v>
      </c>
      <c r="AG4370">
        <v>7.1</v>
      </c>
      <c r="AH4370">
        <v>430</v>
      </c>
    </row>
    <row r="4371" spans="1:34" hidden="1" x14ac:dyDescent="0.25">
      <c r="A4371" t="s">
        <v>16649</v>
      </c>
      <c r="B4371" t="s">
        <v>16650</v>
      </c>
      <c r="C4371" s="1" t="str">
        <f t="shared" si="705"/>
        <v>21:0620</v>
      </c>
      <c r="D4371" s="1" t="str">
        <f t="shared" si="712"/>
        <v>21:0194</v>
      </c>
      <c r="E4371" t="s">
        <v>16651</v>
      </c>
      <c r="F4371" t="s">
        <v>16652</v>
      </c>
      <c r="H4371">
        <v>61.723314600000002</v>
      </c>
      <c r="I4371">
        <v>-138.00770800000001</v>
      </c>
      <c r="J4371" s="1" t="str">
        <f t="shared" si="713"/>
        <v>NGR bulk stream sediment</v>
      </c>
      <c r="K4371" s="1" t="str">
        <f t="shared" si="714"/>
        <v>&lt;177 micron (NGR)</v>
      </c>
      <c r="L4371">
        <v>52</v>
      </c>
      <c r="M4371" t="s">
        <v>43</v>
      </c>
      <c r="N4371">
        <v>1013</v>
      </c>
      <c r="O4371">
        <v>159</v>
      </c>
      <c r="P4371">
        <v>25</v>
      </c>
      <c r="Q4371">
        <v>28</v>
      </c>
      <c r="R4371">
        <v>17</v>
      </c>
      <c r="S4371">
        <v>5</v>
      </c>
      <c r="T4371">
        <v>0.3</v>
      </c>
      <c r="U4371">
        <v>210</v>
      </c>
      <c r="V4371">
        <v>1.9</v>
      </c>
      <c r="W4371">
        <v>0.4</v>
      </c>
      <c r="X4371">
        <v>9</v>
      </c>
      <c r="Y4371">
        <v>-2</v>
      </c>
      <c r="Z4371">
        <v>40</v>
      </c>
      <c r="AA4371">
        <v>0.8</v>
      </c>
      <c r="AB4371">
        <v>2</v>
      </c>
      <c r="AC4371">
        <v>860</v>
      </c>
      <c r="AD4371">
        <v>20</v>
      </c>
      <c r="AE4371">
        <v>-2</v>
      </c>
      <c r="AF4371">
        <v>5.6</v>
      </c>
      <c r="AG4371">
        <v>10.5</v>
      </c>
      <c r="AH4371">
        <v>485</v>
      </c>
    </row>
    <row r="4372" spans="1:34" hidden="1" x14ac:dyDescent="0.25">
      <c r="A4372" t="s">
        <v>16653</v>
      </c>
      <c r="B4372" t="s">
        <v>16654</v>
      </c>
      <c r="C4372" s="1" t="str">
        <f t="shared" si="705"/>
        <v>21:0620</v>
      </c>
      <c r="D4372" s="1" t="str">
        <f t="shared" si="712"/>
        <v>21:0194</v>
      </c>
      <c r="E4372" t="s">
        <v>16655</v>
      </c>
      <c r="F4372" t="s">
        <v>16656</v>
      </c>
      <c r="H4372">
        <v>61.751915400000001</v>
      </c>
      <c r="I4372">
        <v>-138.02160749999999</v>
      </c>
      <c r="J4372" s="1" t="str">
        <f t="shared" si="713"/>
        <v>NGR bulk stream sediment</v>
      </c>
      <c r="K4372" s="1" t="str">
        <f t="shared" si="714"/>
        <v>&lt;177 micron (NGR)</v>
      </c>
      <c r="L4372">
        <v>52</v>
      </c>
      <c r="M4372" t="s">
        <v>56</v>
      </c>
      <c r="N4372">
        <v>1014</v>
      </c>
      <c r="O4372">
        <v>147</v>
      </c>
      <c r="P4372">
        <v>23</v>
      </c>
      <c r="Q4372">
        <v>24</v>
      </c>
      <c r="R4372">
        <v>15</v>
      </c>
      <c r="S4372">
        <v>6</v>
      </c>
      <c r="T4372">
        <v>-0.2</v>
      </c>
      <c r="U4372">
        <v>270</v>
      </c>
      <c r="V4372">
        <v>1.95</v>
      </c>
      <c r="W4372">
        <v>1.1000000000000001</v>
      </c>
      <c r="X4372">
        <v>8</v>
      </c>
      <c r="Y4372">
        <v>-2</v>
      </c>
      <c r="Z4372">
        <v>35</v>
      </c>
      <c r="AA4372">
        <v>0.6</v>
      </c>
      <c r="AB4372">
        <v>4</v>
      </c>
      <c r="AC4372">
        <v>784</v>
      </c>
      <c r="AD4372">
        <v>20</v>
      </c>
      <c r="AE4372">
        <v>-2</v>
      </c>
      <c r="AF4372">
        <v>5</v>
      </c>
      <c r="AG4372">
        <v>9.1999999999999993</v>
      </c>
      <c r="AH4372">
        <v>450</v>
      </c>
    </row>
    <row r="4373" spans="1:34" hidden="1" x14ac:dyDescent="0.25">
      <c r="A4373" t="s">
        <v>16657</v>
      </c>
      <c r="B4373" t="s">
        <v>16658</v>
      </c>
      <c r="C4373" s="1" t="str">
        <f t="shared" si="705"/>
        <v>21:0620</v>
      </c>
      <c r="D4373" s="1" t="str">
        <f t="shared" si="712"/>
        <v>21:0194</v>
      </c>
      <c r="E4373" t="s">
        <v>16659</v>
      </c>
      <c r="F4373" t="s">
        <v>16660</v>
      </c>
      <c r="H4373">
        <v>61.781544500000003</v>
      </c>
      <c r="I4373">
        <v>-138.01382520000001</v>
      </c>
      <c r="J4373" s="1" t="str">
        <f t="shared" si="713"/>
        <v>NGR bulk stream sediment</v>
      </c>
      <c r="K4373" s="1" t="str">
        <f t="shared" si="714"/>
        <v>&lt;177 micron (NGR)</v>
      </c>
      <c r="L4373">
        <v>52</v>
      </c>
      <c r="M4373" t="s">
        <v>61</v>
      </c>
      <c r="N4373">
        <v>1015</v>
      </c>
      <c r="O4373">
        <v>176</v>
      </c>
      <c r="P4373">
        <v>25</v>
      </c>
      <c r="Q4373">
        <v>25</v>
      </c>
      <c r="R4373">
        <v>16</v>
      </c>
      <c r="S4373">
        <v>6</v>
      </c>
      <c r="T4373">
        <v>0.2</v>
      </c>
      <c r="U4373">
        <v>300</v>
      </c>
      <c r="V4373">
        <v>1.8</v>
      </c>
      <c r="W4373">
        <v>0.8</v>
      </c>
      <c r="X4373">
        <v>10</v>
      </c>
      <c r="Y4373">
        <v>-2</v>
      </c>
      <c r="Z4373">
        <v>31</v>
      </c>
      <c r="AA4373">
        <v>0.7</v>
      </c>
      <c r="AB4373">
        <v>4</v>
      </c>
      <c r="AC4373">
        <v>784</v>
      </c>
      <c r="AD4373">
        <v>20</v>
      </c>
      <c r="AE4373">
        <v>-2</v>
      </c>
      <c r="AF4373">
        <v>4.2</v>
      </c>
      <c r="AG4373">
        <v>10.5</v>
      </c>
      <c r="AH4373">
        <v>450</v>
      </c>
    </row>
    <row r="4374" spans="1:34" hidden="1" x14ac:dyDescent="0.25">
      <c r="A4374" t="s">
        <v>16661</v>
      </c>
      <c r="B4374" t="s">
        <v>16662</v>
      </c>
      <c r="C4374" s="1" t="str">
        <f t="shared" si="705"/>
        <v>21:0620</v>
      </c>
      <c r="D4374" s="1" t="str">
        <f t="shared" si="712"/>
        <v>21:0194</v>
      </c>
      <c r="E4374" t="s">
        <v>16663</v>
      </c>
      <c r="F4374" t="s">
        <v>16664</v>
      </c>
      <c r="H4374">
        <v>61.787608800000001</v>
      </c>
      <c r="I4374">
        <v>-138.0196306</v>
      </c>
      <c r="J4374" s="1" t="str">
        <f t="shared" si="713"/>
        <v>NGR bulk stream sediment</v>
      </c>
      <c r="K4374" s="1" t="str">
        <f t="shared" si="714"/>
        <v>&lt;177 micron (NGR)</v>
      </c>
      <c r="L4374">
        <v>52</v>
      </c>
      <c r="M4374" t="s">
        <v>66</v>
      </c>
      <c r="N4374">
        <v>1016</v>
      </c>
      <c r="O4374">
        <v>179</v>
      </c>
      <c r="P4374">
        <v>29</v>
      </c>
      <c r="Q4374">
        <v>27</v>
      </c>
      <c r="R4374">
        <v>18</v>
      </c>
      <c r="S4374">
        <v>6</v>
      </c>
      <c r="T4374">
        <v>0.2</v>
      </c>
      <c r="U4374">
        <v>350</v>
      </c>
      <c r="V4374">
        <v>2.1</v>
      </c>
      <c r="W4374">
        <v>0.8</v>
      </c>
      <c r="X4374">
        <v>12</v>
      </c>
      <c r="Y4374">
        <v>2</v>
      </c>
      <c r="Z4374">
        <v>31</v>
      </c>
      <c r="AA4374">
        <v>0.7</v>
      </c>
      <c r="AB4374">
        <v>3</v>
      </c>
      <c r="AC4374">
        <v>833</v>
      </c>
      <c r="AD4374">
        <v>20</v>
      </c>
      <c r="AE4374">
        <v>-2</v>
      </c>
      <c r="AF4374">
        <v>5.8</v>
      </c>
      <c r="AG4374">
        <v>9.9</v>
      </c>
      <c r="AH4374">
        <v>545</v>
      </c>
    </row>
    <row r="4375" spans="1:34" hidden="1" x14ac:dyDescent="0.25">
      <c r="A4375" t="s">
        <v>16665</v>
      </c>
      <c r="B4375" t="s">
        <v>16666</v>
      </c>
      <c r="C4375" s="1" t="str">
        <f t="shared" si="705"/>
        <v>21:0620</v>
      </c>
      <c r="D4375" s="1" t="str">
        <f t="shared" si="712"/>
        <v>21:0194</v>
      </c>
      <c r="E4375" t="s">
        <v>16667</v>
      </c>
      <c r="F4375" t="s">
        <v>16668</v>
      </c>
      <c r="H4375">
        <v>61.775789199999998</v>
      </c>
      <c r="I4375">
        <v>-138.06769980000001</v>
      </c>
      <c r="J4375" s="1" t="str">
        <f t="shared" si="713"/>
        <v>NGR bulk stream sediment</v>
      </c>
      <c r="K4375" s="1" t="str">
        <f t="shared" si="714"/>
        <v>&lt;177 micron (NGR)</v>
      </c>
      <c r="L4375">
        <v>52</v>
      </c>
      <c r="M4375" t="s">
        <v>76</v>
      </c>
      <c r="N4375">
        <v>1017</v>
      </c>
      <c r="O4375">
        <v>110</v>
      </c>
      <c r="P4375">
        <v>24</v>
      </c>
      <c r="Q4375">
        <v>13</v>
      </c>
      <c r="R4375">
        <v>22</v>
      </c>
      <c r="S4375">
        <v>9</v>
      </c>
      <c r="T4375">
        <v>-0.2</v>
      </c>
      <c r="U4375">
        <v>280</v>
      </c>
      <c r="V4375">
        <v>1.9</v>
      </c>
      <c r="W4375">
        <v>0.6</v>
      </c>
      <c r="X4375">
        <v>18</v>
      </c>
      <c r="Y4375">
        <v>-2</v>
      </c>
      <c r="Z4375">
        <v>40</v>
      </c>
      <c r="AA4375">
        <v>1.6</v>
      </c>
      <c r="AB4375">
        <v>2</v>
      </c>
      <c r="AC4375">
        <v>1320</v>
      </c>
      <c r="AD4375">
        <v>20</v>
      </c>
      <c r="AE4375">
        <v>2</v>
      </c>
      <c r="AF4375">
        <v>6.6</v>
      </c>
      <c r="AG4375">
        <v>5.2</v>
      </c>
      <c r="AH4375">
        <v>450</v>
      </c>
    </row>
    <row r="4376" spans="1:34" hidden="1" x14ac:dyDescent="0.25">
      <c r="A4376" t="s">
        <v>16669</v>
      </c>
      <c r="B4376" t="s">
        <v>16670</v>
      </c>
      <c r="C4376" s="1" t="str">
        <f t="shared" si="705"/>
        <v>21:0620</v>
      </c>
      <c r="D4376" s="1" t="str">
        <f t="shared" si="712"/>
        <v>21:0194</v>
      </c>
      <c r="E4376" t="s">
        <v>16671</v>
      </c>
      <c r="F4376" t="s">
        <v>16672</v>
      </c>
      <c r="H4376">
        <v>61.768875600000001</v>
      </c>
      <c r="I4376">
        <v>-138.05821370000001</v>
      </c>
      <c r="J4376" s="1" t="str">
        <f t="shared" si="713"/>
        <v>NGR bulk stream sediment</v>
      </c>
      <c r="K4376" s="1" t="str">
        <f t="shared" si="714"/>
        <v>&lt;177 micron (NGR)</v>
      </c>
      <c r="L4376">
        <v>52</v>
      </c>
      <c r="M4376" t="s">
        <v>81</v>
      </c>
      <c r="N4376">
        <v>1018</v>
      </c>
      <c r="O4376">
        <v>77</v>
      </c>
      <c r="P4376">
        <v>9</v>
      </c>
      <c r="Q4376">
        <v>5</v>
      </c>
      <c r="R4376">
        <v>10</v>
      </c>
      <c r="S4376">
        <v>2</v>
      </c>
      <c r="T4376">
        <v>0.3</v>
      </c>
      <c r="U4376">
        <v>170</v>
      </c>
      <c r="V4376">
        <v>1.1000000000000001</v>
      </c>
      <c r="W4376">
        <v>0.2</v>
      </c>
      <c r="X4376">
        <v>4</v>
      </c>
      <c r="Y4376">
        <v>-2</v>
      </c>
      <c r="Z4376">
        <v>22</v>
      </c>
      <c r="AA4376">
        <v>0.3</v>
      </c>
      <c r="AB4376">
        <v>2</v>
      </c>
      <c r="AC4376">
        <v>587</v>
      </c>
      <c r="AD4376">
        <v>10</v>
      </c>
      <c r="AE4376">
        <v>-2</v>
      </c>
      <c r="AF4376">
        <v>2.2000000000000002</v>
      </c>
      <c r="AG4376">
        <v>3.4</v>
      </c>
      <c r="AH4376">
        <v>400</v>
      </c>
    </row>
    <row r="4377" spans="1:34" hidden="1" x14ac:dyDescent="0.25">
      <c r="A4377" t="s">
        <v>16673</v>
      </c>
      <c r="B4377" t="s">
        <v>16674</v>
      </c>
      <c r="C4377" s="1" t="str">
        <f t="shared" si="705"/>
        <v>21:0620</v>
      </c>
      <c r="D4377" s="1" t="str">
        <f t="shared" si="712"/>
        <v>21:0194</v>
      </c>
      <c r="E4377" t="s">
        <v>16675</v>
      </c>
      <c r="F4377" t="s">
        <v>16676</v>
      </c>
      <c r="H4377">
        <v>61.782063700000002</v>
      </c>
      <c r="I4377">
        <v>-138.12778750000001</v>
      </c>
      <c r="J4377" s="1" t="str">
        <f t="shared" si="713"/>
        <v>NGR bulk stream sediment</v>
      </c>
      <c r="K4377" s="1" t="str">
        <f t="shared" si="714"/>
        <v>&lt;177 micron (NGR)</v>
      </c>
      <c r="L4377">
        <v>52</v>
      </c>
      <c r="M4377" t="s">
        <v>86</v>
      </c>
      <c r="N4377">
        <v>1019</v>
      </c>
      <c r="O4377">
        <v>143</v>
      </c>
      <c r="P4377">
        <v>37</v>
      </c>
      <c r="Q4377">
        <v>15</v>
      </c>
      <c r="R4377">
        <v>37</v>
      </c>
      <c r="S4377">
        <v>10</v>
      </c>
      <c r="T4377">
        <v>0.3</v>
      </c>
      <c r="U4377">
        <v>180</v>
      </c>
      <c r="V4377">
        <v>2.5</v>
      </c>
      <c r="W4377">
        <v>0.9</v>
      </c>
      <c r="X4377">
        <v>19</v>
      </c>
      <c r="Y4377">
        <v>-2</v>
      </c>
      <c r="Z4377">
        <v>88</v>
      </c>
      <c r="AA4377">
        <v>1.6</v>
      </c>
      <c r="AB4377">
        <v>1</v>
      </c>
      <c r="AC4377">
        <v>1360</v>
      </c>
      <c r="AD4377">
        <v>25</v>
      </c>
      <c r="AE4377">
        <v>-2</v>
      </c>
      <c r="AF4377">
        <v>8</v>
      </c>
      <c r="AG4377">
        <v>4.3</v>
      </c>
      <c r="AH4377">
        <v>465</v>
      </c>
    </row>
    <row r="4378" spans="1:34" hidden="1" x14ac:dyDescent="0.25">
      <c r="A4378" t="s">
        <v>16677</v>
      </c>
      <c r="B4378" t="s">
        <v>16678</v>
      </c>
      <c r="C4378" s="1" t="str">
        <f t="shared" si="705"/>
        <v>21:0620</v>
      </c>
      <c r="D4378" s="1" t="str">
        <f t="shared" si="712"/>
        <v>21:0194</v>
      </c>
      <c r="E4378" t="s">
        <v>16679</v>
      </c>
      <c r="F4378" t="s">
        <v>16680</v>
      </c>
      <c r="H4378">
        <v>61.813551099999998</v>
      </c>
      <c r="I4378">
        <v>-138.13131910000001</v>
      </c>
      <c r="J4378" s="1" t="str">
        <f t="shared" si="713"/>
        <v>NGR bulk stream sediment</v>
      </c>
      <c r="K4378" s="1" t="str">
        <f t="shared" si="714"/>
        <v>&lt;177 micron (NGR)</v>
      </c>
      <c r="L4378">
        <v>52</v>
      </c>
      <c r="M4378" t="s">
        <v>91</v>
      </c>
      <c r="N4378">
        <v>1020</v>
      </c>
      <c r="O4378">
        <v>80</v>
      </c>
      <c r="P4378">
        <v>25</v>
      </c>
      <c r="Q4378">
        <v>16</v>
      </c>
      <c r="R4378">
        <v>24</v>
      </c>
      <c r="S4378">
        <v>8</v>
      </c>
      <c r="T4378">
        <v>-0.2</v>
      </c>
      <c r="U4378">
        <v>420</v>
      </c>
      <c r="V4378">
        <v>2.25</v>
      </c>
      <c r="W4378">
        <v>-0.2</v>
      </c>
      <c r="X4378">
        <v>20</v>
      </c>
      <c r="Y4378">
        <v>4</v>
      </c>
      <c r="Z4378">
        <v>64</v>
      </c>
      <c r="AA4378">
        <v>0.5</v>
      </c>
      <c r="AB4378">
        <v>2</v>
      </c>
      <c r="AC4378">
        <v>797</v>
      </c>
      <c r="AD4378">
        <v>15</v>
      </c>
      <c r="AE4378">
        <v>10</v>
      </c>
      <c r="AF4378">
        <v>4.5999999999999996</v>
      </c>
      <c r="AG4378">
        <v>3.3</v>
      </c>
      <c r="AH4378">
        <v>465</v>
      </c>
    </row>
    <row r="4379" spans="1:34" hidden="1" x14ac:dyDescent="0.25">
      <c r="A4379" t="s">
        <v>16681</v>
      </c>
      <c r="B4379" t="s">
        <v>16682</v>
      </c>
      <c r="C4379" s="1" t="str">
        <f t="shared" si="705"/>
        <v>21:0620</v>
      </c>
      <c r="D4379" s="1" t="str">
        <f t="shared" si="712"/>
        <v>21:0194</v>
      </c>
      <c r="E4379" t="s">
        <v>16683</v>
      </c>
      <c r="F4379" t="s">
        <v>16684</v>
      </c>
      <c r="H4379">
        <v>61.813754500000002</v>
      </c>
      <c r="I4379">
        <v>-138.0969667</v>
      </c>
      <c r="J4379" s="1" t="str">
        <f t="shared" si="713"/>
        <v>NGR bulk stream sediment</v>
      </c>
      <c r="K4379" s="1" t="str">
        <f t="shared" si="714"/>
        <v>&lt;177 micron (NGR)</v>
      </c>
      <c r="L4379">
        <v>52</v>
      </c>
      <c r="M4379" t="s">
        <v>96</v>
      </c>
      <c r="N4379">
        <v>1021</v>
      </c>
      <c r="O4379">
        <v>81</v>
      </c>
      <c r="P4379">
        <v>16</v>
      </c>
      <c r="Q4379">
        <v>16</v>
      </c>
      <c r="R4379">
        <v>11</v>
      </c>
      <c r="S4379">
        <v>4</v>
      </c>
      <c r="T4379">
        <v>0.4</v>
      </c>
      <c r="U4379">
        <v>220</v>
      </c>
      <c r="V4379">
        <v>1.7</v>
      </c>
      <c r="W4379">
        <v>0.2</v>
      </c>
      <c r="X4379">
        <v>5</v>
      </c>
      <c r="Y4379">
        <v>-2</v>
      </c>
      <c r="Z4379">
        <v>42</v>
      </c>
      <c r="AA4379">
        <v>-0.2</v>
      </c>
      <c r="AB4379">
        <v>2</v>
      </c>
      <c r="AC4379">
        <v>618</v>
      </c>
      <c r="AD4379">
        <v>10</v>
      </c>
      <c r="AE4379">
        <v>-2</v>
      </c>
      <c r="AF4379">
        <v>6</v>
      </c>
      <c r="AG4379">
        <v>4</v>
      </c>
      <c r="AH4379">
        <v>370</v>
      </c>
    </row>
    <row r="4380" spans="1:34" hidden="1" x14ac:dyDescent="0.25">
      <c r="A4380" t="s">
        <v>16685</v>
      </c>
      <c r="B4380" t="s">
        <v>16686</v>
      </c>
      <c r="C4380" s="1" t="str">
        <f t="shared" si="705"/>
        <v>21:0620</v>
      </c>
      <c r="D4380" s="1" t="str">
        <f t="shared" si="712"/>
        <v>21:0194</v>
      </c>
      <c r="E4380" t="s">
        <v>16687</v>
      </c>
      <c r="F4380" t="s">
        <v>16688</v>
      </c>
      <c r="H4380">
        <v>61.830956</v>
      </c>
      <c r="I4380">
        <v>-138.07109510000001</v>
      </c>
      <c r="J4380" s="1" t="str">
        <f t="shared" si="713"/>
        <v>NGR bulk stream sediment</v>
      </c>
      <c r="K4380" s="1" t="str">
        <f t="shared" si="714"/>
        <v>&lt;177 micron (NGR)</v>
      </c>
      <c r="L4380">
        <v>52</v>
      </c>
      <c r="M4380" t="s">
        <v>101</v>
      </c>
      <c r="N4380">
        <v>1022</v>
      </c>
      <c r="O4380">
        <v>105</v>
      </c>
      <c r="P4380">
        <v>21</v>
      </c>
      <c r="Q4380">
        <v>14</v>
      </c>
      <c r="R4380">
        <v>25</v>
      </c>
      <c r="S4380">
        <v>10</v>
      </c>
      <c r="T4380">
        <v>0.2</v>
      </c>
      <c r="U4380">
        <v>300</v>
      </c>
      <c r="V4380">
        <v>2.15</v>
      </c>
      <c r="W4380">
        <v>-0.2</v>
      </c>
      <c r="X4380">
        <v>9</v>
      </c>
      <c r="Y4380">
        <v>-2</v>
      </c>
      <c r="Z4380">
        <v>61</v>
      </c>
      <c r="AA4380">
        <v>0.3</v>
      </c>
      <c r="AB4380">
        <v>2</v>
      </c>
      <c r="AC4380">
        <v>789</v>
      </c>
      <c r="AD4380">
        <v>25</v>
      </c>
      <c r="AE4380">
        <v>-2</v>
      </c>
      <c r="AF4380">
        <v>7.8</v>
      </c>
      <c r="AG4380">
        <v>5.2</v>
      </c>
      <c r="AH4380">
        <v>485</v>
      </c>
    </row>
    <row r="4381" spans="1:34" hidden="1" x14ac:dyDescent="0.25">
      <c r="A4381" t="s">
        <v>16689</v>
      </c>
      <c r="B4381" t="s">
        <v>16690</v>
      </c>
      <c r="C4381" s="1" t="str">
        <f t="shared" si="705"/>
        <v>21:0620</v>
      </c>
      <c r="D4381" s="1" t="str">
        <f t="shared" si="712"/>
        <v>21:0194</v>
      </c>
      <c r="E4381" t="s">
        <v>16691</v>
      </c>
      <c r="F4381" t="s">
        <v>16692</v>
      </c>
      <c r="H4381">
        <v>61.825373499999998</v>
      </c>
      <c r="I4381">
        <v>-138.0187196</v>
      </c>
      <c r="J4381" s="1" t="str">
        <f t="shared" si="713"/>
        <v>NGR bulk stream sediment</v>
      </c>
      <c r="K4381" s="1" t="str">
        <f t="shared" si="714"/>
        <v>&lt;177 micron (NGR)</v>
      </c>
      <c r="L4381">
        <v>52</v>
      </c>
      <c r="M4381" t="s">
        <v>106</v>
      </c>
      <c r="N4381">
        <v>1023</v>
      </c>
      <c r="O4381">
        <v>84</v>
      </c>
      <c r="P4381">
        <v>24</v>
      </c>
      <c r="Q4381">
        <v>16</v>
      </c>
      <c r="R4381">
        <v>20</v>
      </c>
      <c r="S4381">
        <v>7</v>
      </c>
      <c r="T4381">
        <v>0.2</v>
      </c>
      <c r="U4381">
        <v>300</v>
      </c>
      <c r="V4381">
        <v>2.2000000000000002</v>
      </c>
      <c r="W4381">
        <v>0.2</v>
      </c>
      <c r="X4381">
        <v>14</v>
      </c>
      <c r="Y4381">
        <v>2</v>
      </c>
      <c r="Z4381">
        <v>55</v>
      </c>
      <c r="AA4381">
        <v>0.5</v>
      </c>
      <c r="AB4381">
        <v>2</v>
      </c>
      <c r="AC4381">
        <v>836</v>
      </c>
      <c r="AD4381">
        <v>15</v>
      </c>
      <c r="AE4381">
        <v>14</v>
      </c>
      <c r="AF4381">
        <v>5.6</v>
      </c>
      <c r="AG4381">
        <v>5</v>
      </c>
      <c r="AH4381">
        <v>415</v>
      </c>
    </row>
    <row r="4382" spans="1:34" hidden="1" x14ac:dyDescent="0.25">
      <c r="A4382" t="s">
        <v>16693</v>
      </c>
      <c r="B4382" t="s">
        <v>16694</v>
      </c>
      <c r="C4382" s="1" t="str">
        <f t="shared" si="705"/>
        <v>21:0620</v>
      </c>
      <c r="D4382" s="1" t="str">
        <f>HYPERLINK("http://geochem.nrcan.gc.ca/cdogs/content/svy/svy_e.htm", "")</f>
        <v/>
      </c>
      <c r="G4382" s="1" t="str">
        <f>HYPERLINK("http://geochem.nrcan.gc.ca/cdogs/content/cr_/cr_00079_e.htm", "79")</f>
        <v>79</v>
      </c>
      <c r="J4382" t="s">
        <v>69</v>
      </c>
      <c r="K4382" t="s">
        <v>70</v>
      </c>
      <c r="L4382">
        <v>52</v>
      </c>
      <c r="M4382" t="s">
        <v>71</v>
      </c>
      <c r="N4382">
        <v>1024</v>
      </c>
      <c r="O4382">
        <v>110</v>
      </c>
      <c r="P4382">
        <v>90</v>
      </c>
      <c r="Q4382">
        <v>17</v>
      </c>
      <c r="R4382">
        <v>246</v>
      </c>
      <c r="S4382">
        <v>29</v>
      </c>
      <c r="T4382">
        <v>0.2</v>
      </c>
      <c r="U4382">
        <v>920</v>
      </c>
      <c r="V4382">
        <v>3.2</v>
      </c>
      <c r="W4382">
        <v>1.1000000000000001</v>
      </c>
      <c r="X4382">
        <v>11</v>
      </c>
      <c r="Y4382">
        <v>-2</v>
      </c>
      <c r="Z4382">
        <v>90</v>
      </c>
      <c r="AA4382">
        <v>0.5</v>
      </c>
      <c r="AB4382">
        <v>2</v>
      </c>
      <c r="AC4382">
        <v>741</v>
      </c>
      <c r="AD4382">
        <v>40</v>
      </c>
      <c r="AE4382">
        <v>-2</v>
      </c>
      <c r="AF4382">
        <v>4</v>
      </c>
      <c r="AG4382">
        <v>2.8</v>
      </c>
      <c r="AH4382">
        <v>610</v>
      </c>
    </row>
    <row r="4383" spans="1:34" hidden="1" x14ac:dyDescent="0.25">
      <c r="A4383" t="s">
        <v>16695</v>
      </c>
      <c r="B4383" t="s">
        <v>16696</v>
      </c>
      <c r="C4383" s="1" t="str">
        <f t="shared" ref="C4383:C4446" si="715">HYPERLINK("http://geochem.nrcan.gc.ca/cdogs/content/bdl/bdl210620_e.htm", "21:0620")</f>
        <v>21:0620</v>
      </c>
      <c r="D4383" s="1" t="str">
        <f t="shared" ref="D4383:D4399" si="716">HYPERLINK("http://geochem.nrcan.gc.ca/cdogs/content/svy/svy210194_e.htm", "21:0194")</f>
        <v>21:0194</v>
      </c>
      <c r="E4383" t="s">
        <v>16697</v>
      </c>
      <c r="F4383" t="s">
        <v>16698</v>
      </c>
      <c r="H4383">
        <v>61.863381500000003</v>
      </c>
      <c r="I4383">
        <v>-138.05871479999999</v>
      </c>
      <c r="J4383" s="1" t="str">
        <f t="shared" ref="J4383:J4399" si="717">HYPERLINK("http://geochem.nrcan.gc.ca/cdogs/content/kwd/kwd020030_e.htm", "NGR bulk stream sediment")</f>
        <v>NGR bulk stream sediment</v>
      </c>
      <c r="K4383" s="1" t="str">
        <f t="shared" ref="K4383:K4399" si="718">HYPERLINK("http://geochem.nrcan.gc.ca/cdogs/content/kwd/kwd080006_e.htm", "&lt;177 micron (NGR)")</f>
        <v>&lt;177 micron (NGR)</v>
      </c>
      <c r="L4383">
        <v>52</v>
      </c>
      <c r="M4383" t="s">
        <v>111</v>
      </c>
      <c r="N4383">
        <v>1025</v>
      </c>
      <c r="O4383">
        <v>79</v>
      </c>
      <c r="P4383">
        <v>13</v>
      </c>
      <c r="Q4383">
        <v>9</v>
      </c>
      <c r="R4383">
        <v>12</v>
      </c>
      <c r="S4383">
        <v>10</v>
      </c>
      <c r="T4383">
        <v>0.2</v>
      </c>
      <c r="U4383">
        <v>820</v>
      </c>
      <c r="V4383">
        <v>2.2000000000000002</v>
      </c>
      <c r="W4383">
        <v>0.3</v>
      </c>
      <c r="X4383">
        <v>3</v>
      </c>
      <c r="Y4383">
        <v>-2</v>
      </c>
      <c r="Z4383">
        <v>66</v>
      </c>
      <c r="AA4383">
        <v>-0.2</v>
      </c>
      <c r="AB4383">
        <v>2</v>
      </c>
      <c r="AC4383">
        <v>625</v>
      </c>
      <c r="AD4383">
        <v>30</v>
      </c>
      <c r="AE4383">
        <v>-2</v>
      </c>
      <c r="AF4383">
        <v>8.6</v>
      </c>
      <c r="AG4383">
        <v>10</v>
      </c>
      <c r="AH4383">
        <v>370</v>
      </c>
    </row>
    <row r="4384" spans="1:34" hidden="1" x14ac:dyDescent="0.25">
      <c r="A4384" t="s">
        <v>16699</v>
      </c>
      <c r="B4384" t="s">
        <v>16700</v>
      </c>
      <c r="C4384" s="1" t="str">
        <f t="shared" si="715"/>
        <v>21:0620</v>
      </c>
      <c r="D4384" s="1" t="str">
        <f t="shared" si="716"/>
        <v>21:0194</v>
      </c>
      <c r="E4384" t="s">
        <v>16701</v>
      </c>
      <c r="F4384" t="s">
        <v>16702</v>
      </c>
      <c r="H4384">
        <v>61.9034148</v>
      </c>
      <c r="I4384">
        <v>-138.03380229999999</v>
      </c>
      <c r="J4384" s="1" t="str">
        <f t="shared" si="717"/>
        <v>NGR bulk stream sediment</v>
      </c>
      <c r="K4384" s="1" t="str">
        <f t="shared" si="718"/>
        <v>&lt;177 micron (NGR)</v>
      </c>
      <c r="L4384">
        <v>52</v>
      </c>
      <c r="M4384" t="s">
        <v>116</v>
      </c>
      <c r="N4384">
        <v>1026</v>
      </c>
      <c r="O4384">
        <v>112</v>
      </c>
      <c r="P4384">
        <v>16</v>
      </c>
      <c r="Q4384">
        <v>16</v>
      </c>
      <c r="R4384">
        <v>13</v>
      </c>
      <c r="S4384">
        <v>6</v>
      </c>
      <c r="T4384">
        <v>0.2</v>
      </c>
      <c r="U4384">
        <v>200</v>
      </c>
      <c r="V4384">
        <v>1.7</v>
      </c>
      <c r="W4384">
        <v>0.5</v>
      </c>
      <c r="X4384">
        <v>8</v>
      </c>
      <c r="Y4384">
        <v>-2</v>
      </c>
      <c r="Z4384">
        <v>40</v>
      </c>
      <c r="AA4384">
        <v>0.3</v>
      </c>
      <c r="AB4384">
        <v>3</v>
      </c>
      <c r="AC4384">
        <v>850</v>
      </c>
      <c r="AD4384">
        <v>20</v>
      </c>
      <c r="AE4384">
        <v>-2</v>
      </c>
      <c r="AF4384">
        <v>4.5999999999999996</v>
      </c>
      <c r="AG4384">
        <v>7.7</v>
      </c>
      <c r="AH4384">
        <v>400</v>
      </c>
    </row>
    <row r="4385" spans="1:34" hidden="1" x14ac:dyDescent="0.25">
      <c r="A4385" t="s">
        <v>16703</v>
      </c>
      <c r="B4385" t="s">
        <v>16704</v>
      </c>
      <c r="C4385" s="1" t="str">
        <f t="shared" si="715"/>
        <v>21:0620</v>
      </c>
      <c r="D4385" s="1" t="str">
        <f t="shared" si="716"/>
        <v>21:0194</v>
      </c>
      <c r="E4385" t="s">
        <v>16705</v>
      </c>
      <c r="F4385" t="s">
        <v>16706</v>
      </c>
      <c r="H4385">
        <v>61.917215200000001</v>
      </c>
      <c r="I4385">
        <v>-138.0243274</v>
      </c>
      <c r="J4385" s="1" t="str">
        <f t="shared" si="717"/>
        <v>NGR bulk stream sediment</v>
      </c>
      <c r="K4385" s="1" t="str">
        <f t="shared" si="718"/>
        <v>&lt;177 micron (NGR)</v>
      </c>
      <c r="L4385">
        <v>52</v>
      </c>
      <c r="M4385" t="s">
        <v>121</v>
      </c>
      <c r="N4385">
        <v>1027</v>
      </c>
      <c r="O4385">
        <v>32</v>
      </c>
      <c r="P4385">
        <v>6</v>
      </c>
      <c r="Q4385">
        <v>2</v>
      </c>
      <c r="R4385">
        <v>7</v>
      </c>
      <c r="S4385">
        <v>2</v>
      </c>
      <c r="T4385">
        <v>-0.2</v>
      </c>
      <c r="U4385">
        <v>150</v>
      </c>
      <c r="V4385">
        <v>1.1000000000000001</v>
      </c>
      <c r="W4385">
        <v>-0.2</v>
      </c>
      <c r="X4385">
        <v>2</v>
      </c>
      <c r="Y4385">
        <v>-2</v>
      </c>
      <c r="Z4385">
        <v>31</v>
      </c>
      <c r="AA4385">
        <v>-0.2</v>
      </c>
      <c r="AB4385">
        <v>-1</v>
      </c>
      <c r="AC4385">
        <v>920</v>
      </c>
      <c r="AD4385">
        <v>10</v>
      </c>
      <c r="AE4385">
        <v>-2</v>
      </c>
      <c r="AF4385">
        <v>1.8</v>
      </c>
      <c r="AG4385">
        <v>3.5</v>
      </c>
      <c r="AH4385">
        <v>305</v>
      </c>
    </row>
    <row r="4386" spans="1:34" hidden="1" x14ac:dyDescent="0.25">
      <c r="A4386" t="s">
        <v>16707</v>
      </c>
      <c r="B4386" t="s">
        <v>16708</v>
      </c>
      <c r="C4386" s="1" t="str">
        <f t="shared" si="715"/>
        <v>21:0620</v>
      </c>
      <c r="D4386" s="1" t="str">
        <f t="shared" si="716"/>
        <v>21:0194</v>
      </c>
      <c r="E4386" t="s">
        <v>16709</v>
      </c>
      <c r="F4386" t="s">
        <v>16710</v>
      </c>
      <c r="H4386">
        <v>61.9058305</v>
      </c>
      <c r="I4386">
        <v>-138.10375730000001</v>
      </c>
      <c r="J4386" s="1" t="str">
        <f t="shared" si="717"/>
        <v>NGR bulk stream sediment</v>
      </c>
      <c r="K4386" s="1" t="str">
        <f t="shared" si="718"/>
        <v>&lt;177 micron (NGR)</v>
      </c>
      <c r="L4386">
        <v>52</v>
      </c>
      <c r="M4386" t="s">
        <v>126</v>
      </c>
      <c r="N4386">
        <v>1028</v>
      </c>
      <c r="O4386">
        <v>83</v>
      </c>
      <c r="P4386">
        <v>37</v>
      </c>
      <c r="Q4386">
        <v>10</v>
      </c>
      <c r="R4386">
        <v>20</v>
      </c>
      <c r="S4386">
        <v>9</v>
      </c>
      <c r="T4386">
        <v>-0.2</v>
      </c>
      <c r="U4386">
        <v>300</v>
      </c>
      <c r="V4386">
        <v>2.5499999999999998</v>
      </c>
      <c r="W4386">
        <v>0.4</v>
      </c>
      <c r="X4386">
        <v>3</v>
      </c>
      <c r="Y4386">
        <v>-2</v>
      </c>
      <c r="Z4386">
        <v>88</v>
      </c>
      <c r="AA4386">
        <v>-0.2</v>
      </c>
      <c r="AB4386">
        <v>2</v>
      </c>
      <c r="AC4386">
        <v>899</v>
      </c>
      <c r="AD4386">
        <v>60</v>
      </c>
      <c r="AE4386">
        <v>-2</v>
      </c>
      <c r="AF4386">
        <v>15.4</v>
      </c>
      <c r="AG4386">
        <v>8.3000000000000007</v>
      </c>
      <c r="AH4386">
        <v>610</v>
      </c>
    </row>
    <row r="4387" spans="1:34" hidden="1" x14ac:dyDescent="0.25">
      <c r="A4387" t="s">
        <v>16711</v>
      </c>
      <c r="B4387" t="s">
        <v>16712</v>
      </c>
      <c r="C4387" s="1" t="str">
        <f t="shared" si="715"/>
        <v>21:0620</v>
      </c>
      <c r="D4387" s="1" t="str">
        <f t="shared" si="716"/>
        <v>21:0194</v>
      </c>
      <c r="E4387" t="s">
        <v>16713</v>
      </c>
      <c r="F4387" t="s">
        <v>16714</v>
      </c>
      <c r="H4387">
        <v>61.914335000000001</v>
      </c>
      <c r="I4387">
        <v>-138.1410181</v>
      </c>
      <c r="J4387" s="1" t="str">
        <f t="shared" si="717"/>
        <v>NGR bulk stream sediment</v>
      </c>
      <c r="K4387" s="1" t="str">
        <f t="shared" si="718"/>
        <v>&lt;177 micron (NGR)</v>
      </c>
      <c r="L4387">
        <v>52</v>
      </c>
      <c r="M4387" t="s">
        <v>131</v>
      </c>
      <c r="N4387">
        <v>1029</v>
      </c>
      <c r="O4387">
        <v>91</v>
      </c>
      <c r="P4387">
        <v>22</v>
      </c>
      <c r="Q4387">
        <v>8</v>
      </c>
      <c r="R4387">
        <v>23</v>
      </c>
      <c r="S4387">
        <v>6</v>
      </c>
      <c r="T4387">
        <v>0.3</v>
      </c>
      <c r="U4387">
        <v>270</v>
      </c>
      <c r="V4387">
        <v>2</v>
      </c>
      <c r="W4387">
        <v>0.2</v>
      </c>
      <c r="X4387">
        <v>9</v>
      </c>
      <c r="Y4387">
        <v>-2</v>
      </c>
      <c r="Z4387">
        <v>40</v>
      </c>
      <c r="AA4387">
        <v>0.3</v>
      </c>
      <c r="AB4387">
        <v>2</v>
      </c>
      <c r="AC4387">
        <v>1010</v>
      </c>
      <c r="AD4387">
        <v>10</v>
      </c>
      <c r="AE4387">
        <v>-2</v>
      </c>
      <c r="AF4387">
        <v>4</v>
      </c>
      <c r="AG4387">
        <v>4.4000000000000004</v>
      </c>
      <c r="AH4387">
        <v>465</v>
      </c>
    </row>
    <row r="4388" spans="1:34" hidden="1" x14ac:dyDescent="0.25">
      <c r="A4388" t="s">
        <v>16715</v>
      </c>
      <c r="B4388" t="s">
        <v>16716</v>
      </c>
      <c r="C4388" s="1" t="str">
        <f t="shared" si="715"/>
        <v>21:0620</v>
      </c>
      <c r="D4388" s="1" t="str">
        <f t="shared" si="716"/>
        <v>21:0194</v>
      </c>
      <c r="E4388" t="s">
        <v>16717</v>
      </c>
      <c r="F4388" t="s">
        <v>16718</v>
      </c>
      <c r="H4388">
        <v>61.878128500000003</v>
      </c>
      <c r="I4388">
        <v>-138.1864903</v>
      </c>
      <c r="J4388" s="1" t="str">
        <f t="shared" si="717"/>
        <v>NGR bulk stream sediment</v>
      </c>
      <c r="K4388" s="1" t="str">
        <f t="shared" si="718"/>
        <v>&lt;177 micron (NGR)</v>
      </c>
      <c r="L4388">
        <v>53</v>
      </c>
      <c r="M4388" t="s">
        <v>38</v>
      </c>
      <c r="N4388">
        <v>1030</v>
      </c>
      <c r="O4388">
        <v>108</v>
      </c>
      <c r="P4388">
        <v>39</v>
      </c>
      <c r="Q4388">
        <v>15</v>
      </c>
      <c r="R4388">
        <v>18</v>
      </c>
      <c r="S4388">
        <v>6</v>
      </c>
      <c r="T4388">
        <v>0.2</v>
      </c>
      <c r="U4388">
        <v>440</v>
      </c>
      <c r="V4388">
        <v>2.2000000000000002</v>
      </c>
      <c r="W4388">
        <v>0.4</v>
      </c>
      <c r="X4388">
        <v>12</v>
      </c>
      <c r="Y4388">
        <v>-2</v>
      </c>
      <c r="Z4388">
        <v>44</v>
      </c>
      <c r="AA4388">
        <v>0.3</v>
      </c>
      <c r="AB4388">
        <v>2</v>
      </c>
      <c r="AC4388">
        <v>633</v>
      </c>
      <c r="AD4388">
        <v>20</v>
      </c>
      <c r="AE4388">
        <v>-2</v>
      </c>
      <c r="AF4388">
        <v>5.8</v>
      </c>
      <c r="AG4388">
        <v>11.1</v>
      </c>
      <c r="AH4388">
        <v>400</v>
      </c>
    </row>
    <row r="4389" spans="1:34" hidden="1" x14ac:dyDescent="0.25">
      <c r="A4389" t="s">
        <v>16719</v>
      </c>
      <c r="B4389" t="s">
        <v>16720</v>
      </c>
      <c r="C4389" s="1" t="str">
        <f t="shared" si="715"/>
        <v>21:0620</v>
      </c>
      <c r="D4389" s="1" t="str">
        <f t="shared" si="716"/>
        <v>21:0194</v>
      </c>
      <c r="E4389" t="s">
        <v>16717</v>
      </c>
      <c r="F4389" t="s">
        <v>16721</v>
      </c>
      <c r="H4389">
        <v>61.878128500000003</v>
      </c>
      <c r="I4389">
        <v>-138.1864903</v>
      </c>
      <c r="J4389" s="1" t="str">
        <f t="shared" si="717"/>
        <v>NGR bulk stream sediment</v>
      </c>
      <c r="K4389" s="1" t="str">
        <f t="shared" si="718"/>
        <v>&lt;177 micron (NGR)</v>
      </c>
      <c r="L4389">
        <v>53</v>
      </c>
      <c r="M4389" t="s">
        <v>51</v>
      </c>
      <c r="N4389">
        <v>1031</v>
      </c>
      <c r="O4389">
        <v>106</v>
      </c>
      <c r="P4389">
        <v>32</v>
      </c>
      <c r="Q4389">
        <v>15</v>
      </c>
      <c r="R4389">
        <v>16</v>
      </c>
      <c r="S4389">
        <v>6</v>
      </c>
      <c r="T4389">
        <v>-0.2</v>
      </c>
      <c r="U4389">
        <v>420</v>
      </c>
      <c r="V4389">
        <v>2</v>
      </c>
      <c r="W4389">
        <v>0.4</v>
      </c>
      <c r="X4389">
        <v>8</v>
      </c>
      <c r="Y4389">
        <v>-2</v>
      </c>
      <c r="Z4389">
        <v>40</v>
      </c>
      <c r="AA4389">
        <v>0.3</v>
      </c>
      <c r="AB4389">
        <v>2</v>
      </c>
      <c r="AC4389">
        <v>646</v>
      </c>
      <c r="AD4389">
        <v>25</v>
      </c>
      <c r="AE4389">
        <v>6</v>
      </c>
      <c r="AF4389">
        <v>5.8</v>
      </c>
      <c r="AG4389">
        <v>11.2</v>
      </c>
      <c r="AH4389">
        <v>430</v>
      </c>
    </row>
    <row r="4390" spans="1:34" hidden="1" x14ac:dyDescent="0.25">
      <c r="A4390" t="s">
        <v>16722</v>
      </c>
      <c r="B4390" t="s">
        <v>16723</v>
      </c>
      <c r="C4390" s="1" t="str">
        <f t="shared" si="715"/>
        <v>21:0620</v>
      </c>
      <c r="D4390" s="1" t="str">
        <f t="shared" si="716"/>
        <v>21:0194</v>
      </c>
      <c r="E4390" t="s">
        <v>16717</v>
      </c>
      <c r="F4390" t="s">
        <v>16724</v>
      </c>
      <c r="H4390">
        <v>61.878128500000003</v>
      </c>
      <c r="I4390">
        <v>-138.1864903</v>
      </c>
      <c r="J4390" s="1" t="str">
        <f t="shared" si="717"/>
        <v>NGR bulk stream sediment</v>
      </c>
      <c r="K4390" s="1" t="str">
        <f t="shared" si="718"/>
        <v>&lt;177 micron (NGR)</v>
      </c>
      <c r="L4390">
        <v>53</v>
      </c>
      <c r="M4390" t="s">
        <v>47</v>
      </c>
      <c r="N4390">
        <v>1032</v>
      </c>
      <c r="O4390">
        <v>103</v>
      </c>
      <c r="P4390">
        <v>36</v>
      </c>
      <c r="Q4390">
        <v>14</v>
      </c>
      <c r="R4390">
        <v>16</v>
      </c>
      <c r="S4390">
        <v>6</v>
      </c>
      <c r="T4390">
        <v>0.4</v>
      </c>
      <c r="U4390">
        <v>380</v>
      </c>
      <c r="V4390">
        <v>2</v>
      </c>
      <c r="W4390">
        <v>-0.2</v>
      </c>
      <c r="X4390">
        <v>12</v>
      </c>
      <c r="Y4390">
        <v>-2</v>
      </c>
      <c r="Z4390">
        <v>40</v>
      </c>
      <c r="AA4390">
        <v>0.5</v>
      </c>
      <c r="AB4390">
        <v>2</v>
      </c>
      <c r="AC4390">
        <v>622</v>
      </c>
      <c r="AD4390">
        <v>25</v>
      </c>
      <c r="AE4390">
        <v>-2</v>
      </c>
      <c r="AF4390">
        <v>5.2</v>
      </c>
      <c r="AG4390">
        <v>9.8000000000000007</v>
      </c>
      <c r="AH4390">
        <v>355</v>
      </c>
    </row>
    <row r="4391" spans="1:34" hidden="1" x14ac:dyDescent="0.25">
      <c r="A4391" t="s">
        <v>16725</v>
      </c>
      <c r="B4391" t="s">
        <v>16726</v>
      </c>
      <c r="C4391" s="1" t="str">
        <f t="shared" si="715"/>
        <v>21:0620</v>
      </c>
      <c r="D4391" s="1" t="str">
        <f t="shared" si="716"/>
        <v>21:0194</v>
      </c>
      <c r="E4391" t="s">
        <v>16727</v>
      </c>
      <c r="F4391" t="s">
        <v>16728</v>
      </c>
      <c r="H4391">
        <v>61.855501699999998</v>
      </c>
      <c r="I4391">
        <v>-138.18388909999999</v>
      </c>
      <c r="J4391" s="1" t="str">
        <f t="shared" si="717"/>
        <v>NGR bulk stream sediment</v>
      </c>
      <c r="K4391" s="1" t="str">
        <f t="shared" si="718"/>
        <v>&lt;177 micron (NGR)</v>
      </c>
      <c r="L4391">
        <v>53</v>
      </c>
      <c r="M4391" t="s">
        <v>43</v>
      </c>
      <c r="N4391">
        <v>1033</v>
      </c>
      <c r="O4391">
        <v>175</v>
      </c>
      <c r="P4391">
        <v>101</v>
      </c>
      <c r="Q4391">
        <v>19</v>
      </c>
      <c r="R4391">
        <v>29</v>
      </c>
      <c r="S4391">
        <v>8</v>
      </c>
      <c r="T4391">
        <v>-0.2</v>
      </c>
      <c r="U4391">
        <v>360</v>
      </c>
      <c r="V4391">
        <v>2.4</v>
      </c>
      <c r="W4391">
        <v>0.9</v>
      </c>
      <c r="X4391">
        <v>20</v>
      </c>
      <c r="Y4391">
        <v>-2</v>
      </c>
      <c r="Z4391">
        <v>50</v>
      </c>
      <c r="AA4391">
        <v>0.2</v>
      </c>
      <c r="AB4391">
        <v>3</v>
      </c>
      <c r="AC4391">
        <v>700</v>
      </c>
      <c r="AD4391">
        <v>30</v>
      </c>
      <c r="AE4391">
        <v>-2</v>
      </c>
      <c r="AF4391">
        <v>8.6</v>
      </c>
      <c r="AG4391">
        <v>4.8</v>
      </c>
      <c r="AH4391">
        <v>465</v>
      </c>
    </row>
    <row r="4392" spans="1:34" hidden="1" x14ac:dyDescent="0.25">
      <c r="A4392" t="s">
        <v>16729</v>
      </c>
      <c r="B4392" t="s">
        <v>16730</v>
      </c>
      <c r="C4392" s="1" t="str">
        <f t="shared" si="715"/>
        <v>21:0620</v>
      </c>
      <c r="D4392" s="1" t="str">
        <f t="shared" si="716"/>
        <v>21:0194</v>
      </c>
      <c r="E4392" t="s">
        <v>16731</v>
      </c>
      <c r="F4392" t="s">
        <v>16732</v>
      </c>
      <c r="H4392">
        <v>61.8742175</v>
      </c>
      <c r="I4392">
        <v>-138.2435476</v>
      </c>
      <c r="J4392" s="1" t="str">
        <f t="shared" si="717"/>
        <v>NGR bulk stream sediment</v>
      </c>
      <c r="K4392" s="1" t="str">
        <f t="shared" si="718"/>
        <v>&lt;177 micron (NGR)</v>
      </c>
      <c r="L4392">
        <v>53</v>
      </c>
      <c r="M4392" t="s">
        <v>56</v>
      </c>
      <c r="N4392">
        <v>1034</v>
      </c>
      <c r="O4392">
        <v>94</v>
      </c>
      <c r="P4392">
        <v>27</v>
      </c>
      <c r="Q4392">
        <v>11</v>
      </c>
      <c r="R4392">
        <v>23</v>
      </c>
      <c r="S4392">
        <v>8</v>
      </c>
      <c r="T4392">
        <v>0.3</v>
      </c>
      <c r="U4392">
        <v>320</v>
      </c>
      <c r="V4392">
        <v>2.6</v>
      </c>
      <c r="W4392">
        <v>-0.2</v>
      </c>
      <c r="X4392">
        <v>7</v>
      </c>
      <c r="Y4392">
        <v>2</v>
      </c>
      <c r="Z4392">
        <v>55</v>
      </c>
      <c r="AA4392">
        <v>0.5</v>
      </c>
      <c r="AB4392">
        <v>3</v>
      </c>
      <c r="AC4392">
        <v>775</v>
      </c>
      <c r="AD4392">
        <v>40</v>
      </c>
      <c r="AE4392">
        <v>-2</v>
      </c>
      <c r="AF4392">
        <v>14</v>
      </c>
      <c r="AG4392">
        <v>46.8</v>
      </c>
      <c r="AH4392">
        <v>415</v>
      </c>
    </row>
    <row r="4393" spans="1:34" hidden="1" x14ac:dyDescent="0.25">
      <c r="A4393" t="s">
        <v>16733</v>
      </c>
      <c r="B4393" t="s">
        <v>16734</v>
      </c>
      <c r="C4393" s="1" t="str">
        <f t="shared" si="715"/>
        <v>21:0620</v>
      </c>
      <c r="D4393" s="1" t="str">
        <f t="shared" si="716"/>
        <v>21:0194</v>
      </c>
      <c r="E4393" t="s">
        <v>16735</v>
      </c>
      <c r="F4393" t="s">
        <v>16736</v>
      </c>
      <c r="H4393">
        <v>61.863745799999997</v>
      </c>
      <c r="I4393">
        <v>-138.2557678</v>
      </c>
      <c r="J4393" s="1" t="str">
        <f t="shared" si="717"/>
        <v>NGR bulk stream sediment</v>
      </c>
      <c r="K4393" s="1" t="str">
        <f t="shared" si="718"/>
        <v>&lt;177 micron (NGR)</v>
      </c>
      <c r="L4393">
        <v>53</v>
      </c>
      <c r="M4393" t="s">
        <v>61</v>
      </c>
      <c r="N4393">
        <v>1035</v>
      </c>
      <c r="O4393">
        <v>110</v>
      </c>
      <c r="P4393">
        <v>26</v>
      </c>
      <c r="Q4393">
        <v>26</v>
      </c>
      <c r="R4393">
        <v>14</v>
      </c>
      <c r="S4393">
        <v>7</v>
      </c>
      <c r="T4393">
        <v>0.2</v>
      </c>
      <c r="U4393">
        <v>480</v>
      </c>
      <c r="V4393">
        <v>2.1</v>
      </c>
      <c r="W4393">
        <v>0.5</v>
      </c>
      <c r="X4393">
        <v>13</v>
      </c>
      <c r="Y4393">
        <v>2</v>
      </c>
      <c r="Z4393">
        <v>40</v>
      </c>
      <c r="AA4393">
        <v>-0.2</v>
      </c>
      <c r="AB4393">
        <v>2</v>
      </c>
      <c r="AC4393">
        <v>715</v>
      </c>
      <c r="AD4393">
        <v>25</v>
      </c>
      <c r="AE4393">
        <v>4</v>
      </c>
      <c r="AF4393">
        <v>7.4</v>
      </c>
      <c r="AG4393">
        <v>15.7</v>
      </c>
      <c r="AH4393">
        <v>430</v>
      </c>
    </row>
    <row r="4394" spans="1:34" hidden="1" x14ac:dyDescent="0.25">
      <c r="A4394" t="s">
        <v>16737</v>
      </c>
      <c r="B4394" t="s">
        <v>16738</v>
      </c>
      <c r="C4394" s="1" t="str">
        <f t="shared" si="715"/>
        <v>21:0620</v>
      </c>
      <c r="D4394" s="1" t="str">
        <f t="shared" si="716"/>
        <v>21:0194</v>
      </c>
      <c r="E4394" t="s">
        <v>16739</v>
      </c>
      <c r="F4394" t="s">
        <v>16740</v>
      </c>
      <c r="H4394">
        <v>61.865656700000002</v>
      </c>
      <c r="I4394">
        <v>-138.30516370000001</v>
      </c>
      <c r="J4394" s="1" t="str">
        <f t="shared" si="717"/>
        <v>NGR bulk stream sediment</v>
      </c>
      <c r="K4394" s="1" t="str">
        <f t="shared" si="718"/>
        <v>&lt;177 micron (NGR)</v>
      </c>
      <c r="L4394">
        <v>53</v>
      </c>
      <c r="M4394" t="s">
        <v>66</v>
      </c>
      <c r="N4394">
        <v>1036</v>
      </c>
      <c r="O4394">
        <v>106</v>
      </c>
      <c r="P4394">
        <v>38</v>
      </c>
      <c r="Q4394">
        <v>25</v>
      </c>
      <c r="R4394">
        <v>11</v>
      </c>
      <c r="S4394">
        <v>5</v>
      </c>
      <c r="T4394">
        <v>0.4</v>
      </c>
      <c r="U4394">
        <v>440</v>
      </c>
      <c r="V4394">
        <v>2</v>
      </c>
      <c r="W4394">
        <v>0.7</v>
      </c>
      <c r="X4394">
        <v>15</v>
      </c>
      <c r="Y4394">
        <v>2</v>
      </c>
      <c r="Z4394">
        <v>50</v>
      </c>
      <c r="AA4394">
        <v>0.9</v>
      </c>
      <c r="AB4394">
        <v>3</v>
      </c>
      <c r="AC4394">
        <v>552</v>
      </c>
      <c r="AD4394">
        <v>40</v>
      </c>
      <c r="AE4394">
        <v>-2</v>
      </c>
      <c r="AF4394">
        <v>8.8000000000000007</v>
      </c>
      <c r="AG4394">
        <v>62.7</v>
      </c>
      <c r="AH4394">
        <v>450</v>
      </c>
    </row>
    <row r="4395" spans="1:34" hidden="1" x14ac:dyDescent="0.25">
      <c r="A4395" t="s">
        <v>16741</v>
      </c>
      <c r="B4395" t="s">
        <v>16742</v>
      </c>
      <c r="C4395" s="1" t="str">
        <f t="shared" si="715"/>
        <v>21:0620</v>
      </c>
      <c r="D4395" s="1" t="str">
        <f t="shared" si="716"/>
        <v>21:0194</v>
      </c>
      <c r="E4395" t="s">
        <v>16743</v>
      </c>
      <c r="F4395" t="s">
        <v>16744</v>
      </c>
      <c r="H4395">
        <v>61.833804700000002</v>
      </c>
      <c r="I4395">
        <v>-138.24755780000001</v>
      </c>
      <c r="J4395" s="1" t="str">
        <f t="shared" si="717"/>
        <v>NGR bulk stream sediment</v>
      </c>
      <c r="K4395" s="1" t="str">
        <f t="shared" si="718"/>
        <v>&lt;177 micron (NGR)</v>
      </c>
      <c r="L4395">
        <v>53</v>
      </c>
      <c r="M4395" t="s">
        <v>76</v>
      </c>
      <c r="N4395">
        <v>1037</v>
      </c>
      <c r="O4395">
        <v>109</v>
      </c>
      <c r="P4395">
        <v>29</v>
      </c>
      <c r="Q4395">
        <v>11</v>
      </c>
      <c r="R4395">
        <v>27</v>
      </c>
      <c r="S4395">
        <v>9</v>
      </c>
      <c r="T4395">
        <v>0.2</v>
      </c>
      <c r="U4395">
        <v>210</v>
      </c>
      <c r="V4395">
        <v>2.4</v>
      </c>
      <c r="W4395">
        <v>0.3</v>
      </c>
      <c r="X4395">
        <v>14</v>
      </c>
      <c r="Y4395">
        <v>-2</v>
      </c>
      <c r="Z4395">
        <v>55</v>
      </c>
      <c r="AA4395">
        <v>0.2</v>
      </c>
      <c r="AB4395">
        <v>3</v>
      </c>
      <c r="AC4395">
        <v>977</v>
      </c>
      <c r="AD4395">
        <v>15</v>
      </c>
      <c r="AE4395">
        <v>-2</v>
      </c>
      <c r="AF4395">
        <v>3.8</v>
      </c>
      <c r="AG4395">
        <v>3.8</v>
      </c>
      <c r="AH4395">
        <v>415</v>
      </c>
    </row>
    <row r="4396" spans="1:34" hidden="1" x14ac:dyDescent="0.25">
      <c r="A4396" t="s">
        <v>16745</v>
      </c>
      <c r="B4396" t="s">
        <v>16746</v>
      </c>
      <c r="C4396" s="1" t="str">
        <f t="shared" si="715"/>
        <v>21:0620</v>
      </c>
      <c r="D4396" s="1" t="str">
        <f t="shared" si="716"/>
        <v>21:0194</v>
      </c>
      <c r="E4396" t="s">
        <v>16747</v>
      </c>
      <c r="F4396" t="s">
        <v>16748</v>
      </c>
      <c r="H4396">
        <v>61.448349399999998</v>
      </c>
      <c r="I4396">
        <v>-138.64850720000001</v>
      </c>
      <c r="J4396" s="1" t="str">
        <f t="shared" si="717"/>
        <v>NGR bulk stream sediment</v>
      </c>
      <c r="K4396" s="1" t="str">
        <f t="shared" si="718"/>
        <v>&lt;177 micron (NGR)</v>
      </c>
      <c r="L4396">
        <v>53</v>
      </c>
      <c r="M4396" t="s">
        <v>81</v>
      </c>
      <c r="N4396">
        <v>1038</v>
      </c>
      <c r="O4396">
        <v>62</v>
      </c>
      <c r="P4396">
        <v>16</v>
      </c>
      <c r="Q4396">
        <v>4</v>
      </c>
      <c r="R4396">
        <v>15</v>
      </c>
      <c r="S4396">
        <v>7</v>
      </c>
      <c r="T4396">
        <v>-0.2</v>
      </c>
      <c r="U4396">
        <v>230</v>
      </c>
      <c r="V4396">
        <v>2</v>
      </c>
      <c r="W4396">
        <v>-0.2</v>
      </c>
      <c r="X4396">
        <v>2</v>
      </c>
      <c r="Y4396">
        <v>-2</v>
      </c>
      <c r="Z4396">
        <v>50</v>
      </c>
      <c r="AA4396">
        <v>0.2</v>
      </c>
      <c r="AB4396">
        <v>2</v>
      </c>
      <c r="AC4396">
        <v>708</v>
      </c>
      <c r="AD4396">
        <v>15</v>
      </c>
      <c r="AE4396">
        <v>-2</v>
      </c>
      <c r="AF4396">
        <v>5.6</v>
      </c>
      <c r="AG4396">
        <v>5.6</v>
      </c>
      <c r="AH4396">
        <v>520</v>
      </c>
    </row>
    <row r="4397" spans="1:34" hidden="1" x14ac:dyDescent="0.25">
      <c r="A4397" t="s">
        <v>16749</v>
      </c>
      <c r="B4397" t="s">
        <v>16750</v>
      </c>
      <c r="C4397" s="1" t="str">
        <f t="shared" si="715"/>
        <v>21:0620</v>
      </c>
      <c r="D4397" s="1" t="str">
        <f t="shared" si="716"/>
        <v>21:0194</v>
      </c>
      <c r="E4397" t="s">
        <v>16751</v>
      </c>
      <c r="F4397" t="s">
        <v>16752</v>
      </c>
      <c r="H4397">
        <v>61.4820165</v>
      </c>
      <c r="I4397">
        <v>-138.6891847</v>
      </c>
      <c r="J4397" s="1" t="str">
        <f t="shared" si="717"/>
        <v>NGR bulk stream sediment</v>
      </c>
      <c r="K4397" s="1" t="str">
        <f t="shared" si="718"/>
        <v>&lt;177 micron (NGR)</v>
      </c>
      <c r="L4397">
        <v>53</v>
      </c>
      <c r="M4397" t="s">
        <v>86</v>
      </c>
      <c r="N4397">
        <v>1039</v>
      </c>
      <c r="O4397">
        <v>72</v>
      </c>
      <c r="P4397">
        <v>12</v>
      </c>
      <c r="Q4397">
        <v>4</v>
      </c>
      <c r="R4397">
        <v>11</v>
      </c>
      <c r="S4397">
        <v>7</v>
      </c>
      <c r="T4397">
        <v>-0.2</v>
      </c>
      <c r="U4397">
        <v>400</v>
      </c>
      <c r="V4397">
        <v>2.4</v>
      </c>
      <c r="W4397">
        <v>-0.2</v>
      </c>
      <c r="X4397">
        <v>2</v>
      </c>
      <c r="Y4397">
        <v>-2</v>
      </c>
      <c r="Z4397">
        <v>55</v>
      </c>
      <c r="AA4397">
        <v>-0.2</v>
      </c>
      <c r="AB4397">
        <v>1</v>
      </c>
      <c r="AC4397">
        <v>624</v>
      </c>
      <c r="AD4397">
        <v>10</v>
      </c>
      <c r="AE4397">
        <v>-2</v>
      </c>
      <c r="AF4397">
        <v>5.4</v>
      </c>
      <c r="AG4397">
        <v>2.7</v>
      </c>
      <c r="AH4397">
        <v>500</v>
      </c>
    </row>
    <row r="4398" spans="1:34" hidden="1" x14ac:dyDescent="0.25">
      <c r="A4398" t="s">
        <v>16753</v>
      </c>
      <c r="B4398" t="s">
        <v>16754</v>
      </c>
      <c r="C4398" s="1" t="str">
        <f t="shared" si="715"/>
        <v>21:0620</v>
      </c>
      <c r="D4398" s="1" t="str">
        <f t="shared" si="716"/>
        <v>21:0194</v>
      </c>
      <c r="E4398" t="s">
        <v>16755</v>
      </c>
      <c r="F4398" t="s">
        <v>16756</v>
      </c>
      <c r="H4398">
        <v>61.494976399999999</v>
      </c>
      <c r="I4398">
        <v>-138.64248699999999</v>
      </c>
      <c r="J4398" s="1" t="str">
        <f t="shared" si="717"/>
        <v>NGR bulk stream sediment</v>
      </c>
      <c r="K4398" s="1" t="str">
        <f t="shared" si="718"/>
        <v>&lt;177 micron (NGR)</v>
      </c>
      <c r="L4398">
        <v>53</v>
      </c>
      <c r="M4398" t="s">
        <v>91</v>
      </c>
      <c r="N4398">
        <v>1040</v>
      </c>
      <c r="O4398">
        <v>124</v>
      </c>
      <c r="P4398">
        <v>12</v>
      </c>
      <c r="Q4398">
        <v>4</v>
      </c>
      <c r="R4398">
        <v>12</v>
      </c>
      <c r="S4398">
        <v>-2</v>
      </c>
      <c r="T4398">
        <v>0.4</v>
      </c>
      <c r="U4398">
        <v>220</v>
      </c>
      <c r="V4398">
        <v>3.8</v>
      </c>
      <c r="W4398">
        <v>-0.2</v>
      </c>
      <c r="X4398">
        <v>-1</v>
      </c>
      <c r="Y4398">
        <v>-2</v>
      </c>
      <c r="Z4398">
        <v>53</v>
      </c>
      <c r="AF4398">
        <v>3.5</v>
      </c>
    </row>
    <row r="4399" spans="1:34" hidden="1" x14ac:dyDescent="0.25">
      <c r="A4399" t="s">
        <v>16757</v>
      </c>
      <c r="B4399" t="s">
        <v>16758</v>
      </c>
      <c r="C4399" s="1" t="str">
        <f t="shared" si="715"/>
        <v>21:0620</v>
      </c>
      <c r="D4399" s="1" t="str">
        <f t="shared" si="716"/>
        <v>21:0194</v>
      </c>
      <c r="E4399" t="s">
        <v>16759</v>
      </c>
      <c r="F4399" t="s">
        <v>16760</v>
      </c>
      <c r="H4399">
        <v>61.515044099999997</v>
      </c>
      <c r="I4399">
        <v>-138.6603892</v>
      </c>
      <c r="J4399" s="1" t="str">
        <f t="shared" si="717"/>
        <v>NGR bulk stream sediment</v>
      </c>
      <c r="K4399" s="1" t="str">
        <f t="shared" si="718"/>
        <v>&lt;177 micron (NGR)</v>
      </c>
      <c r="L4399">
        <v>53</v>
      </c>
      <c r="M4399" t="s">
        <v>96</v>
      </c>
      <c r="N4399">
        <v>1041</v>
      </c>
      <c r="O4399">
        <v>67</v>
      </c>
      <c r="P4399">
        <v>14</v>
      </c>
      <c r="Q4399">
        <v>3</v>
      </c>
      <c r="R4399">
        <v>16</v>
      </c>
      <c r="S4399">
        <v>8</v>
      </c>
      <c r="T4399">
        <v>-0.2</v>
      </c>
      <c r="U4399">
        <v>280</v>
      </c>
      <c r="V4399">
        <v>2.1</v>
      </c>
      <c r="W4399">
        <v>-0.2</v>
      </c>
      <c r="X4399">
        <v>1</v>
      </c>
      <c r="Y4399">
        <v>-2</v>
      </c>
      <c r="Z4399">
        <v>40</v>
      </c>
      <c r="AA4399">
        <v>-0.2</v>
      </c>
      <c r="AB4399">
        <v>1</v>
      </c>
      <c r="AC4399">
        <v>839</v>
      </c>
      <c r="AD4399">
        <v>10</v>
      </c>
      <c r="AE4399">
        <v>-2</v>
      </c>
      <c r="AF4399">
        <v>2.4</v>
      </c>
      <c r="AG4399">
        <v>3.6</v>
      </c>
      <c r="AH4399">
        <v>520</v>
      </c>
    </row>
    <row r="4400" spans="1:34" hidden="1" x14ac:dyDescent="0.25">
      <c r="A4400" t="s">
        <v>16761</v>
      </c>
      <c r="B4400" t="s">
        <v>16762</v>
      </c>
      <c r="C4400" s="1" t="str">
        <f t="shared" si="715"/>
        <v>21:0620</v>
      </c>
      <c r="D4400" s="1" t="str">
        <f>HYPERLINK("http://geochem.nrcan.gc.ca/cdogs/content/svy/svy_e.htm", "")</f>
        <v/>
      </c>
      <c r="G4400" s="1" t="str">
        <f>HYPERLINK("http://geochem.nrcan.gc.ca/cdogs/content/cr_/cr_00077_e.htm", "77")</f>
        <v>77</v>
      </c>
      <c r="J4400" t="s">
        <v>69</v>
      </c>
      <c r="K4400" t="s">
        <v>70</v>
      </c>
      <c r="L4400">
        <v>53</v>
      </c>
      <c r="M4400" t="s">
        <v>71</v>
      </c>
      <c r="N4400">
        <v>1042</v>
      </c>
      <c r="O4400">
        <v>125</v>
      </c>
      <c r="P4400">
        <v>56</v>
      </c>
      <c r="Q4400">
        <v>28</v>
      </c>
      <c r="R4400">
        <v>287</v>
      </c>
      <c r="S4400">
        <v>26</v>
      </c>
      <c r="T4400">
        <v>0.3</v>
      </c>
      <c r="U4400">
        <v>540</v>
      </c>
      <c r="V4400">
        <v>3.1</v>
      </c>
      <c r="W4400">
        <v>0.4</v>
      </c>
      <c r="X4400">
        <v>31</v>
      </c>
      <c r="Y4400">
        <v>3</v>
      </c>
      <c r="Z4400">
        <v>77</v>
      </c>
      <c r="AA4400">
        <v>1</v>
      </c>
      <c r="AB4400">
        <v>5</v>
      </c>
      <c r="AC4400">
        <v>753</v>
      </c>
      <c r="AD4400">
        <v>25</v>
      </c>
      <c r="AE4400">
        <v>14</v>
      </c>
      <c r="AF4400">
        <v>3.4</v>
      </c>
      <c r="AG4400">
        <v>17.2</v>
      </c>
      <c r="AH4400">
        <v>610</v>
      </c>
    </row>
    <row r="4401" spans="1:34" hidden="1" x14ac:dyDescent="0.25">
      <c r="A4401" t="s">
        <v>16763</v>
      </c>
      <c r="B4401" t="s">
        <v>16764</v>
      </c>
      <c r="C4401" s="1" t="str">
        <f t="shared" si="715"/>
        <v>21:0620</v>
      </c>
      <c r="D4401" s="1" t="str">
        <f t="shared" ref="D4401:D4419" si="719">HYPERLINK("http://geochem.nrcan.gc.ca/cdogs/content/svy/svy210194_e.htm", "21:0194")</f>
        <v>21:0194</v>
      </c>
      <c r="E4401" t="s">
        <v>16765</v>
      </c>
      <c r="F4401" t="s">
        <v>16766</v>
      </c>
      <c r="H4401">
        <v>61.512134799999998</v>
      </c>
      <c r="I4401">
        <v>-138.70964000000001</v>
      </c>
      <c r="J4401" s="1" t="str">
        <f t="shared" ref="J4401:J4419" si="720">HYPERLINK("http://geochem.nrcan.gc.ca/cdogs/content/kwd/kwd020030_e.htm", "NGR bulk stream sediment")</f>
        <v>NGR bulk stream sediment</v>
      </c>
      <c r="K4401" s="1" t="str">
        <f t="shared" ref="K4401:K4419" si="721">HYPERLINK("http://geochem.nrcan.gc.ca/cdogs/content/kwd/kwd080006_e.htm", "&lt;177 micron (NGR)")</f>
        <v>&lt;177 micron (NGR)</v>
      </c>
      <c r="L4401">
        <v>53</v>
      </c>
      <c r="M4401" t="s">
        <v>101</v>
      </c>
      <c r="N4401">
        <v>1043</v>
      </c>
      <c r="O4401">
        <v>107</v>
      </c>
      <c r="P4401">
        <v>19</v>
      </c>
      <c r="Q4401">
        <v>7</v>
      </c>
      <c r="R4401">
        <v>17</v>
      </c>
      <c r="S4401">
        <v>9</v>
      </c>
      <c r="T4401">
        <v>0.2</v>
      </c>
      <c r="U4401">
        <v>520</v>
      </c>
      <c r="V4401">
        <v>2.8</v>
      </c>
      <c r="W4401">
        <v>-0.2</v>
      </c>
      <c r="X4401">
        <v>4</v>
      </c>
      <c r="Y4401">
        <v>-2</v>
      </c>
      <c r="Z4401">
        <v>44</v>
      </c>
      <c r="AA4401">
        <v>0.7</v>
      </c>
      <c r="AB4401">
        <v>2</v>
      </c>
      <c r="AC4401">
        <v>686</v>
      </c>
      <c r="AD4401">
        <v>45</v>
      </c>
      <c r="AE4401">
        <v>2</v>
      </c>
      <c r="AF4401">
        <v>12.8</v>
      </c>
      <c r="AG4401">
        <v>7.3</v>
      </c>
      <c r="AH4401">
        <v>545</v>
      </c>
    </row>
    <row r="4402" spans="1:34" hidden="1" x14ac:dyDescent="0.25">
      <c r="A4402" t="s">
        <v>16767</v>
      </c>
      <c r="B4402" t="s">
        <v>16768</v>
      </c>
      <c r="C4402" s="1" t="str">
        <f t="shared" si="715"/>
        <v>21:0620</v>
      </c>
      <c r="D4402" s="1" t="str">
        <f t="shared" si="719"/>
        <v>21:0194</v>
      </c>
      <c r="E4402" t="s">
        <v>16769</v>
      </c>
      <c r="F4402" t="s">
        <v>16770</v>
      </c>
      <c r="H4402">
        <v>61.520397099999997</v>
      </c>
      <c r="I4402">
        <v>-138.7441034</v>
      </c>
      <c r="J4402" s="1" t="str">
        <f t="shared" si="720"/>
        <v>NGR bulk stream sediment</v>
      </c>
      <c r="K4402" s="1" t="str">
        <f t="shared" si="721"/>
        <v>&lt;177 micron (NGR)</v>
      </c>
      <c r="L4402">
        <v>53</v>
      </c>
      <c r="M4402" t="s">
        <v>106</v>
      </c>
      <c r="N4402">
        <v>1044</v>
      </c>
      <c r="O4402">
        <v>67</v>
      </c>
      <c r="P4402">
        <v>8</v>
      </c>
      <c r="Q4402">
        <v>7</v>
      </c>
      <c r="R4402">
        <v>9</v>
      </c>
      <c r="S4402">
        <v>5</v>
      </c>
      <c r="T4402">
        <v>-0.2</v>
      </c>
      <c r="U4402">
        <v>520</v>
      </c>
      <c r="V4402">
        <v>2</v>
      </c>
      <c r="W4402">
        <v>-0.2</v>
      </c>
      <c r="X4402">
        <v>2</v>
      </c>
      <c r="Y4402">
        <v>-2</v>
      </c>
      <c r="Z4402">
        <v>26</v>
      </c>
      <c r="AA4402">
        <v>0.5</v>
      </c>
      <c r="AB4402">
        <v>2</v>
      </c>
      <c r="AC4402">
        <v>686</v>
      </c>
      <c r="AD4402">
        <v>20</v>
      </c>
      <c r="AE4402">
        <v>-2</v>
      </c>
      <c r="AF4402">
        <v>6.2</v>
      </c>
      <c r="AG4402">
        <v>5.3</v>
      </c>
      <c r="AH4402">
        <v>400</v>
      </c>
    </row>
    <row r="4403" spans="1:34" hidden="1" x14ac:dyDescent="0.25">
      <c r="A4403" t="s">
        <v>16771</v>
      </c>
      <c r="B4403" t="s">
        <v>16772</v>
      </c>
      <c r="C4403" s="1" t="str">
        <f t="shared" si="715"/>
        <v>21:0620</v>
      </c>
      <c r="D4403" s="1" t="str">
        <f t="shared" si="719"/>
        <v>21:0194</v>
      </c>
      <c r="E4403" t="s">
        <v>16773</v>
      </c>
      <c r="F4403" t="s">
        <v>16774</v>
      </c>
      <c r="H4403">
        <v>61.524546700000002</v>
      </c>
      <c r="I4403">
        <v>-138.73490630000001</v>
      </c>
      <c r="J4403" s="1" t="str">
        <f t="shared" si="720"/>
        <v>NGR bulk stream sediment</v>
      </c>
      <c r="K4403" s="1" t="str">
        <f t="shared" si="721"/>
        <v>&lt;177 micron (NGR)</v>
      </c>
      <c r="L4403">
        <v>53</v>
      </c>
      <c r="M4403" t="s">
        <v>111</v>
      </c>
      <c r="N4403">
        <v>1045</v>
      </c>
      <c r="O4403">
        <v>77</v>
      </c>
      <c r="P4403">
        <v>10</v>
      </c>
      <c r="Q4403">
        <v>3</v>
      </c>
      <c r="R4403">
        <v>13</v>
      </c>
      <c r="S4403">
        <v>6</v>
      </c>
      <c r="T4403">
        <v>-0.2</v>
      </c>
      <c r="U4403">
        <v>340</v>
      </c>
      <c r="V4403">
        <v>2.2000000000000002</v>
      </c>
      <c r="W4403">
        <v>-0.2</v>
      </c>
      <c r="X4403">
        <v>2</v>
      </c>
      <c r="Y4403">
        <v>-2</v>
      </c>
      <c r="Z4403">
        <v>31</v>
      </c>
      <c r="AA4403">
        <v>-0.2</v>
      </c>
      <c r="AB4403">
        <v>2</v>
      </c>
      <c r="AC4403">
        <v>795</v>
      </c>
      <c r="AD4403">
        <v>20</v>
      </c>
      <c r="AE4403">
        <v>-2</v>
      </c>
      <c r="AF4403">
        <v>3.8</v>
      </c>
      <c r="AG4403">
        <v>4.0999999999999996</v>
      </c>
      <c r="AH4403">
        <v>545</v>
      </c>
    </row>
    <row r="4404" spans="1:34" hidden="1" x14ac:dyDescent="0.25">
      <c r="A4404" t="s">
        <v>16775</v>
      </c>
      <c r="B4404" t="s">
        <v>16776</v>
      </c>
      <c r="C4404" s="1" t="str">
        <f t="shared" si="715"/>
        <v>21:0620</v>
      </c>
      <c r="D4404" s="1" t="str">
        <f t="shared" si="719"/>
        <v>21:0194</v>
      </c>
      <c r="E4404" t="s">
        <v>16777</v>
      </c>
      <c r="F4404" t="s">
        <v>16778</v>
      </c>
      <c r="H4404">
        <v>61.549784299999999</v>
      </c>
      <c r="I4404">
        <v>-138.68619609999999</v>
      </c>
      <c r="J4404" s="1" t="str">
        <f t="shared" si="720"/>
        <v>NGR bulk stream sediment</v>
      </c>
      <c r="K4404" s="1" t="str">
        <f t="shared" si="721"/>
        <v>&lt;177 micron (NGR)</v>
      </c>
      <c r="L4404">
        <v>53</v>
      </c>
      <c r="M4404" t="s">
        <v>116</v>
      </c>
      <c r="N4404">
        <v>1046</v>
      </c>
      <c r="O4404">
        <v>55</v>
      </c>
      <c r="P4404">
        <v>16</v>
      </c>
      <c r="Q4404">
        <v>-2</v>
      </c>
      <c r="R4404">
        <v>19</v>
      </c>
      <c r="S4404">
        <v>5</v>
      </c>
      <c r="T4404">
        <v>-0.2</v>
      </c>
      <c r="U4404">
        <v>240</v>
      </c>
      <c r="V4404">
        <v>1.9</v>
      </c>
      <c r="W4404">
        <v>-0.2</v>
      </c>
      <c r="X4404">
        <v>2</v>
      </c>
      <c r="Y4404">
        <v>-2</v>
      </c>
      <c r="Z4404">
        <v>31</v>
      </c>
      <c r="AA4404">
        <v>0.4</v>
      </c>
      <c r="AB4404">
        <v>1</v>
      </c>
      <c r="AC4404">
        <v>932</v>
      </c>
      <c r="AD4404">
        <v>15</v>
      </c>
      <c r="AE4404">
        <v>-2</v>
      </c>
      <c r="AF4404">
        <v>3.4</v>
      </c>
      <c r="AG4404">
        <v>3.3</v>
      </c>
      <c r="AH4404">
        <v>520</v>
      </c>
    </row>
    <row r="4405" spans="1:34" hidden="1" x14ac:dyDescent="0.25">
      <c r="A4405" t="s">
        <v>16779</v>
      </c>
      <c r="B4405" t="s">
        <v>16780</v>
      </c>
      <c r="C4405" s="1" t="str">
        <f t="shared" si="715"/>
        <v>21:0620</v>
      </c>
      <c r="D4405" s="1" t="str">
        <f t="shared" si="719"/>
        <v>21:0194</v>
      </c>
      <c r="E4405" t="s">
        <v>16781</v>
      </c>
      <c r="F4405" t="s">
        <v>16782</v>
      </c>
      <c r="H4405">
        <v>61.549235000000003</v>
      </c>
      <c r="I4405">
        <v>-138.64774349999999</v>
      </c>
      <c r="J4405" s="1" t="str">
        <f t="shared" si="720"/>
        <v>NGR bulk stream sediment</v>
      </c>
      <c r="K4405" s="1" t="str">
        <f t="shared" si="721"/>
        <v>&lt;177 micron (NGR)</v>
      </c>
      <c r="L4405">
        <v>53</v>
      </c>
      <c r="M4405" t="s">
        <v>121</v>
      </c>
      <c r="N4405">
        <v>1047</v>
      </c>
      <c r="O4405">
        <v>70</v>
      </c>
      <c r="P4405">
        <v>27</v>
      </c>
      <c r="Q4405">
        <v>5</v>
      </c>
      <c r="R4405">
        <v>46</v>
      </c>
      <c r="S4405">
        <v>9</v>
      </c>
      <c r="T4405">
        <v>-0.2</v>
      </c>
      <c r="U4405">
        <v>280</v>
      </c>
      <c r="V4405">
        <v>2.5</v>
      </c>
      <c r="W4405">
        <v>-0.2</v>
      </c>
      <c r="X4405">
        <v>4</v>
      </c>
      <c r="Y4405">
        <v>-2</v>
      </c>
      <c r="Z4405">
        <v>46</v>
      </c>
      <c r="AA4405">
        <v>0.4</v>
      </c>
      <c r="AB4405">
        <v>2</v>
      </c>
      <c r="AC4405">
        <v>770</v>
      </c>
      <c r="AD4405">
        <v>10</v>
      </c>
      <c r="AE4405">
        <v>-2</v>
      </c>
      <c r="AF4405">
        <v>3.4</v>
      </c>
      <c r="AG4405">
        <v>2.9</v>
      </c>
      <c r="AH4405">
        <v>6910</v>
      </c>
    </row>
    <row r="4406" spans="1:34" hidden="1" x14ac:dyDescent="0.25">
      <c r="A4406" t="s">
        <v>16783</v>
      </c>
      <c r="B4406" t="s">
        <v>16784</v>
      </c>
      <c r="C4406" s="1" t="str">
        <f t="shared" si="715"/>
        <v>21:0620</v>
      </c>
      <c r="D4406" s="1" t="str">
        <f t="shared" si="719"/>
        <v>21:0194</v>
      </c>
      <c r="E4406" t="s">
        <v>16785</v>
      </c>
      <c r="F4406" t="s">
        <v>16786</v>
      </c>
      <c r="H4406">
        <v>61.574772699999997</v>
      </c>
      <c r="I4406">
        <v>-138.6921696</v>
      </c>
      <c r="J4406" s="1" t="str">
        <f t="shared" si="720"/>
        <v>NGR bulk stream sediment</v>
      </c>
      <c r="K4406" s="1" t="str">
        <f t="shared" si="721"/>
        <v>&lt;177 micron (NGR)</v>
      </c>
      <c r="L4406">
        <v>53</v>
      </c>
      <c r="M4406" t="s">
        <v>126</v>
      </c>
      <c r="N4406">
        <v>1048</v>
      </c>
      <c r="O4406">
        <v>42</v>
      </c>
      <c r="P4406">
        <v>8</v>
      </c>
      <c r="Q4406">
        <v>4</v>
      </c>
      <c r="R4406">
        <v>8</v>
      </c>
      <c r="S4406">
        <v>3</v>
      </c>
      <c r="T4406">
        <v>-0.2</v>
      </c>
      <c r="U4406">
        <v>180</v>
      </c>
      <c r="V4406">
        <v>1</v>
      </c>
      <c r="W4406">
        <v>-0.2</v>
      </c>
      <c r="X4406">
        <v>2</v>
      </c>
      <c r="Y4406">
        <v>-2</v>
      </c>
      <c r="Z4406">
        <v>26</v>
      </c>
      <c r="AA4406">
        <v>0.4</v>
      </c>
      <c r="AB4406">
        <v>1</v>
      </c>
      <c r="AC4406">
        <v>1080</v>
      </c>
      <c r="AD4406">
        <v>-10</v>
      </c>
      <c r="AE4406">
        <v>-2</v>
      </c>
      <c r="AF4406">
        <v>2.6</v>
      </c>
      <c r="AG4406">
        <v>3.4</v>
      </c>
      <c r="AH4406">
        <v>450</v>
      </c>
    </row>
    <row r="4407" spans="1:34" hidden="1" x14ac:dyDescent="0.25">
      <c r="A4407" t="s">
        <v>16787</v>
      </c>
      <c r="B4407" t="s">
        <v>16788</v>
      </c>
      <c r="C4407" s="1" t="str">
        <f t="shared" si="715"/>
        <v>21:0620</v>
      </c>
      <c r="D4407" s="1" t="str">
        <f t="shared" si="719"/>
        <v>21:0194</v>
      </c>
      <c r="E4407" t="s">
        <v>16789</v>
      </c>
      <c r="F4407" t="s">
        <v>16790</v>
      </c>
      <c r="H4407">
        <v>61.576504700000001</v>
      </c>
      <c r="I4407">
        <v>-138.7236723</v>
      </c>
      <c r="J4407" s="1" t="str">
        <f t="shared" si="720"/>
        <v>NGR bulk stream sediment</v>
      </c>
      <c r="K4407" s="1" t="str">
        <f t="shared" si="721"/>
        <v>&lt;177 micron (NGR)</v>
      </c>
      <c r="L4407">
        <v>53</v>
      </c>
      <c r="M4407" t="s">
        <v>131</v>
      </c>
      <c r="N4407">
        <v>1049</v>
      </c>
      <c r="O4407">
        <v>76</v>
      </c>
      <c r="P4407">
        <v>29</v>
      </c>
      <c r="Q4407">
        <v>5</v>
      </c>
      <c r="R4407">
        <v>33</v>
      </c>
      <c r="S4407">
        <v>11</v>
      </c>
      <c r="T4407">
        <v>-0.2</v>
      </c>
      <c r="U4407">
        <v>290</v>
      </c>
      <c r="V4407">
        <v>2.6</v>
      </c>
      <c r="W4407">
        <v>-0.2</v>
      </c>
      <c r="X4407">
        <v>4</v>
      </c>
      <c r="Y4407">
        <v>-2</v>
      </c>
      <c r="Z4407">
        <v>55</v>
      </c>
      <c r="AA4407">
        <v>0.3</v>
      </c>
      <c r="AB4407">
        <v>-1</v>
      </c>
      <c r="AC4407">
        <v>861</v>
      </c>
      <c r="AD4407">
        <v>10</v>
      </c>
      <c r="AE4407">
        <v>-2</v>
      </c>
      <c r="AF4407">
        <v>3.6</v>
      </c>
      <c r="AG4407">
        <v>3.1</v>
      </c>
      <c r="AH4407">
        <v>545</v>
      </c>
    </row>
    <row r="4408" spans="1:34" hidden="1" x14ac:dyDescent="0.25">
      <c r="A4408" t="s">
        <v>16791</v>
      </c>
      <c r="B4408" t="s">
        <v>16792</v>
      </c>
      <c r="C4408" s="1" t="str">
        <f t="shared" si="715"/>
        <v>21:0620</v>
      </c>
      <c r="D4408" s="1" t="str">
        <f t="shared" si="719"/>
        <v>21:0194</v>
      </c>
      <c r="E4408" t="s">
        <v>16793</v>
      </c>
      <c r="F4408" t="s">
        <v>16794</v>
      </c>
      <c r="H4408">
        <v>61.593453599999997</v>
      </c>
      <c r="I4408">
        <v>-138.6473862</v>
      </c>
      <c r="J4408" s="1" t="str">
        <f t="shared" si="720"/>
        <v>NGR bulk stream sediment</v>
      </c>
      <c r="K4408" s="1" t="str">
        <f t="shared" si="721"/>
        <v>&lt;177 micron (NGR)</v>
      </c>
      <c r="L4408">
        <v>54</v>
      </c>
      <c r="M4408" t="s">
        <v>38</v>
      </c>
      <c r="N4408">
        <v>1050</v>
      </c>
      <c r="O4408">
        <v>78</v>
      </c>
      <c r="P4408">
        <v>28</v>
      </c>
      <c r="Q4408">
        <v>6</v>
      </c>
      <c r="R4408">
        <v>20</v>
      </c>
      <c r="S4408">
        <v>9</v>
      </c>
      <c r="T4408">
        <v>-0.2</v>
      </c>
      <c r="U4408">
        <v>320</v>
      </c>
      <c r="V4408">
        <v>2.6</v>
      </c>
      <c r="W4408">
        <v>-0.2</v>
      </c>
      <c r="X4408">
        <v>14</v>
      </c>
      <c r="Y4408">
        <v>-2</v>
      </c>
      <c r="Z4408">
        <v>50</v>
      </c>
      <c r="AA4408">
        <v>0.7</v>
      </c>
      <c r="AB4408">
        <v>1</v>
      </c>
      <c r="AC4408">
        <v>846</v>
      </c>
      <c r="AD4408">
        <v>15</v>
      </c>
      <c r="AE4408">
        <v>-2</v>
      </c>
      <c r="AF4408">
        <v>4.4000000000000004</v>
      </c>
      <c r="AG4408">
        <v>4.4000000000000004</v>
      </c>
      <c r="AH4408">
        <v>590</v>
      </c>
    </row>
    <row r="4409" spans="1:34" hidden="1" x14ac:dyDescent="0.25">
      <c r="A4409" t="s">
        <v>16795</v>
      </c>
      <c r="B4409" t="s">
        <v>16796</v>
      </c>
      <c r="C4409" s="1" t="str">
        <f t="shared" si="715"/>
        <v>21:0620</v>
      </c>
      <c r="D4409" s="1" t="str">
        <f t="shared" si="719"/>
        <v>21:0194</v>
      </c>
      <c r="E4409" t="s">
        <v>16797</v>
      </c>
      <c r="F4409" t="s">
        <v>16798</v>
      </c>
      <c r="H4409">
        <v>61.583307300000001</v>
      </c>
      <c r="I4409">
        <v>-138.71100010000001</v>
      </c>
      <c r="J4409" s="1" t="str">
        <f t="shared" si="720"/>
        <v>NGR bulk stream sediment</v>
      </c>
      <c r="K4409" s="1" t="str">
        <f t="shared" si="721"/>
        <v>&lt;177 micron (NGR)</v>
      </c>
      <c r="L4409">
        <v>54</v>
      </c>
      <c r="M4409" t="s">
        <v>43</v>
      </c>
      <c r="N4409">
        <v>1051</v>
      </c>
      <c r="O4409">
        <v>69</v>
      </c>
      <c r="P4409">
        <v>11</v>
      </c>
      <c r="Q4409">
        <v>7</v>
      </c>
      <c r="R4409">
        <v>11</v>
      </c>
      <c r="S4409">
        <v>6</v>
      </c>
      <c r="T4409">
        <v>-0.2</v>
      </c>
      <c r="U4409">
        <v>300</v>
      </c>
      <c r="V4409">
        <v>2.2999999999999998</v>
      </c>
      <c r="W4409">
        <v>-0.2</v>
      </c>
      <c r="X4409">
        <v>1</v>
      </c>
      <c r="Y4409">
        <v>-2</v>
      </c>
      <c r="Z4409">
        <v>40</v>
      </c>
      <c r="AA4409">
        <v>0.3</v>
      </c>
      <c r="AB4409">
        <v>-1</v>
      </c>
      <c r="AC4409">
        <v>1030</v>
      </c>
      <c r="AD4409">
        <v>10</v>
      </c>
      <c r="AE4409">
        <v>-2</v>
      </c>
      <c r="AF4409">
        <v>3</v>
      </c>
      <c r="AG4409">
        <v>6.1</v>
      </c>
      <c r="AH4409">
        <v>590</v>
      </c>
    </row>
    <row r="4410" spans="1:34" hidden="1" x14ac:dyDescent="0.25">
      <c r="A4410" t="s">
        <v>16799</v>
      </c>
      <c r="B4410" t="s">
        <v>16800</v>
      </c>
      <c r="C4410" s="1" t="str">
        <f t="shared" si="715"/>
        <v>21:0620</v>
      </c>
      <c r="D4410" s="1" t="str">
        <f t="shared" si="719"/>
        <v>21:0194</v>
      </c>
      <c r="E4410" t="s">
        <v>16801</v>
      </c>
      <c r="F4410" t="s">
        <v>16802</v>
      </c>
      <c r="H4410">
        <v>61.600351699999997</v>
      </c>
      <c r="I4410">
        <v>-138.6868715</v>
      </c>
      <c r="J4410" s="1" t="str">
        <f t="shared" si="720"/>
        <v>NGR bulk stream sediment</v>
      </c>
      <c r="K4410" s="1" t="str">
        <f t="shared" si="721"/>
        <v>&lt;177 micron (NGR)</v>
      </c>
      <c r="L4410">
        <v>54</v>
      </c>
      <c r="M4410" t="s">
        <v>56</v>
      </c>
      <c r="N4410">
        <v>1052</v>
      </c>
      <c r="O4410">
        <v>84</v>
      </c>
      <c r="P4410">
        <v>5</v>
      </c>
      <c r="Q4410">
        <v>13</v>
      </c>
      <c r="R4410">
        <v>5</v>
      </c>
      <c r="S4410">
        <v>3</v>
      </c>
      <c r="T4410">
        <v>-0.2</v>
      </c>
      <c r="U4410">
        <v>410</v>
      </c>
      <c r="V4410">
        <v>2.1</v>
      </c>
      <c r="W4410">
        <v>-0.2</v>
      </c>
      <c r="X4410">
        <v>-1</v>
      </c>
      <c r="Y4410">
        <v>-2</v>
      </c>
      <c r="Z4410">
        <v>26</v>
      </c>
      <c r="AA4410">
        <v>-0.2</v>
      </c>
      <c r="AB4410">
        <v>1</v>
      </c>
      <c r="AC4410">
        <v>1020</v>
      </c>
      <c r="AD4410">
        <v>-10</v>
      </c>
      <c r="AE4410">
        <v>-2</v>
      </c>
      <c r="AF4410">
        <v>4</v>
      </c>
      <c r="AG4410">
        <v>4.9000000000000004</v>
      </c>
      <c r="AH4410">
        <v>525</v>
      </c>
    </row>
    <row r="4411" spans="1:34" hidden="1" x14ac:dyDescent="0.25">
      <c r="A4411" t="s">
        <v>16803</v>
      </c>
      <c r="B4411" t="s">
        <v>16804</v>
      </c>
      <c r="C4411" s="1" t="str">
        <f t="shared" si="715"/>
        <v>21:0620</v>
      </c>
      <c r="D4411" s="1" t="str">
        <f t="shared" si="719"/>
        <v>21:0194</v>
      </c>
      <c r="E4411" t="s">
        <v>16805</v>
      </c>
      <c r="F4411" t="s">
        <v>16806</v>
      </c>
      <c r="H4411">
        <v>61.623980000000003</v>
      </c>
      <c r="I4411">
        <v>-138.70223910000001</v>
      </c>
      <c r="J4411" s="1" t="str">
        <f t="shared" si="720"/>
        <v>NGR bulk stream sediment</v>
      </c>
      <c r="K4411" s="1" t="str">
        <f t="shared" si="721"/>
        <v>&lt;177 micron (NGR)</v>
      </c>
      <c r="L4411">
        <v>54</v>
      </c>
      <c r="M4411" t="s">
        <v>61</v>
      </c>
      <c r="N4411">
        <v>1053</v>
      </c>
      <c r="O4411">
        <v>79</v>
      </c>
      <c r="P4411">
        <v>29</v>
      </c>
      <c r="Q4411">
        <v>6</v>
      </c>
      <c r="R4411">
        <v>13</v>
      </c>
      <c r="S4411">
        <v>8</v>
      </c>
      <c r="T4411">
        <v>-0.2</v>
      </c>
      <c r="U4411">
        <v>300</v>
      </c>
      <c r="V4411">
        <v>2.1</v>
      </c>
      <c r="W4411">
        <v>-0.2</v>
      </c>
      <c r="X4411">
        <v>3</v>
      </c>
      <c r="Y4411">
        <v>-2</v>
      </c>
      <c r="Z4411">
        <v>50</v>
      </c>
      <c r="AA4411">
        <v>0.3</v>
      </c>
      <c r="AB4411">
        <v>-1</v>
      </c>
      <c r="AC4411">
        <v>886</v>
      </c>
      <c r="AD4411">
        <v>10</v>
      </c>
      <c r="AE4411">
        <v>-2</v>
      </c>
      <c r="AF4411">
        <v>10.6</v>
      </c>
      <c r="AG4411">
        <v>2.9</v>
      </c>
      <c r="AH4411">
        <v>565</v>
      </c>
    </row>
    <row r="4412" spans="1:34" hidden="1" x14ac:dyDescent="0.25">
      <c r="A4412" t="s">
        <v>16807</v>
      </c>
      <c r="B4412" t="s">
        <v>16808</v>
      </c>
      <c r="C4412" s="1" t="str">
        <f t="shared" si="715"/>
        <v>21:0620</v>
      </c>
      <c r="D4412" s="1" t="str">
        <f t="shared" si="719"/>
        <v>21:0194</v>
      </c>
      <c r="E4412" t="s">
        <v>16809</v>
      </c>
      <c r="F4412" t="s">
        <v>16810</v>
      </c>
      <c r="H4412">
        <v>61.608798499999999</v>
      </c>
      <c r="I4412">
        <v>-138.63309469999999</v>
      </c>
      <c r="J4412" s="1" t="str">
        <f t="shared" si="720"/>
        <v>NGR bulk stream sediment</v>
      </c>
      <c r="K4412" s="1" t="str">
        <f t="shared" si="721"/>
        <v>&lt;177 micron (NGR)</v>
      </c>
      <c r="L4412">
        <v>54</v>
      </c>
      <c r="M4412" t="s">
        <v>66</v>
      </c>
      <c r="N4412">
        <v>1054</v>
      </c>
      <c r="O4412">
        <v>57</v>
      </c>
      <c r="P4412">
        <v>22</v>
      </c>
      <c r="Q4412">
        <v>4</v>
      </c>
      <c r="R4412">
        <v>16</v>
      </c>
      <c r="S4412">
        <v>4</v>
      </c>
      <c r="T4412">
        <v>0.3</v>
      </c>
      <c r="U4412">
        <v>270</v>
      </c>
      <c r="V4412">
        <v>1.7</v>
      </c>
      <c r="W4412">
        <v>-0.2</v>
      </c>
      <c r="X4412">
        <v>2</v>
      </c>
      <c r="Y4412">
        <v>-2</v>
      </c>
      <c r="Z4412">
        <v>35</v>
      </c>
      <c r="AA4412">
        <v>0.3</v>
      </c>
      <c r="AB4412">
        <v>-1</v>
      </c>
      <c r="AC4412">
        <v>721</v>
      </c>
      <c r="AD4412">
        <v>20</v>
      </c>
      <c r="AE4412">
        <v>-2</v>
      </c>
      <c r="AF4412">
        <v>10</v>
      </c>
      <c r="AG4412">
        <v>3.8</v>
      </c>
      <c r="AH4412">
        <v>415</v>
      </c>
    </row>
    <row r="4413" spans="1:34" hidden="1" x14ac:dyDescent="0.25">
      <c r="A4413" t="s">
        <v>16811</v>
      </c>
      <c r="B4413" t="s">
        <v>16812</v>
      </c>
      <c r="C4413" s="1" t="str">
        <f t="shared" si="715"/>
        <v>21:0620</v>
      </c>
      <c r="D4413" s="1" t="str">
        <f t="shared" si="719"/>
        <v>21:0194</v>
      </c>
      <c r="E4413" t="s">
        <v>16793</v>
      </c>
      <c r="F4413" t="s">
        <v>16813</v>
      </c>
      <c r="H4413">
        <v>61.593453599999997</v>
      </c>
      <c r="I4413">
        <v>-138.6473862</v>
      </c>
      <c r="J4413" s="1" t="str">
        <f t="shared" si="720"/>
        <v>NGR bulk stream sediment</v>
      </c>
      <c r="K4413" s="1" t="str">
        <f t="shared" si="721"/>
        <v>&lt;177 micron (NGR)</v>
      </c>
      <c r="L4413">
        <v>54</v>
      </c>
      <c r="M4413" t="s">
        <v>47</v>
      </c>
      <c r="N4413">
        <v>1055</v>
      </c>
      <c r="O4413">
        <v>78</v>
      </c>
      <c r="P4413">
        <v>29</v>
      </c>
      <c r="Q4413">
        <v>7</v>
      </c>
      <c r="R4413">
        <v>20</v>
      </c>
      <c r="S4413">
        <v>8</v>
      </c>
      <c r="T4413">
        <v>-0.2</v>
      </c>
      <c r="U4413">
        <v>320</v>
      </c>
      <c r="V4413">
        <v>2.6</v>
      </c>
      <c r="W4413">
        <v>-0.2</v>
      </c>
      <c r="X4413">
        <v>12</v>
      </c>
      <c r="Y4413">
        <v>-2</v>
      </c>
      <c r="Z4413">
        <v>55</v>
      </c>
      <c r="AA4413">
        <v>0.7</v>
      </c>
      <c r="AB4413">
        <v>1</v>
      </c>
      <c r="AC4413">
        <v>827</v>
      </c>
      <c r="AD4413">
        <v>20</v>
      </c>
      <c r="AE4413">
        <v>-2</v>
      </c>
      <c r="AF4413">
        <v>4.5999999999999996</v>
      </c>
      <c r="AG4413">
        <v>4</v>
      </c>
      <c r="AH4413">
        <v>565</v>
      </c>
    </row>
    <row r="4414" spans="1:34" hidden="1" x14ac:dyDescent="0.25">
      <c r="A4414" t="s">
        <v>16814</v>
      </c>
      <c r="B4414" t="s">
        <v>16815</v>
      </c>
      <c r="C4414" s="1" t="str">
        <f t="shared" si="715"/>
        <v>21:0620</v>
      </c>
      <c r="D4414" s="1" t="str">
        <f t="shared" si="719"/>
        <v>21:0194</v>
      </c>
      <c r="E4414" t="s">
        <v>16793</v>
      </c>
      <c r="F4414" t="s">
        <v>16816</v>
      </c>
      <c r="H4414">
        <v>61.593453599999997</v>
      </c>
      <c r="I4414">
        <v>-138.6473862</v>
      </c>
      <c r="J4414" s="1" t="str">
        <f t="shared" si="720"/>
        <v>NGR bulk stream sediment</v>
      </c>
      <c r="K4414" s="1" t="str">
        <f t="shared" si="721"/>
        <v>&lt;177 micron (NGR)</v>
      </c>
      <c r="L4414">
        <v>54</v>
      </c>
      <c r="M4414" t="s">
        <v>51</v>
      </c>
      <c r="N4414">
        <v>1056</v>
      </c>
      <c r="O4414">
        <v>70</v>
      </c>
      <c r="P4414">
        <v>23</v>
      </c>
      <c r="Q4414">
        <v>4</v>
      </c>
      <c r="R4414">
        <v>19</v>
      </c>
      <c r="S4414">
        <v>7</v>
      </c>
      <c r="T4414">
        <v>-0.2</v>
      </c>
      <c r="U4414">
        <v>290</v>
      </c>
      <c r="V4414">
        <v>2.35</v>
      </c>
      <c r="W4414">
        <v>-0.2</v>
      </c>
      <c r="X4414">
        <v>10</v>
      </c>
      <c r="Y4414">
        <v>-2</v>
      </c>
      <c r="Z4414">
        <v>55</v>
      </c>
      <c r="AA4414">
        <v>0.2</v>
      </c>
      <c r="AB4414">
        <v>-1</v>
      </c>
      <c r="AC4414">
        <v>796</v>
      </c>
      <c r="AD4414">
        <v>10</v>
      </c>
      <c r="AE4414">
        <v>-2</v>
      </c>
      <c r="AF4414">
        <v>4.4000000000000004</v>
      </c>
      <c r="AG4414">
        <v>4.3</v>
      </c>
      <c r="AH4414">
        <v>565</v>
      </c>
    </row>
    <row r="4415" spans="1:34" hidden="1" x14ac:dyDescent="0.25">
      <c r="A4415" t="s">
        <v>16817</v>
      </c>
      <c r="B4415" t="s">
        <v>16818</v>
      </c>
      <c r="C4415" s="1" t="str">
        <f t="shared" si="715"/>
        <v>21:0620</v>
      </c>
      <c r="D4415" s="1" t="str">
        <f t="shared" si="719"/>
        <v>21:0194</v>
      </c>
      <c r="E4415" t="s">
        <v>16819</v>
      </c>
      <c r="F4415" t="s">
        <v>16820</v>
      </c>
      <c r="H4415">
        <v>61.577534499999999</v>
      </c>
      <c r="I4415">
        <v>-138.59403069999999</v>
      </c>
      <c r="J4415" s="1" t="str">
        <f t="shared" si="720"/>
        <v>NGR bulk stream sediment</v>
      </c>
      <c r="K4415" s="1" t="str">
        <f t="shared" si="721"/>
        <v>&lt;177 micron (NGR)</v>
      </c>
      <c r="L4415">
        <v>54</v>
      </c>
      <c r="M4415" t="s">
        <v>76</v>
      </c>
      <c r="N4415">
        <v>1057</v>
      </c>
      <c r="O4415">
        <v>89</v>
      </c>
      <c r="P4415">
        <v>26</v>
      </c>
      <c r="Q4415">
        <v>5</v>
      </c>
      <c r="R4415">
        <v>27</v>
      </c>
      <c r="S4415">
        <v>10</v>
      </c>
      <c r="T4415">
        <v>-0.2</v>
      </c>
      <c r="U4415">
        <v>400</v>
      </c>
      <c r="V4415">
        <v>2.6</v>
      </c>
      <c r="W4415">
        <v>-0.2</v>
      </c>
      <c r="X4415">
        <v>4</v>
      </c>
      <c r="Y4415">
        <v>-2</v>
      </c>
      <c r="Z4415">
        <v>66</v>
      </c>
      <c r="AA4415">
        <v>0.7</v>
      </c>
      <c r="AB4415">
        <v>1</v>
      </c>
      <c r="AC4415">
        <v>762</v>
      </c>
      <c r="AD4415">
        <v>20</v>
      </c>
      <c r="AE4415">
        <v>-2</v>
      </c>
      <c r="AF4415">
        <v>6.4</v>
      </c>
      <c r="AG4415">
        <v>3.8</v>
      </c>
      <c r="AH4415">
        <v>545</v>
      </c>
    </row>
    <row r="4416" spans="1:34" hidden="1" x14ac:dyDescent="0.25">
      <c r="A4416" t="s">
        <v>16821</v>
      </c>
      <c r="B4416" t="s">
        <v>16822</v>
      </c>
      <c r="C4416" s="1" t="str">
        <f t="shared" si="715"/>
        <v>21:0620</v>
      </c>
      <c r="D4416" s="1" t="str">
        <f t="shared" si="719"/>
        <v>21:0194</v>
      </c>
      <c r="E4416" t="s">
        <v>16823</v>
      </c>
      <c r="F4416" t="s">
        <v>16824</v>
      </c>
      <c r="H4416">
        <v>61.575831200000003</v>
      </c>
      <c r="I4416">
        <v>-138.57592560000001</v>
      </c>
      <c r="J4416" s="1" t="str">
        <f t="shared" si="720"/>
        <v>NGR bulk stream sediment</v>
      </c>
      <c r="K4416" s="1" t="str">
        <f t="shared" si="721"/>
        <v>&lt;177 micron (NGR)</v>
      </c>
      <c r="L4416">
        <v>54</v>
      </c>
      <c r="M4416" t="s">
        <v>81</v>
      </c>
      <c r="N4416">
        <v>1058</v>
      </c>
      <c r="O4416">
        <v>87</v>
      </c>
      <c r="P4416">
        <v>39</v>
      </c>
      <c r="Q4416">
        <v>8</v>
      </c>
      <c r="R4416">
        <v>22</v>
      </c>
      <c r="S4416">
        <v>9</v>
      </c>
      <c r="T4416">
        <v>-0.2</v>
      </c>
      <c r="U4416">
        <v>340</v>
      </c>
      <c r="V4416">
        <v>2.7</v>
      </c>
      <c r="W4416">
        <v>-0.2</v>
      </c>
      <c r="X4416">
        <v>19</v>
      </c>
      <c r="Y4416">
        <v>-2</v>
      </c>
      <c r="Z4416">
        <v>61</v>
      </c>
      <c r="AA4416">
        <v>1</v>
      </c>
      <c r="AB4416">
        <v>1</v>
      </c>
      <c r="AC4416">
        <v>878</v>
      </c>
      <c r="AD4416">
        <v>10</v>
      </c>
      <c r="AE4416">
        <v>-2</v>
      </c>
      <c r="AF4416">
        <v>3.6</v>
      </c>
      <c r="AG4416">
        <v>3.6</v>
      </c>
      <c r="AH4416">
        <v>590</v>
      </c>
    </row>
    <row r="4417" spans="1:34" hidden="1" x14ac:dyDescent="0.25">
      <c r="A4417" t="s">
        <v>16825</v>
      </c>
      <c r="B4417" t="s">
        <v>16826</v>
      </c>
      <c r="C4417" s="1" t="str">
        <f t="shared" si="715"/>
        <v>21:0620</v>
      </c>
      <c r="D4417" s="1" t="str">
        <f t="shared" si="719"/>
        <v>21:0194</v>
      </c>
      <c r="E4417" t="s">
        <v>16827</v>
      </c>
      <c r="F4417" t="s">
        <v>16828</v>
      </c>
      <c r="H4417">
        <v>61.552390799999998</v>
      </c>
      <c r="I4417">
        <v>-138.53342050000001</v>
      </c>
      <c r="J4417" s="1" t="str">
        <f t="shared" si="720"/>
        <v>NGR bulk stream sediment</v>
      </c>
      <c r="K4417" s="1" t="str">
        <f t="shared" si="721"/>
        <v>&lt;177 micron (NGR)</v>
      </c>
      <c r="L4417">
        <v>54</v>
      </c>
      <c r="M4417" t="s">
        <v>86</v>
      </c>
      <c r="N4417">
        <v>1059</v>
      </c>
      <c r="O4417">
        <v>254</v>
      </c>
      <c r="P4417">
        <v>133</v>
      </c>
      <c r="Q4417">
        <v>26</v>
      </c>
      <c r="R4417">
        <v>46</v>
      </c>
      <c r="S4417">
        <v>16</v>
      </c>
      <c r="T4417">
        <v>1.2</v>
      </c>
      <c r="U4417">
        <v>570</v>
      </c>
      <c r="V4417">
        <v>4.7</v>
      </c>
      <c r="W4417">
        <v>2.8</v>
      </c>
      <c r="X4417">
        <v>30</v>
      </c>
      <c r="Y4417">
        <v>3</v>
      </c>
      <c r="Z4417">
        <v>88</v>
      </c>
      <c r="AA4417">
        <v>5.2</v>
      </c>
      <c r="AB4417">
        <v>2</v>
      </c>
      <c r="AC4417">
        <v>1080</v>
      </c>
      <c r="AD4417">
        <v>10</v>
      </c>
      <c r="AE4417">
        <v>-2</v>
      </c>
      <c r="AF4417">
        <v>3.4</v>
      </c>
      <c r="AG4417">
        <v>5.5</v>
      </c>
      <c r="AH4417">
        <v>740</v>
      </c>
    </row>
    <row r="4418" spans="1:34" hidden="1" x14ac:dyDescent="0.25">
      <c r="A4418" t="s">
        <v>16829</v>
      </c>
      <c r="B4418" t="s">
        <v>16830</v>
      </c>
      <c r="C4418" s="1" t="str">
        <f t="shared" si="715"/>
        <v>21:0620</v>
      </c>
      <c r="D4418" s="1" t="str">
        <f t="shared" si="719"/>
        <v>21:0194</v>
      </c>
      <c r="E4418" t="s">
        <v>16831</v>
      </c>
      <c r="F4418" t="s">
        <v>16832</v>
      </c>
      <c r="H4418">
        <v>61.500242999999998</v>
      </c>
      <c r="I4418">
        <v>-138.45147420000001</v>
      </c>
      <c r="J4418" s="1" t="str">
        <f t="shared" si="720"/>
        <v>NGR bulk stream sediment</v>
      </c>
      <c r="K4418" s="1" t="str">
        <f t="shared" si="721"/>
        <v>&lt;177 micron (NGR)</v>
      </c>
      <c r="L4418">
        <v>54</v>
      </c>
      <c r="M4418" t="s">
        <v>91</v>
      </c>
      <c r="N4418">
        <v>1060</v>
      </c>
      <c r="O4418">
        <v>86</v>
      </c>
      <c r="P4418">
        <v>29</v>
      </c>
      <c r="Q4418">
        <v>9</v>
      </c>
      <c r="R4418">
        <v>20</v>
      </c>
      <c r="S4418">
        <v>10</v>
      </c>
      <c r="T4418">
        <v>-0.2</v>
      </c>
      <c r="U4418">
        <v>340</v>
      </c>
      <c r="V4418">
        <v>2.8</v>
      </c>
      <c r="W4418">
        <v>-0.2</v>
      </c>
      <c r="X4418">
        <v>11</v>
      </c>
      <c r="Y4418">
        <v>-2</v>
      </c>
      <c r="Z4418">
        <v>55</v>
      </c>
      <c r="AA4418">
        <v>0.5</v>
      </c>
      <c r="AB4418">
        <v>1</v>
      </c>
      <c r="AC4418">
        <v>699</v>
      </c>
      <c r="AD4418">
        <v>10</v>
      </c>
      <c r="AE4418">
        <v>-2</v>
      </c>
      <c r="AF4418">
        <v>4</v>
      </c>
      <c r="AG4418">
        <v>5.2</v>
      </c>
      <c r="AH4418">
        <v>600</v>
      </c>
    </row>
    <row r="4419" spans="1:34" hidden="1" x14ac:dyDescent="0.25">
      <c r="A4419" t="s">
        <v>16833</v>
      </c>
      <c r="B4419" t="s">
        <v>16834</v>
      </c>
      <c r="C4419" s="1" t="str">
        <f t="shared" si="715"/>
        <v>21:0620</v>
      </c>
      <c r="D4419" s="1" t="str">
        <f t="shared" si="719"/>
        <v>21:0194</v>
      </c>
      <c r="E4419" t="s">
        <v>16835</v>
      </c>
      <c r="F4419" t="s">
        <v>16836</v>
      </c>
      <c r="H4419">
        <v>61.506207799999999</v>
      </c>
      <c r="I4419">
        <v>-138.381316</v>
      </c>
      <c r="J4419" s="1" t="str">
        <f t="shared" si="720"/>
        <v>NGR bulk stream sediment</v>
      </c>
      <c r="K4419" s="1" t="str">
        <f t="shared" si="721"/>
        <v>&lt;177 micron (NGR)</v>
      </c>
      <c r="L4419">
        <v>54</v>
      </c>
      <c r="M4419" t="s">
        <v>96</v>
      </c>
      <c r="N4419">
        <v>1061</v>
      </c>
      <c r="O4419">
        <v>70</v>
      </c>
      <c r="P4419">
        <v>22</v>
      </c>
      <c r="Q4419">
        <v>8</v>
      </c>
      <c r="R4419">
        <v>20</v>
      </c>
      <c r="S4419">
        <v>10</v>
      </c>
      <c r="T4419">
        <v>-0.2</v>
      </c>
      <c r="U4419">
        <v>350</v>
      </c>
      <c r="V4419">
        <v>2.8</v>
      </c>
      <c r="W4419">
        <v>-0.2</v>
      </c>
      <c r="X4419">
        <v>3</v>
      </c>
      <c r="Y4419">
        <v>-2</v>
      </c>
      <c r="Z4419">
        <v>58</v>
      </c>
      <c r="AA4419">
        <v>0.3</v>
      </c>
      <c r="AB4419">
        <v>2</v>
      </c>
      <c r="AC4419">
        <v>633</v>
      </c>
      <c r="AD4419">
        <v>10</v>
      </c>
      <c r="AE4419">
        <v>-2</v>
      </c>
      <c r="AF4419">
        <v>5.4</v>
      </c>
      <c r="AG4419">
        <v>6</v>
      </c>
      <c r="AH4419">
        <v>610</v>
      </c>
    </row>
    <row r="4420" spans="1:34" hidden="1" x14ac:dyDescent="0.25">
      <c r="A4420" t="s">
        <v>16837</v>
      </c>
      <c r="B4420" t="s">
        <v>16838</v>
      </c>
      <c r="C4420" s="1" t="str">
        <f t="shared" si="715"/>
        <v>21:0620</v>
      </c>
      <c r="D4420" s="1" t="str">
        <f>HYPERLINK("http://geochem.nrcan.gc.ca/cdogs/content/svy/svy_e.htm", "")</f>
        <v/>
      </c>
      <c r="G4420" s="1" t="str">
        <f>HYPERLINK("http://geochem.nrcan.gc.ca/cdogs/content/cr_/cr_00079_e.htm", "79")</f>
        <v>79</v>
      </c>
      <c r="J4420" t="s">
        <v>69</v>
      </c>
      <c r="K4420" t="s">
        <v>70</v>
      </c>
      <c r="L4420">
        <v>54</v>
      </c>
      <c r="M4420" t="s">
        <v>71</v>
      </c>
      <c r="N4420">
        <v>1062</v>
      </c>
      <c r="O4420">
        <v>117</v>
      </c>
      <c r="P4420">
        <v>86</v>
      </c>
      <c r="Q4420">
        <v>15</v>
      </c>
      <c r="R4420">
        <v>226</v>
      </c>
      <c r="S4420">
        <v>26</v>
      </c>
      <c r="T4420">
        <v>0.3</v>
      </c>
      <c r="U4420">
        <v>940</v>
      </c>
      <c r="V4420">
        <v>3.35</v>
      </c>
      <c r="W4420">
        <v>0.7</v>
      </c>
      <c r="X4420">
        <v>11</v>
      </c>
      <c r="Y4420">
        <v>-2</v>
      </c>
      <c r="Z4420">
        <v>88</v>
      </c>
      <c r="AA4420">
        <v>0.9</v>
      </c>
      <c r="AB4420">
        <v>1</v>
      </c>
      <c r="AC4420">
        <v>709</v>
      </c>
      <c r="AD4420">
        <v>40</v>
      </c>
      <c r="AE4420">
        <v>-2</v>
      </c>
      <c r="AF4420">
        <v>2.6</v>
      </c>
      <c r="AG4420">
        <v>2.9</v>
      </c>
      <c r="AH4420">
        <v>590</v>
      </c>
    </row>
    <row r="4421" spans="1:34" hidden="1" x14ac:dyDescent="0.25">
      <c r="A4421" t="s">
        <v>16839</v>
      </c>
      <c r="B4421" t="s">
        <v>16840</v>
      </c>
      <c r="C4421" s="1" t="str">
        <f t="shared" si="715"/>
        <v>21:0620</v>
      </c>
      <c r="D4421" s="1" t="str">
        <f t="shared" ref="D4421:D4444" si="722">HYPERLINK("http://geochem.nrcan.gc.ca/cdogs/content/svy/svy210194_e.htm", "21:0194")</f>
        <v>21:0194</v>
      </c>
      <c r="E4421" t="s">
        <v>16841</v>
      </c>
      <c r="F4421" t="s">
        <v>16842</v>
      </c>
      <c r="H4421">
        <v>61.504516500000001</v>
      </c>
      <c r="I4421">
        <v>-138.36672039999999</v>
      </c>
      <c r="J4421" s="1" t="str">
        <f t="shared" ref="J4421:J4444" si="723">HYPERLINK("http://geochem.nrcan.gc.ca/cdogs/content/kwd/kwd020030_e.htm", "NGR bulk stream sediment")</f>
        <v>NGR bulk stream sediment</v>
      </c>
      <c r="K4421" s="1" t="str">
        <f t="shared" ref="K4421:K4444" si="724">HYPERLINK("http://geochem.nrcan.gc.ca/cdogs/content/kwd/kwd080006_e.htm", "&lt;177 micron (NGR)")</f>
        <v>&lt;177 micron (NGR)</v>
      </c>
      <c r="L4421">
        <v>54</v>
      </c>
      <c r="M4421" t="s">
        <v>101</v>
      </c>
      <c r="N4421">
        <v>1063</v>
      </c>
      <c r="O4421">
        <v>83</v>
      </c>
      <c r="P4421">
        <v>12</v>
      </c>
      <c r="Q4421">
        <v>12</v>
      </c>
      <c r="R4421">
        <v>8</v>
      </c>
      <c r="S4421">
        <v>5</v>
      </c>
      <c r="T4421">
        <v>-0.2</v>
      </c>
      <c r="U4421">
        <v>330</v>
      </c>
      <c r="V4421">
        <v>2.2000000000000002</v>
      </c>
      <c r="W4421">
        <v>0.2</v>
      </c>
      <c r="X4421">
        <v>2</v>
      </c>
      <c r="Y4421">
        <v>-2</v>
      </c>
      <c r="Z4421">
        <v>50</v>
      </c>
      <c r="AA4421">
        <v>0.7</v>
      </c>
      <c r="AB4421">
        <v>-1</v>
      </c>
      <c r="AC4421">
        <v>737</v>
      </c>
      <c r="AD4421">
        <v>20</v>
      </c>
      <c r="AE4421">
        <v>-2</v>
      </c>
      <c r="AF4421">
        <v>4.5999999999999996</v>
      </c>
      <c r="AG4421">
        <v>9.1999999999999993</v>
      </c>
      <c r="AH4421">
        <v>465</v>
      </c>
    </row>
    <row r="4422" spans="1:34" hidden="1" x14ac:dyDescent="0.25">
      <c r="A4422" t="s">
        <v>16843</v>
      </c>
      <c r="B4422" t="s">
        <v>16844</v>
      </c>
      <c r="C4422" s="1" t="str">
        <f t="shared" si="715"/>
        <v>21:0620</v>
      </c>
      <c r="D4422" s="1" t="str">
        <f t="shared" si="722"/>
        <v>21:0194</v>
      </c>
      <c r="E4422" t="s">
        <v>16845</v>
      </c>
      <c r="F4422" t="s">
        <v>16846</v>
      </c>
      <c r="H4422">
        <v>61.513329300000002</v>
      </c>
      <c r="I4422">
        <v>-138.28925330000001</v>
      </c>
      <c r="J4422" s="1" t="str">
        <f t="shared" si="723"/>
        <v>NGR bulk stream sediment</v>
      </c>
      <c r="K4422" s="1" t="str">
        <f t="shared" si="724"/>
        <v>&lt;177 micron (NGR)</v>
      </c>
      <c r="L4422">
        <v>54</v>
      </c>
      <c r="M4422" t="s">
        <v>106</v>
      </c>
      <c r="N4422">
        <v>1064</v>
      </c>
      <c r="O4422">
        <v>107</v>
      </c>
      <c r="P4422">
        <v>17</v>
      </c>
      <c r="Q4422">
        <v>34</v>
      </c>
      <c r="R4422">
        <v>11</v>
      </c>
      <c r="S4422">
        <v>7</v>
      </c>
      <c r="T4422">
        <v>0.3</v>
      </c>
      <c r="U4422">
        <v>320</v>
      </c>
      <c r="V4422">
        <v>2.4</v>
      </c>
      <c r="W4422">
        <v>0.2</v>
      </c>
      <c r="X4422">
        <v>2</v>
      </c>
      <c r="Y4422">
        <v>-2</v>
      </c>
      <c r="Z4422">
        <v>61</v>
      </c>
      <c r="AA4422">
        <v>0.3</v>
      </c>
      <c r="AB4422">
        <v>1</v>
      </c>
      <c r="AC4422">
        <v>616</v>
      </c>
      <c r="AD4422">
        <v>20</v>
      </c>
      <c r="AE4422">
        <v>-2</v>
      </c>
      <c r="AF4422">
        <v>15.4</v>
      </c>
      <c r="AG4422">
        <v>50.4</v>
      </c>
      <c r="AH4422">
        <v>400</v>
      </c>
    </row>
    <row r="4423" spans="1:34" hidden="1" x14ac:dyDescent="0.25">
      <c r="A4423" t="s">
        <v>16847</v>
      </c>
      <c r="B4423" t="s">
        <v>16848</v>
      </c>
      <c r="C4423" s="1" t="str">
        <f t="shared" si="715"/>
        <v>21:0620</v>
      </c>
      <c r="D4423" s="1" t="str">
        <f t="shared" si="722"/>
        <v>21:0194</v>
      </c>
      <c r="E4423" t="s">
        <v>16849</v>
      </c>
      <c r="F4423" t="s">
        <v>16850</v>
      </c>
      <c r="H4423">
        <v>61.4815337</v>
      </c>
      <c r="I4423">
        <v>-138.45200990000001</v>
      </c>
      <c r="J4423" s="1" t="str">
        <f t="shared" si="723"/>
        <v>NGR bulk stream sediment</v>
      </c>
      <c r="K4423" s="1" t="str">
        <f t="shared" si="724"/>
        <v>&lt;177 micron (NGR)</v>
      </c>
      <c r="L4423">
        <v>54</v>
      </c>
      <c r="M4423" t="s">
        <v>111</v>
      </c>
      <c r="N4423">
        <v>1065</v>
      </c>
      <c r="O4423">
        <v>67</v>
      </c>
      <c r="P4423">
        <v>18</v>
      </c>
      <c r="Q4423">
        <v>8</v>
      </c>
      <c r="R4423">
        <v>15</v>
      </c>
      <c r="S4423">
        <v>5</v>
      </c>
      <c r="T4423">
        <v>-0.2</v>
      </c>
      <c r="U4423">
        <v>290</v>
      </c>
      <c r="V4423">
        <v>2.2000000000000002</v>
      </c>
      <c r="W4423">
        <v>-0.2</v>
      </c>
      <c r="X4423">
        <v>5</v>
      </c>
      <c r="Y4423">
        <v>-2</v>
      </c>
      <c r="Z4423">
        <v>44</v>
      </c>
      <c r="AA4423">
        <v>-0.2</v>
      </c>
      <c r="AB4423">
        <v>-1</v>
      </c>
      <c r="AC4423">
        <v>747</v>
      </c>
      <c r="AD4423">
        <v>-10</v>
      </c>
      <c r="AE4423">
        <v>-2</v>
      </c>
      <c r="AF4423">
        <v>1.6</v>
      </c>
      <c r="AG4423">
        <v>5.4</v>
      </c>
      <c r="AH4423">
        <v>500</v>
      </c>
    </row>
    <row r="4424" spans="1:34" hidden="1" x14ac:dyDescent="0.25">
      <c r="A4424" t="s">
        <v>16851</v>
      </c>
      <c r="B4424" t="s">
        <v>16852</v>
      </c>
      <c r="C4424" s="1" t="str">
        <f t="shared" si="715"/>
        <v>21:0620</v>
      </c>
      <c r="D4424" s="1" t="str">
        <f t="shared" si="722"/>
        <v>21:0194</v>
      </c>
      <c r="E4424" t="s">
        <v>16853</v>
      </c>
      <c r="F4424" t="s">
        <v>16854</v>
      </c>
      <c r="H4424">
        <v>61.470064000000001</v>
      </c>
      <c r="I4424">
        <v>-138.4757056</v>
      </c>
      <c r="J4424" s="1" t="str">
        <f t="shared" si="723"/>
        <v>NGR bulk stream sediment</v>
      </c>
      <c r="K4424" s="1" t="str">
        <f t="shared" si="724"/>
        <v>&lt;177 micron (NGR)</v>
      </c>
      <c r="L4424">
        <v>54</v>
      </c>
      <c r="M4424" t="s">
        <v>116</v>
      </c>
      <c r="N4424">
        <v>1066</v>
      </c>
      <c r="O4424">
        <v>123</v>
      </c>
      <c r="P4424">
        <v>16</v>
      </c>
      <c r="Q4424">
        <v>6</v>
      </c>
      <c r="R4424">
        <v>13</v>
      </c>
      <c r="S4424">
        <v>10</v>
      </c>
      <c r="T4424">
        <v>0.2</v>
      </c>
      <c r="U4424">
        <v>500</v>
      </c>
      <c r="V4424">
        <v>3.5</v>
      </c>
      <c r="W4424">
        <v>-0.2</v>
      </c>
      <c r="X4424">
        <v>3</v>
      </c>
      <c r="Y4424">
        <v>-2</v>
      </c>
      <c r="Z4424">
        <v>72</v>
      </c>
      <c r="AA4424">
        <v>-0.2</v>
      </c>
      <c r="AB4424">
        <v>2</v>
      </c>
      <c r="AC4424">
        <v>916</v>
      </c>
      <c r="AD4424">
        <v>25</v>
      </c>
      <c r="AE4424">
        <v>-2</v>
      </c>
      <c r="AF4424">
        <v>8</v>
      </c>
      <c r="AG4424">
        <v>5.5</v>
      </c>
      <c r="AH4424">
        <v>635</v>
      </c>
    </row>
    <row r="4425" spans="1:34" hidden="1" x14ac:dyDescent="0.25">
      <c r="A4425" t="s">
        <v>16855</v>
      </c>
      <c r="B4425" t="s">
        <v>16856</v>
      </c>
      <c r="C4425" s="1" t="str">
        <f t="shared" si="715"/>
        <v>21:0620</v>
      </c>
      <c r="D4425" s="1" t="str">
        <f t="shared" si="722"/>
        <v>21:0194</v>
      </c>
      <c r="E4425" t="s">
        <v>16857</v>
      </c>
      <c r="F4425" t="s">
        <v>16858</v>
      </c>
      <c r="H4425">
        <v>61.472201400000003</v>
      </c>
      <c r="I4425">
        <v>-138.49027319999999</v>
      </c>
      <c r="J4425" s="1" t="str">
        <f t="shared" si="723"/>
        <v>NGR bulk stream sediment</v>
      </c>
      <c r="K4425" s="1" t="str">
        <f t="shared" si="724"/>
        <v>&lt;177 micron (NGR)</v>
      </c>
      <c r="L4425">
        <v>54</v>
      </c>
      <c r="M4425" t="s">
        <v>121</v>
      </c>
      <c r="N4425">
        <v>1067</v>
      </c>
      <c r="O4425">
        <v>81</v>
      </c>
      <c r="P4425">
        <v>14</v>
      </c>
      <c r="Q4425">
        <v>4</v>
      </c>
      <c r="R4425">
        <v>15</v>
      </c>
      <c r="S4425">
        <v>7</v>
      </c>
      <c r="T4425">
        <v>-0.2</v>
      </c>
      <c r="U4425">
        <v>350</v>
      </c>
      <c r="V4425">
        <v>2.7</v>
      </c>
      <c r="W4425">
        <v>-0.2</v>
      </c>
      <c r="X4425">
        <v>3</v>
      </c>
      <c r="Y4425">
        <v>-2</v>
      </c>
      <c r="Z4425">
        <v>66</v>
      </c>
      <c r="AA4425">
        <v>0.3</v>
      </c>
      <c r="AB4425">
        <v>1</v>
      </c>
      <c r="AC4425">
        <v>810</v>
      </c>
      <c r="AD4425">
        <v>20</v>
      </c>
      <c r="AE4425">
        <v>-2</v>
      </c>
      <c r="AF4425">
        <v>4.5999999999999996</v>
      </c>
      <c r="AG4425">
        <v>3.4</v>
      </c>
      <c r="AH4425">
        <v>635</v>
      </c>
    </row>
    <row r="4426" spans="1:34" hidden="1" x14ac:dyDescent="0.25">
      <c r="A4426" t="s">
        <v>16859</v>
      </c>
      <c r="B4426" t="s">
        <v>16860</v>
      </c>
      <c r="C4426" s="1" t="str">
        <f t="shared" si="715"/>
        <v>21:0620</v>
      </c>
      <c r="D4426" s="1" t="str">
        <f t="shared" si="722"/>
        <v>21:0194</v>
      </c>
      <c r="E4426" t="s">
        <v>16861</v>
      </c>
      <c r="F4426" t="s">
        <v>16862</v>
      </c>
      <c r="H4426">
        <v>61.4392213</v>
      </c>
      <c r="I4426">
        <v>-138.50313120000001</v>
      </c>
      <c r="J4426" s="1" t="str">
        <f t="shared" si="723"/>
        <v>NGR bulk stream sediment</v>
      </c>
      <c r="K4426" s="1" t="str">
        <f t="shared" si="724"/>
        <v>&lt;177 micron (NGR)</v>
      </c>
      <c r="L4426">
        <v>54</v>
      </c>
      <c r="M4426" t="s">
        <v>126</v>
      </c>
      <c r="N4426">
        <v>1068</v>
      </c>
      <c r="O4426">
        <v>95</v>
      </c>
      <c r="P4426">
        <v>12</v>
      </c>
      <c r="Q4426">
        <v>7</v>
      </c>
      <c r="R4426">
        <v>13</v>
      </c>
      <c r="S4426">
        <v>8</v>
      </c>
      <c r="T4426">
        <v>-0.2</v>
      </c>
      <c r="U4426">
        <v>410</v>
      </c>
      <c r="V4426">
        <v>2.9</v>
      </c>
      <c r="W4426">
        <v>-0.2</v>
      </c>
      <c r="X4426">
        <v>3</v>
      </c>
      <c r="Y4426">
        <v>-2</v>
      </c>
      <c r="Z4426">
        <v>72</v>
      </c>
      <c r="AA4426">
        <v>0.5</v>
      </c>
      <c r="AB4426">
        <v>2</v>
      </c>
      <c r="AC4426">
        <v>848</v>
      </c>
      <c r="AD4426">
        <v>20</v>
      </c>
      <c r="AE4426">
        <v>-2</v>
      </c>
      <c r="AF4426">
        <v>5.4</v>
      </c>
      <c r="AG4426">
        <v>4</v>
      </c>
      <c r="AH4426">
        <v>660</v>
      </c>
    </row>
    <row r="4427" spans="1:34" hidden="1" x14ac:dyDescent="0.25">
      <c r="A4427" t="s">
        <v>16863</v>
      </c>
      <c r="B4427" t="s">
        <v>16864</v>
      </c>
      <c r="C4427" s="1" t="str">
        <f t="shared" si="715"/>
        <v>21:0620</v>
      </c>
      <c r="D4427" s="1" t="str">
        <f t="shared" si="722"/>
        <v>21:0194</v>
      </c>
      <c r="E4427" t="s">
        <v>16865</v>
      </c>
      <c r="F4427" t="s">
        <v>16866</v>
      </c>
      <c r="H4427">
        <v>61.441335500000001</v>
      </c>
      <c r="I4427">
        <v>-138.52149600000001</v>
      </c>
      <c r="J4427" s="1" t="str">
        <f t="shared" si="723"/>
        <v>NGR bulk stream sediment</v>
      </c>
      <c r="K4427" s="1" t="str">
        <f t="shared" si="724"/>
        <v>&lt;177 micron (NGR)</v>
      </c>
      <c r="L4427">
        <v>54</v>
      </c>
      <c r="M4427" t="s">
        <v>131</v>
      </c>
      <c r="N4427">
        <v>1069</v>
      </c>
      <c r="O4427">
        <v>85</v>
      </c>
      <c r="P4427">
        <v>13</v>
      </c>
      <c r="Q4427">
        <v>6</v>
      </c>
      <c r="R4427">
        <v>13</v>
      </c>
      <c r="S4427">
        <v>9</v>
      </c>
      <c r="T4427">
        <v>-0.2</v>
      </c>
      <c r="U4427">
        <v>400</v>
      </c>
      <c r="V4427">
        <v>2.8</v>
      </c>
      <c r="W4427">
        <v>-0.2</v>
      </c>
      <c r="X4427">
        <v>2</v>
      </c>
      <c r="Y4427">
        <v>-2</v>
      </c>
      <c r="Z4427">
        <v>77</v>
      </c>
      <c r="AA4427">
        <v>-0.2</v>
      </c>
      <c r="AB4427">
        <v>1</v>
      </c>
      <c r="AC4427">
        <v>917</v>
      </c>
      <c r="AD4427">
        <v>25</v>
      </c>
      <c r="AE4427">
        <v>-2</v>
      </c>
      <c r="AF4427">
        <v>7.2</v>
      </c>
      <c r="AG4427">
        <v>5.4</v>
      </c>
      <c r="AH4427">
        <v>635</v>
      </c>
    </row>
    <row r="4428" spans="1:34" hidden="1" x14ac:dyDescent="0.25">
      <c r="A4428" t="s">
        <v>16867</v>
      </c>
      <c r="B4428" t="s">
        <v>16868</v>
      </c>
      <c r="C4428" s="1" t="str">
        <f t="shared" si="715"/>
        <v>21:0620</v>
      </c>
      <c r="D4428" s="1" t="str">
        <f t="shared" si="722"/>
        <v>21:0194</v>
      </c>
      <c r="E4428" t="s">
        <v>16869</v>
      </c>
      <c r="F4428" t="s">
        <v>16870</v>
      </c>
      <c r="H4428">
        <v>61.413808099999997</v>
      </c>
      <c r="I4428">
        <v>-138.4311094</v>
      </c>
      <c r="J4428" s="1" t="str">
        <f t="shared" si="723"/>
        <v>NGR bulk stream sediment</v>
      </c>
      <c r="K4428" s="1" t="str">
        <f t="shared" si="724"/>
        <v>&lt;177 micron (NGR)</v>
      </c>
      <c r="L4428">
        <v>55</v>
      </c>
      <c r="M4428" t="s">
        <v>38</v>
      </c>
      <c r="N4428">
        <v>1070</v>
      </c>
      <c r="O4428">
        <v>127</v>
      </c>
      <c r="P4428">
        <v>35</v>
      </c>
      <c r="Q4428">
        <v>10</v>
      </c>
      <c r="R4428">
        <v>39</v>
      </c>
      <c r="S4428">
        <v>16</v>
      </c>
      <c r="T4428">
        <v>0.5</v>
      </c>
      <c r="U4428">
        <v>510</v>
      </c>
      <c r="V4428">
        <v>4.5999999999999996</v>
      </c>
      <c r="W4428">
        <v>-0.2</v>
      </c>
      <c r="X4428">
        <v>11</v>
      </c>
      <c r="Y4428">
        <v>-2</v>
      </c>
      <c r="Z4428">
        <v>117</v>
      </c>
      <c r="AA4428">
        <v>-0.2</v>
      </c>
      <c r="AB4428">
        <v>2</v>
      </c>
      <c r="AC4428">
        <v>1080</v>
      </c>
      <c r="AD4428">
        <v>25</v>
      </c>
      <c r="AE4428">
        <v>-2</v>
      </c>
      <c r="AF4428">
        <v>6.2</v>
      </c>
      <c r="AG4428">
        <v>4.7</v>
      </c>
      <c r="AH4428">
        <v>740</v>
      </c>
    </row>
    <row r="4429" spans="1:34" hidden="1" x14ac:dyDescent="0.25">
      <c r="A4429" t="s">
        <v>16871</v>
      </c>
      <c r="B4429" t="s">
        <v>16872</v>
      </c>
      <c r="C4429" s="1" t="str">
        <f t="shared" si="715"/>
        <v>21:0620</v>
      </c>
      <c r="D4429" s="1" t="str">
        <f t="shared" si="722"/>
        <v>21:0194</v>
      </c>
      <c r="E4429" t="s">
        <v>16873</v>
      </c>
      <c r="F4429" t="s">
        <v>16874</v>
      </c>
      <c r="H4429">
        <v>61.480734699999999</v>
      </c>
      <c r="I4429">
        <v>-138.5301005</v>
      </c>
      <c r="J4429" s="1" t="str">
        <f t="shared" si="723"/>
        <v>NGR bulk stream sediment</v>
      </c>
      <c r="K4429" s="1" t="str">
        <f t="shared" si="724"/>
        <v>&lt;177 micron (NGR)</v>
      </c>
      <c r="L4429">
        <v>55</v>
      </c>
      <c r="M4429" t="s">
        <v>43</v>
      </c>
      <c r="N4429">
        <v>1071</v>
      </c>
      <c r="O4429">
        <v>57</v>
      </c>
      <c r="P4429">
        <v>11</v>
      </c>
      <c r="Q4429">
        <v>4</v>
      </c>
      <c r="R4429">
        <v>13</v>
      </c>
      <c r="S4429">
        <v>5</v>
      </c>
      <c r="T4429">
        <v>-0.2</v>
      </c>
      <c r="U4429">
        <v>200</v>
      </c>
      <c r="V4429">
        <v>1.7</v>
      </c>
      <c r="W4429">
        <v>-0.2</v>
      </c>
      <c r="X4429">
        <v>4</v>
      </c>
      <c r="Y4429">
        <v>-2</v>
      </c>
      <c r="Z4429">
        <v>40</v>
      </c>
      <c r="AA4429">
        <v>0.9</v>
      </c>
      <c r="AB4429">
        <v>-1</v>
      </c>
      <c r="AC4429">
        <v>909</v>
      </c>
      <c r="AD4429">
        <v>10</v>
      </c>
      <c r="AE4429">
        <v>-2</v>
      </c>
      <c r="AF4429">
        <v>4.4000000000000004</v>
      </c>
      <c r="AG4429">
        <v>2.8</v>
      </c>
      <c r="AH4429">
        <v>380</v>
      </c>
    </row>
    <row r="4430" spans="1:34" hidden="1" x14ac:dyDescent="0.25">
      <c r="A4430" t="s">
        <v>16875</v>
      </c>
      <c r="B4430" t="s">
        <v>16876</v>
      </c>
      <c r="C4430" s="1" t="str">
        <f t="shared" si="715"/>
        <v>21:0620</v>
      </c>
      <c r="D4430" s="1" t="str">
        <f t="shared" si="722"/>
        <v>21:0194</v>
      </c>
      <c r="E4430" t="s">
        <v>16877</v>
      </c>
      <c r="F4430" t="s">
        <v>16878</v>
      </c>
      <c r="H4430">
        <v>61.485561099999998</v>
      </c>
      <c r="I4430">
        <v>-138.5581779</v>
      </c>
      <c r="J4430" s="1" t="str">
        <f t="shared" si="723"/>
        <v>NGR bulk stream sediment</v>
      </c>
      <c r="K4430" s="1" t="str">
        <f t="shared" si="724"/>
        <v>&lt;177 micron (NGR)</v>
      </c>
      <c r="L4430">
        <v>55</v>
      </c>
      <c r="M4430" t="s">
        <v>56</v>
      </c>
      <c r="N4430">
        <v>1072</v>
      </c>
      <c r="O4430">
        <v>52</v>
      </c>
      <c r="P4430">
        <v>11</v>
      </c>
      <c r="Q4430">
        <v>2</v>
      </c>
      <c r="R4430">
        <v>10</v>
      </c>
      <c r="S4430">
        <v>5</v>
      </c>
      <c r="T4430">
        <v>0.2</v>
      </c>
      <c r="U4430">
        <v>190</v>
      </c>
      <c r="V4430">
        <v>1.6</v>
      </c>
      <c r="W4430">
        <v>-0.2</v>
      </c>
      <c r="X4430">
        <v>4</v>
      </c>
      <c r="Y4430">
        <v>-2</v>
      </c>
      <c r="Z4430">
        <v>35</v>
      </c>
      <c r="AA4430">
        <v>-0.2</v>
      </c>
      <c r="AB4430">
        <v>4</v>
      </c>
      <c r="AC4430">
        <v>817</v>
      </c>
      <c r="AD4430">
        <v>-10</v>
      </c>
      <c r="AE4430">
        <v>-2</v>
      </c>
      <c r="AF4430">
        <v>-1</v>
      </c>
      <c r="AG4430">
        <v>6.9</v>
      </c>
      <c r="AH4430">
        <v>565</v>
      </c>
    </row>
    <row r="4431" spans="1:34" hidden="1" x14ac:dyDescent="0.25">
      <c r="A4431" t="s">
        <v>16879</v>
      </c>
      <c r="B4431" t="s">
        <v>16880</v>
      </c>
      <c r="C4431" s="1" t="str">
        <f t="shared" si="715"/>
        <v>21:0620</v>
      </c>
      <c r="D4431" s="1" t="str">
        <f t="shared" si="722"/>
        <v>21:0194</v>
      </c>
      <c r="E4431" t="s">
        <v>16881</v>
      </c>
      <c r="F4431" t="s">
        <v>16882</v>
      </c>
      <c r="H4431">
        <v>61.490061500000003</v>
      </c>
      <c r="I4431">
        <v>-138.56372450000001</v>
      </c>
      <c r="J4431" s="1" t="str">
        <f t="shared" si="723"/>
        <v>NGR bulk stream sediment</v>
      </c>
      <c r="K4431" s="1" t="str">
        <f t="shared" si="724"/>
        <v>&lt;177 micron (NGR)</v>
      </c>
      <c r="L4431">
        <v>55</v>
      </c>
      <c r="M4431" t="s">
        <v>61</v>
      </c>
      <c r="N4431">
        <v>1073</v>
      </c>
      <c r="O4431">
        <v>70</v>
      </c>
      <c r="P4431">
        <v>19</v>
      </c>
      <c r="Q4431">
        <v>7</v>
      </c>
      <c r="R4431">
        <v>17</v>
      </c>
      <c r="S4431">
        <v>6</v>
      </c>
      <c r="T4431">
        <v>-0.2</v>
      </c>
      <c r="U4431">
        <v>250</v>
      </c>
      <c r="V4431">
        <v>2.0499999999999998</v>
      </c>
      <c r="W4431">
        <v>-0.2</v>
      </c>
      <c r="X4431">
        <v>13</v>
      </c>
      <c r="Y4431">
        <v>-2</v>
      </c>
      <c r="Z4431">
        <v>44</v>
      </c>
      <c r="AA4431">
        <v>0.7</v>
      </c>
      <c r="AB4431">
        <v>-1</v>
      </c>
      <c r="AC4431">
        <v>720</v>
      </c>
      <c r="AD4431">
        <v>-10</v>
      </c>
      <c r="AE4431">
        <v>-2</v>
      </c>
      <c r="AF4431">
        <v>3</v>
      </c>
      <c r="AG4431">
        <v>3</v>
      </c>
      <c r="AH4431">
        <v>485</v>
      </c>
    </row>
    <row r="4432" spans="1:34" hidden="1" x14ac:dyDescent="0.25">
      <c r="A4432" t="s">
        <v>16883</v>
      </c>
      <c r="B4432" t="s">
        <v>16884</v>
      </c>
      <c r="C4432" s="1" t="str">
        <f t="shared" si="715"/>
        <v>21:0620</v>
      </c>
      <c r="D4432" s="1" t="str">
        <f t="shared" si="722"/>
        <v>21:0194</v>
      </c>
      <c r="E4432" t="s">
        <v>16885</v>
      </c>
      <c r="F4432" t="s">
        <v>16886</v>
      </c>
      <c r="H4432">
        <v>61.465785099999998</v>
      </c>
      <c r="I4432">
        <v>-138.39582849999999</v>
      </c>
      <c r="J4432" s="1" t="str">
        <f t="shared" si="723"/>
        <v>NGR bulk stream sediment</v>
      </c>
      <c r="K4432" s="1" t="str">
        <f t="shared" si="724"/>
        <v>&lt;177 micron (NGR)</v>
      </c>
      <c r="L4432">
        <v>55</v>
      </c>
      <c r="M4432" t="s">
        <v>66</v>
      </c>
      <c r="N4432">
        <v>1074</v>
      </c>
      <c r="O4432">
        <v>127</v>
      </c>
      <c r="P4432">
        <v>54</v>
      </c>
      <c r="Q4432">
        <v>9</v>
      </c>
      <c r="R4432">
        <v>21</v>
      </c>
      <c r="S4432">
        <v>13</v>
      </c>
      <c r="T4432">
        <v>0.2</v>
      </c>
      <c r="U4432">
        <v>440</v>
      </c>
      <c r="V4432">
        <v>3.6</v>
      </c>
      <c r="W4432">
        <v>-0.2</v>
      </c>
      <c r="X4432">
        <v>12</v>
      </c>
      <c r="Y4432">
        <v>-2</v>
      </c>
      <c r="Z4432">
        <v>83</v>
      </c>
      <c r="AA4432">
        <v>-0.2</v>
      </c>
      <c r="AB4432">
        <v>1</v>
      </c>
      <c r="AC4432">
        <v>843</v>
      </c>
      <c r="AD4432">
        <v>25</v>
      </c>
      <c r="AE4432">
        <v>-2</v>
      </c>
      <c r="AF4432">
        <v>13.4</v>
      </c>
      <c r="AG4432">
        <v>6.7</v>
      </c>
      <c r="AH4432">
        <v>500</v>
      </c>
    </row>
    <row r="4433" spans="1:34" hidden="1" x14ac:dyDescent="0.25">
      <c r="A4433" t="s">
        <v>16887</v>
      </c>
      <c r="B4433" t="s">
        <v>16888</v>
      </c>
      <c r="C4433" s="1" t="str">
        <f t="shared" si="715"/>
        <v>21:0620</v>
      </c>
      <c r="D4433" s="1" t="str">
        <f t="shared" si="722"/>
        <v>21:0194</v>
      </c>
      <c r="E4433" t="s">
        <v>16889</v>
      </c>
      <c r="F4433" t="s">
        <v>16890</v>
      </c>
      <c r="H4433">
        <v>61.448833899999997</v>
      </c>
      <c r="I4433">
        <v>-138.37939900000001</v>
      </c>
      <c r="J4433" s="1" t="str">
        <f t="shared" si="723"/>
        <v>NGR bulk stream sediment</v>
      </c>
      <c r="K4433" s="1" t="str">
        <f t="shared" si="724"/>
        <v>&lt;177 micron (NGR)</v>
      </c>
      <c r="L4433">
        <v>55</v>
      </c>
      <c r="M4433" t="s">
        <v>76</v>
      </c>
      <c r="N4433">
        <v>1075</v>
      </c>
      <c r="O4433">
        <v>69</v>
      </c>
      <c r="P4433">
        <v>11</v>
      </c>
      <c r="Q4433">
        <v>4</v>
      </c>
      <c r="R4433">
        <v>9</v>
      </c>
      <c r="S4433">
        <v>6</v>
      </c>
      <c r="T4433">
        <v>-0.2</v>
      </c>
      <c r="U4433">
        <v>290</v>
      </c>
      <c r="V4433">
        <v>2.2000000000000002</v>
      </c>
      <c r="W4433">
        <v>-0.2</v>
      </c>
      <c r="X4433">
        <v>5</v>
      </c>
      <c r="Y4433">
        <v>-2</v>
      </c>
      <c r="Z4433">
        <v>55</v>
      </c>
      <c r="AA4433">
        <v>0.7</v>
      </c>
      <c r="AB4433">
        <v>1</v>
      </c>
      <c r="AC4433">
        <v>838</v>
      </c>
      <c r="AD4433">
        <v>-10</v>
      </c>
      <c r="AE4433">
        <v>-2</v>
      </c>
      <c r="AF4433">
        <v>2.6</v>
      </c>
      <c r="AG4433">
        <v>4</v>
      </c>
      <c r="AH4433">
        <v>800</v>
      </c>
    </row>
    <row r="4434" spans="1:34" hidden="1" x14ac:dyDescent="0.25">
      <c r="A4434" t="s">
        <v>16891</v>
      </c>
      <c r="B4434" t="s">
        <v>16892</v>
      </c>
      <c r="C4434" s="1" t="str">
        <f t="shared" si="715"/>
        <v>21:0620</v>
      </c>
      <c r="D4434" s="1" t="str">
        <f t="shared" si="722"/>
        <v>21:0194</v>
      </c>
      <c r="E4434" t="s">
        <v>16893</v>
      </c>
      <c r="F4434" t="s">
        <v>16894</v>
      </c>
      <c r="H4434">
        <v>61.4490853</v>
      </c>
      <c r="I4434">
        <v>-138.35939310000001</v>
      </c>
      <c r="J4434" s="1" t="str">
        <f t="shared" si="723"/>
        <v>NGR bulk stream sediment</v>
      </c>
      <c r="K4434" s="1" t="str">
        <f t="shared" si="724"/>
        <v>&lt;177 micron (NGR)</v>
      </c>
      <c r="L4434">
        <v>55</v>
      </c>
      <c r="M4434" t="s">
        <v>81</v>
      </c>
      <c r="N4434">
        <v>1076</v>
      </c>
      <c r="O4434">
        <v>78</v>
      </c>
      <c r="P4434">
        <v>7</v>
      </c>
      <c r="Q4434">
        <v>6</v>
      </c>
      <c r="R4434">
        <v>7</v>
      </c>
      <c r="S4434">
        <v>5</v>
      </c>
      <c r="T4434">
        <v>-0.2</v>
      </c>
      <c r="U4434">
        <v>240</v>
      </c>
      <c r="V4434">
        <v>2.2000000000000002</v>
      </c>
      <c r="W4434">
        <v>-0.2</v>
      </c>
      <c r="X4434">
        <v>4</v>
      </c>
      <c r="Y4434">
        <v>-2</v>
      </c>
      <c r="Z4434">
        <v>55</v>
      </c>
      <c r="AA4434">
        <v>-0.2</v>
      </c>
      <c r="AB4434">
        <v>-1</v>
      </c>
      <c r="AC4434">
        <v>775</v>
      </c>
      <c r="AD4434">
        <v>-10</v>
      </c>
      <c r="AE4434">
        <v>-2</v>
      </c>
      <c r="AF4434">
        <v>1.6</v>
      </c>
      <c r="AG4434">
        <v>5.6</v>
      </c>
      <c r="AH4434">
        <v>690</v>
      </c>
    </row>
    <row r="4435" spans="1:34" hidden="1" x14ac:dyDescent="0.25">
      <c r="A4435" t="s">
        <v>16895</v>
      </c>
      <c r="B4435" t="s">
        <v>16896</v>
      </c>
      <c r="C4435" s="1" t="str">
        <f t="shared" si="715"/>
        <v>21:0620</v>
      </c>
      <c r="D4435" s="1" t="str">
        <f t="shared" si="722"/>
        <v>21:0194</v>
      </c>
      <c r="E4435" t="s">
        <v>16869</v>
      </c>
      <c r="F4435" t="s">
        <v>16897</v>
      </c>
      <c r="H4435">
        <v>61.413808099999997</v>
      </c>
      <c r="I4435">
        <v>-138.4311094</v>
      </c>
      <c r="J4435" s="1" t="str">
        <f t="shared" si="723"/>
        <v>NGR bulk stream sediment</v>
      </c>
      <c r="K4435" s="1" t="str">
        <f t="shared" si="724"/>
        <v>&lt;177 micron (NGR)</v>
      </c>
      <c r="L4435">
        <v>55</v>
      </c>
      <c r="M4435" t="s">
        <v>47</v>
      </c>
      <c r="N4435">
        <v>1077</v>
      </c>
      <c r="O4435">
        <v>140</v>
      </c>
      <c r="P4435">
        <v>34</v>
      </c>
      <c r="Q4435">
        <v>7</v>
      </c>
      <c r="R4435">
        <v>39</v>
      </c>
      <c r="S4435">
        <v>15</v>
      </c>
      <c r="T4435">
        <v>0.4</v>
      </c>
      <c r="U4435">
        <v>520</v>
      </c>
      <c r="V4435">
        <v>4.5999999999999996</v>
      </c>
      <c r="W4435">
        <v>-0.2</v>
      </c>
      <c r="X4435">
        <v>10</v>
      </c>
      <c r="Y4435">
        <v>-2</v>
      </c>
      <c r="Z4435">
        <v>92</v>
      </c>
      <c r="AA4435">
        <v>1.6</v>
      </c>
      <c r="AB4435">
        <v>1</v>
      </c>
      <c r="AC4435">
        <v>1080</v>
      </c>
      <c r="AD4435">
        <v>20</v>
      </c>
      <c r="AE4435">
        <v>-2</v>
      </c>
      <c r="AF4435">
        <v>6</v>
      </c>
      <c r="AG4435">
        <v>4.3</v>
      </c>
      <c r="AH4435">
        <v>580</v>
      </c>
    </row>
    <row r="4436" spans="1:34" hidden="1" x14ac:dyDescent="0.25">
      <c r="A4436" t="s">
        <v>16898</v>
      </c>
      <c r="B4436" t="s">
        <v>16899</v>
      </c>
      <c r="C4436" s="1" t="str">
        <f t="shared" si="715"/>
        <v>21:0620</v>
      </c>
      <c r="D4436" s="1" t="str">
        <f t="shared" si="722"/>
        <v>21:0194</v>
      </c>
      <c r="E4436" t="s">
        <v>16869</v>
      </c>
      <c r="F4436" t="s">
        <v>16900</v>
      </c>
      <c r="H4436">
        <v>61.413808099999997</v>
      </c>
      <c r="I4436">
        <v>-138.4311094</v>
      </c>
      <c r="J4436" s="1" t="str">
        <f t="shared" si="723"/>
        <v>NGR bulk stream sediment</v>
      </c>
      <c r="K4436" s="1" t="str">
        <f t="shared" si="724"/>
        <v>&lt;177 micron (NGR)</v>
      </c>
      <c r="L4436">
        <v>55</v>
      </c>
      <c r="M4436" t="s">
        <v>51</v>
      </c>
      <c r="N4436">
        <v>1078</v>
      </c>
      <c r="O4436">
        <v>132</v>
      </c>
      <c r="P4436">
        <v>32</v>
      </c>
      <c r="Q4436">
        <v>10</v>
      </c>
      <c r="R4436">
        <v>38</v>
      </c>
      <c r="S4436">
        <v>17</v>
      </c>
      <c r="T4436">
        <v>0.4</v>
      </c>
      <c r="U4436">
        <v>520</v>
      </c>
      <c r="V4436">
        <v>4.7</v>
      </c>
      <c r="W4436">
        <v>-0.2</v>
      </c>
      <c r="X4436">
        <v>14</v>
      </c>
      <c r="Y4436">
        <v>-2</v>
      </c>
      <c r="Z4436">
        <v>88</v>
      </c>
      <c r="AA4436">
        <v>1</v>
      </c>
      <c r="AB4436">
        <v>-1</v>
      </c>
      <c r="AC4436">
        <v>1010</v>
      </c>
      <c r="AD4436">
        <v>25</v>
      </c>
      <c r="AE4436">
        <v>2</v>
      </c>
      <c r="AF4436">
        <v>6</v>
      </c>
      <c r="AG4436">
        <v>4.4000000000000004</v>
      </c>
      <c r="AH4436">
        <v>580</v>
      </c>
    </row>
    <row r="4437" spans="1:34" hidden="1" x14ac:dyDescent="0.25">
      <c r="A4437" t="s">
        <v>16901</v>
      </c>
      <c r="B4437" t="s">
        <v>16902</v>
      </c>
      <c r="C4437" s="1" t="str">
        <f t="shared" si="715"/>
        <v>21:0620</v>
      </c>
      <c r="D4437" s="1" t="str">
        <f t="shared" si="722"/>
        <v>21:0194</v>
      </c>
      <c r="E4437" t="s">
        <v>16903</v>
      </c>
      <c r="F4437" t="s">
        <v>16904</v>
      </c>
      <c r="H4437">
        <v>61.411374299999999</v>
      </c>
      <c r="I4437">
        <v>-138.41028109999999</v>
      </c>
      <c r="J4437" s="1" t="str">
        <f t="shared" si="723"/>
        <v>NGR bulk stream sediment</v>
      </c>
      <c r="K4437" s="1" t="str">
        <f t="shared" si="724"/>
        <v>&lt;177 micron (NGR)</v>
      </c>
      <c r="L4437">
        <v>55</v>
      </c>
      <c r="M4437" t="s">
        <v>86</v>
      </c>
      <c r="N4437">
        <v>1079</v>
      </c>
      <c r="O4437">
        <v>130</v>
      </c>
      <c r="P4437">
        <v>33</v>
      </c>
      <c r="Q4437">
        <v>8</v>
      </c>
      <c r="R4437">
        <v>41</v>
      </c>
      <c r="S4437">
        <v>15</v>
      </c>
      <c r="T4437">
        <v>0.5</v>
      </c>
      <c r="U4437">
        <v>520</v>
      </c>
      <c r="V4437">
        <v>4.5999999999999996</v>
      </c>
      <c r="W4437">
        <v>-0.2</v>
      </c>
      <c r="X4437">
        <v>4</v>
      </c>
      <c r="Y4437">
        <v>-2</v>
      </c>
      <c r="Z4437">
        <v>92</v>
      </c>
      <c r="AA4437">
        <v>0.5</v>
      </c>
      <c r="AB4437">
        <v>1</v>
      </c>
      <c r="AC4437">
        <v>877</v>
      </c>
      <c r="AD4437">
        <v>20</v>
      </c>
      <c r="AE4437">
        <v>-2</v>
      </c>
      <c r="AF4437">
        <v>4.5999999999999996</v>
      </c>
      <c r="AG4437">
        <v>2.8</v>
      </c>
      <c r="AH4437">
        <v>500</v>
      </c>
    </row>
    <row r="4438" spans="1:34" hidden="1" x14ac:dyDescent="0.25">
      <c r="A4438" t="s">
        <v>16905</v>
      </c>
      <c r="B4438" t="s">
        <v>16906</v>
      </c>
      <c r="C4438" s="1" t="str">
        <f t="shared" si="715"/>
        <v>21:0620</v>
      </c>
      <c r="D4438" s="1" t="str">
        <f t="shared" si="722"/>
        <v>21:0194</v>
      </c>
      <c r="E4438" t="s">
        <v>16907</v>
      </c>
      <c r="F4438" t="s">
        <v>16908</v>
      </c>
      <c r="H4438">
        <v>61.4350703</v>
      </c>
      <c r="I4438">
        <v>-138.33488249999999</v>
      </c>
      <c r="J4438" s="1" t="str">
        <f t="shared" si="723"/>
        <v>NGR bulk stream sediment</v>
      </c>
      <c r="K4438" s="1" t="str">
        <f t="shared" si="724"/>
        <v>&lt;177 micron (NGR)</v>
      </c>
      <c r="L4438">
        <v>55</v>
      </c>
      <c r="M4438" t="s">
        <v>91</v>
      </c>
      <c r="N4438">
        <v>1080</v>
      </c>
      <c r="O4438">
        <v>114</v>
      </c>
      <c r="P4438">
        <v>17</v>
      </c>
      <c r="Q4438">
        <v>6</v>
      </c>
      <c r="R4438">
        <v>22</v>
      </c>
      <c r="S4438">
        <v>12</v>
      </c>
      <c r="T4438">
        <v>-0.2</v>
      </c>
      <c r="U4438">
        <v>430</v>
      </c>
      <c r="V4438">
        <v>3.5</v>
      </c>
      <c r="W4438">
        <v>-0.2</v>
      </c>
      <c r="X4438">
        <v>4</v>
      </c>
      <c r="Y4438">
        <v>-2</v>
      </c>
      <c r="Z4438">
        <v>62</v>
      </c>
      <c r="AA4438">
        <v>-0.2</v>
      </c>
      <c r="AB4438">
        <v>1</v>
      </c>
      <c r="AC4438">
        <v>782</v>
      </c>
      <c r="AD4438">
        <v>15</v>
      </c>
      <c r="AE4438">
        <v>-2</v>
      </c>
      <c r="AF4438">
        <v>4.8</v>
      </c>
      <c r="AG4438">
        <v>5.2</v>
      </c>
      <c r="AH4438">
        <v>520</v>
      </c>
    </row>
    <row r="4439" spans="1:34" hidden="1" x14ac:dyDescent="0.25">
      <c r="A4439" t="s">
        <v>16909</v>
      </c>
      <c r="B4439" t="s">
        <v>16910</v>
      </c>
      <c r="C4439" s="1" t="str">
        <f t="shared" si="715"/>
        <v>21:0620</v>
      </c>
      <c r="D4439" s="1" t="str">
        <f t="shared" si="722"/>
        <v>21:0194</v>
      </c>
      <c r="E4439" t="s">
        <v>16911</v>
      </c>
      <c r="F4439" t="s">
        <v>16912</v>
      </c>
      <c r="H4439">
        <v>61.399250199999997</v>
      </c>
      <c r="I4439">
        <v>-138.3259099</v>
      </c>
      <c r="J4439" s="1" t="str">
        <f t="shared" si="723"/>
        <v>NGR bulk stream sediment</v>
      </c>
      <c r="K4439" s="1" t="str">
        <f t="shared" si="724"/>
        <v>&lt;177 micron (NGR)</v>
      </c>
      <c r="L4439">
        <v>55</v>
      </c>
      <c r="M4439" t="s">
        <v>96</v>
      </c>
      <c r="N4439">
        <v>1081</v>
      </c>
      <c r="O4439">
        <v>68</v>
      </c>
      <c r="P4439">
        <v>10</v>
      </c>
      <c r="Q4439">
        <v>5</v>
      </c>
      <c r="R4439">
        <v>9</v>
      </c>
      <c r="S4439">
        <v>6</v>
      </c>
      <c r="T4439">
        <v>-0.2</v>
      </c>
      <c r="U4439">
        <v>270</v>
      </c>
      <c r="V4439">
        <v>2.2999999999999998</v>
      </c>
      <c r="W4439">
        <v>-0.2</v>
      </c>
      <c r="X4439">
        <v>5</v>
      </c>
      <c r="Y4439">
        <v>-2</v>
      </c>
      <c r="Z4439">
        <v>40</v>
      </c>
      <c r="AA4439">
        <v>-0.2</v>
      </c>
      <c r="AB4439">
        <v>-1</v>
      </c>
      <c r="AC4439">
        <v>827</v>
      </c>
      <c r="AD4439">
        <v>15</v>
      </c>
      <c r="AE4439">
        <v>-2</v>
      </c>
      <c r="AF4439">
        <v>4.5999999999999996</v>
      </c>
      <c r="AG4439">
        <v>3.2</v>
      </c>
      <c r="AH4439">
        <v>565</v>
      </c>
    </row>
    <row r="4440" spans="1:34" hidden="1" x14ac:dyDescent="0.25">
      <c r="A4440" t="s">
        <v>16913</v>
      </c>
      <c r="B4440" t="s">
        <v>16914</v>
      </c>
      <c r="C4440" s="1" t="str">
        <f t="shared" si="715"/>
        <v>21:0620</v>
      </c>
      <c r="D4440" s="1" t="str">
        <f t="shared" si="722"/>
        <v>21:0194</v>
      </c>
      <c r="E4440" t="s">
        <v>16915</v>
      </c>
      <c r="F4440" t="s">
        <v>16916</v>
      </c>
      <c r="H4440">
        <v>61.421285300000001</v>
      </c>
      <c r="I4440">
        <v>-138.2751816</v>
      </c>
      <c r="J4440" s="1" t="str">
        <f t="shared" si="723"/>
        <v>NGR bulk stream sediment</v>
      </c>
      <c r="K4440" s="1" t="str">
        <f t="shared" si="724"/>
        <v>&lt;177 micron (NGR)</v>
      </c>
      <c r="L4440">
        <v>55</v>
      </c>
      <c r="M4440" t="s">
        <v>101</v>
      </c>
      <c r="N4440">
        <v>1082</v>
      </c>
      <c r="O4440">
        <v>89</v>
      </c>
      <c r="P4440">
        <v>12</v>
      </c>
      <c r="Q4440">
        <v>5</v>
      </c>
      <c r="R4440">
        <v>15</v>
      </c>
      <c r="S4440">
        <v>9</v>
      </c>
      <c r="T4440">
        <v>-0.2</v>
      </c>
      <c r="U4440">
        <v>370</v>
      </c>
      <c r="V4440">
        <v>3.1</v>
      </c>
      <c r="W4440">
        <v>-0.2</v>
      </c>
      <c r="X4440">
        <v>11</v>
      </c>
      <c r="Y4440">
        <v>-2</v>
      </c>
      <c r="Z4440">
        <v>48</v>
      </c>
      <c r="AA4440">
        <v>0.3</v>
      </c>
      <c r="AB4440">
        <v>1</v>
      </c>
      <c r="AC4440">
        <v>633</v>
      </c>
      <c r="AD4440">
        <v>110</v>
      </c>
      <c r="AE4440">
        <v>-2</v>
      </c>
      <c r="AF4440">
        <v>21.2</v>
      </c>
      <c r="AG4440">
        <v>8</v>
      </c>
      <c r="AH4440">
        <v>280</v>
      </c>
    </row>
    <row r="4441" spans="1:34" hidden="1" x14ac:dyDescent="0.25">
      <c r="A4441" t="s">
        <v>16917</v>
      </c>
      <c r="B4441" t="s">
        <v>16918</v>
      </c>
      <c r="C4441" s="1" t="str">
        <f t="shared" si="715"/>
        <v>21:0620</v>
      </c>
      <c r="D4441" s="1" t="str">
        <f t="shared" si="722"/>
        <v>21:0194</v>
      </c>
      <c r="E4441" t="s">
        <v>16919</v>
      </c>
      <c r="F4441" t="s">
        <v>16920</v>
      </c>
      <c r="H4441">
        <v>61.416462000000003</v>
      </c>
      <c r="I4441">
        <v>-138.25198209999999</v>
      </c>
      <c r="J4441" s="1" t="str">
        <f t="shared" si="723"/>
        <v>NGR bulk stream sediment</v>
      </c>
      <c r="K4441" s="1" t="str">
        <f t="shared" si="724"/>
        <v>&lt;177 micron (NGR)</v>
      </c>
      <c r="L4441">
        <v>55</v>
      </c>
      <c r="M4441" t="s">
        <v>106</v>
      </c>
      <c r="N4441">
        <v>1083</v>
      </c>
      <c r="O4441">
        <v>173</v>
      </c>
      <c r="P4441">
        <v>33</v>
      </c>
      <c r="Q4441">
        <v>8</v>
      </c>
      <c r="R4441">
        <v>23</v>
      </c>
      <c r="S4441">
        <v>10</v>
      </c>
      <c r="T4441">
        <v>-0.2</v>
      </c>
      <c r="U4441">
        <v>2200</v>
      </c>
      <c r="V4441">
        <v>5.2</v>
      </c>
      <c r="W4441">
        <v>0.6</v>
      </c>
      <c r="X4441">
        <v>13</v>
      </c>
      <c r="Y4441">
        <v>3</v>
      </c>
      <c r="Z4441">
        <v>55</v>
      </c>
      <c r="AA4441">
        <v>0.4</v>
      </c>
      <c r="AB4441">
        <v>-1</v>
      </c>
      <c r="AC4441">
        <v>822</v>
      </c>
      <c r="AD4441">
        <v>20</v>
      </c>
      <c r="AE4441">
        <v>2</v>
      </c>
      <c r="AF4441">
        <v>6.8</v>
      </c>
      <c r="AG4441">
        <v>5.5</v>
      </c>
      <c r="AH4441">
        <v>520</v>
      </c>
    </row>
    <row r="4442" spans="1:34" hidden="1" x14ac:dyDescent="0.25">
      <c r="A4442" t="s">
        <v>16921</v>
      </c>
      <c r="B4442" t="s">
        <v>16922</v>
      </c>
      <c r="C4442" s="1" t="str">
        <f t="shared" si="715"/>
        <v>21:0620</v>
      </c>
      <c r="D4442" s="1" t="str">
        <f t="shared" si="722"/>
        <v>21:0194</v>
      </c>
      <c r="E4442" t="s">
        <v>16923</v>
      </c>
      <c r="F4442" t="s">
        <v>16924</v>
      </c>
      <c r="H4442">
        <v>61.431708499999999</v>
      </c>
      <c r="I4442">
        <v>-138.2676883</v>
      </c>
      <c r="J4442" s="1" t="str">
        <f t="shared" si="723"/>
        <v>NGR bulk stream sediment</v>
      </c>
      <c r="K4442" s="1" t="str">
        <f t="shared" si="724"/>
        <v>&lt;177 micron (NGR)</v>
      </c>
      <c r="L4442">
        <v>55</v>
      </c>
      <c r="M4442" t="s">
        <v>111</v>
      </c>
      <c r="N4442">
        <v>1084</v>
      </c>
      <c r="O4442">
        <v>109</v>
      </c>
      <c r="P4442">
        <v>20</v>
      </c>
      <c r="Q4442">
        <v>19</v>
      </c>
      <c r="R4442">
        <v>7</v>
      </c>
      <c r="S4442">
        <v>4</v>
      </c>
      <c r="T4442">
        <v>-0.2</v>
      </c>
      <c r="U4442">
        <v>320</v>
      </c>
      <c r="V4442">
        <v>1.8</v>
      </c>
      <c r="W4442">
        <v>2.6</v>
      </c>
      <c r="X4442">
        <v>18</v>
      </c>
      <c r="Y4442">
        <v>-2</v>
      </c>
      <c r="Z4442">
        <v>22</v>
      </c>
      <c r="AA4442">
        <v>-0.2</v>
      </c>
      <c r="AB4442">
        <v>1</v>
      </c>
      <c r="AC4442">
        <v>866</v>
      </c>
      <c r="AD4442">
        <v>20</v>
      </c>
      <c r="AE4442">
        <v>2</v>
      </c>
      <c r="AF4442">
        <v>5.6</v>
      </c>
      <c r="AG4442">
        <v>13.1</v>
      </c>
      <c r="AH4442">
        <v>300</v>
      </c>
    </row>
    <row r="4443" spans="1:34" hidden="1" x14ac:dyDescent="0.25">
      <c r="A4443" t="s">
        <v>16925</v>
      </c>
      <c r="B4443" t="s">
        <v>16926</v>
      </c>
      <c r="C4443" s="1" t="str">
        <f t="shared" si="715"/>
        <v>21:0620</v>
      </c>
      <c r="D4443" s="1" t="str">
        <f t="shared" si="722"/>
        <v>21:0194</v>
      </c>
      <c r="E4443" t="s">
        <v>16927</v>
      </c>
      <c r="F4443" t="s">
        <v>16928</v>
      </c>
      <c r="H4443">
        <v>61.466619899999998</v>
      </c>
      <c r="I4443">
        <v>-138.36635630000001</v>
      </c>
      <c r="J4443" s="1" t="str">
        <f t="shared" si="723"/>
        <v>NGR bulk stream sediment</v>
      </c>
      <c r="K4443" s="1" t="str">
        <f t="shared" si="724"/>
        <v>&lt;177 micron (NGR)</v>
      </c>
      <c r="L4443">
        <v>55</v>
      </c>
      <c r="M4443" t="s">
        <v>116</v>
      </c>
      <c r="N4443">
        <v>1085</v>
      </c>
      <c r="O4443">
        <v>100</v>
      </c>
      <c r="P4443">
        <v>28</v>
      </c>
      <c r="Q4443">
        <v>10</v>
      </c>
      <c r="R4443">
        <v>6</v>
      </c>
      <c r="S4443">
        <v>4</v>
      </c>
      <c r="T4443">
        <v>-0.4</v>
      </c>
      <c r="U4443">
        <v>240</v>
      </c>
      <c r="V4443">
        <v>2</v>
      </c>
      <c r="W4443">
        <v>0.8</v>
      </c>
      <c r="X4443">
        <v>4</v>
      </c>
      <c r="Y4443">
        <v>-2</v>
      </c>
      <c r="Z4443">
        <v>18</v>
      </c>
      <c r="AA4443">
        <v>-0.2</v>
      </c>
      <c r="AB4443">
        <v>4</v>
      </c>
      <c r="AC4443">
        <v>489</v>
      </c>
      <c r="AD4443">
        <v>50</v>
      </c>
      <c r="AE4443">
        <v>10</v>
      </c>
      <c r="AF4443">
        <v>1.6</v>
      </c>
      <c r="AG4443">
        <v>10.5</v>
      </c>
      <c r="AH4443">
        <v>460</v>
      </c>
    </row>
    <row r="4444" spans="1:34" hidden="1" x14ac:dyDescent="0.25">
      <c r="A4444" t="s">
        <v>16929</v>
      </c>
      <c r="B4444" t="s">
        <v>16930</v>
      </c>
      <c r="C4444" s="1" t="str">
        <f t="shared" si="715"/>
        <v>21:0620</v>
      </c>
      <c r="D4444" s="1" t="str">
        <f t="shared" si="722"/>
        <v>21:0194</v>
      </c>
      <c r="E4444" t="s">
        <v>16931</v>
      </c>
      <c r="F4444" t="s">
        <v>16932</v>
      </c>
      <c r="H4444">
        <v>61.471293199999998</v>
      </c>
      <c r="I4444">
        <v>-138.31217899999999</v>
      </c>
      <c r="J4444" s="1" t="str">
        <f t="shared" si="723"/>
        <v>NGR bulk stream sediment</v>
      </c>
      <c r="K4444" s="1" t="str">
        <f t="shared" si="724"/>
        <v>&lt;177 micron (NGR)</v>
      </c>
      <c r="L4444">
        <v>55</v>
      </c>
      <c r="M4444" t="s">
        <v>121</v>
      </c>
      <c r="N4444">
        <v>1086</v>
      </c>
      <c r="O4444">
        <v>71</v>
      </c>
      <c r="P4444">
        <v>20</v>
      </c>
      <c r="Q4444">
        <v>6</v>
      </c>
      <c r="R4444">
        <v>7</v>
      </c>
      <c r="S4444">
        <v>2</v>
      </c>
      <c r="T4444">
        <v>-0.2</v>
      </c>
      <c r="U4444">
        <v>300</v>
      </c>
      <c r="V4444">
        <v>1.9</v>
      </c>
      <c r="W4444">
        <v>0.2</v>
      </c>
      <c r="X4444">
        <v>7</v>
      </c>
      <c r="Y4444">
        <v>-2</v>
      </c>
      <c r="Z4444">
        <v>20</v>
      </c>
      <c r="AA4444">
        <v>-0.2</v>
      </c>
      <c r="AB4444">
        <v>1</v>
      </c>
      <c r="AC4444">
        <v>580</v>
      </c>
      <c r="AD4444">
        <v>10</v>
      </c>
      <c r="AE4444">
        <v>6</v>
      </c>
      <c r="AF4444">
        <v>2.4</v>
      </c>
      <c r="AG4444">
        <v>4.5</v>
      </c>
      <c r="AH4444">
        <v>405</v>
      </c>
    </row>
    <row r="4445" spans="1:34" hidden="1" x14ac:dyDescent="0.25">
      <c r="A4445" t="s">
        <v>16933</v>
      </c>
      <c r="B4445" t="s">
        <v>16934</v>
      </c>
      <c r="C4445" s="1" t="str">
        <f t="shared" si="715"/>
        <v>21:0620</v>
      </c>
      <c r="D4445" s="1" t="str">
        <f>HYPERLINK("http://geochem.nrcan.gc.ca/cdogs/content/svy/svy_e.htm", "")</f>
        <v/>
      </c>
      <c r="G4445" s="1" t="str">
        <f>HYPERLINK("http://geochem.nrcan.gc.ca/cdogs/content/cr_/cr_00078_e.htm", "78")</f>
        <v>78</v>
      </c>
      <c r="J4445" t="s">
        <v>69</v>
      </c>
      <c r="K4445" t="s">
        <v>70</v>
      </c>
      <c r="L4445">
        <v>55</v>
      </c>
      <c r="M4445" t="s">
        <v>71</v>
      </c>
      <c r="N4445">
        <v>1087</v>
      </c>
      <c r="O4445">
        <v>92</v>
      </c>
      <c r="P4445">
        <v>36</v>
      </c>
      <c r="Q4445">
        <v>14</v>
      </c>
      <c r="R4445">
        <v>250</v>
      </c>
      <c r="S4445">
        <v>22</v>
      </c>
      <c r="T4445">
        <v>-0.2</v>
      </c>
      <c r="U4445">
        <v>480</v>
      </c>
      <c r="V4445">
        <v>2.9</v>
      </c>
      <c r="W4445">
        <v>-0.2</v>
      </c>
      <c r="X4445">
        <v>31</v>
      </c>
      <c r="Y4445">
        <v>-2</v>
      </c>
      <c r="Z4445">
        <v>44</v>
      </c>
      <c r="AA4445">
        <v>0.3</v>
      </c>
      <c r="AB4445">
        <v>3</v>
      </c>
      <c r="AC4445">
        <v>690</v>
      </c>
      <c r="AD4445">
        <v>20</v>
      </c>
      <c r="AE4445">
        <v>20</v>
      </c>
      <c r="AF4445">
        <v>3.6</v>
      </c>
      <c r="AG4445">
        <v>11.7</v>
      </c>
      <c r="AH4445">
        <v>565</v>
      </c>
    </row>
    <row r="4446" spans="1:34" hidden="1" x14ac:dyDescent="0.25">
      <c r="A4446" t="s">
        <v>16935</v>
      </c>
      <c r="B4446" t="s">
        <v>16936</v>
      </c>
      <c r="C4446" s="1" t="str">
        <f t="shared" si="715"/>
        <v>21:0620</v>
      </c>
      <c r="D4446" s="1" t="str">
        <f t="shared" ref="D4446:D4454" si="725">HYPERLINK("http://geochem.nrcan.gc.ca/cdogs/content/svy/svy210194_e.htm", "21:0194")</f>
        <v>21:0194</v>
      </c>
      <c r="E4446" t="s">
        <v>16937</v>
      </c>
      <c r="F4446" t="s">
        <v>16938</v>
      </c>
      <c r="H4446">
        <v>61.473036200000003</v>
      </c>
      <c r="I4446">
        <v>-138.26836470000001</v>
      </c>
      <c r="J4446" s="1" t="str">
        <f t="shared" ref="J4446:J4454" si="726">HYPERLINK("http://geochem.nrcan.gc.ca/cdogs/content/kwd/kwd020030_e.htm", "NGR bulk stream sediment")</f>
        <v>NGR bulk stream sediment</v>
      </c>
      <c r="K4446" s="1" t="str">
        <f t="shared" ref="K4446:K4454" si="727">HYPERLINK("http://geochem.nrcan.gc.ca/cdogs/content/kwd/kwd080006_e.htm", "&lt;177 micron (NGR)")</f>
        <v>&lt;177 micron (NGR)</v>
      </c>
      <c r="L4446">
        <v>55</v>
      </c>
      <c r="M4446" t="s">
        <v>126</v>
      </c>
      <c r="N4446">
        <v>1088</v>
      </c>
      <c r="O4446">
        <v>96</v>
      </c>
      <c r="P4446">
        <v>29</v>
      </c>
      <c r="Q4446">
        <v>11</v>
      </c>
      <c r="R4446">
        <v>10</v>
      </c>
      <c r="S4446">
        <v>5</v>
      </c>
      <c r="T4446">
        <v>-0.2</v>
      </c>
      <c r="U4446">
        <v>320</v>
      </c>
      <c r="V4446">
        <v>2.1</v>
      </c>
      <c r="W4446">
        <v>0.4</v>
      </c>
      <c r="X4446">
        <v>11</v>
      </c>
      <c r="Y4446">
        <v>-2</v>
      </c>
      <c r="Z4446">
        <v>26</v>
      </c>
      <c r="AA4446">
        <v>-0.2</v>
      </c>
      <c r="AB4446">
        <v>2</v>
      </c>
      <c r="AC4446">
        <v>661</v>
      </c>
      <c r="AD4446">
        <v>15</v>
      </c>
      <c r="AE4446">
        <v>-2</v>
      </c>
      <c r="AF4446">
        <v>4.4000000000000004</v>
      </c>
      <c r="AG4446">
        <v>4.5999999999999996</v>
      </c>
      <c r="AH4446">
        <v>415</v>
      </c>
    </row>
    <row r="4447" spans="1:34" hidden="1" x14ac:dyDescent="0.25">
      <c r="A4447" t="s">
        <v>16939</v>
      </c>
      <c r="B4447" t="s">
        <v>16940</v>
      </c>
      <c r="C4447" s="1" t="str">
        <f t="shared" ref="C4447:C4510" si="728">HYPERLINK("http://geochem.nrcan.gc.ca/cdogs/content/bdl/bdl210620_e.htm", "21:0620")</f>
        <v>21:0620</v>
      </c>
      <c r="D4447" s="1" t="str">
        <f t="shared" si="725"/>
        <v>21:0194</v>
      </c>
      <c r="E4447" t="s">
        <v>16941</v>
      </c>
      <c r="F4447" t="s">
        <v>16942</v>
      </c>
      <c r="H4447">
        <v>61.4788906</v>
      </c>
      <c r="I4447">
        <v>-138.23614380000001</v>
      </c>
      <c r="J4447" s="1" t="str">
        <f t="shared" si="726"/>
        <v>NGR bulk stream sediment</v>
      </c>
      <c r="K4447" s="1" t="str">
        <f t="shared" si="727"/>
        <v>&lt;177 micron (NGR)</v>
      </c>
      <c r="L4447">
        <v>55</v>
      </c>
      <c r="M4447" t="s">
        <v>131</v>
      </c>
      <c r="N4447">
        <v>1089</v>
      </c>
      <c r="O4447">
        <v>128</v>
      </c>
      <c r="P4447">
        <v>31</v>
      </c>
      <c r="Q4447">
        <v>14</v>
      </c>
      <c r="R4447">
        <v>9</v>
      </c>
      <c r="S4447">
        <v>4</v>
      </c>
      <c r="T4447">
        <v>-0.2</v>
      </c>
      <c r="U4447">
        <v>320</v>
      </c>
      <c r="V4447">
        <v>1.9</v>
      </c>
      <c r="W4447">
        <v>1</v>
      </c>
      <c r="X4447">
        <v>4</v>
      </c>
      <c r="Y4447">
        <v>-2</v>
      </c>
      <c r="Z4447">
        <v>22</v>
      </c>
      <c r="AA4447">
        <v>-0.2</v>
      </c>
      <c r="AB4447">
        <v>-1</v>
      </c>
      <c r="AC4447">
        <v>528</v>
      </c>
      <c r="AD4447">
        <v>10</v>
      </c>
      <c r="AE4447">
        <v>-2</v>
      </c>
      <c r="AF4447">
        <v>1.2</v>
      </c>
      <c r="AG4447">
        <v>5.2</v>
      </c>
      <c r="AH4447">
        <v>680</v>
      </c>
    </row>
    <row r="4448" spans="1:34" hidden="1" x14ac:dyDescent="0.25">
      <c r="A4448" t="s">
        <v>16943</v>
      </c>
      <c r="B4448" t="s">
        <v>16944</v>
      </c>
      <c r="C4448" s="1" t="str">
        <f t="shared" si="728"/>
        <v>21:0620</v>
      </c>
      <c r="D4448" s="1" t="str">
        <f t="shared" si="725"/>
        <v>21:0194</v>
      </c>
      <c r="E4448" t="s">
        <v>16945</v>
      </c>
      <c r="F4448" t="s">
        <v>16946</v>
      </c>
      <c r="H4448">
        <v>61.391339199999997</v>
      </c>
      <c r="I4448">
        <v>-138.0353049</v>
      </c>
      <c r="J4448" s="1" t="str">
        <f t="shared" si="726"/>
        <v>NGR bulk stream sediment</v>
      </c>
      <c r="K4448" s="1" t="str">
        <f t="shared" si="727"/>
        <v>&lt;177 micron (NGR)</v>
      </c>
      <c r="L4448">
        <v>56</v>
      </c>
      <c r="M4448" t="s">
        <v>38</v>
      </c>
      <c r="N4448">
        <v>1090</v>
      </c>
      <c r="O4448">
        <v>175</v>
      </c>
      <c r="P4448">
        <v>61</v>
      </c>
      <c r="Q4448">
        <v>18</v>
      </c>
      <c r="R4448">
        <v>4</v>
      </c>
      <c r="S4448">
        <v>5</v>
      </c>
      <c r="T4448">
        <v>-0.2</v>
      </c>
      <c r="U4448">
        <v>220</v>
      </c>
      <c r="V4448">
        <v>1.5</v>
      </c>
      <c r="W4448">
        <v>1.1000000000000001</v>
      </c>
      <c r="X4448">
        <v>44</v>
      </c>
      <c r="Y4448">
        <v>-2</v>
      </c>
      <c r="Z4448">
        <v>18</v>
      </c>
      <c r="AA4448">
        <v>-0.2</v>
      </c>
      <c r="AB4448">
        <v>5</v>
      </c>
      <c r="AC4448">
        <v>904</v>
      </c>
      <c r="AD4448">
        <v>-10</v>
      </c>
      <c r="AE4448">
        <v>2</v>
      </c>
      <c r="AG4448">
        <v>8</v>
      </c>
      <c r="AH4448">
        <v>325</v>
      </c>
    </row>
    <row r="4449" spans="1:34" hidden="1" x14ac:dyDescent="0.25">
      <c r="A4449" t="s">
        <v>16947</v>
      </c>
      <c r="B4449" t="s">
        <v>16948</v>
      </c>
      <c r="C4449" s="1" t="str">
        <f t="shared" si="728"/>
        <v>21:0620</v>
      </c>
      <c r="D4449" s="1" t="str">
        <f t="shared" si="725"/>
        <v>21:0194</v>
      </c>
      <c r="E4449" t="s">
        <v>16949</v>
      </c>
      <c r="F4449" t="s">
        <v>16950</v>
      </c>
      <c r="H4449">
        <v>61.472899699999999</v>
      </c>
      <c r="I4449">
        <v>-138.22690940000001</v>
      </c>
      <c r="J4449" s="1" t="str">
        <f t="shared" si="726"/>
        <v>NGR bulk stream sediment</v>
      </c>
      <c r="K4449" s="1" t="str">
        <f t="shared" si="727"/>
        <v>&lt;177 micron (NGR)</v>
      </c>
      <c r="L4449">
        <v>56</v>
      </c>
      <c r="M4449" t="s">
        <v>43</v>
      </c>
      <c r="N4449">
        <v>1091</v>
      </c>
      <c r="O4449">
        <v>138</v>
      </c>
      <c r="P4449">
        <v>57</v>
      </c>
      <c r="Q4449">
        <v>14</v>
      </c>
      <c r="R4449">
        <v>4</v>
      </c>
      <c r="S4449">
        <v>2</v>
      </c>
      <c r="T4449">
        <v>-0.2</v>
      </c>
      <c r="U4449">
        <v>190</v>
      </c>
      <c r="V4449">
        <v>1.7</v>
      </c>
      <c r="W4449">
        <v>1.1000000000000001</v>
      </c>
      <c r="X4449">
        <v>16</v>
      </c>
      <c r="Y4449">
        <v>-2</v>
      </c>
      <c r="Z4449">
        <v>18</v>
      </c>
      <c r="AA4449">
        <v>-0.2</v>
      </c>
      <c r="AB4449">
        <v>10</v>
      </c>
      <c r="AC4449">
        <v>483</v>
      </c>
      <c r="AD4449">
        <v>-10</v>
      </c>
      <c r="AE4449">
        <v>28</v>
      </c>
      <c r="AF4449">
        <v>1.2</v>
      </c>
      <c r="AG4449">
        <v>12.2</v>
      </c>
      <c r="AH4449">
        <v>450</v>
      </c>
    </row>
    <row r="4450" spans="1:34" hidden="1" x14ac:dyDescent="0.25">
      <c r="A4450" t="s">
        <v>16951</v>
      </c>
      <c r="B4450" t="s">
        <v>16952</v>
      </c>
      <c r="C4450" s="1" t="str">
        <f t="shared" si="728"/>
        <v>21:0620</v>
      </c>
      <c r="D4450" s="1" t="str">
        <f t="shared" si="725"/>
        <v>21:0194</v>
      </c>
      <c r="E4450" t="s">
        <v>16953</v>
      </c>
      <c r="F4450" t="s">
        <v>16954</v>
      </c>
      <c r="H4450">
        <v>61.461264499999999</v>
      </c>
      <c r="I4450">
        <v>-138.16873200000001</v>
      </c>
      <c r="J4450" s="1" t="str">
        <f t="shared" si="726"/>
        <v>NGR bulk stream sediment</v>
      </c>
      <c r="K4450" s="1" t="str">
        <f t="shared" si="727"/>
        <v>&lt;177 micron (NGR)</v>
      </c>
      <c r="L4450">
        <v>56</v>
      </c>
      <c r="M4450" t="s">
        <v>56</v>
      </c>
      <c r="N4450">
        <v>1092</v>
      </c>
      <c r="O4450">
        <v>165</v>
      </c>
      <c r="P4450">
        <v>44</v>
      </c>
      <c r="Q4450">
        <v>26</v>
      </c>
      <c r="R4450">
        <v>10</v>
      </c>
      <c r="S4450">
        <v>6</v>
      </c>
      <c r="T4450">
        <v>0.3</v>
      </c>
      <c r="U4450">
        <v>440</v>
      </c>
      <c r="V4450">
        <v>2.9</v>
      </c>
      <c r="W4450">
        <v>1.4</v>
      </c>
      <c r="X4450">
        <v>13</v>
      </c>
      <c r="Y4450">
        <v>-2</v>
      </c>
      <c r="Z4450">
        <v>44</v>
      </c>
      <c r="AA4450">
        <v>-0.2</v>
      </c>
      <c r="AB4450">
        <v>20</v>
      </c>
      <c r="AC4450">
        <v>509</v>
      </c>
      <c r="AD4450">
        <v>10</v>
      </c>
      <c r="AE4450">
        <v>28</v>
      </c>
      <c r="AF4450">
        <v>4</v>
      </c>
      <c r="AG4450">
        <v>9.6</v>
      </c>
      <c r="AH4450">
        <v>610</v>
      </c>
    </row>
    <row r="4451" spans="1:34" hidden="1" x14ac:dyDescent="0.25">
      <c r="A4451" t="s">
        <v>16955</v>
      </c>
      <c r="B4451" t="s">
        <v>16956</v>
      </c>
      <c r="C4451" s="1" t="str">
        <f t="shared" si="728"/>
        <v>21:0620</v>
      </c>
      <c r="D4451" s="1" t="str">
        <f t="shared" si="725"/>
        <v>21:0194</v>
      </c>
      <c r="E4451" t="s">
        <v>16957</v>
      </c>
      <c r="F4451" t="s">
        <v>16958</v>
      </c>
      <c r="H4451">
        <v>61.4338628</v>
      </c>
      <c r="I4451">
        <v>-138.1398748</v>
      </c>
      <c r="J4451" s="1" t="str">
        <f t="shared" si="726"/>
        <v>NGR bulk stream sediment</v>
      </c>
      <c r="K4451" s="1" t="str">
        <f t="shared" si="727"/>
        <v>&lt;177 micron (NGR)</v>
      </c>
      <c r="L4451">
        <v>56</v>
      </c>
      <c r="M4451" t="s">
        <v>61</v>
      </c>
      <c r="N4451">
        <v>1093</v>
      </c>
      <c r="O4451">
        <v>94</v>
      </c>
      <c r="P4451">
        <v>18</v>
      </c>
      <c r="Q4451">
        <v>15</v>
      </c>
      <c r="R4451">
        <v>3</v>
      </c>
      <c r="S4451">
        <v>2</v>
      </c>
      <c r="T4451">
        <v>-0.2</v>
      </c>
      <c r="U4451">
        <v>340</v>
      </c>
      <c r="V4451">
        <v>2</v>
      </c>
      <c r="W4451">
        <v>0.7</v>
      </c>
      <c r="X4451">
        <v>2</v>
      </c>
      <c r="Y4451">
        <v>-2</v>
      </c>
      <c r="Z4451">
        <v>15</v>
      </c>
      <c r="AA4451">
        <v>-0.2</v>
      </c>
      <c r="AB4451">
        <v>2</v>
      </c>
      <c r="AC4451">
        <v>533</v>
      </c>
      <c r="AD4451">
        <v>-10</v>
      </c>
      <c r="AE4451">
        <v>-2</v>
      </c>
      <c r="AF4451">
        <v>1.4</v>
      </c>
      <c r="AG4451">
        <v>11.6</v>
      </c>
      <c r="AH4451">
        <v>400</v>
      </c>
    </row>
    <row r="4452" spans="1:34" hidden="1" x14ac:dyDescent="0.25">
      <c r="A4452" t="s">
        <v>16959</v>
      </c>
      <c r="B4452" t="s">
        <v>16960</v>
      </c>
      <c r="C4452" s="1" t="str">
        <f t="shared" si="728"/>
        <v>21:0620</v>
      </c>
      <c r="D4452" s="1" t="str">
        <f t="shared" si="725"/>
        <v>21:0194</v>
      </c>
      <c r="E4452" t="s">
        <v>16961</v>
      </c>
      <c r="F4452" t="s">
        <v>16962</v>
      </c>
      <c r="H4452">
        <v>61.446286999999998</v>
      </c>
      <c r="I4452">
        <v>-138.03815069999999</v>
      </c>
      <c r="J4452" s="1" t="str">
        <f t="shared" si="726"/>
        <v>NGR bulk stream sediment</v>
      </c>
      <c r="K4452" s="1" t="str">
        <f t="shared" si="727"/>
        <v>&lt;177 micron (NGR)</v>
      </c>
      <c r="L4452">
        <v>56</v>
      </c>
      <c r="M4452" t="s">
        <v>66</v>
      </c>
      <c r="N4452">
        <v>1094</v>
      </c>
      <c r="O4452">
        <v>147</v>
      </c>
      <c r="P4452">
        <v>25</v>
      </c>
      <c r="Q4452">
        <v>16</v>
      </c>
      <c r="R4452">
        <v>14</v>
      </c>
      <c r="S4452">
        <v>6</v>
      </c>
      <c r="T4452">
        <v>0.4</v>
      </c>
      <c r="U4452">
        <v>680</v>
      </c>
      <c r="V4452">
        <v>2.2999999999999998</v>
      </c>
      <c r="W4452">
        <v>1.5</v>
      </c>
      <c r="X4452">
        <v>5</v>
      </c>
      <c r="Y4452">
        <v>-2</v>
      </c>
      <c r="Z4452">
        <v>35</v>
      </c>
      <c r="AA4452">
        <v>0.7</v>
      </c>
      <c r="AB4452">
        <v>15</v>
      </c>
      <c r="AC4452">
        <v>460</v>
      </c>
      <c r="AD4452">
        <v>40</v>
      </c>
      <c r="AE4452">
        <v>16</v>
      </c>
      <c r="AF4452">
        <v>15.8</v>
      </c>
      <c r="AG4452">
        <v>18.7</v>
      </c>
      <c r="AH4452">
        <v>370</v>
      </c>
    </row>
    <row r="4453" spans="1:34" hidden="1" x14ac:dyDescent="0.25">
      <c r="A4453" t="s">
        <v>16963</v>
      </c>
      <c r="B4453" t="s">
        <v>16964</v>
      </c>
      <c r="C4453" s="1" t="str">
        <f t="shared" si="728"/>
        <v>21:0620</v>
      </c>
      <c r="D4453" s="1" t="str">
        <f t="shared" si="725"/>
        <v>21:0194</v>
      </c>
      <c r="E4453" t="s">
        <v>16965</v>
      </c>
      <c r="F4453" t="s">
        <v>16966</v>
      </c>
      <c r="H4453">
        <v>61.442840199999999</v>
      </c>
      <c r="I4453">
        <v>-138.0234667</v>
      </c>
      <c r="J4453" s="1" t="str">
        <f t="shared" si="726"/>
        <v>NGR bulk stream sediment</v>
      </c>
      <c r="K4453" s="1" t="str">
        <f t="shared" si="727"/>
        <v>&lt;177 micron (NGR)</v>
      </c>
      <c r="L4453">
        <v>56</v>
      </c>
      <c r="M4453" t="s">
        <v>76</v>
      </c>
      <c r="N4453">
        <v>1095</v>
      </c>
      <c r="O4453">
        <v>58</v>
      </c>
      <c r="P4453">
        <v>5</v>
      </c>
      <c r="Q4453">
        <v>9</v>
      </c>
      <c r="R4453">
        <v>2</v>
      </c>
      <c r="S4453">
        <v>2</v>
      </c>
      <c r="T4453">
        <v>-0.2</v>
      </c>
      <c r="U4453">
        <v>120</v>
      </c>
      <c r="V4453">
        <v>0.85</v>
      </c>
      <c r="W4453">
        <v>-0.2</v>
      </c>
      <c r="X4453">
        <v>2</v>
      </c>
      <c r="Y4453">
        <v>-2</v>
      </c>
      <c r="Z4453">
        <v>9</v>
      </c>
      <c r="AA4453">
        <v>-0.2</v>
      </c>
      <c r="AB4453">
        <v>1</v>
      </c>
      <c r="AC4453">
        <v>363</v>
      </c>
      <c r="AD4453">
        <v>10</v>
      </c>
      <c r="AE4453">
        <v>-2</v>
      </c>
      <c r="AF4453">
        <v>2.2000000000000002</v>
      </c>
      <c r="AG4453">
        <v>7.5</v>
      </c>
      <c r="AH4453">
        <v>225</v>
      </c>
    </row>
    <row r="4454" spans="1:34" hidden="1" x14ac:dyDescent="0.25">
      <c r="A4454" t="s">
        <v>16967</v>
      </c>
      <c r="B4454" t="s">
        <v>16968</v>
      </c>
      <c r="C4454" s="1" t="str">
        <f t="shared" si="728"/>
        <v>21:0620</v>
      </c>
      <c r="D4454" s="1" t="str">
        <f t="shared" si="725"/>
        <v>21:0194</v>
      </c>
      <c r="E4454" t="s">
        <v>16969</v>
      </c>
      <c r="F4454" t="s">
        <v>16970</v>
      </c>
      <c r="H4454">
        <v>61.464647300000003</v>
      </c>
      <c r="I4454">
        <v>-138.01083059999999</v>
      </c>
      <c r="J4454" s="1" t="str">
        <f t="shared" si="726"/>
        <v>NGR bulk stream sediment</v>
      </c>
      <c r="K4454" s="1" t="str">
        <f t="shared" si="727"/>
        <v>&lt;177 micron (NGR)</v>
      </c>
      <c r="L4454">
        <v>56</v>
      </c>
      <c r="M4454" t="s">
        <v>81</v>
      </c>
      <c r="N4454">
        <v>1096</v>
      </c>
      <c r="O4454">
        <v>163</v>
      </c>
      <c r="P4454">
        <v>30</v>
      </c>
      <c r="Q4454">
        <v>28</v>
      </c>
      <c r="R4454">
        <v>13</v>
      </c>
      <c r="S4454">
        <v>6</v>
      </c>
      <c r="T4454">
        <v>-0.2</v>
      </c>
      <c r="U4454">
        <v>330</v>
      </c>
      <c r="V4454">
        <v>2.2999999999999998</v>
      </c>
      <c r="W4454">
        <v>0.9</v>
      </c>
      <c r="X4454">
        <v>8</v>
      </c>
      <c r="Y4454">
        <v>-2</v>
      </c>
      <c r="Z4454">
        <v>26</v>
      </c>
      <c r="AA4454">
        <v>0.4</v>
      </c>
      <c r="AB4454">
        <v>1</v>
      </c>
      <c r="AC4454">
        <v>452</v>
      </c>
      <c r="AD4454">
        <v>30</v>
      </c>
      <c r="AE4454">
        <v>2</v>
      </c>
      <c r="AF4454">
        <v>11.2</v>
      </c>
      <c r="AG4454">
        <v>17.899999999999999</v>
      </c>
      <c r="AH4454">
        <v>370</v>
      </c>
    </row>
    <row r="4455" spans="1:34" hidden="1" x14ac:dyDescent="0.25">
      <c r="A4455" t="s">
        <v>16971</v>
      </c>
      <c r="B4455" t="s">
        <v>16972</v>
      </c>
      <c r="C4455" s="1" t="str">
        <f t="shared" si="728"/>
        <v>21:0620</v>
      </c>
      <c r="D4455" s="1" t="str">
        <f>HYPERLINK("http://geochem.nrcan.gc.ca/cdogs/content/svy/svy_e.htm", "")</f>
        <v/>
      </c>
      <c r="G4455" s="1" t="str">
        <f>HYPERLINK("http://geochem.nrcan.gc.ca/cdogs/content/cr_/cr_00079_e.htm", "79")</f>
        <v>79</v>
      </c>
      <c r="J4455" t="s">
        <v>69</v>
      </c>
      <c r="K4455" t="s">
        <v>70</v>
      </c>
      <c r="L4455">
        <v>56</v>
      </c>
      <c r="M4455" t="s">
        <v>71</v>
      </c>
      <c r="N4455">
        <v>1097</v>
      </c>
      <c r="O4455">
        <v>113</v>
      </c>
      <c r="P4455">
        <v>88</v>
      </c>
      <c r="Q4455">
        <v>15</v>
      </c>
      <c r="R4455">
        <v>231</v>
      </c>
      <c r="S4455">
        <v>26</v>
      </c>
      <c r="T4455">
        <v>-0.2</v>
      </c>
      <c r="U4455">
        <v>920</v>
      </c>
      <c r="V4455">
        <v>3.3</v>
      </c>
      <c r="W4455">
        <v>1.1000000000000001</v>
      </c>
      <c r="X4455">
        <v>11</v>
      </c>
      <c r="Y4455">
        <v>-2</v>
      </c>
      <c r="Z4455">
        <v>70</v>
      </c>
      <c r="AA4455">
        <v>0.7</v>
      </c>
      <c r="AB4455">
        <v>2</v>
      </c>
      <c r="AC4455">
        <v>696</v>
      </c>
      <c r="AD4455">
        <v>40</v>
      </c>
      <c r="AE4455">
        <v>4</v>
      </c>
      <c r="AF4455">
        <v>3.8</v>
      </c>
      <c r="AG4455">
        <v>3.1</v>
      </c>
      <c r="AH4455">
        <v>460</v>
      </c>
    </row>
    <row r="4456" spans="1:34" hidden="1" x14ac:dyDescent="0.25">
      <c r="A4456" t="s">
        <v>16973</v>
      </c>
      <c r="B4456" t="s">
        <v>16974</v>
      </c>
      <c r="C4456" s="1" t="str">
        <f t="shared" si="728"/>
        <v>21:0620</v>
      </c>
      <c r="D4456" s="1" t="str">
        <f t="shared" ref="D4456:D4485" si="729">HYPERLINK("http://geochem.nrcan.gc.ca/cdogs/content/svy/svy210194_e.htm", "21:0194")</f>
        <v>21:0194</v>
      </c>
      <c r="E4456" t="s">
        <v>16975</v>
      </c>
      <c r="F4456" t="s">
        <v>16976</v>
      </c>
      <c r="H4456">
        <v>61.4668329</v>
      </c>
      <c r="I4456">
        <v>-138.0248928</v>
      </c>
      <c r="J4456" s="1" t="str">
        <f t="shared" ref="J4456:J4485" si="730">HYPERLINK("http://geochem.nrcan.gc.ca/cdogs/content/kwd/kwd020030_e.htm", "NGR bulk stream sediment")</f>
        <v>NGR bulk stream sediment</v>
      </c>
      <c r="K4456" s="1" t="str">
        <f t="shared" ref="K4456:K4485" si="731">HYPERLINK("http://geochem.nrcan.gc.ca/cdogs/content/kwd/kwd080006_e.htm", "&lt;177 micron (NGR)")</f>
        <v>&lt;177 micron (NGR)</v>
      </c>
      <c r="L4456">
        <v>56</v>
      </c>
      <c r="M4456" t="s">
        <v>86</v>
      </c>
      <c r="N4456">
        <v>1098</v>
      </c>
      <c r="O4456">
        <v>125</v>
      </c>
      <c r="P4456">
        <v>63</v>
      </c>
      <c r="Q4456">
        <v>19</v>
      </c>
      <c r="R4456">
        <v>13</v>
      </c>
      <c r="S4456">
        <v>4</v>
      </c>
      <c r="T4456">
        <v>-0.2</v>
      </c>
      <c r="U4456">
        <v>350</v>
      </c>
      <c r="V4456">
        <v>1.9</v>
      </c>
      <c r="W4456">
        <v>1.3</v>
      </c>
      <c r="X4456">
        <v>8</v>
      </c>
      <c r="Y4456">
        <v>-2</v>
      </c>
      <c r="Z4456">
        <v>22</v>
      </c>
      <c r="AA4456">
        <v>-0.2</v>
      </c>
      <c r="AB4456">
        <v>16</v>
      </c>
      <c r="AC4456">
        <v>466</v>
      </c>
      <c r="AD4456">
        <v>20</v>
      </c>
      <c r="AE4456">
        <v>2</v>
      </c>
      <c r="AF4456">
        <v>5.8</v>
      </c>
      <c r="AG4456">
        <v>10.199999999999999</v>
      </c>
      <c r="AH4456">
        <v>370</v>
      </c>
    </row>
    <row r="4457" spans="1:34" hidden="1" x14ac:dyDescent="0.25">
      <c r="A4457" t="s">
        <v>16977</v>
      </c>
      <c r="B4457" t="s">
        <v>16978</v>
      </c>
      <c r="C4457" s="1" t="str">
        <f t="shared" si="728"/>
        <v>21:0620</v>
      </c>
      <c r="D4457" s="1" t="str">
        <f t="shared" si="729"/>
        <v>21:0194</v>
      </c>
      <c r="E4457" t="s">
        <v>16945</v>
      </c>
      <c r="F4457" t="s">
        <v>16979</v>
      </c>
      <c r="H4457">
        <v>61.391339199999997</v>
      </c>
      <c r="I4457">
        <v>-138.0353049</v>
      </c>
      <c r="J4457" s="1" t="str">
        <f t="shared" si="730"/>
        <v>NGR bulk stream sediment</v>
      </c>
      <c r="K4457" s="1" t="str">
        <f t="shared" si="731"/>
        <v>&lt;177 micron (NGR)</v>
      </c>
      <c r="L4457">
        <v>56</v>
      </c>
      <c r="M4457" t="s">
        <v>51</v>
      </c>
      <c r="N4457">
        <v>1099</v>
      </c>
      <c r="O4457">
        <v>187</v>
      </c>
      <c r="P4457">
        <v>69</v>
      </c>
      <c r="Q4457">
        <v>21</v>
      </c>
      <c r="R4457">
        <v>5</v>
      </c>
      <c r="S4457">
        <v>3</v>
      </c>
      <c r="T4457">
        <v>-0.2</v>
      </c>
      <c r="U4457">
        <v>230</v>
      </c>
      <c r="V4457">
        <v>1.5</v>
      </c>
      <c r="W4457">
        <v>1.2</v>
      </c>
      <c r="X4457">
        <v>41</v>
      </c>
      <c r="Y4457">
        <v>-2</v>
      </c>
      <c r="Z4457">
        <v>18</v>
      </c>
      <c r="AA4457">
        <v>-0.2</v>
      </c>
      <c r="AB4457">
        <v>2</v>
      </c>
      <c r="AC4457">
        <v>915</v>
      </c>
      <c r="AD4457">
        <v>-10</v>
      </c>
      <c r="AE4457">
        <v>2</v>
      </c>
      <c r="AF4457">
        <v>1.8</v>
      </c>
      <c r="AG4457">
        <v>9</v>
      </c>
      <c r="AH4457">
        <v>260</v>
      </c>
    </row>
    <row r="4458" spans="1:34" hidden="1" x14ac:dyDescent="0.25">
      <c r="A4458" t="s">
        <v>16980</v>
      </c>
      <c r="B4458" t="s">
        <v>16981</v>
      </c>
      <c r="C4458" s="1" t="str">
        <f t="shared" si="728"/>
        <v>21:0620</v>
      </c>
      <c r="D4458" s="1" t="str">
        <f t="shared" si="729"/>
        <v>21:0194</v>
      </c>
      <c r="E4458" t="s">
        <v>16945</v>
      </c>
      <c r="F4458" t="s">
        <v>16982</v>
      </c>
      <c r="H4458">
        <v>61.391339199999997</v>
      </c>
      <c r="I4458">
        <v>-138.0353049</v>
      </c>
      <c r="J4458" s="1" t="str">
        <f t="shared" si="730"/>
        <v>NGR bulk stream sediment</v>
      </c>
      <c r="K4458" s="1" t="str">
        <f t="shared" si="731"/>
        <v>&lt;177 micron (NGR)</v>
      </c>
      <c r="L4458">
        <v>56</v>
      </c>
      <c r="M4458" t="s">
        <v>47</v>
      </c>
      <c r="N4458">
        <v>1100</v>
      </c>
      <c r="O4458">
        <v>184</v>
      </c>
      <c r="P4458">
        <v>66</v>
      </c>
      <c r="Q4458">
        <v>20</v>
      </c>
      <c r="R4458">
        <v>6</v>
      </c>
      <c r="S4458">
        <v>3</v>
      </c>
      <c r="T4458">
        <v>-0.2</v>
      </c>
      <c r="U4458">
        <v>220</v>
      </c>
      <c r="V4458">
        <v>1.5</v>
      </c>
      <c r="W4458">
        <v>0.9</v>
      </c>
      <c r="X4458">
        <v>40</v>
      </c>
      <c r="Y4458">
        <v>-2</v>
      </c>
      <c r="Z4458">
        <v>13</v>
      </c>
      <c r="AA4458">
        <v>-0.2</v>
      </c>
      <c r="AB4458">
        <v>2</v>
      </c>
      <c r="AC4458">
        <v>915</v>
      </c>
      <c r="AD4458">
        <v>-10</v>
      </c>
      <c r="AE4458">
        <v>2</v>
      </c>
      <c r="AF4458">
        <v>2.2000000000000002</v>
      </c>
      <c r="AG4458">
        <v>8.1</v>
      </c>
      <c r="AH4458">
        <v>280</v>
      </c>
    </row>
    <row r="4459" spans="1:34" hidden="1" x14ac:dyDescent="0.25">
      <c r="A4459" t="s">
        <v>16983</v>
      </c>
      <c r="B4459" t="s">
        <v>16984</v>
      </c>
      <c r="C4459" s="1" t="str">
        <f t="shared" si="728"/>
        <v>21:0620</v>
      </c>
      <c r="D4459" s="1" t="str">
        <f t="shared" si="729"/>
        <v>21:0194</v>
      </c>
      <c r="E4459" t="s">
        <v>16985</v>
      </c>
      <c r="F4459" t="s">
        <v>16986</v>
      </c>
      <c r="H4459">
        <v>61.407189700000004</v>
      </c>
      <c r="I4459">
        <v>-138.0919955</v>
      </c>
      <c r="J4459" s="1" t="str">
        <f t="shared" si="730"/>
        <v>NGR bulk stream sediment</v>
      </c>
      <c r="K4459" s="1" t="str">
        <f t="shared" si="731"/>
        <v>&lt;177 micron (NGR)</v>
      </c>
      <c r="L4459">
        <v>56</v>
      </c>
      <c r="M4459" t="s">
        <v>91</v>
      </c>
      <c r="N4459">
        <v>1101</v>
      </c>
      <c r="O4459">
        <v>86</v>
      </c>
      <c r="P4459">
        <v>17</v>
      </c>
      <c r="Q4459">
        <v>10</v>
      </c>
      <c r="R4459">
        <v>8</v>
      </c>
      <c r="S4459">
        <v>3</v>
      </c>
      <c r="T4459">
        <v>-0.2</v>
      </c>
      <c r="U4459">
        <v>240</v>
      </c>
      <c r="V4459">
        <v>1.7</v>
      </c>
      <c r="W4459">
        <v>0.8</v>
      </c>
      <c r="X4459">
        <v>7</v>
      </c>
      <c r="Y4459">
        <v>-2</v>
      </c>
      <c r="Z4459">
        <v>24</v>
      </c>
      <c r="AA4459">
        <v>-0.2</v>
      </c>
      <c r="AB4459">
        <v>2</v>
      </c>
      <c r="AC4459">
        <v>615</v>
      </c>
      <c r="AD4459">
        <v>15</v>
      </c>
      <c r="AE4459">
        <v>-2</v>
      </c>
      <c r="AF4459">
        <v>4.8</v>
      </c>
      <c r="AG4459">
        <v>9.1</v>
      </c>
      <c r="AH4459">
        <v>355</v>
      </c>
    </row>
    <row r="4460" spans="1:34" hidden="1" x14ac:dyDescent="0.25">
      <c r="A4460" t="s">
        <v>16987</v>
      </c>
      <c r="B4460" t="s">
        <v>16988</v>
      </c>
      <c r="C4460" s="1" t="str">
        <f t="shared" si="728"/>
        <v>21:0620</v>
      </c>
      <c r="D4460" s="1" t="str">
        <f t="shared" si="729"/>
        <v>21:0194</v>
      </c>
      <c r="E4460" t="s">
        <v>16989</v>
      </c>
      <c r="F4460" t="s">
        <v>16990</v>
      </c>
      <c r="H4460">
        <v>61.402275299999999</v>
      </c>
      <c r="I4460">
        <v>-138.1008295</v>
      </c>
      <c r="J4460" s="1" t="str">
        <f t="shared" si="730"/>
        <v>NGR bulk stream sediment</v>
      </c>
      <c r="K4460" s="1" t="str">
        <f t="shared" si="731"/>
        <v>&lt;177 micron (NGR)</v>
      </c>
      <c r="L4460">
        <v>56</v>
      </c>
      <c r="M4460" t="s">
        <v>96</v>
      </c>
      <c r="N4460">
        <v>1102</v>
      </c>
      <c r="O4460">
        <v>88</v>
      </c>
      <c r="P4460">
        <v>13</v>
      </c>
      <c r="Q4460">
        <v>12</v>
      </c>
      <c r="R4460">
        <v>9</v>
      </c>
      <c r="S4460">
        <v>4</v>
      </c>
      <c r="T4460">
        <v>-0.2</v>
      </c>
      <c r="U4460">
        <v>250</v>
      </c>
      <c r="V4460">
        <v>1.6</v>
      </c>
      <c r="W4460">
        <v>0.2</v>
      </c>
      <c r="X4460">
        <v>19</v>
      </c>
      <c r="Y4460">
        <v>-2</v>
      </c>
      <c r="Z4460">
        <v>22</v>
      </c>
      <c r="AA4460">
        <v>-0.2</v>
      </c>
      <c r="AB4460">
        <v>-1</v>
      </c>
      <c r="AC4460">
        <v>829</v>
      </c>
      <c r="AD4460">
        <v>10</v>
      </c>
      <c r="AE4460">
        <v>2</v>
      </c>
      <c r="AF4460">
        <v>2.6</v>
      </c>
      <c r="AG4460">
        <v>5</v>
      </c>
      <c r="AH4460">
        <v>355</v>
      </c>
    </row>
    <row r="4461" spans="1:34" hidden="1" x14ac:dyDescent="0.25">
      <c r="A4461" t="s">
        <v>16991</v>
      </c>
      <c r="B4461" t="s">
        <v>16992</v>
      </c>
      <c r="C4461" s="1" t="str">
        <f t="shared" si="728"/>
        <v>21:0620</v>
      </c>
      <c r="D4461" s="1" t="str">
        <f t="shared" si="729"/>
        <v>21:0194</v>
      </c>
      <c r="E4461" t="s">
        <v>16993</v>
      </c>
      <c r="F4461" t="s">
        <v>16994</v>
      </c>
      <c r="H4461">
        <v>61.374411500000001</v>
      </c>
      <c r="I4461">
        <v>-138.1319646</v>
      </c>
      <c r="J4461" s="1" t="str">
        <f t="shared" si="730"/>
        <v>NGR bulk stream sediment</v>
      </c>
      <c r="K4461" s="1" t="str">
        <f t="shared" si="731"/>
        <v>&lt;177 micron (NGR)</v>
      </c>
      <c r="L4461">
        <v>56</v>
      </c>
      <c r="M4461" t="s">
        <v>101</v>
      </c>
      <c r="N4461">
        <v>1103</v>
      </c>
      <c r="O4461">
        <v>51</v>
      </c>
      <c r="P4461">
        <v>6</v>
      </c>
      <c r="Q4461">
        <v>4</v>
      </c>
      <c r="R4461">
        <v>7</v>
      </c>
      <c r="S4461">
        <v>4</v>
      </c>
      <c r="T4461">
        <v>-0.2</v>
      </c>
      <c r="U4461">
        <v>180</v>
      </c>
      <c r="V4461">
        <v>1.6</v>
      </c>
      <c r="W4461">
        <v>-0.2</v>
      </c>
      <c r="X4461">
        <v>6</v>
      </c>
      <c r="Y4461">
        <v>-2</v>
      </c>
      <c r="Z4461">
        <v>26</v>
      </c>
      <c r="AA4461">
        <v>0.5</v>
      </c>
      <c r="AB4461">
        <v>-1</v>
      </c>
      <c r="AC4461">
        <v>837</v>
      </c>
      <c r="AD4461">
        <v>10</v>
      </c>
      <c r="AE4461">
        <v>-2</v>
      </c>
      <c r="AF4461">
        <v>2.6</v>
      </c>
      <c r="AG4461">
        <v>5.9</v>
      </c>
      <c r="AH4461">
        <v>450</v>
      </c>
    </row>
    <row r="4462" spans="1:34" hidden="1" x14ac:dyDescent="0.25">
      <c r="A4462" t="s">
        <v>16995</v>
      </c>
      <c r="B4462" t="s">
        <v>16996</v>
      </c>
      <c r="C4462" s="1" t="str">
        <f t="shared" si="728"/>
        <v>21:0620</v>
      </c>
      <c r="D4462" s="1" t="str">
        <f t="shared" si="729"/>
        <v>21:0194</v>
      </c>
      <c r="E4462" t="s">
        <v>16997</v>
      </c>
      <c r="F4462" t="s">
        <v>16998</v>
      </c>
      <c r="H4462">
        <v>61.390383700000001</v>
      </c>
      <c r="I4462">
        <v>-138.1635977</v>
      </c>
      <c r="J4462" s="1" t="str">
        <f t="shared" si="730"/>
        <v>NGR bulk stream sediment</v>
      </c>
      <c r="K4462" s="1" t="str">
        <f t="shared" si="731"/>
        <v>&lt;177 micron (NGR)</v>
      </c>
      <c r="L4462">
        <v>56</v>
      </c>
      <c r="M4462" t="s">
        <v>106</v>
      </c>
      <c r="N4462">
        <v>1104</v>
      </c>
      <c r="O4462">
        <v>100</v>
      </c>
      <c r="P4462">
        <v>19</v>
      </c>
      <c r="Q4462">
        <v>8</v>
      </c>
      <c r="R4462">
        <v>18</v>
      </c>
      <c r="S4462">
        <v>9</v>
      </c>
      <c r="T4462">
        <v>-0.2</v>
      </c>
      <c r="U4462">
        <v>420</v>
      </c>
      <c r="V4462">
        <v>2.8</v>
      </c>
      <c r="W4462">
        <v>0.2</v>
      </c>
      <c r="X4462">
        <v>18</v>
      </c>
      <c r="Y4462">
        <v>-2</v>
      </c>
      <c r="Z4462">
        <v>44</v>
      </c>
      <c r="AA4462">
        <v>0.3</v>
      </c>
      <c r="AB4462">
        <v>2</v>
      </c>
      <c r="AC4462">
        <v>728</v>
      </c>
      <c r="AD4462">
        <v>20</v>
      </c>
      <c r="AE4462">
        <v>-2</v>
      </c>
      <c r="AF4462">
        <v>12</v>
      </c>
      <c r="AG4462">
        <v>5.5</v>
      </c>
      <c r="AH4462">
        <v>430</v>
      </c>
    </row>
    <row r="4463" spans="1:34" hidden="1" x14ac:dyDescent="0.25">
      <c r="A4463" t="s">
        <v>16999</v>
      </c>
      <c r="B4463" t="s">
        <v>17000</v>
      </c>
      <c r="C4463" s="1" t="str">
        <f t="shared" si="728"/>
        <v>21:0620</v>
      </c>
      <c r="D4463" s="1" t="str">
        <f t="shared" si="729"/>
        <v>21:0194</v>
      </c>
      <c r="E4463" t="s">
        <v>17001</v>
      </c>
      <c r="F4463" t="s">
        <v>17002</v>
      </c>
      <c r="H4463">
        <v>61.368600499999999</v>
      </c>
      <c r="I4463">
        <v>-138.21409070000001</v>
      </c>
      <c r="J4463" s="1" t="str">
        <f t="shared" si="730"/>
        <v>NGR bulk stream sediment</v>
      </c>
      <c r="K4463" s="1" t="str">
        <f t="shared" si="731"/>
        <v>&lt;177 micron (NGR)</v>
      </c>
      <c r="L4463">
        <v>56</v>
      </c>
      <c r="M4463" t="s">
        <v>111</v>
      </c>
      <c r="N4463">
        <v>1105</v>
      </c>
      <c r="O4463">
        <v>132</v>
      </c>
      <c r="P4463">
        <v>25</v>
      </c>
      <c r="Q4463">
        <v>12</v>
      </c>
      <c r="R4463">
        <v>16</v>
      </c>
      <c r="S4463">
        <v>12</v>
      </c>
      <c r="T4463">
        <v>-0.2</v>
      </c>
      <c r="U4463">
        <v>630</v>
      </c>
      <c r="V4463">
        <v>4</v>
      </c>
      <c r="W4463">
        <v>-0.2</v>
      </c>
      <c r="X4463">
        <v>23</v>
      </c>
      <c r="Y4463">
        <v>-2</v>
      </c>
      <c r="Z4463">
        <v>62</v>
      </c>
      <c r="AA4463">
        <v>0.7</v>
      </c>
      <c r="AB4463">
        <v>4</v>
      </c>
      <c r="AC4463">
        <v>1030</v>
      </c>
      <c r="AD4463">
        <v>25</v>
      </c>
      <c r="AE4463">
        <v>2</v>
      </c>
      <c r="AF4463">
        <v>9</v>
      </c>
      <c r="AG4463">
        <v>5.4</v>
      </c>
      <c r="AH4463">
        <v>540</v>
      </c>
    </row>
    <row r="4464" spans="1:34" hidden="1" x14ac:dyDescent="0.25">
      <c r="A4464" t="s">
        <v>17003</v>
      </c>
      <c r="B4464" t="s">
        <v>17004</v>
      </c>
      <c r="C4464" s="1" t="str">
        <f t="shared" si="728"/>
        <v>21:0620</v>
      </c>
      <c r="D4464" s="1" t="str">
        <f t="shared" si="729"/>
        <v>21:0194</v>
      </c>
      <c r="E4464" t="s">
        <v>17005</v>
      </c>
      <c r="F4464" t="s">
        <v>17006</v>
      </c>
      <c r="H4464">
        <v>61.365676200000003</v>
      </c>
      <c r="I4464">
        <v>-138.14547429999999</v>
      </c>
      <c r="J4464" s="1" t="str">
        <f t="shared" si="730"/>
        <v>NGR bulk stream sediment</v>
      </c>
      <c r="K4464" s="1" t="str">
        <f t="shared" si="731"/>
        <v>&lt;177 micron (NGR)</v>
      </c>
      <c r="L4464">
        <v>56</v>
      </c>
      <c r="M4464" t="s">
        <v>116</v>
      </c>
      <c r="N4464">
        <v>1106</v>
      </c>
      <c r="O4464">
        <v>71</v>
      </c>
      <c r="P4464">
        <v>13</v>
      </c>
      <c r="Q4464">
        <v>4</v>
      </c>
      <c r="R4464">
        <v>11</v>
      </c>
      <c r="S4464">
        <v>5</v>
      </c>
      <c r="T4464">
        <v>0.2</v>
      </c>
      <c r="U4464">
        <v>210</v>
      </c>
      <c r="V4464">
        <v>2.2000000000000002</v>
      </c>
      <c r="W4464">
        <v>-0.2</v>
      </c>
      <c r="X4464">
        <v>13</v>
      </c>
      <c r="Y4464">
        <v>-2</v>
      </c>
      <c r="Z4464">
        <v>40</v>
      </c>
      <c r="AA4464">
        <v>-0.2</v>
      </c>
      <c r="AB4464">
        <v>-1</v>
      </c>
      <c r="AC4464">
        <v>715</v>
      </c>
      <c r="AD4464">
        <v>20</v>
      </c>
      <c r="AE4464">
        <v>2</v>
      </c>
      <c r="AF4464">
        <v>4.5999999999999996</v>
      </c>
      <c r="AG4464">
        <v>5.9</v>
      </c>
      <c r="AH4464">
        <v>500</v>
      </c>
    </row>
    <row r="4465" spans="1:34" hidden="1" x14ac:dyDescent="0.25">
      <c r="A4465" t="s">
        <v>17007</v>
      </c>
      <c r="B4465" t="s">
        <v>17008</v>
      </c>
      <c r="C4465" s="1" t="str">
        <f t="shared" si="728"/>
        <v>21:0620</v>
      </c>
      <c r="D4465" s="1" t="str">
        <f t="shared" si="729"/>
        <v>21:0194</v>
      </c>
      <c r="E4465" t="s">
        <v>17009</v>
      </c>
      <c r="F4465" t="s">
        <v>17010</v>
      </c>
      <c r="H4465">
        <v>61.268165500000002</v>
      </c>
      <c r="I4465">
        <v>-138.69425469999999</v>
      </c>
      <c r="J4465" s="1" t="str">
        <f t="shared" si="730"/>
        <v>NGR bulk stream sediment</v>
      </c>
      <c r="K4465" s="1" t="str">
        <f t="shared" si="731"/>
        <v>&lt;177 micron (NGR)</v>
      </c>
      <c r="L4465">
        <v>56</v>
      </c>
      <c r="M4465" t="s">
        <v>121</v>
      </c>
      <c r="N4465">
        <v>1107</v>
      </c>
      <c r="O4465">
        <v>96</v>
      </c>
      <c r="P4465">
        <v>62</v>
      </c>
      <c r="Q4465">
        <v>9</v>
      </c>
      <c r="R4465">
        <v>51</v>
      </c>
      <c r="S4465">
        <v>12</v>
      </c>
      <c r="T4465">
        <v>-0.2</v>
      </c>
      <c r="U4465">
        <v>530</v>
      </c>
      <c r="V4465">
        <v>3</v>
      </c>
      <c r="W4465">
        <v>-0.2</v>
      </c>
      <c r="X4465">
        <v>5</v>
      </c>
      <c r="Y4465">
        <v>-2</v>
      </c>
      <c r="Z4465">
        <v>79</v>
      </c>
      <c r="AA4465">
        <v>0.8</v>
      </c>
      <c r="AB4465">
        <v>5</v>
      </c>
      <c r="AC4465">
        <v>621</v>
      </c>
      <c r="AD4465">
        <v>25</v>
      </c>
      <c r="AE4465">
        <v>2</v>
      </c>
      <c r="AF4465">
        <v>5</v>
      </c>
      <c r="AG4465">
        <v>2</v>
      </c>
      <c r="AH4465">
        <v>370</v>
      </c>
    </row>
    <row r="4466" spans="1:34" hidden="1" x14ac:dyDescent="0.25">
      <c r="A4466" t="s">
        <v>17011</v>
      </c>
      <c r="B4466" t="s">
        <v>17012</v>
      </c>
      <c r="C4466" s="1" t="str">
        <f t="shared" si="728"/>
        <v>21:0620</v>
      </c>
      <c r="D4466" s="1" t="str">
        <f t="shared" si="729"/>
        <v>21:0194</v>
      </c>
      <c r="E4466" t="s">
        <v>17013</v>
      </c>
      <c r="F4466" t="s">
        <v>17014</v>
      </c>
      <c r="H4466">
        <v>61.275400099999999</v>
      </c>
      <c r="I4466">
        <v>-138.67874069999999</v>
      </c>
      <c r="J4466" s="1" t="str">
        <f t="shared" si="730"/>
        <v>NGR bulk stream sediment</v>
      </c>
      <c r="K4466" s="1" t="str">
        <f t="shared" si="731"/>
        <v>&lt;177 micron (NGR)</v>
      </c>
      <c r="L4466">
        <v>56</v>
      </c>
      <c r="M4466" t="s">
        <v>126</v>
      </c>
      <c r="N4466">
        <v>1108</v>
      </c>
      <c r="O4466">
        <v>130</v>
      </c>
      <c r="P4466">
        <v>43</v>
      </c>
      <c r="Q4466">
        <v>6</v>
      </c>
      <c r="R4466">
        <v>35</v>
      </c>
      <c r="S4466">
        <v>8</v>
      </c>
      <c r="T4466">
        <v>-0.2</v>
      </c>
      <c r="U4466">
        <v>880</v>
      </c>
      <c r="V4466">
        <v>2</v>
      </c>
      <c r="W4466">
        <v>0.4</v>
      </c>
      <c r="X4466">
        <v>8</v>
      </c>
      <c r="Y4466">
        <v>-2</v>
      </c>
      <c r="Z4466">
        <v>40</v>
      </c>
      <c r="AA4466">
        <v>0.7</v>
      </c>
      <c r="AB4466">
        <v>6</v>
      </c>
      <c r="AC4466">
        <v>437</v>
      </c>
      <c r="AD4466">
        <v>30</v>
      </c>
      <c r="AE4466">
        <v>2</v>
      </c>
      <c r="AF4466">
        <v>29.2</v>
      </c>
      <c r="AG4466">
        <v>2.2999999999999998</v>
      </c>
      <c r="AH4466">
        <v>315</v>
      </c>
    </row>
    <row r="4467" spans="1:34" hidden="1" x14ac:dyDescent="0.25">
      <c r="A4467" t="s">
        <v>17015</v>
      </c>
      <c r="B4467" t="s">
        <v>17016</v>
      </c>
      <c r="C4467" s="1" t="str">
        <f t="shared" si="728"/>
        <v>21:0620</v>
      </c>
      <c r="D4467" s="1" t="str">
        <f t="shared" si="729"/>
        <v>21:0194</v>
      </c>
      <c r="E4467" t="s">
        <v>17017</v>
      </c>
      <c r="F4467" t="s">
        <v>17018</v>
      </c>
      <c r="H4467">
        <v>61.280193500000003</v>
      </c>
      <c r="I4467">
        <v>-138.69172950000001</v>
      </c>
      <c r="J4467" s="1" t="str">
        <f t="shared" si="730"/>
        <v>NGR bulk stream sediment</v>
      </c>
      <c r="K4467" s="1" t="str">
        <f t="shared" si="731"/>
        <v>&lt;177 micron (NGR)</v>
      </c>
      <c r="L4467">
        <v>56</v>
      </c>
      <c r="M4467" t="s">
        <v>131</v>
      </c>
      <c r="N4467">
        <v>1109</v>
      </c>
      <c r="O4467">
        <v>78</v>
      </c>
      <c r="P4467">
        <v>55</v>
      </c>
      <c r="Q4467">
        <v>9</v>
      </c>
      <c r="R4467">
        <v>45</v>
      </c>
      <c r="S4467">
        <v>11</v>
      </c>
      <c r="T4467">
        <v>-0.2</v>
      </c>
      <c r="U4467">
        <v>300</v>
      </c>
      <c r="V4467">
        <v>2.4</v>
      </c>
      <c r="W4467">
        <v>-0.2</v>
      </c>
      <c r="X4467">
        <v>6</v>
      </c>
      <c r="Y4467">
        <v>-2</v>
      </c>
      <c r="Z4467">
        <v>62</v>
      </c>
      <c r="AA4467">
        <v>-0.2</v>
      </c>
      <c r="AB4467">
        <v>4</v>
      </c>
      <c r="AC4467">
        <v>652</v>
      </c>
      <c r="AD4467">
        <v>15</v>
      </c>
      <c r="AE4467">
        <v>2</v>
      </c>
      <c r="AF4467">
        <v>14.6</v>
      </c>
      <c r="AG4467">
        <v>7.7</v>
      </c>
      <c r="AH4467">
        <v>430</v>
      </c>
    </row>
    <row r="4468" spans="1:34" hidden="1" x14ac:dyDescent="0.25">
      <c r="A4468" t="s">
        <v>17019</v>
      </c>
      <c r="B4468" t="s">
        <v>17020</v>
      </c>
      <c r="C4468" s="1" t="str">
        <f t="shared" si="728"/>
        <v>21:0620</v>
      </c>
      <c r="D4468" s="1" t="str">
        <f t="shared" si="729"/>
        <v>21:0194</v>
      </c>
      <c r="E4468" t="s">
        <v>17021</v>
      </c>
      <c r="F4468" t="s">
        <v>17022</v>
      </c>
      <c r="H4468">
        <v>61.440745399999997</v>
      </c>
      <c r="I4468">
        <v>-138.60747520000001</v>
      </c>
      <c r="J4468" s="1" t="str">
        <f t="shared" si="730"/>
        <v>NGR bulk stream sediment</v>
      </c>
      <c r="K4468" s="1" t="str">
        <f t="shared" si="731"/>
        <v>&lt;177 micron (NGR)</v>
      </c>
      <c r="L4468">
        <v>57</v>
      </c>
      <c r="M4468" t="s">
        <v>38</v>
      </c>
      <c r="N4468">
        <v>1110</v>
      </c>
      <c r="O4468">
        <v>78</v>
      </c>
      <c r="P4468">
        <v>20</v>
      </c>
      <c r="Q4468">
        <v>5</v>
      </c>
      <c r="R4468">
        <v>22</v>
      </c>
      <c r="S4468">
        <v>10</v>
      </c>
      <c r="T4468">
        <v>-0.2</v>
      </c>
      <c r="U4468">
        <v>390</v>
      </c>
      <c r="V4468">
        <v>2.7</v>
      </c>
      <c r="W4468">
        <v>-0.2</v>
      </c>
      <c r="X4468">
        <v>2</v>
      </c>
      <c r="Y4468">
        <v>-2</v>
      </c>
      <c r="Z4468">
        <v>53</v>
      </c>
      <c r="AA4468">
        <v>-0.2</v>
      </c>
      <c r="AB4468">
        <v>-1</v>
      </c>
      <c r="AC4468">
        <v>843</v>
      </c>
      <c r="AD4468">
        <v>10</v>
      </c>
      <c r="AE4468">
        <v>2</v>
      </c>
      <c r="AF4468">
        <v>7.2</v>
      </c>
      <c r="AG4468">
        <v>3.9</v>
      </c>
      <c r="AH4468">
        <v>500</v>
      </c>
    </row>
    <row r="4469" spans="1:34" hidden="1" x14ac:dyDescent="0.25">
      <c r="A4469" t="s">
        <v>17023</v>
      </c>
      <c r="B4469" t="s">
        <v>17024</v>
      </c>
      <c r="C4469" s="1" t="str">
        <f t="shared" si="728"/>
        <v>21:0620</v>
      </c>
      <c r="D4469" s="1" t="str">
        <f t="shared" si="729"/>
        <v>21:0194</v>
      </c>
      <c r="E4469" t="s">
        <v>17025</v>
      </c>
      <c r="F4469" t="s">
        <v>17026</v>
      </c>
      <c r="H4469">
        <v>61.320764599999997</v>
      </c>
      <c r="I4469">
        <v>-138.65778080000001</v>
      </c>
      <c r="J4469" s="1" t="str">
        <f t="shared" si="730"/>
        <v>NGR bulk stream sediment</v>
      </c>
      <c r="K4469" s="1" t="str">
        <f t="shared" si="731"/>
        <v>&lt;177 micron (NGR)</v>
      </c>
      <c r="L4469">
        <v>57</v>
      </c>
      <c r="M4469" t="s">
        <v>43</v>
      </c>
      <c r="N4469">
        <v>1111</v>
      </c>
      <c r="O4469">
        <v>59</v>
      </c>
      <c r="P4469">
        <v>23</v>
      </c>
      <c r="Q4469">
        <v>4</v>
      </c>
      <c r="R4469">
        <v>31</v>
      </c>
      <c r="S4469">
        <v>8</v>
      </c>
      <c r="T4469">
        <v>-0.2</v>
      </c>
      <c r="U4469">
        <v>250</v>
      </c>
      <c r="V4469">
        <v>2.1</v>
      </c>
      <c r="W4469">
        <v>-0.2</v>
      </c>
      <c r="X4469">
        <v>4</v>
      </c>
      <c r="Y4469">
        <v>-2</v>
      </c>
      <c r="Z4469">
        <v>37</v>
      </c>
      <c r="AA4469">
        <v>0.7</v>
      </c>
      <c r="AB4469">
        <v>2</v>
      </c>
      <c r="AC4469">
        <v>468</v>
      </c>
      <c r="AD4469">
        <v>10</v>
      </c>
      <c r="AE4469">
        <v>-2</v>
      </c>
      <c r="AF4469">
        <v>3.4</v>
      </c>
      <c r="AG4469">
        <v>2</v>
      </c>
      <c r="AH4469">
        <v>315</v>
      </c>
    </row>
    <row r="4470" spans="1:34" hidden="1" x14ac:dyDescent="0.25">
      <c r="A4470" t="s">
        <v>17027</v>
      </c>
      <c r="B4470" t="s">
        <v>17028</v>
      </c>
      <c r="C4470" s="1" t="str">
        <f t="shared" si="728"/>
        <v>21:0620</v>
      </c>
      <c r="D4470" s="1" t="str">
        <f t="shared" si="729"/>
        <v>21:0194</v>
      </c>
      <c r="E4470" t="s">
        <v>17029</v>
      </c>
      <c r="F4470" t="s">
        <v>17030</v>
      </c>
      <c r="H4470">
        <v>61.370548700000001</v>
      </c>
      <c r="I4470">
        <v>-138.6950239</v>
      </c>
      <c r="J4470" s="1" t="str">
        <f t="shared" si="730"/>
        <v>NGR bulk stream sediment</v>
      </c>
      <c r="K4470" s="1" t="str">
        <f t="shared" si="731"/>
        <v>&lt;177 micron (NGR)</v>
      </c>
      <c r="L4470">
        <v>57</v>
      </c>
      <c r="M4470" t="s">
        <v>56</v>
      </c>
      <c r="N4470">
        <v>1112</v>
      </c>
      <c r="O4470">
        <v>58</v>
      </c>
      <c r="P4470">
        <v>30</v>
      </c>
      <c r="Q4470">
        <v>3</v>
      </c>
      <c r="R4470">
        <v>34</v>
      </c>
      <c r="S4470">
        <v>10</v>
      </c>
      <c r="T4470">
        <v>-0.2</v>
      </c>
      <c r="U4470">
        <v>400</v>
      </c>
      <c r="V4470">
        <v>2.2999999999999998</v>
      </c>
      <c r="W4470">
        <v>-0.2</v>
      </c>
      <c r="X4470">
        <v>5</v>
      </c>
      <c r="Y4470">
        <v>-2</v>
      </c>
      <c r="Z4470">
        <v>48</v>
      </c>
      <c r="AA4470">
        <v>0.4</v>
      </c>
      <c r="AB4470">
        <v>3</v>
      </c>
      <c r="AC4470">
        <v>490</v>
      </c>
      <c r="AD4470">
        <v>20</v>
      </c>
      <c r="AE4470">
        <v>-2</v>
      </c>
      <c r="AF4470">
        <v>2.8</v>
      </c>
      <c r="AG4470">
        <v>2</v>
      </c>
      <c r="AH4470">
        <v>290</v>
      </c>
    </row>
    <row r="4471" spans="1:34" hidden="1" x14ac:dyDescent="0.25">
      <c r="A4471" t="s">
        <v>17031</v>
      </c>
      <c r="B4471" t="s">
        <v>17032</v>
      </c>
      <c r="C4471" s="1" t="str">
        <f t="shared" si="728"/>
        <v>21:0620</v>
      </c>
      <c r="D4471" s="1" t="str">
        <f t="shared" si="729"/>
        <v>21:0194</v>
      </c>
      <c r="E4471" t="s">
        <v>17033</v>
      </c>
      <c r="F4471" t="s">
        <v>17034</v>
      </c>
      <c r="H4471">
        <v>61.378726899999997</v>
      </c>
      <c r="I4471">
        <v>-138.60851289999999</v>
      </c>
      <c r="J4471" s="1" t="str">
        <f t="shared" si="730"/>
        <v>NGR bulk stream sediment</v>
      </c>
      <c r="K4471" s="1" t="str">
        <f t="shared" si="731"/>
        <v>&lt;177 micron (NGR)</v>
      </c>
      <c r="L4471">
        <v>57</v>
      </c>
      <c r="M4471" t="s">
        <v>61</v>
      </c>
      <c r="N4471">
        <v>1113</v>
      </c>
      <c r="O4471">
        <v>87</v>
      </c>
      <c r="P4471">
        <v>37</v>
      </c>
      <c r="Q4471">
        <v>4</v>
      </c>
      <c r="R4471">
        <v>41</v>
      </c>
      <c r="S4471">
        <v>13</v>
      </c>
      <c r="T4471">
        <v>-0.2</v>
      </c>
      <c r="U4471">
        <v>320</v>
      </c>
      <c r="V4471">
        <v>3</v>
      </c>
      <c r="W4471">
        <v>-0.2</v>
      </c>
      <c r="X4471">
        <v>7</v>
      </c>
      <c r="Y4471">
        <v>-2</v>
      </c>
      <c r="Z4471">
        <v>84</v>
      </c>
      <c r="AA4471">
        <v>0.5</v>
      </c>
      <c r="AB4471">
        <v>-1</v>
      </c>
      <c r="AC4471">
        <v>517</v>
      </c>
      <c r="AD4471">
        <v>20</v>
      </c>
      <c r="AE4471">
        <v>-2</v>
      </c>
      <c r="AF4471">
        <v>7</v>
      </c>
      <c r="AG4471">
        <v>2</v>
      </c>
      <c r="AH4471">
        <v>325</v>
      </c>
    </row>
    <row r="4472" spans="1:34" hidden="1" x14ac:dyDescent="0.25">
      <c r="A4472" t="s">
        <v>17035</v>
      </c>
      <c r="B4472" t="s">
        <v>17036</v>
      </c>
      <c r="C4472" s="1" t="str">
        <f t="shared" si="728"/>
        <v>21:0620</v>
      </c>
      <c r="D4472" s="1" t="str">
        <f t="shared" si="729"/>
        <v>21:0194</v>
      </c>
      <c r="E4472" t="s">
        <v>17037</v>
      </c>
      <c r="F4472" t="s">
        <v>17038</v>
      </c>
      <c r="H4472">
        <v>61.397527500000002</v>
      </c>
      <c r="I4472">
        <v>-138.6451568</v>
      </c>
      <c r="J4472" s="1" t="str">
        <f t="shared" si="730"/>
        <v>NGR bulk stream sediment</v>
      </c>
      <c r="K4472" s="1" t="str">
        <f t="shared" si="731"/>
        <v>&lt;177 micron (NGR)</v>
      </c>
      <c r="L4472">
        <v>57</v>
      </c>
      <c r="M4472" t="s">
        <v>66</v>
      </c>
      <c r="N4472">
        <v>1114</v>
      </c>
      <c r="O4472">
        <v>48</v>
      </c>
      <c r="P4472">
        <v>20</v>
      </c>
      <c r="Q4472">
        <v>3</v>
      </c>
      <c r="R4472">
        <v>24</v>
      </c>
      <c r="S4472">
        <v>8</v>
      </c>
      <c r="T4472">
        <v>-0.2</v>
      </c>
      <c r="U4472">
        <v>180</v>
      </c>
      <c r="V4472">
        <v>1.95</v>
      </c>
      <c r="W4472">
        <v>-0.2</v>
      </c>
      <c r="X4472">
        <v>5</v>
      </c>
      <c r="Y4472">
        <v>-2</v>
      </c>
      <c r="Z4472">
        <v>44</v>
      </c>
      <c r="AA4472">
        <v>-0.2</v>
      </c>
      <c r="AB4472">
        <v>-1</v>
      </c>
      <c r="AC4472">
        <v>377</v>
      </c>
      <c r="AD4472">
        <v>10</v>
      </c>
      <c r="AE4472">
        <v>-2</v>
      </c>
      <c r="AF4472">
        <v>3</v>
      </c>
      <c r="AG4472">
        <v>2</v>
      </c>
      <c r="AH4472">
        <v>380</v>
      </c>
    </row>
    <row r="4473" spans="1:34" hidden="1" x14ac:dyDescent="0.25">
      <c r="A4473" t="s">
        <v>17039</v>
      </c>
      <c r="B4473" t="s">
        <v>17040</v>
      </c>
      <c r="C4473" s="1" t="str">
        <f t="shared" si="728"/>
        <v>21:0620</v>
      </c>
      <c r="D4473" s="1" t="str">
        <f t="shared" si="729"/>
        <v>21:0194</v>
      </c>
      <c r="E4473" t="s">
        <v>17021</v>
      </c>
      <c r="F4473" t="s">
        <v>17041</v>
      </c>
      <c r="H4473">
        <v>61.440745399999997</v>
      </c>
      <c r="I4473">
        <v>-138.60747520000001</v>
      </c>
      <c r="J4473" s="1" t="str">
        <f t="shared" si="730"/>
        <v>NGR bulk stream sediment</v>
      </c>
      <c r="K4473" s="1" t="str">
        <f t="shared" si="731"/>
        <v>&lt;177 micron (NGR)</v>
      </c>
      <c r="L4473">
        <v>57</v>
      </c>
      <c r="M4473" t="s">
        <v>47</v>
      </c>
      <c r="N4473">
        <v>1115</v>
      </c>
      <c r="O4473">
        <v>78</v>
      </c>
      <c r="P4473">
        <v>21</v>
      </c>
      <c r="Q4473">
        <v>3</v>
      </c>
      <c r="R4473">
        <v>22</v>
      </c>
      <c r="S4473">
        <v>10</v>
      </c>
      <c r="T4473">
        <v>-0.2</v>
      </c>
      <c r="U4473">
        <v>400</v>
      </c>
      <c r="V4473">
        <v>2.8</v>
      </c>
      <c r="W4473">
        <v>-0.2</v>
      </c>
      <c r="X4473">
        <v>2</v>
      </c>
      <c r="Y4473">
        <v>-2</v>
      </c>
      <c r="Z4473">
        <v>53</v>
      </c>
      <c r="AA4473">
        <v>-0.2</v>
      </c>
      <c r="AB4473">
        <v>-1</v>
      </c>
      <c r="AC4473">
        <v>817</v>
      </c>
      <c r="AD4473">
        <v>20</v>
      </c>
      <c r="AE4473">
        <v>-2</v>
      </c>
      <c r="AF4473">
        <v>5.8</v>
      </c>
      <c r="AG4473">
        <v>4</v>
      </c>
      <c r="AH4473">
        <v>540</v>
      </c>
    </row>
    <row r="4474" spans="1:34" hidden="1" x14ac:dyDescent="0.25">
      <c r="A4474" t="s">
        <v>17042</v>
      </c>
      <c r="B4474" t="s">
        <v>17043</v>
      </c>
      <c r="C4474" s="1" t="str">
        <f t="shared" si="728"/>
        <v>21:0620</v>
      </c>
      <c r="D4474" s="1" t="str">
        <f t="shared" si="729"/>
        <v>21:0194</v>
      </c>
      <c r="E4474" t="s">
        <v>17021</v>
      </c>
      <c r="F4474" t="s">
        <v>17044</v>
      </c>
      <c r="H4474">
        <v>61.440745399999997</v>
      </c>
      <c r="I4474">
        <v>-138.60747520000001</v>
      </c>
      <c r="J4474" s="1" t="str">
        <f t="shared" si="730"/>
        <v>NGR bulk stream sediment</v>
      </c>
      <c r="K4474" s="1" t="str">
        <f t="shared" si="731"/>
        <v>&lt;177 micron (NGR)</v>
      </c>
      <c r="L4474">
        <v>57</v>
      </c>
      <c r="M4474" t="s">
        <v>51</v>
      </c>
      <c r="N4474">
        <v>1116</v>
      </c>
      <c r="O4474">
        <v>83</v>
      </c>
      <c r="P4474">
        <v>21</v>
      </c>
      <c r="Q4474">
        <v>5</v>
      </c>
      <c r="R4474">
        <v>21</v>
      </c>
      <c r="S4474">
        <v>10</v>
      </c>
      <c r="T4474">
        <v>-0.2</v>
      </c>
      <c r="U4474">
        <v>400</v>
      </c>
      <c r="V4474">
        <v>2.8</v>
      </c>
      <c r="W4474">
        <v>-0.2</v>
      </c>
      <c r="X4474">
        <v>2</v>
      </c>
      <c r="Y4474">
        <v>-2</v>
      </c>
      <c r="Z4474">
        <v>53</v>
      </c>
      <c r="AA4474">
        <v>-0.2</v>
      </c>
      <c r="AB4474">
        <v>-1</v>
      </c>
      <c r="AC4474">
        <v>857</v>
      </c>
      <c r="AD4474">
        <v>20</v>
      </c>
      <c r="AE4474">
        <v>-2</v>
      </c>
      <c r="AF4474">
        <v>6</v>
      </c>
      <c r="AG4474">
        <v>3.6</v>
      </c>
      <c r="AH4474">
        <v>565</v>
      </c>
    </row>
    <row r="4475" spans="1:34" hidden="1" x14ac:dyDescent="0.25">
      <c r="A4475" t="s">
        <v>17045</v>
      </c>
      <c r="B4475" t="s">
        <v>17046</v>
      </c>
      <c r="C4475" s="1" t="str">
        <f t="shared" si="728"/>
        <v>21:0620</v>
      </c>
      <c r="D4475" s="1" t="str">
        <f t="shared" si="729"/>
        <v>21:0194</v>
      </c>
      <c r="E4475" t="s">
        <v>17047</v>
      </c>
      <c r="F4475" t="s">
        <v>17048</v>
      </c>
      <c r="H4475">
        <v>61.423280499999997</v>
      </c>
      <c r="I4475">
        <v>-138.58132950000001</v>
      </c>
      <c r="J4475" s="1" t="str">
        <f t="shared" si="730"/>
        <v>NGR bulk stream sediment</v>
      </c>
      <c r="K4475" s="1" t="str">
        <f t="shared" si="731"/>
        <v>&lt;177 micron (NGR)</v>
      </c>
      <c r="L4475">
        <v>57</v>
      </c>
      <c r="M4475" t="s">
        <v>76</v>
      </c>
      <c r="N4475">
        <v>1117</v>
      </c>
      <c r="O4475">
        <v>87</v>
      </c>
      <c r="P4475">
        <v>21</v>
      </c>
      <c r="Q4475">
        <v>5</v>
      </c>
      <c r="R4475">
        <v>21</v>
      </c>
      <c r="S4475">
        <v>12</v>
      </c>
      <c r="T4475">
        <v>-0.2</v>
      </c>
      <c r="U4475">
        <v>400</v>
      </c>
      <c r="V4475">
        <v>3.1</v>
      </c>
      <c r="W4475">
        <v>-0.2</v>
      </c>
      <c r="X4475">
        <v>2</v>
      </c>
      <c r="Y4475">
        <v>-2</v>
      </c>
      <c r="Z4475">
        <v>57</v>
      </c>
      <c r="AA4475">
        <v>-0.2</v>
      </c>
      <c r="AB4475">
        <v>1</v>
      </c>
      <c r="AC4475">
        <v>798</v>
      </c>
      <c r="AD4475">
        <v>20</v>
      </c>
      <c r="AE4475">
        <v>-2</v>
      </c>
      <c r="AF4475">
        <v>7.8</v>
      </c>
      <c r="AG4475">
        <v>4</v>
      </c>
      <c r="AH4475">
        <v>500</v>
      </c>
    </row>
    <row r="4476" spans="1:34" hidden="1" x14ac:dyDescent="0.25">
      <c r="A4476" t="s">
        <v>17049</v>
      </c>
      <c r="B4476" t="s">
        <v>17050</v>
      </c>
      <c r="C4476" s="1" t="str">
        <f t="shared" si="728"/>
        <v>21:0620</v>
      </c>
      <c r="D4476" s="1" t="str">
        <f t="shared" si="729"/>
        <v>21:0194</v>
      </c>
      <c r="E4476" t="s">
        <v>17051</v>
      </c>
      <c r="F4476" t="s">
        <v>17052</v>
      </c>
      <c r="H4476">
        <v>61.409907400000002</v>
      </c>
      <c r="I4476">
        <v>-138.5723016</v>
      </c>
      <c r="J4476" s="1" t="str">
        <f t="shared" si="730"/>
        <v>NGR bulk stream sediment</v>
      </c>
      <c r="K4476" s="1" t="str">
        <f t="shared" si="731"/>
        <v>&lt;177 micron (NGR)</v>
      </c>
      <c r="L4476">
        <v>57</v>
      </c>
      <c r="M4476" t="s">
        <v>81</v>
      </c>
      <c r="N4476">
        <v>1118</v>
      </c>
      <c r="O4476">
        <v>102</v>
      </c>
      <c r="P4476">
        <v>24</v>
      </c>
      <c r="Q4476">
        <v>6</v>
      </c>
      <c r="R4476">
        <v>29</v>
      </c>
      <c r="S4476">
        <v>13</v>
      </c>
      <c r="T4476">
        <v>-0.2</v>
      </c>
      <c r="U4476">
        <v>380</v>
      </c>
      <c r="V4476">
        <v>3.4</v>
      </c>
      <c r="W4476">
        <v>-0.2</v>
      </c>
      <c r="X4476">
        <v>2</v>
      </c>
      <c r="Y4476">
        <v>-2</v>
      </c>
      <c r="Z4476">
        <v>66</v>
      </c>
      <c r="AA4476">
        <v>-0.2</v>
      </c>
      <c r="AB4476">
        <v>-1</v>
      </c>
      <c r="AC4476">
        <v>1010</v>
      </c>
      <c r="AD4476">
        <v>20</v>
      </c>
      <c r="AE4476">
        <v>-2</v>
      </c>
      <c r="AF4476">
        <v>7</v>
      </c>
      <c r="AG4476">
        <v>5.8</v>
      </c>
      <c r="AH4476">
        <v>565</v>
      </c>
    </row>
    <row r="4477" spans="1:34" hidden="1" x14ac:dyDescent="0.25">
      <c r="A4477" t="s">
        <v>17053</v>
      </c>
      <c r="B4477" t="s">
        <v>17054</v>
      </c>
      <c r="C4477" s="1" t="str">
        <f t="shared" si="728"/>
        <v>21:0620</v>
      </c>
      <c r="D4477" s="1" t="str">
        <f t="shared" si="729"/>
        <v>21:0194</v>
      </c>
      <c r="E4477" t="s">
        <v>17055</v>
      </c>
      <c r="F4477" t="s">
        <v>17056</v>
      </c>
      <c r="H4477">
        <v>61.366747599999997</v>
      </c>
      <c r="I4477">
        <v>-138.52734889999999</v>
      </c>
      <c r="J4477" s="1" t="str">
        <f t="shared" si="730"/>
        <v>NGR bulk stream sediment</v>
      </c>
      <c r="K4477" s="1" t="str">
        <f t="shared" si="731"/>
        <v>&lt;177 micron (NGR)</v>
      </c>
      <c r="L4477">
        <v>57</v>
      </c>
      <c r="M4477" t="s">
        <v>86</v>
      </c>
      <c r="N4477">
        <v>1119</v>
      </c>
      <c r="O4477">
        <v>88</v>
      </c>
      <c r="P4477">
        <v>21</v>
      </c>
      <c r="Q4477">
        <v>4</v>
      </c>
      <c r="R4477">
        <v>30</v>
      </c>
      <c r="S4477">
        <v>11</v>
      </c>
      <c r="T4477">
        <v>-0.2</v>
      </c>
      <c r="U4477">
        <v>360</v>
      </c>
      <c r="V4477">
        <v>2.8</v>
      </c>
      <c r="W4477">
        <v>-0.2</v>
      </c>
      <c r="X4477">
        <v>5</v>
      </c>
      <c r="Y4477">
        <v>-2</v>
      </c>
      <c r="Z4477">
        <v>62</v>
      </c>
      <c r="AA4477">
        <v>-0.2</v>
      </c>
      <c r="AB4477">
        <v>-1</v>
      </c>
      <c r="AC4477">
        <v>554</v>
      </c>
      <c r="AD4477">
        <v>40</v>
      </c>
      <c r="AE4477">
        <v>-2</v>
      </c>
      <c r="AF4477">
        <v>10.4</v>
      </c>
      <c r="AG4477">
        <v>2.2000000000000002</v>
      </c>
      <c r="AH4477">
        <v>355</v>
      </c>
    </row>
    <row r="4478" spans="1:34" hidden="1" x14ac:dyDescent="0.25">
      <c r="A4478" t="s">
        <v>17057</v>
      </c>
      <c r="B4478" t="s">
        <v>17058</v>
      </c>
      <c r="C4478" s="1" t="str">
        <f t="shared" si="728"/>
        <v>21:0620</v>
      </c>
      <c r="D4478" s="1" t="str">
        <f t="shared" si="729"/>
        <v>21:0194</v>
      </c>
      <c r="E4478" t="s">
        <v>17059</v>
      </c>
      <c r="F4478" t="s">
        <v>17060</v>
      </c>
      <c r="H4478">
        <v>61.369078799999997</v>
      </c>
      <c r="I4478">
        <v>-138.5143257</v>
      </c>
      <c r="J4478" s="1" t="str">
        <f t="shared" si="730"/>
        <v>NGR bulk stream sediment</v>
      </c>
      <c r="K4478" s="1" t="str">
        <f t="shared" si="731"/>
        <v>&lt;177 micron (NGR)</v>
      </c>
      <c r="L4478">
        <v>57</v>
      </c>
      <c r="M4478" t="s">
        <v>91</v>
      </c>
      <c r="N4478">
        <v>1120</v>
      </c>
      <c r="O4478">
        <v>96</v>
      </c>
      <c r="P4478">
        <v>20</v>
      </c>
      <c r="Q4478">
        <v>6</v>
      </c>
      <c r="R4478">
        <v>20</v>
      </c>
      <c r="S4478">
        <v>9</v>
      </c>
      <c r="T4478">
        <v>-0.2</v>
      </c>
      <c r="U4478">
        <v>360</v>
      </c>
      <c r="V4478">
        <v>3</v>
      </c>
      <c r="W4478">
        <v>-0.2</v>
      </c>
      <c r="X4478">
        <v>3</v>
      </c>
      <c r="Y4478">
        <v>-2</v>
      </c>
      <c r="Z4478">
        <v>66</v>
      </c>
      <c r="AA4478">
        <v>0.3</v>
      </c>
      <c r="AB4478">
        <v>1</v>
      </c>
      <c r="AC4478">
        <v>806</v>
      </c>
      <c r="AD4478">
        <v>20</v>
      </c>
      <c r="AE4478">
        <v>-2</v>
      </c>
      <c r="AF4478">
        <v>6.6</v>
      </c>
      <c r="AG4478">
        <v>2.8</v>
      </c>
      <c r="AH4478">
        <v>520</v>
      </c>
    </row>
    <row r="4479" spans="1:34" hidden="1" x14ac:dyDescent="0.25">
      <c r="A4479" t="s">
        <v>17061</v>
      </c>
      <c r="B4479" t="s">
        <v>17062</v>
      </c>
      <c r="C4479" s="1" t="str">
        <f t="shared" si="728"/>
        <v>21:0620</v>
      </c>
      <c r="D4479" s="1" t="str">
        <f t="shared" si="729"/>
        <v>21:0194</v>
      </c>
      <c r="E4479" t="s">
        <v>17063</v>
      </c>
      <c r="F4479" t="s">
        <v>17064</v>
      </c>
      <c r="H4479">
        <v>61.351426199999999</v>
      </c>
      <c r="I4479">
        <v>-138.4882862</v>
      </c>
      <c r="J4479" s="1" t="str">
        <f t="shared" si="730"/>
        <v>NGR bulk stream sediment</v>
      </c>
      <c r="K4479" s="1" t="str">
        <f t="shared" si="731"/>
        <v>&lt;177 micron (NGR)</v>
      </c>
      <c r="L4479">
        <v>57</v>
      </c>
      <c r="M4479" t="s">
        <v>96</v>
      </c>
      <c r="N4479">
        <v>1121</v>
      </c>
      <c r="O4479">
        <v>69</v>
      </c>
      <c r="P4479">
        <v>19</v>
      </c>
      <c r="Q4479">
        <v>4</v>
      </c>
      <c r="R4479">
        <v>23</v>
      </c>
      <c r="S4479">
        <v>9</v>
      </c>
      <c r="T4479">
        <v>-0.2</v>
      </c>
      <c r="U4479">
        <v>290</v>
      </c>
      <c r="V4479">
        <v>2.2000000000000002</v>
      </c>
      <c r="W4479">
        <v>-0.2</v>
      </c>
      <c r="X4479">
        <v>5</v>
      </c>
      <c r="Y4479">
        <v>-2</v>
      </c>
      <c r="Z4479">
        <v>48</v>
      </c>
      <c r="AA4479">
        <v>0.2</v>
      </c>
      <c r="AB4479">
        <v>-1</v>
      </c>
      <c r="AC4479">
        <v>540</v>
      </c>
      <c r="AD4479">
        <v>10</v>
      </c>
      <c r="AE4479">
        <v>-2</v>
      </c>
      <c r="AF4479">
        <v>4.8</v>
      </c>
      <c r="AG4479">
        <v>2.4</v>
      </c>
      <c r="AH4479">
        <v>370</v>
      </c>
    </row>
    <row r="4480" spans="1:34" hidden="1" x14ac:dyDescent="0.25">
      <c r="A4480" t="s">
        <v>17065</v>
      </c>
      <c r="B4480" t="s">
        <v>17066</v>
      </c>
      <c r="C4480" s="1" t="str">
        <f t="shared" si="728"/>
        <v>21:0620</v>
      </c>
      <c r="D4480" s="1" t="str">
        <f t="shared" si="729"/>
        <v>21:0194</v>
      </c>
      <c r="E4480" t="s">
        <v>17067</v>
      </c>
      <c r="F4480" t="s">
        <v>17068</v>
      </c>
      <c r="H4480">
        <v>61.354472600000001</v>
      </c>
      <c r="I4480">
        <v>-138.4786694</v>
      </c>
      <c r="J4480" s="1" t="str">
        <f t="shared" si="730"/>
        <v>NGR bulk stream sediment</v>
      </c>
      <c r="K4480" s="1" t="str">
        <f t="shared" si="731"/>
        <v>&lt;177 micron (NGR)</v>
      </c>
      <c r="L4480">
        <v>57</v>
      </c>
      <c r="M4480" t="s">
        <v>101</v>
      </c>
      <c r="N4480">
        <v>1122</v>
      </c>
      <c r="O4480">
        <v>70</v>
      </c>
      <c r="P4480">
        <v>13</v>
      </c>
      <c r="Q4480">
        <v>4</v>
      </c>
      <c r="R4480">
        <v>14</v>
      </c>
      <c r="S4480">
        <v>7</v>
      </c>
      <c r="T4480">
        <v>-0.2</v>
      </c>
      <c r="U4480">
        <v>250</v>
      </c>
      <c r="V4480">
        <v>2.4</v>
      </c>
      <c r="W4480">
        <v>-0.2</v>
      </c>
      <c r="X4480">
        <v>4</v>
      </c>
      <c r="Y4480">
        <v>-2</v>
      </c>
      <c r="Z4480">
        <v>48</v>
      </c>
      <c r="AA4480">
        <v>0.3</v>
      </c>
      <c r="AB4480">
        <v>-1</v>
      </c>
      <c r="AC4480">
        <v>625</v>
      </c>
      <c r="AD4480">
        <v>-10</v>
      </c>
      <c r="AE4480">
        <v>2</v>
      </c>
      <c r="AF4480">
        <v>3.4</v>
      </c>
      <c r="AG4480">
        <v>2.2000000000000002</v>
      </c>
      <c r="AH4480">
        <v>460</v>
      </c>
    </row>
    <row r="4481" spans="1:34" hidden="1" x14ac:dyDescent="0.25">
      <c r="A4481" t="s">
        <v>17069</v>
      </c>
      <c r="B4481" t="s">
        <v>17070</v>
      </c>
      <c r="C4481" s="1" t="str">
        <f t="shared" si="728"/>
        <v>21:0620</v>
      </c>
      <c r="D4481" s="1" t="str">
        <f t="shared" si="729"/>
        <v>21:0194</v>
      </c>
      <c r="E4481" t="s">
        <v>17071</v>
      </c>
      <c r="F4481" t="s">
        <v>17072</v>
      </c>
      <c r="H4481">
        <v>61.336734999999997</v>
      </c>
      <c r="I4481">
        <v>-138.42753959999999</v>
      </c>
      <c r="J4481" s="1" t="str">
        <f t="shared" si="730"/>
        <v>NGR bulk stream sediment</v>
      </c>
      <c r="K4481" s="1" t="str">
        <f t="shared" si="731"/>
        <v>&lt;177 micron (NGR)</v>
      </c>
      <c r="L4481">
        <v>57</v>
      </c>
      <c r="M4481" t="s">
        <v>106</v>
      </c>
      <c r="N4481">
        <v>1123</v>
      </c>
      <c r="O4481">
        <v>84</v>
      </c>
      <c r="P4481">
        <v>41</v>
      </c>
      <c r="Q4481">
        <v>6</v>
      </c>
      <c r="R4481">
        <v>53</v>
      </c>
      <c r="S4481">
        <v>16</v>
      </c>
      <c r="T4481">
        <v>-0.2</v>
      </c>
      <c r="U4481">
        <v>400</v>
      </c>
      <c r="V4481">
        <v>3</v>
      </c>
      <c r="W4481">
        <v>-0.2</v>
      </c>
      <c r="X4481">
        <v>22</v>
      </c>
      <c r="Y4481">
        <v>-2</v>
      </c>
      <c r="Z4481">
        <v>66</v>
      </c>
      <c r="AA4481">
        <v>0.8</v>
      </c>
      <c r="AB4481">
        <v>-1</v>
      </c>
      <c r="AC4481">
        <v>535</v>
      </c>
      <c r="AD4481">
        <v>25</v>
      </c>
      <c r="AE4481">
        <v>2</v>
      </c>
      <c r="AF4481">
        <v>5.2</v>
      </c>
      <c r="AG4481">
        <v>2.5</v>
      </c>
      <c r="AH4481">
        <v>370</v>
      </c>
    </row>
    <row r="4482" spans="1:34" hidden="1" x14ac:dyDescent="0.25">
      <c r="A4482" t="s">
        <v>17073</v>
      </c>
      <c r="B4482" t="s">
        <v>17074</v>
      </c>
      <c r="C4482" s="1" t="str">
        <f t="shared" si="728"/>
        <v>21:0620</v>
      </c>
      <c r="D4482" s="1" t="str">
        <f t="shared" si="729"/>
        <v>21:0194</v>
      </c>
      <c r="E4482" t="s">
        <v>17075</v>
      </c>
      <c r="F4482" t="s">
        <v>17076</v>
      </c>
      <c r="H4482">
        <v>61.344118600000002</v>
      </c>
      <c r="I4482">
        <v>-138.41335580000001</v>
      </c>
      <c r="J4482" s="1" t="str">
        <f t="shared" si="730"/>
        <v>NGR bulk stream sediment</v>
      </c>
      <c r="K4482" s="1" t="str">
        <f t="shared" si="731"/>
        <v>&lt;177 micron (NGR)</v>
      </c>
      <c r="L4482">
        <v>57</v>
      </c>
      <c r="M4482" t="s">
        <v>111</v>
      </c>
      <c r="N4482">
        <v>1124</v>
      </c>
      <c r="O4482">
        <v>81</v>
      </c>
      <c r="P4482">
        <v>17</v>
      </c>
      <c r="Q4482">
        <v>5</v>
      </c>
      <c r="R4482">
        <v>18</v>
      </c>
      <c r="S4482">
        <v>9</v>
      </c>
      <c r="T4482">
        <v>-0.2</v>
      </c>
      <c r="U4482">
        <v>300</v>
      </c>
      <c r="V4482">
        <v>2.7</v>
      </c>
      <c r="W4482">
        <v>-0.2</v>
      </c>
      <c r="X4482">
        <v>4</v>
      </c>
      <c r="Y4482">
        <v>-2</v>
      </c>
      <c r="Z4482">
        <v>57</v>
      </c>
      <c r="AA4482">
        <v>0.8</v>
      </c>
      <c r="AB4482">
        <v>-1</v>
      </c>
      <c r="AC4482">
        <v>791</v>
      </c>
      <c r="AD4482">
        <v>10</v>
      </c>
      <c r="AE4482">
        <v>2</v>
      </c>
      <c r="AF4482">
        <v>4.8</v>
      </c>
      <c r="AG4482">
        <v>2.4</v>
      </c>
      <c r="AH4482">
        <v>450</v>
      </c>
    </row>
    <row r="4483" spans="1:34" hidden="1" x14ac:dyDescent="0.25">
      <c r="A4483" t="s">
        <v>17077</v>
      </c>
      <c r="B4483" t="s">
        <v>17078</v>
      </c>
      <c r="C4483" s="1" t="str">
        <f t="shared" si="728"/>
        <v>21:0620</v>
      </c>
      <c r="D4483" s="1" t="str">
        <f t="shared" si="729"/>
        <v>21:0194</v>
      </c>
      <c r="E4483" t="s">
        <v>17079</v>
      </c>
      <c r="F4483" t="s">
        <v>17080</v>
      </c>
      <c r="H4483">
        <v>61.348387199999998</v>
      </c>
      <c r="I4483">
        <v>-138.39934919999999</v>
      </c>
      <c r="J4483" s="1" t="str">
        <f t="shared" si="730"/>
        <v>NGR bulk stream sediment</v>
      </c>
      <c r="K4483" s="1" t="str">
        <f t="shared" si="731"/>
        <v>&lt;177 micron (NGR)</v>
      </c>
      <c r="L4483">
        <v>57</v>
      </c>
      <c r="M4483" t="s">
        <v>116</v>
      </c>
      <c r="N4483">
        <v>1125</v>
      </c>
      <c r="O4483">
        <v>88</v>
      </c>
      <c r="P4483">
        <v>18</v>
      </c>
      <c r="Q4483">
        <v>4</v>
      </c>
      <c r="R4483">
        <v>20</v>
      </c>
      <c r="S4483">
        <v>9</v>
      </c>
      <c r="T4483">
        <v>-0.2</v>
      </c>
      <c r="U4483">
        <v>310</v>
      </c>
      <c r="V4483">
        <v>2.7</v>
      </c>
      <c r="W4483">
        <v>-0.2</v>
      </c>
      <c r="X4483">
        <v>5</v>
      </c>
      <c r="Y4483">
        <v>-2</v>
      </c>
      <c r="Z4483">
        <v>53</v>
      </c>
      <c r="AA4483">
        <v>0.8</v>
      </c>
      <c r="AB4483">
        <v>-1</v>
      </c>
      <c r="AC4483">
        <v>788</v>
      </c>
      <c r="AD4483">
        <v>15</v>
      </c>
      <c r="AE4483">
        <v>2</v>
      </c>
      <c r="AF4483">
        <v>8</v>
      </c>
      <c r="AG4483">
        <v>2.5</v>
      </c>
      <c r="AH4483">
        <v>580</v>
      </c>
    </row>
    <row r="4484" spans="1:34" hidden="1" x14ac:dyDescent="0.25">
      <c r="A4484" t="s">
        <v>17081</v>
      </c>
      <c r="B4484" t="s">
        <v>17082</v>
      </c>
      <c r="C4484" s="1" t="str">
        <f t="shared" si="728"/>
        <v>21:0620</v>
      </c>
      <c r="D4484" s="1" t="str">
        <f t="shared" si="729"/>
        <v>21:0194</v>
      </c>
      <c r="E4484" t="s">
        <v>17083</v>
      </c>
      <c r="F4484" t="s">
        <v>17084</v>
      </c>
      <c r="H4484">
        <v>61.360590000000002</v>
      </c>
      <c r="I4484">
        <v>-138.3776215</v>
      </c>
      <c r="J4484" s="1" t="str">
        <f t="shared" si="730"/>
        <v>NGR bulk stream sediment</v>
      </c>
      <c r="K4484" s="1" t="str">
        <f t="shared" si="731"/>
        <v>&lt;177 micron (NGR)</v>
      </c>
      <c r="L4484">
        <v>57</v>
      </c>
      <c r="M4484" t="s">
        <v>121</v>
      </c>
      <c r="N4484">
        <v>1126</v>
      </c>
      <c r="O4484">
        <v>84</v>
      </c>
      <c r="P4484">
        <v>19</v>
      </c>
      <c r="Q4484">
        <v>7</v>
      </c>
      <c r="R4484">
        <v>19</v>
      </c>
      <c r="S4484">
        <v>11</v>
      </c>
      <c r="T4484">
        <v>-0.2</v>
      </c>
      <c r="U4484">
        <v>350</v>
      </c>
      <c r="V4484">
        <v>2.9</v>
      </c>
      <c r="W4484">
        <v>-0.2</v>
      </c>
      <c r="X4484">
        <v>6</v>
      </c>
      <c r="Y4484">
        <v>-2</v>
      </c>
      <c r="Z4484">
        <v>57</v>
      </c>
      <c r="AA4484">
        <v>0.7</v>
      </c>
      <c r="AB4484">
        <v>-1</v>
      </c>
      <c r="AC4484">
        <v>694</v>
      </c>
      <c r="AD4484">
        <v>15</v>
      </c>
      <c r="AE4484">
        <v>-2</v>
      </c>
      <c r="AF4484">
        <v>7.8</v>
      </c>
      <c r="AG4484">
        <v>3.4</v>
      </c>
      <c r="AH4484">
        <v>480</v>
      </c>
    </row>
    <row r="4485" spans="1:34" hidden="1" x14ac:dyDescent="0.25">
      <c r="A4485" t="s">
        <v>17085</v>
      </c>
      <c r="B4485" t="s">
        <v>17086</v>
      </c>
      <c r="C4485" s="1" t="str">
        <f t="shared" si="728"/>
        <v>21:0620</v>
      </c>
      <c r="D4485" s="1" t="str">
        <f t="shared" si="729"/>
        <v>21:0194</v>
      </c>
      <c r="E4485" t="s">
        <v>17087</v>
      </c>
      <c r="F4485" t="s">
        <v>17088</v>
      </c>
      <c r="H4485">
        <v>61.337390900000003</v>
      </c>
      <c r="I4485">
        <v>-138.35323650000001</v>
      </c>
      <c r="J4485" s="1" t="str">
        <f t="shared" si="730"/>
        <v>NGR bulk stream sediment</v>
      </c>
      <c r="K4485" s="1" t="str">
        <f t="shared" si="731"/>
        <v>&lt;177 micron (NGR)</v>
      </c>
      <c r="L4485">
        <v>57</v>
      </c>
      <c r="M4485" t="s">
        <v>126</v>
      </c>
      <c r="N4485">
        <v>1127</v>
      </c>
      <c r="O4485">
        <v>84</v>
      </c>
      <c r="P4485">
        <v>26</v>
      </c>
      <c r="Q4485">
        <v>5</v>
      </c>
      <c r="R4485">
        <v>26</v>
      </c>
      <c r="S4485">
        <v>12</v>
      </c>
      <c r="T4485">
        <v>-0.2</v>
      </c>
      <c r="U4485">
        <v>320</v>
      </c>
      <c r="V4485">
        <v>3</v>
      </c>
      <c r="W4485">
        <v>-0.2</v>
      </c>
      <c r="X4485">
        <v>4</v>
      </c>
      <c r="Y4485">
        <v>-2</v>
      </c>
      <c r="Z4485">
        <v>75</v>
      </c>
      <c r="AA4485">
        <v>0.7</v>
      </c>
      <c r="AB4485">
        <v>2</v>
      </c>
      <c r="AC4485">
        <v>627</v>
      </c>
      <c r="AD4485">
        <v>20</v>
      </c>
      <c r="AE4485">
        <v>-2</v>
      </c>
      <c r="AF4485">
        <v>8</v>
      </c>
      <c r="AG4485">
        <v>2.4</v>
      </c>
      <c r="AH4485">
        <v>450</v>
      </c>
    </row>
    <row r="4486" spans="1:34" hidden="1" x14ac:dyDescent="0.25">
      <c r="A4486" t="s">
        <v>17089</v>
      </c>
      <c r="B4486" t="s">
        <v>17090</v>
      </c>
      <c r="C4486" s="1" t="str">
        <f t="shared" si="728"/>
        <v>21:0620</v>
      </c>
      <c r="D4486" s="1" t="str">
        <f>HYPERLINK("http://geochem.nrcan.gc.ca/cdogs/content/svy/svy_e.htm", "")</f>
        <v/>
      </c>
      <c r="G4486" s="1" t="str">
        <f>HYPERLINK("http://geochem.nrcan.gc.ca/cdogs/content/cr_/cr_00078_e.htm", "78")</f>
        <v>78</v>
      </c>
      <c r="J4486" t="s">
        <v>69</v>
      </c>
      <c r="K4486" t="s">
        <v>70</v>
      </c>
      <c r="L4486">
        <v>57</v>
      </c>
      <c r="M4486" t="s">
        <v>71</v>
      </c>
      <c r="N4486">
        <v>1128</v>
      </c>
      <c r="O4486">
        <v>87</v>
      </c>
      <c r="P4486">
        <v>34</v>
      </c>
      <c r="Q4486">
        <v>14</v>
      </c>
      <c r="R4486">
        <v>238</v>
      </c>
      <c r="S4486">
        <v>20</v>
      </c>
      <c r="T4486">
        <v>-0.2</v>
      </c>
      <c r="U4486">
        <v>430</v>
      </c>
      <c r="V4486">
        <v>2.5</v>
      </c>
      <c r="W4486">
        <v>-0.2</v>
      </c>
      <c r="X4486">
        <v>33</v>
      </c>
      <c r="Y4486">
        <v>3</v>
      </c>
      <c r="Z4486">
        <v>44</v>
      </c>
      <c r="AA4486">
        <v>0.8</v>
      </c>
      <c r="AB4486">
        <v>7</v>
      </c>
      <c r="AC4486">
        <v>678</v>
      </c>
      <c r="AD4486">
        <v>20</v>
      </c>
      <c r="AE4486">
        <v>12</v>
      </c>
      <c r="AF4486">
        <v>4.2</v>
      </c>
      <c r="AG4486">
        <v>11.4</v>
      </c>
      <c r="AH4486">
        <v>500</v>
      </c>
    </row>
    <row r="4487" spans="1:34" hidden="1" x14ac:dyDescent="0.25">
      <c r="A4487" t="s">
        <v>17091</v>
      </c>
      <c r="B4487" t="s">
        <v>17092</v>
      </c>
      <c r="C4487" s="1" t="str">
        <f t="shared" si="728"/>
        <v>21:0620</v>
      </c>
      <c r="D4487" s="1" t="str">
        <f t="shared" ref="D4487:D4502" si="732">HYPERLINK("http://geochem.nrcan.gc.ca/cdogs/content/svy/svy210194_e.htm", "21:0194")</f>
        <v>21:0194</v>
      </c>
      <c r="E4487" t="s">
        <v>17093</v>
      </c>
      <c r="F4487" t="s">
        <v>17094</v>
      </c>
      <c r="H4487">
        <v>61.322638599999998</v>
      </c>
      <c r="I4487">
        <v>-138.3508003</v>
      </c>
      <c r="J4487" s="1" t="str">
        <f t="shared" ref="J4487:J4502" si="733">HYPERLINK("http://geochem.nrcan.gc.ca/cdogs/content/kwd/kwd020030_e.htm", "NGR bulk stream sediment")</f>
        <v>NGR bulk stream sediment</v>
      </c>
      <c r="K4487" s="1" t="str">
        <f t="shared" ref="K4487:K4502" si="734">HYPERLINK("http://geochem.nrcan.gc.ca/cdogs/content/kwd/kwd080006_e.htm", "&lt;177 micron (NGR)")</f>
        <v>&lt;177 micron (NGR)</v>
      </c>
      <c r="L4487">
        <v>57</v>
      </c>
      <c r="M4487" t="s">
        <v>131</v>
      </c>
      <c r="N4487">
        <v>1129</v>
      </c>
      <c r="O4487">
        <v>100</v>
      </c>
      <c r="P4487">
        <v>37</v>
      </c>
      <c r="Q4487">
        <v>6</v>
      </c>
      <c r="R4487">
        <v>37</v>
      </c>
      <c r="S4487">
        <v>14</v>
      </c>
      <c r="T4487">
        <v>-0.2</v>
      </c>
      <c r="U4487">
        <v>520</v>
      </c>
      <c r="V4487">
        <v>3.4</v>
      </c>
      <c r="W4487">
        <v>-0.2</v>
      </c>
      <c r="X4487">
        <v>28</v>
      </c>
      <c r="Y4487">
        <v>-2</v>
      </c>
      <c r="Z4487">
        <v>84</v>
      </c>
      <c r="AA4487">
        <v>0.8</v>
      </c>
      <c r="AB4487">
        <v>2</v>
      </c>
      <c r="AC4487">
        <v>701</v>
      </c>
      <c r="AD4487">
        <v>35</v>
      </c>
      <c r="AE4487">
        <v>2</v>
      </c>
      <c r="AF4487">
        <v>6.8</v>
      </c>
      <c r="AG4487">
        <v>2.8</v>
      </c>
      <c r="AH4487">
        <v>400</v>
      </c>
    </row>
    <row r="4488" spans="1:34" hidden="1" x14ac:dyDescent="0.25">
      <c r="A4488" t="s">
        <v>17095</v>
      </c>
      <c r="B4488" t="s">
        <v>17096</v>
      </c>
      <c r="C4488" s="1" t="str">
        <f t="shared" si="728"/>
        <v>21:0620</v>
      </c>
      <c r="D4488" s="1" t="str">
        <f t="shared" si="732"/>
        <v>21:0194</v>
      </c>
      <c r="E4488" t="s">
        <v>17097</v>
      </c>
      <c r="F4488" t="s">
        <v>17098</v>
      </c>
      <c r="H4488">
        <v>61.321424</v>
      </c>
      <c r="I4488">
        <v>-138.5135631</v>
      </c>
      <c r="J4488" s="1" t="str">
        <f t="shared" si="733"/>
        <v>NGR bulk stream sediment</v>
      </c>
      <c r="K4488" s="1" t="str">
        <f t="shared" si="734"/>
        <v>&lt;177 micron (NGR)</v>
      </c>
      <c r="L4488">
        <v>58</v>
      </c>
      <c r="M4488" t="s">
        <v>38</v>
      </c>
      <c r="N4488">
        <v>1130</v>
      </c>
      <c r="O4488">
        <v>79</v>
      </c>
      <c r="P4488">
        <v>27</v>
      </c>
      <c r="Q4488">
        <v>6</v>
      </c>
      <c r="R4488">
        <v>36</v>
      </c>
      <c r="S4488">
        <v>11</v>
      </c>
      <c r="T4488">
        <v>-0.2</v>
      </c>
      <c r="U4488">
        <v>300</v>
      </c>
      <c r="V4488">
        <v>2.5</v>
      </c>
      <c r="W4488">
        <v>-0.2</v>
      </c>
      <c r="X4488">
        <v>12</v>
      </c>
      <c r="Y4488">
        <v>-2</v>
      </c>
      <c r="Z4488">
        <v>35</v>
      </c>
      <c r="AA4488">
        <v>0.7</v>
      </c>
      <c r="AB4488">
        <v>-1</v>
      </c>
      <c r="AC4488">
        <v>445</v>
      </c>
      <c r="AD4488">
        <v>15</v>
      </c>
      <c r="AE4488">
        <v>2</v>
      </c>
      <c r="AF4488">
        <v>4.2</v>
      </c>
      <c r="AG4488">
        <v>1.9</v>
      </c>
      <c r="AH4488">
        <v>370</v>
      </c>
    </row>
    <row r="4489" spans="1:34" hidden="1" x14ac:dyDescent="0.25">
      <c r="A4489" t="s">
        <v>17099</v>
      </c>
      <c r="B4489" t="s">
        <v>17100</v>
      </c>
      <c r="C4489" s="1" t="str">
        <f t="shared" si="728"/>
        <v>21:0620</v>
      </c>
      <c r="D4489" s="1" t="str">
        <f t="shared" si="732"/>
        <v>21:0194</v>
      </c>
      <c r="E4489" t="s">
        <v>17101</v>
      </c>
      <c r="F4489" t="s">
        <v>17102</v>
      </c>
      <c r="H4489">
        <v>61.326669699999997</v>
      </c>
      <c r="I4489">
        <v>-138.37055319999999</v>
      </c>
      <c r="J4489" s="1" t="str">
        <f t="shared" si="733"/>
        <v>NGR bulk stream sediment</v>
      </c>
      <c r="K4489" s="1" t="str">
        <f t="shared" si="734"/>
        <v>&lt;177 micron (NGR)</v>
      </c>
      <c r="L4489">
        <v>58</v>
      </c>
      <c r="M4489" t="s">
        <v>43</v>
      </c>
      <c r="N4489">
        <v>1131</v>
      </c>
      <c r="O4489">
        <v>99</v>
      </c>
      <c r="P4489">
        <v>45</v>
      </c>
      <c r="Q4489">
        <v>5</v>
      </c>
      <c r="R4489">
        <v>55</v>
      </c>
      <c r="S4489">
        <v>14</v>
      </c>
      <c r="T4489">
        <v>-0.2</v>
      </c>
      <c r="U4489">
        <v>440</v>
      </c>
      <c r="V4489">
        <v>3.2</v>
      </c>
      <c r="W4489">
        <v>-0.2</v>
      </c>
      <c r="X4489">
        <v>31</v>
      </c>
      <c r="Y4489">
        <v>-2</v>
      </c>
      <c r="Z4489">
        <v>88</v>
      </c>
      <c r="AA4489">
        <v>0.9</v>
      </c>
      <c r="AB4489">
        <v>1</v>
      </c>
      <c r="AC4489">
        <v>601</v>
      </c>
      <c r="AD4489">
        <v>40</v>
      </c>
      <c r="AE4489">
        <v>2</v>
      </c>
      <c r="AF4489">
        <v>12.4</v>
      </c>
      <c r="AG4489">
        <v>3</v>
      </c>
      <c r="AH4489">
        <v>315</v>
      </c>
    </row>
    <row r="4490" spans="1:34" hidden="1" x14ac:dyDescent="0.25">
      <c r="A4490" t="s">
        <v>17103</v>
      </c>
      <c r="B4490" t="s">
        <v>17104</v>
      </c>
      <c r="C4490" s="1" t="str">
        <f t="shared" si="728"/>
        <v>21:0620</v>
      </c>
      <c r="D4490" s="1" t="str">
        <f t="shared" si="732"/>
        <v>21:0194</v>
      </c>
      <c r="E4490" t="s">
        <v>17105</v>
      </c>
      <c r="F4490" t="s">
        <v>17106</v>
      </c>
      <c r="H4490">
        <v>61.304373699999999</v>
      </c>
      <c r="I4490">
        <v>-138.42152669999999</v>
      </c>
      <c r="J4490" s="1" t="str">
        <f t="shared" si="733"/>
        <v>NGR bulk stream sediment</v>
      </c>
      <c r="K4490" s="1" t="str">
        <f t="shared" si="734"/>
        <v>&lt;177 micron (NGR)</v>
      </c>
      <c r="L4490">
        <v>58</v>
      </c>
      <c r="M4490" t="s">
        <v>56</v>
      </c>
      <c r="N4490">
        <v>1132</v>
      </c>
      <c r="O4490">
        <v>68</v>
      </c>
      <c r="P4490">
        <v>49</v>
      </c>
      <c r="Q4490">
        <v>7</v>
      </c>
      <c r="R4490">
        <v>44</v>
      </c>
      <c r="S4490">
        <v>14</v>
      </c>
      <c r="T4490">
        <v>-0.2</v>
      </c>
      <c r="U4490">
        <v>290</v>
      </c>
      <c r="V4490">
        <v>3.1</v>
      </c>
      <c r="W4490">
        <v>-0.2</v>
      </c>
      <c r="X4490">
        <v>29</v>
      </c>
      <c r="Y4490">
        <v>-2</v>
      </c>
      <c r="Z4490">
        <v>66</v>
      </c>
      <c r="AA4490">
        <v>1.3</v>
      </c>
      <c r="AB4490">
        <v>-1</v>
      </c>
      <c r="AC4490">
        <v>588</v>
      </c>
      <c r="AD4490">
        <v>40</v>
      </c>
      <c r="AE4490">
        <v>2</v>
      </c>
      <c r="AF4490">
        <v>7</v>
      </c>
      <c r="AG4490">
        <v>2.5</v>
      </c>
      <c r="AH4490">
        <v>300</v>
      </c>
    </row>
    <row r="4491" spans="1:34" hidden="1" x14ac:dyDescent="0.25">
      <c r="A4491" t="s">
        <v>17107</v>
      </c>
      <c r="B4491" t="s">
        <v>17108</v>
      </c>
      <c r="C4491" s="1" t="str">
        <f t="shared" si="728"/>
        <v>21:0620</v>
      </c>
      <c r="D4491" s="1" t="str">
        <f t="shared" si="732"/>
        <v>21:0194</v>
      </c>
      <c r="E4491" t="s">
        <v>17109</v>
      </c>
      <c r="F4491" t="s">
        <v>17110</v>
      </c>
      <c r="H4491">
        <v>61.328474499999999</v>
      </c>
      <c r="I4491">
        <v>-138.48719080000001</v>
      </c>
      <c r="J4491" s="1" t="str">
        <f t="shared" si="733"/>
        <v>NGR bulk stream sediment</v>
      </c>
      <c r="K4491" s="1" t="str">
        <f t="shared" si="734"/>
        <v>&lt;177 micron (NGR)</v>
      </c>
      <c r="L4491">
        <v>58</v>
      </c>
      <c r="M4491" t="s">
        <v>61</v>
      </c>
      <c r="N4491">
        <v>1133</v>
      </c>
      <c r="O4491">
        <v>74</v>
      </c>
      <c r="P4491">
        <v>41</v>
      </c>
      <c r="Q4491">
        <v>5</v>
      </c>
      <c r="R4491">
        <v>57</v>
      </c>
      <c r="S4491">
        <v>14</v>
      </c>
      <c r="T4491">
        <v>-0.2</v>
      </c>
      <c r="U4491">
        <v>400</v>
      </c>
      <c r="V4491">
        <v>3</v>
      </c>
      <c r="W4491">
        <v>-0.2</v>
      </c>
      <c r="X4491">
        <v>12</v>
      </c>
      <c r="Y4491">
        <v>-2</v>
      </c>
      <c r="Z4491">
        <v>75</v>
      </c>
      <c r="AA4491">
        <v>0.8</v>
      </c>
      <c r="AB4491">
        <v>-1</v>
      </c>
      <c r="AC4491">
        <v>572</v>
      </c>
      <c r="AD4491">
        <v>30</v>
      </c>
      <c r="AE4491">
        <v>2</v>
      </c>
      <c r="AF4491">
        <v>8.4</v>
      </c>
      <c r="AG4491">
        <v>2.2999999999999998</v>
      </c>
      <c r="AH4491">
        <v>400</v>
      </c>
    </row>
    <row r="4492" spans="1:34" hidden="1" x14ac:dyDescent="0.25">
      <c r="A4492" t="s">
        <v>17111</v>
      </c>
      <c r="B4492" t="s">
        <v>17112</v>
      </c>
      <c r="C4492" s="1" t="str">
        <f t="shared" si="728"/>
        <v>21:0620</v>
      </c>
      <c r="D4492" s="1" t="str">
        <f t="shared" si="732"/>
        <v>21:0194</v>
      </c>
      <c r="E4492" t="s">
        <v>17097</v>
      </c>
      <c r="F4492" t="s">
        <v>17113</v>
      </c>
      <c r="H4492">
        <v>61.321424</v>
      </c>
      <c r="I4492">
        <v>-138.5135631</v>
      </c>
      <c r="J4492" s="1" t="str">
        <f t="shared" si="733"/>
        <v>NGR bulk stream sediment</v>
      </c>
      <c r="K4492" s="1" t="str">
        <f t="shared" si="734"/>
        <v>&lt;177 micron (NGR)</v>
      </c>
      <c r="L4492">
        <v>58</v>
      </c>
      <c r="M4492" t="s">
        <v>47</v>
      </c>
      <c r="N4492">
        <v>1134</v>
      </c>
      <c r="O4492">
        <v>79</v>
      </c>
      <c r="P4492">
        <v>27</v>
      </c>
      <c r="Q4492">
        <v>6</v>
      </c>
      <c r="R4492">
        <v>34</v>
      </c>
      <c r="S4492">
        <v>10</v>
      </c>
      <c r="T4492">
        <v>-0.2</v>
      </c>
      <c r="U4492">
        <v>300</v>
      </c>
      <c r="V4492">
        <v>2.4</v>
      </c>
      <c r="W4492">
        <v>-0.2</v>
      </c>
      <c r="X4492">
        <v>12</v>
      </c>
      <c r="Y4492">
        <v>-2</v>
      </c>
      <c r="Z4492">
        <v>33</v>
      </c>
      <c r="AA4492">
        <v>0.2</v>
      </c>
      <c r="AB4492">
        <v>-1</v>
      </c>
      <c r="AC4492">
        <v>443</v>
      </c>
      <c r="AD4492">
        <v>10</v>
      </c>
      <c r="AE4492">
        <v>2</v>
      </c>
      <c r="AF4492">
        <v>4.5999999999999996</v>
      </c>
      <c r="AG4492">
        <v>1.9</v>
      </c>
      <c r="AH4492">
        <v>370</v>
      </c>
    </row>
    <row r="4493" spans="1:34" hidden="1" x14ac:dyDescent="0.25">
      <c r="A4493" t="s">
        <v>17114</v>
      </c>
      <c r="B4493" t="s">
        <v>17115</v>
      </c>
      <c r="C4493" s="1" t="str">
        <f t="shared" si="728"/>
        <v>21:0620</v>
      </c>
      <c r="D4493" s="1" t="str">
        <f t="shared" si="732"/>
        <v>21:0194</v>
      </c>
      <c r="E4493" t="s">
        <v>17097</v>
      </c>
      <c r="F4493" t="s">
        <v>17116</v>
      </c>
      <c r="H4493">
        <v>61.321424</v>
      </c>
      <c r="I4493">
        <v>-138.5135631</v>
      </c>
      <c r="J4493" s="1" t="str">
        <f t="shared" si="733"/>
        <v>NGR bulk stream sediment</v>
      </c>
      <c r="K4493" s="1" t="str">
        <f t="shared" si="734"/>
        <v>&lt;177 micron (NGR)</v>
      </c>
      <c r="L4493">
        <v>58</v>
      </c>
      <c r="M4493" t="s">
        <v>51</v>
      </c>
      <c r="N4493">
        <v>1135</v>
      </c>
      <c r="O4493">
        <v>78</v>
      </c>
      <c r="P4493">
        <v>26</v>
      </c>
      <c r="Q4493">
        <v>4</v>
      </c>
      <c r="R4493">
        <v>35</v>
      </c>
      <c r="S4493">
        <v>9</v>
      </c>
      <c r="T4493">
        <v>-0.2</v>
      </c>
      <c r="U4493">
        <v>310</v>
      </c>
      <c r="V4493">
        <v>2.6</v>
      </c>
      <c r="W4493">
        <v>-0.2</v>
      </c>
      <c r="X4493">
        <v>11</v>
      </c>
      <c r="Y4493">
        <v>-2</v>
      </c>
      <c r="Z4493">
        <v>35</v>
      </c>
      <c r="AA4493">
        <v>0.7</v>
      </c>
      <c r="AB4493">
        <v>1</v>
      </c>
      <c r="AC4493">
        <v>461</v>
      </c>
      <c r="AD4493">
        <v>15</v>
      </c>
      <c r="AE4493">
        <v>2</v>
      </c>
      <c r="AF4493">
        <v>3.8</v>
      </c>
      <c r="AG4493">
        <v>2.4</v>
      </c>
      <c r="AH4493">
        <v>370</v>
      </c>
    </row>
    <row r="4494" spans="1:34" hidden="1" x14ac:dyDescent="0.25">
      <c r="A4494" t="s">
        <v>17117</v>
      </c>
      <c r="B4494" t="s">
        <v>17118</v>
      </c>
      <c r="C4494" s="1" t="str">
        <f t="shared" si="728"/>
        <v>21:0620</v>
      </c>
      <c r="D4494" s="1" t="str">
        <f t="shared" si="732"/>
        <v>21:0194</v>
      </c>
      <c r="E4494" t="s">
        <v>17119</v>
      </c>
      <c r="F4494" t="s">
        <v>17120</v>
      </c>
      <c r="H4494">
        <v>61.315840199999997</v>
      </c>
      <c r="I4494">
        <v>-138.5894132</v>
      </c>
      <c r="J4494" s="1" t="str">
        <f t="shared" si="733"/>
        <v>NGR bulk stream sediment</v>
      </c>
      <c r="K4494" s="1" t="str">
        <f t="shared" si="734"/>
        <v>&lt;177 micron (NGR)</v>
      </c>
      <c r="L4494">
        <v>58</v>
      </c>
      <c r="M4494" t="s">
        <v>66</v>
      </c>
      <c r="N4494">
        <v>1136</v>
      </c>
      <c r="O4494">
        <v>65</v>
      </c>
      <c r="P4494">
        <v>40</v>
      </c>
      <c r="Q4494">
        <v>8</v>
      </c>
      <c r="R4494">
        <v>35</v>
      </c>
      <c r="S4494">
        <v>10</v>
      </c>
      <c r="T4494">
        <v>-0.2</v>
      </c>
      <c r="U4494">
        <v>420</v>
      </c>
      <c r="V4494">
        <v>2.1</v>
      </c>
      <c r="W4494">
        <v>-0.2</v>
      </c>
      <c r="X4494">
        <v>6</v>
      </c>
      <c r="Y4494">
        <v>-2</v>
      </c>
      <c r="Z4494">
        <v>53</v>
      </c>
      <c r="AA4494">
        <v>0.5</v>
      </c>
      <c r="AB4494">
        <v>5</v>
      </c>
      <c r="AC4494">
        <v>506</v>
      </c>
      <c r="AD4494">
        <v>20</v>
      </c>
      <c r="AE4494">
        <v>-2</v>
      </c>
      <c r="AF4494">
        <v>1.6</v>
      </c>
      <c r="AG4494">
        <v>1.7</v>
      </c>
      <c r="AH4494">
        <v>325</v>
      </c>
    </row>
    <row r="4495" spans="1:34" hidden="1" x14ac:dyDescent="0.25">
      <c r="A4495" t="s">
        <v>17121</v>
      </c>
      <c r="B4495" t="s">
        <v>17122</v>
      </c>
      <c r="C4495" s="1" t="str">
        <f t="shared" si="728"/>
        <v>21:0620</v>
      </c>
      <c r="D4495" s="1" t="str">
        <f t="shared" si="732"/>
        <v>21:0194</v>
      </c>
      <c r="E4495" t="s">
        <v>17123</v>
      </c>
      <c r="F4495" t="s">
        <v>17124</v>
      </c>
      <c r="H4495">
        <v>61.310927</v>
      </c>
      <c r="I4495">
        <v>-138.56375009999999</v>
      </c>
      <c r="J4495" s="1" t="str">
        <f t="shared" si="733"/>
        <v>NGR bulk stream sediment</v>
      </c>
      <c r="K4495" s="1" t="str">
        <f t="shared" si="734"/>
        <v>&lt;177 micron (NGR)</v>
      </c>
      <c r="L4495">
        <v>58</v>
      </c>
      <c r="M4495" t="s">
        <v>76</v>
      </c>
      <c r="N4495">
        <v>1137</v>
      </c>
      <c r="O4495">
        <v>77</v>
      </c>
      <c r="P4495">
        <v>33</v>
      </c>
      <c r="Q4495">
        <v>6</v>
      </c>
      <c r="R4495">
        <v>38</v>
      </c>
      <c r="S4495">
        <v>9</v>
      </c>
      <c r="T4495">
        <v>-0.2</v>
      </c>
      <c r="U4495">
        <v>420</v>
      </c>
      <c r="V4495">
        <v>2.6</v>
      </c>
      <c r="W4495">
        <v>-0.2</v>
      </c>
      <c r="X4495">
        <v>13</v>
      </c>
      <c r="Y4495">
        <v>-2</v>
      </c>
      <c r="Z4495">
        <v>35</v>
      </c>
      <c r="AA4495">
        <v>0.2</v>
      </c>
      <c r="AB4495">
        <v>1</v>
      </c>
      <c r="AC4495">
        <v>480</v>
      </c>
      <c r="AD4495">
        <v>20</v>
      </c>
      <c r="AE4495">
        <v>-2</v>
      </c>
      <c r="AF4495">
        <v>4.5999999999999996</v>
      </c>
      <c r="AG4495">
        <v>1.9</v>
      </c>
      <c r="AH4495">
        <v>415</v>
      </c>
    </row>
    <row r="4496" spans="1:34" hidden="1" x14ac:dyDescent="0.25">
      <c r="A4496" t="s">
        <v>17125</v>
      </c>
      <c r="B4496" t="s">
        <v>17126</v>
      </c>
      <c r="C4496" s="1" t="str">
        <f t="shared" si="728"/>
        <v>21:0620</v>
      </c>
      <c r="D4496" s="1" t="str">
        <f t="shared" si="732"/>
        <v>21:0194</v>
      </c>
      <c r="E4496" t="s">
        <v>17127</v>
      </c>
      <c r="F4496" t="s">
        <v>17128</v>
      </c>
      <c r="H4496">
        <v>61.276181999999999</v>
      </c>
      <c r="I4496">
        <v>-138.56409389999999</v>
      </c>
      <c r="J4496" s="1" t="str">
        <f t="shared" si="733"/>
        <v>NGR bulk stream sediment</v>
      </c>
      <c r="K4496" s="1" t="str">
        <f t="shared" si="734"/>
        <v>&lt;177 micron (NGR)</v>
      </c>
      <c r="L4496">
        <v>58</v>
      </c>
      <c r="M4496" t="s">
        <v>81</v>
      </c>
      <c r="N4496">
        <v>1138</v>
      </c>
      <c r="O4496">
        <v>207</v>
      </c>
      <c r="P4496">
        <v>56</v>
      </c>
      <c r="Q4496">
        <v>11</v>
      </c>
      <c r="R4496">
        <v>85</v>
      </c>
      <c r="S4496">
        <v>41</v>
      </c>
      <c r="T4496">
        <v>-0.2</v>
      </c>
      <c r="U4496">
        <v>8000</v>
      </c>
      <c r="V4496">
        <v>7.5</v>
      </c>
      <c r="W4496">
        <v>0.7</v>
      </c>
      <c r="X4496">
        <v>61</v>
      </c>
      <c r="Y4496">
        <v>-2</v>
      </c>
      <c r="Z4496">
        <v>53</v>
      </c>
      <c r="AA4496">
        <v>0.5</v>
      </c>
      <c r="AB4496">
        <v>1</v>
      </c>
      <c r="AC4496">
        <v>816</v>
      </c>
      <c r="AD4496">
        <v>70</v>
      </c>
      <c r="AE4496">
        <v>-2</v>
      </c>
      <c r="AF4496">
        <v>24.6</v>
      </c>
      <c r="AG4496">
        <v>3.7</v>
      </c>
      <c r="AH4496">
        <v>260</v>
      </c>
    </row>
    <row r="4497" spans="1:34" hidden="1" x14ac:dyDescent="0.25">
      <c r="A4497" t="s">
        <v>17129</v>
      </c>
      <c r="B4497" t="s">
        <v>17130</v>
      </c>
      <c r="C4497" s="1" t="str">
        <f t="shared" si="728"/>
        <v>21:0620</v>
      </c>
      <c r="D4497" s="1" t="str">
        <f t="shared" si="732"/>
        <v>21:0194</v>
      </c>
      <c r="E4497" t="s">
        <v>17131</v>
      </c>
      <c r="F4497" t="s">
        <v>17132</v>
      </c>
      <c r="H4497">
        <v>61.264632200000001</v>
      </c>
      <c r="I4497">
        <v>-138.51859809999999</v>
      </c>
      <c r="J4497" s="1" t="str">
        <f t="shared" si="733"/>
        <v>NGR bulk stream sediment</v>
      </c>
      <c r="K4497" s="1" t="str">
        <f t="shared" si="734"/>
        <v>&lt;177 micron (NGR)</v>
      </c>
      <c r="L4497">
        <v>58</v>
      </c>
      <c r="M4497" t="s">
        <v>86</v>
      </c>
      <c r="N4497">
        <v>1139</v>
      </c>
      <c r="O4497">
        <v>111</v>
      </c>
      <c r="P4497">
        <v>45</v>
      </c>
      <c r="Q4497">
        <v>7</v>
      </c>
      <c r="R4497">
        <v>48</v>
      </c>
      <c r="S4497">
        <v>14</v>
      </c>
      <c r="T4497">
        <v>-0.2</v>
      </c>
      <c r="U4497">
        <v>580</v>
      </c>
      <c r="V4497">
        <v>3.2</v>
      </c>
      <c r="W4497">
        <v>-0.2</v>
      </c>
      <c r="X4497">
        <v>20</v>
      </c>
      <c r="Y4497">
        <v>-2</v>
      </c>
      <c r="Z4497">
        <v>44</v>
      </c>
      <c r="AA4497">
        <v>0.7</v>
      </c>
      <c r="AB4497">
        <v>-1</v>
      </c>
      <c r="AC4497">
        <v>624</v>
      </c>
      <c r="AD4497">
        <v>40</v>
      </c>
      <c r="AE4497">
        <v>-2</v>
      </c>
      <c r="AF4497">
        <v>11.4</v>
      </c>
      <c r="AG4497">
        <v>2.2999999999999998</v>
      </c>
      <c r="AH4497">
        <v>355</v>
      </c>
    </row>
    <row r="4498" spans="1:34" hidden="1" x14ac:dyDescent="0.25">
      <c r="A4498" t="s">
        <v>17133</v>
      </c>
      <c r="B4498" t="s">
        <v>17134</v>
      </c>
      <c r="C4498" s="1" t="str">
        <f t="shared" si="728"/>
        <v>21:0620</v>
      </c>
      <c r="D4498" s="1" t="str">
        <f t="shared" si="732"/>
        <v>21:0194</v>
      </c>
      <c r="E4498" t="s">
        <v>17135</v>
      </c>
      <c r="F4498" t="s">
        <v>17136</v>
      </c>
      <c r="H4498">
        <v>61.239219400000003</v>
      </c>
      <c r="I4498">
        <v>-138.48148040000001</v>
      </c>
      <c r="J4498" s="1" t="str">
        <f t="shared" si="733"/>
        <v>NGR bulk stream sediment</v>
      </c>
      <c r="K4498" s="1" t="str">
        <f t="shared" si="734"/>
        <v>&lt;177 micron (NGR)</v>
      </c>
      <c r="L4498">
        <v>58</v>
      </c>
      <c r="M4498" t="s">
        <v>91</v>
      </c>
      <c r="N4498">
        <v>1140</v>
      </c>
      <c r="O4498">
        <v>124</v>
      </c>
      <c r="P4498">
        <v>37</v>
      </c>
      <c r="Q4498">
        <v>10</v>
      </c>
      <c r="R4498">
        <v>65</v>
      </c>
      <c r="S4498">
        <v>18</v>
      </c>
      <c r="T4498">
        <v>0.2</v>
      </c>
      <c r="U4498">
        <v>540</v>
      </c>
      <c r="V4498">
        <v>3.7</v>
      </c>
      <c r="W4498">
        <v>-0.2</v>
      </c>
      <c r="X4498">
        <v>29</v>
      </c>
      <c r="Y4498">
        <v>-2</v>
      </c>
      <c r="Z4498">
        <v>44</v>
      </c>
      <c r="AA4498">
        <v>0.7</v>
      </c>
      <c r="AB4498">
        <v>2</v>
      </c>
      <c r="AC4498">
        <v>905</v>
      </c>
      <c r="AD4498">
        <v>35</v>
      </c>
      <c r="AE4498">
        <v>-2</v>
      </c>
      <c r="AF4498">
        <v>11.2</v>
      </c>
      <c r="AG4498">
        <v>2.6</v>
      </c>
      <c r="AH4498">
        <v>315</v>
      </c>
    </row>
    <row r="4499" spans="1:34" hidden="1" x14ac:dyDescent="0.25">
      <c r="A4499" t="s">
        <v>17137</v>
      </c>
      <c r="B4499" t="s">
        <v>17138</v>
      </c>
      <c r="C4499" s="1" t="str">
        <f t="shared" si="728"/>
        <v>21:0620</v>
      </c>
      <c r="D4499" s="1" t="str">
        <f t="shared" si="732"/>
        <v>21:0194</v>
      </c>
      <c r="E4499" t="s">
        <v>17139</v>
      </c>
      <c r="F4499" t="s">
        <v>17140</v>
      </c>
      <c r="H4499">
        <v>61.204900700000003</v>
      </c>
      <c r="I4499">
        <v>-138.47871369999999</v>
      </c>
      <c r="J4499" s="1" t="str">
        <f t="shared" si="733"/>
        <v>NGR bulk stream sediment</v>
      </c>
      <c r="K4499" s="1" t="str">
        <f t="shared" si="734"/>
        <v>&lt;177 micron (NGR)</v>
      </c>
      <c r="L4499">
        <v>58</v>
      </c>
      <c r="M4499" t="s">
        <v>96</v>
      </c>
      <c r="N4499">
        <v>1141</v>
      </c>
      <c r="O4499">
        <v>64</v>
      </c>
      <c r="P4499">
        <v>33</v>
      </c>
      <c r="Q4499">
        <v>5</v>
      </c>
      <c r="R4499">
        <v>34</v>
      </c>
      <c r="S4499">
        <v>11</v>
      </c>
      <c r="T4499">
        <v>-0.2</v>
      </c>
      <c r="U4499">
        <v>360</v>
      </c>
      <c r="V4499">
        <v>2.6</v>
      </c>
      <c r="W4499">
        <v>-0.2</v>
      </c>
      <c r="X4499">
        <v>7</v>
      </c>
      <c r="Y4499">
        <v>-2</v>
      </c>
      <c r="Z4499">
        <v>40</v>
      </c>
      <c r="AA4499">
        <v>0.3</v>
      </c>
      <c r="AB4499">
        <v>5</v>
      </c>
      <c r="AC4499">
        <v>475</v>
      </c>
      <c r="AD4499">
        <v>20</v>
      </c>
      <c r="AE4499">
        <v>-2</v>
      </c>
      <c r="AF4499">
        <v>2.6</v>
      </c>
      <c r="AG4499">
        <v>2</v>
      </c>
      <c r="AH4499">
        <v>315</v>
      </c>
    </row>
    <row r="4500" spans="1:34" hidden="1" x14ac:dyDescent="0.25">
      <c r="A4500" t="s">
        <v>17141</v>
      </c>
      <c r="B4500" t="s">
        <v>17142</v>
      </c>
      <c r="C4500" s="1" t="str">
        <f t="shared" si="728"/>
        <v>21:0620</v>
      </c>
      <c r="D4500" s="1" t="str">
        <f t="shared" si="732"/>
        <v>21:0194</v>
      </c>
      <c r="E4500" t="s">
        <v>17143</v>
      </c>
      <c r="F4500" t="s">
        <v>17144</v>
      </c>
      <c r="H4500">
        <v>61.201579899999999</v>
      </c>
      <c r="I4500">
        <v>-138.47210989999999</v>
      </c>
      <c r="J4500" s="1" t="str">
        <f t="shared" si="733"/>
        <v>NGR bulk stream sediment</v>
      </c>
      <c r="K4500" s="1" t="str">
        <f t="shared" si="734"/>
        <v>&lt;177 micron (NGR)</v>
      </c>
      <c r="L4500">
        <v>58</v>
      </c>
      <c r="M4500" t="s">
        <v>101</v>
      </c>
      <c r="N4500">
        <v>1142</v>
      </c>
      <c r="O4500">
        <v>93</v>
      </c>
      <c r="P4500">
        <v>66</v>
      </c>
      <c r="Q4500">
        <v>10</v>
      </c>
      <c r="R4500">
        <v>46</v>
      </c>
      <c r="S4500">
        <v>14</v>
      </c>
      <c r="T4500">
        <v>-0.2</v>
      </c>
      <c r="U4500">
        <v>480</v>
      </c>
      <c r="V4500">
        <v>3.3</v>
      </c>
      <c r="W4500">
        <v>-0.2</v>
      </c>
      <c r="X4500">
        <v>11</v>
      </c>
      <c r="Y4500">
        <v>-2</v>
      </c>
      <c r="Z4500">
        <v>62</v>
      </c>
      <c r="AA4500">
        <v>0.8</v>
      </c>
      <c r="AB4500">
        <v>-1</v>
      </c>
      <c r="AC4500">
        <v>622</v>
      </c>
      <c r="AD4500">
        <v>25</v>
      </c>
      <c r="AE4500">
        <v>-2</v>
      </c>
      <c r="AF4500">
        <v>5.6</v>
      </c>
      <c r="AG4500">
        <v>1.8</v>
      </c>
      <c r="AH4500">
        <v>370</v>
      </c>
    </row>
    <row r="4501" spans="1:34" hidden="1" x14ac:dyDescent="0.25">
      <c r="A4501" t="s">
        <v>17145</v>
      </c>
      <c r="B4501" t="s">
        <v>17146</v>
      </c>
      <c r="C4501" s="1" t="str">
        <f t="shared" si="728"/>
        <v>21:0620</v>
      </c>
      <c r="D4501" s="1" t="str">
        <f t="shared" si="732"/>
        <v>21:0194</v>
      </c>
      <c r="E4501" t="s">
        <v>17147</v>
      </c>
      <c r="F4501" t="s">
        <v>17148</v>
      </c>
      <c r="H4501">
        <v>61.229200800000001</v>
      </c>
      <c r="I4501">
        <v>-138.57529589999999</v>
      </c>
      <c r="J4501" s="1" t="str">
        <f t="shared" si="733"/>
        <v>NGR bulk stream sediment</v>
      </c>
      <c r="K4501" s="1" t="str">
        <f t="shared" si="734"/>
        <v>&lt;177 micron (NGR)</v>
      </c>
      <c r="L4501">
        <v>58</v>
      </c>
      <c r="M4501" t="s">
        <v>106</v>
      </c>
      <c r="N4501">
        <v>1143</v>
      </c>
      <c r="O4501">
        <v>79</v>
      </c>
      <c r="P4501">
        <v>29</v>
      </c>
      <c r="Q4501">
        <v>5</v>
      </c>
      <c r="R4501">
        <v>36</v>
      </c>
      <c r="S4501">
        <v>12</v>
      </c>
      <c r="T4501">
        <v>-0.2</v>
      </c>
      <c r="U4501">
        <v>360</v>
      </c>
      <c r="V4501">
        <v>2.7</v>
      </c>
      <c r="W4501">
        <v>-0.2</v>
      </c>
      <c r="X4501">
        <v>11</v>
      </c>
      <c r="Y4501">
        <v>-2</v>
      </c>
      <c r="Z4501">
        <v>33</v>
      </c>
      <c r="AA4501">
        <v>0.2</v>
      </c>
      <c r="AB4501">
        <v>-1</v>
      </c>
      <c r="AC4501">
        <v>490</v>
      </c>
      <c r="AD4501">
        <v>20</v>
      </c>
      <c r="AE4501">
        <v>-2</v>
      </c>
      <c r="AF4501">
        <v>4.5999999999999996</v>
      </c>
      <c r="AG4501">
        <v>1.9</v>
      </c>
      <c r="AH4501">
        <v>325</v>
      </c>
    </row>
    <row r="4502" spans="1:34" hidden="1" x14ac:dyDescent="0.25">
      <c r="A4502" t="s">
        <v>17149</v>
      </c>
      <c r="B4502" t="s">
        <v>17150</v>
      </c>
      <c r="C4502" s="1" t="str">
        <f t="shared" si="728"/>
        <v>21:0620</v>
      </c>
      <c r="D4502" s="1" t="str">
        <f t="shared" si="732"/>
        <v>21:0194</v>
      </c>
      <c r="E4502" t="s">
        <v>17151</v>
      </c>
      <c r="F4502" t="s">
        <v>17152</v>
      </c>
      <c r="H4502">
        <v>61.311399399999999</v>
      </c>
      <c r="I4502">
        <v>-138.31870000000001</v>
      </c>
      <c r="J4502" s="1" t="str">
        <f t="shared" si="733"/>
        <v>NGR bulk stream sediment</v>
      </c>
      <c r="K4502" s="1" t="str">
        <f t="shared" si="734"/>
        <v>&lt;177 micron (NGR)</v>
      </c>
      <c r="L4502">
        <v>58</v>
      </c>
      <c r="M4502" t="s">
        <v>111</v>
      </c>
      <c r="N4502">
        <v>1144</v>
      </c>
      <c r="O4502">
        <v>52</v>
      </c>
      <c r="P4502">
        <v>23</v>
      </c>
      <c r="Q4502">
        <v>5</v>
      </c>
      <c r="R4502">
        <v>32</v>
      </c>
      <c r="S4502">
        <v>10</v>
      </c>
      <c r="T4502">
        <v>-0.2</v>
      </c>
      <c r="U4502">
        <v>220</v>
      </c>
      <c r="V4502">
        <v>2</v>
      </c>
      <c r="W4502">
        <v>-0.2</v>
      </c>
      <c r="X4502">
        <v>7</v>
      </c>
      <c r="Y4502">
        <v>-2</v>
      </c>
      <c r="Z4502">
        <v>44</v>
      </c>
      <c r="AA4502">
        <v>-0.2</v>
      </c>
      <c r="AB4502">
        <v>-1</v>
      </c>
      <c r="AC4502">
        <v>369</v>
      </c>
      <c r="AD4502">
        <v>-10</v>
      </c>
      <c r="AE4502">
        <v>-2</v>
      </c>
      <c r="AF4502">
        <v>2.8</v>
      </c>
      <c r="AG4502">
        <v>2.1</v>
      </c>
      <c r="AH4502">
        <v>460</v>
      </c>
    </row>
    <row r="4503" spans="1:34" hidden="1" x14ac:dyDescent="0.25">
      <c r="A4503" t="s">
        <v>17153</v>
      </c>
      <c r="B4503" t="s">
        <v>17154</v>
      </c>
      <c r="C4503" s="1" t="str">
        <f t="shared" si="728"/>
        <v>21:0620</v>
      </c>
      <c r="D4503" s="1" t="str">
        <f>HYPERLINK("http://geochem.nrcan.gc.ca/cdogs/content/svy/svy_e.htm", "")</f>
        <v/>
      </c>
      <c r="G4503" s="1" t="str">
        <f>HYPERLINK("http://geochem.nrcan.gc.ca/cdogs/content/cr_/cr_00079_e.htm", "79")</f>
        <v>79</v>
      </c>
      <c r="J4503" t="s">
        <v>69</v>
      </c>
      <c r="K4503" t="s">
        <v>70</v>
      </c>
      <c r="L4503">
        <v>58</v>
      </c>
      <c r="M4503" t="s">
        <v>71</v>
      </c>
      <c r="N4503">
        <v>1145</v>
      </c>
      <c r="O4503">
        <v>117</v>
      </c>
      <c r="P4503">
        <v>90</v>
      </c>
      <c r="Q4503">
        <v>16</v>
      </c>
      <c r="R4503">
        <v>235</v>
      </c>
      <c r="S4503">
        <v>26</v>
      </c>
      <c r="T4503">
        <v>-0.2</v>
      </c>
      <c r="U4503">
        <v>960</v>
      </c>
      <c r="V4503">
        <v>3.2</v>
      </c>
      <c r="W4503">
        <v>0.6</v>
      </c>
      <c r="X4503">
        <v>9</v>
      </c>
      <c r="Y4503">
        <v>-2</v>
      </c>
      <c r="Z4503">
        <v>70</v>
      </c>
      <c r="AA4503">
        <v>0.7</v>
      </c>
      <c r="AB4503">
        <v>5</v>
      </c>
      <c r="AC4503">
        <v>740</v>
      </c>
      <c r="AD4503">
        <v>40</v>
      </c>
      <c r="AE4503">
        <v>6</v>
      </c>
      <c r="AF4503">
        <v>3</v>
      </c>
      <c r="AG4503">
        <v>2.9</v>
      </c>
      <c r="AH4503">
        <v>520</v>
      </c>
    </row>
    <row r="4504" spans="1:34" hidden="1" x14ac:dyDescent="0.25">
      <c r="A4504" t="s">
        <v>17155</v>
      </c>
      <c r="B4504" t="s">
        <v>17156</v>
      </c>
      <c r="C4504" s="1" t="str">
        <f t="shared" si="728"/>
        <v>21:0620</v>
      </c>
      <c r="D4504" s="1" t="str">
        <f t="shared" ref="D4504:D4516" si="735">HYPERLINK("http://geochem.nrcan.gc.ca/cdogs/content/svy/svy210194_e.htm", "21:0194")</f>
        <v>21:0194</v>
      </c>
      <c r="E4504" t="s">
        <v>17157</v>
      </c>
      <c r="F4504" t="s">
        <v>17158</v>
      </c>
      <c r="H4504">
        <v>61.293036100000002</v>
      </c>
      <c r="I4504">
        <v>-138.33042639999999</v>
      </c>
      <c r="J4504" s="1" t="str">
        <f t="shared" ref="J4504:J4516" si="736">HYPERLINK("http://geochem.nrcan.gc.ca/cdogs/content/kwd/kwd020030_e.htm", "NGR bulk stream sediment")</f>
        <v>NGR bulk stream sediment</v>
      </c>
      <c r="K4504" s="1" t="str">
        <f t="shared" ref="K4504:K4516" si="737">HYPERLINK("http://geochem.nrcan.gc.ca/cdogs/content/kwd/kwd080006_e.htm", "&lt;177 micron (NGR)")</f>
        <v>&lt;177 micron (NGR)</v>
      </c>
      <c r="L4504">
        <v>58</v>
      </c>
      <c r="M4504" t="s">
        <v>116</v>
      </c>
      <c r="N4504">
        <v>1146</v>
      </c>
      <c r="O4504">
        <v>95</v>
      </c>
      <c r="P4504">
        <v>46</v>
      </c>
      <c r="Q4504">
        <v>6</v>
      </c>
      <c r="R4504">
        <v>58</v>
      </c>
      <c r="S4504">
        <v>13</v>
      </c>
      <c r="T4504">
        <v>-0.2</v>
      </c>
      <c r="U4504">
        <v>380</v>
      </c>
      <c r="V4504">
        <v>3</v>
      </c>
      <c r="W4504">
        <v>-0.2</v>
      </c>
      <c r="X4504">
        <v>16</v>
      </c>
      <c r="Y4504">
        <v>-2</v>
      </c>
      <c r="Z4504">
        <v>57</v>
      </c>
      <c r="AA4504">
        <v>0.6</v>
      </c>
      <c r="AB4504">
        <v>3</v>
      </c>
      <c r="AC4504">
        <v>672</v>
      </c>
      <c r="AD4504">
        <v>20</v>
      </c>
      <c r="AE4504">
        <v>-2</v>
      </c>
      <c r="AF4504">
        <v>7</v>
      </c>
      <c r="AG4504">
        <v>2.7</v>
      </c>
      <c r="AH4504">
        <v>380</v>
      </c>
    </row>
    <row r="4505" spans="1:34" hidden="1" x14ac:dyDescent="0.25">
      <c r="A4505" t="s">
        <v>17159</v>
      </c>
      <c r="B4505" t="s">
        <v>17160</v>
      </c>
      <c r="C4505" s="1" t="str">
        <f t="shared" si="728"/>
        <v>21:0620</v>
      </c>
      <c r="D4505" s="1" t="str">
        <f t="shared" si="735"/>
        <v>21:0194</v>
      </c>
      <c r="E4505" t="s">
        <v>17161</v>
      </c>
      <c r="F4505" t="s">
        <v>17162</v>
      </c>
      <c r="H4505">
        <v>61.283829900000001</v>
      </c>
      <c r="I4505">
        <v>-138.31366270000001</v>
      </c>
      <c r="J4505" s="1" t="str">
        <f t="shared" si="736"/>
        <v>NGR bulk stream sediment</v>
      </c>
      <c r="K4505" s="1" t="str">
        <f t="shared" si="737"/>
        <v>&lt;177 micron (NGR)</v>
      </c>
      <c r="L4505">
        <v>58</v>
      </c>
      <c r="M4505" t="s">
        <v>121</v>
      </c>
      <c r="N4505">
        <v>1147</v>
      </c>
      <c r="O4505">
        <v>80</v>
      </c>
      <c r="P4505">
        <v>43</v>
      </c>
      <c r="Q4505">
        <v>4</v>
      </c>
      <c r="R4505">
        <v>46</v>
      </c>
      <c r="S4505">
        <v>13</v>
      </c>
      <c r="T4505">
        <v>-0.2</v>
      </c>
      <c r="U4505">
        <v>320</v>
      </c>
      <c r="V4505">
        <v>2.9</v>
      </c>
      <c r="W4505">
        <v>-0.2</v>
      </c>
      <c r="X4505">
        <v>9</v>
      </c>
      <c r="Y4505">
        <v>-2</v>
      </c>
      <c r="Z4505">
        <v>62</v>
      </c>
      <c r="AA4505">
        <v>0.3</v>
      </c>
      <c r="AB4505">
        <v>-1</v>
      </c>
      <c r="AC4505">
        <v>589</v>
      </c>
      <c r="AD4505">
        <v>20</v>
      </c>
      <c r="AE4505">
        <v>-2</v>
      </c>
      <c r="AF4505">
        <v>3.8</v>
      </c>
      <c r="AG4505">
        <v>1.7</v>
      </c>
      <c r="AH4505">
        <v>370</v>
      </c>
    </row>
    <row r="4506" spans="1:34" hidden="1" x14ac:dyDescent="0.25">
      <c r="A4506" t="s">
        <v>17163</v>
      </c>
      <c r="B4506" t="s">
        <v>17164</v>
      </c>
      <c r="C4506" s="1" t="str">
        <f t="shared" si="728"/>
        <v>21:0620</v>
      </c>
      <c r="D4506" s="1" t="str">
        <f t="shared" si="735"/>
        <v>21:0194</v>
      </c>
      <c r="E4506" t="s">
        <v>17165</v>
      </c>
      <c r="F4506" t="s">
        <v>17166</v>
      </c>
      <c r="H4506">
        <v>61.260744899999999</v>
      </c>
      <c r="I4506">
        <v>-138.3006207</v>
      </c>
      <c r="J4506" s="1" t="str">
        <f t="shared" si="736"/>
        <v>NGR bulk stream sediment</v>
      </c>
      <c r="K4506" s="1" t="str">
        <f t="shared" si="737"/>
        <v>&lt;177 micron (NGR)</v>
      </c>
      <c r="L4506">
        <v>58</v>
      </c>
      <c r="M4506" t="s">
        <v>126</v>
      </c>
      <c r="N4506">
        <v>1148</v>
      </c>
      <c r="O4506">
        <v>138</v>
      </c>
      <c r="P4506">
        <v>72</v>
      </c>
      <c r="Q4506">
        <v>10</v>
      </c>
      <c r="R4506">
        <v>76</v>
      </c>
      <c r="S4506">
        <v>28</v>
      </c>
      <c r="T4506">
        <v>-0.2</v>
      </c>
      <c r="U4506">
        <v>820</v>
      </c>
      <c r="V4506">
        <v>3.8</v>
      </c>
      <c r="W4506">
        <v>0.4</v>
      </c>
      <c r="X4506">
        <v>22</v>
      </c>
      <c r="Y4506">
        <v>-2</v>
      </c>
      <c r="Z4506">
        <v>53</v>
      </c>
      <c r="AA4506">
        <v>0.6</v>
      </c>
      <c r="AB4506">
        <v>2</v>
      </c>
      <c r="AC4506">
        <v>804</v>
      </c>
      <c r="AD4506">
        <v>45</v>
      </c>
      <c r="AE4506">
        <v>-2</v>
      </c>
      <c r="AF4506">
        <v>11.2</v>
      </c>
      <c r="AG4506">
        <v>2.6</v>
      </c>
      <c r="AH4506">
        <v>355</v>
      </c>
    </row>
    <row r="4507" spans="1:34" hidden="1" x14ac:dyDescent="0.25">
      <c r="A4507" t="s">
        <v>17167</v>
      </c>
      <c r="B4507" t="s">
        <v>17168</v>
      </c>
      <c r="C4507" s="1" t="str">
        <f t="shared" si="728"/>
        <v>21:0620</v>
      </c>
      <c r="D4507" s="1" t="str">
        <f t="shared" si="735"/>
        <v>21:0194</v>
      </c>
      <c r="E4507" t="s">
        <v>17169</v>
      </c>
      <c r="F4507" t="s">
        <v>17170</v>
      </c>
      <c r="H4507">
        <v>61.3180385</v>
      </c>
      <c r="I4507">
        <v>-138.28485069999999</v>
      </c>
      <c r="J4507" s="1" t="str">
        <f t="shared" si="736"/>
        <v>NGR bulk stream sediment</v>
      </c>
      <c r="K4507" s="1" t="str">
        <f t="shared" si="737"/>
        <v>&lt;177 micron (NGR)</v>
      </c>
      <c r="L4507">
        <v>58</v>
      </c>
      <c r="M4507" t="s">
        <v>131</v>
      </c>
      <c r="N4507">
        <v>1149</v>
      </c>
      <c r="O4507">
        <v>84</v>
      </c>
      <c r="P4507">
        <v>22</v>
      </c>
      <c r="Q4507">
        <v>6</v>
      </c>
      <c r="R4507">
        <v>23</v>
      </c>
      <c r="S4507">
        <v>8</v>
      </c>
      <c r="T4507">
        <v>-0.2</v>
      </c>
      <c r="U4507">
        <v>360</v>
      </c>
      <c r="V4507">
        <v>2.85</v>
      </c>
      <c r="W4507">
        <v>-0.2</v>
      </c>
      <c r="X4507">
        <v>11</v>
      </c>
      <c r="Y4507">
        <v>-2</v>
      </c>
      <c r="Z4507">
        <v>53</v>
      </c>
      <c r="AA4507">
        <v>0.7</v>
      </c>
      <c r="AB4507">
        <v>1</v>
      </c>
      <c r="AC4507">
        <v>801</v>
      </c>
      <c r="AD4507">
        <v>20</v>
      </c>
      <c r="AE4507">
        <v>12</v>
      </c>
      <c r="AF4507">
        <v>6.2</v>
      </c>
      <c r="AG4507">
        <v>3.6</v>
      </c>
      <c r="AH4507">
        <v>450</v>
      </c>
    </row>
    <row r="4508" spans="1:34" hidden="1" x14ac:dyDescent="0.25">
      <c r="A4508" t="s">
        <v>17171</v>
      </c>
      <c r="B4508" t="s">
        <v>17172</v>
      </c>
      <c r="C4508" s="1" t="str">
        <f t="shared" si="728"/>
        <v>21:0620</v>
      </c>
      <c r="D4508" s="1" t="str">
        <f t="shared" si="735"/>
        <v>21:0194</v>
      </c>
      <c r="E4508" t="s">
        <v>17173</v>
      </c>
      <c r="F4508" t="s">
        <v>17174</v>
      </c>
      <c r="H4508">
        <v>61.309192600000003</v>
      </c>
      <c r="I4508">
        <v>-138.17583930000001</v>
      </c>
      <c r="J4508" s="1" t="str">
        <f t="shared" si="736"/>
        <v>NGR bulk stream sediment</v>
      </c>
      <c r="K4508" s="1" t="str">
        <f t="shared" si="737"/>
        <v>&lt;177 micron (NGR)</v>
      </c>
      <c r="L4508">
        <v>59</v>
      </c>
      <c r="M4508" t="s">
        <v>38</v>
      </c>
      <c r="N4508">
        <v>1150</v>
      </c>
      <c r="O4508">
        <v>79</v>
      </c>
      <c r="P4508">
        <v>43</v>
      </c>
      <c r="Q4508">
        <v>6</v>
      </c>
      <c r="R4508">
        <v>48</v>
      </c>
      <c r="S4508">
        <v>16</v>
      </c>
      <c r="T4508">
        <v>-0.2</v>
      </c>
      <c r="U4508">
        <v>250</v>
      </c>
      <c r="V4508">
        <v>3</v>
      </c>
      <c r="W4508">
        <v>-0.2</v>
      </c>
      <c r="X4508">
        <v>7</v>
      </c>
      <c r="Y4508">
        <v>-2</v>
      </c>
      <c r="Z4508">
        <v>84</v>
      </c>
      <c r="AA4508">
        <v>0.2</v>
      </c>
      <c r="AB4508">
        <v>1</v>
      </c>
      <c r="AC4508">
        <v>557</v>
      </c>
      <c r="AD4508">
        <v>20</v>
      </c>
      <c r="AE4508">
        <v>-2</v>
      </c>
      <c r="AF4508">
        <v>4.5999999999999996</v>
      </c>
      <c r="AG4508">
        <v>2.2000000000000002</v>
      </c>
      <c r="AH4508">
        <v>430</v>
      </c>
    </row>
    <row r="4509" spans="1:34" hidden="1" x14ac:dyDescent="0.25">
      <c r="A4509" t="s">
        <v>17175</v>
      </c>
      <c r="B4509" t="s">
        <v>17176</v>
      </c>
      <c r="C4509" s="1" t="str">
        <f t="shared" si="728"/>
        <v>21:0620</v>
      </c>
      <c r="D4509" s="1" t="str">
        <f t="shared" si="735"/>
        <v>21:0194</v>
      </c>
      <c r="E4509" t="s">
        <v>17177</v>
      </c>
      <c r="F4509" t="s">
        <v>17178</v>
      </c>
      <c r="H4509">
        <v>61.277842100000001</v>
      </c>
      <c r="I4509">
        <v>-138.2471367</v>
      </c>
      <c r="J4509" s="1" t="str">
        <f t="shared" si="736"/>
        <v>NGR bulk stream sediment</v>
      </c>
      <c r="K4509" s="1" t="str">
        <f t="shared" si="737"/>
        <v>&lt;177 micron (NGR)</v>
      </c>
      <c r="L4509">
        <v>59</v>
      </c>
      <c r="M4509" t="s">
        <v>43</v>
      </c>
      <c r="N4509">
        <v>1151</v>
      </c>
      <c r="O4509">
        <v>80</v>
      </c>
      <c r="P4509">
        <v>46</v>
      </c>
      <c r="Q4509">
        <v>4</v>
      </c>
      <c r="R4509">
        <v>58</v>
      </c>
      <c r="S4509">
        <v>15</v>
      </c>
      <c r="T4509">
        <v>-0.2</v>
      </c>
      <c r="U4509">
        <v>300</v>
      </c>
      <c r="V4509">
        <v>3.2</v>
      </c>
      <c r="W4509">
        <v>-0.2</v>
      </c>
      <c r="X4509">
        <v>13</v>
      </c>
      <c r="Y4509">
        <v>-2</v>
      </c>
      <c r="Z4509">
        <v>88</v>
      </c>
      <c r="AA4509">
        <v>-0.2</v>
      </c>
      <c r="AB4509">
        <v>1</v>
      </c>
      <c r="AC4509">
        <v>516</v>
      </c>
      <c r="AD4509">
        <v>15</v>
      </c>
      <c r="AE4509">
        <v>-2</v>
      </c>
      <c r="AF4509">
        <v>5.8</v>
      </c>
      <c r="AG4509">
        <v>2.1</v>
      </c>
      <c r="AH4509">
        <v>355</v>
      </c>
    </row>
    <row r="4510" spans="1:34" hidden="1" x14ac:dyDescent="0.25">
      <c r="A4510" t="s">
        <v>17179</v>
      </c>
      <c r="B4510" t="s">
        <v>17180</v>
      </c>
      <c r="C4510" s="1" t="str">
        <f t="shared" si="728"/>
        <v>21:0620</v>
      </c>
      <c r="D4510" s="1" t="str">
        <f t="shared" si="735"/>
        <v>21:0194</v>
      </c>
      <c r="E4510" t="s">
        <v>17181</v>
      </c>
      <c r="F4510" t="s">
        <v>17182</v>
      </c>
      <c r="H4510">
        <v>61.305278000000001</v>
      </c>
      <c r="I4510">
        <v>-138.25117370000001</v>
      </c>
      <c r="J4510" s="1" t="str">
        <f t="shared" si="736"/>
        <v>NGR bulk stream sediment</v>
      </c>
      <c r="K4510" s="1" t="str">
        <f t="shared" si="737"/>
        <v>&lt;177 micron (NGR)</v>
      </c>
      <c r="L4510">
        <v>59</v>
      </c>
      <c r="M4510" t="s">
        <v>56</v>
      </c>
      <c r="N4510">
        <v>1152</v>
      </c>
      <c r="O4510">
        <v>90</v>
      </c>
      <c r="P4510">
        <v>51</v>
      </c>
      <c r="Q4510">
        <v>6</v>
      </c>
      <c r="R4510">
        <v>65</v>
      </c>
      <c r="S4510">
        <v>19</v>
      </c>
      <c r="T4510">
        <v>-0.2</v>
      </c>
      <c r="U4510">
        <v>400</v>
      </c>
      <c r="V4510">
        <v>3.4</v>
      </c>
      <c r="W4510">
        <v>-0.2</v>
      </c>
      <c r="X4510">
        <v>20</v>
      </c>
      <c r="Y4510">
        <v>-2</v>
      </c>
      <c r="Z4510">
        <v>106</v>
      </c>
      <c r="AA4510">
        <v>0.5</v>
      </c>
      <c r="AB4510">
        <v>1</v>
      </c>
      <c r="AC4510">
        <v>605</v>
      </c>
      <c r="AD4510">
        <v>20</v>
      </c>
      <c r="AE4510">
        <v>2</v>
      </c>
      <c r="AF4510">
        <v>8</v>
      </c>
      <c r="AG4510">
        <v>1.8</v>
      </c>
      <c r="AH4510">
        <v>400</v>
      </c>
    </row>
    <row r="4511" spans="1:34" hidden="1" x14ac:dyDescent="0.25">
      <c r="A4511" t="s">
        <v>17183</v>
      </c>
      <c r="B4511" t="s">
        <v>17184</v>
      </c>
      <c r="C4511" s="1" t="str">
        <f t="shared" ref="C4511:C4543" si="738">HYPERLINK("http://geochem.nrcan.gc.ca/cdogs/content/bdl/bdl210620_e.htm", "21:0620")</f>
        <v>21:0620</v>
      </c>
      <c r="D4511" s="1" t="str">
        <f t="shared" si="735"/>
        <v>21:0194</v>
      </c>
      <c r="E4511" t="s">
        <v>17185</v>
      </c>
      <c r="F4511" t="s">
        <v>17186</v>
      </c>
      <c r="H4511">
        <v>61.306519100000003</v>
      </c>
      <c r="I4511">
        <v>-138.219943</v>
      </c>
      <c r="J4511" s="1" t="str">
        <f t="shared" si="736"/>
        <v>NGR bulk stream sediment</v>
      </c>
      <c r="K4511" s="1" t="str">
        <f t="shared" si="737"/>
        <v>&lt;177 micron (NGR)</v>
      </c>
      <c r="L4511">
        <v>59</v>
      </c>
      <c r="M4511" t="s">
        <v>61</v>
      </c>
      <c r="N4511">
        <v>1153</v>
      </c>
      <c r="O4511">
        <v>75</v>
      </c>
      <c r="P4511">
        <v>31</v>
      </c>
      <c r="Q4511">
        <v>4</v>
      </c>
      <c r="R4511">
        <v>42</v>
      </c>
      <c r="S4511">
        <v>13</v>
      </c>
      <c r="T4511">
        <v>-0.2</v>
      </c>
      <c r="U4511">
        <v>370</v>
      </c>
      <c r="V4511">
        <v>2.8</v>
      </c>
      <c r="W4511">
        <v>-0.2</v>
      </c>
      <c r="X4511">
        <v>20</v>
      </c>
      <c r="Y4511">
        <v>-2</v>
      </c>
      <c r="Z4511">
        <v>75</v>
      </c>
      <c r="AA4511">
        <v>-0.2</v>
      </c>
      <c r="AB4511">
        <v>-1</v>
      </c>
      <c r="AC4511">
        <v>554</v>
      </c>
      <c r="AD4511">
        <v>20</v>
      </c>
      <c r="AE4511">
        <v>2</v>
      </c>
      <c r="AF4511">
        <v>4.4000000000000004</v>
      </c>
      <c r="AG4511">
        <v>2.2999999999999998</v>
      </c>
      <c r="AH4511">
        <v>500</v>
      </c>
    </row>
    <row r="4512" spans="1:34" hidden="1" x14ac:dyDescent="0.25">
      <c r="A4512" t="s">
        <v>17187</v>
      </c>
      <c r="B4512" t="s">
        <v>17188</v>
      </c>
      <c r="C4512" s="1" t="str">
        <f t="shared" si="738"/>
        <v>21:0620</v>
      </c>
      <c r="D4512" s="1" t="str">
        <f t="shared" si="735"/>
        <v>21:0194</v>
      </c>
      <c r="E4512" t="s">
        <v>17189</v>
      </c>
      <c r="F4512" t="s">
        <v>17190</v>
      </c>
      <c r="H4512">
        <v>61.316269499999997</v>
      </c>
      <c r="I4512">
        <v>-138.21922789999999</v>
      </c>
      <c r="J4512" s="1" t="str">
        <f t="shared" si="736"/>
        <v>NGR bulk stream sediment</v>
      </c>
      <c r="K4512" s="1" t="str">
        <f t="shared" si="737"/>
        <v>&lt;177 micron (NGR)</v>
      </c>
      <c r="L4512">
        <v>59</v>
      </c>
      <c r="M4512" t="s">
        <v>66</v>
      </c>
      <c r="N4512">
        <v>1154</v>
      </c>
      <c r="O4512">
        <v>77</v>
      </c>
      <c r="P4512">
        <v>28</v>
      </c>
      <c r="Q4512">
        <v>5</v>
      </c>
      <c r="R4512">
        <v>52</v>
      </c>
      <c r="S4512">
        <v>12</v>
      </c>
      <c r="T4512">
        <v>-0.2</v>
      </c>
      <c r="U4512">
        <v>380</v>
      </c>
      <c r="V4512">
        <v>2.8</v>
      </c>
      <c r="W4512">
        <v>-0.2</v>
      </c>
      <c r="X4512">
        <v>7</v>
      </c>
      <c r="Y4512">
        <v>-2</v>
      </c>
      <c r="Z4512">
        <v>62</v>
      </c>
      <c r="AA4512">
        <v>0.3</v>
      </c>
      <c r="AB4512">
        <v>1</v>
      </c>
      <c r="AC4512">
        <v>802</v>
      </c>
      <c r="AD4512">
        <v>20</v>
      </c>
      <c r="AE4512">
        <v>-2</v>
      </c>
      <c r="AF4512">
        <v>6.6</v>
      </c>
      <c r="AG4512">
        <v>3.1</v>
      </c>
      <c r="AH4512">
        <v>565</v>
      </c>
    </row>
    <row r="4513" spans="1:34" hidden="1" x14ac:dyDescent="0.25">
      <c r="A4513" t="s">
        <v>17191</v>
      </c>
      <c r="B4513" t="s">
        <v>17192</v>
      </c>
      <c r="C4513" s="1" t="str">
        <f t="shared" si="738"/>
        <v>21:0620</v>
      </c>
      <c r="D4513" s="1" t="str">
        <f t="shared" si="735"/>
        <v>21:0194</v>
      </c>
      <c r="E4513" t="s">
        <v>17173</v>
      </c>
      <c r="F4513" t="s">
        <v>17193</v>
      </c>
      <c r="H4513">
        <v>61.309192600000003</v>
      </c>
      <c r="I4513">
        <v>-138.17583930000001</v>
      </c>
      <c r="J4513" s="1" t="str">
        <f t="shared" si="736"/>
        <v>NGR bulk stream sediment</v>
      </c>
      <c r="K4513" s="1" t="str">
        <f t="shared" si="737"/>
        <v>&lt;177 micron (NGR)</v>
      </c>
      <c r="L4513">
        <v>59</v>
      </c>
      <c r="M4513" t="s">
        <v>47</v>
      </c>
      <c r="N4513">
        <v>1155</v>
      </c>
      <c r="O4513">
        <v>78</v>
      </c>
      <c r="P4513">
        <v>40</v>
      </c>
      <c r="Q4513">
        <v>3</v>
      </c>
      <c r="R4513">
        <v>48</v>
      </c>
      <c r="S4513">
        <v>15</v>
      </c>
      <c r="T4513">
        <v>-0.2</v>
      </c>
      <c r="U4513">
        <v>250</v>
      </c>
      <c r="V4513">
        <v>3</v>
      </c>
      <c r="W4513">
        <v>-0.2</v>
      </c>
      <c r="X4513">
        <v>6</v>
      </c>
      <c r="Y4513">
        <v>-2</v>
      </c>
      <c r="Z4513">
        <v>88</v>
      </c>
      <c r="AA4513">
        <v>0.5</v>
      </c>
      <c r="AB4513">
        <v>1</v>
      </c>
      <c r="AC4513">
        <v>558</v>
      </c>
      <c r="AD4513">
        <v>20</v>
      </c>
      <c r="AE4513">
        <v>-2</v>
      </c>
      <c r="AF4513">
        <v>5.6</v>
      </c>
      <c r="AG4513">
        <v>1.9</v>
      </c>
      <c r="AH4513">
        <v>450</v>
      </c>
    </row>
    <row r="4514" spans="1:34" hidden="1" x14ac:dyDescent="0.25">
      <c r="A4514" t="s">
        <v>17194</v>
      </c>
      <c r="B4514" t="s">
        <v>17195</v>
      </c>
      <c r="C4514" s="1" t="str">
        <f t="shared" si="738"/>
        <v>21:0620</v>
      </c>
      <c r="D4514" s="1" t="str">
        <f t="shared" si="735"/>
        <v>21:0194</v>
      </c>
      <c r="E4514" t="s">
        <v>17173</v>
      </c>
      <c r="F4514" t="s">
        <v>17196</v>
      </c>
      <c r="H4514">
        <v>61.309192600000003</v>
      </c>
      <c r="I4514">
        <v>-138.17583930000001</v>
      </c>
      <c r="J4514" s="1" t="str">
        <f t="shared" si="736"/>
        <v>NGR bulk stream sediment</v>
      </c>
      <c r="K4514" s="1" t="str">
        <f t="shared" si="737"/>
        <v>&lt;177 micron (NGR)</v>
      </c>
      <c r="L4514">
        <v>59</v>
      </c>
      <c r="M4514" t="s">
        <v>51</v>
      </c>
      <c r="N4514">
        <v>1156</v>
      </c>
      <c r="O4514">
        <v>81</v>
      </c>
      <c r="P4514">
        <v>44</v>
      </c>
      <c r="Q4514">
        <v>4</v>
      </c>
      <c r="R4514">
        <v>50</v>
      </c>
      <c r="S4514">
        <v>16</v>
      </c>
      <c r="T4514">
        <v>-0.2</v>
      </c>
      <c r="U4514">
        <v>240</v>
      </c>
      <c r="V4514">
        <v>3.1</v>
      </c>
      <c r="W4514">
        <v>-0.2</v>
      </c>
      <c r="X4514">
        <v>6</v>
      </c>
      <c r="Y4514">
        <v>-2</v>
      </c>
      <c r="Z4514">
        <v>88</v>
      </c>
      <c r="AA4514">
        <v>-0.2</v>
      </c>
      <c r="AB4514">
        <v>-1</v>
      </c>
      <c r="AC4514">
        <v>516</v>
      </c>
      <c r="AD4514">
        <v>15</v>
      </c>
      <c r="AE4514">
        <v>-2</v>
      </c>
      <c r="AF4514">
        <v>5.8</v>
      </c>
      <c r="AG4514">
        <v>2</v>
      </c>
      <c r="AH4514">
        <v>430</v>
      </c>
    </row>
    <row r="4515" spans="1:34" hidden="1" x14ac:dyDescent="0.25">
      <c r="A4515" t="s">
        <v>17197</v>
      </c>
      <c r="B4515" t="s">
        <v>17198</v>
      </c>
      <c r="C4515" s="1" t="str">
        <f t="shared" si="738"/>
        <v>21:0620</v>
      </c>
      <c r="D4515" s="1" t="str">
        <f t="shared" si="735"/>
        <v>21:0194</v>
      </c>
      <c r="E4515" t="s">
        <v>17199</v>
      </c>
      <c r="F4515" t="s">
        <v>17200</v>
      </c>
      <c r="H4515">
        <v>61.328122</v>
      </c>
      <c r="I4515">
        <v>-138.1836673</v>
      </c>
      <c r="J4515" s="1" t="str">
        <f t="shared" si="736"/>
        <v>NGR bulk stream sediment</v>
      </c>
      <c r="K4515" s="1" t="str">
        <f t="shared" si="737"/>
        <v>&lt;177 micron (NGR)</v>
      </c>
      <c r="L4515">
        <v>59</v>
      </c>
      <c r="M4515" t="s">
        <v>76</v>
      </c>
      <c r="N4515">
        <v>1157</v>
      </c>
      <c r="O4515">
        <v>115</v>
      </c>
      <c r="P4515">
        <v>25</v>
      </c>
      <c r="Q4515">
        <v>6</v>
      </c>
      <c r="R4515">
        <v>22</v>
      </c>
      <c r="S4515">
        <v>12</v>
      </c>
      <c r="T4515">
        <v>-0.2</v>
      </c>
      <c r="U4515">
        <v>340</v>
      </c>
      <c r="V4515">
        <v>3.1</v>
      </c>
      <c r="W4515">
        <v>-0.2</v>
      </c>
      <c r="X4515">
        <v>29</v>
      </c>
      <c r="Y4515">
        <v>-2</v>
      </c>
      <c r="Z4515">
        <v>66</v>
      </c>
      <c r="AA4515">
        <v>0.5</v>
      </c>
      <c r="AB4515">
        <v>-1</v>
      </c>
      <c r="AC4515">
        <v>938</v>
      </c>
      <c r="AD4515">
        <v>30</v>
      </c>
      <c r="AE4515">
        <v>-2</v>
      </c>
      <c r="AF4515">
        <v>11.2</v>
      </c>
      <c r="AG4515">
        <v>3.9</v>
      </c>
      <c r="AH4515">
        <v>540</v>
      </c>
    </row>
    <row r="4516" spans="1:34" hidden="1" x14ac:dyDescent="0.25">
      <c r="A4516" t="s">
        <v>17201</v>
      </c>
      <c r="B4516" t="s">
        <v>17202</v>
      </c>
      <c r="C4516" s="1" t="str">
        <f t="shared" si="738"/>
        <v>21:0620</v>
      </c>
      <c r="D4516" s="1" t="str">
        <f t="shared" si="735"/>
        <v>21:0194</v>
      </c>
      <c r="E4516" t="s">
        <v>17203</v>
      </c>
      <c r="F4516" t="s">
        <v>17204</v>
      </c>
      <c r="H4516">
        <v>61.3248678</v>
      </c>
      <c r="I4516">
        <v>-138.1551364</v>
      </c>
      <c r="J4516" s="1" t="str">
        <f t="shared" si="736"/>
        <v>NGR bulk stream sediment</v>
      </c>
      <c r="K4516" s="1" t="str">
        <f t="shared" si="737"/>
        <v>&lt;177 micron (NGR)</v>
      </c>
      <c r="L4516">
        <v>59</v>
      </c>
      <c r="M4516" t="s">
        <v>81</v>
      </c>
      <c r="N4516">
        <v>1158</v>
      </c>
      <c r="O4516">
        <v>85</v>
      </c>
      <c r="P4516">
        <v>19</v>
      </c>
      <c r="Q4516">
        <v>5</v>
      </c>
      <c r="R4516">
        <v>28</v>
      </c>
      <c r="S4516">
        <v>11</v>
      </c>
      <c r="T4516">
        <v>-0.2</v>
      </c>
      <c r="U4516">
        <v>290</v>
      </c>
      <c r="V4516">
        <v>2.8</v>
      </c>
      <c r="W4516">
        <v>-0.2</v>
      </c>
      <c r="X4516">
        <v>10</v>
      </c>
      <c r="Y4516">
        <v>-2</v>
      </c>
      <c r="Z4516">
        <v>79</v>
      </c>
      <c r="AA4516">
        <v>0.3</v>
      </c>
      <c r="AB4516">
        <v>-1</v>
      </c>
      <c r="AC4516">
        <v>460</v>
      </c>
      <c r="AD4516">
        <v>15</v>
      </c>
      <c r="AE4516">
        <v>2</v>
      </c>
      <c r="AF4516">
        <v>5.4</v>
      </c>
      <c r="AG4516">
        <v>3.5</v>
      </c>
      <c r="AH4516">
        <v>340</v>
      </c>
    </row>
    <row r="4517" spans="1:34" hidden="1" x14ac:dyDescent="0.25">
      <c r="A4517" t="s">
        <v>17205</v>
      </c>
      <c r="B4517" t="s">
        <v>17206</v>
      </c>
      <c r="C4517" s="1" t="str">
        <f t="shared" si="738"/>
        <v>21:0620</v>
      </c>
      <c r="D4517" s="1" t="str">
        <f>HYPERLINK("http://geochem.nrcan.gc.ca/cdogs/content/svy/svy_e.htm", "")</f>
        <v/>
      </c>
      <c r="G4517" s="1" t="str">
        <f>HYPERLINK("http://geochem.nrcan.gc.ca/cdogs/content/cr_/cr_00079_e.htm", "79")</f>
        <v>79</v>
      </c>
      <c r="J4517" t="s">
        <v>69</v>
      </c>
      <c r="K4517" t="s">
        <v>70</v>
      </c>
      <c r="L4517">
        <v>59</v>
      </c>
      <c r="M4517" t="s">
        <v>71</v>
      </c>
      <c r="N4517">
        <v>1159</v>
      </c>
      <c r="O4517">
        <v>110</v>
      </c>
      <c r="P4517">
        <v>89</v>
      </c>
      <c r="Q4517">
        <v>16</v>
      </c>
      <c r="R4517">
        <v>245</v>
      </c>
      <c r="S4517">
        <v>29</v>
      </c>
      <c r="T4517">
        <v>-0.2</v>
      </c>
      <c r="U4517">
        <v>970</v>
      </c>
      <c r="V4517">
        <v>3.4</v>
      </c>
      <c r="W4517">
        <v>1.1000000000000001</v>
      </c>
      <c r="X4517">
        <v>10</v>
      </c>
      <c r="Y4517">
        <v>-2</v>
      </c>
      <c r="Z4517">
        <v>66</v>
      </c>
      <c r="AA4517">
        <v>0.7</v>
      </c>
      <c r="AB4517">
        <v>1</v>
      </c>
      <c r="AC4517">
        <v>727</v>
      </c>
      <c r="AD4517">
        <v>40</v>
      </c>
      <c r="AE4517">
        <v>4</v>
      </c>
      <c r="AF4517">
        <v>4</v>
      </c>
      <c r="AG4517">
        <v>3</v>
      </c>
      <c r="AH4517">
        <v>480</v>
      </c>
    </row>
    <row r="4518" spans="1:34" hidden="1" x14ac:dyDescent="0.25">
      <c r="A4518" t="s">
        <v>17207</v>
      </c>
      <c r="B4518" t="s">
        <v>17208</v>
      </c>
      <c r="C4518" s="1" t="str">
        <f t="shared" si="738"/>
        <v>21:0620</v>
      </c>
      <c r="D4518" s="1" t="str">
        <f t="shared" ref="D4518:D4540" si="739">HYPERLINK("http://geochem.nrcan.gc.ca/cdogs/content/svy/svy210194_e.htm", "21:0194")</f>
        <v>21:0194</v>
      </c>
      <c r="E4518" t="s">
        <v>17209</v>
      </c>
      <c r="F4518" t="s">
        <v>17210</v>
      </c>
      <c r="H4518">
        <v>61.349609899999997</v>
      </c>
      <c r="I4518">
        <v>-138.12956030000001</v>
      </c>
      <c r="J4518" s="1" t="str">
        <f t="shared" ref="J4518:J4540" si="740">HYPERLINK("http://geochem.nrcan.gc.ca/cdogs/content/kwd/kwd020030_e.htm", "NGR bulk stream sediment")</f>
        <v>NGR bulk stream sediment</v>
      </c>
      <c r="K4518" s="1" t="str">
        <f t="shared" ref="K4518:K4540" si="741">HYPERLINK("http://geochem.nrcan.gc.ca/cdogs/content/kwd/kwd080006_e.htm", "&lt;177 micron (NGR)")</f>
        <v>&lt;177 micron (NGR)</v>
      </c>
      <c r="L4518">
        <v>59</v>
      </c>
      <c r="M4518" t="s">
        <v>86</v>
      </c>
      <c r="N4518">
        <v>1160</v>
      </c>
      <c r="O4518">
        <v>94</v>
      </c>
      <c r="P4518">
        <v>13</v>
      </c>
      <c r="Q4518">
        <v>5</v>
      </c>
      <c r="R4518">
        <v>17</v>
      </c>
      <c r="S4518">
        <v>8</v>
      </c>
      <c r="T4518">
        <v>-0.2</v>
      </c>
      <c r="U4518">
        <v>460</v>
      </c>
      <c r="V4518">
        <v>2.5</v>
      </c>
      <c r="W4518">
        <v>-0.2</v>
      </c>
      <c r="X4518">
        <v>12</v>
      </c>
      <c r="Y4518">
        <v>-2</v>
      </c>
      <c r="Z4518">
        <v>44</v>
      </c>
      <c r="AA4518">
        <v>-0.2</v>
      </c>
      <c r="AB4518">
        <v>-1</v>
      </c>
      <c r="AC4518">
        <v>887</v>
      </c>
      <c r="AD4518">
        <v>15</v>
      </c>
      <c r="AE4518">
        <v>-2</v>
      </c>
      <c r="AF4518">
        <v>3.2</v>
      </c>
      <c r="AG4518">
        <v>3.2</v>
      </c>
      <c r="AH4518">
        <v>520</v>
      </c>
    </row>
    <row r="4519" spans="1:34" hidden="1" x14ac:dyDescent="0.25">
      <c r="A4519" t="s">
        <v>17211</v>
      </c>
      <c r="B4519" t="s">
        <v>17212</v>
      </c>
      <c r="C4519" s="1" t="str">
        <f t="shared" si="738"/>
        <v>21:0620</v>
      </c>
      <c r="D4519" s="1" t="str">
        <f t="shared" si="739"/>
        <v>21:0194</v>
      </c>
      <c r="E4519" t="s">
        <v>17213</v>
      </c>
      <c r="F4519" t="s">
        <v>17214</v>
      </c>
      <c r="H4519">
        <v>61.350027799999999</v>
      </c>
      <c r="I4519">
        <v>-138.0989161</v>
      </c>
      <c r="J4519" s="1" t="str">
        <f t="shared" si="740"/>
        <v>NGR bulk stream sediment</v>
      </c>
      <c r="K4519" s="1" t="str">
        <f t="shared" si="741"/>
        <v>&lt;177 micron (NGR)</v>
      </c>
      <c r="L4519">
        <v>59</v>
      </c>
      <c r="M4519" t="s">
        <v>91</v>
      </c>
      <c r="N4519">
        <v>1161</v>
      </c>
      <c r="O4519">
        <v>81</v>
      </c>
      <c r="P4519">
        <v>13</v>
      </c>
      <c r="Q4519">
        <v>3</v>
      </c>
      <c r="R4519">
        <v>13</v>
      </c>
      <c r="S4519">
        <v>9</v>
      </c>
      <c r="T4519">
        <v>-0.2</v>
      </c>
      <c r="U4519">
        <v>510</v>
      </c>
      <c r="V4519">
        <v>2.5</v>
      </c>
      <c r="W4519">
        <v>-0.2</v>
      </c>
      <c r="X4519">
        <v>16</v>
      </c>
      <c r="Y4519">
        <v>-2</v>
      </c>
      <c r="Z4519">
        <v>40</v>
      </c>
      <c r="AA4519">
        <v>-0.2</v>
      </c>
      <c r="AB4519">
        <v>-1</v>
      </c>
      <c r="AC4519">
        <v>835</v>
      </c>
      <c r="AD4519">
        <v>20</v>
      </c>
      <c r="AE4519">
        <v>2</v>
      </c>
      <c r="AF4519">
        <v>5</v>
      </c>
      <c r="AG4519">
        <v>5.7</v>
      </c>
      <c r="AH4519">
        <v>460</v>
      </c>
    </row>
    <row r="4520" spans="1:34" hidden="1" x14ac:dyDescent="0.25">
      <c r="A4520" t="s">
        <v>17215</v>
      </c>
      <c r="B4520" t="s">
        <v>17216</v>
      </c>
      <c r="C4520" s="1" t="str">
        <f t="shared" si="738"/>
        <v>21:0620</v>
      </c>
      <c r="D4520" s="1" t="str">
        <f t="shared" si="739"/>
        <v>21:0194</v>
      </c>
      <c r="E4520" t="s">
        <v>17217</v>
      </c>
      <c r="F4520" t="s">
        <v>17218</v>
      </c>
      <c r="H4520">
        <v>61.340864400000001</v>
      </c>
      <c r="I4520">
        <v>-138.09641740000001</v>
      </c>
      <c r="J4520" s="1" t="str">
        <f t="shared" si="740"/>
        <v>NGR bulk stream sediment</v>
      </c>
      <c r="K4520" s="1" t="str">
        <f t="shared" si="741"/>
        <v>&lt;177 micron (NGR)</v>
      </c>
      <c r="L4520">
        <v>59</v>
      </c>
      <c r="M4520" t="s">
        <v>96</v>
      </c>
      <c r="N4520">
        <v>1162</v>
      </c>
      <c r="O4520">
        <v>63</v>
      </c>
      <c r="P4520">
        <v>7</v>
      </c>
      <c r="Q4520">
        <v>4</v>
      </c>
      <c r="R4520">
        <v>11</v>
      </c>
      <c r="S4520">
        <v>6</v>
      </c>
      <c r="T4520">
        <v>-0.2</v>
      </c>
      <c r="U4520">
        <v>270</v>
      </c>
      <c r="V4520">
        <v>1.7</v>
      </c>
      <c r="W4520">
        <v>-0.2</v>
      </c>
      <c r="X4520">
        <v>8</v>
      </c>
      <c r="Y4520">
        <v>-2</v>
      </c>
      <c r="Z4520">
        <v>30</v>
      </c>
      <c r="AA4520">
        <v>-0.2</v>
      </c>
      <c r="AB4520">
        <v>-1</v>
      </c>
      <c r="AC4520">
        <v>840</v>
      </c>
      <c r="AD4520">
        <v>10</v>
      </c>
      <c r="AE4520">
        <v>-2</v>
      </c>
      <c r="AF4520">
        <v>2</v>
      </c>
      <c r="AG4520">
        <v>4.5</v>
      </c>
      <c r="AH4520">
        <v>480</v>
      </c>
    </row>
    <row r="4521" spans="1:34" hidden="1" x14ac:dyDescent="0.25">
      <c r="A4521" t="s">
        <v>17219</v>
      </c>
      <c r="B4521" t="s">
        <v>17220</v>
      </c>
      <c r="C4521" s="1" t="str">
        <f t="shared" si="738"/>
        <v>21:0620</v>
      </c>
      <c r="D4521" s="1" t="str">
        <f t="shared" si="739"/>
        <v>21:0194</v>
      </c>
      <c r="E4521" t="s">
        <v>17221</v>
      </c>
      <c r="F4521" t="s">
        <v>17222</v>
      </c>
      <c r="H4521">
        <v>61.325845100000002</v>
      </c>
      <c r="I4521">
        <v>-138.01086419999999</v>
      </c>
      <c r="J4521" s="1" t="str">
        <f t="shared" si="740"/>
        <v>NGR bulk stream sediment</v>
      </c>
      <c r="K4521" s="1" t="str">
        <f t="shared" si="741"/>
        <v>&lt;177 micron (NGR)</v>
      </c>
      <c r="L4521">
        <v>59</v>
      </c>
      <c r="M4521" t="s">
        <v>101</v>
      </c>
      <c r="N4521">
        <v>1163</v>
      </c>
      <c r="O4521">
        <v>81</v>
      </c>
      <c r="P4521">
        <v>17</v>
      </c>
      <c r="Q4521">
        <v>6</v>
      </c>
      <c r="R4521">
        <v>21</v>
      </c>
      <c r="S4521">
        <v>12</v>
      </c>
      <c r="T4521">
        <v>-0.2</v>
      </c>
      <c r="U4521">
        <v>450</v>
      </c>
      <c r="V4521">
        <v>2.85</v>
      </c>
      <c r="W4521">
        <v>-0.2</v>
      </c>
      <c r="X4521">
        <v>8</v>
      </c>
      <c r="Y4521">
        <v>-2</v>
      </c>
      <c r="Z4521">
        <v>62</v>
      </c>
      <c r="AA4521">
        <v>-0.2</v>
      </c>
      <c r="AB4521">
        <v>1</v>
      </c>
      <c r="AC4521">
        <v>896</v>
      </c>
      <c r="AD4521">
        <v>20</v>
      </c>
      <c r="AE4521">
        <v>-2</v>
      </c>
      <c r="AF4521">
        <v>5.4</v>
      </c>
      <c r="AG4521">
        <v>3.3</v>
      </c>
      <c r="AH4521">
        <v>415</v>
      </c>
    </row>
    <row r="4522" spans="1:34" hidden="1" x14ac:dyDescent="0.25">
      <c r="A4522" t="s">
        <v>17223</v>
      </c>
      <c r="B4522" t="s">
        <v>17224</v>
      </c>
      <c r="C4522" s="1" t="str">
        <f t="shared" si="738"/>
        <v>21:0620</v>
      </c>
      <c r="D4522" s="1" t="str">
        <f t="shared" si="739"/>
        <v>21:0194</v>
      </c>
      <c r="E4522" t="s">
        <v>17225</v>
      </c>
      <c r="F4522" t="s">
        <v>17226</v>
      </c>
      <c r="H4522">
        <v>61.3083198</v>
      </c>
      <c r="I4522">
        <v>-138.08614750000001</v>
      </c>
      <c r="J4522" s="1" t="str">
        <f t="shared" si="740"/>
        <v>NGR bulk stream sediment</v>
      </c>
      <c r="K4522" s="1" t="str">
        <f t="shared" si="741"/>
        <v>&lt;177 micron (NGR)</v>
      </c>
      <c r="L4522">
        <v>59</v>
      </c>
      <c r="M4522" t="s">
        <v>106</v>
      </c>
      <c r="N4522">
        <v>1164</v>
      </c>
      <c r="O4522">
        <v>101</v>
      </c>
      <c r="P4522">
        <v>31</v>
      </c>
      <c r="Q4522">
        <v>6</v>
      </c>
      <c r="R4522">
        <v>35</v>
      </c>
      <c r="S4522">
        <v>16</v>
      </c>
      <c r="T4522">
        <v>-0.2</v>
      </c>
      <c r="U4522">
        <v>760</v>
      </c>
      <c r="V4522">
        <v>3.1</v>
      </c>
      <c r="W4522">
        <v>-0.2</v>
      </c>
      <c r="X4522">
        <v>27</v>
      </c>
      <c r="Y4522">
        <v>-2</v>
      </c>
      <c r="Z4522">
        <v>88</v>
      </c>
      <c r="AA4522">
        <v>0.8</v>
      </c>
      <c r="AB4522">
        <v>1</v>
      </c>
      <c r="AC4522">
        <v>548</v>
      </c>
      <c r="AD4522">
        <v>40</v>
      </c>
      <c r="AE4522">
        <v>2</v>
      </c>
      <c r="AF4522">
        <v>11.8</v>
      </c>
      <c r="AG4522">
        <v>3.6</v>
      </c>
      <c r="AH4522">
        <v>325</v>
      </c>
    </row>
    <row r="4523" spans="1:34" hidden="1" x14ac:dyDescent="0.25">
      <c r="A4523" t="s">
        <v>17227</v>
      </c>
      <c r="B4523" t="s">
        <v>17228</v>
      </c>
      <c r="C4523" s="1" t="str">
        <f t="shared" si="738"/>
        <v>21:0620</v>
      </c>
      <c r="D4523" s="1" t="str">
        <f t="shared" si="739"/>
        <v>21:0194</v>
      </c>
      <c r="E4523" t="s">
        <v>17229</v>
      </c>
      <c r="F4523" t="s">
        <v>17230</v>
      </c>
      <c r="H4523">
        <v>61.300033499999998</v>
      </c>
      <c r="I4523">
        <v>-138.089775</v>
      </c>
      <c r="J4523" s="1" t="str">
        <f t="shared" si="740"/>
        <v>NGR bulk stream sediment</v>
      </c>
      <c r="K4523" s="1" t="str">
        <f t="shared" si="741"/>
        <v>&lt;177 micron (NGR)</v>
      </c>
      <c r="L4523">
        <v>59</v>
      </c>
      <c r="M4523" t="s">
        <v>111</v>
      </c>
      <c r="N4523">
        <v>1165</v>
      </c>
      <c r="O4523">
        <v>105</v>
      </c>
      <c r="P4523">
        <v>30</v>
      </c>
      <c r="Q4523">
        <v>5</v>
      </c>
      <c r="R4523">
        <v>38</v>
      </c>
      <c r="S4523">
        <v>15</v>
      </c>
      <c r="T4523">
        <v>-0.2</v>
      </c>
      <c r="U4523">
        <v>340</v>
      </c>
      <c r="V4523">
        <v>3.1</v>
      </c>
      <c r="W4523">
        <v>-0.2</v>
      </c>
      <c r="X4523">
        <v>6</v>
      </c>
      <c r="Y4523">
        <v>-2</v>
      </c>
      <c r="Z4523">
        <v>84</v>
      </c>
      <c r="AA4523">
        <v>-0.2</v>
      </c>
      <c r="AB4523">
        <v>1</v>
      </c>
      <c r="AC4523">
        <v>534</v>
      </c>
      <c r="AD4523">
        <v>20</v>
      </c>
      <c r="AE4523">
        <v>2</v>
      </c>
      <c r="AF4523">
        <v>7</v>
      </c>
      <c r="AG4523">
        <v>2.4</v>
      </c>
      <c r="AH4523">
        <v>415</v>
      </c>
    </row>
    <row r="4524" spans="1:34" hidden="1" x14ac:dyDescent="0.25">
      <c r="A4524" t="s">
        <v>17231</v>
      </c>
      <c r="B4524" t="s">
        <v>17232</v>
      </c>
      <c r="C4524" s="1" t="str">
        <f t="shared" si="738"/>
        <v>21:0620</v>
      </c>
      <c r="D4524" s="1" t="str">
        <f t="shared" si="739"/>
        <v>21:0194</v>
      </c>
      <c r="E4524" t="s">
        <v>17233</v>
      </c>
      <c r="F4524" t="s">
        <v>17234</v>
      </c>
      <c r="H4524">
        <v>61.273669099999999</v>
      </c>
      <c r="I4524">
        <v>-138.0319379</v>
      </c>
      <c r="J4524" s="1" t="str">
        <f t="shared" si="740"/>
        <v>NGR bulk stream sediment</v>
      </c>
      <c r="K4524" s="1" t="str">
        <f t="shared" si="741"/>
        <v>&lt;177 micron (NGR)</v>
      </c>
      <c r="L4524">
        <v>59</v>
      </c>
      <c r="M4524" t="s">
        <v>116</v>
      </c>
      <c r="N4524">
        <v>1166</v>
      </c>
      <c r="O4524">
        <v>76</v>
      </c>
      <c r="P4524">
        <v>28</v>
      </c>
      <c r="Q4524">
        <v>4</v>
      </c>
      <c r="R4524">
        <v>30</v>
      </c>
      <c r="S4524">
        <v>9</v>
      </c>
      <c r="T4524">
        <v>-0.2</v>
      </c>
      <c r="U4524">
        <v>260</v>
      </c>
      <c r="V4524">
        <v>2.7</v>
      </c>
      <c r="W4524">
        <v>-0.2</v>
      </c>
      <c r="X4524">
        <v>4</v>
      </c>
      <c r="Y4524">
        <v>-2</v>
      </c>
      <c r="Z4524">
        <v>70</v>
      </c>
      <c r="AA4524">
        <v>0.7</v>
      </c>
      <c r="AB4524">
        <v>-1</v>
      </c>
      <c r="AC4524">
        <v>492</v>
      </c>
      <c r="AD4524">
        <v>15</v>
      </c>
      <c r="AE4524">
        <v>-2</v>
      </c>
      <c r="AF4524">
        <v>4.2</v>
      </c>
      <c r="AG4524">
        <v>2.5</v>
      </c>
      <c r="AH4524">
        <v>325</v>
      </c>
    </row>
    <row r="4525" spans="1:34" hidden="1" x14ac:dyDescent="0.25">
      <c r="A4525" t="s">
        <v>17235</v>
      </c>
      <c r="B4525" t="s">
        <v>17236</v>
      </c>
      <c r="C4525" s="1" t="str">
        <f t="shared" si="738"/>
        <v>21:0620</v>
      </c>
      <c r="D4525" s="1" t="str">
        <f t="shared" si="739"/>
        <v>21:0194</v>
      </c>
      <c r="E4525" t="s">
        <v>17237</v>
      </c>
      <c r="F4525" t="s">
        <v>17238</v>
      </c>
      <c r="H4525">
        <v>61.276768599999997</v>
      </c>
      <c r="I4525">
        <v>-138.1658406</v>
      </c>
      <c r="J4525" s="1" t="str">
        <f t="shared" si="740"/>
        <v>NGR bulk stream sediment</v>
      </c>
      <c r="K4525" s="1" t="str">
        <f t="shared" si="741"/>
        <v>&lt;177 micron (NGR)</v>
      </c>
      <c r="L4525">
        <v>59</v>
      </c>
      <c r="M4525" t="s">
        <v>121</v>
      </c>
      <c r="N4525">
        <v>1167</v>
      </c>
      <c r="O4525">
        <v>72</v>
      </c>
      <c r="P4525">
        <v>38</v>
      </c>
      <c r="Q4525">
        <v>4</v>
      </c>
      <c r="R4525">
        <v>43</v>
      </c>
      <c r="S4525">
        <v>12</v>
      </c>
      <c r="T4525">
        <v>-0.2</v>
      </c>
      <c r="U4525">
        <v>280</v>
      </c>
      <c r="V4525">
        <v>2.9</v>
      </c>
      <c r="W4525">
        <v>-0.2</v>
      </c>
      <c r="X4525">
        <v>6</v>
      </c>
      <c r="Y4525">
        <v>-2</v>
      </c>
      <c r="Z4525">
        <v>70</v>
      </c>
      <c r="AA4525">
        <v>-0.2</v>
      </c>
      <c r="AB4525">
        <v>2</v>
      </c>
      <c r="AC4525">
        <v>609</v>
      </c>
      <c r="AD4525">
        <v>20</v>
      </c>
      <c r="AE4525">
        <v>-2</v>
      </c>
      <c r="AF4525">
        <v>6.4</v>
      </c>
      <c r="AG4525">
        <v>2.8</v>
      </c>
      <c r="AH4525">
        <v>300</v>
      </c>
    </row>
    <row r="4526" spans="1:34" hidden="1" x14ac:dyDescent="0.25">
      <c r="A4526" t="s">
        <v>17239</v>
      </c>
      <c r="B4526" t="s">
        <v>17240</v>
      </c>
      <c r="C4526" s="1" t="str">
        <f t="shared" si="738"/>
        <v>21:0620</v>
      </c>
      <c r="D4526" s="1" t="str">
        <f t="shared" si="739"/>
        <v>21:0194</v>
      </c>
      <c r="E4526" t="s">
        <v>17241</v>
      </c>
      <c r="F4526" t="s">
        <v>17242</v>
      </c>
      <c r="H4526">
        <v>61.2774918</v>
      </c>
      <c r="I4526">
        <v>-138.17811219999999</v>
      </c>
      <c r="J4526" s="1" t="str">
        <f t="shared" si="740"/>
        <v>NGR bulk stream sediment</v>
      </c>
      <c r="K4526" s="1" t="str">
        <f t="shared" si="741"/>
        <v>&lt;177 micron (NGR)</v>
      </c>
      <c r="L4526">
        <v>59</v>
      </c>
      <c r="M4526" t="s">
        <v>126</v>
      </c>
      <c r="N4526">
        <v>1168</v>
      </c>
      <c r="O4526">
        <v>73</v>
      </c>
      <c r="P4526">
        <v>40</v>
      </c>
      <c r="Q4526">
        <v>5</v>
      </c>
      <c r="R4526">
        <v>57</v>
      </c>
      <c r="S4526">
        <v>17</v>
      </c>
      <c r="T4526">
        <v>-0.2</v>
      </c>
      <c r="U4526">
        <v>220</v>
      </c>
      <c r="V4526">
        <v>2.8</v>
      </c>
      <c r="W4526">
        <v>-0.2</v>
      </c>
      <c r="X4526">
        <v>5</v>
      </c>
      <c r="Y4526">
        <v>-2</v>
      </c>
      <c r="Z4526">
        <v>97</v>
      </c>
      <c r="AA4526">
        <v>-0.2</v>
      </c>
      <c r="AB4526">
        <v>1</v>
      </c>
      <c r="AC4526">
        <v>391</v>
      </c>
      <c r="AD4526">
        <v>15</v>
      </c>
      <c r="AE4526">
        <v>-2</v>
      </c>
      <c r="AF4526">
        <v>3.6</v>
      </c>
      <c r="AG4526">
        <v>1.2</v>
      </c>
      <c r="AH4526">
        <v>370</v>
      </c>
    </row>
    <row r="4527" spans="1:34" hidden="1" x14ac:dyDescent="0.25">
      <c r="A4527" t="s">
        <v>17243</v>
      </c>
      <c r="B4527" t="s">
        <v>17244</v>
      </c>
      <c r="C4527" s="1" t="str">
        <f t="shared" si="738"/>
        <v>21:0620</v>
      </c>
      <c r="D4527" s="1" t="str">
        <f t="shared" si="739"/>
        <v>21:0194</v>
      </c>
      <c r="E4527" t="s">
        <v>17245</v>
      </c>
      <c r="F4527" t="s">
        <v>17246</v>
      </c>
      <c r="H4527">
        <v>61.248408699999999</v>
      </c>
      <c r="I4527">
        <v>-138.15221210000001</v>
      </c>
      <c r="J4527" s="1" t="str">
        <f t="shared" si="740"/>
        <v>NGR bulk stream sediment</v>
      </c>
      <c r="K4527" s="1" t="str">
        <f t="shared" si="741"/>
        <v>&lt;177 micron (NGR)</v>
      </c>
      <c r="L4527">
        <v>59</v>
      </c>
      <c r="M4527" t="s">
        <v>131</v>
      </c>
      <c r="N4527">
        <v>1169</v>
      </c>
      <c r="O4527">
        <v>54</v>
      </c>
      <c r="P4527">
        <v>43</v>
      </c>
      <c r="Q4527">
        <v>6</v>
      </c>
      <c r="R4527">
        <v>39</v>
      </c>
      <c r="S4527">
        <v>14</v>
      </c>
      <c r="T4527">
        <v>-0.2</v>
      </c>
      <c r="U4527">
        <v>320</v>
      </c>
      <c r="V4527">
        <v>3.1</v>
      </c>
      <c r="W4527">
        <v>-0.2</v>
      </c>
      <c r="X4527">
        <v>5</v>
      </c>
      <c r="Y4527">
        <v>-2</v>
      </c>
      <c r="Z4527">
        <v>88</v>
      </c>
      <c r="AA4527">
        <v>0.6</v>
      </c>
      <c r="AB4527">
        <v>-1</v>
      </c>
      <c r="AC4527">
        <v>542</v>
      </c>
      <c r="AD4527">
        <v>20</v>
      </c>
      <c r="AE4527">
        <v>-2</v>
      </c>
      <c r="AF4527">
        <v>8</v>
      </c>
      <c r="AG4527">
        <v>3.9</v>
      </c>
      <c r="AH4527">
        <v>355</v>
      </c>
    </row>
    <row r="4528" spans="1:34" hidden="1" x14ac:dyDescent="0.25">
      <c r="A4528" t="s">
        <v>17247</v>
      </c>
      <c r="B4528" t="s">
        <v>17248</v>
      </c>
      <c r="C4528" s="1" t="str">
        <f t="shared" si="738"/>
        <v>21:0620</v>
      </c>
      <c r="D4528" s="1" t="str">
        <f t="shared" si="739"/>
        <v>21:0194</v>
      </c>
      <c r="E4528" t="s">
        <v>17249</v>
      </c>
      <c r="F4528" t="s">
        <v>17250</v>
      </c>
      <c r="H4528">
        <v>61.217368200000003</v>
      </c>
      <c r="I4528">
        <v>-138.17137579999999</v>
      </c>
      <c r="J4528" s="1" t="str">
        <f t="shared" si="740"/>
        <v>NGR bulk stream sediment</v>
      </c>
      <c r="K4528" s="1" t="str">
        <f t="shared" si="741"/>
        <v>&lt;177 micron (NGR)</v>
      </c>
      <c r="L4528">
        <v>60</v>
      </c>
      <c r="M4528" t="s">
        <v>38</v>
      </c>
      <c r="N4528">
        <v>1170</v>
      </c>
      <c r="O4528">
        <v>87</v>
      </c>
      <c r="P4528">
        <v>46</v>
      </c>
      <c r="Q4528">
        <v>6</v>
      </c>
      <c r="R4528">
        <v>41</v>
      </c>
      <c r="S4528">
        <v>10</v>
      </c>
      <c r="T4528">
        <v>-0.2</v>
      </c>
      <c r="U4528">
        <v>290</v>
      </c>
      <c r="V4528">
        <v>2.8</v>
      </c>
      <c r="W4528">
        <v>-0.2</v>
      </c>
      <c r="X4528">
        <v>16</v>
      </c>
      <c r="Y4528">
        <v>-2</v>
      </c>
      <c r="Z4528">
        <v>53</v>
      </c>
      <c r="AA4528">
        <v>-0.2</v>
      </c>
      <c r="AB4528">
        <v>1</v>
      </c>
      <c r="AC4528">
        <v>558</v>
      </c>
      <c r="AD4528">
        <v>15</v>
      </c>
      <c r="AE4528">
        <v>-2</v>
      </c>
      <c r="AF4528">
        <v>3.8</v>
      </c>
      <c r="AG4528">
        <v>2.2999999999999998</v>
      </c>
      <c r="AH4528">
        <v>415</v>
      </c>
    </row>
    <row r="4529" spans="1:34" hidden="1" x14ac:dyDescent="0.25">
      <c r="A4529" t="s">
        <v>17251</v>
      </c>
      <c r="B4529" t="s">
        <v>17252</v>
      </c>
      <c r="C4529" s="1" t="str">
        <f t="shared" si="738"/>
        <v>21:0620</v>
      </c>
      <c r="D4529" s="1" t="str">
        <f t="shared" si="739"/>
        <v>21:0194</v>
      </c>
      <c r="E4529" t="s">
        <v>17253</v>
      </c>
      <c r="F4529" t="s">
        <v>17254</v>
      </c>
      <c r="H4529">
        <v>61.242837000000002</v>
      </c>
      <c r="I4529">
        <v>-138.15853340000001</v>
      </c>
      <c r="J4529" s="1" t="str">
        <f t="shared" si="740"/>
        <v>NGR bulk stream sediment</v>
      </c>
      <c r="K4529" s="1" t="str">
        <f t="shared" si="741"/>
        <v>&lt;177 micron (NGR)</v>
      </c>
      <c r="L4529">
        <v>60</v>
      </c>
      <c r="M4529" t="s">
        <v>43</v>
      </c>
      <c r="N4529">
        <v>1171</v>
      </c>
      <c r="O4529">
        <v>64</v>
      </c>
      <c r="P4529">
        <v>37</v>
      </c>
      <c r="Q4529">
        <v>6</v>
      </c>
      <c r="R4529">
        <v>40</v>
      </c>
      <c r="S4529">
        <v>11</v>
      </c>
      <c r="T4529">
        <v>-0.2</v>
      </c>
      <c r="U4529">
        <v>200</v>
      </c>
      <c r="V4529">
        <v>2.6</v>
      </c>
      <c r="W4529">
        <v>-0.2</v>
      </c>
      <c r="X4529">
        <v>7</v>
      </c>
      <c r="Y4529">
        <v>-2</v>
      </c>
      <c r="Z4529">
        <v>59</v>
      </c>
      <c r="AA4529">
        <v>0.5</v>
      </c>
      <c r="AB4529">
        <v>-1</v>
      </c>
      <c r="AC4529">
        <v>572</v>
      </c>
      <c r="AD4529">
        <v>15</v>
      </c>
      <c r="AE4529">
        <v>-2</v>
      </c>
      <c r="AF4529">
        <v>4.2</v>
      </c>
      <c r="AG4529">
        <v>2.5</v>
      </c>
      <c r="AH4529">
        <v>325</v>
      </c>
    </row>
    <row r="4530" spans="1:34" hidden="1" x14ac:dyDescent="0.25">
      <c r="A4530" t="s">
        <v>17255</v>
      </c>
      <c r="B4530" t="s">
        <v>17256</v>
      </c>
      <c r="C4530" s="1" t="str">
        <f t="shared" si="738"/>
        <v>21:0620</v>
      </c>
      <c r="D4530" s="1" t="str">
        <f t="shared" si="739"/>
        <v>21:0194</v>
      </c>
      <c r="E4530" t="s">
        <v>17249</v>
      </c>
      <c r="F4530" t="s">
        <v>17257</v>
      </c>
      <c r="H4530">
        <v>61.217368200000003</v>
      </c>
      <c r="I4530">
        <v>-138.17137579999999</v>
      </c>
      <c r="J4530" s="1" t="str">
        <f t="shared" si="740"/>
        <v>NGR bulk stream sediment</v>
      </c>
      <c r="K4530" s="1" t="str">
        <f t="shared" si="741"/>
        <v>&lt;177 micron (NGR)</v>
      </c>
      <c r="L4530">
        <v>60</v>
      </c>
      <c r="M4530" t="s">
        <v>47</v>
      </c>
      <c r="N4530">
        <v>1172</v>
      </c>
      <c r="O4530">
        <v>83</v>
      </c>
      <c r="P4530">
        <v>44</v>
      </c>
      <c r="Q4530">
        <v>6</v>
      </c>
      <c r="R4530">
        <v>41</v>
      </c>
      <c r="S4530">
        <v>12</v>
      </c>
      <c r="T4530">
        <v>-0.2</v>
      </c>
      <c r="U4530">
        <v>270</v>
      </c>
      <c r="V4530">
        <v>2.7</v>
      </c>
      <c r="W4530">
        <v>-0.2</v>
      </c>
      <c r="X4530">
        <v>14</v>
      </c>
      <c r="Y4530">
        <v>-2</v>
      </c>
      <c r="Z4530">
        <v>57</v>
      </c>
      <c r="AA4530">
        <v>-0.2</v>
      </c>
      <c r="AB4530">
        <v>-1</v>
      </c>
      <c r="AC4530">
        <v>578</v>
      </c>
      <c r="AD4530">
        <v>10</v>
      </c>
      <c r="AE4530">
        <v>-2</v>
      </c>
      <c r="AF4530">
        <v>3.2</v>
      </c>
      <c r="AG4530">
        <v>2.5</v>
      </c>
      <c r="AH4530">
        <v>355</v>
      </c>
    </row>
    <row r="4531" spans="1:34" hidden="1" x14ac:dyDescent="0.25">
      <c r="A4531" t="s">
        <v>17258</v>
      </c>
      <c r="B4531" t="s">
        <v>17259</v>
      </c>
      <c r="C4531" s="1" t="str">
        <f t="shared" si="738"/>
        <v>21:0620</v>
      </c>
      <c r="D4531" s="1" t="str">
        <f t="shared" si="739"/>
        <v>21:0194</v>
      </c>
      <c r="E4531" t="s">
        <v>17249</v>
      </c>
      <c r="F4531" t="s">
        <v>17260</v>
      </c>
      <c r="H4531">
        <v>61.217368200000003</v>
      </c>
      <c r="I4531">
        <v>-138.17137579999999</v>
      </c>
      <c r="J4531" s="1" t="str">
        <f t="shared" si="740"/>
        <v>NGR bulk stream sediment</v>
      </c>
      <c r="K4531" s="1" t="str">
        <f t="shared" si="741"/>
        <v>&lt;177 micron (NGR)</v>
      </c>
      <c r="L4531">
        <v>60</v>
      </c>
      <c r="M4531" t="s">
        <v>51</v>
      </c>
      <c r="N4531">
        <v>1173</v>
      </c>
      <c r="O4531">
        <v>86</v>
      </c>
      <c r="P4531">
        <v>45</v>
      </c>
      <c r="Q4531">
        <v>4</v>
      </c>
      <c r="R4531">
        <v>44</v>
      </c>
      <c r="S4531">
        <v>13</v>
      </c>
      <c r="T4531">
        <v>-0.2</v>
      </c>
      <c r="U4531">
        <v>290</v>
      </c>
      <c r="V4531">
        <v>2.9</v>
      </c>
      <c r="W4531">
        <v>-0.2</v>
      </c>
      <c r="X4531">
        <v>16</v>
      </c>
      <c r="Y4531">
        <v>-2</v>
      </c>
      <c r="Z4531">
        <v>53</v>
      </c>
      <c r="AA4531">
        <v>-0.2</v>
      </c>
      <c r="AB4531">
        <v>-1</v>
      </c>
      <c r="AC4531">
        <v>522</v>
      </c>
      <c r="AD4531">
        <v>15</v>
      </c>
      <c r="AE4531">
        <v>-2</v>
      </c>
      <c r="AF4531">
        <v>4.4000000000000004</v>
      </c>
      <c r="AG4531">
        <v>2.4</v>
      </c>
      <c r="AH4531">
        <v>380</v>
      </c>
    </row>
    <row r="4532" spans="1:34" hidden="1" x14ac:dyDescent="0.25">
      <c r="A4532" t="s">
        <v>17261</v>
      </c>
      <c r="B4532" t="s">
        <v>17262</v>
      </c>
      <c r="C4532" s="1" t="str">
        <f t="shared" si="738"/>
        <v>21:0620</v>
      </c>
      <c r="D4532" s="1" t="str">
        <f t="shared" si="739"/>
        <v>21:0194</v>
      </c>
      <c r="E4532" t="s">
        <v>17263</v>
      </c>
      <c r="F4532" t="s">
        <v>17264</v>
      </c>
      <c r="H4532">
        <v>61.2234251</v>
      </c>
      <c r="I4532">
        <v>-138.2008658</v>
      </c>
      <c r="J4532" s="1" t="str">
        <f t="shared" si="740"/>
        <v>NGR bulk stream sediment</v>
      </c>
      <c r="K4532" s="1" t="str">
        <f t="shared" si="741"/>
        <v>&lt;177 micron (NGR)</v>
      </c>
      <c r="L4532">
        <v>60</v>
      </c>
      <c r="M4532" t="s">
        <v>56</v>
      </c>
      <c r="N4532">
        <v>1174</v>
      </c>
      <c r="O4532">
        <v>107</v>
      </c>
      <c r="P4532">
        <v>60</v>
      </c>
      <c r="Q4532">
        <v>5</v>
      </c>
      <c r="R4532">
        <v>58</v>
      </c>
      <c r="S4532">
        <v>19</v>
      </c>
      <c r="T4532">
        <v>-0.2</v>
      </c>
      <c r="U4532">
        <v>270</v>
      </c>
      <c r="V4532">
        <v>3.5</v>
      </c>
      <c r="W4532">
        <v>-0.2</v>
      </c>
      <c r="X4532">
        <v>8</v>
      </c>
      <c r="Y4532">
        <v>-2</v>
      </c>
      <c r="Z4532">
        <v>73</v>
      </c>
      <c r="AA4532">
        <v>-0.2</v>
      </c>
      <c r="AB4532">
        <v>-1</v>
      </c>
      <c r="AC4532">
        <v>570</v>
      </c>
      <c r="AD4532">
        <v>20</v>
      </c>
      <c r="AE4532">
        <v>-2</v>
      </c>
      <c r="AF4532">
        <v>6.6</v>
      </c>
      <c r="AG4532">
        <v>2.1</v>
      </c>
      <c r="AH4532">
        <v>355</v>
      </c>
    </row>
    <row r="4533" spans="1:34" hidden="1" x14ac:dyDescent="0.25">
      <c r="A4533" t="s">
        <v>17265</v>
      </c>
      <c r="B4533" t="s">
        <v>17266</v>
      </c>
      <c r="C4533" s="1" t="str">
        <f t="shared" si="738"/>
        <v>21:0620</v>
      </c>
      <c r="D4533" s="1" t="str">
        <f t="shared" si="739"/>
        <v>21:0194</v>
      </c>
      <c r="E4533" t="s">
        <v>17267</v>
      </c>
      <c r="F4533" t="s">
        <v>17268</v>
      </c>
      <c r="H4533">
        <v>61.222899099999999</v>
      </c>
      <c r="I4533">
        <v>-138.29429039999999</v>
      </c>
      <c r="J4533" s="1" t="str">
        <f t="shared" si="740"/>
        <v>NGR bulk stream sediment</v>
      </c>
      <c r="K4533" s="1" t="str">
        <f t="shared" si="741"/>
        <v>&lt;177 micron (NGR)</v>
      </c>
      <c r="L4533">
        <v>60</v>
      </c>
      <c r="M4533" t="s">
        <v>61</v>
      </c>
      <c r="N4533">
        <v>1175</v>
      </c>
      <c r="O4533">
        <v>79</v>
      </c>
      <c r="P4533">
        <v>41</v>
      </c>
      <c r="Q4533">
        <v>6</v>
      </c>
      <c r="R4533">
        <v>43</v>
      </c>
      <c r="S4533">
        <v>13</v>
      </c>
      <c r="T4533">
        <v>-0.2</v>
      </c>
      <c r="U4533">
        <v>290</v>
      </c>
      <c r="V4533">
        <v>2.75</v>
      </c>
      <c r="W4533">
        <v>-0.2</v>
      </c>
      <c r="X4533">
        <v>8</v>
      </c>
      <c r="Y4533">
        <v>-2</v>
      </c>
      <c r="Z4533">
        <v>53</v>
      </c>
      <c r="AA4533">
        <v>-0.2</v>
      </c>
      <c r="AB4533">
        <v>2</v>
      </c>
      <c r="AC4533">
        <v>500</v>
      </c>
      <c r="AD4533">
        <v>20</v>
      </c>
      <c r="AE4533">
        <v>-2</v>
      </c>
      <c r="AF4533">
        <v>4.4000000000000004</v>
      </c>
      <c r="AG4533">
        <v>2</v>
      </c>
      <c r="AH4533">
        <v>400</v>
      </c>
    </row>
    <row r="4534" spans="1:34" hidden="1" x14ac:dyDescent="0.25">
      <c r="A4534" t="s">
        <v>17269</v>
      </c>
      <c r="B4534" t="s">
        <v>17270</v>
      </c>
      <c r="C4534" s="1" t="str">
        <f t="shared" si="738"/>
        <v>21:0620</v>
      </c>
      <c r="D4534" s="1" t="str">
        <f t="shared" si="739"/>
        <v>21:0194</v>
      </c>
      <c r="E4534" t="s">
        <v>17271</v>
      </c>
      <c r="F4534" t="s">
        <v>17272</v>
      </c>
      <c r="H4534">
        <v>61.218947700000001</v>
      </c>
      <c r="I4534">
        <v>-138.30876860000001</v>
      </c>
      <c r="J4534" s="1" t="str">
        <f t="shared" si="740"/>
        <v>NGR bulk stream sediment</v>
      </c>
      <c r="K4534" s="1" t="str">
        <f t="shared" si="741"/>
        <v>&lt;177 micron (NGR)</v>
      </c>
      <c r="L4534">
        <v>60</v>
      </c>
      <c r="M4534" t="s">
        <v>66</v>
      </c>
      <c r="N4534">
        <v>1176</v>
      </c>
      <c r="O4534">
        <v>70</v>
      </c>
      <c r="P4534">
        <v>29</v>
      </c>
      <c r="Q4534">
        <v>5</v>
      </c>
      <c r="R4534">
        <v>37</v>
      </c>
      <c r="S4534">
        <v>10</v>
      </c>
      <c r="T4534">
        <v>-0.2</v>
      </c>
      <c r="U4534">
        <v>290</v>
      </c>
      <c r="V4534">
        <v>2.5</v>
      </c>
      <c r="W4534">
        <v>-0.2</v>
      </c>
      <c r="X4534">
        <v>8</v>
      </c>
      <c r="Y4534">
        <v>-2</v>
      </c>
      <c r="Z4534">
        <v>35</v>
      </c>
      <c r="AA4534">
        <v>-0.2</v>
      </c>
      <c r="AB4534">
        <v>-1</v>
      </c>
      <c r="AC4534">
        <v>476</v>
      </c>
      <c r="AD4534">
        <v>10</v>
      </c>
      <c r="AE4534">
        <v>-2</v>
      </c>
      <c r="AF4534">
        <v>3.6</v>
      </c>
      <c r="AG4534">
        <v>2.2000000000000002</v>
      </c>
      <c r="AH4534">
        <v>370</v>
      </c>
    </row>
    <row r="4535" spans="1:34" hidden="1" x14ac:dyDescent="0.25">
      <c r="A4535" t="s">
        <v>17273</v>
      </c>
      <c r="B4535" t="s">
        <v>17274</v>
      </c>
      <c r="C4535" s="1" t="str">
        <f t="shared" si="738"/>
        <v>21:0620</v>
      </c>
      <c r="D4535" s="1" t="str">
        <f t="shared" si="739"/>
        <v>21:0194</v>
      </c>
      <c r="E4535" t="s">
        <v>17275</v>
      </c>
      <c r="F4535" t="s">
        <v>17276</v>
      </c>
      <c r="H4535">
        <v>61.235953299999998</v>
      </c>
      <c r="I4535">
        <v>-138.30340029999999</v>
      </c>
      <c r="J4535" s="1" t="str">
        <f t="shared" si="740"/>
        <v>NGR bulk stream sediment</v>
      </c>
      <c r="K4535" s="1" t="str">
        <f t="shared" si="741"/>
        <v>&lt;177 micron (NGR)</v>
      </c>
      <c r="L4535">
        <v>60</v>
      </c>
      <c r="M4535" t="s">
        <v>76</v>
      </c>
      <c r="N4535">
        <v>1177</v>
      </c>
      <c r="O4535">
        <v>71</v>
      </c>
      <c r="P4535">
        <v>32</v>
      </c>
      <c r="Q4535">
        <v>5</v>
      </c>
      <c r="R4535">
        <v>39</v>
      </c>
      <c r="S4535">
        <v>12</v>
      </c>
      <c r="T4535">
        <v>-0.2</v>
      </c>
      <c r="U4535">
        <v>300</v>
      </c>
      <c r="V4535">
        <v>2.6</v>
      </c>
      <c r="W4535">
        <v>-0.2</v>
      </c>
      <c r="X4535">
        <v>9</v>
      </c>
      <c r="Y4535">
        <v>-2</v>
      </c>
      <c r="Z4535">
        <v>40</v>
      </c>
      <c r="AA4535">
        <v>-0.2</v>
      </c>
      <c r="AB4535">
        <v>-1</v>
      </c>
      <c r="AC4535">
        <v>479</v>
      </c>
      <c r="AD4535">
        <v>25</v>
      </c>
      <c r="AE4535">
        <v>-2</v>
      </c>
      <c r="AF4535">
        <v>3</v>
      </c>
      <c r="AG4535">
        <v>2.5</v>
      </c>
      <c r="AH4535">
        <v>400</v>
      </c>
    </row>
    <row r="4536" spans="1:34" hidden="1" x14ac:dyDescent="0.25">
      <c r="A4536" t="s">
        <v>17277</v>
      </c>
      <c r="B4536" t="s">
        <v>17278</v>
      </c>
      <c r="C4536" s="1" t="str">
        <f t="shared" si="738"/>
        <v>21:0620</v>
      </c>
      <c r="D4536" s="1" t="str">
        <f t="shared" si="739"/>
        <v>21:0194</v>
      </c>
      <c r="E4536" t="s">
        <v>17279</v>
      </c>
      <c r="F4536" t="s">
        <v>17280</v>
      </c>
      <c r="H4536">
        <v>61.240235499999997</v>
      </c>
      <c r="I4536">
        <v>-138.28841890000001</v>
      </c>
      <c r="J4536" s="1" t="str">
        <f t="shared" si="740"/>
        <v>NGR bulk stream sediment</v>
      </c>
      <c r="K4536" s="1" t="str">
        <f t="shared" si="741"/>
        <v>&lt;177 micron (NGR)</v>
      </c>
      <c r="L4536">
        <v>60</v>
      </c>
      <c r="M4536" t="s">
        <v>81</v>
      </c>
      <c r="N4536">
        <v>1178</v>
      </c>
      <c r="O4536">
        <v>108</v>
      </c>
      <c r="P4536">
        <v>69</v>
      </c>
      <c r="Q4536">
        <v>7</v>
      </c>
      <c r="R4536">
        <v>77</v>
      </c>
      <c r="S4536">
        <v>21</v>
      </c>
      <c r="T4536">
        <v>-0.2</v>
      </c>
      <c r="U4536">
        <v>400</v>
      </c>
      <c r="V4536">
        <v>3.5</v>
      </c>
      <c r="W4536">
        <v>-0.2</v>
      </c>
      <c r="X4536">
        <v>9</v>
      </c>
      <c r="Y4536">
        <v>2</v>
      </c>
      <c r="Z4536">
        <v>70</v>
      </c>
      <c r="AA4536">
        <v>0.3</v>
      </c>
      <c r="AB4536">
        <v>1</v>
      </c>
      <c r="AC4536">
        <v>748</v>
      </c>
      <c r="AD4536">
        <v>20</v>
      </c>
      <c r="AE4536">
        <v>-2</v>
      </c>
      <c r="AF4536">
        <v>8.4</v>
      </c>
      <c r="AG4536">
        <v>2.6</v>
      </c>
      <c r="AH4536">
        <v>325</v>
      </c>
    </row>
    <row r="4537" spans="1:34" hidden="1" x14ac:dyDescent="0.25">
      <c r="A4537" t="s">
        <v>17281</v>
      </c>
      <c r="B4537" t="s">
        <v>17282</v>
      </c>
      <c r="C4537" s="1" t="str">
        <f t="shared" si="738"/>
        <v>21:0620</v>
      </c>
      <c r="D4537" s="1" t="str">
        <f t="shared" si="739"/>
        <v>21:0194</v>
      </c>
      <c r="E4537" t="s">
        <v>17283</v>
      </c>
      <c r="F4537" t="s">
        <v>17284</v>
      </c>
      <c r="H4537">
        <v>61.211887599999997</v>
      </c>
      <c r="I4537">
        <v>-138.40729429999999</v>
      </c>
      <c r="J4537" s="1" t="str">
        <f t="shared" si="740"/>
        <v>NGR bulk stream sediment</v>
      </c>
      <c r="K4537" s="1" t="str">
        <f t="shared" si="741"/>
        <v>&lt;177 micron (NGR)</v>
      </c>
      <c r="L4537">
        <v>60</v>
      </c>
      <c r="M4537" t="s">
        <v>86</v>
      </c>
      <c r="N4537">
        <v>1179</v>
      </c>
      <c r="O4537">
        <v>67</v>
      </c>
      <c r="P4537">
        <v>38</v>
      </c>
      <c r="Q4537">
        <v>4</v>
      </c>
      <c r="R4537">
        <v>36</v>
      </c>
      <c r="S4537">
        <v>11</v>
      </c>
      <c r="T4537">
        <v>-0.2</v>
      </c>
      <c r="U4537">
        <v>360</v>
      </c>
      <c r="V4537">
        <v>2.4</v>
      </c>
      <c r="W4537">
        <v>0.2</v>
      </c>
      <c r="X4537">
        <v>6</v>
      </c>
      <c r="Y4537">
        <v>-2</v>
      </c>
      <c r="Z4537">
        <v>37</v>
      </c>
      <c r="AA4537">
        <v>-0.2</v>
      </c>
      <c r="AB4537">
        <v>3</v>
      </c>
      <c r="AC4537">
        <v>479</v>
      </c>
      <c r="AD4537">
        <v>10</v>
      </c>
      <c r="AE4537">
        <v>-2</v>
      </c>
      <c r="AF4537">
        <v>2.4</v>
      </c>
      <c r="AG4537">
        <v>2.2000000000000002</v>
      </c>
      <c r="AH4537">
        <v>400</v>
      </c>
    </row>
    <row r="4538" spans="1:34" hidden="1" x14ac:dyDescent="0.25">
      <c r="A4538" t="s">
        <v>17285</v>
      </c>
      <c r="B4538" t="s">
        <v>17286</v>
      </c>
      <c r="C4538" s="1" t="str">
        <f t="shared" si="738"/>
        <v>21:0620</v>
      </c>
      <c r="D4538" s="1" t="str">
        <f t="shared" si="739"/>
        <v>21:0194</v>
      </c>
      <c r="E4538" t="s">
        <v>17287</v>
      </c>
      <c r="F4538" t="s">
        <v>17288</v>
      </c>
      <c r="H4538">
        <v>61.2173582</v>
      </c>
      <c r="I4538">
        <v>-138.44607070000001</v>
      </c>
      <c r="J4538" s="1" t="str">
        <f t="shared" si="740"/>
        <v>NGR bulk stream sediment</v>
      </c>
      <c r="K4538" s="1" t="str">
        <f t="shared" si="741"/>
        <v>&lt;177 micron (NGR)</v>
      </c>
      <c r="L4538">
        <v>60</v>
      </c>
      <c r="M4538" t="s">
        <v>91</v>
      </c>
      <c r="N4538">
        <v>1180</v>
      </c>
      <c r="O4538">
        <v>60</v>
      </c>
      <c r="P4538">
        <v>34</v>
      </c>
      <c r="Q4538">
        <v>5</v>
      </c>
      <c r="R4538">
        <v>32</v>
      </c>
      <c r="S4538">
        <v>11</v>
      </c>
      <c r="T4538">
        <v>-0.2</v>
      </c>
      <c r="U4538">
        <v>390</v>
      </c>
      <c r="V4538">
        <v>2.2000000000000002</v>
      </c>
      <c r="W4538">
        <v>-0.2</v>
      </c>
      <c r="X4538">
        <v>5</v>
      </c>
      <c r="Y4538">
        <v>-2</v>
      </c>
      <c r="Z4538">
        <v>44</v>
      </c>
      <c r="AA4538">
        <v>-0.2</v>
      </c>
      <c r="AB4538">
        <v>2</v>
      </c>
      <c r="AC4538">
        <v>482</v>
      </c>
      <c r="AD4538">
        <v>20</v>
      </c>
      <c r="AE4538">
        <v>-2</v>
      </c>
      <c r="AF4538">
        <v>3.6</v>
      </c>
      <c r="AG4538">
        <v>1.8</v>
      </c>
      <c r="AH4538">
        <v>380</v>
      </c>
    </row>
    <row r="4539" spans="1:34" hidden="1" x14ac:dyDescent="0.25">
      <c r="A4539" t="s">
        <v>17289</v>
      </c>
      <c r="B4539" t="s">
        <v>17290</v>
      </c>
      <c r="C4539" s="1" t="str">
        <f t="shared" si="738"/>
        <v>21:0620</v>
      </c>
      <c r="D4539" s="1" t="str">
        <f t="shared" si="739"/>
        <v>21:0194</v>
      </c>
      <c r="E4539" t="s">
        <v>17291</v>
      </c>
      <c r="F4539" t="s">
        <v>17292</v>
      </c>
      <c r="H4539">
        <v>61.223260500000002</v>
      </c>
      <c r="I4539">
        <v>-138.45375150000001</v>
      </c>
      <c r="J4539" s="1" t="str">
        <f t="shared" si="740"/>
        <v>NGR bulk stream sediment</v>
      </c>
      <c r="K4539" s="1" t="str">
        <f t="shared" si="741"/>
        <v>&lt;177 micron (NGR)</v>
      </c>
      <c r="L4539">
        <v>60</v>
      </c>
      <c r="M4539" t="s">
        <v>96</v>
      </c>
      <c r="N4539">
        <v>1181</v>
      </c>
      <c r="O4539">
        <v>89</v>
      </c>
      <c r="P4539">
        <v>51</v>
      </c>
      <c r="Q4539">
        <v>7</v>
      </c>
      <c r="R4539">
        <v>51</v>
      </c>
      <c r="S4539">
        <v>14</v>
      </c>
      <c r="T4539">
        <v>-0.2</v>
      </c>
      <c r="U4539">
        <v>420</v>
      </c>
      <c r="V4539">
        <v>2.9</v>
      </c>
      <c r="W4539">
        <v>-0.2</v>
      </c>
      <c r="X4539">
        <v>15</v>
      </c>
      <c r="Y4539">
        <v>-2</v>
      </c>
      <c r="Z4539">
        <v>40</v>
      </c>
      <c r="AA4539">
        <v>-0.2</v>
      </c>
      <c r="AB4539">
        <v>2</v>
      </c>
      <c r="AC4539">
        <v>606</v>
      </c>
      <c r="AD4539">
        <v>20</v>
      </c>
      <c r="AE4539">
        <v>-2</v>
      </c>
      <c r="AF4539">
        <v>6.2</v>
      </c>
      <c r="AG4539">
        <v>2.2999999999999998</v>
      </c>
      <c r="AH4539">
        <v>370</v>
      </c>
    </row>
    <row r="4540" spans="1:34" hidden="1" x14ac:dyDescent="0.25">
      <c r="A4540" t="s">
        <v>17293</v>
      </c>
      <c r="B4540" t="s">
        <v>17294</v>
      </c>
      <c r="C4540" s="1" t="str">
        <f t="shared" si="738"/>
        <v>21:0620</v>
      </c>
      <c r="D4540" s="1" t="str">
        <f t="shared" si="739"/>
        <v>21:0194</v>
      </c>
      <c r="E4540" t="s">
        <v>17295</v>
      </c>
      <c r="F4540" t="s">
        <v>17296</v>
      </c>
      <c r="H4540">
        <v>61.244215199999999</v>
      </c>
      <c r="I4540">
        <v>-138.6479559</v>
      </c>
      <c r="J4540" s="1" t="str">
        <f t="shared" si="740"/>
        <v>NGR bulk stream sediment</v>
      </c>
      <c r="K4540" s="1" t="str">
        <f t="shared" si="741"/>
        <v>&lt;177 micron (NGR)</v>
      </c>
      <c r="L4540">
        <v>60</v>
      </c>
      <c r="M4540" t="s">
        <v>101</v>
      </c>
      <c r="N4540">
        <v>1182</v>
      </c>
      <c r="O4540">
        <v>80</v>
      </c>
      <c r="P4540">
        <v>39</v>
      </c>
      <c r="Q4540">
        <v>5</v>
      </c>
      <c r="R4540">
        <v>36</v>
      </c>
      <c r="S4540">
        <v>11</v>
      </c>
      <c r="T4540">
        <v>-0.2</v>
      </c>
      <c r="U4540">
        <v>320</v>
      </c>
      <c r="V4540">
        <v>2.15</v>
      </c>
      <c r="W4540">
        <v>0.5</v>
      </c>
      <c r="X4540">
        <v>6</v>
      </c>
      <c r="Y4540">
        <v>-2</v>
      </c>
      <c r="Z4540">
        <v>40</v>
      </c>
      <c r="AA4540">
        <v>1.6</v>
      </c>
      <c r="AB4540">
        <v>3</v>
      </c>
      <c r="AC4540">
        <v>593</v>
      </c>
      <c r="AD4540">
        <v>20</v>
      </c>
      <c r="AE4540">
        <v>-2</v>
      </c>
      <c r="AF4540">
        <v>8</v>
      </c>
      <c r="AG4540">
        <v>2.7</v>
      </c>
      <c r="AH4540">
        <v>300</v>
      </c>
    </row>
    <row r="4541" spans="1:34" hidden="1" x14ac:dyDescent="0.25">
      <c r="A4541" t="s">
        <v>17297</v>
      </c>
      <c r="B4541" t="s">
        <v>17298</v>
      </c>
      <c r="C4541" s="1" t="str">
        <f t="shared" si="738"/>
        <v>21:0620</v>
      </c>
      <c r="D4541" s="1" t="str">
        <f>HYPERLINK("http://geochem.nrcan.gc.ca/cdogs/content/svy/svy_e.htm", "")</f>
        <v/>
      </c>
      <c r="G4541" s="1" t="str">
        <f>HYPERLINK("http://geochem.nrcan.gc.ca/cdogs/content/cr_/cr_00077_e.htm", "77")</f>
        <v>77</v>
      </c>
      <c r="J4541" t="s">
        <v>69</v>
      </c>
      <c r="K4541" t="s">
        <v>70</v>
      </c>
      <c r="L4541">
        <v>60</v>
      </c>
      <c r="M4541" t="s">
        <v>71</v>
      </c>
      <c r="N4541">
        <v>1183</v>
      </c>
      <c r="O4541">
        <v>123</v>
      </c>
      <c r="P4541">
        <v>56</v>
      </c>
      <c r="Q4541">
        <v>28</v>
      </c>
      <c r="R4541">
        <v>287</v>
      </c>
      <c r="S4541">
        <v>24</v>
      </c>
      <c r="T4541">
        <v>-0.2</v>
      </c>
      <c r="U4541">
        <v>530</v>
      </c>
      <c r="V4541">
        <v>3.1</v>
      </c>
      <c r="W4541">
        <v>0.2</v>
      </c>
      <c r="X4541">
        <v>25</v>
      </c>
      <c r="Y4541">
        <v>4</v>
      </c>
      <c r="Z4541">
        <v>57</v>
      </c>
      <c r="AA4541">
        <v>0.6</v>
      </c>
      <c r="AB4541">
        <v>7</v>
      </c>
      <c r="AC4541">
        <v>742</v>
      </c>
      <c r="AD4541">
        <v>25</v>
      </c>
      <c r="AE4541">
        <v>16</v>
      </c>
      <c r="AF4541">
        <v>3.6</v>
      </c>
      <c r="AG4541">
        <v>18.3</v>
      </c>
      <c r="AH4541">
        <v>565</v>
      </c>
    </row>
    <row r="4542" spans="1:34" hidden="1" x14ac:dyDescent="0.25">
      <c r="A4542" t="s">
        <v>17299</v>
      </c>
      <c r="B4542" t="s">
        <v>17300</v>
      </c>
      <c r="C4542" s="1" t="str">
        <f t="shared" si="738"/>
        <v>21:0620</v>
      </c>
      <c r="D4542" s="1" t="str">
        <f>HYPERLINK("http://geochem.nrcan.gc.ca/cdogs/content/svy/svy210194_e.htm", "21:0194")</f>
        <v>21:0194</v>
      </c>
      <c r="E4542" t="s">
        <v>17301</v>
      </c>
      <c r="F4542" t="s">
        <v>17302</v>
      </c>
      <c r="H4542">
        <v>61.325758800000003</v>
      </c>
      <c r="I4542">
        <v>-139.04719470000001</v>
      </c>
      <c r="J4542" s="1" t="str">
        <f>HYPERLINK("http://geochem.nrcan.gc.ca/cdogs/content/kwd/kwd020030_e.htm", "NGR bulk stream sediment")</f>
        <v>NGR bulk stream sediment</v>
      </c>
      <c r="K4542" s="1" t="str">
        <f>HYPERLINK("http://geochem.nrcan.gc.ca/cdogs/content/kwd/kwd080006_e.htm", "&lt;177 micron (NGR)")</f>
        <v>&lt;177 micron (NGR)</v>
      </c>
      <c r="L4542">
        <v>60</v>
      </c>
      <c r="M4542" t="s">
        <v>106</v>
      </c>
      <c r="N4542">
        <v>1184</v>
      </c>
      <c r="O4542">
        <v>84</v>
      </c>
      <c r="P4542">
        <v>76</v>
      </c>
      <c r="Q4542">
        <v>6</v>
      </c>
      <c r="R4542">
        <v>47</v>
      </c>
      <c r="S4542">
        <v>16</v>
      </c>
      <c r="T4542">
        <v>-0.2</v>
      </c>
      <c r="U4542">
        <v>2100</v>
      </c>
      <c r="V4542">
        <v>3.3</v>
      </c>
      <c r="W4542">
        <v>-0.2</v>
      </c>
      <c r="X4542">
        <v>9</v>
      </c>
      <c r="Y4542">
        <v>3</v>
      </c>
      <c r="Z4542">
        <v>35</v>
      </c>
      <c r="AA4542">
        <v>-0.2</v>
      </c>
      <c r="AB4542">
        <v>-1</v>
      </c>
      <c r="AC4542">
        <v>436</v>
      </c>
      <c r="AD4542">
        <v>65</v>
      </c>
      <c r="AE4542">
        <v>-2</v>
      </c>
      <c r="AF4542">
        <v>48.4</v>
      </c>
      <c r="AG4542">
        <v>1.6</v>
      </c>
      <c r="AH4542">
        <v>240</v>
      </c>
    </row>
    <row r="4543" spans="1:34" hidden="1" x14ac:dyDescent="0.25">
      <c r="A4543" t="s">
        <v>17303</v>
      </c>
      <c r="B4543" t="s">
        <v>17304</v>
      </c>
      <c r="C4543" s="1" t="str">
        <f t="shared" si="738"/>
        <v>21:0620</v>
      </c>
      <c r="D4543" s="1" t="str">
        <f>HYPERLINK("http://geochem.nrcan.gc.ca/cdogs/content/svy/svy210194_e.htm", "21:0194")</f>
        <v>21:0194</v>
      </c>
      <c r="E4543" t="s">
        <v>17305</v>
      </c>
      <c r="F4543" t="s">
        <v>17306</v>
      </c>
      <c r="H4543">
        <v>61.323665800000001</v>
      </c>
      <c r="I4543">
        <v>-139.0192596</v>
      </c>
      <c r="J4543" s="1" t="str">
        <f>HYPERLINK("http://geochem.nrcan.gc.ca/cdogs/content/kwd/kwd020030_e.htm", "NGR bulk stream sediment")</f>
        <v>NGR bulk stream sediment</v>
      </c>
      <c r="K4543" s="1" t="str">
        <f>HYPERLINK("http://geochem.nrcan.gc.ca/cdogs/content/kwd/kwd080006_e.htm", "&lt;177 micron (NGR)")</f>
        <v>&lt;177 micron (NGR)</v>
      </c>
      <c r="L4543">
        <v>60</v>
      </c>
      <c r="M4543" t="s">
        <v>111</v>
      </c>
      <c r="N4543">
        <v>1185</v>
      </c>
      <c r="O4543">
        <v>180</v>
      </c>
      <c r="P4543">
        <v>29</v>
      </c>
      <c r="Q4543">
        <v>4</v>
      </c>
      <c r="R4543">
        <v>35</v>
      </c>
      <c r="S4543">
        <v>8</v>
      </c>
      <c r="T4543">
        <v>-0.2</v>
      </c>
      <c r="U4543">
        <v>570</v>
      </c>
      <c r="V4543">
        <v>1.2</v>
      </c>
      <c r="W4543">
        <v>-0.2</v>
      </c>
      <c r="X4543">
        <v>1</v>
      </c>
      <c r="Y4543">
        <v>2</v>
      </c>
      <c r="Z4543">
        <v>7</v>
      </c>
      <c r="AA4543">
        <v>-0.2</v>
      </c>
      <c r="AB4543">
        <v>3</v>
      </c>
      <c r="AC4543">
        <v>279</v>
      </c>
      <c r="AD4543">
        <v>65</v>
      </c>
      <c r="AE4543">
        <v>-2</v>
      </c>
      <c r="AF4543">
        <v>62.8</v>
      </c>
      <c r="AG4543">
        <v>1</v>
      </c>
      <c r="AH4543">
        <v>210</v>
      </c>
    </row>
    <row r="4544" spans="1:34" hidden="1" x14ac:dyDescent="0.25">
      <c r="A4544" t="s">
        <v>17307</v>
      </c>
      <c r="B4544" t="s">
        <v>17308</v>
      </c>
      <c r="C4544" s="1" t="str">
        <f t="shared" ref="C4544:C4607" si="742">HYPERLINK("http://geochem.nrcan.gc.ca/cdogs/content/bdl/bdl210624_e.htm", "21:0624")</f>
        <v>21:0624</v>
      </c>
      <c r="D4544" s="1" t="str">
        <f>HYPERLINK("http://geochem.nrcan.gc.ca/cdogs/content/svy/svy210195_e.htm", "21:0195")</f>
        <v>21:0195</v>
      </c>
      <c r="E4544" t="s">
        <v>17309</v>
      </c>
      <c r="F4544" t="s">
        <v>17310</v>
      </c>
      <c r="H4544">
        <v>62.779495900000001</v>
      </c>
      <c r="I4544">
        <v>-138.9686202</v>
      </c>
      <c r="J4544" s="1" t="str">
        <f>HYPERLINK("http://geochem.nrcan.gc.ca/cdogs/content/kwd/kwd020030_e.htm", "NGR bulk stream sediment")</f>
        <v>NGR bulk stream sediment</v>
      </c>
      <c r="K4544" s="1" t="str">
        <f>HYPERLINK("http://geochem.nrcan.gc.ca/cdogs/content/kwd/kwd080006_e.htm", "&lt;177 micron (NGR)")</f>
        <v>&lt;177 micron (NGR)</v>
      </c>
      <c r="L4544">
        <v>1</v>
      </c>
      <c r="M4544" t="s">
        <v>38</v>
      </c>
      <c r="N4544">
        <v>1</v>
      </c>
      <c r="O4544">
        <v>72</v>
      </c>
      <c r="P4544">
        <v>14</v>
      </c>
      <c r="Q4544">
        <v>8</v>
      </c>
      <c r="R4544">
        <v>12</v>
      </c>
      <c r="S4544">
        <v>6</v>
      </c>
      <c r="T4544">
        <v>-0.2</v>
      </c>
      <c r="U4544">
        <v>440</v>
      </c>
      <c r="V4544">
        <v>2.2000000000000002</v>
      </c>
      <c r="W4544">
        <v>-0.2</v>
      </c>
      <c r="X4544">
        <v>10</v>
      </c>
      <c r="Y4544">
        <v>-2</v>
      </c>
      <c r="Z4544">
        <v>38</v>
      </c>
      <c r="AA4544">
        <v>3.3</v>
      </c>
      <c r="AB4544">
        <v>3</v>
      </c>
      <c r="AC4544">
        <v>1230</v>
      </c>
      <c r="AD4544">
        <v>35</v>
      </c>
      <c r="AE4544">
        <v>2</v>
      </c>
      <c r="AF4544">
        <v>11</v>
      </c>
      <c r="AG4544">
        <v>3.9</v>
      </c>
      <c r="AH4544">
        <v>320</v>
      </c>
    </row>
    <row r="4545" spans="1:34" hidden="1" x14ac:dyDescent="0.25">
      <c r="A4545" t="s">
        <v>17311</v>
      </c>
      <c r="B4545" t="s">
        <v>17312</v>
      </c>
      <c r="C4545" s="1" t="str">
        <f t="shared" si="742"/>
        <v>21:0624</v>
      </c>
      <c r="D4545" s="1" t="str">
        <f>HYPERLINK("http://geochem.nrcan.gc.ca/cdogs/content/svy/svy210195_e.htm", "21:0195")</f>
        <v>21:0195</v>
      </c>
      <c r="E4545" t="s">
        <v>17313</v>
      </c>
      <c r="F4545" t="s">
        <v>17314</v>
      </c>
      <c r="H4545">
        <v>62.877537199999999</v>
      </c>
      <c r="I4545">
        <v>-138.93494369999999</v>
      </c>
      <c r="J4545" s="1" t="str">
        <f>HYPERLINK("http://geochem.nrcan.gc.ca/cdogs/content/kwd/kwd020030_e.htm", "NGR bulk stream sediment")</f>
        <v>NGR bulk stream sediment</v>
      </c>
      <c r="K4545" s="1" t="str">
        <f>HYPERLINK("http://geochem.nrcan.gc.ca/cdogs/content/kwd/kwd080006_e.htm", "&lt;177 micron (NGR)")</f>
        <v>&lt;177 micron (NGR)</v>
      </c>
      <c r="L4545">
        <v>1</v>
      </c>
      <c r="M4545" t="s">
        <v>43</v>
      </c>
      <c r="N4545">
        <v>2</v>
      </c>
      <c r="O4545">
        <v>124</v>
      </c>
      <c r="P4545">
        <v>32</v>
      </c>
      <c r="Q4545">
        <v>14</v>
      </c>
      <c r="R4545">
        <v>36</v>
      </c>
      <c r="S4545">
        <v>12</v>
      </c>
      <c r="T4545">
        <v>-0.2</v>
      </c>
      <c r="U4545">
        <v>560</v>
      </c>
      <c r="V4545">
        <v>2.16</v>
      </c>
      <c r="W4545">
        <v>-0.2</v>
      </c>
      <c r="X4545">
        <v>4</v>
      </c>
      <c r="Y4545">
        <v>-2</v>
      </c>
      <c r="Z4545">
        <v>34</v>
      </c>
      <c r="AA4545">
        <v>0.5</v>
      </c>
      <c r="AB4545">
        <v>3</v>
      </c>
      <c r="AC4545">
        <v>1080</v>
      </c>
      <c r="AD4545">
        <v>60</v>
      </c>
      <c r="AE4545">
        <v>2</v>
      </c>
      <c r="AF4545">
        <v>12.8</v>
      </c>
      <c r="AG4545">
        <v>4.5999999999999996</v>
      </c>
      <c r="AH4545">
        <v>380</v>
      </c>
    </row>
    <row r="4546" spans="1:34" hidden="1" x14ac:dyDescent="0.25">
      <c r="A4546" t="s">
        <v>17315</v>
      </c>
      <c r="B4546" t="s">
        <v>17316</v>
      </c>
      <c r="C4546" s="1" t="str">
        <f t="shared" si="742"/>
        <v>21:0624</v>
      </c>
      <c r="D4546" s="1" t="str">
        <f>HYPERLINK("http://geochem.nrcan.gc.ca/cdogs/content/svy/svy_e.htm", "")</f>
        <v/>
      </c>
      <c r="G4546" s="1" t="str">
        <f>HYPERLINK("http://geochem.nrcan.gc.ca/cdogs/content/cr_/cr_00077_e.htm", "77")</f>
        <v>77</v>
      </c>
      <c r="J4546" t="s">
        <v>69</v>
      </c>
      <c r="K4546" t="s">
        <v>70</v>
      </c>
      <c r="L4546">
        <v>1</v>
      </c>
      <c r="M4546" t="s">
        <v>71</v>
      </c>
      <c r="N4546">
        <v>3</v>
      </c>
      <c r="O4546">
        <v>134</v>
      </c>
      <c r="P4546">
        <v>60</v>
      </c>
      <c r="Q4546">
        <v>38</v>
      </c>
      <c r="R4546">
        <v>306</v>
      </c>
      <c r="S4546">
        <v>30</v>
      </c>
      <c r="T4546">
        <v>-0.2</v>
      </c>
      <c r="U4546">
        <v>600</v>
      </c>
      <c r="V4546">
        <v>2.8</v>
      </c>
      <c r="W4546">
        <v>0.6</v>
      </c>
      <c r="X4546">
        <v>14</v>
      </c>
      <c r="Y4546">
        <v>2</v>
      </c>
      <c r="Z4546">
        <v>48</v>
      </c>
      <c r="AA4546">
        <v>1</v>
      </c>
      <c r="AB4546">
        <v>5</v>
      </c>
      <c r="AC4546">
        <v>694</v>
      </c>
      <c r="AD4546">
        <v>30</v>
      </c>
      <c r="AE4546">
        <v>22</v>
      </c>
      <c r="AF4546">
        <v>3.4</v>
      </c>
      <c r="AG4546">
        <v>17.100000000000001</v>
      </c>
      <c r="AH4546">
        <v>480</v>
      </c>
    </row>
    <row r="4547" spans="1:34" hidden="1" x14ac:dyDescent="0.25">
      <c r="A4547" t="s">
        <v>17317</v>
      </c>
      <c r="B4547" t="s">
        <v>17318</v>
      </c>
      <c r="C4547" s="1" t="str">
        <f t="shared" si="742"/>
        <v>21:0624</v>
      </c>
      <c r="D4547" s="1" t="str">
        <f t="shared" ref="D4547:D4564" si="743">HYPERLINK("http://geochem.nrcan.gc.ca/cdogs/content/svy/svy210195_e.htm", "21:0195")</f>
        <v>21:0195</v>
      </c>
      <c r="E4547" t="s">
        <v>17319</v>
      </c>
      <c r="F4547" t="s">
        <v>17320</v>
      </c>
      <c r="H4547">
        <v>62.837531800000001</v>
      </c>
      <c r="I4547">
        <v>-138.983473</v>
      </c>
      <c r="J4547" s="1" t="str">
        <f t="shared" ref="J4547:J4564" si="744">HYPERLINK("http://geochem.nrcan.gc.ca/cdogs/content/kwd/kwd020030_e.htm", "NGR bulk stream sediment")</f>
        <v>NGR bulk stream sediment</v>
      </c>
      <c r="K4547" s="1" t="str">
        <f t="shared" ref="K4547:K4564" si="745">HYPERLINK("http://geochem.nrcan.gc.ca/cdogs/content/kwd/kwd080006_e.htm", "&lt;177 micron (NGR)")</f>
        <v>&lt;177 micron (NGR)</v>
      </c>
      <c r="L4547">
        <v>1</v>
      </c>
      <c r="M4547" t="s">
        <v>56</v>
      </c>
      <c r="N4547">
        <v>4</v>
      </c>
      <c r="O4547">
        <v>58</v>
      </c>
      <c r="P4547">
        <v>12</v>
      </c>
      <c r="Q4547">
        <v>10</v>
      </c>
      <c r="R4547">
        <v>12</v>
      </c>
      <c r="S4547">
        <v>12</v>
      </c>
      <c r="T4547">
        <v>-0.2</v>
      </c>
      <c r="U4547">
        <v>376</v>
      </c>
      <c r="V4547">
        <v>2.2400000000000002</v>
      </c>
      <c r="W4547">
        <v>-0.2</v>
      </c>
      <c r="X4547">
        <v>14</v>
      </c>
      <c r="Y4547">
        <v>-2</v>
      </c>
      <c r="Z4547">
        <v>64</v>
      </c>
      <c r="AA4547">
        <v>2.7</v>
      </c>
      <c r="AB4547">
        <v>3</v>
      </c>
      <c r="AC4547">
        <v>1070</v>
      </c>
      <c r="AD4547">
        <v>20</v>
      </c>
      <c r="AE4547">
        <v>18</v>
      </c>
      <c r="AF4547">
        <v>4</v>
      </c>
      <c r="AG4547">
        <v>6.5</v>
      </c>
      <c r="AH4547">
        <v>380</v>
      </c>
    </row>
    <row r="4548" spans="1:34" hidden="1" x14ac:dyDescent="0.25">
      <c r="A4548" t="s">
        <v>17321</v>
      </c>
      <c r="B4548" t="s">
        <v>17322</v>
      </c>
      <c r="C4548" s="1" t="str">
        <f t="shared" si="742"/>
        <v>21:0624</v>
      </c>
      <c r="D4548" s="1" t="str">
        <f t="shared" si="743"/>
        <v>21:0195</v>
      </c>
      <c r="E4548" t="s">
        <v>17323</v>
      </c>
      <c r="F4548" t="s">
        <v>17324</v>
      </c>
      <c r="H4548">
        <v>62.842028900000003</v>
      </c>
      <c r="I4548">
        <v>-138.96904129999999</v>
      </c>
      <c r="J4548" s="1" t="str">
        <f t="shared" si="744"/>
        <v>NGR bulk stream sediment</v>
      </c>
      <c r="K4548" s="1" t="str">
        <f t="shared" si="745"/>
        <v>&lt;177 micron (NGR)</v>
      </c>
      <c r="L4548">
        <v>1</v>
      </c>
      <c r="M4548" t="s">
        <v>61</v>
      </c>
      <c r="N4548">
        <v>5</v>
      </c>
      <c r="O4548">
        <v>84</v>
      </c>
      <c r="P4548">
        <v>18</v>
      </c>
      <c r="Q4548">
        <v>10</v>
      </c>
      <c r="R4548">
        <v>22</v>
      </c>
      <c r="S4548">
        <v>10</v>
      </c>
      <c r="T4548">
        <v>-0.2</v>
      </c>
      <c r="U4548">
        <v>700</v>
      </c>
      <c r="V4548">
        <v>2.08</v>
      </c>
      <c r="W4548">
        <v>-0.2</v>
      </c>
      <c r="X4548">
        <v>6</v>
      </c>
      <c r="Y4548">
        <v>-2</v>
      </c>
      <c r="Z4548">
        <v>36</v>
      </c>
      <c r="AA4548">
        <v>1.1000000000000001</v>
      </c>
      <c r="AB4548">
        <v>2</v>
      </c>
      <c r="AC4548">
        <v>879</v>
      </c>
      <c r="AD4548">
        <v>40</v>
      </c>
      <c r="AE4548">
        <v>6</v>
      </c>
      <c r="AF4548">
        <v>12</v>
      </c>
      <c r="AG4548">
        <v>13.1</v>
      </c>
      <c r="AH4548">
        <v>410</v>
      </c>
    </row>
    <row r="4549" spans="1:34" hidden="1" x14ac:dyDescent="0.25">
      <c r="A4549" t="s">
        <v>17325</v>
      </c>
      <c r="B4549" t="s">
        <v>17326</v>
      </c>
      <c r="C4549" s="1" t="str">
        <f t="shared" si="742"/>
        <v>21:0624</v>
      </c>
      <c r="D4549" s="1" t="str">
        <f t="shared" si="743"/>
        <v>21:0195</v>
      </c>
      <c r="E4549" t="s">
        <v>17327</v>
      </c>
      <c r="F4549" t="s">
        <v>17328</v>
      </c>
      <c r="H4549">
        <v>62.826669099999997</v>
      </c>
      <c r="I4549">
        <v>-138.94019829999999</v>
      </c>
      <c r="J4549" s="1" t="str">
        <f t="shared" si="744"/>
        <v>NGR bulk stream sediment</v>
      </c>
      <c r="K4549" s="1" t="str">
        <f t="shared" si="745"/>
        <v>&lt;177 micron (NGR)</v>
      </c>
      <c r="L4549">
        <v>1</v>
      </c>
      <c r="M4549" t="s">
        <v>66</v>
      </c>
      <c r="N4549">
        <v>6</v>
      </c>
      <c r="O4549">
        <v>66</v>
      </c>
      <c r="P4549">
        <v>14</v>
      </c>
      <c r="Q4549">
        <v>6</v>
      </c>
      <c r="R4549">
        <v>24</v>
      </c>
      <c r="S4549">
        <v>10</v>
      </c>
      <c r="T4549">
        <v>-0.2</v>
      </c>
      <c r="U4549">
        <v>660</v>
      </c>
      <c r="V4549">
        <v>1.88</v>
      </c>
      <c r="W4549">
        <v>-0.2</v>
      </c>
      <c r="X4549">
        <v>2</v>
      </c>
      <c r="Y4549">
        <v>-2</v>
      </c>
      <c r="Z4549">
        <v>30</v>
      </c>
      <c r="AA4549">
        <v>0.4</v>
      </c>
      <c r="AB4549">
        <v>2</v>
      </c>
      <c r="AC4549">
        <v>795</v>
      </c>
      <c r="AD4549">
        <v>50</v>
      </c>
      <c r="AE4549">
        <v>2</v>
      </c>
      <c r="AF4549">
        <v>5.8</v>
      </c>
      <c r="AG4549">
        <v>6</v>
      </c>
      <c r="AH4549">
        <v>380</v>
      </c>
    </row>
    <row r="4550" spans="1:34" hidden="1" x14ac:dyDescent="0.25">
      <c r="A4550" t="s">
        <v>17329</v>
      </c>
      <c r="B4550" t="s">
        <v>17330</v>
      </c>
      <c r="C4550" s="1" t="str">
        <f t="shared" si="742"/>
        <v>21:0624</v>
      </c>
      <c r="D4550" s="1" t="str">
        <f t="shared" si="743"/>
        <v>21:0195</v>
      </c>
      <c r="E4550" t="s">
        <v>17331</v>
      </c>
      <c r="F4550" t="s">
        <v>17332</v>
      </c>
      <c r="H4550">
        <v>62.8217152</v>
      </c>
      <c r="I4550">
        <v>-138.9526564</v>
      </c>
      <c r="J4550" s="1" t="str">
        <f t="shared" si="744"/>
        <v>NGR bulk stream sediment</v>
      </c>
      <c r="K4550" s="1" t="str">
        <f t="shared" si="745"/>
        <v>&lt;177 micron (NGR)</v>
      </c>
      <c r="L4550">
        <v>1</v>
      </c>
      <c r="M4550" t="s">
        <v>76</v>
      </c>
      <c r="N4550">
        <v>7</v>
      </c>
      <c r="O4550">
        <v>76</v>
      </c>
      <c r="P4550">
        <v>16</v>
      </c>
      <c r="Q4550">
        <v>2</v>
      </c>
      <c r="R4550">
        <v>20</v>
      </c>
      <c r="S4550">
        <v>12</v>
      </c>
      <c r="T4550">
        <v>-0.2</v>
      </c>
      <c r="U4550">
        <v>480</v>
      </c>
      <c r="V4550">
        <v>2.08</v>
      </c>
      <c r="W4550">
        <v>-0.2</v>
      </c>
      <c r="X4550">
        <v>14</v>
      </c>
      <c r="Y4550">
        <v>-2</v>
      </c>
      <c r="Z4550">
        <v>40</v>
      </c>
      <c r="AA4550">
        <v>1.8</v>
      </c>
      <c r="AB4550">
        <v>-1</v>
      </c>
      <c r="AC4550">
        <v>1060</v>
      </c>
      <c r="AD4550">
        <v>30</v>
      </c>
      <c r="AE4550">
        <v>6</v>
      </c>
      <c r="AF4550">
        <v>11.4</v>
      </c>
      <c r="AG4550">
        <v>4.5999999999999996</v>
      </c>
      <c r="AH4550">
        <v>430</v>
      </c>
    </row>
    <row r="4551" spans="1:34" hidden="1" x14ac:dyDescent="0.25">
      <c r="A4551" t="s">
        <v>17333</v>
      </c>
      <c r="B4551" t="s">
        <v>17334</v>
      </c>
      <c r="C4551" s="1" t="str">
        <f t="shared" si="742"/>
        <v>21:0624</v>
      </c>
      <c r="D4551" s="1" t="str">
        <f t="shared" si="743"/>
        <v>21:0195</v>
      </c>
      <c r="E4551" t="s">
        <v>17335</v>
      </c>
      <c r="F4551" t="s">
        <v>17336</v>
      </c>
      <c r="H4551">
        <v>62.816665200000003</v>
      </c>
      <c r="I4551">
        <v>-138.9236061</v>
      </c>
      <c r="J4551" s="1" t="str">
        <f t="shared" si="744"/>
        <v>NGR bulk stream sediment</v>
      </c>
      <c r="K4551" s="1" t="str">
        <f t="shared" si="745"/>
        <v>&lt;177 micron (NGR)</v>
      </c>
      <c r="L4551">
        <v>1</v>
      </c>
      <c r="M4551" t="s">
        <v>81</v>
      </c>
      <c r="N4551">
        <v>8</v>
      </c>
      <c r="O4551">
        <v>116</v>
      </c>
      <c r="P4551">
        <v>30</v>
      </c>
      <c r="Q4551">
        <v>14</v>
      </c>
      <c r="R4551">
        <v>30</v>
      </c>
      <c r="S4551">
        <v>12</v>
      </c>
      <c r="T4551">
        <v>-0.2</v>
      </c>
      <c r="U4551">
        <v>640</v>
      </c>
      <c r="V4551">
        <v>2.2799999999999998</v>
      </c>
      <c r="W4551">
        <v>0.2</v>
      </c>
      <c r="X4551">
        <v>4</v>
      </c>
      <c r="Y4551">
        <v>-2</v>
      </c>
      <c r="Z4551">
        <v>40</v>
      </c>
      <c r="AA4551">
        <v>0.4</v>
      </c>
      <c r="AB4551">
        <v>1</v>
      </c>
      <c r="AC4551">
        <v>795</v>
      </c>
      <c r="AD4551">
        <v>50</v>
      </c>
      <c r="AE4551">
        <v>-2</v>
      </c>
      <c r="AF4551">
        <v>16</v>
      </c>
      <c r="AG4551">
        <v>5.0999999999999996</v>
      </c>
      <c r="AH4551">
        <v>440</v>
      </c>
    </row>
    <row r="4552" spans="1:34" hidden="1" x14ac:dyDescent="0.25">
      <c r="A4552" t="s">
        <v>17337</v>
      </c>
      <c r="B4552" t="s">
        <v>17338</v>
      </c>
      <c r="C4552" s="1" t="str">
        <f t="shared" si="742"/>
        <v>21:0624</v>
      </c>
      <c r="D4552" s="1" t="str">
        <f t="shared" si="743"/>
        <v>21:0195</v>
      </c>
      <c r="E4552" t="s">
        <v>17339</v>
      </c>
      <c r="F4552" t="s">
        <v>17340</v>
      </c>
      <c r="H4552">
        <v>62.823715900000003</v>
      </c>
      <c r="I4552">
        <v>-138.90862089999999</v>
      </c>
      <c r="J4552" s="1" t="str">
        <f t="shared" si="744"/>
        <v>NGR bulk stream sediment</v>
      </c>
      <c r="K4552" s="1" t="str">
        <f t="shared" si="745"/>
        <v>&lt;177 micron (NGR)</v>
      </c>
      <c r="L4552">
        <v>1</v>
      </c>
      <c r="M4552" t="s">
        <v>86</v>
      </c>
      <c r="N4552">
        <v>9</v>
      </c>
      <c r="O4552">
        <v>58</v>
      </c>
      <c r="P4552">
        <v>16</v>
      </c>
      <c r="Q4552">
        <v>8</v>
      </c>
      <c r="R4552">
        <v>26</v>
      </c>
      <c r="S4552">
        <v>12</v>
      </c>
      <c r="T4552">
        <v>-0.2</v>
      </c>
      <c r="U4552">
        <v>360</v>
      </c>
      <c r="V4552">
        <v>2.16</v>
      </c>
      <c r="W4552">
        <v>-0.2</v>
      </c>
      <c r="X4552">
        <v>4</v>
      </c>
      <c r="Y4552">
        <v>-2</v>
      </c>
      <c r="Z4552">
        <v>26</v>
      </c>
      <c r="AA4552">
        <v>0.5</v>
      </c>
      <c r="AB4552">
        <v>-1</v>
      </c>
      <c r="AC4552">
        <v>718</v>
      </c>
      <c r="AD4552">
        <v>20</v>
      </c>
      <c r="AE4552">
        <v>-2</v>
      </c>
      <c r="AF4552">
        <v>3.6</v>
      </c>
      <c r="AG4552">
        <v>8.1</v>
      </c>
      <c r="AH4552">
        <v>290</v>
      </c>
    </row>
    <row r="4553" spans="1:34" hidden="1" x14ac:dyDescent="0.25">
      <c r="A4553" t="s">
        <v>17341</v>
      </c>
      <c r="B4553" t="s">
        <v>17342</v>
      </c>
      <c r="C4553" s="1" t="str">
        <f t="shared" si="742"/>
        <v>21:0624</v>
      </c>
      <c r="D4553" s="1" t="str">
        <f t="shared" si="743"/>
        <v>21:0195</v>
      </c>
      <c r="E4553" t="s">
        <v>17309</v>
      </c>
      <c r="F4553" t="s">
        <v>17343</v>
      </c>
      <c r="H4553">
        <v>62.779495900000001</v>
      </c>
      <c r="I4553">
        <v>-138.9686202</v>
      </c>
      <c r="J4553" s="1" t="str">
        <f t="shared" si="744"/>
        <v>NGR bulk stream sediment</v>
      </c>
      <c r="K4553" s="1" t="str">
        <f t="shared" si="745"/>
        <v>&lt;177 micron (NGR)</v>
      </c>
      <c r="L4553">
        <v>1</v>
      </c>
      <c r="M4553" t="s">
        <v>51</v>
      </c>
      <c r="N4553">
        <v>10</v>
      </c>
      <c r="O4553">
        <v>64</v>
      </c>
      <c r="P4553">
        <v>14</v>
      </c>
      <c r="Q4553">
        <v>12</v>
      </c>
      <c r="R4553">
        <v>10</v>
      </c>
      <c r="S4553">
        <v>6</v>
      </c>
      <c r="T4553">
        <v>-0.2</v>
      </c>
      <c r="U4553">
        <v>500</v>
      </c>
      <c r="V4553">
        <v>2.2400000000000002</v>
      </c>
      <c r="W4553">
        <v>-0.2</v>
      </c>
      <c r="X4553">
        <v>10</v>
      </c>
      <c r="Y4553">
        <v>-2</v>
      </c>
      <c r="Z4553">
        <v>38</v>
      </c>
      <c r="AA4553">
        <v>3.3</v>
      </c>
      <c r="AB4553">
        <v>-1</v>
      </c>
      <c r="AC4553">
        <v>1240</v>
      </c>
      <c r="AD4553">
        <v>40</v>
      </c>
      <c r="AE4553">
        <v>2</v>
      </c>
      <c r="AF4553">
        <v>12</v>
      </c>
      <c r="AG4553">
        <v>3.7</v>
      </c>
      <c r="AH4553">
        <v>215</v>
      </c>
    </row>
    <row r="4554" spans="1:34" hidden="1" x14ac:dyDescent="0.25">
      <c r="A4554" t="s">
        <v>17344</v>
      </c>
      <c r="B4554" t="s">
        <v>17345</v>
      </c>
      <c r="C4554" s="1" t="str">
        <f t="shared" si="742"/>
        <v>21:0624</v>
      </c>
      <c r="D4554" s="1" t="str">
        <f t="shared" si="743"/>
        <v>21:0195</v>
      </c>
      <c r="E4554" t="s">
        <v>17309</v>
      </c>
      <c r="F4554" t="s">
        <v>17346</v>
      </c>
      <c r="H4554">
        <v>62.779495900000001</v>
      </c>
      <c r="I4554">
        <v>-138.9686202</v>
      </c>
      <c r="J4554" s="1" t="str">
        <f t="shared" si="744"/>
        <v>NGR bulk stream sediment</v>
      </c>
      <c r="K4554" s="1" t="str">
        <f t="shared" si="745"/>
        <v>&lt;177 micron (NGR)</v>
      </c>
      <c r="L4554">
        <v>1</v>
      </c>
      <c r="M4554" t="s">
        <v>47</v>
      </c>
      <c r="N4554">
        <v>11</v>
      </c>
      <c r="O4554">
        <v>64</v>
      </c>
      <c r="P4554">
        <v>14</v>
      </c>
      <c r="Q4554">
        <v>10</v>
      </c>
      <c r="R4554">
        <v>12</v>
      </c>
      <c r="S4554">
        <v>10</v>
      </c>
      <c r="T4554">
        <v>-0.2</v>
      </c>
      <c r="U4554">
        <v>420</v>
      </c>
      <c r="V4554">
        <v>2.2400000000000002</v>
      </c>
      <c r="W4554">
        <v>-0.2</v>
      </c>
      <c r="X4554">
        <v>8</v>
      </c>
      <c r="Y4554">
        <v>-2</v>
      </c>
      <c r="Z4554">
        <v>42</v>
      </c>
      <c r="AA4554">
        <v>3.1</v>
      </c>
      <c r="AB4554">
        <v>1</v>
      </c>
      <c r="AC4554">
        <v>1270</v>
      </c>
      <c r="AD4554">
        <v>30</v>
      </c>
      <c r="AE4554">
        <v>-2</v>
      </c>
      <c r="AF4554">
        <v>11</v>
      </c>
      <c r="AG4554">
        <v>4.2</v>
      </c>
      <c r="AH4554">
        <v>260</v>
      </c>
    </row>
    <row r="4555" spans="1:34" hidden="1" x14ac:dyDescent="0.25">
      <c r="A4555" t="s">
        <v>17347</v>
      </c>
      <c r="B4555" t="s">
        <v>17348</v>
      </c>
      <c r="C4555" s="1" t="str">
        <f t="shared" si="742"/>
        <v>21:0624</v>
      </c>
      <c r="D4555" s="1" t="str">
        <f t="shared" si="743"/>
        <v>21:0195</v>
      </c>
      <c r="E4555" t="s">
        <v>17349</v>
      </c>
      <c r="F4555" t="s">
        <v>17350</v>
      </c>
      <c r="H4555">
        <v>62.780310900000003</v>
      </c>
      <c r="I4555">
        <v>-138.9487067</v>
      </c>
      <c r="J4555" s="1" t="str">
        <f t="shared" si="744"/>
        <v>NGR bulk stream sediment</v>
      </c>
      <c r="K4555" s="1" t="str">
        <f t="shared" si="745"/>
        <v>&lt;177 micron (NGR)</v>
      </c>
      <c r="L4555">
        <v>1</v>
      </c>
      <c r="M4555" t="s">
        <v>91</v>
      </c>
      <c r="N4555">
        <v>12</v>
      </c>
      <c r="O4555">
        <v>52</v>
      </c>
      <c r="P4555">
        <v>14</v>
      </c>
      <c r="Q4555">
        <v>6</v>
      </c>
      <c r="R4555">
        <v>12</v>
      </c>
      <c r="S4555">
        <v>4</v>
      </c>
      <c r="T4555">
        <v>-0.2</v>
      </c>
      <c r="U4555">
        <v>304</v>
      </c>
      <c r="V4555">
        <v>2.12</v>
      </c>
      <c r="W4555">
        <v>-0.2</v>
      </c>
      <c r="X4555">
        <v>4</v>
      </c>
      <c r="Y4555">
        <v>-2</v>
      </c>
      <c r="Z4555">
        <v>58</v>
      </c>
      <c r="AA4555">
        <v>0.6</v>
      </c>
      <c r="AB4555">
        <v>1</v>
      </c>
      <c r="AC4555">
        <v>1020</v>
      </c>
      <c r="AD4555">
        <v>40</v>
      </c>
      <c r="AE4555">
        <v>2</v>
      </c>
      <c r="AF4555">
        <v>8.6</v>
      </c>
      <c r="AG4555">
        <v>3.7</v>
      </c>
      <c r="AH4555">
        <v>290</v>
      </c>
    </row>
    <row r="4556" spans="1:34" hidden="1" x14ac:dyDescent="0.25">
      <c r="A4556" t="s">
        <v>17351</v>
      </c>
      <c r="B4556" t="s">
        <v>17352</v>
      </c>
      <c r="C4556" s="1" t="str">
        <f t="shared" si="742"/>
        <v>21:0624</v>
      </c>
      <c r="D4556" s="1" t="str">
        <f t="shared" si="743"/>
        <v>21:0195</v>
      </c>
      <c r="E4556" t="s">
        <v>17353</v>
      </c>
      <c r="F4556" t="s">
        <v>17354</v>
      </c>
      <c r="H4556">
        <v>62.784004600000003</v>
      </c>
      <c r="I4556">
        <v>-138.82942489999999</v>
      </c>
      <c r="J4556" s="1" t="str">
        <f t="shared" si="744"/>
        <v>NGR bulk stream sediment</v>
      </c>
      <c r="K4556" s="1" t="str">
        <f t="shared" si="745"/>
        <v>&lt;177 micron (NGR)</v>
      </c>
      <c r="L4556">
        <v>1</v>
      </c>
      <c r="M4556" t="s">
        <v>96</v>
      </c>
      <c r="N4556">
        <v>13</v>
      </c>
      <c r="O4556">
        <v>224</v>
      </c>
      <c r="P4556">
        <v>18</v>
      </c>
      <c r="Q4556">
        <v>60</v>
      </c>
      <c r="R4556">
        <v>34</v>
      </c>
      <c r="S4556">
        <v>14</v>
      </c>
      <c r="T4556">
        <v>-0.2</v>
      </c>
      <c r="U4556">
        <v>540</v>
      </c>
      <c r="V4556">
        <v>2.2000000000000002</v>
      </c>
      <c r="W4556">
        <v>1.2</v>
      </c>
      <c r="X4556">
        <v>90</v>
      </c>
      <c r="Y4556">
        <v>-2</v>
      </c>
      <c r="Z4556">
        <v>38</v>
      </c>
      <c r="AA4556">
        <v>2</v>
      </c>
      <c r="AB4556">
        <v>2</v>
      </c>
      <c r="AC4556">
        <v>1000</v>
      </c>
      <c r="AD4556">
        <v>20</v>
      </c>
      <c r="AE4556">
        <v>2</v>
      </c>
      <c r="AF4556">
        <v>4</v>
      </c>
      <c r="AG4556">
        <v>2.2999999999999998</v>
      </c>
      <c r="AH4556">
        <v>270</v>
      </c>
    </row>
    <row r="4557" spans="1:34" hidden="1" x14ac:dyDescent="0.25">
      <c r="A4557" t="s">
        <v>17355</v>
      </c>
      <c r="B4557" t="s">
        <v>17356</v>
      </c>
      <c r="C4557" s="1" t="str">
        <f t="shared" si="742"/>
        <v>21:0624</v>
      </c>
      <c r="D4557" s="1" t="str">
        <f t="shared" si="743"/>
        <v>21:0195</v>
      </c>
      <c r="E4557" t="s">
        <v>17357</v>
      </c>
      <c r="F4557" t="s">
        <v>17358</v>
      </c>
      <c r="H4557">
        <v>62.781301200000001</v>
      </c>
      <c r="I4557">
        <v>-138.84454239999999</v>
      </c>
      <c r="J4557" s="1" t="str">
        <f t="shared" si="744"/>
        <v>NGR bulk stream sediment</v>
      </c>
      <c r="K4557" s="1" t="str">
        <f t="shared" si="745"/>
        <v>&lt;177 micron (NGR)</v>
      </c>
      <c r="L4557">
        <v>1</v>
      </c>
      <c r="M4557" t="s">
        <v>101</v>
      </c>
      <c r="N4557">
        <v>14</v>
      </c>
      <c r="O4557">
        <v>44</v>
      </c>
      <c r="P4557">
        <v>172</v>
      </c>
      <c r="Q4557">
        <v>16</v>
      </c>
      <c r="R4557">
        <v>10</v>
      </c>
      <c r="S4557">
        <v>2</v>
      </c>
      <c r="T4557">
        <v>-0.2</v>
      </c>
      <c r="U4557">
        <v>140</v>
      </c>
      <c r="V4557">
        <v>2.08</v>
      </c>
      <c r="W4557">
        <v>-0.2</v>
      </c>
      <c r="X4557">
        <v>10</v>
      </c>
      <c r="Y4557">
        <v>37</v>
      </c>
      <c r="Z4557">
        <v>20</v>
      </c>
      <c r="AA4557">
        <v>1.2</v>
      </c>
      <c r="AB4557">
        <v>-1</v>
      </c>
      <c r="AC4557">
        <v>1150</v>
      </c>
      <c r="AD4557">
        <v>15</v>
      </c>
      <c r="AE4557">
        <v>12</v>
      </c>
      <c r="AF4557">
        <v>2.2000000000000002</v>
      </c>
      <c r="AG4557">
        <v>4.3</v>
      </c>
      <c r="AH4557">
        <v>310</v>
      </c>
    </row>
    <row r="4558" spans="1:34" hidden="1" x14ac:dyDescent="0.25">
      <c r="A4558" t="s">
        <v>17359</v>
      </c>
      <c r="B4558" t="s">
        <v>17360</v>
      </c>
      <c r="C4558" s="1" t="str">
        <f t="shared" si="742"/>
        <v>21:0624</v>
      </c>
      <c r="D4558" s="1" t="str">
        <f t="shared" si="743"/>
        <v>21:0195</v>
      </c>
      <c r="E4558" t="s">
        <v>17361</v>
      </c>
      <c r="F4558" t="s">
        <v>17362</v>
      </c>
      <c r="H4558">
        <v>62.799827399999998</v>
      </c>
      <c r="I4558">
        <v>-138.81619649999999</v>
      </c>
      <c r="J4558" s="1" t="str">
        <f t="shared" si="744"/>
        <v>NGR bulk stream sediment</v>
      </c>
      <c r="K4558" s="1" t="str">
        <f t="shared" si="745"/>
        <v>&lt;177 micron (NGR)</v>
      </c>
      <c r="L4558">
        <v>1</v>
      </c>
      <c r="M4558" t="s">
        <v>106</v>
      </c>
      <c r="N4558">
        <v>15</v>
      </c>
      <c r="O4558">
        <v>58</v>
      </c>
      <c r="P4558">
        <v>44</v>
      </c>
      <c r="Q4558">
        <v>16</v>
      </c>
      <c r="R4558">
        <v>24</v>
      </c>
      <c r="S4558">
        <v>12</v>
      </c>
      <c r="T4558">
        <v>-0.2</v>
      </c>
      <c r="U4558">
        <v>960</v>
      </c>
      <c r="V4558">
        <v>2.04</v>
      </c>
      <c r="W4558">
        <v>0.4</v>
      </c>
      <c r="X4558">
        <v>4</v>
      </c>
      <c r="Y4558">
        <v>-2</v>
      </c>
      <c r="Z4558">
        <v>30</v>
      </c>
      <c r="AA4558">
        <v>0.6</v>
      </c>
      <c r="AB4558">
        <v>2</v>
      </c>
      <c r="AC4558">
        <v>464</v>
      </c>
      <c r="AD4558">
        <v>15</v>
      </c>
      <c r="AE4558">
        <v>-2</v>
      </c>
      <c r="AF4558">
        <v>22.8</v>
      </c>
      <c r="AG4558">
        <v>32</v>
      </c>
      <c r="AH4558">
        <v>270</v>
      </c>
    </row>
    <row r="4559" spans="1:34" hidden="1" x14ac:dyDescent="0.25">
      <c r="A4559" t="s">
        <v>17363</v>
      </c>
      <c r="B4559" t="s">
        <v>17364</v>
      </c>
      <c r="C4559" s="1" t="str">
        <f t="shared" si="742"/>
        <v>21:0624</v>
      </c>
      <c r="D4559" s="1" t="str">
        <f t="shared" si="743"/>
        <v>21:0195</v>
      </c>
      <c r="E4559" t="s">
        <v>17365</v>
      </c>
      <c r="F4559" t="s">
        <v>17366</v>
      </c>
      <c r="H4559">
        <v>62.791250900000001</v>
      </c>
      <c r="I4559">
        <v>-138.79253370000001</v>
      </c>
      <c r="J4559" s="1" t="str">
        <f t="shared" si="744"/>
        <v>NGR bulk stream sediment</v>
      </c>
      <c r="K4559" s="1" t="str">
        <f t="shared" si="745"/>
        <v>&lt;177 micron (NGR)</v>
      </c>
      <c r="L4559">
        <v>1</v>
      </c>
      <c r="M4559" t="s">
        <v>111</v>
      </c>
      <c r="N4559">
        <v>16</v>
      </c>
      <c r="O4559">
        <v>74</v>
      </c>
      <c r="P4559">
        <v>10</v>
      </c>
      <c r="Q4559">
        <v>14</v>
      </c>
      <c r="R4559">
        <v>44</v>
      </c>
      <c r="S4559">
        <v>12</v>
      </c>
      <c r="T4559">
        <v>-0.2</v>
      </c>
      <c r="U4559">
        <v>296</v>
      </c>
      <c r="V4559">
        <v>1.76</v>
      </c>
      <c r="W4559">
        <v>-0.2</v>
      </c>
      <c r="X4559">
        <v>20</v>
      </c>
      <c r="Y4559">
        <v>-2</v>
      </c>
      <c r="Z4559">
        <v>28</v>
      </c>
      <c r="AA4559">
        <v>4.5</v>
      </c>
      <c r="AB4559">
        <v>-1</v>
      </c>
      <c r="AC4559">
        <v>869</v>
      </c>
      <c r="AD4559">
        <v>25</v>
      </c>
      <c r="AE4559">
        <v>6</v>
      </c>
      <c r="AF4559">
        <v>3.2</v>
      </c>
      <c r="AG4559">
        <v>4.0999999999999996</v>
      </c>
      <c r="AH4559">
        <v>320</v>
      </c>
    </row>
    <row r="4560" spans="1:34" hidden="1" x14ac:dyDescent="0.25">
      <c r="A4560" t="s">
        <v>17367</v>
      </c>
      <c r="B4560" t="s">
        <v>17368</v>
      </c>
      <c r="C4560" s="1" t="str">
        <f t="shared" si="742"/>
        <v>21:0624</v>
      </c>
      <c r="D4560" s="1" t="str">
        <f t="shared" si="743"/>
        <v>21:0195</v>
      </c>
      <c r="E4560" t="s">
        <v>17369</v>
      </c>
      <c r="F4560" t="s">
        <v>17370</v>
      </c>
      <c r="H4560">
        <v>62.800380199999999</v>
      </c>
      <c r="I4560">
        <v>-138.79351779999999</v>
      </c>
      <c r="J4560" s="1" t="str">
        <f t="shared" si="744"/>
        <v>NGR bulk stream sediment</v>
      </c>
      <c r="K4560" s="1" t="str">
        <f t="shared" si="745"/>
        <v>&lt;177 micron (NGR)</v>
      </c>
      <c r="L4560">
        <v>1</v>
      </c>
      <c r="M4560" t="s">
        <v>116</v>
      </c>
      <c r="N4560">
        <v>17</v>
      </c>
      <c r="O4560">
        <v>64</v>
      </c>
      <c r="P4560">
        <v>18</v>
      </c>
      <c r="Q4560">
        <v>6</v>
      </c>
      <c r="R4560">
        <v>32</v>
      </c>
      <c r="S4560">
        <v>10</v>
      </c>
      <c r="T4560">
        <v>-0.2</v>
      </c>
      <c r="U4560">
        <v>320</v>
      </c>
      <c r="V4560">
        <v>2.2000000000000002</v>
      </c>
      <c r="W4560">
        <v>-0.2</v>
      </c>
      <c r="X4560">
        <v>4</v>
      </c>
      <c r="Y4560">
        <v>-2</v>
      </c>
      <c r="Z4560">
        <v>28</v>
      </c>
      <c r="AA4560">
        <v>0.6</v>
      </c>
      <c r="AB4560">
        <v>1</v>
      </c>
      <c r="AC4560">
        <v>538</v>
      </c>
      <c r="AD4560">
        <v>25</v>
      </c>
      <c r="AE4560">
        <v>2</v>
      </c>
      <c r="AF4560">
        <v>6.6</v>
      </c>
      <c r="AG4560">
        <v>6.6</v>
      </c>
      <c r="AH4560">
        <v>440</v>
      </c>
    </row>
    <row r="4561" spans="1:34" hidden="1" x14ac:dyDescent="0.25">
      <c r="A4561" t="s">
        <v>17371</v>
      </c>
      <c r="B4561" t="s">
        <v>17372</v>
      </c>
      <c r="C4561" s="1" t="str">
        <f t="shared" si="742"/>
        <v>21:0624</v>
      </c>
      <c r="D4561" s="1" t="str">
        <f t="shared" si="743"/>
        <v>21:0195</v>
      </c>
      <c r="E4561" t="s">
        <v>17373</v>
      </c>
      <c r="F4561" t="s">
        <v>17374</v>
      </c>
      <c r="H4561">
        <v>62.775748100000001</v>
      </c>
      <c r="I4561">
        <v>-138.73859540000001</v>
      </c>
      <c r="J4561" s="1" t="str">
        <f t="shared" si="744"/>
        <v>NGR bulk stream sediment</v>
      </c>
      <c r="K4561" s="1" t="str">
        <f t="shared" si="745"/>
        <v>&lt;177 micron (NGR)</v>
      </c>
      <c r="L4561">
        <v>1</v>
      </c>
      <c r="M4561" t="s">
        <v>121</v>
      </c>
      <c r="N4561">
        <v>18</v>
      </c>
      <c r="O4561">
        <v>64</v>
      </c>
      <c r="P4561">
        <v>8</v>
      </c>
      <c r="Q4561">
        <v>6</v>
      </c>
      <c r="R4561">
        <v>8</v>
      </c>
      <c r="S4561">
        <v>6</v>
      </c>
      <c r="T4561">
        <v>-0.2</v>
      </c>
      <c r="U4561">
        <v>304</v>
      </c>
      <c r="V4561">
        <v>1.56</v>
      </c>
      <c r="W4561">
        <v>-0.2</v>
      </c>
      <c r="X4561">
        <v>20</v>
      </c>
      <c r="Y4561">
        <v>-2</v>
      </c>
      <c r="Z4561">
        <v>34</v>
      </c>
      <c r="AA4561">
        <v>3.3</v>
      </c>
      <c r="AB4561">
        <v>2</v>
      </c>
      <c r="AC4561">
        <v>1180</v>
      </c>
      <c r="AD4561">
        <v>25</v>
      </c>
      <c r="AE4561">
        <v>-2</v>
      </c>
      <c r="AF4561">
        <v>4.5999999999999996</v>
      </c>
      <c r="AG4561">
        <v>2.8</v>
      </c>
      <c r="AH4561">
        <v>310</v>
      </c>
    </row>
    <row r="4562" spans="1:34" hidden="1" x14ac:dyDescent="0.25">
      <c r="A4562" t="s">
        <v>17375</v>
      </c>
      <c r="B4562" t="s">
        <v>17376</v>
      </c>
      <c r="C4562" s="1" t="str">
        <f t="shared" si="742"/>
        <v>21:0624</v>
      </c>
      <c r="D4562" s="1" t="str">
        <f t="shared" si="743"/>
        <v>21:0195</v>
      </c>
      <c r="E4562" t="s">
        <v>17377</v>
      </c>
      <c r="F4562" t="s">
        <v>17378</v>
      </c>
      <c r="H4562">
        <v>62.769254099999998</v>
      </c>
      <c r="I4562">
        <v>-138.72956880000001</v>
      </c>
      <c r="J4562" s="1" t="str">
        <f t="shared" si="744"/>
        <v>NGR bulk stream sediment</v>
      </c>
      <c r="K4562" s="1" t="str">
        <f t="shared" si="745"/>
        <v>&lt;177 micron (NGR)</v>
      </c>
      <c r="L4562">
        <v>1</v>
      </c>
      <c r="M4562" t="s">
        <v>126</v>
      </c>
      <c r="N4562">
        <v>19</v>
      </c>
      <c r="O4562">
        <v>58</v>
      </c>
      <c r="P4562">
        <v>12</v>
      </c>
      <c r="Q4562">
        <v>10</v>
      </c>
      <c r="R4562">
        <v>6</v>
      </c>
      <c r="S4562">
        <v>8</v>
      </c>
      <c r="T4562">
        <v>-0.2</v>
      </c>
      <c r="U4562">
        <v>312</v>
      </c>
      <c r="V4562">
        <v>2.02</v>
      </c>
      <c r="W4562">
        <v>-0.2</v>
      </c>
      <c r="X4562">
        <v>8</v>
      </c>
      <c r="Y4562">
        <v>-2</v>
      </c>
      <c r="Z4562">
        <v>52</v>
      </c>
      <c r="AA4562">
        <v>1.5</v>
      </c>
      <c r="AB4562">
        <v>1</v>
      </c>
      <c r="AC4562">
        <v>1270</v>
      </c>
      <c r="AD4562">
        <v>45</v>
      </c>
      <c r="AE4562">
        <v>2</v>
      </c>
      <c r="AF4562">
        <v>5</v>
      </c>
      <c r="AG4562">
        <v>3.6</v>
      </c>
      <c r="AH4562">
        <v>360</v>
      </c>
    </row>
    <row r="4563" spans="1:34" hidden="1" x14ac:dyDescent="0.25">
      <c r="A4563" t="s">
        <v>17379</v>
      </c>
      <c r="B4563" t="s">
        <v>17380</v>
      </c>
      <c r="C4563" s="1" t="str">
        <f t="shared" si="742"/>
        <v>21:0624</v>
      </c>
      <c r="D4563" s="1" t="str">
        <f t="shared" si="743"/>
        <v>21:0195</v>
      </c>
      <c r="E4563" t="s">
        <v>17381</v>
      </c>
      <c r="F4563" t="s">
        <v>17382</v>
      </c>
      <c r="H4563">
        <v>62.777968600000001</v>
      </c>
      <c r="I4563">
        <v>-138.70331730000001</v>
      </c>
      <c r="J4563" s="1" t="str">
        <f t="shared" si="744"/>
        <v>NGR bulk stream sediment</v>
      </c>
      <c r="K4563" s="1" t="str">
        <f t="shared" si="745"/>
        <v>&lt;177 micron (NGR)</v>
      </c>
      <c r="L4563">
        <v>1</v>
      </c>
      <c r="M4563" t="s">
        <v>131</v>
      </c>
      <c r="N4563">
        <v>20</v>
      </c>
      <c r="O4563">
        <v>68</v>
      </c>
      <c r="P4563">
        <v>12</v>
      </c>
      <c r="Q4563">
        <v>12</v>
      </c>
      <c r="R4563">
        <v>6</v>
      </c>
      <c r="S4563">
        <v>4</v>
      </c>
      <c r="T4563">
        <v>-0.2</v>
      </c>
      <c r="U4563">
        <v>360</v>
      </c>
      <c r="V4563">
        <v>2.2400000000000002</v>
      </c>
      <c r="W4563">
        <v>-0.2</v>
      </c>
      <c r="X4563">
        <v>4</v>
      </c>
      <c r="Y4563">
        <v>-2</v>
      </c>
      <c r="Z4563">
        <v>64</v>
      </c>
      <c r="AA4563">
        <v>1.1000000000000001</v>
      </c>
      <c r="AB4563">
        <v>2</v>
      </c>
      <c r="AC4563">
        <v>1230</v>
      </c>
      <c r="AD4563">
        <v>20</v>
      </c>
      <c r="AE4563">
        <v>-2</v>
      </c>
      <c r="AF4563">
        <v>4.8</v>
      </c>
      <c r="AG4563">
        <v>3.9</v>
      </c>
      <c r="AH4563">
        <v>310</v>
      </c>
    </row>
    <row r="4564" spans="1:34" hidden="1" x14ac:dyDescent="0.25">
      <c r="A4564" t="s">
        <v>17383</v>
      </c>
      <c r="B4564" t="s">
        <v>17384</v>
      </c>
      <c r="C4564" s="1" t="str">
        <f t="shared" si="742"/>
        <v>21:0624</v>
      </c>
      <c r="D4564" s="1" t="str">
        <f t="shared" si="743"/>
        <v>21:0195</v>
      </c>
      <c r="E4564" t="s">
        <v>17385</v>
      </c>
      <c r="F4564" t="s">
        <v>17386</v>
      </c>
      <c r="H4564">
        <v>62.827824700000001</v>
      </c>
      <c r="I4564">
        <v>-138.7261159</v>
      </c>
      <c r="J4564" s="1" t="str">
        <f t="shared" si="744"/>
        <v>NGR bulk stream sediment</v>
      </c>
      <c r="K4564" s="1" t="str">
        <f t="shared" si="745"/>
        <v>&lt;177 micron (NGR)</v>
      </c>
      <c r="L4564">
        <v>2</v>
      </c>
      <c r="M4564" t="s">
        <v>38</v>
      </c>
      <c r="N4564">
        <v>21</v>
      </c>
      <c r="O4564">
        <v>62</v>
      </c>
      <c r="P4564">
        <v>14</v>
      </c>
      <c r="Q4564">
        <v>8</v>
      </c>
      <c r="R4564">
        <v>20</v>
      </c>
      <c r="S4564">
        <v>14</v>
      </c>
      <c r="T4564">
        <v>-0.2</v>
      </c>
      <c r="U4564">
        <v>380</v>
      </c>
      <c r="V4564">
        <v>2.2000000000000002</v>
      </c>
      <c r="W4564">
        <v>-0.2</v>
      </c>
      <c r="X4564">
        <v>2</v>
      </c>
      <c r="Y4564">
        <v>-2</v>
      </c>
      <c r="Z4564">
        <v>34</v>
      </c>
      <c r="AA4564">
        <v>0.3</v>
      </c>
      <c r="AB4564">
        <v>-1</v>
      </c>
      <c r="AC4564">
        <v>740</v>
      </c>
      <c r="AD4564">
        <v>25</v>
      </c>
      <c r="AE4564">
        <v>-2</v>
      </c>
      <c r="AF4564">
        <v>5</v>
      </c>
      <c r="AG4564">
        <v>3.6</v>
      </c>
      <c r="AH4564">
        <v>380</v>
      </c>
    </row>
    <row r="4565" spans="1:34" hidden="1" x14ac:dyDescent="0.25">
      <c r="A4565" t="s">
        <v>17387</v>
      </c>
      <c r="B4565" t="s">
        <v>17388</v>
      </c>
      <c r="C4565" s="1" t="str">
        <f t="shared" si="742"/>
        <v>21:0624</v>
      </c>
      <c r="D4565" s="1" t="str">
        <f>HYPERLINK("http://geochem.nrcan.gc.ca/cdogs/content/svy/svy_e.htm", "")</f>
        <v/>
      </c>
      <c r="G4565" s="1" t="str">
        <f>HYPERLINK("http://geochem.nrcan.gc.ca/cdogs/content/cr_/cr_00077_e.htm", "77")</f>
        <v>77</v>
      </c>
      <c r="J4565" t="s">
        <v>69</v>
      </c>
      <c r="K4565" t="s">
        <v>70</v>
      </c>
      <c r="L4565">
        <v>2</v>
      </c>
      <c r="M4565" t="s">
        <v>71</v>
      </c>
      <c r="N4565">
        <v>22</v>
      </c>
      <c r="O4565">
        <v>132</v>
      </c>
      <c r="P4565">
        <v>60</v>
      </c>
      <c r="Q4565">
        <v>34</v>
      </c>
      <c r="R4565">
        <v>282</v>
      </c>
      <c r="S4565">
        <v>30</v>
      </c>
      <c r="T4565">
        <v>-0.2</v>
      </c>
      <c r="U4565">
        <v>560</v>
      </c>
      <c r="V4565">
        <v>2.8</v>
      </c>
      <c r="W4565">
        <v>0.6</v>
      </c>
      <c r="X4565">
        <v>14</v>
      </c>
      <c r="Y4565">
        <v>2</v>
      </c>
      <c r="Z4565">
        <v>50</v>
      </c>
      <c r="AA4565">
        <v>0.9</v>
      </c>
      <c r="AB4565">
        <v>5</v>
      </c>
      <c r="AC4565">
        <v>626</v>
      </c>
      <c r="AD4565">
        <v>60</v>
      </c>
      <c r="AE4565">
        <v>14</v>
      </c>
      <c r="AF4565">
        <v>3.4</v>
      </c>
      <c r="AG4565">
        <v>17.5</v>
      </c>
      <c r="AH4565">
        <v>410</v>
      </c>
    </row>
    <row r="4566" spans="1:34" hidden="1" x14ac:dyDescent="0.25">
      <c r="A4566" t="s">
        <v>17389</v>
      </c>
      <c r="B4566" t="s">
        <v>17390</v>
      </c>
      <c r="C4566" s="1" t="str">
        <f t="shared" si="742"/>
        <v>21:0624</v>
      </c>
      <c r="D4566" s="1" t="str">
        <f t="shared" ref="D4566:D4584" si="746">HYPERLINK("http://geochem.nrcan.gc.ca/cdogs/content/svy/svy210195_e.htm", "21:0195")</f>
        <v>21:0195</v>
      </c>
      <c r="E4566" t="s">
        <v>17391</v>
      </c>
      <c r="F4566" t="s">
        <v>17392</v>
      </c>
      <c r="H4566">
        <v>62.779212999999999</v>
      </c>
      <c r="I4566">
        <v>-138.71907959999999</v>
      </c>
      <c r="J4566" s="1" t="str">
        <f t="shared" ref="J4566:J4584" si="747">HYPERLINK("http://geochem.nrcan.gc.ca/cdogs/content/kwd/kwd020030_e.htm", "NGR bulk stream sediment")</f>
        <v>NGR bulk stream sediment</v>
      </c>
      <c r="K4566" s="1" t="str">
        <f t="shared" ref="K4566:K4584" si="748">HYPERLINK("http://geochem.nrcan.gc.ca/cdogs/content/kwd/kwd080006_e.htm", "&lt;177 micron (NGR)")</f>
        <v>&lt;177 micron (NGR)</v>
      </c>
      <c r="L4566">
        <v>2</v>
      </c>
      <c r="M4566" t="s">
        <v>43</v>
      </c>
      <c r="N4566">
        <v>23</v>
      </c>
      <c r="O4566">
        <v>44</v>
      </c>
      <c r="P4566">
        <v>8</v>
      </c>
      <c r="Q4566">
        <v>8</v>
      </c>
      <c r="R4566">
        <v>6</v>
      </c>
      <c r="S4566">
        <v>4</v>
      </c>
      <c r="T4566">
        <v>-0.2</v>
      </c>
      <c r="U4566">
        <v>204</v>
      </c>
      <c r="V4566">
        <v>1.76</v>
      </c>
      <c r="W4566">
        <v>0.2</v>
      </c>
      <c r="X4566">
        <v>6</v>
      </c>
      <c r="Y4566">
        <v>-2</v>
      </c>
      <c r="Z4566">
        <v>50</v>
      </c>
      <c r="AA4566">
        <v>2</v>
      </c>
      <c r="AB4566">
        <v>-1</v>
      </c>
      <c r="AC4566">
        <v>1250</v>
      </c>
      <c r="AD4566">
        <v>100</v>
      </c>
      <c r="AE4566">
        <v>6</v>
      </c>
      <c r="AF4566">
        <v>3.4</v>
      </c>
      <c r="AG4566">
        <v>37.799999999999997</v>
      </c>
      <c r="AH4566">
        <v>380</v>
      </c>
    </row>
    <row r="4567" spans="1:34" hidden="1" x14ac:dyDescent="0.25">
      <c r="A4567" t="s">
        <v>17393</v>
      </c>
      <c r="B4567" t="s">
        <v>17394</v>
      </c>
      <c r="C4567" s="1" t="str">
        <f t="shared" si="742"/>
        <v>21:0624</v>
      </c>
      <c r="D4567" s="1" t="str">
        <f t="shared" si="746"/>
        <v>21:0195</v>
      </c>
      <c r="E4567" t="s">
        <v>17395</v>
      </c>
      <c r="F4567" t="s">
        <v>17396</v>
      </c>
      <c r="H4567">
        <v>62.795692099999997</v>
      </c>
      <c r="I4567">
        <v>-138.6933267</v>
      </c>
      <c r="J4567" s="1" t="str">
        <f t="shared" si="747"/>
        <v>NGR bulk stream sediment</v>
      </c>
      <c r="K4567" s="1" t="str">
        <f t="shared" si="748"/>
        <v>&lt;177 micron (NGR)</v>
      </c>
      <c r="L4567">
        <v>2</v>
      </c>
      <c r="M4567" t="s">
        <v>56</v>
      </c>
      <c r="N4567">
        <v>24</v>
      </c>
      <c r="O4567">
        <v>56</v>
      </c>
      <c r="P4567">
        <v>18</v>
      </c>
      <c r="Q4567">
        <v>12</v>
      </c>
      <c r="R4567">
        <v>20</v>
      </c>
      <c r="S4567">
        <v>8</v>
      </c>
      <c r="T4567">
        <v>-0.2</v>
      </c>
      <c r="U4567">
        <v>284</v>
      </c>
      <c r="V4567">
        <v>1.68</v>
      </c>
      <c r="W4567">
        <v>-0.2</v>
      </c>
      <c r="X4567">
        <v>4</v>
      </c>
      <c r="Y4567">
        <v>-2</v>
      </c>
      <c r="Z4567">
        <v>36</v>
      </c>
      <c r="AA4567">
        <v>0.4</v>
      </c>
      <c r="AB4567">
        <v>2</v>
      </c>
      <c r="AC4567">
        <v>717</v>
      </c>
      <c r="AD4567">
        <v>375</v>
      </c>
      <c r="AE4567">
        <v>-2</v>
      </c>
      <c r="AF4567">
        <v>6</v>
      </c>
      <c r="AG4567">
        <v>5.0999999999999996</v>
      </c>
      <c r="AH4567">
        <v>430</v>
      </c>
    </row>
    <row r="4568" spans="1:34" hidden="1" x14ac:dyDescent="0.25">
      <c r="A4568" t="s">
        <v>17397</v>
      </c>
      <c r="B4568" t="s">
        <v>17398</v>
      </c>
      <c r="C4568" s="1" t="str">
        <f t="shared" si="742"/>
        <v>21:0624</v>
      </c>
      <c r="D4568" s="1" t="str">
        <f t="shared" si="746"/>
        <v>21:0195</v>
      </c>
      <c r="E4568" t="s">
        <v>17399</v>
      </c>
      <c r="F4568" t="s">
        <v>17400</v>
      </c>
      <c r="H4568">
        <v>62.8074893</v>
      </c>
      <c r="I4568">
        <v>-138.72795919999999</v>
      </c>
      <c r="J4568" s="1" t="str">
        <f t="shared" si="747"/>
        <v>NGR bulk stream sediment</v>
      </c>
      <c r="K4568" s="1" t="str">
        <f t="shared" si="748"/>
        <v>&lt;177 micron (NGR)</v>
      </c>
      <c r="L4568">
        <v>2</v>
      </c>
      <c r="M4568" t="s">
        <v>61</v>
      </c>
      <c r="N4568">
        <v>25</v>
      </c>
      <c r="O4568">
        <v>58</v>
      </c>
      <c r="P4568">
        <v>156</v>
      </c>
      <c r="Q4568">
        <v>14</v>
      </c>
      <c r="R4568">
        <v>6</v>
      </c>
      <c r="S4568">
        <v>6</v>
      </c>
      <c r="T4568">
        <v>-0.2</v>
      </c>
      <c r="U4568">
        <v>200</v>
      </c>
      <c r="V4568">
        <v>2.16</v>
      </c>
      <c r="W4568">
        <v>0.2</v>
      </c>
      <c r="X4568">
        <v>10</v>
      </c>
      <c r="Y4568">
        <v>31</v>
      </c>
      <c r="Z4568">
        <v>28</v>
      </c>
      <c r="AA4568">
        <v>1.5</v>
      </c>
      <c r="AB4568">
        <v>3</v>
      </c>
      <c r="AC4568">
        <v>1200</v>
      </c>
      <c r="AD4568">
        <v>25</v>
      </c>
      <c r="AE4568">
        <v>12</v>
      </c>
      <c r="AF4568">
        <v>3.4</v>
      </c>
      <c r="AG4568">
        <v>4.8</v>
      </c>
      <c r="AH4568">
        <v>390</v>
      </c>
    </row>
    <row r="4569" spans="1:34" hidden="1" x14ac:dyDescent="0.25">
      <c r="A4569" t="s">
        <v>17401</v>
      </c>
      <c r="B4569" t="s">
        <v>17402</v>
      </c>
      <c r="C4569" s="1" t="str">
        <f t="shared" si="742"/>
        <v>21:0624</v>
      </c>
      <c r="D4569" s="1" t="str">
        <f t="shared" si="746"/>
        <v>21:0195</v>
      </c>
      <c r="E4569" t="s">
        <v>17385</v>
      </c>
      <c r="F4569" t="s">
        <v>17403</v>
      </c>
      <c r="H4569">
        <v>62.827824700000001</v>
      </c>
      <c r="I4569">
        <v>-138.7261159</v>
      </c>
      <c r="J4569" s="1" t="str">
        <f t="shared" si="747"/>
        <v>NGR bulk stream sediment</v>
      </c>
      <c r="K4569" s="1" t="str">
        <f t="shared" si="748"/>
        <v>&lt;177 micron (NGR)</v>
      </c>
      <c r="L4569">
        <v>2</v>
      </c>
      <c r="M4569" t="s">
        <v>51</v>
      </c>
      <c r="N4569">
        <v>26</v>
      </c>
      <c r="O4569">
        <v>78</v>
      </c>
      <c r="P4569">
        <v>14</v>
      </c>
      <c r="Q4569">
        <v>6</v>
      </c>
      <c r="R4569">
        <v>20</v>
      </c>
      <c r="S4569">
        <v>10</v>
      </c>
      <c r="T4569">
        <v>-0.2</v>
      </c>
      <c r="U4569">
        <v>400</v>
      </c>
      <c r="V4569">
        <v>2.16</v>
      </c>
      <c r="W4569">
        <v>-0.2</v>
      </c>
      <c r="X4569">
        <v>2</v>
      </c>
      <c r="Y4569">
        <v>-2</v>
      </c>
      <c r="Z4569">
        <v>32</v>
      </c>
      <c r="AA4569">
        <v>0.3</v>
      </c>
      <c r="AB4569">
        <v>4</v>
      </c>
      <c r="AC4569">
        <v>712</v>
      </c>
      <c r="AD4569">
        <v>40</v>
      </c>
      <c r="AE4569">
        <v>-2</v>
      </c>
      <c r="AF4569">
        <v>2.6</v>
      </c>
      <c r="AG4569">
        <v>4.2</v>
      </c>
      <c r="AH4569">
        <v>380</v>
      </c>
    </row>
    <row r="4570" spans="1:34" hidden="1" x14ac:dyDescent="0.25">
      <c r="A4570" t="s">
        <v>17404</v>
      </c>
      <c r="B4570" t="s">
        <v>17405</v>
      </c>
      <c r="C4570" s="1" t="str">
        <f t="shared" si="742"/>
        <v>21:0624</v>
      </c>
      <c r="D4570" s="1" t="str">
        <f t="shared" si="746"/>
        <v>21:0195</v>
      </c>
      <c r="E4570" t="s">
        <v>17385</v>
      </c>
      <c r="F4570" t="s">
        <v>17406</v>
      </c>
      <c r="H4570">
        <v>62.827824700000001</v>
      </c>
      <c r="I4570">
        <v>-138.7261159</v>
      </c>
      <c r="J4570" s="1" t="str">
        <f t="shared" si="747"/>
        <v>NGR bulk stream sediment</v>
      </c>
      <c r="K4570" s="1" t="str">
        <f t="shared" si="748"/>
        <v>&lt;177 micron (NGR)</v>
      </c>
      <c r="L4570">
        <v>2</v>
      </c>
      <c r="M4570" t="s">
        <v>47</v>
      </c>
      <c r="N4570">
        <v>27</v>
      </c>
      <c r="O4570">
        <v>68</v>
      </c>
      <c r="P4570">
        <v>14</v>
      </c>
      <c r="Q4570">
        <v>6</v>
      </c>
      <c r="R4570">
        <v>20</v>
      </c>
      <c r="S4570">
        <v>14</v>
      </c>
      <c r="T4570">
        <v>-0.2</v>
      </c>
      <c r="U4570">
        <v>400</v>
      </c>
      <c r="V4570">
        <v>2.16</v>
      </c>
      <c r="W4570">
        <v>-0.2</v>
      </c>
      <c r="X4570">
        <v>2</v>
      </c>
      <c r="Y4570">
        <v>-2</v>
      </c>
      <c r="Z4570">
        <v>34</v>
      </c>
      <c r="AA4570">
        <v>-0.2</v>
      </c>
      <c r="AB4570">
        <v>3</v>
      </c>
      <c r="AC4570">
        <v>660</v>
      </c>
      <c r="AD4570">
        <v>30</v>
      </c>
      <c r="AE4570">
        <v>-2</v>
      </c>
      <c r="AF4570">
        <v>5.4</v>
      </c>
      <c r="AG4570">
        <v>3.5</v>
      </c>
      <c r="AH4570">
        <v>380</v>
      </c>
    </row>
    <row r="4571" spans="1:34" hidden="1" x14ac:dyDescent="0.25">
      <c r="A4571" t="s">
        <v>17407</v>
      </c>
      <c r="B4571" t="s">
        <v>17408</v>
      </c>
      <c r="C4571" s="1" t="str">
        <f t="shared" si="742"/>
        <v>21:0624</v>
      </c>
      <c r="D4571" s="1" t="str">
        <f t="shared" si="746"/>
        <v>21:0195</v>
      </c>
      <c r="E4571" t="s">
        <v>17409</v>
      </c>
      <c r="F4571" t="s">
        <v>17410</v>
      </c>
      <c r="H4571">
        <v>62.853687399999998</v>
      </c>
      <c r="I4571">
        <v>-138.68107760000001</v>
      </c>
      <c r="J4571" s="1" t="str">
        <f t="shared" si="747"/>
        <v>NGR bulk stream sediment</v>
      </c>
      <c r="K4571" s="1" t="str">
        <f t="shared" si="748"/>
        <v>&lt;177 micron (NGR)</v>
      </c>
      <c r="L4571">
        <v>2</v>
      </c>
      <c r="M4571" t="s">
        <v>66</v>
      </c>
      <c r="N4571">
        <v>28</v>
      </c>
      <c r="O4571">
        <v>84</v>
      </c>
      <c r="P4571">
        <v>20</v>
      </c>
      <c r="Q4571">
        <v>14</v>
      </c>
      <c r="R4571">
        <v>26</v>
      </c>
      <c r="S4571">
        <v>12</v>
      </c>
      <c r="T4571">
        <v>-0.2</v>
      </c>
      <c r="U4571">
        <v>240</v>
      </c>
      <c r="V4571">
        <v>1.68</v>
      </c>
      <c r="W4571">
        <v>-0.2</v>
      </c>
      <c r="X4571">
        <v>4</v>
      </c>
      <c r="Y4571">
        <v>-2</v>
      </c>
      <c r="Z4571">
        <v>34</v>
      </c>
      <c r="AA4571">
        <v>0.3</v>
      </c>
      <c r="AB4571">
        <v>-1</v>
      </c>
      <c r="AC4571">
        <v>1310</v>
      </c>
      <c r="AD4571">
        <v>20</v>
      </c>
      <c r="AE4571">
        <v>-2</v>
      </c>
      <c r="AF4571">
        <v>3.4</v>
      </c>
      <c r="AG4571">
        <v>3.3</v>
      </c>
      <c r="AH4571">
        <v>350</v>
      </c>
    </row>
    <row r="4572" spans="1:34" hidden="1" x14ac:dyDescent="0.25">
      <c r="A4572" t="s">
        <v>17411</v>
      </c>
      <c r="B4572" t="s">
        <v>17412</v>
      </c>
      <c r="C4572" s="1" t="str">
        <f t="shared" si="742"/>
        <v>21:0624</v>
      </c>
      <c r="D4572" s="1" t="str">
        <f t="shared" si="746"/>
        <v>21:0195</v>
      </c>
      <c r="E4572" t="s">
        <v>17413</v>
      </c>
      <c r="F4572" t="s">
        <v>17414</v>
      </c>
      <c r="H4572">
        <v>62.867600600000003</v>
      </c>
      <c r="I4572">
        <v>-138.68237959999999</v>
      </c>
      <c r="J4572" s="1" t="str">
        <f t="shared" si="747"/>
        <v>NGR bulk stream sediment</v>
      </c>
      <c r="K4572" s="1" t="str">
        <f t="shared" si="748"/>
        <v>&lt;177 micron (NGR)</v>
      </c>
      <c r="L4572">
        <v>2</v>
      </c>
      <c r="M4572" t="s">
        <v>76</v>
      </c>
      <c r="N4572">
        <v>29</v>
      </c>
      <c r="O4572">
        <v>64</v>
      </c>
      <c r="P4572">
        <v>108</v>
      </c>
      <c r="Q4572">
        <v>12</v>
      </c>
      <c r="R4572">
        <v>14</v>
      </c>
      <c r="S4572">
        <v>6</v>
      </c>
      <c r="T4572">
        <v>-0.2</v>
      </c>
      <c r="U4572">
        <v>220</v>
      </c>
      <c r="V4572">
        <v>2.04</v>
      </c>
      <c r="W4572">
        <v>-0.2</v>
      </c>
      <c r="X4572">
        <v>8</v>
      </c>
      <c r="Y4572">
        <v>20</v>
      </c>
      <c r="Z4572">
        <v>32</v>
      </c>
      <c r="AA4572">
        <v>1.5</v>
      </c>
      <c r="AB4572">
        <v>1</v>
      </c>
      <c r="AC4572">
        <v>1140</v>
      </c>
      <c r="AD4572">
        <v>20</v>
      </c>
      <c r="AE4572">
        <v>8</v>
      </c>
      <c r="AF4572">
        <v>3.8</v>
      </c>
      <c r="AG4572">
        <v>4.3</v>
      </c>
      <c r="AH4572">
        <v>390</v>
      </c>
    </row>
    <row r="4573" spans="1:34" hidden="1" x14ac:dyDescent="0.25">
      <c r="A4573" t="s">
        <v>17415</v>
      </c>
      <c r="B4573" t="s">
        <v>17416</v>
      </c>
      <c r="C4573" s="1" t="str">
        <f t="shared" si="742"/>
        <v>21:0624</v>
      </c>
      <c r="D4573" s="1" t="str">
        <f t="shared" si="746"/>
        <v>21:0195</v>
      </c>
      <c r="E4573" t="s">
        <v>17417</v>
      </c>
      <c r="F4573" t="s">
        <v>17418</v>
      </c>
      <c r="H4573">
        <v>62.854339699999997</v>
      </c>
      <c r="I4573">
        <v>-139.03038950000001</v>
      </c>
      <c r="J4573" s="1" t="str">
        <f t="shared" si="747"/>
        <v>NGR bulk stream sediment</v>
      </c>
      <c r="K4573" s="1" t="str">
        <f t="shared" si="748"/>
        <v>&lt;177 micron (NGR)</v>
      </c>
      <c r="L4573">
        <v>2</v>
      </c>
      <c r="M4573" t="s">
        <v>81</v>
      </c>
      <c r="N4573">
        <v>30</v>
      </c>
      <c r="O4573">
        <v>76</v>
      </c>
      <c r="P4573">
        <v>12</v>
      </c>
      <c r="Q4573">
        <v>14</v>
      </c>
      <c r="R4573">
        <v>16</v>
      </c>
      <c r="S4573">
        <v>22</v>
      </c>
      <c r="T4573">
        <v>-0.2</v>
      </c>
      <c r="U4573">
        <v>1420</v>
      </c>
      <c r="V4573">
        <v>2.16</v>
      </c>
      <c r="W4573">
        <v>-0.2</v>
      </c>
      <c r="X4573">
        <v>4</v>
      </c>
      <c r="Y4573">
        <v>-2</v>
      </c>
      <c r="Z4573">
        <v>44</v>
      </c>
      <c r="AA4573">
        <v>0.4</v>
      </c>
      <c r="AB4573">
        <v>2</v>
      </c>
      <c r="AC4573">
        <v>7460</v>
      </c>
      <c r="AD4573">
        <v>50</v>
      </c>
      <c r="AE4573">
        <v>-2</v>
      </c>
      <c r="AF4573">
        <v>13.2</v>
      </c>
      <c r="AG4573">
        <v>4.5</v>
      </c>
      <c r="AH4573">
        <v>380</v>
      </c>
    </row>
    <row r="4574" spans="1:34" hidden="1" x14ac:dyDescent="0.25">
      <c r="A4574" t="s">
        <v>17419</v>
      </c>
      <c r="B4574" t="s">
        <v>17420</v>
      </c>
      <c r="C4574" s="1" t="str">
        <f t="shared" si="742"/>
        <v>21:0624</v>
      </c>
      <c r="D4574" s="1" t="str">
        <f t="shared" si="746"/>
        <v>21:0195</v>
      </c>
      <c r="E4574" t="s">
        <v>17421</v>
      </c>
      <c r="F4574" t="s">
        <v>17422</v>
      </c>
      <c r="H4574">
        <v>62.825478400000001</v>
      </c>
      <c r="I4574">
        <v>-139.00078920000001</v>
      </c>
      <c r="J4574" s="1" t="str">
        <f t="shared" si="747"/>
        <v>NGR bulk stream sediment</v>
      </c>
      <c r="K4574" s="1" t="str">
        <f t="shared" si="748"/>
        <v>&lt;177 micron (NGR)</v>
      </c>
      <c r="L4574">
        <v>2</v>
      </c>
      <c r="M4574" t="s">
        <v>86</v>
      </c>
      <c r="N4574">
        <v>31</v>
      </c>
      <c r="O4574">
        <v>104</v>
      </c>
      <c r="P4574">
        <v>18</v>
      </c>
      <c r="Q4574">
        <v>8</v>
      </c>
      <c r="R4574">
        <v>18</v>
      </c>
      <c r="S4574">
        <v>12</v>
      </c>
      <c r="T4574">
        <v>-0.2</v>
      </c>
      <c r="U4574">
        <v>328</v>
      </c>
      <c r="V4574">
        <v>2.08</v>
      </c>
      <c r="W4574">
        <v>0.2</v>
      </c>
      <c r="X4574">
        <v>4</v>
      </c>
      <c r="Y4574">
        <v>-2</v>
      </c>
      <c r="Z4574">
        <v>40</v>
      </c>
      <c r="AA4574">
        <v>0.6</v>
      </c>
      <c r="AB4574">
        <v>2</v>
      </c>
      <c r="AC4574">
        <v>702</v>
      </c>
      <c r="AD4574">
        <v>45</v>
      </c>
      <c r="AE4574">
        <v>-2</v>
      </c>
      <c r="AF4574">
        <v>15.6</v>
      </c>
      <c r="AG4574">
        <v>17.600000000000001</v>
      </c>
      <c r="AH4574">
        <v>310</v>
      </c>
    </row>
    <row r="4575" spans="1:34" hidden="1" x14ac:dyDescent="0.25">
      <c r="A4575" t="s">
        <v>17423</v>
      </c>
      <c r="B4575" t="s">
        <v>17424</v>
      </c>
      <c r="C4575" s="1" t="str">
        <f t="shared" si="742"/>
        <v>21:0624</v>
      </c>
      <c r="D4575" s="1" t="str">
        <f t="shared" si="746"/>
        <v>21:0195</v>
      </c>
      <c r="E4575" t="s">
        <v>17425</v>
      </c>
      <c r="F4575" t="s">
        <v>17426</v>
      </c>
      <c r="H4575">
        <v>62.814134600000003</v>
      </c>
      <c r="I4575">
        <v>-139.427333</v>
      </c>
      <c r="J4575" s="1" t="str">
        <f t="shared" si="747"/>
        <v>NGR bulk stream sediment</v>
      </c>
      <c r="K4575" s="1" t="str">
        <f t="shared" si="748"/>
        <v>&lt;177 micron (NGR)</v>
      </c>
      <c r="L4575">
        <v>2</v>
      </c>
      <c r="M4575" t="s">
        <v>91</v>
      </c>
      <c r="N4575">
        <v>32</v>
      </c>
      <c r="O4575">
        <v>86</v>
      </c>
      <c r="P4575">
        <v>32</v>
      </c>
      <c r="Q4575">
        <v>6</v>
      </c>
      <c r="R4575">
        <v>18</v>
      </c>
      <c r="S4575">
        <v>10</v>
      </c>
      <c r="T4575">
        <v>-0.2</v>
      </c>
      <c r="U4575">
        <v>480</v>
      </c>
      <c r="V4575">
        <v>2</v>
      </c>
      <c r="W4575">
        <v>-0.2</v>
      </c>
      <c r="X4575">
        <v>4</v>
      </c>
      <c r="Y4575">
        <v>2</v>
      </c>
      <c r="Z4575">
        <v>54</v>
      </c>
      <c r="AA4575">
        <v>1.3</v>
      </c>
      <c r="AB4575">
        <v>2</v>
      </c>
      <c r="AC4575">
        <v>658</v>
      </c>
      <c r="AD4575">
        <v>50</v>
      </c>
      <c r="AE4575">
        <v>30</v>
      </c>
      <c r="AF4575">
        <v>7.4</v>
      </c>
      <c r="AG4575">
        <v>2.6</v>
      </c>
      <c r="AH4575">
        <v>400</v>
      </c>
    </row>
    <row r="4576" spans="1:34" hidden="1" x14ac:dyDescent="0.25">
      <c r="A4576" t="s">
        <v>17427</v>
      </c>
      <c r="B4576" t="s">
        <v>17428</v>
      </c>
      <c r="C4576" s="1" t="str">
        <f t="shared" si="742"/>
        <v>21:0624</v>
      </c>
      <c r="D4576" s="1" t="str">
        <f t="shared" si="746"/>
        <v>21:0195</v>
      </c>
      <c r="E4576" t="s">
        <v>17429</v>
      </c>
      <c r="F4576" t="s">
        <v>17430</v>
      </c>
      <c r="H4576">
        <v>62.801266599999998</v>
      </c>
      <c r="I4576">
        <v>-139.48430949999999</v>
      </c>
      <c r="J4576" s="1" t="str">
        <f t="shared" si="747"/>
        <v>NGR bulk stream sediment</v>
      </c>
      <c r="K4576" s="1" t="str">
        <f t="shared" si="748"/>
        <v>&lt;177 micron (NGR)</v>
      </c>
      <c r="L4576">
        <v>2</v>
      </c>
      <c r="M4576" t="s">
        <v>96</v>
      </c>
      <c r="N4576">
        <v>33</v>
      </c>
      <c r="O4576">
        <v>82</v>
      </c>
      <c r="P4576">
        <v>26</v>
      </c>
      <c r="Q4576">
        <v>6</v>
      </c>
      <c r="R4576">
        <v>32</v>
      </c>
      <c r="S4576">
        <v>12</v>
      </c>
      <c r="T4576">
        <v>-0.2</v>
      </c>
      <c r="U4576">
        <v>520</v>
      </c>
      <c r="V4576">
        <v>1.92</v>
      </c>
      <c r="W4576">
        <v>0.4</v>
      </c>
      <c r="X4576">
        <v>4</v>
      </c>
      <c r="Y4576">
        <v>4</v>
      </c>
      <c r="Z4576">
        <v>48</v>
      </c>
      <c r="AA4576">
        <v>0.6</v>
      </c>
      <c r="AB4576">
        <v>1</v>
      </c>
      <c r="AC4576">
        <v>714</v>
      </c>
      <c r="AD4576">
        <v>35</v>
      </c>
      <c r="AE4576">
        <v>4</v>
      </c>
      <c r="AF4576">
        <v>9.1999999999999993</v>
      </c>
      <c r="AG4576">
        <v>3.2</v>
      </c>
      <c r="AH4576">
        <v>380</v>
      </c>
    </row>
    <row r="4577" spans="1:34" hidden="1" x14ac:dyDescent="0.25">
      <c r="A4577" t="s">
        <v>17431</v>
      </c>
      <c r="B4577" t="s">
        <v>17432</v>
      </c>
      <c r="C4577" s="1" t="str">
        <f t="shared" si="742"/>
        <v>21:0624</v>
      </c>
      <c r="D4577" s="1" t="str">
        <f t="shared" si="746"/>
        <v>21:0195</v>
      </c>
      <c r="E4577" t="s">
        <v>17433</v>
      </c>
      <c r="F4577" t="s">
        <v>17434</v>
      </c>
      <c r="H4577">
        <v>62.7721655</v>
      </c>
      <c r="I4577">
        <v>-139.1192576</v>
      </c>
      <c r="J4577" s="1" t="str">
        <f t="shared" si="747"/>
        <v>NGR bulk stream sediment</v>
      </c>
      <c r="K4577" s="1" t="str">
        <f t="shared" si="748"/>
        <v>&lt;177 micron (NGR)</v>
      </c>
      <c r="L4577">
        <v>2</v>
      </c>
      <c r="M4577" t="s">
        <v>101</v>
      </c>
      <c r="N4577">
        <v>34</v>
      </c>
      <c r="O4577">
        <v>64</v>
      </c>
      <c r="P4577">
        <v>14</v>
      </c>
      <c r="Q4577">
        <v>6</v>
      </c>
      <c r="R4577">
        <v>10</v>
      </c>
      <c r="S4577">
        <v>6</v>
      </c>
      <c r="T4577">
        <v>-0.2</v>
      </c>
      <c r="U4577">
        <v>340</v>
      </c>
      <c r="V4577">
        <v>1.8</v>
      </c>
      <c r="W4577">
        <v>-0.2</v>
      </c>
      <c r="X4577">
        <v>8</v>
      </c>
      <c r="Y4577">
        <v>-2</v>
      </c>
      <c r="Z4577">
        <v>44</v>
      </c>
      <c r="AA4577">
        <v>0.6</v>
      </c>
      <c r="AB4577">
        <v>3</v>
      </c>
      <c r="AC4577">
        <v>832</v>
      </c>
      <c r="AD4577">
        <v>40</v>
      </c>
      <c r="AE4577">
        <v>4</v>
      </c>
      <c r="AF4577">
        <v>4.4000000000000004</v>
      </c>
      <c r="AG4577">
        <v>3.9</v>
      </c>
      <c r="AH4577">
        <v>390</v>
      </c>
    </row>
    <row r="4578" spans="1:34" hidden="1" x14ac:dyDescent="0.25">
      <c r="A4578" t="s">
        <v>17435</v>
      </c>
      <c r="B4578" t="s">
        <v>17436</v>
      </c>
      <c r="C4578" s="1" t="str">
        <f t="shared" si="742"/>
        <v>21:0624</v>
      </c>
      <c r="D4578" s="1" t="str">
        <f t="shared" si="746"/>
        <v>21:0195</v>
      </c>
      <c r="E4578" t="s">
        <v>17437</v>
      </c>
      <c r="F4578" t="s">
        <v>17438</v>
      </c>
      <c r="H4578">
        <v>62.766930799999997</v>
      </c>
      <c r="I4578">
        <v>-139.12258869999999</v>
      </c>
      <c r="J4578" s="1" t="str">
        <f t="shared" si="747"/>
        <v>NGR bulk stream sediment</v>
      </c>
      <c r="K4578" s="1" t="str">
        <f t="shared" si="748"/>
        <v>&lt;177 micron (NGR)</v>
      </c>
      <c r="L4578">
        <v>2</v>
      </c>
      <c r="M4578" t="s">
        <v>106</v>
      </c>
      <c r="N4578">
        <v>35</v>
      </c>
      <c r="O4578">
        <v>86</v>
      </c>
      <c r="P4578">
        <v>12</v>
      </c>
      <c r="Q4578">
        <v>6</v>
      </c>
      <c r="R4578">
        <v>12</v>
      </c>
      <c r="S4578">
        <v>4</v>
      </c>
      <c r="T4578">
        <v>-0.2</v>
      </c>
      <c r="U4578">
        <v>312</v>
      </c>
      <c r="V4578">
        <v>2.04</v>
      </c>
      <c r="W4578">
        <v>-0.2</v>
      </c>
      <c r="X4578">
        <v>4</v>
      </c>
      <c r="Y4578">
        <v>-2</v>
      </c>
      <c r="Z4578">
        <v>54</v>
      </c>
      <c r="AA4578">
        <v>0.8</v>
      </c>
      <c r="AB4578">
        <v>3</v>
      </c>
      <c r="AC4578">
        <v>850</v>
      </c>
      <c r="AD4578">
        <v>35</v>
      </c>
      <c r="AE4578">
        <v>22</v>
      </c>
      <c r="AF4578">
        <v>4</v>
      </c>
      <c r="AG4578">
        <v>4.3</v>
      </c>
      <c r="AH4578">
        <v>310</v>
      </c>
    </row>
    <row r="4579" spans="1:34" hidden="1" x14ac:dyDescent="0.25">
      <c r="A4579" t="s">
        <v>17439</v>
      </c>
      <c r="B4579" t="s">
        <v>17440</v>
      </c>
      <c r="C4579" s="1" t="str">
        <f t="shared" si="742"/>
        <v>21:0624</v>
      </c>
      <c r="D4579" s="1" t="str">
        <f t="shared" si="746"/>
        <v>21:0195</v>
      </c>
      <c r="E4579" t="s">
        <v>17441</v>
      </c>
      <c r="F4579" t="s">
        <v>17442</v>
      </c>
      <c r="H4579">
        <v>62.769274899999999</v>
      </c>
      <c r="I4579">
        <v>-139.0657123</v>
      </c>
      <c r="J4579" s="1" t="str">
        <f t="shared" si="747"/>
        <v>NGR bulk stream sediment</v>
      </c>
      <c r="K4579" s="1" t="str">
        <f t="shared" si="748"/>
        <v>&lt;177 micron (NGR)</v>
      </c>
      <c r="L4579">
        <v>2</v>
      </c>
      <c r="M4579" t="s">
        <v>111</v>
      </c>
      <c r="N4579">
        <v>36</v>
      </c>
      <c r="O4579">
        <v>96</v>
      </c>
      <c r="P4579">
        <v>14</v>
      </c>
      <c r="Q4579">
        <v>16</v>
      </c>
      <c r="R4579">
        <v>18</v>
      </c>
      <c r="S4579">
        <v>8</v>
      </c>
      <c r="T4579">
        <v>-0.2</v>
      </c>
      <c r="U4579">
        <v>420</v>
      </c>
      <c r="V4579">
        <v>2.16</v>
      </c>
      <c r="W4579">
        <v>0.4</v>
      </c>
      <c r="X4579">
        <v>18</v>
      </c>
      <c r="Y4579">
        <v>-2</v>
      </c>
      <c r="Z4579">
        <v>42</v>
      </c>
      <c r="AA4579">
        <v>1.5</v>
      </c>
      <c r="AB4579">
        <v>3</v>
      </c>
      <c r="AC4579">
        <v>972</v>
      </c>
      <c r="AD4579">
        <v>55</v>
      </c>
      <c r="AE4579">
        <v>8</v>
      </c>
      <c r="AF4579">
        <v>11.4</v>
      </c>
      <c r="AG4579">
        <v>21.9</v>
      </c>
      <c r="AH4579">
        <v>410</v>
      </c>
    </row>
    <row r="4580" spans="1:34" hidden="1" x14ac:dyDescent="0.25">
      <c r="A4580" t="s">
        <v>17443</v>
      </c>
      <c r="B4580" t="s">
        <v>17444</v>
      </c>
      <c r="C4580" s="1" t="str">
        <f t="shared" si="742"/>
        <v>21:0624</v>
      </c>
      <c r="D4580" s="1" t="str">
        <f t="shared" si="746"/>
        <v>21:0195</v>
      </c>
      <c r="E4580" t="s">
        <v>17445</v>
      </c>
      <c r="F4580" t="s">
        <v>17446</v>
      </c>
      <c r="H4580">
        <v>62.746636799999997</v>
      </c>
      <c r="I4580">
        <v>-138.96261580000001</v>
      </c>
      <c r="J4580" s="1" t="str">
        <f t="shared" si="747"/>
        <v>NGR bulk stream sediment</v>
      </c>
      <c r="K4580" s="1" t="str">
        <f t="shared" si="748"/>
        <v>&lt;177 micron (NGR)</v>
      </c>
      <c r="L4580">
        <v>2</v>
      </c>
      <c r="M4580" t="s">
        <v>116</v>
      </c>
      <c r="N4580">
        <v>37</v>
      </c>
      <c r="O4580">
        <v>176</v>
      </c>
      <c r="P4580">
        <v>24</v>
      </c>
      <c r="Q4580">
        <v>36</v>
      </c>
      <c r="R4580">
        <v>22</v>
      </c>
      <c r="S4580">
        <v>4</v>
      </c>
      <c r="T4580">
        <v>0.4</v>
      </c>
      <c r="U4580">
        <v>480</v>
      </c>
      <c r="V4580">
        <v>2.16</v>
      </c>
      <c r="W4580">
        <v>1.6</v>
      </c>
      <c r="X4580">
        <v>60</v>
      </c>
      <c r="Y4580">
        <v>-2</v>
      </c>
      <c r="Z4580">
        <v>32</v>
      </c>
      <c r="AA4580">
        <v>4.4000000000000004</v>
      </c>
      <c r="AB4580">
        <v>3</v>
      </c>
      <c r="AC4580">
        <v>814</v>
      </c>
      <c r="AD4580">
        <v>65</v>
      </c>
      <c r="AE4580">
        <v>-2</v>
      </c>
      <c r="AF4580">
        <v>16.399999999999999</v>
      </c>
      <c r="AG4580">
        <v>8.9</v>
      </c>
      <c r="AH4580">
        <v>410</v>
      </c>
    </row>
    <row r="4581" spans="1:34" hidden="1" x14ac:dyDescent="0.25">
      <c r="A4581" t="s">
        <v>17447</v>
      </c>
      <c r="B4581" t="s">
        <v>17448</v>
      </c>
      <c r="C4581" s="1" t="str">
        <f t="shared" si="742"/>
        <v>21:0624</v>
      </c>
      <c r="D4581" s="1" t="str">
        <f t="shared" si="746"/>
        <v>21:0195</v>
      </c>
      <c r="E4581" t="s">
        <v>17449</v>
      </c>
      <c r="F4581" t="s">
        <v>17450</v>
      </c>
      <c r="H4581">
        <v>62.733925599999999</v>
      </c>
      <c r="I4581">
        <v>-139.02373449999999</v>
      </c>
      <c r="J4581" s="1" t="str">
        <f t="shared" si="747"/>
        <v>NGR bulk stream sediment</v>
      </c>
      <c r="K4581" s="1" t="str">
        <f t="shared" si="748"/>
        <v>&lt;177 micron (NGR)</v>
      </c>
      <c r="L4581">
        <v>2</v>
      </c>
      <c r="M4581" t="s">
        <v>121</v>
      </c>
      <c r="N4581">
        <v>38</v>
      </c>
      <c r="O4581">
        <v>90</v>
      </c>
      <c r="P4581">
        <v>50</v>
      </c>
      <c r="Q4581">
        <v>20</v>
      </c>
      <c r="R4581">
        <v>6</v>
      </c>
      <c r="S4581">
        <v>8</v>
      </c>
      <c r="T4581">
        <v>-0.2</v>
      </c>
      <c r="U4581">
        <v>460</v>
      </c>
      <c r="V4581">
        <v>2.2400000000000002</v>
      </c>
      <c r="W4581">
        <v>-0.2</v>
      </c>
      <c r="X4581">
        <v>15</v>
      </c>
      <c r="Y4581">
        <v>4</v>
      </c>
      <c r="Z4581">
        <v>48</v>
      </c>
      <c r="AA4581">
        <v>1</v>
      </c>
      <c r="AB4581">
        <v>3</v>
      </c>
      <c r="AC4581">
        <v>894</v>
      </c>
      <c r="AD4581">
        <v>25</v>
      </c>
      <c r="AE4581">
        <v>10</v>
      </c>
      <c r="AF4581">
        <v>6</v>
      </c>
      <c r="AG4581">
        <v>4.4000000000000004</v>
      </c>
      <c r="AH4581">
        <v>380</v>
      </c>
    </row>
    <row r="4582" spans="1:34" hidden="1" x14ac:dyDescent="0.25">
      <c r="A4582" t="s">
        <v>17451</v>
      </c>
      <c r="B4582" t="s">
        <v>17452</v>
      </c>
      <c r="C4582" s="1" t="str">
        <f t="shared" si="742"/>
        <v>21:0624</v>
      </c>
      <c r="D4582" s="1" t="str">
        <f t="shared" si="746"/>
        <v>21:0195</v>
      </c>
      <c r="E4582" t="s">
        <v>17453</v>
      </c>
      <c r="F4582" t="s">
        <v>17454</v>
      </c>
      <c r="H4582">
        <v>62.740453899999999</v>
      </c>
      <c r="I4582">
        <v>-139.0167787</v>
      </c>
      <c r="J4582" s="1" t="str">
        <f t="shared" si="747"/>
        <v>NGR bulk stream sediment</v>
      </c>
      <c r="K4582" s="1" t="str">
        <f t="shared" si="748"/>
        <v>&lt;177 micron (NGR)</v>
      </c>
      <c r="L4582">
        <v>2</v>
      </c>
      <c r="M4582" t="s">
        <v>126</v>
      </c>
      <c r="N4582">
        <v>39</v>
      </c>
      <c r="O4582">
        <v>94</v>
      </c>
      <c r="P4582">
        <v>14</v>
      </c>
      <c r="Q4582">
        <v>14</v>
      </c>
      <c r="R4582">
        <v>12</v>
      </c>
      <c r="S4582">
        <v>10</v>
      </c>
      <c r="T4582">
        <v>0.4</v>
      </c>
      <c r="U4582">
        <v>440</v>
      </c>
      <c r="V4582">
        <v>2.2000000000000002</v>
      </c>
      <c r="W4582">
        <v>0.6</v>
      </c>
      <c r="X4582">
        <v>12</v>
      </c>
      <c r="Y4582">
        <v>-2</v>
      </c>
      <c r="Z4582">
        <v>44</v>
      </c>
      <c r="AA4582">
        <v>2</v>
      </c>
      <c r="AB4582">
        <v>2</v>
      </c>
      <c r="AC4582">
        <v>888</v>
      </c>
      <c r="AD4582">
        <v>45</v>
      </c>
      <c r="AE4582">
        <v>2</v>
      </c>
      <c r="AF4582">
        <v>8.4</v>
      </c>
      <c r="AG4582">
        <v>8.6</v>
      </c>
      <c r="AH4582">
        <v>350</v>
      </c>
    </row>
    <row r="4583" spans="1:34" hidden="1" x14ac:dyDescent="0.25">
      <c r="A4583" t="s">
        <v>17455</v>
      </c>
      <c r="B4583" t="s">
        <v>17456</v>
      </c>
      <c r="C4583" s="1" t="str">
        <f t="shared" si="742"/>
        <v>21:0624</v>
      </c>
      <c r="D4583" s="1" t="str">
        <f t="shared" si="746"/>
        <v>21:0195</v>
      </c>
      <c r="E4583" t="s">
        <v>17457</v>
      </c>
      <c r="F4583" t="s">
        <v>17458</v>
      </c>
      <c r="H4583">
        <v>62.694230300000001</v>
      </c>
      <c r="I4583">
        <v>-139.11568869999999</v>
      </c>
      <c r="J4583" s="1" t="str">
        <f t="shared" si="747"/>
        <v>NGR bulk stream sediment</v>
      </c>
      <c r="K4583" s="1" t="str">
        <f t="shared" si="748"/>
        <v>&lt;177 micron (NGR)</v>
      </c>
      <c r="L4583">
        <v>2</v>
      </c>
      <c r="M4583" t="s">
        <v>131</v>
      </c>
      <c r="N4583">
        <v>40</v>
      </c>
      <c r="O4583">
        <v>48</v>
      </c>
      <c r="P4583">
        <v>10</v>
      </c>
      <c r="Q4583">
        <v>12</v>
      </c>
      <c r="R4583">
        <v>12</v>
      </c>
      <c r="S4583">
        <v>4</v>
      </c>
      <c r="T4583">
        <v>0.4</v>
      </c>
      <c r="U4583">
        <v>304</v>
      </c>
      <c r="V4583">
        <v>1.52</v>
      </c>
      <c r="W4583">
        <v>-0.2</v>
      </c>
      <c r="X4583">
        <v>2</v>
      </c>
      <c r="Y4583">
        <v>-2</v>
      </c>
      <c r="Z4583">
        <v>38</v>
      </c>
      <c r="AA4583">
        <v>1.3</v>
      </c>
      <c r="AB4583">
        <v>2</v>
      </c>
      <c r="AC4583">
        <v>634</v>
      </c>
      <c r="AD4583">
        <v>35</v>
      </c>
      <c r="AE4583">
        <v>4</v>
      </c>
      <c r="AF4583">
        <v>5.4</v>
      </c>
      <c r="AG4583">
        <v>5.2</v>
      </c>
      <c r="AH4583">
        <v>430</v>
      </c>
    </row>
    <row r="4584" spans="1:34" hidden="1" x14ac:dyDescent="0.25">
      <c r="A4584" t="s">
        <v>17459</v>
      </c>
      <c r="B4584" t="s">
        <v>17460</v>
      </c>
      <c r="C4584" s="1" t="str">
        <f t="shared" si="742"/>
        <v>21:0624</v>
      </c>
      <c r="D4584" s="1" t="str">
        <f t="shared" si="746"/>
        <v>21:0195</v>
      </c>
      <c r="E4584" t="s">
        <v>17461</v>
      </c>
      <c r="F4584" t="s">
        <v>17462</v>
      </c>
      <c r="H4584">
        <v>62.745229899999998</v>
      </c>
      <c r="I4584">
        <v>-139.1272764</v>
      </c>
      <c r="J4584" s="1" t="str">
        <f t="shared" si="747"/>
        <v>NGR bulk stream sediment</v>
      </c>
      <c r="K4584" s="1" t="str">
        <f t="shared" si="748"/>
        <v>&lt;177 micron (NGR)</v>
      </c>
      <c r="L4584">
        <v>3</v>
      </c>
      <c r="M4584" t="s">
        <v>38</v>
      </c>
      <c r="N4584">
        <v>41</v>
      </c>
      <c r="O4584">
        <v>54</v>
      </c>
      <c r="P4584">
        <v>14</v>
      </c>
      <c r="Q4584">
        <v>8</v>
      </c>
      <c r="R4584">
        <v>12</v>
      </c>
      <c r="S4584">
        <v>8</v>
      </c>
      <c r="T4584">
        <v>-0.2</v>
      </c>
      <c r="U4584">
        <v>248</v>
      </c>
      <c r="V4584">
        <v>1.92</v>
      </c>
      <c r="W4584">
        <v>-0.2</v>
      </c>
      <c r="X4584">
        <v>2</v>
      </c>
      <c r="Y4584">
        <v>-2</v>
      </c>
      <c r="Z4584">
        <v>54</v>
      </c>
      <c r="AA4584">
        <v>0.4</v>
      </c>
      <c r="AB4584">
        <v>1</v>
      </c>
      <c r="AC4584">
        <v>676</v>
      </c>
      <c r="AD4584">
        <v>50</v>
      </c>
      <c r="AE4584">
        <v>6</v>
      </c>
      <c r="AF4584">
        <v>7.6</v>
      </c>
      <c r="AG4584">
        <v>5.0999999999999996</v>
      </c>
      <c r="AH4584">
        <v>340</v>
      </c>
    </row>
    <row r="4585" spans="1:34" hidden="1" x14ac:dyDescent="0.25">
      <c r="A4585" t="s">
        <v>17463</v>
      </c>
      <c r="B4585" t="s">
        <v>17464</v>
      </c>
      <c r="C4585" s="1" t="str">
        <f t="shared" si="742"/>
        <v>21:0624</v>
      </c>
      <c r="D4585" s="1" t="str">
        <f>HYPERLINK("http://geochem.nrcan.gc.ca/cdogs/content/svy/svy_e.htm", "")</f>
        <v/>
      </c>
      <c r="G4585" s="1" t="str">
        <f>HYPERLINK("http://geochem.nrcan.gc.ca/cdogs/content/cr_/cr_00078_e.htm", "78")</f>
        <v>78</v>
      </c>
      <c r="J4585" t="s">
        <v>69</v>
      </c>
      <c r="K4585" t="s">
        <v>70</v>
      </c>
      <c r="L4585">
        <v>3</v>
      </c>
      <c r="M4585" t="s">
        <v>71</v>
      </c>
      <c r="N4585">
        <v>42</v>
      </c>
      <c r="O4585">
        <v>90</v>
      </c>
      <c r="P4585">
        <v>36</v>
      </c>
      <c r="Q4585">
        <v>22</v>
      </c>
      <c r="R4585">
        <v>242</v>
      </c>
      <c r="S4585">
        <v>24</v>
      </c>
      <c r="T4585">
        <v>-0.2</v>
      </c>
      <c r="U4585">
        <v>440</v>
      </c>
      <c r="V4585">
        <v>2.2000000000000002</v>
      </c>
      <c r="W4585">
        <v>0.8</v>
      </c>
      <c r="X4585">
        <v>12</v>
      </c>
      <c r="Y4585">
        <v>2</v>
      </c>
      <c r="Z4585">
        <v>42</v>
      </c>
      <c r="AA4585">
        <v>0.6</v>
      </c>
      <c r="AB4585">
        <v>2</v>
      </c>
      <c r="AC4585">
        <v>592</v>
      </c>
      <c r="AD4585">
        <v>20</v>
      </c>
      <c r="AE4585">
        <v>16</v>
      </c>
      <c r="AF4585">
        <v>1.8</v>
      </c>
      <c r="AG4585">
        <v>11.1</v>
      </c>
      <c r="AH4585">
        <v>380</v>
      </c>
    </row>
    <row r="4586" spans="1:34" hidden="1" x14ac:dyDescent="0.25">
      <c r="A4586" t="s">
        <v>17465</v>
      </c>
      <c r="B4586" t="s">
        <v>17466</v>
      </c>
      <c r="C4586" s="1" t="str">
        <f t="shared" si="742"/>
        <v>21:0624</v>
      </c>
      <c r="D4586" s="1" t="str">
        <f t="shared" ref="D4586:D4620" si="749">HYPERLINK("http://geochem.nrcan.gc.ca/cdogs/content/svy/svy210195_e.htm", "21:0195")</f>
        <v>21:0195</v>
      </c>
      <c r="E4586" t="s">
        <v>17467</v>
      </c>
      <c r="F4586" t="s">
        <v>17468</v>
      </c>
      <c r="H4586">
        <v>62.723131600000002</v>
      </c>
      <c r="I4586">
        <v>-139.13247179999999</v>
      </c>
      <c r="J4586" s="1" t="str">
        <f t="shared" ref="J4586:J4620" si="750">HYPERLINK("http://geochem.nrcan.gc.ca/cdogs/content/kwd/kwd020030_e.htm", "NGR bulk stream sediment")</f>
        <v>NGR bulk stream sediment</v>
      </c>
      <c r="K4586" s="1" t="str">
        <f t="shared" ref="K4586:K4620" si="751">HYPERLINK("http://geochem.nrcan.gc.ca/cdogs/content/kwd/kwd080006_e.htm", "&lt;177 micron (NGR)")</f>
        <v>&lt;177 micron (NGR)</v>
      </c>
      <c r="L4586">
        <v>3</v>
      </c>
      <c r="M4586" t="s">
        <v>43</v>
      </c>
      <c r="N4586">
        <v>43</v>
      </c>
      <c r="O4586">
        <v>60</v>
      </c>
      <c r="P4586">
        <v>14</v>
      </c>
      <c r="Q4586">
        <v>8</v>
      </c>
      <c r="R4586">
        <v>12</v>
      </c>
      <c r="S4586">
        <v>6</v>
      </c>
      <c r="T4586">
        <v>-0.2</v>
      </c>
      <c r="U4586">
        <v>400</v>
      </c>
      <c r="V4586">
        <v>1.76</v>
      </c>
      <c r="W4586">
        <v>0.2</v>
      </c>
      <c r="X4586">
        <v>4</v>
      </c>
      <c r="Y4586">
        <v>-2</v>
      </c>
      <c r="Z4586">
        <v>44</v>
      </c>
      <c r="AA4586">
        <v>0.4</v>
      </c>
      <c r="AB4586">
        <v>1</v>
      </c>
      <c r="AC4586">
        <v>652</v>
      </c>
      <c r="AD4586">
        <v>45</v>
      </c>
      <c r="AE4586">
        <v>4</v>
      </c>
      <c r="AF4586">
        <v>6</v>
      </c>
      <c r="AG4586">
        <v>5.8</v>
      </c>
      <c r="AH4586">
        <v>360</v>
      </c>
    </row>
    <row r="4587" spans="1:34" hidden="1" x14ac:dyDescent="0.25">
      <c r="A4587" t="s">
        <v>17469</v>
      </c>
      <c r="B4587" t="s">
        <v>17470</v>
      </c>
      <c r="C4587" s="1" t="str">
        <f t="shared" si="742"/>
        <v>21:0624</v>
      </c>
      <c r="D4587" s="1" t="str">
        <f t="shared" si="749"/>
        <v>21:0195</v>
      </c>
      <c r="E4587" t="s">
        <v>17471</v>
      </c>
      <c r="F4587" t="s">
        <v>17472</v>
      </c>
      <c r="H4587">
        <v>62.732697600000002</v>
      </c>
      <c r="I4587">
        <v>-139.09865600000001</v>
      </c>
      <c r="J4587" s="1" t="str">
        <f t="shared" si="750"/>
        <v>NGR bulk stream sediment</v>
      </c>
      <c r="K4587" s="1" t="str">
        <f t="shared" si="751"/>
        <v>&lt;177 micron (NGR)</v>
      </c>
      <c r="L4587">
        <v>3</v>
      </c>
      <c r="M4587" t="s">
        <v>56</v>
      </c>
      <c r="N4587">
        <v>44</v>
      </c>
      <c r="O4587">
        <v>42</v>
      </c>
      <c r="P4587">
        <v>6</v>
      </c>
      <c r="Q4587">
        <v>8</v>
      </c>
      <c r="R4587">
        <v>8</v>
      </c>
      <c r="S4587">
        <v>6</v>
      </c>
      <c r="T4587">
        <v>-0.2</v>
      </c>
      <c r="U4587">
        <v>232</v>
      </c>
      <c r="V4587">
        <v>1.6</v>
      </c>
      <c r="W4587">
        <v>-0.2</v>
      </c>
      <c r="X4587">
        <v>4</v>
      </c>
      <c r="Y4587">
        <v>-2</v>
      </c>
      <c r="Z4587">
        <v>48</v>
      </c>
      <c r="AA4587">
        <v>0.9</v>
      </c>
      <c r="AB4587">
        <v>3</v>
      </c>
      <c r="AC4587">
        <v>694</v>
      </c>
      <c r="AD4587">
        <v>35</v>
      </c>
      <c r="AE4587">
        <v>20</v>
      </c>
      <c r="AF4587">
        <v>4</v>
      </c>
      <c r="AG4587">
        <v>8.6999999999999993</v>
      </c>
      <c r="AH4587">
        <v>270</v>
      </c>
    </row>
    <row r="4588" spans="1:34" hidden="1" x14ac:dyDescent="0.25">
      <c r="A4588" t="s">
        <v>17473</v>
      </c>
      <c r="B4588" t="s">
        <v>17474</v>
      </c>
      <c r="C4588" s="1" t="str">
        <f t="shared" si="742"/>
        <v>21:0624</v>
      </c>
      <c r="D4588" s="1" t="str">
        <f t="shared" si="749"/>
        <v>21:0195</v>
      </c>
      <c r="E4588" t="s">
        <v>17461</v>
      </c>
      <c r="F4588" t="s">
        <v>17475</v>
      </c>
      <c r="H4588">
        <v>62.745229899999998</v>
      </c>
      <c r="I4588">
        <v>-139.1272764</v>
      </c>
      <c r="J4588" s="1" t="str">
        <f t="shared" si="750"/>
        <v>NGR bulk stream sediment</v>
      </c>
      <c r="K4588" s="1" t="str">
        <f t="shared" si="751"/>
        <v>&lt;177 micron (NGR)</v>
      </c>
      <c r="L4588">
        <v>3</v>
      </c>
      <c r="M4588" t="s">
        <v>47</v>
      </c>
      <c r="N4588">
        <v>45</v>
      </c>
      <c r="O4588">
        <v>54</v>
      </c>
      <c r="P4588">
        <v>14</v>
      </c>
      <c r="Q4588">
        <v>8</v>
      </c>
      <c r="R4588">
        <v>12</v>
      </c>
      <c r="S4588">
        <v>6</v>
      </c>
      <c r="T4588">
        <v>-0.2</v>
      </c>
      <c r="U4588">
        <v>256</v>
      </c>
      <c r="V4588">
        <v>1.96</v>
      </c>
      <c r="W4588">
        <v>-0.2</v>
      </c>
      <c r="X4588">
        <v>4</v>
      </c>
      <c r="Y4588">
        <v>-2</v>
      </c>
      <c r="Z4588">
        <v>56</v>
      </c>
      <c r="AA4588">
        <v>0.5</v>
      </c>
      <c r="AB4588">
        <v>2</v>
      </c>
      <c r="AC4588">
        <v>750</v>
      </c>
      <c r="AD4588">
        <v>50</v>
      </c>
      <c r="AE4588">
        <v>6</v>
      </c>
      <c r="AF4588">
        <v>8.4</v>
      </c>
      <c r="AG4588">
        <v>4.4000000000000004</v>
      </c>
      <c r="AH4588">
        <v>310</v>
      </c>
    </row>
    <row r="4589" spans="1:34" hidden="1" x14ac:dyDescent="0.25">
      <c r="A4589" t="s">
        <v>17476</v>
      </c>
      <c r="B4589" t="s">
        <v>17477</v>
      </c>
      <c r="C4589" s="1" t="str">
        <f t="shared" si="742"/>
        <v>21:0624</v>
      </c>
      <c r="D4589" s="1" t="str">
        <f t="shared" si="749"/>
        <v>21:0195</v>
      </c>
      <c r="E4589" t="s">
        <v>17461</v>
      </c>
      <c r="F4589" t="s">
        <v>17478</v>
      </c>
      <c r="H4589">
        <v>62.745229899999998</v>
      </c>
      <c r="I4589">
        <v>-139.1272764</v>
      </c>
      <c r="J4589" s="1" t="str">
        <f t="shared" si="750"/>
        <v>NGR bulk stream sediment</v>
      </c>
      <c r="K4589" s="1" t="str">
        <f t="shared" si="751"/>
        <v>&lt;177 micron (NGR)</v>
      </c>
      <c r="L4589">
        <v>3</v>
      </c>
      <c r="M4589" t="s">
        <v>51</v>
      </c>
      <c r="N4589">
        <v>46</v>
      </c>
      <c r="O4589">
        <v>56</v>
      </c>
      <c r="P4589">
        <v>12</v>
      </c>
      <c r="Q4589">
        <v>10</v>
      </c>
      <c r="R4589">
        <v>12</v>
      </c>
      <c r="S4589">
        <v>10</v>
      </c>
      <c r="T4589">
        <v>-0.2</v>
      </c>
      <c r="U4589">
        <v>800</v>
      </c>
      <c r="V4589">
        <v>1.84</v>
      </c>
      <c r="W4589">
        <v>0.2</v>
      </c>
      <c r="X4589">
        <v>4</v>
      </c>
      <c r="Y4589">
        <v>-2</v>
      </c>
      <c r="Z4589">
        <v>46</v>
      </c>
      <c r="AA4589">
        <v>0.5</v>
      </c>
      <c r="AB4589">
        <v>2</v>
      </c>
      <c r="AC4589">
        <v>663</v>
      </c>
      <c r="AD4589">
        <v>225</v>
      </c>
      <c r="AE4589">
        <v>-2</v>
      </c>
      <c r="AF4589">
        <v>6.6</v>
      </c>
      <c r="AG4589">
        <v>6.5</v>
      </c>
      <c r="AH4589">
        <v>350</v>
      </c>
    </row>
    <row r="4590" spans="1:34" hidden="1" x14ac:dyDescent="0.25">
      <c r="A4590" t="s">
        <v>17479</v>
      </c>
      <c r="B4590" t="s">
        <v>17480</v>
      </c>
      <c r="C4590" s="1" t="str">
        <f t="shared" si="742"/>
        <v>21:0624</v>
      </c>
      <c r="D4590" s="1" t="str">
        <f t="shared" si="749"/>
        <v>21:0195</v>
      </c>
      <c r="E4590" t="s">
        <v>17481</v>
      </c>
      <c r="F4590" t="s">
        <v>17482</v>
      </c>
      <c r="H4590">
        <v>62.748077600000002</v>
      </c>
      <c r="I4590">
        <v>-139.10996259999999</v>
      </c>
      <c r="J4590" s="1" t="str">
        <f t="shared" si="750"/>
        <v>NGR bulk stream sediment</v>
      </c>
      <c r="K4590" s="1" t="str">
        <f t="shared" si="751"/>
        <v>&lt;177 micron (NGR)</v>
      </c>
      <c r="L4590">
        <v>3</v>
      </c>
      <c r="M4590" t="s">
        <v>61</v>
      </c>
      <c r="N4590">
        <v>47</v>
      </c>
      <c r="O4590">
        <v>88</v>
      </c>
      <c r="P4590">
        <v>22</v>
      </c>
      <c r="Q4590">
        <v>14</v>
      </c>
      <c r="R4590">
        <v>12</v>
      </c>
      <c r="S4590">
        <v>6</v>
      </c>
      <c r="T4590">
        <v>-0.2</v>
      </c>
      <c r="U4590">
        <v>400</v>
      </c>
      <c r="V4590">
        <v>1.92</v>
      </c>
      <c r="W4590">
        <v>0.2</v>
      </c>
      <c r="X4590">
        <v>6</v>
      </c>
      <c r="Y4590">
        <v>2</v>
      </c>
      <c r="Z4590">
        <v>42</v>
      </c>
      <c r="AA4590">
        <v>1.1000000000000001</v>
      </c>
      <c r="AB4590">
        <v>2</v>
      </c>
      <c r="AC4590">
        <v>826</v>
      </c>
      <c r="AD4590">
        <v>45</v>
      </c>
      <c r="AE4590">
        <v>4</v>
      </c>
      <c r="AF4590">
        <v>6.2</v>
      </c>
      <c r="AG4590">
        <v>7.2</v>
      </c>
      <c r="AH4590">
        <v>320</v>
      </c>
    </row>
    <row r="4591" spans="1:34" hidden="1" x14ac:dyDescent="0.25">
      <c r="A4591" t="s">
        <v>17483</v>
      </c>
      <c r="B4591" t="s">
        <v>17484</v>
      </c>
      <c r="C4591" s="1" t="str">
        <f t="shared" si="742"/>
        <v>21:0624</v>
      </c>
      <c r="D4591" s="1" t="str">
        <f t="shared" si="749"/>
        <v>21:0195</v>
      </c>
      <c r="E4591" t="s">
        <v>17485</v>
      </c>
      <c r="F4591" t="s">
        <v>17486</v>
      </c>
      <c r="H4591">
        <v>62.750052099999998</v>
      </c>
      <c r="I4591">
        <v>-139.20363270000001</v>
      </c>
      <c r="J4591" s="1" t="str">
        <f t="shared" si="750"/>
        <v>NGR bulk stream sediment</v>
      </c>
      <c r="K4591" s="1" t="str">
        <f t="shared" si="751"/>
        <v>&lt;177 micron (NGR)</v>
      </c>
      <c r="L4591">
        <v>3</v>
      </c>
      <c r="M4591" t="s">
        <v>66</v>
      </c>
      <c r="N4591">
        <v>48</v>
      </c>
      <c r="O4591">
        <v>50</v>
      </c>
      <c r="P4591">
        <v>8</v>
      </c>
      <c r="Q4591">
        <v>2</v>
      </c>
      <c r="R4591">
        <v>8</v>
      </c>
      <c r="S4591">
        <v>6</v>
      </c>
      <c r="T4591">
        <v>-0.2</v>
      </c>
      <c r="U4591">
        <v>272</v>
      </c>
      <c r="V4591">
        <v>1.68</v>
      </c>
      <c r="W4591">
        <v>0.2</v>
      </c>
      <c r="X4591">
        <v>2</v>
      </c>
      <c r="Y4591">
        <v>-2</v>
      </c>
      <c r="Z4591">
        <v>42</v>
      </c>
      <c r="AA4591">
        <v>0.2</v>
      </c>
      <c r="AB4591">
        <v>1</v>
      </c>
      <c r="AC4591">
        <v>769</v>
      </c>
      <c r="AD4591">
        <v>20</v>
      </c>
      <c r="AE4591">
        <v>2</v>
      </c>
      <c r="AF4591">
        <v>4.4000000000000004</v>
      </c>
      <c r="AG4591">
        <v>5.8</v>
      </c>
      <c r="AH4591">
        <v>270</v>
      </c>
    </row>
    <row r="4592" spans="1:34" hidden="1" x14ac:dyDescent="0.25">
      <c r="A4592" t="s">
        <v>17487</v>
      </c>
      <c r="B4592" t="s">
        <v>17488</v>
      </c>
      <c r="C4592" s="1" t="str">
        <f t="shared" si="742"/>
        <v>21:0624</v>
      </c>
      <c r="D4592" s="1" t="str">
        <f t="shared" si="749"/>
        <v>21:0195</v>
      </c>
      <c r="E4592" t="s">
        <v>17489</v>
      </c>
      <c r="F4592" t="s">
        <v>17490</v>
      </c>
      <c r="H4592">
        <v>62.716144499999999</v>
      </c>
      <c r="I4592">
        <v>-139.24281479999999</v>
      </c>
      <c r="J4592" s="1" t="str">
        <f t="shared" si="750"/>
        <v>NGR bulk stream sediment</v>
      </c>
      <c r="K4592" s="1" t="str">
        <f t="shared" si="751"/>
        <v>&lt;177 micron (NGR)</v>
      </c>
      <c r="L4592">
        <v>3</v>
      </c>
      <c r="M4592" t="s">
        <v>76</v>
      </c>
      <c r="N4592">
        <v>49</v>
      </c>
      <c r="O4592">
        <v>44</v>
      </c>
      <c r="P4592">
        <v>12</v>
      </c>
      <c r="Q4592">
        <v>-2</v>
      </c>
      <c r="R4592">
        <v>14</v>
      </c>
      <c r="S4592">
        <v>6</v>
      </c>
      <c r="T4592">
        <v>-0.2</v>
      </c>
      <c r="U4592">
        <v>248</v>
      </c>
      <c r="V4592">
        <v>1.44</v>
      </c>
      <c r="W4592">
        <v>-0.2</v>
      </c>
      <c r="X4592">
        <v>2</v>
      </c>
      <c r="Y4592">
        <v>-2</v>
      </c>
      <c r="Z4592">
        <v>34</v>
      </c>
      <c r="AA4592">
        <v>-0.2</v>
      </c>
      <c r="AB4592">
        <v>3</v>
      </c>
      <c r="AC4592">
        <v>584</v>
      </c>
      <c r="AD4592">
        <v>20</v>
      </c>
      <c r="AE4592">
        <v>-2</v>
      </c>
      <c r="AF4592">
        <v>2.4</v>
      </c>
      <c r="AG4592">
        <v>2.6</v>
      </c>
      <c r="AH4592">
        <v>285</v>
      </c>
    </row>
    <row r="4593" spans="1:34" hidden="1" x14ac:dyDescent="0.25">
      <c r="A4593" t="s">
        <v>17491</v>
      </c>
      <c r="B4593" t="s">
        <v>17492</v>
      </c>
      <c r="C4593" s="1" t="str">
        <f t="shared" si="742"/>
        <v>21:0624</v>
      </c>
      <c r="D4593" s="1" t="str">
        <f t="shared" si="749"/>
        <v>21:0195</v>
      </c>
      <c r="E4593" t="s">
        <v>17493</v>
      </c>
      <c r="F4593" t="s">
        <v>17494</v>
      </c>
      <c r="H4593">
        <v>62.745367000000002</v>
      </c>
      <c r="I4593">
        <v>-139.35305940000001</v>
      </c>
      <c r="J4593" s="1" t="str">
        <f t="shared" si="750"/>
        <v>NGR bulk stream sediment</v>
      </c>
      <c r="K4593" s="1" t="str">
        <f t="shared" si="751"/>
        <v>&lt;177 micron (NGR)</v>
      </c>
      <c r="L4593">
        <v>3</v>
      </c>
      <c r="M4593" t="s">
        <v>81</v>
      </c>
      <c r="N4593">
        <v>50</v>
      </c>
      <c r="O4593">
        <v>52</v>
      </c>
      <c r="P4593">
        <v>10</v>
      </c>
      <c r="Q4593">
        <v>6</v>
      </c>
      <c r="R4593">
        <v>14</v>
      </c>
      <c r="S4593">
        <v>6</v>
      </c>
      <c r="T4593">
        <v>-0.2</v>
      </c>
      <c r="U4593">
        <v>248</v>
      </c>
      <c r="V4593">
        <v>1.52</v>
      </c>
      <c r="W4593">
        <v>-0.2</v>
      </c>
      <c r="X4593">
        <v>2</v>
      </c>
      <c r="Y4593">
        <v>-2</v>
      </c>
      <c r="Z4593">
        <v>36</v>
      </c>
      <c r="AA4593">
        <v>0.2</v>
      </c>
      <c r="AB4593">
        <v>3</v>
      </c>
      <c r="AC4593">
        <v>572</v>
      </c>
      <c r="AD4593">
        <v>20</v>
      </c>
      <c r="AE4593">
        <v>-2</v>
      </c>
      <c r="AF4593">
        <v>4.5999999999999996</v>
      </c>
      <c r="AG4593">
        <v>3.1</v>
      </c>
      <c r="AH4593">
        <v>310</v>
      </c>
    </row>
    <row r="4594" spans="1:34" hidden="1" x14ac:dyDescent="0.25">
      <c r="A4594" t="s">
        <v>17495</v>
      </c>
      <c r="B4594" t="s">
        <v>17496</v>
      </c>
      <c r="C4594" s="1" t="str">
        <f t="shared" si="742"/>
        <v>21:0624</v>
      </c>
      <c r="D4594" s="1" t="str">
        <f t="shared" si="749"/>
        <v>21:0195</v>
      </c>
      <c r="E4594" t="s">
        <v>17497</v>
      </c>
      <c r="F4594" t="s">
        <v>17498</v>
      </c>
      <c r="H4594">
        <v>62.7730824</v>
      </c>
      <c r="I4594">
        <v>-139.35694100000001</v>
      </c>
      <c r="J4594" s="1" t="str">
        <f t="shared" si="750"/>
        <v>NGR bulk stream sediment</v>
      </c>
      <c r="K4594" s="1" t="str">
        <f t="shared" si="751"/>
        <v>&lt;177 micron (NGR)</v>
      </c>
      <c r="L4594">
        <v>3</v>
      </c>
      <c r="M4594" t="s">
        <v>86</v>
      </c>
      <c r="N4594">
        <v>51</v>
      </c>
      <c r="O4594">
        <v>64</v>
      </c>
      <c r="P4594">
        <v>8</v>
      </c>
      <c r="Q4594">
        <v>8</v>
      </c>
      <c r="R4594">
        <v>10</v>
      </c>
      <c r="S4594">
        <v>6</v>
      </c>
      <c r="T4594">
        <v>-0.2</v>
      </c>
      <c r="U4594">
        <v>284</v>
      </c>
      <c r="V4594">
        <v>1.56</v>
      </c>
      <c r="W4594">
        <v>0.2</v>
      </c>
      <c r="X4594">
        <v>2</v>
      </c>
      <c r="Y4594">
        <v>-2</v>
      </c>
      <c r="Z4594">
        <v>38</v>
      </c>
      <c r="AA4594">
        <v>-0.2</v>
      </c>
      <c r="AB4594">
        <v>2</v>
      </c>
      <c r="AC4594">
        <v>551</v>
      </c>
      <c r="AD4594">
        <v>25</v>
      </c>
      <c r="AE4594">
        <v>-2</v>
      </c>
      <c r="AF4594">
        <v>4</v>
      </c>
      <c r="AG4594">
        <v>6.2</v>
      </c>
      <c r="AH4594">
        <v>340</v>
      </c>
    </row>
    <row r="4595" spans="1:34" hidden="1" x14ac:dyDescent="0.25">
      <c r="A4595" t="s">
        <v>17499</v>
      </c>
      <c r="B4595" t="s">
        <v>17500</v>
      </c>
      <c r="C4595" s="1" t="str">
        <f t="shared" si="742"/>
        <v>21:0624</v>
      </c>
      <c r="D4595" s="1" t="str">
        <f t="shared" si="749"/>
        <v>21:0195</v>
      </c>
      <c r="E4595" t="s">
        <v>17501</v>
      </c>
      <c r="F4595" t="s">
        <v>17502</v>
      </c>
      <c r="H4595">
        <v>62.766457899999999</v>
      </c>
      <c r="I4595">
        <v>-139.41566979999999</v>
      </c>
      <c r="J4595" s="1" t="str">
        <f t="shared" si="750"/>
        <v>NGR bulk stream sediment</v>
      </c>
      <c r="K4595" s="1" t="str">
        <f t="shared" si="751"/>
        <v>&lt;177 micron (NGR)</v>
      </c>
      <c r="L4595">
        <v>3</v>
      </c>
      <c r="M4595" t="s">
        <v>91</v>
      </c>
      <c r="N4595">
        <v>52</v>
      </c>
      <c r="O4595">
        <v>70</v>
      </c>
      <c r="P4595">
        <v>10</v>
      </c>
      <c r="Q4595">
        <v>10</v>
      </c>
      <c r="R4595">
        <v>14</v>
      </c>
      <c r="S4595">
        <v>6</v>
      </c>
      <c r="T4595">
        <v>-0.2</v>
      </c>
      <c r="U4595">
        <v>440</v>
      </c>
      <c r="V4595">
        <v>2.04</v>
      </c>
      <c r="W4595">
        <v>-0.2</v>
      </c>
      <c r="X4595">
        <v>4</v>
      </c>
      <c r="Y4595">
        <v>-2</v>
      </c>
      <c r="Z4595">
        <v>50</v>
      </c>
      <c r="AA4595">
        <v>0.5</v>
      </c>
      <c r="AB4595">
        <v>4</v>
      </c>
      <c r="AC4595">
        <v>817</v>
      </c>
      <c r="AD4595">
        <v>25</v>
      </c>
      <c r="AE4595">
        <v>-2</v>
      </c>
      <c r="AF4595">
        <v>4.4000000000000004</v>
      </c>
      <c r="AG4595">
        <v>3.9</v>
      </c>
      <c r="AH4595">
        <v>310</v>
      </c>
    </row>
    <row r="4596" spans="1:34" hidden="1" x14ac:dyDescent="0.25">
      <c r="A4596" t="s">
        <v>17503</v>
      </c>
      <c r="B4596" t="s">
        <v>17504</v>
      </c>
      <c r="C4596" s="1" t="str">
        <f t="shared" si="742"/>
        <v>21:0624</v>
      </c>
      <c r="D4596" s="1" t="str">
        <f t="shared" si="749"/>
        <v>21:0195</v>
      </c>
      <c r="E4596" t="s">
        <v>17505</v>
      </c>
      <c r="F4596" t="s">
        <v>17506</v>
      </c>
      <c r="H4596">
        <v>62.765474300000001</v>
      </c>
      <c r="I4596">
        <v>-139.4041254</v>
      </c>
      <c r="J4596" s="1" t="str">
        <f t="shared" si="750"/>
        <v>NGR bulk stream sediment</v>
      </c>
      <c r="K4596" s="1" t="str">
        <f t="shared" si="751"/>
        <v>&lt;177 micron (NGR)</v>
      </c>
      <c r="L4596">
        <v>3</v>
      </c>
      <c r="M4596" t="s">
        <v>96</v>
      </c>
      <c r="N4596">
        <v>53</v>
      </c>
      <c r="O4596">
        <v>66</v>
      </c>
      <c r="P4596">
        <v>14</v>
      </c>
      <c r="Q4596">
        <v>4</v>
      </c>
      <c r="R4596">
        <v>18</v>
      </c>
      <c r="S4596">
        <v>8</v>
      </c>
      <c r="T4596">
        <v>-0.2</v>
      </c>
      <c r="U4596">
        <v>328</v>
      </c>
      <c r="V4596">
        <v>2.16</v>
      </c>
      <c r="W4596">
        <v>-0.2</v>
      </c>
      <c r="X4596">
        <v>2</v>
      </c>
      <c r="Y4596">
        <v>-2</v>
      </c>
      <c r="Z4596">
        <v>56</v>
      </c>
      <c r="AA4596">
        <v>0.4</v>
      </c>
      <c r="AB4596">
        <v>2</v>
      </c>
      <c r="AC4596">
        <v>669</v>
      </c>
      <c r="AD4596">
        <v>45</v>
      </c>
      <c r="AE4596">
        <v>-2</v>
      </c>
      <c r="AF4596">
        <v>8.8000000000000007</v>
      </c>
      <c r="AG4596">
        <v>3.5</v>
      </c>
      <c r="AH4596">
        <v>285</v>
      </c>
    </row>
    <row r="4597" spans="1:34" hidden="1" x14ac:dyDescent="0.25">
      <c r="A4597" t="s">
        <v>17507</v>
      </c>
      <c r="B4597" t="s">
        <v>17508</v>
      </c>
      <c r="C4597" s="1" t="str">
        <f t="shared" si="742"/>
        <v>21:0624</v>
      </c>
      <c r="D4597" s="1" t="str">
        <f t="shared" si="749"/>
        <v>21:0195</v>
      </c>
      <c r="E4597" t="s">
        <v>17509</v>
      </c>
      <c r="F4597" t="s">
        <v>17510</v>
      </c>
      <c r="H4597">
        <v>62.779162999999997</v>
      </c>
      <c r="I4597">
        <v>-139.41024479999999</v>
      </c>
      <c r="J4597" s="1" t="str">
        <f t="shared" si="750"/>
        <v>NGR bulk stream sediment</v>
      </c>
      <c r="K4597" s="1" t="str">
        <f t="shared" si="751"/>
        <v>&lt;177 micron (NGR)</v>
      </c>
      <c r="L4597">
        <v>3</v>
      </c>
      <c r="M4597" t="s">
        <v>101</v>
      </c>
      <c r="N4597">
        <v>54</v>
      </c>
      <c r="O4597">
        <v>164</v>
      </c>
      <c r="P4597">
        <v>24</v>
      </c>
      <c r="Q4597">
        <v>6</v>
      </c>
      <c r="R4597">
        <v>38</v>
      </c>
      <c r="S4597">
        <v>14</v>
      </c>
      <c r="T4597">
        <v>-0.2</v>
      </c>
      <c r="U4597">
        <v>480</v>
      </c>
      <c r="V4597">
        <v>2.16</v>
      </c>
      <c r="W4597">
        <v>-0.2</v>
      </c>
      <c r="X4597">
        <v>4</v>
      </c>
      <c r="Y4597">
        <v>2</v>
      </c>
      <c r="Z4597">
        <v>68</v>
      </c>
      <c r="AA4597">
        <v>0.3</v>
      </c>
      <c r="AB4597">
        <v>2</v>
      </c>
      <c r="AC4597">
        <v>729</v>
      </c>
      <c r="AD4597">
        <v>35</v>
      </c>
      <c r="AE4597">
        <v>10</v>
      </c>
      <c r="AF4597">
        <v>9.4</v>
      </c>
      <c r="AG4597">
        <v>3.2</v>
      </c>
      <c r="AH4597">
        <v>340</v>
      </c>
    </row>
    <row r="4598" spans="1:34" hidden="1" x14ac:dyDescent="0.25">
      <c r="A4598" t="s">
        <v>17511</v>
      </c>
      <c r="B4598" t="s">
        <v>17512</v>
      </c>
      <c r="C4598" s="1" t="str">
        <f t="shared" si="742"/>
        <v>21:0624</v>
      </c>
      <c r="D4598" s="1" t="str">
        <f t="shared" si="749"/>
        <v>21:0195</v>
      </c>
      <c r="E4598" t="s">
        <v>17513</v>
      </c>
      <c r="F4598" t="s">
        <v>17514</v>
      </c>
      <c r="H4598">
        <v>62.783932700000001</v>
      </c>
      <c r="I4598">
        <v>-139.40175500000001</v>
      </c>
      <c r="J4598" s="1" t="str">
        <f t="shared" si="750"/>
        <v>NGR bulk stream sediment</v>
      </c>
      <c r="K4598" s="1" t="str">
        <f t="shared" si="751"/>
        <v>&lt;177 micron (NGR)</v>
      </c>
      <c r="L4598">
        <v>3</v>
      </c>
      <c r="M4598" t="s">
        <v>106</v>
      </c>
      <c r="N4598">
        <v>55</v>
      </c>
      <c r="O4598">
        <v>94</v>
      </c>
      <c r="P4598">
        <v>28</v>
      </c>
      <c r="Q4598">
        <v>-2</v>
      </c>
      <c r="R4598">
        <v>28</v>
      </c>
      <c r="S4598">
        <v>14</v>
      </c>
      <c r="T4598">
        <v>-0.2</v>
      </c>
      <c r="U4598">
        <v>520</v>
      </c>
      <c r="V4598">
        <v>2.2400000000000002</v>
      </c>
      <c r="W4598">
        <v>-0.2</v>
      </c>
      <c r="X4598">
        <v>4</v>
      </c>
      <c r="Y4598">
        <v>2</v>
      </c>
      <c r="Z4598">
        <v>60</v>
      </c>
      <c r="AA4598">
        <v>0.3</v>
      </c>
      <c r="AB4598">
        <v>3</v>
      </c>
      <c r="AC4598">
        <v>720</v>
      </c>
      <c r="AD4598">
        <v>70</v>
      </c>
      <c r="AE4598">
        <v>10</v>
      </c>
      <c r="AF4598">
        <v>15.4</v>
      </c>
      <c r="AG4598">
        <v>3.4</v>
      </c>
      <c r="AH4598">
        <v>310</v>
      </c>
    </row>
    <row r="4599" spans="1:34" hidden="1" x14ac:dyDescent="0.25">
      <c r="A4599" t="s">
        <v>17515</v>
      </c>
      <c r="B4599" t="s">
        <v>17516</v>
      </c>
      <c r="C4599" s="1" t="str">
        <f t="shared" si="742"/>
        <v>21:0624</v>
      </c>
      <c r="D4599" s="1" t="str">
        <f t="shared" si="749"/>
        <v>21:0195</v>
      </c>
      <c r="E4599" t="s">
        <v>17517</v>
      </c>
      <c r="F4599" t="s">
        <v>17518</v>
      </c>
      <c r="H4599">
        <v>62.557748799999999</v>
      </c>
      <c r="I4599">
        <v>-139.991604</v>
      </c>
      <c r="J4599" s="1" t="str">
        <f t="shared" si="750"/>
        <v>NGR bulk stream sediment</v>
      </c>
      <c r="K4599" s="1" t="str">
        <f t="shared" si="751"/>
        <v>&lt;177 micron (NGR)</v>
      </c>
      <c r="L4599">
        <v>3</v>
      </c>
      <c r="M4599" t="s">
        <v>111</v>
      </c>
      <c r="N4599">
        <v>56</v>
      </c>
      <c r="O4599">
        <v>58</v>
      </c>
      <c r="P4599">
        <v>16</v>
      </c>
      <c r="Q4599">
        <v>4</v>
      </c>
      <c r="R4599">
        <v>22</v>
      </c>
      <c r="S4599">
        <v>4</v>
      </c>
      <c r="T4599">
        <v>-0.2</v>
      </c>
      <c r="U4599">
        <v>224</v>
      </c>
      <c r="V4599">
        <v>1.6</v>
      </c>
      <c r="W4599">
        <v>-0.2</v>
      </c>
      <c r="X4599">
        <v>2</v>
      </c>
      <c r="Y4599">
        <v>-2</v>
      </c>
      <c r="Z4599">
        <v>46</v>
      </c>
      <c r="AA4599">
        <v>-0.2</v>
      </c>
      <c r="AB4599">
        <v>3</v>
      </c>
      <c r="AC4599">
        <v>569</v>
      </c>
      <c r="AD4599">
        <v>20</v>
      </c>
      <c r="AE4599">
        <v>-2</v>
      </c>
      <c r="AF4599">
        <v>4.5999999999999996</v>
      </c>
      <c r="AG4599">
        <v>2.2000000000000002</v>
      </c>
      <c r="AH4599">
        <v>290</v>
      </c>
    </row>
    <row r="4600" spans="1:34" hidden="1" x14ac:dyDescent="0.25">
      <c r="A4600" t="s">
        <v>17519</v>
      </c>
      <c r="B4600" t="s">
        <v>17520</v>
      </c>
      <c r="C4600" s="1" t="str">
        <f t="shared" si="742"/>
        <v>21:0624</v>
      </c>
      <c r="D4600" s="1" t="str">
        <f t="shared" si="749"/>
        <v>21:0195</v>
      </c>
      <c r="E4600" t="s">
        <v>17521</v>
      </c>
      <c r="F4600" t="s">
        <v>17522</v>
      </c>
      <c r="H4600">
        <v>62.771121999999998</v>
      </c>
      <c r="I4600">
        <v>-139.98712760000001</v>
      </c>
      <c r="J4600" s="1" t="str">
        <f t="shared" si="750"/>
        <v>NGR bulk stream sediment</v>
      </c>
      <c r="K4600" s="1" t="str">
        <f t="shared" si="751"/>
        <v>&lt;177 micron (NGR)</v>
      </c>
      <c r="L4600">
        <v>3</v>
      </c>
      <c r="M4600" t="s">
        <v>116</v>
      </c>
      <c r="N4600">
        <v>57</v>
      </c>
      <c r="O4600">
        <v>50</v>
      </c>
      <c r="P4600">
        <v>20</v>
      </c>
      <c r="Q4600">
        <v>6</v>
      </c>
      <c r="R4600">
        <v>20</v>
      </c>
      <c r="S4600">
        <v>12</v>
      </c>
      <c r="T4600">
        <v>-0.2</v>
      </c>
      <c r="U4600">
        <v>224</v>
      </c>
      <c r="V4600">
        <v>1.6</v>
      </c>
      <c r="W4600">
        <v>-0.2</v>
      </c>
      <c r="X4600">
        <v>2</v>
      </c>
      <c r="Y4600">
        <v>-2</v>
      </c>
      <c r="Z4600">
        <v>44</v>
      </c>
      <c r="AA4600">
        <v>0.2</v>
      </c>
      <c r="AB4600">
        <v>5</v>
      </c>
      <c r="AC4600">
        <v>672</v>
      </c>
      <c r="AD4600">
        <v>20</v>
      </c>
      <c r="AE4600">
        <v>-2</v>
      </c>
      <c r="AF4600">
        <v>5.2</v>
      </c>
      <c r="AG4600">
        <v>2.1</v>
      </c>
      <c r="AH4600">
        <v>320</v>
      </c>
    </row>
    <row r="4601" spans="1:34" hidden="1" x14ac:dyDescent="0.25">
      <c r="A4601" t="s">
        <v>17523</v>
      </c>
      <c r="B4601" t="s">
        <v>17524</v>
      </c>
      <c r="C4601" s="1" t="str">
        <f t="shared" si="742"/>
        <v>21:0624</v>
      </c>
      <c r="D4601" s="1" t="str">
        <f t="shared" si="749"/>
        <v>21:0195</v>
      </c>
      <c r="E4601" t="s">
        <v>17525</v>
      </c>
      <c r="F4601" t="s">
        <v>17526</v>
      </c>
      <c r="H4601">
        <v>62.777343799999997</v>
      </c>
      <c r="I4601">
        <v>-139.9589704</v>
      </c>
      <c r="J4601" s="1" t="str">
        <f t="shared" si="750"/>
        <v>NGR bulk stream sediment</v>
      </c>
      <c r="K4601" s="1" t="str">
        <f t="shared" si="751"/>
        <v>&lt;177 micron (NGR)</v>
      </c>
      <c r="L4601">
        <v>3</v>
      </c>
      <c r="M4601" t="s">
        <v>121</v>
      </c>
      <c r="N4601">
        <v>58</v>
      </c>
      <c r="O4601">
        <v>50</v>
      </c>
      <c r="P4601">
        <v>18</v>
      </c>
      <c r="Q4601">
        <v>2</v>
      </c>
      <c r="R4601">
        <v>20</v>
      </c>
      <c r="S4601">
        <v>8</v>
      </c>
      <c r="T4601">
        <v>-0.2</v>
      </c>
      <c r="U4601">
        <v>460</v>
      </c>
      <c r="V4601">
        <v>1.76</v>
      </c>
      <c r="W4601">
        <v>-0.2</v>
      </c>
      <c r="X4601">
        <v>2</v>
      </c>
      <c r="Y4601">
        <v>-2</v>
      </c>
      <c r="Z4601">
        <v>44</v>
      </c>
      <c r="AA4601">
        <v>0.4</v>
      </c>
      <c r="AB4601">
        <v>2</v>
      </c>
      <c r="AC4601">
        <v>566</v>
      </c>
      <c r="AD4601">
        <v>20</v>
      </c>
      <c r="AE4601">
        <v>-2</v>
      </c>
      <c r="AF4601">
        <v>5.4</v>
      </c>
      <c r="AG4601">
        <v>2.6</v>
      </c>
      <c r="AH4601">
        <v>270</v>
      </c>
    </row>
    <row r="4602" spans="1:34" hidden="1" x14ac:dyDescent="0.25">
      <c r="A4602" t="s">
        <v>17527</v>
      </c>
      <c r="B4602" t="s">
        <v>17528</v>
      </c>
      <c r="C4602" s="1" t="str">
        <f t="shared" si="742"/>
        <v>21:0624</v>
      </c>
      <c r="D4602" s="1" t="str">
        <f t="shared" si="749"/>
        <v>21:0195</v>
      </c>
      <c r="E4602" t="s">
        <v>17529</v>
      </c>
      <c r="F4602" t="s">
        <v>17530</v>
      </c>
      <c r="H4602">
        <v>62.775037900000001</v>
      </c>
      <c r="I4602">
        <v>-139.9482356</v>
      </c>
      <c r="J4602" s="1" t="str">
        <f t="shared" si="750"/>
        <v>NGR bulk stream sediment</v>
      </c>
      <c r="K4602" s="1" t="str">
        <f t="shared" si="751"/>
        <v>&lt;177 micron (NGR)</v>
      </c>
      <c r="L4602">
        <v>3</v>
      </c>
      <c r="M4602" t="s">
        <v>126</v>
      </c>
      <c r="N4602">
        <v>59</v>
      </c>
      <c r="O4602">
        <v>48</v>
      </c>
      <c r="P4602">
        <v>14</v>
      </c>
      <c r="Q4602">
        <v>4</v>
      </c>
      <c r="R4602">
        <v>16</v>
      </c>
      <c r="S4602">
        <v>6</v>
      </c>
      <c r="T4602">
        <v>-0.2</v>
      </c>
      <c r="U4602">
        <v>264</v>
      </c>
      <c r="V4602">
        <v>1.72</v>
      </c>
      <c r="W4602">
        <v>-0.2</v>
      </c>
      <c r="X4602">
        <v>2</v>
      </c>
      <c r="Y4602">
        <v>-2</v>
      </c>
      <c r="Z4602">
        <v>52</v>
      </c>
      <c r="AA4602">
        <v>0.5</v>
      </c>
      <c r="AB4602">
        <v>3</v>
      </c>
      <c r="AC4602">
        <v>608</v>
      </c>
      <c r="AD4602">
        <v>90</v>
      </c>
      <c r="AE4602">
        <v>-2</v>
      </c>
      <c r="AF4602">
        <v>3</v>
      </c>
      <c r="AG4602">
        <v>2.8</v>
      </c>
      <c r="AH4602">
        <v>250</v>
      </c>
    </row>
    <row r="4603" spans="1:34" hidden="1" x14ac:dyDescent="0.25">
      <c r="A4603" t="s">
        <v>17531</v>
      </c>
      <c r="B4603" t="s">
        <v>17532</v>
      </c>
      <c r="C4603" s="1" t="str">
        <f t="shared" si="742"/>
        <v>21:0624</v>
      </c>
      <c r="D4603" s="1" t="str">
        <f t="shared" si="749"/>
        <v>21:0195</v>
      </c>
      <c r="E4603" t="s">
        <v>17533</v>
      </c>
      <c r="F4603" t="s">
        <v>17534</v>
      </c>
      <c r="H4603">
        <v>62.764650000000003</v>
      </c>
      <c r="I4603">
        <v>-139.9539724</v>
      </c>
      <c r="J4603" s="1" t="str">
        <f t="shared" si="750"/>
        <v>NGR bulk stream sediment</v>
      </c>
      <c r="K4603" s="1" t="str">
        <f t="shared" si="751"/>
        <v>&lt;177 micron (NGR)</v>
      </c>
      <c r="L4603">
        <v>3</v>
      </c>
      <c r="M4603" t="s">
        <v>131</v>
      </c>
      <c r="N4603">
        <v>60</v>
      </c>
      <c r="O4603">
        <v>50</v>
      </c>
      <c r="P4603">
        <v>16</v>
      </c>
      <c r="Q4603">
        <v>2</v>
      </c>
      <c r="R4603">
        <v>20</v>
      </c>
      <c r="S4603">
        <v>8</v>
      </c>
      <c r="T4603">
        <v>-0.2</v>
      </c>
      <c r="U4603">
        <v>368</v>
      </c>
      <c r="V4603">
        <v>1.76</v>
      </c>
      <c r="W4603">
        <v>-0.2</v>
      </c>
      <c r="X4603">
        <v>2</v>
      </c>
      <c r="Y4603">
        <v>-2</v>
      </c>
      <c r="Z4603">
        <v>52</v>
      </c>
      <c r="AA4603">
        <v>0.4</v>
      </c>
      <c r="AB4603">
        <v>2</v>
      </c>
      <c r="AC4603">
        <v>569</v>
      </c>
      <c r="AD4603">
        <v>20</v>
      </c>
      <c r="AE4603">
        <v>2</v>
      </c>
      <c r="AF4603">
        <v>4.5999999999999996</v>
      </c>
      <c r="AG4603">
        <v>3.1</v>
      </c>
      <c r="AH4603">
        <v>285</v>
      </c>
    </row>
    <row r="4604" spans="1:34" hidden="1" x14ac:dyDescent="0.25">
      <c r="A4604" t="s">
        <v>17535</v>
      </c>
      <c r="B4604" t="s">
        <v>17536</v>
      </c>
      <c r="C4604" s="1" t="str">
        <f t="shared" si="742"/>
        <v>21:0624</v>
      </c>
      <c r="D4604" s="1" t="str">
        <f t="shared" si="749"/>
        <v>21:0195</v>
      </c>
      <c r="E4604" t="s">
        <v>17537</v>
      </c>
      <c r="F4604" t="s">
        <v>17538</v>
      </c>
      <c r="H4604">
        <v>62.768991499999998</v>
      </c>
      <c r="I4604">
        <v>-139.88797479999999</v>
      </c>
      <c r="J4604" s="1" t="str">
        <f t="shared" si="750"/>
        <v>NGR bulk stream sediment</v>
      </c>
      <c r="K4604" s="1" t="str">
        <f t="shared" si="751"/>
        <v>&lt;177 micron (NGR)</v>
      </c>
      <c r="L4604">
        <v>4</v>
      </c>
      <c r="M4604" t="s">
        <v>38</v>
      </c>
      <c r="N4604">
        <v>61</v>
      </c>
      <c r="O4604">
        <v>84</v>
      </c>
      <c r="P4604">
        <v>20</v>
      </c>
      <c r="Q4604">
        <v>10</v>
      </c>
      <c r="R4604">
        <v>22</v>
      </c>
      <c r="S4604">
        <v>12</v>
      </c>
      <c r="T4604">
        <v>-0.2</v>
      </c>
      <c r="U4604">
        <v>520</v>
      </c>
      <c r="V4604">
        <v>2.12</v>
      </c>
      <c r="W4604">
        <v>-0.2</v>
      </c>
      <c r="X4604">
        <v>2</v>
      </c>
      <c r="Y4604">
        <v>-2</v>
      </c>
      <c r="Z4604">
        <v>58</v>
      </c>
      <c r="AA4604">
        <v>0.2</v>
      </c>
      <c r="AB4604">
        <v>3</v>
      </c>
      <c r="AC4604">
        <v>670</v>
      </c>
      <c r="AD4604">
        <v>55</v>
      </c>
      <c r="AE4604">
        <v>2</v>
      </c>
      <c r="AF4604">
        <v>10.6</v>
      </c>
      <c r="AG4604">
        <v>7.3</v>
      </c>
      <c r="AH4604">
        <v>250</v>
      </c>
    </row>
    <row r="4605" spans="1:34" hidden="1" x14ac:dyDescent="0.25">
      <c r="A4605" t="s">
        <v>17539</v>
      </c>
      <c r="B4605" t="s">
        <v>17540</v>
      </c>
      <c r="C4605" s="1" t="str">
        <f t="shared" si="742"/>
        <v>21:0624</v>
      </c>
      <c r="D4605" s="1" t="str">
        <f t="shared" si="749"/>
        <v>21:0195</v>
      </c>
      <c r="E4605" t="s">
        <v>17541</v>
      </c>
      <c r="F4605" t="s">
        <v>17542</v>
      </c>
      <c r="H4605">
        <v>62.781708100000003</v>
      </c>
      <c r="I4605">
        <v>-139.88984780000001</v>
      </c>
      <c r="J4605" s="1" t="str">
        <f t="shared" si="750"/>
        <v>NGR bulk stream sediment</v>
      </c>
      <c r="K4605" s="1" t="str">
        <f t="shared" si="751"/>
        <v>&lt;177 micron (NGR)</v>
      </c>
      <c r="L4605">
        <v>4</v>
      </c>
      <c r="M4605" t="s">
        <v>43</v>
      </c>
      <c r="N4605">
        <v>62</v>
      </c>
      <c r="O4605">
        <v>70</v>
      </c>
      <c r="P4605">
        <v>20</v>
      </c>
      <c r="Q4605">
        <v>8</v>
      </c>
      <c r="R4605">
        <v>26</v>
      </c>
      <c r="S4605">
        <v>12</v>
      </c>
      <c r="T4605">
        <v>-0.2</v>
      </c>
      <c r="U4605">
        <v>580</v>
      </c>
      <c r="V4605">
        <v>2.64</v>
      </c>
      <c r="W4605">
        <v>-0.2</v>
      </c>
      <c r="X4605">
        <v>6</v>
      </c>
      <c r="Y4605">
        <v>-2</v>
      </c>
      <c r="Z4605">
        <v>62</v>
      </c>
      <c r="AA4605">
        <v>0.3</v>
      </c>
      <c r="AB4605">
        <v>2</v>
      </c>
      <c r="AC4605">
        <v>598</v>
      </c>
      <c r="AD4605">
        <v>40</v>
      </c>
      <c r="AE4605">
        <v>2</v>
      </c>
      <c r="AF4605">
        <v>13.2</v>
      </c>
      <c r="AG4605">
        <v>3.8</v>
      </c>
      <c r="AH4605">
        <v>310</v>
      </c>
    </row>
    <row r="4606" spans="1:34" hidden="1" x14ac:dyDescent="0.25">
      <c r="A4606" t="s">
        <v>17543</v>
      </c>
      <c r="B4606" t="s">
        <v>17544</v>
      </c>
      <c r="C4606" s="1" t="str">
        <f t="shared" si="742"/>
        <v>21:0624</v>
      </c>
      <c r="D4606" s="1" t="str">
        <f t="shared" si="749"/>
        <v>21:0195</v>
      </c>
      <c r="E4606" t="s">
        <v>17537</v>
      </c>
      <c r="F4606" t="s">
        <v>17545</v>
      </c>
      <c r="H4606">
        <v>62.768991499999998</v>
      </c>
      <c r="I4606">
        <v>-139.88797479999999</v>
      </c>
      <c r="J4606" s="1" t="str">
        <f t="shared" si="750"/>
        <v>NGR bulk stream sediment</v>
      </c>
      <c r="K4606" s="1" t="str">
        <f t="shared" si="751"/>
        <v>&lt;177 micron (NGR)</v>
      </c>
      <c r="L4606">
        <v>4</v>
      </c>
      <c r="M4606" t="s">
        <v>47</v>
      </c>
      <c r="N4606">
        <v>63</v>
      </c>
      <c r="O4606">
        <v>80</v>
      </c>
      <c r="P4606">
        <v>22</v>
      </c>
      <c r="Q4606">
        <v>12</v>
      </c>
      <c r="R4606">
        <v>22</v>
      </c>
      <c r="S4606">
        <v>8</v>
      </c>
      <c r="T4606">
        <v>-0.2</v>
      </c>
      <c r="U4606">
        <v>520</v>
      </c>
      <c r="V4606">
        <v>2.08</v>
      </c>
      <c r="W4606">
        <v>-0.2</v>
      </c>
      <c r="X4606">
        <v>2</v>
      </c>
      <c r="Y4606">
        <v>-2</v>
      </c>
      <c r="Z4606">
        <v>58</v>
      </c>
      <c r="AA4606">
        <v>0.3</v>
      </c>
      <c r="AB4606">
        <v>2</v>
      </c>
      <c r="AC4606">
        <v>689</v>
      </c>
      <c r="AD4606">
        <v>45</v>
      </c>
      <c r="AE4606">
        <v>-2</v>
      </c>
      <c r="AF4606">
        <v>11</v>
      </c>
      <c r="AG4606">
        <v>7</v>
      </c>
      <c r="AH4606">
        <v>340</v>
      </c>
    </row>
    <row r="4607" spans="1:34" hidden="1" x14ac:dyDescent="0.25">
      <c r="A4607" t="s">
        <v>17546</v>
      </c>
      <c r="B4607" t="s">
        <v>17547</v>
      </c>
      <c r="C4607" s="1" t="str">
        <f t="shared" si="742"/>
        <v>21:0624</v>
      </c>
      <c r="D4607" s="1" t="str">
        <f t="shared" si="749"/>
        <v>21:0195</v>
      </c>
      <c r="E4607" t="s">
        <v>17537</v>
      </c>
      <c r="F4607" t="s">
        <v>17548</v>
      </c>
      <c r="H4607">
        <v>62.768991499999998</v>
      </c>
      <c r="I4607">
        <v>-139.88797479999999</v>
      </c>
      <c r="J4607" s="1" t="str">
        <f t="shared" si="750"/>
        <v>NGR bulk stream sediment</v>
      </c>
      <c r="K4607" s="1" t="str">
        <f t="shared" si="751"/>
        <v>&lt;177 micron (NGR)</v>
      </c>
      <c r="L4607">
        <v>4</v>
      </c>
      <c r="M4607" t="s">
        <v>51</v>
      </c>
      <c r="N4607">
        <v>64</v>
      </c>
      <c r="O4607">
        <v>74</v>
      </c>
      <c r="P4607">
        <v>18</v>
      </c>
      <c r="Q4607">
        <v>8</v>
      </c>
      <c r="R4607">
        <v>20</v>
      </c>
      <c r="S4607">
        <v>8</v>
      </c>
      <c r="T4607">
        <v>-0.2</v>
      </c>
      <c r="U4607">
        <v>480</v>
      </c>
      <c r="V4607">
        <v>2.08</v>
      </c>
      <c r="W4607">
        <v>-0.2</v>
      </c>
      <c r="X4607">
        <v>2</v>
      </c>
      <c r="Y4607">
        <v>-2</v>
      </c>
      <c r="Z4607">
        <v>58</v>
      </c>
      <c r="AA4607">
        <v>-0.2</v>
      </c>
      <c r="AB4607">
        <v>3</v>
      </c>
      <c r="AC4607">
        <v>645</v>
      </c>
      <c r="AD4607">
        <v>40</v>
      </c>
      <c r="AE4607">
        <v>-2</v>
      </c>
      <c r="AF4607">
        <v>8</v>
      </c>
      <c r="AG4607">
        <v>7.1</v>
      </c>
      <c r="AH4607">
        <v>380</v>
      </c>
    </row>
    <row r="4608" spans="1:34" hidden="1" x14ac:dyDescent="0.25">
      <c r="A4608" t="s">
        <v>17549</v>
      </c>
      <c r="B4608" t="s">
        <v>17550</v>
      </c>
      <c r="C4608" s="1" t="str">
        <f t="shared" ref="C4608:C4671" si="752">HYPERLINK("http://geochem.nrcan.gc.ca/cdogs/content/bdl/bdl210624_e.htm", "21:0624")</f>
        <v>21:0624</v>
      </c>
      <c r="D4608" s="1" t="str">
        <f t="shared" si="749"/>
        <v>21:0195</v>
      </c>
      <c r="E4608" t="s">
        <v>17551</v>
      </c>
      <c r="F4608" t="s">
        <v>17552</v>
      </c>
      <c r="H4608">
        <v>62.7739482</v>
      </c>
      <c r="I4608">
        <v>-139.85457629999999</v>
      </c>
      <c r="J4608" s="1" t="str">
        <f t="shared" si="750"/>
        <v>NGR bulk stream sediment</v>
      </c>
      <c r="K4608" s="1" t="str">
        <f t="shared" si="751"/>
        <v>&lt;177 micron (NGR)</v>
      </c>
      <c r="L4608">
        <v>4</v>
      </c>
      <c r="M4608" t="s">
        <v>56</v>
      </c>
      <c r="N4608">
        <v>65</v>
      </c>
      <c r="O4608">
        <v>78</v>
      </c>
      <c r="P4608">
        <v>16</v>
      </c>
      <c r="Q4608">
        <v>6</v>
      </c>
      <c r="R4608">
        <v>18</v>
      </c>
      <c r="S4608">
        <v>10</v>
      </c>
      <c r="T4608">
        <v>-0.2</v>
      </c>
      <c r="U4608">
        <v>352</v>
      </c>
      <c r="V4608">
        <v>2.04</v>
      </c>
      <c r="W4608">
        <v>-0.2</v>
      </c>
      <c r="X4608">
        <v>4</v>
      </c>
      <c r="Y4608">
        <v>-2</v>
      </c>
      <c r="Z4608">
        <v>62</v>
      </c>
      <c r="AA4608">
        <v>-0.2</v>
      </c>
      <c r="AB4608">
        <v>2</v>
      </c>
      <c r="AC4608">
        <v>601</v>
      </c>
      <c r="AD4608">
        <v>25</v>
      </c>
      <c r="AE4608">
        <v>2</v>
      </c>
      <c r="AF4608">
        <v>4.4000000000000004</v>
      </c>
      <c r="AG4608">
        <v>2.8</v>
      </c>
      <c r="AH4608">
        <v>350</v>
      </c>
    </row>
    <row r="4609" spans="1:34" hidden="1" x14ac:dyDescent="0.25">
      <c r="A4609" t="s">
        <v>17553</v>
      </c>
      <c r="B4609" t="s">
        <v>17554</v>
      </c>
      <c r="C4609" s="1" t="str">
        <f t="shared" si="752"/>
        <v>21:0624</v>
      </c>
      <c r="D4609" s="1" t="str">
        <f t="shared" si="749"/>
        <v>21:0195</v>
      </c>
      <c r="E4609" t="s">
        <v>17555</v>
      </c>
      <c r="F4609" t="s">
        <v>17556</v>
      </c>
      <c r="H4609">
        <v>62.787638100000002</v>
      </c>
      <c r="I4609">
        <v>-139.85245739999999</v>
      </c>
      <c r="J4609" s="1" t="str">
        <f t="shared" si="750"/>
        <v>NGR bulk stream sediment</v>
      </c>
      <c r="K4609" s="1" t="str">
        <f t="shared" si="751"/>
        <v>&lt;177 micron (NGR)</v>
      </c>
      <c r="L4609">
        <v>4</v>
      </c>
      <c r="M4609" t="s">
        <v>61</v>
      </c>
      <c r="N4609">
        <v>66</v>
      </c>
      <c r="O4609">
        <v>52</v>
      </c>
      <c r="P4609">
        <v>20</v>
      </c>
      <c r="Q4609">
        <v>10</v>
      </c>
      <c r="R4609">
        <v>16</v>
      </c>
      <c r="S4609">
        <v>10</v>
      </c>
      <c r="T4609">
        <v>-0.2</v>
      </c>
      <c r="U4609">
        <v>480</v>
      </c>
      <c r="V4609">
        <v>1.96</v>
      </c>
      <c r="W4609">
        <v>-0.2</v>
      </c>
      <c r="X4609">
        <v>4</v>
      </c>
      <c r="Y4609">
        <v>7</v>
      </c>
      <c r="Z4609">
        <v>46</v>
      </c>
      <c r="AA4609">
        <v>0.6</v>
      </c>
      <c r="AB4609">
        <v>2</v>
      </c>
      <c r="AC4609">
        <v>604</v>
      </c>
      <c r="AD4609">
        <v>40</v>
      </c>
      <c r="AE4609">
        <v>2</v>
      </c>
      <c r="AF4609">
        <v>16</v>
      </c>
      <c r="AG4609">
        <v>14</v>
      </c>
      <c r="AH4609">
        <v>320</v>
      </c>
    </row>
    <row r="4610" spans="1:34" hidden="1" x14ac:dyDescent="0.25">
      <c r="A4610" t="s">
        <v>17557</v>
      </c>
      <c r="B4610" t="s">
        <v>17558</v>
      </c>
      <c r="C4610" s="1" t="str">
        <f t="shared" si="752"/>
        <v>21:0624</v>
      </c>
      <c r="D4610" s="1" t="str">
        <f t="shared" si="749"/>
        <v>21:0195</v>
      </c>
      <c r="E4610" t="s">
        <v>17559</v>
      </c>
      <c r="F4610" t="s">
        <v>17560</v>
      </c>
      <c r="H4610">
        <v>62.786235400000002</v>
      </c>
      <c r="I4610">
        <v>-139.83575200000001</v>
      </c>
      <c r="J4610" s="1" t="str">
        <f t="shared" si="750"/>
        <v>NGR bulk stream sediment</v>
      </c>
      <c r="K4610" s="1" t="str">
        <f t="shared" si="751"/>
        <v>&lt;177 micron (NGR)</v>
      </c>
      <c r="L4610">
        <v>4</v>
      </c>
      <c r="M4610" t="s">
        <v>66</v>
      </c>
      <c r="N4610">
        <v>67</v>
      </c>
      <c r="O4610">
        <v>58</v>
      </c>
      <c r="P4610">
        <v>10</v>
      </c>
      <c r="Q4610">
        <v>8</v>
      </c>
      <c r="R4610">
        <v>16</v>
      </c>
      <c r="S4610">
        <v>6</v>
      </c>
      <c r="T4610">
        <v>-0.2</v>
      </c>
      <c r="U4610">
        <v>312</v>
      </c>
      <c r="V4610">
        <v>1.76</v>
      </c>
      <c r="W4610">
        <v>-0.2</v>
      </c>
      <c r="X4610">
        <v>2</v>
      </c>
      <c r="Y4610">
        <v>-2</v>
      </c>
      <c r="Z4610">
        <v>50</v>
      </c>
      <c r="AA4610">
        <v>-0.2</v>
      </c>
      <c r="AB4610">
        <v>3</v>
      </c>
      <c r="AC4610">
        <v>717</v>
      </c>
      <c r="AD4610">
        <v>20</v>
      </c>
      <c r="AE4610">
        <v>4</v>
      </c>
      <c r="AF4610">
        <v>5</v>
      </c>
      <c r="AG4610">
        <v>6.8</v>
      </c>
      <c r="AH4610">
        <v>360</v>
      </c>
    </row>
    <row r="4611" spans="1:34" hidden="1" x14ac:dyDescent="0.25">
      <c r="A4611" t="s">
        <v>17561</v>
      </c>
      <c r="B4611" t="s">
        <v>17562</v>
      </c>
      <c r="C4611" s="1" t="str">
        <f t="shared" si="752"/>
        <v>21:0624</v>
      </c>
      <c r="D4611" s="1" t="str">
        <f t="shared" si="749"/>
        <v>21:0195</v>
      </c>
      <c r="E4611" t="s">
        <v>17563</v>
      </c>
      <c r="F4611" t="s">
        <v>17564</v>
      </c>
      <c r="H4611">
        <v>62.806886599999999</v>
      </c>
      <c r="I4611">
        <v>-139.77291249999999</v>
      </c>
      <c r="J4611" s="1" t="str">
        <f t="shared" si="750"/>
        <v>NGR bulk stream sediment</v>
      </c>
      <c r="K4611" s="1" t="str">
        <f t="shared" si="751"/>
        <v>&lt;177 micron (NGR)</v>
      </c>
      <c r="L4611">
        <v>4</v>
      </c>
      <c r="M4611" t="s">
        <v>76</v>
      </c>
      <c r="N4611">
        <v>68</v>
      </c>
      <c r="O4611">
        <v>58</v>
      </c>
      <c r="P4611">
        <v>18</v>
      </c>
      <c r="Q4611">
        <v>8</v>
      </c>
      <c r="R4611">
        <v>26</v>
      </c>
      <c r="S4611">
        <v>8</v>
      </c>
      <c r="T4611">
        <v>-0.2</v>
      </c>
      <c r="U4611">
        <v>328</v>
      </c>
      <c r="V4611">
        <v>1.76</v>
      </c>
      <c r="W4611">
        <v>-0.2</v>
      </c>
      <c r="X4611">
        <v>2</v>
      </c>
      <c r="Y4611">
        <v>-2</v>
      </c>
      <c r="Z4611">
        <v>54</v>
      </c>
      <c r="AA4611">
        <v>-0.2</v>
      </c>
      <c r="AB4611">
        <v>2</v>
      </c>
      <c r="AC4611">
        <v>720</v>
      </c>
      <c r="AD4611">
        <v>25</v>
      </c>
      <c r="AE4611">
        <v>-2</v>
      </c>
      <c r="AF4611">
        <v>6.4</v>
      </c>
      <c r="AG4611">
        <v>6.1</v>
      </c>
      <c r="AH4611">
        <v>350</v>
      </c>
    </row>
    <row r="4612" spans="1:34" hidden="1" x14ac:dyDescent="0.25">
      <c r="A4612" t="s">
        <v>17565</v>
      </c>
      <c r="B4612" t="s">
        <v>17566</v>
      </c>
      <c r="C4612" s="1" t="str">
        <f t="shared" si="752"/>
        <v>21:0624</v>
      </c>
      <c r="D4612" s="1" t="str">
        <f t="shared" si="749"/>
        <v>21:0195</v>
      </c>
      <c r="E4612" t="s">
        <v>17567</v>
      </c>
      <c r="F4612" t="s">
        <v>17568</v>
      </c>
      <c r="H4612">
        <v>62.799774399999997</v>
      </c>
      <c r="I4612">
        <v>-139.75420510000001</v>
      </c>
      <c r="J4612" s="1" t="str">
        <f t="shared" si="750"/>
        <v>NGR bulk stream sediment</v>
      </c>
      <c r="K4612" s="1" t="str">
        <f t="shared" si="751"/>
        <v>&lt;177 micron (NGR)</v>
      </c>
      <c r="L4612">
        <v>4</v>
      </c>
      <c r="M4612" t="s">
        <v>81</v>
      </c>
      <c r="N4612">
        <v>69</v>
      </c>
      <c r="O4612">
        <v>86</v>
      </c>
      <c r="P4612">
        <v>12</v>
      </c>
      <c r="Q4612">
        <v>6</v>
      </c>
      <c r="R4612">
        <v>10</v>
      </c>
      <c r="S4612">
        <v>8</v>
      </c>
      <c r="T4612">
        <v>-0.2</v>
      </c>
      <c r="U4612">
        <v>500</v>
      </c>
      <c r="V4612">
        <v>2.12</v>
      </c>
      <c r="W4612">
        <v>-0.2</v>
      </c>
      <c r="X4612">
        <v>2</v>
      </c>
      <c r="Y4612">
        <v>-2</v>
      </c>
      <c r="Z4612">
        <v>50</v>
      </c>
      <c r="AA4612">
        <v>0.7</v>
      </c>
      <c r="AB4612">
        <v>4</v>
      </c>
      <c r="AC4612">
        <v>720</v>
      </c>
      <c r="AD4612">
        <v>20</v>
      </c>
      <c r="AE4612">
        <v>-2</v>
      </c>
      <c r="AF4612">
        <v>5.6</v>
      </c>
      <c r="AG4612">
        <v>5.4</v>
      </c>
      <c r="AH4612">
        <v>350</v>
      </c>
    </row>
    <row r="4613" spans="1:34" hidden="1" x14ac:dyDescent="0.25">
      <c r="A4613" t="s">
        <v>17569</v>
      </c>
      <c r="B4613" t="s">
        <v>17570</v>
      </c>
      <c r="C4613" s="1" t="str">
        <f t="shared" si="752"/>
        <v>21:0624</v>
      </c>
      <c r="D4613" s="1" t="str">
        <f t="shared" si="749"/>
        <v>21:0195</v>
      </c>
      <c r="E4613" t="s">
        <v>17571</v>
      </c>
      <c r="F4613" t="s">
        <v>17572</v>
      </c>
      <c r="H4613">
        <v>62.771769900000002</v>
      </c>
      <c r="I4613">
        <v>-139.82444910000001</v>
      </c>
      <c r="J4613" s="1" t="str">
        <f t="shared" si="750"/>
        <v>NGR bulk stream sediment</v>
      </c>
      <c r="K4613" s="1" t="str">
        <f t="shared" si="751"/>
        <v>&lt;177 micron (NGR)</v>
      </c>
      <c r="L4613">
        <v>4</v>
      </c>
      <c r="M4613" t="s">
        <v>86</v>
      </c>
      <c r="N4613">
        <v>70</v>
      </c>
      <c r="O4613">
        <v>58</v>
      </c>
      <c r="P4613">
        <v>16</v>
      </c>
      <c r="Q4613">
        <v>8</v>
      </c>
      <c r="R4613">
        <v>18</v>
      </c>
      <c r="S4613">
        <v>6</v>
      </c>
      <c r="T4613">
        <v>-0.2</v>
      </c>
      <c r="U4613">
        <v>296</v>
      </c>
      <c r="V4613">
        <v>1.76</v>
      </c>
      <c r="W4613">
        <v>-0.2</v>
      </c>
      <c r="X4613">
        <v>2</v>
      </c>
      <c r="Y4613">
        <v>-2</v>
      </c>
      <c r="Z4613">
        <v>44</v>
      </c>
      <c r="AA4613">
        <v>0.3</v>
      </c>
      <c r="AB4613">
        <v>5</v>
      </c>
      <c r="AC4613">
        <v>560</v>
      </c>
      <c r="AD4613">
        <v>20</v>
      </c>
      <c r="AE4613">
        <v>-2</v>
      </c>
      <c r="AF4613">
        <v>5</v>
      </c>
      <c r="AG4613">
        <v>3.4</v>
      </c>
      <c r="AH4613">
        <v>320</v>
      </c>
    </row>
    <row r="4614" spans="1:34" hidden="1" x14ac:dyDescent="0.25">
      <c r="A4614" t="s">
        <v>17573</v>
      </c>
      <c r="B4614" t="s">
        <v>17574</v>
      </c>
      <c r="C4614" s="1" t="str">
        <f t="shared" si="752"/>
        <v>21:0624</v>
      </c>
      <c r="D4614" s="1" t="str">
        <f t="shared" si="749"/>
        <v>21:0195</v>
      </c>
      <c r="E4614" t="s">
        <v>17575</v>
      </c>
      <c r="F4614" t="s">
        <v>17576</v>
      </c>
      <c r="H4614">
        <v>62.771698899999997</v>
      </c>
      <c r="I4614">
        <v>-139.78752059999999</v>
      </c>
      <c r="J4614" s="1" t="str">
        <f t="shared" si="750"/>
        <v>NGR bulk stream sediment</v>
      </c>
      <c r="K4614" s="1" t="str">
        <f t="shared" si="751"/>
        <v>&lt;177 micron (NGR)</v>
      </c>
      <c r="L4614">
        <v>4</v>
      </c>
      <c r="M4614" t="s">
        <v>91</v>
      </c>
      <c r="N4614">
        <v>71</v>
      </c>
      <c r="O4614">
        <v>72</v>
      </c>
      <c r="P4614">
        <v>8</v>
      </c>
      <c r="Q4614">
        <v>6</v>
      </c>
      <c r="R4614">
        <v>10</v>
      </c>
      <c r="S4614">
        <v>8</v>
      </c>
      <c r="T4614">
        <v>-0.2</v>
      </c>
      <c r="U4614">
        <v>336</v>
      </c>
      <c r="V4614">
        <v>1.88</v>
      </c>
      <c r="W4614">
        <v>-0.2</v>
      </c>
      <c r="X4614">
        <v>2</v>
      </c>
      <c r="Y4614">
        <v>-2</v>
      </c>
      <c r="Z4614">
        <v>50</v>
      </c>
      <c r="AA4614">
        <v>0.3</v>
      </c>
      <c r="AB4614">
        <v>5</v>
      </c>
      <c r="AC4614">
        <v>632</v>
      </c>
      <c r="AD4614">
        <v>10</v>
      </c>
      <c r="AE4614">
        <v>2</v>
      </c>
      <c r="AF4614">
        <v>5.8</v>
      </c>
      <c r="AG4614">
        <v>5.2</v>
      </c>
      <c r="AH4614">
        <v>350</v>
      </c>
    </row>
    <row r="4615" spans="1:34" hidden="1" x14ac:dyDescent="0.25">
      <c r="A4615" t="s">
        <v>17577</v>
      </c>
      <c r="B4615" t="s">
        <v>17578</v>
      </c>
      <c r="C4615" s="1" t="str">
        <f t="shared" si="752"/>
        <v>21:0624</v>
      </c>
      <c r="D4615" s="1" t="str">
        <f t="shared" si="749"/>
        <v>21:0195</v>
      </c>
      <c r="E4615" t="s">
        <v>17579</v>
      </c>
      <c r="F4615" t="s">
        <v>17580</v>
      </c>
      <c r="H4615">
        <v>62.767276699999996</v>
      </c>
      <c r="I4615">
        <v>-139.76621249999999</v>
      </c>
      <c r="J4615" s="1" t="str">
        <f t="shared" si="750"/>
        <v>NGR bulk stream sediment</v>
      </c>
      <c r="K4615" s="1" t="str">
        <f t="shared" si="751"/>
        <v>&lt;177 micron (NGR)</v>
      </c>
      <c r="L4615">
        <v>4</v>
      </c>
      <c r="M4615" t="s">
        <v>96</v>
      </c>
      <c r="N4615">
        <v>72</v>
      </c>
      <c r="O4615">
        <v>70</v>
      </c>
      <c r="P4615">
        <v>12</v>
      </c>
      <c r="Q4615">
        <v>6</v>
      </c>
      <c r="R4615">
        <v>14</v>
      </c>
      <c r="S4615">
        <v>8</v>
      </c>
      <c r="T4615">
        <v>-0.2</v>
      </c>
      <c r="U4615">
        <v>304</v>
      </c>
      <c r="V4615">
        <v>1.52</v>
      </c>
      <c r="W4615">
        <v>-0.2</v>
      </c>
      <c r="X4615">
        <v>2</v>
      </c>
      <c r="Y4615">
        <v>-2</v>
      </c>
      <c r="Z4615">
        <v>34</v>
      </c>
      <c r="AA4615">
        <v>0.2</v>
      </c>
      <c r="AB4615">
        <v>3</v>
      </c>
      <c r="AC4615">
        <v>626</v>
      </c>
      <c r="AD4615">
        <v>20</v>
      </c>
      <c r="AE4615">
        <v>2</v>
      </c>
      <c r="AF4615">
        <v>4.5999999999999996</v>
      </c>
      <c r="AG4615">
        <v>4.4000000000000004</v>
      </c>
      <c r="AH4615">
        <v>380</v>
      </c>
    </row>
    <row r="4616" spans="1:34" hidden="1" x14ac:dyDescent="0.25">
      <c r="A4616" t="s">
        <v>17581</v>
      </c>
      <c r="B4616" t="s">
        <v>17582</v>
      </c>
      <c r="C4616" s="1" t="str">
        <f t="shared" si="752"/>
        <v>21:0624</v>
      </c>
      <c r="D4616" s="1" t="str">
        <f t="shared" si="749"/>
        <v>21:0195</v>
      </c>
      <c r="E4616" t="s">
        <v>17583</v>
      </c>
      <c r="F4616" t="s">
        <v>17584</v>
      </c>
      <c r="H4616">
        <v>62.7786507</v>
      </c>
      <c r="I4616">
        <v>-139.72497540000001</v>
      </c>
      <c r="J4616" s="1" t="str">
        <f t="shared" si="750"/>
        <v>NGR bulk stream sediment</v>
      </c>
      <c r="K4616" s="1" t="str">
        <f t="shared" si="751"/>
        <v>&lt;177 micron (NGR)</v>
      </c>
      <c r="L4616">
        <v>4</v>
      </c>
      <c r="M4616" t="s">
        <v>101</v>
      </c>
      <c r="N4616">
        <v>73</v>
      </c>
      <c r="O4616">
        <v>82</v>
      </c>
      <c r="P4616">
        <v>14</v>
      </c>
      <c r="Q4616">
        <v>8</v>
      </c>
      <c r="R4616">
        <v>12</v>
      </c>
      <c r="S4616">
        <v>6</v>
      </c>
      <c r="T4616">
        <v>-0.2</v>
      </c>
      <c r="U4616">
        <v>392</v>
      </c>
      <c r="V4616">
        <v>1.92</v>
      </c>
      <c r="W4616">
        <v>-0.2</v>
      </c>
      <c r="X4616">
        <v>2</v>
      </c>
      <c r="Y4616">
        <v>-2</v>
      </c>
      <c r="Z4616">
        <v>44</v>
      </c>
      <c r="AA4616">
        <v>0.3</v>
      </c>
      <c r="AB4616">
        <v>3</v>
      </c>
      <c r="AC4616">
        <v>808</v>
      </c>
      <c r="AD4616">
        <v>30</v>
      </c>
      <c r="AE4616">
        <v>-2</v>
      </c>
      <c r="AF4616">
        <v>8</v>
      </c>
      <c r="AG4616">
        <v>7.5</v>
      </c>
      <c r="AH4616">
        <v>360</v>
      </c>
    </row>
    <row r="4617" spans="1:34" hidden="1" x14ac:dyDescent="0.25">
      <c r="A4617" t="s">
        <v>17585</v>
      </c>
      <c r="B4617" t="s">
        <v>17586</v>
      </c>
      <c r="C4617" s="1" t="str">
        <f t="shared" si="752"/>
        <v>21:0624</v>
      </c>
      <c r="D4617" s="1" t="str">
        <f t="shared" si="749"/>
        <v>21:0195</v>
      </c>
      <c r="E4617" t="s">
        <v>17587</v>
      </c>
      <c r="F4617" t="s">
        <v>17588</v>
      </c>
      <c r="H4617">
        <v>62.7695382</v>
      </c>
      <c r="I4617">
        <v>-139.70714889999999</v>
      </c>
      <c r="J4617" s="1" t="str">
        <f t="shared" si="750"/>
        <v>NGR bulk stream sediment</v>
      </c>
      <c r="K4617" s="1" t="str">
        <f t="shared" si="751"/>
        <v>&lt;177 micron (NGR)</v>
      </c>
      <c r="L4617">
        <v>4</v>
      </c>
      <c r="M4617" t="s">
        <v>106</v>
      </c>
      <c r="N4617">
        <v>74</v>
      </c>
      <c r="O4617">
        <v>80</v>
      </c>
      <c r="P4617">
        <v>14</v>
      </c>
      <c r="Q4617">
        <v>6</v>
      </c>
      <c r="R4617">
        <v>8</v>
      </c>
      <c r="S4617">
        <v>6</v>
      </c>
      <c r="T4617">
        <v>-0.2</v>
      </c>
      <c r="U4617">
        <v>400</v>
      </c>
      <c r="V4617">
        <v>1.76</v>
      </c>
      <c r="W4617">
        <v>-0.2</v>
      </c>
      <c r="X4617">
        <v>2</v>
      </c>
      <c r="Y4617">
        <v>-2</v>
      </c>
      <c r="Z4617">
        <v>46</v>
      </c>
      <c r="AA4617">
        <v>0.2</v>
      </c>
      <c r="AB4617">
        <v>2</v>
      </c>
      <c r="AC4617">
        <v>873</v>
      </c>
      <c r="AD4617">
        <v>20</v>
      </c>
      <c r="AE4617">
        <v>-2</v>
      </c>
      <c r="AF4617">
        <v>7</v>
      </c>
      <c r="AG4617">
        <v>3.8</v>
      </c>
      <c r="AH4617">
        <v>380</v>
      </c>
    </row>
    <row r="4618" spans="1:34" hidden="1" x14ac:dyDescent="0.25">
      <c r="A4618" t="s">
        <v>17589</v>
      </c>
      <c r="B4618" t="s">
        <v>17590</v>
      </c>
      <c r="C4618" s="1" t="str">
        <f t="shared" si="752"/>
        <v>21:0624</v>
      </c>
      <c r="D4618" s="1" t="str">
        <f t="shared" si="749"/>
        <v>21:0195</v>
      </c>
      <c r="E4618" t="s">
        <v>17591</v>
      </c>
      <c r="F4618" t="s">
        <v>17592</v>
      </c>
      <c r="H4618">
        <v>62.775699699999997</v>
      </c>
      <c r="I4618">
        <v>-139.6948672</v>
      </c>
      <c r="J4618" s="1" t="str">
        <f t="shared" si="750"/>
        <v>NGR bulk stream sediment</v>
      </c>
      <c r="K4618" s="1" t="str">
        <f t="shared" si="751"/>
        <v>&lt;177 micron (NGR)</v>
      </c>
      <c r="L4618">
        <v>4</v>
      </c>
      <c r="M4618" t="s">
        <v>111</v>
      </c>
      <c r="N4618">
        <v>75</v>
      </c>
      <c r="O4618">
        <v>76</v>
      </c>
      <c r="P4618">
        <v>12</v>
      </c>
      <c r="Q4618">
        <v>14</v>
      </c>
      <c r="R4618">
        <v>10</v>
      </c>
      <c r="S4618">
        <v>8</v>
      </c>
      <c r="T4618">
        <v>-0.2</v>
      </c>
      <c r="U4618">
        <v>460</v>
      </c>
      <c r="V4618">
        <v>2</v>
      </c>
      <c r="W4618">
        <v>-0.2</v>
      </c>
      <c r="X4618">
        <v>-1</v>
      </c>
      <c r="Y4618">
        <v>-2</v>
      </c>
      <c r="Z4618">
        <v>46</v>
      </c>
      <c r="AA4618">
        <v>0.4</v>
      </c>
      <c r="AB4618">
        <v>2</v>
      </c>
      <c r="AC4618">
        <v>855</v>
      </c>
      <c r="AD4618">
        <v>30</v>
      </c>
      <c r="AE4618">
        <v>2</v>
      </c>
      <c r="AF4618">
        <v>6.2</v>
      </c>
      <c r="AG4618">
        <v>9.1999999999999993</v>
      </c>
      <c r="AH4618">
        <v>350</v>
      </c>
    </row>
    <row r="4619" spans="1:34" hidden="1" x14ac:dyDescent="0.25">
      <c r="A4619" t="s">
        <v>17593</v>
      </c>
      <c r="B4619" t="s">
        <v>17594</v>
      </c>
      <c r="C4619" s="1" t="str">
        <f t="shared" si="752"/>
        <v>21:0624</v>
      </c>
      <c r="D4619" s="1" t="str">
        <f t="shared" si="749"/>
        <v>21:0195</v>
      </c>
      <c r="E4619" t="s">
        <v>17595</v>
      </c>
      <c r="F4619" t="s">
        <v>17596</v>
      </c>
      <c r="H4619">
        <v>62.771891099999998</v>
      </c>
      <c r="I4619">
        <v>-139.6193672</v>
      </c>
      <c r="J4619" s="1" t="str">
        <f t="shared" si="750"/>
        <v>NGR bulk stream sediment</v>
      </c>
      <c r="K4619" s="1" t="str">
        <f t="shared" si="751"/>
        <v>&lt;177 micron (NGR)</v>
      </c>
      <c r="L4619">
        <v>4</v>
      </c>
      <c r="M4619" t="s">
        <v>116</v>
      </c>
      <c r="N4619">
        <v>76</v>
      </c>
      <c r="O4619">
        <v>66</v>
      </c>
      <c r="P4619">
        <v>16</v>
      </c>
      <c r="Q4619">
        <v>10</v>
      </c>
      <c r="R4619">
        <v>16</v>
      </c>
      <c r="S4619">
        <v>10</v>
      </c>
      <c r="T4619">
        <v>-0.2</v>
      </c>
      <c r="U4619">
        <v>500</v>
      </c>
      <c r="V4619">
        <v>2.08</v>
      </c>
      <c r="W4619">
        <v>-0.2</v>
      </c>
      <c r="X4619">
        <v>2</v>
      </c>
      <c r="Y4619">
        <v>2</v>
      </c>
      <c r="Z4619">
        <v>44</v>
      </c>
      <c r="AA4619">
        <v>0.3</v>
      </c>
      <c r="AB4619">
        <v>2</v>
      </c>
      <c r="AC4619">
        <v>855</v>
      </c>
      <c r="AD4619">
        <v>60</v>
      </c>
      <c r="AE4619">
        <v>2</v>
      </c>
      <c r="AF4619">
        <v>12</v>
      </c>
      <c r="AG4619">
        <v>7.9</v>
      </c>
      <c r="AH4619">
        <v>280</v>
      </c>
    </row>
    <row r="4620" spans="1:34" hidden="1" x14ac:dyDescent="0.25">
      <c r="A4620" t="s">
        <v>17597</v>
      </c>
      <c r="B4620" t="s">
        <v>17598</v>
      </c>
      <c r="C4620" s="1" t="str">
        <f t="shared" si="752"/>
        <v>21:0624</v>
      </c>
      <c r="D4620" s="1" t="str">
        <f t="shared" si="749"/>
        <v>21:0195</v>
      </c>
      <c r="E4620" t="s">
        <v>17599</v>
      </c>
      <c r="F4620" t="s">
        <v>17600</v>
      </c>
      <c r="H4620">
        <v>62.819185099999999</v>
      </c>
      <c r="I4620">
        <v>-139.5897559</v>
      </c>
      <c r="J4620" s="1" t="str">
        <f t="shared" si="750"/>
        <v>NGR bulk stream sediment</v>
      </c>
      <c r="K4620" s="1" t="str">
        <f t="shared" si="751"/>
        <v>&lt;177 micron (NGR)</v>
      </c>
      <c r="L4620">
        <v>4</v>
      </c>
      <c r="M4620" t="s">
        <v>121</v>
      </c>
      <c r="N4620">
        <v>77</v>
      </c>
      <c r="O4620">
        <v>76</v>
      </c>
      <c r="P4620">
        <v>14</v>
      </c>
      <c r="Q4620">
        <v>8</v>
      </c>
      <c r="R4620">
        <v>20</v>
      </c>
      <c r="S4620">
        <v>8</v>
      </c>
      <c r="T4620">
        <v>-0.2</v>
      </c>
      <c r="U4620">
        <v>480</v>
      </c>
      <c r="V4620">
        <v>2.08</v>
      </c>
      <c r="W4620">
        <v>-0.2</v>
      </c>
      <c r="X4620">
        <v>4</v>
      </c>
      <c r="Y4620">
        <v>-2</v>
      </c>
      <c r="Z4620">
        <v>48</v>
      </c>
      <c r="AA4620">
        <v>0.3</v>
      </c>
      <c r="AB4620">
        <v>2</v>
      </c>
      <c r="AC4620">
        <v>836</v>
      </c>
      <c r="AD4620">
        <v>40</v>
      </c>
      <c r="AE4620">
        <v>4</v>
      </c>
      <c r="AF4620">
        <v>8.6</v>
      </c>
      <c r="AG4620">
        <v>8.6999999999999993</v>
      </c>
      <c r="AH4620">
        <v>320</v>
      </c>
    </row>
    <row r="4621" spans="1:34" hidden="1" x14ac:dyDescent="0.25">
      <c r="A4621" t="s">
        <v>17601</v>
      </c>
      <c r="B4621" t="s">
        <v>17602</v>
      </c>
      <c r="C4621" s="1" t="str">
        <f t="shared" si="752"/>
        <v>21:0624</v>
      </c>
      <c r="D4621" s="1" t="str">
        <f>HYPERLINK("http://geochem.nrcan.gc.ca/cdogs/content/svy/svy_e.htm", "")</f>
        <v/>
      </c>
      <c r="G4621" s="1" t="str">
        <f>HYPERLINK("http://geochem.nrcan.gc.ca/cdogs/content/cr_/cr_00079_e.htm", "79")</f>
        <v>79</v>
      </c>
      <c r="J4621" t="s">
        <v>69</v>
      </c>
      <c r="K4621" t="s">
        <v>70</v>
      </c>
      <c r="L4621">
        <v>4</v>
      </c>
      <c r="M4621" t="s">
        <v>71</v>
      </c>
      <c r="N4621">
        <v>78</v>
      </c>
      <c r="O4621">
        <v>122</v>
      </c>
      <c r="P4621">
        <v>88</v>
      </c>
      <c r="Q4621">
        <v>18</v>
      </c>
      <c r="R4621">
        <v>222</v>
      </c>
      <c r="S4621">
        <v>28</v>
      </c>
      <c r="T4621">
        <v>-0.2</v>
      </c>
      <c r="U4621">
        <v>960</v>
      </c>
      <c r="V4621">
        <v>2.96</v>
      </c>
      <c r="W4621">
        <v>1</v>
      </c>
      <c r="X4621">
        <v>8</v>
      </c>
      <c r="Y4621">
        <v>-2</v>
      </c>
      <c r="Z4621">
        <v>60</v>
      </c>
      <c r="AA4621">
        <v>0.7</v>
      </c>
      <c r="AB4621">
        <v>1</v>
      </c>
      <c r="AC4621">
        <v>714</v>
      </c>
      <c r="AD4621">
        <v>50</v>
      </c>
      <c r="AE4621">
        <v>4</v>
      </c>
      <c r="AF4621">
        <v>2</v>
      </c>
      <c r="AG4621">
        <v>2.7</v>
      </c>
      <c r="AH4621">
        <v>390</v>
      </c>
    </row>
    <row r="4622" spans="1:34" hidden="1" x14ac:dyDescent="0.25">
      <c r="A4622" t="s">
        <v>17603</v>
      </c>
      <c r="B4622" t="s">
        <v>17604</v>
      </c>
      <c r="C4622" s="1" t="str">
        <f t="shared" si="752"/>
        <v>21:0624</v>
      </c>
      <c r="D4622" s="1" t="str">
        <f t="shared" ref="D4622:D4640" si="753">HYPERLINK("http://geochem.nrcan.gc.ca/cdogs/content/svy/svy210195_e.htm", "21:0195")</f>
        <v>21:0195</v>
      </c>
      <c r="E4622" t="s">
        <v>17605</v>
      </c>
      <c r="F4622" t="s">
        <v>17606</v>
      </c>
      <c r="H4622">
        <v>62.7315611</v>
      </c>
      <c r="I4622">
        <v>-139.94052679999999</v>
      </c>
      <c r="J4622" s="1" t="str">
        <f t="shared" ref="J4622:J4640" si="754">HYPERLINK("http://geochem.nrcan.gc.ca/cdogs/content/kwd/kwd020030_e.htm", "NGR bulk stream sediment")</f>
        <v>NGR bulk stream sediment</v>
      </c>
      <c r="K4622" s="1" t="str">
        <f t="shared" ref="K4622:K4640" si="755">HYPERLINK("http://geochem.nrcan.gc.ca/cdogs/content/kwd/kwd080006_e.htm", "&lt;177 micron (NGR)")</f>
        <v>&lt;177 micron (NGR)</v>
      </c>
      <c r="L4622">
        <v>4</v>
      </c>
      <c r="M4622" t="s">
        <v>126</v>
      </c>
      <c r="N4622">
        <v>79</v>
      </c>
      <c r="O4622">
        <v>58</v>
      </c>
      <c r="P4622">
        <v>14</v>
      </c>
      <c r="Q4622">
        <v>4</v>
      </c>
      <c r="R4622">
        <v>14</v>
      </c>
      <c r="S4622">
        <v>10</v>
      </c>
      <c r="T4622">
        <v>-0.2</v>
      </c>
      <c r="U4622">
        <v>300</v>
      </c>
      <c r="V4622">
        <v>2</v>
      </c>
      <c r="W4622">
        <v>-0.2</v>
      </c>
      <c r="X4622">
        <v>2</v>
      </c>
      <c r="Y4622">
        <v>-2</v>
      </c>
      <c r="Z4622">
        <v>50</v>
      </c>
      <c r="AA4622">
        <v>0.4</v>
      </c>
      <c r="AB4622">
        <v>1</v>
      </c>
      <c r="AC4622">
        <v>636</v>
      </c>
      <c r="AD4622">
        <v>20</v>
      </c>
      <c r="AE4622">
        <v>-2</v>
      </c>
      <c r="AF4622">
        <v>4.8</v>
      </c>
      <c r="AG4622">
        <v>2.2000000000000002</v>
      </c>
      <c r="AH4622">
        <v>360</v>
      </c>
    </row>
    <row r="4623" spans="1:34" hidden="1" x14ac:dyDescent="0.25">
      <c r="A4623" t="s">
        <v>17607</v>
      </c>
      <c r="B4623" t="s">
        <v>17608</v>
      </c>
      <c r="C4623" s="1" t="str">
        <f t="shared" si="752"/>
        <v>21:0624</v>
      </c>
      <c r="D4623" s="1" t="str">
        <f t="shared" si="753"/>
        <v>21:0195</v>
      </c>
      <c r="E4623" t="s">
        <v>17609</v>
      </c>
      <c r="F4623" t="s">
        <v>17610</v>
      </c>
      <c r="H4623">
        <v>62.682646800000001</v>
      </c>
      <c r="I4623">
        <v>-139.9656171</v>
      </c>
      <c r="J4623" s="1" t="str">
        <f t="shared" si="754"/>
        <v>NGR bulk stream sediment</v>
      </c>
      <c r="K4623" s="1" t="str">
        <f t="shared" si="755"/>
        <v>&lt;177 micron (NGR)</v>
      </c>
      <c r="L4623">
        <v>4</v>
      </c>
      <c r="M4623" t="s">
        <v>131</v>
      </c>
      <c r="N4623">
        <v>80</v>
      </c>
      <c r="O4623">
        <v>54</v>
      </c>
      <c r="P4623">
        <v>26</v>
      </c>
      <c r="Q4623">
        <v>6</v>
      </c>
      <c r="R4623">
        <v>24</v>
      </c>
      <c r="S4623">
        <v>10</v>
      </c>
      <c r="T4623">
        <v>-0.2</v>
      </c>
      <c r="U4623">
        <v>320</v>
      </c>
      <c r="V4623">
        <v>1.84</v>
      </c>
      <c r="W4623">
        <v>-0.2</v>
      </c>
      <c r="X4623">
        <v>4</v>
      </c>
      <c r="Y4623">
        <v>-2</v>
      </c>
      <c r="Z4623">
        <v>42</v>
      </c>
      <c r="AA4623">
        <v>0.4</v>
      </c>
      <c r="AB4623">
        <v>2</v>
      </c>
      <c r="AC4623">
        <v>564</v>
      </c>
      <c r="AD4623">
        <v>20</v>
      </c>
      <c r="AE4623">
        <v>2</v>
      </c>
      <c r="AF4623">
        <v>5.2</v>
      </c>
      <c r="AG4623">
        <v>2.2999999999999998</v>
      </c>
      <c r="AH4623">
        <v>350</v>
      </c>
    </row>
    <row r="4624" spans="1:34" hidden="1" x14ac:dyDescent="0.25">
      <c r="A4624" t="s">
        <v>17611</v>
      </c>
      <c r="B4624" t="s">
        <v>17612</v>
      </c>
      <c r="C4624" s="1" t="str">
        <f t="shared" si="752"/>
        <v>21:0624</v>
      </c>
      <c r="D4624" s="1" t="str">
        <f t="shared" si="753"/>
        <v>21:0195</v>
      </c>
      <c r="E4624" t="s">
        <v>17613</v>
      </c>
      <c r="F4624" t="s">
        <v>17614</v>
      </c>
      <c r="H4624">
        <v>62.689693599999998</v>
      </c>
      <c r="I4624">
        <v>-139.95231999999999</v>
      </c>
      <c r="J4624" s="1" t="str">
        <f t="shared" si="754"/>
        <v>NGR bulk stream sediment</v>
      </c>
      <c r="K4624" s="1" t="str">
        <f t="shared" si="755"/>
        <v>&lt;177 micron (NGR)</v>
      </c>
      <c r="L4624">
        <v>5</v>
      </c>
      <c r="M4624" t="s">
        <v>38</v>
      </c>
      <c r="N4624">
        <v>81</v>
      </c>
      <c r="O4624">
        <v>46</v>
      </c>
      <c r="P4624">
        <v>16</v>
      </c>
      <c r="Q4624">
        <v>4</v>
      </c>
      <c r="R4624">
        <v>18</v>
      </c>
      <c r="S4624">
        <v>6</v>
      </c>
      <c r="T4624">
        <v>-0.2</v>
      </c>
      <c r="U4624">
        <v>260</v>
      </c>
      <c r="V4624">
        <v>1.56</v>
      </c>
      <c r="W4624">
        <v>-0.2</v>
      </c>
      <c r="X4624">
        <v>2</v>
      </c>
      <c r="Y4624">
        <v>-2</v>
      </c>
      <c r="Z4624">
        <v>42</v>
      </c>
      <c r="AA4624">
        <v>0.3</v>
      </c>
      <c r="AB4624">
        <v>1</v>
      </c>
      <c r="AC4624">
        <v>367</v>
      </c>
      <c r="AD4624">
        <v>20</v>
      </c>
      <c r="AE4624">
        <v>2</v>
      </c>
      <c r="AF4624">
        <v>4.4000000000000004</v>
      </c>
      <c r="AG4624">
        <v>2.2999999999999998</v>
      </c>
      <c r="AH4624">
        <v>270</v>
      </c>
    </row>
    <row r="4625" spans="1:34" hidden="1" x14ac:dyDescent="0.25">
      <c r="A4625" t="s">
        <v>17615</v>
      </c>
      <c r="B4625" t="s">
        <v>17616</v>
      </c>
      <c r="C4625" s="1" t="str">
        <f t="shared" si="752"/>
        <v>21:0624</v>
      </c>
      <c r="D4625" s="1" t="str">
        <f t="shared" si="753"/>
        <v>21:0195</v>
      </c>
      <c r="E4625" t="s">
        <v>17613</v>
      </c>
      <c r="F4625" t="s">
        <v>17617</v>
      </c>
      <c r="H4625">
        <v>62.689693599999998</v>
      </c>
      <c r="I4625">
        <v>-139.95231999999999</v>
      </c>
      <c r="J4625" s="1" t="str">
        <f t="shared" si="754"/>
        <v>NGR bulk stream sediment</v>
      </c>
      <c r="K4625" s="1" t="str">
        <f t="shared" si="755"/>
        <v>&lt;177 micron (NGR)</v>
      </c>
      <c r="L4625">
        <v>5</v>
      </c>
      <c r="M4625" t="s">
        <v>51</v>
      </c>
      <c r="N4625">
        <v>82</v>
      </c>
      <c r="O4625">
        <v>48</v>
      </c>
      <c r="P4625">
        <v>16</v>
      </c>
      <c r="Q4625">
        <v>8</v>
      </c>
      <c r="R4625">
        <v>18</v>
      </c>
      <c r="S4625">
        <v>8</v>
      </c>
      <c r="T4625">
        <v>-0.2</v>
      </c>
      <c r="U4625">
        <v>250</v>
      </c>
      <c r="V4625">
        <v>1.56</v>
      </c>
      <c r="W4625">
        <v>-0.2</v>
      </c>
      <c r="X4625">
        <v>2</v>
      </c>
      <c r="Y4625">
        <v>-2</v>
      </c>
      <c r="Z4625">
        <v>40</v>
      </c>
      <c r="AA4625">
        <v>0.3</v>
      </c>
      <c r="AB4625">
        <v>-1</v>
      </c>
      <c r="AC4625">
        <v>558</v>
      </c>
      <c r="AD4625">
        <v>20</v>
      </c>
      <c r="AE4625">
        <v>-2</v>
      </c>
      <c r="AF4625">
        <v>6.2</v>
      </c>
      <c r="AG4625">
        <v>2.2000000000000002</v>
      </c>
      <c r="AH4625">
        <v>350</v>
      </c>
    </row>
    <row r="4626" spans="1:34" hidden="1" x14ac:dyDescent="0.25">
      <c r="A4626" t="s">
        <v>17618</v>
      </c>
      <c r="B4626" t="s">
        <v>17619</v>
      </c>
      <c r="C4626" s="1" t="str">
        <f t="shared" si="752"/>
        <v>21:0624</v>
      </c>
      <c r="D4626" s="1" t="str">
        <f t="shared" si="753"/>
        <v>21:0195</v>
      </c>
      <c r="E4626" t="s">
        <v>17613</v>
      </c>
      <c r="F4626" t="s">
        <v>17620</v>
      </c>
      <c r="H4626">
        <v>62.689693599999998</v>
      </c>
      <c r="I4626">
        <v>-139.95231999999999</v>
      </c>
      <c r="J4626" s="1" t="str">
        <f t="shared" si="754"/>
        <v>NGR bulk stream sediment</v>
      </c>
      <c r="K4626" s="1" t="str">
        <f t="shared" si="755"/>
        <v>&lt;177 micron (NGR)</v>
      </c>
      <c r="L4626">
        <v>5</v>
      </c>
      <c r="M4626" t="s">
        <v>47</v>
      </c>
      <c r="N4626">
        <v>83</v>
      </c>
      <c r="O4626">
        <v>48</v>
      </c>
      <c r="P4626">
        <v>16</v>
      </c>
      <c r="Q4626">
        <v>-2</v>
      </c>
      <c r="R4626">
        <v>20</v>
      </c>
      <c r="S4626">
        <v>6</v>
      </c>
      <c r="T4626">
        <v>-0.2</v>
      </c>
      <c r="U4626">
        <v>270</v>
      </c>
      <c r="V4626">
        <v>1.6</v>
      </c>
      <c r="W4626">
        <v>-0.2</v>
      </c>
      <c r="X4626">
        <v>2</v>
      </c>
      <c r="Y4626">
        <v>-2</v>
      </c>
      <c r="Z4626">
        <v>44</v>
      </c>
      <c r="AA4626">
        <v>0.2</v>
      </c>
      <c r="AB4626">
        <v>1</v>
      </c>
      <c r="AC4626">
        <v>540</v>
      </c>
      <c r="AD4626">
        <v>20</v>
      </c>
      <c r="AE4626">
        <v>-2</v>
      </c>
      <c r="AF4626">
        <v>4.5999999999999996</v>
      </c>
      <c r="AG4626">
        <v>2.1</v>
      </c>
      <c r="AH4626">
        <v>320</v>
      </c>
    </row>
    <row r="4627" spans="1:34" hidden="1" x14ac:dyDescent="0.25">
      <c r="A4627" t="s">
        <v>17621</v>
      </c>
      <c r="B4627" t="s">
        <v>17622</v>
      </c>
      <c r="C4627" s="1" t="str">
        <f t="shared" si="752"/>
        <v>21:0624</v>
      </c>
      <c r="D4627" s="1" t="str">
        <f t="shared" si="753"/>
        <v>21:0195</v>
      </c>
      <c r="E4627" t="s">
        <v>17623</v>
      </c>
      <c r="F4627" t="s">
        <v>17624</v>
      </c>
      <c r="H4627">
        <v>62.707238599999997</v>
      </c>
      <c r="I4627">
        <v>-139.90239529999999</v>
      </c>
      <c r="J4627" s="1" t="str">
        <f t="shared" si="754"/>
        <v>NGR bulk stream sediment</v>
      </c>
      <c r="K4627" s="1" t="str">
        <f t="shared" si="755"/>
        <v>&lt;177 micron (NGR)</v>
      </c>
      <c r="L4627">
        <v>5</v>
      </c>
      <c r="M4627" t="s">
        <v>43</v>
      </c>
      <c r="N4627">
        <v>84</v>
      </c>
      <c r="O4627">
        <v>54</v>
      </c>
      <c r="P4627">
        <v>18</v>
      </c>
      <c r="Q4627">
        <v>4</v>
      </c>
      <c r="R4627">
        <v>18</v>
      </c>
      <c r="S4627">
        <v>6</v>
      </c>
      <c r="T4627">
        <v>-0.2</v>
      </c>
      <c r="U4627">
        <v>370</v>
      </c>
      <c r="V4627">
        <v>1.64</v>
      </c>
      <c r="W4627">
        <v>0.2</v>
      </c>
      <c r="X4627">
        <v>2</v>
      </c>
      <c r="Y4627">
        <v>-2</v>
      </c>
      <c r="Z4627">
        <v>42</v>
      </c>
      <c r="AA4627">
        <v>0.4</v>
      </c>
      <c r="AB4627">
        <v>2</v>
      </c>
      <c r="AC4627">
        <v>582</v>
      </c>
      <c r="AD4627">
        <v>30</v>
      </c>
      <c r="AE4627">
        <v>-2</v>
      </c>
      <c r="AF4627">
        <v>6</v>
      </c>
      <c r="AG4627">
        <v>2.7</v>
      </c>
      <c r="AH4627">
        <v>340</v>
      </c>
    </row>
    <row r="4628" spans="1:34" hidden="1" x14ac:dyDescent="0.25">
      <c r="A4628" t="s">
        <v>17625</v>
      </c>
      <c r="B4628" t="s">
        <v>17626</v>
      </c>
      <c r="C4628" s="1" t="str">
        <f t="shared" si="752"/>
        <v>21:0624</v>
      </c>
      <c r="D4628" s="1" t="str">
        <f t="shared" si="753"/>
        <v>21:0195</v>
      </c>
      <c r="E4628" t="s">
        <v>17627</v>
      </c>
      <c r="F4628" t="s">
        <v>17628</v>
      </c>
      <c r="H4628">
        <v>62.684403699999997</v>
      </c>
      <c r="I4628">
        <v>-139.92111499999999</v>
      </c>
      <c r="J4628" s="1" t="str">
        <f t="shared" si="754"/>
        <v>NGR bulk stream sediment</v>
      </c>
      <c r="K4628" s="1" t="str">
        <f t="shared" si="755"/>
        <v>&lt;177 micron (NGR)</v>
      </c>
      <c r="L4628">
        <v>5</v>
      </c>
      <c r="M4628" t="s">
        <v>56</v>
      </c>
      <c r="N4628">
        <v>85</v>
      </c>
      <c r="O4628">
        <v>58</v>
      </c>
      <c r="P4628">
        <v>22</v>
      </c>
      <c r="Q4628">
        <v>6</v>
      </c>
      <c r="R4628">
        <v>10</v>
      </c>
      <c r="S4628">
        <v>8</v>
      </c>
      <c r="T4628">
        <v>-0.2</v>
      </c>
      <c r="U4628">
        <v>320</v>
      </c>
      <c r="V4628">
        <v>1.88</v>
      </c>
      <c r="W4628">
        <v>-0.2</v>
      </c>
      <c r="X4628">
        <v>2</v>
      </c>
      <c r="Y4628">
        <v>-2</v>
      </c>
      <c r="Z4628">
        <v>50</v>
      </c>
      <c r="AA4628">
        <v>0.3</v>
      </c>
      <c r="AB4628">
        <v>1</v>
      </c>
      <c r="AC4628">
        <v>552</v>
      </c>
      <c r="AD4628">
        <v>30</v>
      </c>
      <c r="AE4628">
        <v>-2</v>
      </c>
      <c r="AF4628">
        <v>8.6</v>
      </c>
      <c r="AG4628">
        <v>2.4</v>
      </c>
      <c r="AH4628">
        <v>350</v>
      </c>
    </row>
    <row r="4629" spans="1:34" hidden="1" x14ac:dyDescent="0.25">
      <c r="A4629" t="s">
        <v>17629</v>
      </c>
      <c r="B4629" t="s">
        <v>17630</v>
      </c>
      <c r="C4629" s="1" t="str">
        <f t="shared" si="752"/>
        <v>21:0624</v>
      </c>
      <c r="D4629" s="1" t="str">
        <f t="shared" si="753"/>
        <v>21:0195</v>
      </c>
      <c r="E4629" t="s">
        <v>17631</v>
      </c>
      <c r="F4629" t="s">
        <v>17632</v>
      </c>
      <c r="H4629">
        <v>62.705343200000002</v>
      </c>
      <c r="I4629">
        <v>-139.8374665</v>
      </c>
      <c r="J4629" s="1" t="str">
        <f t="shared" si="754"/>
        <v>NGR bulk stream sediment</v>
      </c>
      <c r="K4629" s="1" t="str">
        <f t="shared" si="755"/>
        <v>&lt;177 micron (NGR)</v>
      </c>
      <c r="L4629">
        <v>5</v>
      </c>
      <c r="M4629" t="s">
        <v>61</v>
      </c>
      <c r="N4629">
        <v>86</v>
      </c>
      <c r="O4629">
        <v>54</v>
      </c>
      <c r="P4629">
        <v>14</v>
      </c>
      <c r="Q4629">
        <v>2</v>
      </c>
      <c r="R4629">
        <v>16</v>
      </c>
      <c r="S4629">
        <v>8</v>
      </c>
      <c r="T4629">
        <v>-0.2</v>
      </c>
      <c r="U4629">
        <v>280</v>
      </c>
      <c r="V4629">
        <v>1.6</v>
      </c>
      <c r="W4629">
        <v>-0.2</v>
      </c>
      <c r="X4629">
        <v>2</v>
      </c>
      <c r="Y4629">
        <v>-2</v>
      </c>
      <c r="Z4629">
        <v>44</v>
      </c>
      <c r="AA4629">
        <v>0.2</v>
      </c>
      <c r="AB4629">
        <v>1</v>
      </c>
      <c r="AC4629">
        <v>583</v>
      </c>
      <c r="AD4629">
        <v>20</v>
      </c>
      <c r="AE4629">
        <v>2</v>
      </c>
      <c r="AF4629">
        <v>4.2</v>
      </c>
      <c r="AG4629">
        <v>3.2</v>
      </c>
      <c r="AH4629">
        <v>320</v>
      </c>
    </row>
    <row r="4630" spans="1:34" hidden="1" x14ac:dyDescent="0.25">
      <c r="A4630" t="s">
        <v>17633</v>
      </c>
      <c r="B4630" t="s">
        <v>17634</v>
      </c>
      <c r="C4630" s="1" t="str">
        <f t="shared" si="752"/>
        <v>21:0624</v>
      </c>
      <c r="D4630" s="1" t="str">
        <f t="shared" si="753"/>
        <v>21:0195</v>
      </c>
      <c r="E4630" t="s">
        <v>17635</v>
      </c>
      <c r="F4630" t="s">
        <v>17636</v>
      </c>
      <c r="H4630">
        <v>62.705709400000003</v>
      </c>
      <c r="I4630">
        <v>-139.82109009999999</v>
      </c>
      <c r="J4630" s="1" t="str">
        <f t="shared" si="754"/>
        <v>NGR bulk stream sediment</v>
      </c>
      <c r="K4630" s="1" t="str">
        <f t="shared" si="755"/>
        <v>&lt;177 micron (NGR)</v>
      </c>
      <c r="L4630">
        <v>5</v>
      </c>
      <c r="M4630" t="s">
        <v>66</v>
      </c>
      <c r="N4630">
        <v>87</v>
      </c>
      <c r="O4630">
        <v>80</v>
      </c>
      <c r="P4630">
        <v>18</v>
      </c>
      <c r="Q4630">
        <v>8</v>
      </c>
      <c r="R4630">
        <v>18</v>
      </c>
      <c r="S4630">
        <v>6</v>
      </c>
      <c r="T4630">
        <v>-0.2</v>
      </c>
      <c r="U4630">
        <v>330</v>
      </c>
      <c r="V4630">
        <v>1.84</v>
      </c>
      <c r="W4630">
        <v>-0.2</v>
      </c>
      <c r="X4630">
        <v>2</v>
      </c>
      <c r="Y4630">
        <v>-2</v>
      </c>
      <c r="Z4630">
        <v>52</v>
      </c>
      <c r="AA4630">
        <v>0.2</v>
      </c>
      <c r="AB4630">
        <v>2</v>
      </c>
      <c r="AC4630">
        <v>635</v>
      </c>
      <c r="AD4630">
        <v>30</v>
      </c>
      <c r="AE4630">
        <v>2</v>
      </c>
      <c r="AF4630">
        <v>6.8</v>
      </c>
      <c r="AG4630">
        <v>3.4</v>
      </c>
      <c r="AH4630">
        <v>310</v>
      </c>
    </row>
    <row r="4631" spans="1:34" hidden="1" x14ac:dyDescent="0.25">
      <c r="A4631" t="s">
        <v>17637</v>
      </c>
      <c r="B4631" t="s">
        <v>17638</v>
      </c>
      <c r="C4631" s="1" t="str">
        <f t="shared" si="752"/>
        <v>21:0624</v>
      </c>
      <c r="D4631" s="1" t="str">
        <f t="shared" si="753"/>
        <v>21:0195</v>
      </c>
      <c r="E4631" t="s">
        <v>17639</v>
      </c>
      <c r="F4631" t="s">
        <v>17640</v>
      </c>
      <c r="H4631">
        <v>62.681406600000003</v>
      </c>
      <c r="I4631">
        <v>-139.872119</v>
      </c>
      <c r="J4631" s="1" t="str">
        <f t="shared" si="754"/>
        <v>NGR bulk stream sediment</v>
      </c>
      <c r="K4631" s="1" t="str">
        <f t="shared" si="755"/>
        <v>&lt;177 micron (NGR)</v>
      </c>
      <c r="L4631">
        <v>5</v>
      </c>
      <c r="M4631" t="s">
        <v>76</v>
      </c>
      <c r="N4631">
        <v>88</v>
      </c>
      <c r="O4631">
        <v>54</v>
      </c>
      <c r="P4631">
        <v>18</v>
      </c>
      <c r="Q4631">
        <v>-2</v>
      </c>
      <c r="R4631">
        <v>22</v>
      </c>
      <c r="S4631">
        <v>8</v>
      </c>
      <c r="T4631">
        <v>-0.2</v>
      </c>
      <c r="U4631">
        <v>280</v>
      </c>
      <c r="V4631">
        <v>1.76</v>
      </c>
      <c r="W4631">
        <v>-0.2</v>
      </c>
      <c r="X4631">
        <v>2</v>
      </c>
      <c r="Y4631">
        <v>-2</v>
      </c>
      <c r="Z4631">
        <v>46</v>
      </c>
      <c r="AA4631">
        <v>0.4</v>
      </c>
      <c r="AB4631">
        <v>1</v>
      </c>
      <c r="AC4631">
        <v>619</v>
      </c>
      <c r="AD4631">
        <v>20</v>
      </c>
      <c r="AE4631">
        <v>-2</v>
      </c>
      <c r="AF4631">
        <v>4.2</v>
      </c>
      <c r="AG4631">
        <v>2.8</v>
      </c>
      <c r="AH4631">
        <v>250</v>
      </c>
    </row>
    <row r="4632" spans="1:34" hidden="1" x14ac:dyDescent="0.25">
      <c r="A4632" t="s">
        <v>17641</v>
      </c>
      <c r="B4632" t="s">
        <v>17642</v>
      </c>
      <c r="C4632" s="1" t="str">
        <f t="shared" si="752"/>
        <v>21:0624</v>
      </c>
      <c r="D4632" s="1" t="str">
        <f t="shared" si="753"/>
        <v>21:0195</v>
      </c>
      <c r="E4632" t="s">
        <v>17643</v>
      </c>
      <c r="F4632" t="s">
        <v>17644</v>
      </c>
      <c r="H4632">
        <v>62.670253500000001</v>
      </c>
      <c r="I4632">
        <v>-139.86158940000001</v>
      </c>
      <c r="J4632" s="1" t="str">
        <f t="shared" si="754"/>
        <v>NGR bulk stream sediment</v>
      </c>
      <c r="K4632" s="1" t="str">
        <f t="shared" si="755"/>
        <v>&lt;177 micron (NGR)</v>
      </c>
      <c r="L4632">
        <v>5</v>
      </c>
      <c r="M4632" t="s">
        <v>81</v>
      </c>
      <c r="N4632">
        <v>89</v>
      </c>
      <c r="O4632">
        <v>60</v>
      </c>
      <c r="P4632">
        <v>14</v>
      </c>
      <c r="Q4632">
        <v>2</v>
      </c>
      <c r="R4632">
        <v>22</v>
      </c>
      <c r="S4632">
        <v>6</v>
      </c>
      <c r="T4632">
        <v>-0.2</v>
      </c>
      <c r="U4632">
        <v>240</v>
      </c>
      <c r="V4632">
        <v>1.6</v>
      </c>
      <c r="W4632">
        <v>-0.2</v>
      </c>
      <c r="X4632">
        <v>2</v>
      </c>
      <c r="Y4632">
        <v>-2</v>
      </c>
      <c r="Z4632">
        <v>44</v>
      </c>
      <c r="AA4632">
        <v>0.3</v>
      </c>
      <c r="AB4632">
        <v>1</v>
      </c>
      <c r="AC4632">
        <v>580</v>
      </c>
      <c r="AD4632">
        <v>30</v>
      </c>
      <c r="AE4632">
        <v>2</v>
      </c>
      <c r="AF4632">
        <v>5</v>
      </c>
      <c r="AG4632">
        <v>3</v>
      </c>
      <c r="AH4632">
        <v>240</v>
      </c>
    </row>
    <row r="4633" spans="1:34" hidden="1" x14ac:dyDescent="0.25">
      <c r="A4633" t="s">
        <v>17645</v>
      </c>
      <c r="B4633" t="s">
        <v>17646</v>
      </c>
      <c r="C4633" s="1" t="str">
        <f t="shared" si="752"/>
        <v>21:0624</v>
      </c>
      <c r="D4633" s="1" t="str">
        <f t="shared" si="753"/>
        <v>21:0195</v>
      </c>
      <c r="E4633" t="s">
        <v>17647</v>
      </c>
      <c r="F4633" t="s">
        <v>17648</v>
      </c>
      <c r="H4633">
        <v>62.6794285</v>
      </c>
      <c r="I4633">
        <v>-139.8225065</v>
      </c>
      <c r="J4633" s="1" t="str">
        <f t="shared" si="754"/>
        <v>NGR bulk stream sediment</v>
      </c>
      <c r="K4633" s="1" t="str">
        <f t="shared" si="755"/>
        <v>&lt;177 micron (NGR)</v>
      </c>
      <c r="L4633">
        <v>5</v>
      </c>
      <c r="M4633" t="s">
        <v>86</v>
      </c>
      <c r="N4633">
        <v>90</v>
      </c>
      <c r="O4633">
        <v>68</v>
      </c>
      <c r="P4633">
        <v>20</v>
      </c>
      <c r="Q4633">
        <v>2</v>
      </c>
      <c r="R4633">
        <v>18</v>
      </c>
      <c r="S4633">
        <v>8</v>
      </c>
      <c r="T4633">
        <v>-0.2</v>
      </c>
      <c r="U4633">
        <v>300</v>
      </c>
      <c r="V4633">
        <v>1.88</v>
      </c>
      <c r="W4633">
        <v>-0.2</v>
      </c>
      <c r="X4633">
        <v>2</v>
      </c>
      <c r="Y4633">
        <v>-2</v>
      </c>
      <c r="Z4633">
        <v>50</v>
      </c>
      <c r="AA4633">
        <v>0.3</v>
      </c>
      <c r="AB4633">
        <v>1</v>
      </c>
      <c r="AC4633">
        <v>577</v>
      </c>
      <c r="AD4633">
        <v>20</v>
      </c>
      <c r="AE4633">
        <v>2</v>
      </c>
      <c r="AF4633">
        <v>6</v>
      </c>
      <c r="AG4633">
        <v>3.8</v>
      </c>
      <c r="AH4633">
        <v>230</v>
      </c>
    </row>
    <row r="4634" spans="1:34" hidden="1" x14ac:dyDescent="0.25">
      <c r="A4634" t="s">
        <v>17649</v>
      </c>
      <c r="B4634" t="s">
        <v>17650</v>
      </c>
      <c r="C4634" s="1" t="str">
        <f t="shared" si="752"/>
        <v>21:0624</v>
      </c>
      <c r="D4634" s="1" t="str">
        <f t="shared" si="753"/>
        <v>21:0195</v>
      </c>
      <c r="E4634" t="s">
        <v>17651</v>
      </c>
      <c r="F4634" t="s">
        <v>17652</v>
      </c>
      <c r="H4634">
        <v>62.707470000000001</v>
      </c>
      <c r="I4634">
        <v>-139.68086750000001</v>
      </c>
      <c r="J4634" s="1" t="str">
        <f t="shared" si="754"/>
        <v>NGR bulk stream sediment</v>
      </c>
      <c r="K4634" s="1" t="str">
        <f t="shared" si="755"/>
        <v>&lt;177 micron (NGR)</v>
      </c>
      <c r="L4634">
        <v>5</v>
      </c>
      <c r="M4634" t="s">
        <v>91</v>
      </c>
      <c r="N4634">
        <v>91</v>
      </c>
      <c r="O4634">
        <v>88</v>
      </c>
      <c r="P4634">
        <v>18</v>
      </c>
      <c r="Q4634">
        <v>14</v>
      </c>
      <c r="R4634">
        <v>16</v>
      </c>
      <c r="S4634">
        <v>8</v>
      </c>
      <c r="T4634">
        <v>-0.2</v>
      </c>
      <c r="U4634">
        <v>420</v>
      </c>
      <c r="V4634">
        <v>2.2799999999999998</v>
      </c>
      <c r="W4634">
        <v>0.2</v>
      </c>
      <c r="X4634">
        <v>2</v>
      </c>
      <c r="Y4634">
        <v>2</v>
      </c>
      <c r="Z4634">
        <v>68</v>
      </c>
      <c r="AA4634">
        <v>0.3</v>
      </c>
      <c r="AB4634">
        <v>2</v>
      </c>
      <c r="AC4634">
        <v>747</v>
      </c>
      <c r="AD4634">
        <v>40</v>
      </c>
      <c r="AE4634">
        <v>2</v>
      </c>
      <c r="AF4634">
        <v>10</v>
      </c>
      <c r="AG4634">
        <v>9.1999999999999993</v>
      </c>
      <c r="AH4634">
        <v>230</v>
      </c>
    </row>
    <row r="4635" spans="1:34" hidden="1" x14ac:dyDescent="0.25">
      <c r="A4635" t="s">
        <v>17653</v>
      </c>
      <c r="B4635" t="s">
        <v>17654</v>
      </c>
      <c r="C4635" s="1" t="str">
        <f t="shared" si="752"/>
        <v>21:0624</v>
      </c>
      <c r="D4635" s="1" t="str">
        <f t="shared" si="753"/>
        <v>21:0195</v>
      </c>
      <c r="E4635" t="s">
        <v>17655</v>
      </c>
      <c r="F4635" t="s">
        <v>17656</v>
      </c>
      <c r="H4635">
        <v>62.695670100000001</v>
      </c>
      <c r="I4635">
        <v>-139.6996848</v>
      </c>
      <c r="J4635" s="1" t="str">
        <f t="shared" si="754"/>
        <v>NGR bulk stream sediment</v>
      </c>
      <c r="K4635" s="1" t="str">
        <f t="shared" si="755"/>
        <v>&lt;177 micron (NGR)</v>
      </c>
      <c r="L4635">
        <v>5</v>
      </c>
      <c r="M4635" t="s">
        <v>96</v>
      </c>
      <c r="N4635">
        <v>92</v>
      </c>
      <c r="O4635">
        <v>84</v>
      </c>
      <c r="P4635">
        <v>22</v>
      </c>
      <c r="Q4635">
        <v>14</v>
      </c>
      <c r="R4635">
        <v>16</v>
      </c>
      <c r="S4635">
        <v>10</v>
      </c>
      <c r="T4635">
        <v>-0.2</v>
      </c>
      <c r="U4635">
        <v>300</v>
      </c>
      <c r="V4635">
        <v>2</v>
      </c>
      <c r="W4635">
        <v>0.2</v>
      </c>
      <c r="X4635">
        <v>2</v>
      </c>
      <c r="Y4635">
        <v>2</v>
      </c>
      <c r="Z4635">
        <v>58</v>
      </c>
      <c r="AA4635">
        <v>0.3</v>
      </c>
      <c r="AB4635">
        <v>2</v>
      </c>
      <c r="AC4635">
        <v>625</v>
      </c>
      <c r="AD4635">
        <v>40</v>
      </c>
      <c r="AE4635">
        <v>-2</v>
      </c>
      <c r="AF4635">
        <v>12</v>
      </c>
      <c r="AG4635">
        <v>3.2</v>
      </c>
      <c r="AH4635">
        <v>390</v>
      </c>
    </row>
    <row r="4636" spans="1:34" hidden="1" x14ac:dyDescent="0.25">
      <c r="A4636" t="s">
        <v>17657</v>
      </c>
      <c r="B4636" t="s">
        <v>17658</v>
      </c>
      <c r="C4636" s="1" t="str">
        <f t="shared" si="752"/>
        <v>21:0624</v>
      </c>
      <c r="D4636" s="1" t="str">
        <f t="shared" si="753"/>
        <v>21:0195</v>
      </c>
      <c r="E4636" t="s">
        <v>17659</v>
      </c>
      <c r="F4636" t="s">
        <v>17660</v>
      </c>
      <c r="H4636">
        <v>62.676234100000002</v>
      </c>
      <c r="I4636">
        <v>-139.69862380000001</v>
      </c>
      <c r="J4636" s="1" t="str">
        <f t="shared" si="754"/>
        <v>NGR bulk stream sediment</v>
      </c>
      <c r="K4636" s="1" t="str">
        <f t="shared" si="755"/>
        <v>&lt;177 micron (NGR)</v>
      </c>
      <c r="L4636">
        <v>5</v>
      </c>
      <c r="M4636" t="s">
        <v>101</v>
      </c>
      <c r="N4636">
        <v>93</v>
      </c>
      <c r="O4636">
        <v>58</v>
      </c>
      <c r="P4636">
        <v>22</v>
      </c>
      <c r="Q4636">
        <v>6</v>
      </c>
      <c r="R4636">
        <v>22</v>
      </c>
      <c r="S4636">
        <v>10</v>
      </c>
      <c r="T4636">
        <v>-0.2</v>
      </c>
      <c r="U4636">
        <v>290</v>
      </c>
      <c r="V4636">
        <v>1.92</v>
      </c>
      <c r="W4636">
        <v>-0.2</v>
      </c>
      <c r="X4636">
        <v>4</v>
      </c>
      <c r="Y4636">
        <v>-2</v>
      </c>
      <c r="Z4636">
        <v>52</v>
      </c>
      <c r="AA4636">
        <v>0.4</v>
      </c>
      <c r="AB4636">
        <v>1</v>
      </c>
      <c r="AC4636">
        <v>625</v>
      </c>
      <c r="AD4636">
        <v>20</v>
      </c>
      <c r="AE4636">
        <v>2</v>
      </c>
      <c r="AF4636">
        <v>4</v>
      </c>
      <c r="AG4636">
        <v>1.9</v>
      </c>
      <c r="AH4636">
        <v>270</v>
      </c>
    </row>
    <row r="4637" spans="1:34" hidden="1" x14ac:dyDescent="0.25">
      <c r="A4637" t="s">
        <v>17661</v>
      </c>
      <c r="B4637" t="s">
        <v>17662</v>
      </c>
      <c r="C4637" s="1" t="str">
        <f t="shared" si="752"/>
        <v>21:0624</v>
      </c>
      <c r="D4637" s="1" t="str">
        <f t="shared" si="753"/>
        <v>21:0195</v>
      </c>
      <c r="E4637" t="s">
        <v>17663</v>
      </c>
      <c r="F4637" t="s">
        <v>17664</v>
      </c>
      <c r="H4637">
        <v>62.672339100000002</v>
      </c>
      <c r="I4637">
        <v>-139.6900468</v>
      </c>
      <c r="J4637" s="1" t="str">
        <f t="shared" si="754"/>
        <v>NGR bulk stream sediment</v>
      </c>
      <c r="K4637" s="1" t="str">
        <f t="shared" si="755"/>
        <v>&lt;177 micron (NGR)</v>
      </c>
      <c r="L4637">
        <v>5</v>
      </c>
      <c r="M4637" t="s">
        <v>106</v>
      </c>
      <c r="N4637">
        <v>94</v>
      </c>
      <c r="O4637">
        <v>74</v>
      </c>
      <c r="P4637">
        <v>16</v>
      </c>
      <c r="Q4637">
        <v>4</v>
      </c>
      <c r="R4637">
        <v>14</v>
      </c>
      <c r="S4637">
        <v>8</v>
      </c>
      <c r="T4637">
        <v>-0.2</v>
      </c>
      <c r="U4637">
        <v>460</v>
      </c>
      <c r="V4637">
        <v>2.08</v>
      </c>
      <c r="W4637">
        <v>-0.2</v>
      </c>
      <c r="X4637">
        <v>2</v>
      </c>
      <c r="Y4637">
        <v>-2</v>
      </c>
      <c r="Z4637">
        <v>62</v>
      </c>
      <c r="AA4637">
        <v>-0.2</v>
      </c>
      <c r="AB4637">
        <v>-1</v>
      </c>
      <c r="AC4637">
        <v>780</v>
      </c>
      <c r="AD4637">
        <v>20</v>
      </c>
      <c r="AE4637">
        <v>2</v>
      </c>
      <c r="AF4637">
        <v>9.6</v>
      </c>
      <c r="AG4637">
        <v>5.9</v>
      </c>
      <c r="AH4637">
        <v>290</v>
      </c>
    </row>
    <row r="4638" spans="1:34" hidden="1" x14ac:dyDescent="0.25">
      <c r="A4638" t="s">
        <v>17665</v>
      </c>
      <c r="B4638" t="s">
        <v>17666</v>
      </c>
      <c r="C4638" s="1" t="str">
        <f t="shared" si="752"/>
        <v>21:0624</v>
      </c>
      <c r="D4638" s="1" t="str">
        <f t="shared" si="753"/>
        <v>21:0195</v>
      </c>
      <c r="E4638" t="s">
        <v>17667</v>
      </c>
      <c r="F4638" t="s">
        <v>17668</v>
      </c>
      <c r="H4638">
        <v>62.653539299999998</v>
      </c>
      <c r="I4638">
        <v>-139.7092011</v>
      </c>
      <c r="J4638" s="1" t="str">
        <f t="shared" si="754"/>
        <v>NGR bulk stream sediment</v>
      </c>
      <c r="K4638" s="1" t="str">
        <f t="shared" si="755"/>
        <v>&lt;177 micron (NGR)</v>
      </c>
      <c r="L4638">
        <v>5</v>
      </c>
      <c r="M4638" t="s">
        <v>111</v>
      </c>
      <c r="N4638">
        <v>95</v>
      </c>
      <c r="O4638">
        <v>68</v>
      </c>
      <c r="P4638">
        <v>14</v>
      </c>
      <c r="Q4638">
        <v>10</v>
      </c>
      <c r="R4638">
        <v>16</v>
      </c>
      <c r="S4638">
        <v>6</v>
      </c>
      <c r="T4638">
        <v>-0.2</v>
      </c>
      <c r="U4638">
        <v>1500</v>
      </c>
      <c r="V4638">
        <v>1.76</v>
      </c>
      <c r="W4638">
        <v>-0.2</v>
      </c>
      <c r="X4638">
        <v>2</v>
      </c>
      <c r="Y4638">
        <v>-2</v>
      </c>
      <c r="Z4638">
        <v>52</v>
      </c>
      <c r="AA4638">
        <v>0.2</v>
      </c>
      <c r="AB4638">
        <v>3</v>
      </c>
      <c r="AC4638">
        <v>644</v>
      </c>
      <c r="AD4638">
        <v>20</v>
      </c>
      <c r="AE4638">
        <v>2</v>
      </c>
      <c r="AF4638">
        <v>5.8</v>
      </c>
      <c r="AG4638">
        <v>3.9</v>
      </c>
      <c r="AH4638">
        <v>310</v>
      </c>
    </row>
    <row r="4639" spans="1:34" hidden="1" x14ac:dyDescent="0.25">
      <c r="A4639" t="s">
        <v>17669</v>
      </c>
      <c r="B4639" t="s">
        <v>17670</v>
      </c>
      <c r="C4639" s="1" t="str">
        <f t="shared" si="752"/>
        <v>21:0624</v>
      </c>
      <c r="D4639" s="1" t="str">
        <f t="shared" si="753"/>
        <v>21:0195</v>
      </c>
      <c r="E4639" t="s">
        <v>17671</v>
      </c>
      <c r="F4639" t="s">
        <v>17672</v>
      </c>
      <c r="H4639">
        <v>62.644788900000002</v>
      </c>
      <c r="I4639">
        <v>-139.74805259999999</v>
      </c>
      <c r="J4639" s="1" t="str">
        <f t="shared" si="754"/>
        <v>NGR bulk stream sediment</v>
      </c>
      <c r="K4639" s="1" t="str">
        <f t="shared" si="755"/>
        <v>&lt;177 micron (NGR)</v>
      </c>
      <c r="L4639">
        <v>5</v>
      </c>
      <c r="M4639" t="s">
        <v>116</v>
      </c>
      <c r="N4639">
        <v>96</v>
      </c>
      <c r="O4639">
        <v>50</v>
      </c>
      <c r="P4639">
        <v>8</v>
      </c>
      <c r="Q4639">
        <v>2</v>
      </c>
      <c r="R4639">
        <v>16</v>
      </c>
      <c r="S4639">
        <v>8</v>
      </c>
      <c r="T4639">
        <v>-0.2</v>
      </c>
      <c r="U4639">
        <v>250</v>
      </c>
      <c r="V4639">
        <v>1.48</v>
      </c>
      <c r="W4639">
        <v>-0.2</v>
      </c>
      <c r="X4639">
        <v>2</v>
      </c>
      <c r="Y4639">
        <v>-2</v>
      </c>
      <c r="Z4639">
        <v>40</v>
      </c>
      <c r="AA4639">
        <v>0.3</v>
      </c>
      <c r="AB4639">
        <v>2</v>
      </c>
      <c r="AC4639">
        <v>597</v>
      </c>
      <c r="AD4639">
        <v>20</v>
      </c>
      <c r="AE4639">
        <v>2</v>
      </c>
      <c r="AF4639">
        <v>3.2</v>
      </c>
      <c r="AG4639">
        <v>4.3</v>
      </c>
      <c r="AH4639">
        <v>270</v>
      </c>
    </row>
    <row r="4640" spans="1:34" hidden="1" x14ac:dyDescent="0.25">
      <c r="A4640" t="s">
        <v>17673</v>
      </c>
      <c r="B4640" t="s">
        <v>17674</v>
      </c>
      <c r="C4640" s="1" t="str">
        <f t="shared" si="752"/>
        <v>21:0624</v>
      </c>
      <c r="D4640" s="1" t="str">
        <f t="shared" si="753"/>
        <v>21:0195</v>
      </c>
      <c r="E4640" t="s">
        <v>17675</v>
      </c>
      <c r="F4640" t="s">
        <v>17676</v>
      </c>
      <c r="H4640">
        <v>62.634804000000003</v>
      </c>
      <c r="I4640">
        <v>-139.75988229999999</v>
      </c>
      <c r="J4640" s="1" t="str">
        <f t="shared" si="754"/>
        <v>NGR bulk stream sediment</v>
      </c>
      <c r="K4640" s="1" t="str">
        <f t="shared" si="755"/>
        <v>&lt;177 micron (NGR)</v>
      </c>
      <c r="L4640">
        <v>5</v>
      </c>
      <c r="M4640" t="s">
        <v>121</v>
      </c>
      <c r="N4640">
        <v>97</v>
      </c>
      <c r="O4640">
        <v>54</v>
      </c>
      <c r="P4640">
        <v>6</v>
      </c>
      <c r="Q4640">
        <v>-2</v>
      </c>
      <c r="R4640">
        <v>23</v>
      </c>
      <c r="S4640">
        <v>8</v>
      </c>
      <c r="T4640">
        <v>-0.2</v>
      </c>
      <c r="U4640">
        <v>740</v>
      </c>
      <c r="V4640">
        <v>1.68</v>
      </c>
      <c r="W4640">
        <v>-0.2</v>
      </c>
      <c r="X4640">
        <v>4</v>
      </c>
      <c r="Y4640">
        <v>-2</v>
      </c>
      <c r="Z4640">
        <v>54</v>
      </c>
      <c r="AA4640">
        <v>0.3</v>
      </c>
      <c r="AB4640">
        <v>2</v>
      </c>
      <c r="AC4640">
        <v>527</v>
      </c>
      <c r="AD4640">
        <v>100</v>
      </c>
      <c r="AE4640">
        <v>-2</v>
      </c>
      <c r="AF4640">
        <v>4.8</v>
      </c>
      <c r="AG4640">
        <v>5</v>
      </c>
      <c r="AH4640">
        <v>350</v>
      </c>
    </row>
    <row r="4641" spans="1:34" hidden="1" x14ac:dyDescent="0.25">
      <c r="A4641" t="s">
        <v>17677</v>
      </c>
      <c r="B4641" t="s">
        <v>17678</v>
      </c>
      <c r="C4641" s="1" t="str">
        <f t="shared" si="752"/>
        <v>21:0624</v>
      </c>
      <c r="D4641" s="1" t="str">
        <f>HYPERLINK("http://geochem.nrcan.gc.ca/cdogs/content/svy/svy_e.htm", "")</f>
        <v/>
      </c>
      <c r="G4641" s="1" t="str">
        <f>HYPERLINK("http://geochem.nrcan.gc.ca/cdogs/content/cr_/cr_00077_e.htm", "77")</f>
        <v>77</v>
      </c>
      <c r="J4641" t="s">
        <v>69</v>
      </c>
      <c r="K4641" t="s">
        <v>70</v>
      </c>
      <c r="L4641">
        <v>5</v>
      </c>
      <c r="M4641" t="s">
        <v>71</v>
      </c>
      <c r="N4641">
        <v>98</v>
      </c>
      <c r="O4641">
        <v>144</v>
      </c>
      <c r="P4641">
        <v>58</v>
      </c>
      <c r="Q4641">
        <v>34</v>
      </c>
      <c r="R4641">
        <v>306</v>
      </c>
      <c r="S4641">
        <v>28</v>
      </c>
      <c r="T4641">
        <v>-0.2</v>
      </c>
      <c r="U4641">
        <v>260</v>
      </c>
      <c r="V4641">
        <v>2.72</v>
      </c>
      <c r="W4641">
        <v>1</v>
      </c>
      <c r="X4641">
        <v>16</v>
      </c>
      <c r="Y4641">
        <v>4</v>
      </c>
      <c r="Z4641">
        <v>60</v>
      </c>
      <c r="AA4641">
        <v>1.1000000000000001</v>
      </c>
      <c r="AB4641">
        <v>5</v>
      </c>
      <c r="AC4641">
        <v>559</v>
      </c>
      <c r="AD4641">
        <v>20</v>
      </c>
      <c r="AE4641">
        <v>18</v>
      </c>
      <c r="AF4641">
        <v>2.4</v>
      </c>
      <c r="AG4641">
        <v>15.9</v>
      </c>
      <c r="AH4641">
        <v>340</v>
      </c>
    </row>
    <row r="4642" spans="1:34" hidden="1" x14ac:dyDescent="0.25">
      <c r="A4642" t="s">
        <v>17679</v>
      </c>
      <c r="B4642" t="s">
        <v>17680</v>
      </c>
      <c r="C4642" s="1" t="str">
        <f t="shared" si="752"/>
        <v>21:0624</v>
      </c>
      <c r="D4642" s="1" t="str">
        <f t="shared" ref="D4642:D4662" si="756">HYPERLINK("http://geochem.nrcan.gc.ca/cdogs/content/svy/svy210195_e.htm", "21:0195")</f>
        <v>21:0195</v>
      </c>
      <c r="E4642" t="s">
        <v>17681</v>
      </c>
      <c r="F4642" t="s">
        <v>17682</v>
      </c>
      <c r="H4642">
        <v>62.623699799999997</v>
      </c>
      <c r="I4642">
        <v>-139.7568565</v>
      </c>
      <c r="J4642" s="1" t="str">
        <f t="shared" ref="J4642:J4662" si="757">HYPERLINK("http://geochem.nrcan.gc.ca/cdogs/content/kwd/kwd020030_e.htm", "NGR bulk stream sediment")</f>
        <v>NGR bulk stream sediment</v>
      </c>
      <c r="K4642" s="1" t="str">
        <f t="shared" ref="K4642:K4662" si="758">HYPERLINK("http://geochem.nrcan.gc.ca/cdogs/content/kwd/kwd080006_e.htm", "&lt;177 micron (NGR)")</f>
        <v>&lt;177 micron (NGR)</v>
      </c>
      <c r="L4642">
        <v>5</v>
      </c>
      <c r="M4642" t="s">
        <v>126</v>
      </c>
      <c r="N4642">
        <v>99</v>
      </c>
      <c r="O4642">
        <v>50</v>
      </c>
      <c r="P4642">
        <v>18</v>
      </c>
      <c r="Q4642">
        <v>4</v>
      </c>
      <c r="R4642">
        <v>82</v>
      </c>
      <c r="S4642">
        <v>10</v>
      </c>
      <c r="T4642">
        <v>-0.2</v>
      </c>
      <c r="U4642">
        <v>350</v>
      </c>
      <c r="V4642">
        <v>1.84</v>
      </c>
      <c r="W4642">
        <v>-0.2</v>
      </c>
      <c r="X4642">
        <v>2</v>
      </c>
      <c r="Y4642">
        <v>-2</v>
      </c>
      <c r="Z4642">
        <v>44</v>
      </c>
      <c r="AA4642">
        <v>0.3</v>
      </c>
      <c r="AB4642">
        <v>-1</v>
      </c>
      <c r="AC4642">
        <v>527</v>
      </c>
      <c r="AD4642">
        <v>100</v>
      </c>
      <c r="AE4642">
        <v>-2</v>
      </c>
      <c r="AF4642">
        <v>4</v>
      </c>
      <c r="AG4642">
        <v>2.2000000000000002</v>
      </c>
      <c r="AH4642">
        <v>320</v>
      </c>
    </row>
    <row r="4643" spans="1:34" hidden="1" x14ac:dyDescent="0.25">
      <c r="A4643" t="s">
        <v>17683</v>
      </c>
      <c r="B4643" t="s">
        <v>17684</v>
      </c>
      <c r="C4643" s="1" t="str">
        <f t="shared" si="752"/>
        <v>21:0624</v>
      </c>
      <c r="D4643" s="1" t="str">
        <f t="shared" si="756"/>
        <v>21:0195</v>
      </c>
      <c r="E4643" t="s">
        <v>17685</v>
      </c>
      <c r="F4643" t="s">
        <v>17686</v>
      </c>
      <c r="H4643">
        <v>62.606363899999998</v>
      </c>
      <c r="I4643">
        <v>-139.8178628</v>
      </c>
      <c r="J4643" s="1" t="str">
        <f t="shared" si="757"/>
        <v>NGR bulk stream sediment</v>
      </c>
      <c r="K4643" s="1" t="str">
        <f t="shared" si="758"/>
        <v>&lt;177 micron (NGR)</v>
      </c>
      <c r="L4643">
        <v>5</v>
      </c>
      <c r="M4643" t="s">
        <v>131</v>
      </c>
      <c r="N4643">
        <v>100</v>
      </c>
      <c r="O4643">
        <v>56</v>
      </c>
      <c r="P4643">
        <v>26</v>
      </c>
      <c r="Q4643">
        <v>6</v>
      </c>
      <c r="R4643">
        <v>46</v>
      </c>
      <c r="S4643">
        <v>12</v>
      </c>
      <c r="T4643">
        <v>-0.2</v>
      </c>
      <c r="U4643">
        <v>240</v>
      </c>
      <c r="V4643">
        <v>1.76</v>
      </c>
      <c r="W4643">
        <v>0.4</v>
      </c>
      <c r="X4643">
        <v>2</v>
      </c>
      <c r="Y4643">
        <v>-2</v>
      </c>
      <c r="Z4643">
        <v>54</v>
      </c>
      <c r="AA4643">
        <v>0.3</v>
      </c>
      <c r="AB4643">
        <v>-1</v>
      </c>
      <c r="AC4643">
        <v>585</v>
      </c>
      <c r="AD4643">
        <v>40</v>
      </c>
      <c r="AE4643">
        <v>-2</v>
      </c>
      <c r="AF4643">
        <v>7</v>
      </c>
      <c r="AG4643">
        <v>2.5</v>
      </c>
      <c r="AH4643">
        <v>270</v>
      </c>
    </row>
    <row r="4644" spans="1:34" hidden="1" x14ac:dyDescent="0.25">
      <c r="A4644" t="s">
        <v>17687</v>
      </c>
      <c r="B4644" t="s">
        <v>17688</v>
      </c>
      <c r="C4644" s="1" t="str">
        <f t="shared" si="752"/>
        <v>21:0624</v>
      </c>
      <c r="D4644" s="1" t="str">
        <f t="shared" si="756"/>
        <v>21:0195</v>
      </c>
      <c r="E4644" t="s">
        <v>17689</v>
      </c>
      <c r="F4644" t="s">
        <v>17690</v>
      </c>
      <c r="H4644">
        <v>62.591546999999998</v>
      </c>
      <c r="I4644">
        <v>-139.91836960000001</v>
      </c>
      <c r="J4644" s="1" t="str">
        <f t="shared" si="757"/>
        <v>NGR bulk stream sediment</v>
      </c>
      <c r="K4644" s="1" t="str">
        <f t="shared" si="758"/>
        <v>&lt;177 micron (NGR)</v>
      </c>
      <c r="L4644">
        <v>6</v>
      </c>
      <c r="M4644" t="s">
        <v>38</v>
      </c>
      <c r="N4644">
        <v>101</v>
      </c>
      <c r="O4644">
        <v>206</v>
      </c>
      <c r="P4644">
        <v>30</v>
      </c>
      <c r="Q4644">
        <v>30</v>
      </c>
      <c r="R4644">
        <v>20</v>
      </c>
      <c r="S4644">
        <v>8</v>
      </c>
      <c r="T4644">
        <v>0.6</v>
      </c>
      <c r="U4644">
        <v>272</v>
      </c>
      <c r="V4644">
        <v>1.68</v>
      </c>
      <c r="W4644">
        <v>1.8</v>
      </c>
      <c r="X4644">
        <v>4</v>
      </c>
      <c r="Y4644">
        <v>4</v>
      </c>
      <c r="Z4644">
        <v>46</v>
      </c>
      <c r="AA4644">
        <v>0.3</v>
      </c>
      <c r="AB4644">
        <v>2</v>
      </c>
      <c r="AC4644">
        <v>507</v>
      </c>
      <c r="AD4644">
        <v>40</v>
      </c>
      <c r="AE4644">
        <v>2</v>
      </c>
      <c r="AF4644">
        <v>6.4</v>
      </c>
      <c r="AG4644">
        <v>2.8</v>
      </c>
      <c r="AH4644">
        <v>340</v>
      </c>
    </row>
    <row r="4645" spans="1:34" hidden="1" x14ac:dyDescent="0.25">
      <c r="A4645" t="s">
        <v>17691</v>
      </c>
      <c r="B4645" t="s">
        <v>17692</v>
      </c>
      <c r="C4645" s="1" t="str">
        <f t="shared" si="752"/>
        <v>21:0624</v>
      </c>
      <c r="D4645" s="1" t="str">
        <f t="shared" si="756"/>
        <v>21:0195</v>
      </c>
      <c r="E4645" t="s">
        <v>17693</v>
      </c>
      <c r="F4645" t="s">
        <v>17694</v>
      </c>
      <c r="H4645">
        <v>62.578714599999998</v>
      </c>
      <c r="I4645">
        <v>-139.85559480000001</v>
      </c>
      <c r="J4645" s="1" t="str">
        <f t="shared" si="757"/>
        <v>NGR bulk stream sediment</v>
      </c>
      <c r="K4645" s="1" t="str">
        <f t="shared" si="758"/>
        <v>&lt;177 micron (NGR)</v>
      </c>
      <c r="L4645">
        <v>6</v>
      </c>
      <c r="M4645" t="s">
        <v>43</v>
      </c>
      <c r="N4645">
        <v>102</v>
      </c>
      <c r="O4645">
        <v>66</v>
      </c>
      <c r="P4645">
        <v>24</v>
      </c>
      <c r="Q4645">
        <v>10</v>
      </c>
      <c r="R4645">
        <v>24</v>
      </c>
      <c r="S4645">
        <v>6</v>
      </c>
      <c r="T4645">
        <v>-0.2</v>
      </c>
      <c r="U4645">
        <v>288</v>
      </c>
      <c r="V4645">
        <v>1.68</v>
      </c>
      <c r="W4645">
        <v>-0.2</v>
      </c>
      <c r="X4645">
        <v>4</v>
      </c>
      <c r="Y4645">
        <v>-2</v>
      </c>
      <c r="Z4645">
        <v>50</v>
      </c>
      <c r="AA4645">
        <v>0.4</v>
      </c>
      <c r="AB4645">
        <v>2</v>
      </c>
      <c r="AC4645">
        <v>542</v>
      </c>
      <c r="AD4645">
        <v>20</v>
      </c>
      <c r="AE4645">
        <v>-2</v>
      </c>
      <c r="AF4645">
        <v>7</v>
      </c>
      <c r="AG4645">
        <v>2</v>
      </c>
      <c r="AH4645">
        <v>520</v>
      </c>
    </row>
    <row r="4646" spans="1:34" hidden="1" x14ac:dyDescent="0.25">
      <c r="A4646" t="s">
        <v>17695</v>
      </c>
      <c r="B4646" t="s">
        <v>17696</v>
      </c>
      <c r="C4646" s="1" t="str">
        <f t="shared" si="752"/>
        <v>21:0624</v>
      </c>
      <c r="D4646" s="1" t="str">
        <f t="shared" si="756"/>
        <v>21:0195</v>
      </c>
      <c r="E4646" t="s">
        <v>17697</v>
      </c>
      <c r="F4646" t="s">
        <v>17698</v>
      </c>
      <c r="H4646">
        <v>62.622767000000003</v>
      </c>
      <c r="I4646">
        <v>-139.8648919</v>
      </c>
      <c r="J4646" s="1" t="str">
        <f t="shared" si="757"/>
        <v>NGR bulk stream sediment</v>
      </c>
      <c r="K4646" s="1" t="str">
        <f t="shared" si="758"/>
        <v>&lt;177 micron (NGR)</v>
      </c>
      <c r="L4646">
        <v>6</v>
      </c>
      <c r="M4646" t="s">
        <v>56</v>
      </c>
      <c r="N4646">
        <v>103</v>
      </c>
      <c r="O4646">
        <v>70</v>
      </c>
      <c r="P4646">
        <v>16</v>
      </c>
      <c r="Q4646">
        <v>6</v>
      </c>
      <c r="R4646">
        <v>58</v>
      </c>
      <c r="S4646">
        <v>14</v>
      </c>
      <c r="T4646">
        <v>-0.2</v>
      </c>
      <c r="U4646">
        <v>1160</v>
      </c>
      <c r="V4646">
        <v>1.84</v>
      </c>
      <c r="W4646">
        <v>-0.2</v>
      </c>
      <c r="X4646">
        <v>2</v>
      </c>
      <c r="Y4646">
        <v>-2</v>
      </c>
      <c r="Z4646">
        <v>50</v>
      </c>
      <c r="AA4646">
        <v>0.3</v>
      </c>
      <c r="AB4646">
        <v>2</v>
      </c>
      <c r="AC4646">
        <v>722</v>
      </c>
      <c r="AD4646">
        <v>25</v>
      </c>
      <c r="AE4646">
        <v>-2</v>
      </c>
      <c r="AF4646">
        <v>10</v>
      </c>
      <c r="AG4646">
        <v>3</v>
      </c>
      <c r="AH4646">
        <v>380</v>
      </c>
    </row>
    <row r="4647" spans="1:34" hidden="1" x14ac:dyDescent="0.25">
      <c r="A4647" t="s">
        <v>17699</v>
      </c>
      <c r="B4647" t="s">
        <v>17700</v>
      </c>
      <c r="C4647" s="1" t="str">
        <f t="shared" si="752"/>
        <v>21:0624</v>
      </c>
      <c r="D4647" s="1" t="str">
        <f t="shared" si="756"/>
        <v>21:0195</v>
      </c>
      <c r="E4647" t="s">
        <v>17701</v>
      </c>
      <c r="F4647" t="s">
        <v>17702</v>
      </c>
      <c r="H4647">
        <v>62.625490800000001</v>
      </c>
      <c r="I4647">
        <v>-139.9037596</v>
      </c>
      <c r="J4647" s="1" t="str">
        <f t="shared" si="757"/>
        <v>NGR bulk stream sediment</v>
      </c>
      <c r="K4647" s="1" t="str">
        <f t="shared" si="758"/>
        <v>&lt;177 micron (NGR)</v>
      </c>
      <c r="L4647">
        <v>6</v>
      </c>
      <c r="M4647" t="s">
        <v>61</v>
      </c>
      <c r="N4647">
        <v>104</v>
      </c>
      <c r="O4647">
        <v>72</v>
      </c>
      <c r="P4647">
        <v>18</v>
      </c>
      <c r="Q4647">
        <v>12</v>
      </c>
      <c r="R4647">
        <v>20</v>
      </c>
      <c r="S4647">
        <v>10</v>
      </c>
      <c r="T4647">
        <v>-0.2</v>
      </c>
      <c r="U4647">
        <v>304</v>
      </c>
      <c r="V4647">
        <v>1.8</v>
      </c>
      <c r="W4647">
        <v>-0.2</v>
      </c>
      <c r="X4647">
        <v>2</v>
      </c>
      <c r="Y4647">
        <v>-2</v>
      </c>
      <c r="Z4647">
        <v>48</v>
      </c>
      <c r="AA4647">
        <v>0.4</v>
      </c>
      <c r="AB4647">
        <v>1</v>
      </c>
      <c r="AC4647">
        <v>544</v>
      </c>
      <c r="AD4647">
        <v>-10</v>
      </c>
      <c r="AE4647">
        <v>-2</v>
      </c>
      <c r="AF4647">
        <v>8</v>
      </c>
      <c r="AG4647">
        <v>2.6</v>
      </c>
      <c r="AH4647">
        <v>390</v>
      </c>
    </row>
    <row r="4648" spans="1:34" hidden="1" x14ac:dyDescent="0.25">
      <c r="A4648" t="s">
        <v>17703</v>
      </c>
      <c r="B4648" t="s">
        <v>17704</v>
      </c>
      <c r="C4648" s="1" t="str">
        <f t="shared" si="752"/>
        <v>21:0624</v>
      </c>
      <c r="D4648" s="1" t="str">
        <f t="shared" si="756"/>
        <v>21:0195</v>
      </c>
      <c r="E4648" t="s">
        <v>17689</v>
      </c>
      <c r="F4648" t="s">
        <v>17705</v>
      </c>
      <c r="H4648">
        <v>62.591546999999998</v>
      </c>
      <c r="I4648">
        <v>-139.91836960000001</v>
      </c>
      <c r="J4648" s="1" t="str">
        <f t="shared" si="757"/>
        <v>NGR bulk stream sediment</v>
      </c>
      <c r="K4648" s="1" t="str">
        <f t="shared" si="758"/>
        <v>&lt;177 micron (NGR)</v>
      </c>
      <c r="L4648">
        <v>6</v>
      </c>
      <c r="M4648" t="s">
        <v>47</v>
      </c>
      <c r="N4648">
        <v>105</v>
      </c>
      <c r="O4648">
        <v>200</v>
      </c>
      <c r="P4648">
        <v>30</v>
      </c>
      <c r="Q4648">
        <v>48</v>
      </c>
      <c r="R4648">
        <v>22</v>
      </c>
      <c r="S4648">
        <v>4</v>
      </c>
      <c r="T4648">
        <v>-0.2</v>
      </c>
      <c r="U4648">
        <v>260</v>
      </c>
      <c r="V4648">
        <v>1.68</v>
      </c>
      <c r="W4648">
        <v>1.2</v>
      </c>
      <c r="X4648">
        <v>6</v>
      </c>
      <c r="Y4648">
        <v>-2</v>
      </c>
      <c r="Z4648">
        <v>52</v>
      </c>
      <c r="AA4648">
        <v>0.4</v>
      </c>
      <c r="AB4648">
        <v>3</v>
      </c>
      <c r="AC4648">
        <v>523</v>
      </c>
      <c r="AD4648">
        <v>10</v>
      </c>
      <c r="AE4648">
        <v>2</v>
      </c>
      <c r="AF4648">
        <v>6</v>
      </c>
      <c r="AG4648">
        <v>2.7</v>
      </c>
      <c r="AH4648">
        <v>440</v>
      </c>
    </row>
    <row r="4649" spans="1:34" hidden="1" x14ac:dyDescent="0.25">
      <c r="A4649" t="s">
        <v>17706</v>
      </c>
      <c r="B4649" t="s">
        <v>17707</v>
      </c>
      <c r="C4649" s="1" t="str">
        <f t="shared" si="752"/>
        <v>21:0624</v>
      </c>
      <c r="D4649" s="1" t="str">
        <f t="shared" si="756"/>
        <v>21:0195</v>
      </c>
      <c r="E4649" t="s">
        <v>17689</v>
      </c>
      <c r="F4649" t="s">
        <v>17708</v>
      </c>
      <c r="H4649">
        <v>62.591546999999998</v>
      </c>
      <c r="I4649">
        <v>-139.91836960000001</v>
      </c>
      <c r="J4649" s="1" t="str">
        <f t="shared" si="757"/>
        <v>NGR bulk stream sediment</v>
      </c>
      <c r="K4649" s="1" t="str">
        <f t="shared" si="758"/>
        <v>&lt;177 micron (NGR)</v>
      </c>
      <c r="L4649">
        <v>6</v>
      </c>
      <c r="M4649" t="s">
        <v>51</v>
      </c>
      <c r="N4649">
        <v>106</v>
      </c>
      <c r="O4649">
        <v>196</v>
      </c>
      <c r="P4649">
        <v>30</v>
      </c>
      <c r="Q4649">
        <v>52</v>
      </c>
      <c r="R4649">
        <v>22</v>
      </c>
      <c r="S4649">
        <v>8</v>
      </c>
      <c r="T4649">
        <v>-0.2</v>
      </c>
      <c r="U4649">
        <v>272</v>
      </c>
      <c r="V4649">
        <v>1.72</v>
      </c>
      <c r="W4649">
        <v>1.4</v>
      </c>
      <c r="X4649">
        <v>6</v>
      </c>
      <c r="Y4649">
        <v>-2</v>
      </c>
      <c r="Z4649">
        <v>50</v>
      </c>
      <c r="AA4649">
        <v>1.1000000000000001</v>
      </c>
      <c r="AB4649">
        <v>2</v>
      </c>
      <c r="AC4649">
        <v>553</v>
      </c>
      <c r="AD4649">
        <v>20</v>
      </c>
      <c r="AE4649">
        <v>2</v>
      </c>
      <c r="AF4649">
        <v>7</v>
      </c>
      <c r="AG4649">
        <v>2.8</v>
      </c>
      <c r="AH4649">
        <v>500</v>
      </c>
    </row>
    <row r="4650" spans="1:34" hidden="1" x14ac:dyDescent="0.25">
      <c r="A4650" t="s">
        <v>17709</v>
      </c>
      <c r="B4650" t="s">
        <v>17710</v>
      </c>
      <c r="C4650" s="1" t="str">
        <f t="shared" si="752"/>
        <v>21:0624</v>
      </c>
      <c r="D4650" s="1" t="str">
        <f t="shared" si="756"/>
        <v>21:0195</v>
      </c>
      <c r="E4650" t="s">
        <v>17711</v>
      </c>
      <c r="F4650" t="s">
        <v>17712</v>
      </c>
      <c r="H4650">
        <v>62.592556100000003</v>
      </c>
      <c r="I4650">
        <v>-139.95435929999999</v>
      </c>
      <c r="J4650" s="1" t="str">
        <f t="shared" si="757"/>
        <v>NGR bulk stream sediment</v>
      </c>
      <c r="K4650" s="1" t="str">
        <f t="shared" si="758"/>
        <v>&lt;177 micron (NGR)</v>
      </c>
      <c r="L4650">
        <v>6</v>
      </c>
      <c r="M4650" t="s">
        <v>66</v>
      </c>
      <c r="N4650">
        <v>107</v>
      </c>
      <c r="O4650">
        <v>156</v>
      </c>
      <c r="P4650">
        <v>18</v>
      </c>
      <c r="Q4650">
        <v>24</v>
      </c>
      <c r="R4650">
        <v>18</v>
      </c>
      <c r="S4650">
        <v>10</v>
      </c>
      <c r="T4650">
        <v>-0.2</v>
      </c>
      <c r="U4650">
        <v>296</v>
      </c>
      <c r="V4650">
        <v>1.72</v>
      </c>
      <c r="W4650">
        <v>0.2</v>
      </c>
      <c r="X4650">
        <v>4</v>
      </c>
      <c r="Y4650">
        <v>-2</v>
      </c>
      <c r="Z4650">
        <v>48</v>
      </c>
      <c r="AA4650">
        <v>0.3</v>
      </c>
      <c r="AB4650">
        <v>4</v>
      </c>
      <c r="AC4650">
        <v>550</v>
      </c>
      <c r="AD4650">
        <v>15</v>
      </c>
      <c r="AE4650">
        <v>2</v>
      </c>
      <c r="AF4650">
        <v>6</v>
      </c>
      <c r="AG4650">
        <v>3.3</v>
      </c>
      <c r="AH4650">
        <v>430</v>
      </c>
    </row>
    <row r="4651" spans="1:34" hidden="1" x14ac:dyDescent="0.25">
      <c r="A4651" t="s">
        <v>17713</v>
      </c>
      <c r="B4651" t="s">
        <v>17714</v>
      </c>
      <c r="C4651" s="1" t="str">
        <f t="shared" si="752"/>
        <v>21:0624</v>
      </c>
      <c r="D4651" s="1" t="str">
        <f t="shared" si="756"/>
        <v>21:0195</v>
      </c>
      <c r="E4651" t="s">
        <v>17715</v>
      </c>
      <c r="F4651" t="s">
        <v>17716</v>
      </c>
      <c r="H4651">
        <v>62.509466000000003</v>
      </c>
      <c r="I4651">
        <v>-139.94325029999999</v>
      </c>
      <c r="J4651" s="1" t="str">
        <f t="shared" si="757"/>
        <v>NGR bulk stream sediment</v>
      </c>
      <c r="K4651" s="1" t="str">
        <f t="shared" si="758"/>
        <v>&lt;177 micron (NGR)</v>
      </c>
      <c r="L4651">
        <v>6</v>
      </c>
      <c r="M4651" t="s">
        <v>76</v>
      </c>
      <c r="N4651">
        <v>108</v>
      </c>
      <c r="O4651">
        <v>50</v>
      </c>
      <c r="P4651">
        <v>14</v>
      </c>
      <c r="Q4651">
        <v>4</v>
      </c>
      <c r="R4651">
        <v>22</v>
      </c>
      <c r="S4651">
        <v>8</v>
      </c>
      <c r="T4651">
        <v>-0.2</v>
      </c>
      <c r="U4651">
        <v>224</v>
      </c>
      <c r="V4651">
        <v>1.56</v>
      </c>
      <c r="W4651">
        <v>-0.2</v>
      </c>
      <c r="X4651">
        <v>2</v>
      </c>
      <c r="Y4651">
        <v>-2</v>
      </c>
      <c r="Z4651">
        <v>46</v>
      </c>
      <c r="AA4651">
        <v>0.3</v>
      </c>
      <c r="AB4651">
        <v>-1</v>
      </c>
      <c r="AC4651">
        <v>532</v>
      </c>
      <c r="AD4651">
        <v>15</v>
      </c>
      <c r="AE4651">
        <v>-2</v>
      </c>
      <c r="AF4651">
        <v>5</v>
      </c>
      <c r="AG4651">
        <v>1.9</v>
      </c>
      <c r="AH4651">
        <v>350</v>
      </c>
    </row>
    <row r="4652" spans="1:34" hidden="1" x14ac:dyDescent="0.25">
      <c r="A4652" t="s">
        <v>17717</v>
      </c>
      <c r="B4652" t="s">
        <v>17718</v>
      </c>
      <c r="C4652" s="1" t="str">
        <f t="shared" si="752"/>
        <v>21:0624</v>
      </c>
      <c r="D4652" s="1" t="str">
        <f t="shared" si="756"/>
        <v>21:0195</v>
      </c>
      <c r="E4652" t="s">
        <v>17719</v>
      </c>
      <c r="F4652" t="s">
        <v>17720</v>
      </c>
      <c r="H4652">
        <v>62.381958500000003</v>
      </c>
      <c r="I4652">
        <v>-139.93696850000001</v>
      </c>
      <c r="J4652" s="1" t="str">
        <f t="shared" si="757"/>
        <v>NGR bulk stream sediment</v>
      </c>
      <c r="K4652" s="1" t="str">
        <f t="shared" si="758"/>
        <v>&lt;177 micron (NGR)</v>
      </c>
      <c r="L4652">
        <v>6</v>
      </c>
      <c r="M4652" t="s">
        <v>81</v>
      </c>
      <c r="N4652">
        <v>109</v>
      </c>
      <c r="O4652">
        <v>216</v>
      </c>
      <c r="P4652">
        <v>40</v>
      </c>
      <c r="Q4652">
        <v>8</v>
      </c>
      <c r="R4652">
        <v>30</v>
      </c>
      <c r="S4652">
        <v>66</v>
      </c>
      <c r="T4652">
        <v>-0.2</v>
      </c>
      <c r="U4652">
        <v>14400</v>
      </c>
      <c r="V4652">
        <v>4.2</v>
      </c>
      <c r="W4652">
        <v>-0.2</v>
      </c>
      <c r="X4652">
        <v>6</v>
      </c>
      <c r="Y4652">
        <v>2</v>
      </c>
      <c r="Z4652">
        <v>42</v>
      </c>
      <c r="AA4652">
        <v>0.4</v>
      </c>
      <c r="AB4652">
        <v>2</v>
      </c>
      <c r="AC4652">
        <v>852</v>
      </c>
      <c r="AD4652">
        <v>105</v>
      </c>
      <c r="AE4652">
        <v>-2</v>
      </c>
      <c r="AF4652">
        <v>69</v>
      </c>
      <c r="AG4652">
        <v>0.6</v>
      </c>
      <c r="AH4652">
        <v>390</v>
      </c>
    </row>
    <row r="4653" spans="1:34" hidden="1" x14ac:dyDescent="0.25">
      <c r="A4653" t="s">
        <v>17721</v>
      </c>
      <c r="B4653" t="s">
        <v>17722</v>
      </c>
      <c r="C4653" s="1" t="str">
        <f t="shared" si="752"/>
        <v>21:0624</v>
      </c>
      <c r="D4653" s="1" t="str">
        <f t="shared" si="756"/>
        <v>21:0195</v>
      </c>
      <c r="E4653" t="s">
        <v>17723</v>
      </c>
      <c r="F4653" t="s">
        <v>17724</v>
      </c>
      <c r="H4653">
        <v>62.414747499999997</v>
      </c>
      <c r="I4653">
        <v>-139.90304889999999</v>
      </c>
      <c r="J4653" s="1" t="str">
        <f t="shared" si="757"/>
        <v>NGR bulk stream sediment</v>
      </c>
      <c r="K4653" s="1" t="str">
        <f t="shared" si="758"/>
        <v>&lt;177 micron (NGR)</v>
      </c>
      <c r="L4653">
        <v>6</v>
      </c>
      <c r="M4653" t="s">
        <v>86</v>
      </c>
      <c r="N4653">
        <v>110</v>
      </c>
      <c r="O4653">
        <v>68</v>
      </c>
      <c r="P4653">
        <v>16</v>
      </c>
      <c r="Q4653">
        <v>-2</v>
      </c>
      <c r="R4653">
        <v>14</v>
      </c>
      <c r="S4653">
        <v>4</v>
      </c>
      <c r="T4653">
        <v>-0.2</v>
      </c>
      <c r="U4653">
        <v>580</v>
      </c>
      <c r="V4653">
        <v>0.36</v>
      </c>
      <c r="W4653">
        <v>-0.2</v>
      </c>
      <c r="X4653">
        <v>2</v>
      </c>
      <c r="Y4653">
        <v>6</v>
      </c>
      <c r="Z4653">
        <v>-5</v>
      </c>
      <c r="AA4653">
        <v>0.2</v>
      </c>
      <c r="AB4653">
        <v>3</v>
      </c>
      <c r="AC4653">
        <v>651</v>
      </c>
      <c r="AD4653">
        <v>110</v>
      </c>
      <c r="AE4653">
        <v>-2</v>
      </c>
      <c r="AF4653">
        <v>86.2</v>
      </c>
      <c r="AG4653">
        <v>-0.5</v>
      </c>
      <c r="AH4653">
        <v>360</v>
      </c>
    </row>
    <row r="4654" spans="1:34" hidden="1" x14ac:dyDescent="0.25">
      <c r="A4654" t="s">
        <v>17725</v>
      </c>
      <c r="B4654" t="s">
        <v>17726</v>
      </c>
      <c r="C4654" s="1" t="str">
        <f t="shared" si="752"/>
        <v>21:0624</v>
      </c>
      <c r="D4654" s="1" t="str">
        <f t="shared" si="756"/>
        <v>21:0195</v>
      </c>
      <c r="E4654" t="s">
        <v>17727</v>
      </c>
      <c r="F4654" t="s">
        <v>17728</v>
      </c>
      <c r="H4654">
        <v>62.3992054</v>
      </c>
      <c r="I4654">
        <v>-139.8957633</v>
      </c>
      <c r="J4654" s="1" t="str">
        <f t="shared" si="757"/>
        <v>NGR bulk stream sediment</v>
      </c>
      <c r="K4654" s="1" t="str">
        <f t="shared" si="758"/>
        <v>&lt;177 micron (NGR)</v>
      </c>
      <c r="L4654">
        <v>6</v>
      </c>
      <c r="M4654" t="s">
        <v>91</v>
      </c>
      <c r="N4654">
        <v>111</v>
      </c>
      <c r="O4654">
        <v>86</v>
      </c>
      <c r="P4654">
        <v>18</v>
      </c>
      <c r="Q4654">
        <v>6</v>
      </c>
      <c r="R4654">
        <v>26</v>
      </c>
      <c r="S4654">
        <v>22</v>
      </c>
      <c r="T4654">
        <v>-0.2</v>
      </c>
      <c r="U4654">
        <v>2200</v>
      </c>
      <c r="V4654">
        <v>3.68</v>
      </c>
      <c r="W4654">
        <v>-0.2</v>
      </c>
      <c r="X4654">
        <v>6</v>
      </c>
      <c r="Y4654">
        <v>-2</v>
      </c>
      <c r="Z4654">
        <v>64</v>
      </c>
      <c r="AA4654">
        <v>0.4</v>
      </c>
      <c r="AB4654">
        <v>2</v>
      </c>
      <c r="AC4654">
        <v>639</v>
      </c>
      <c r="AD4654">
        <v>50</v>
      </c>
      <c r="AE4654">
        <v>-2</v>
      </c>
      <c r="AF4654">
        <v>20</v>
      </c>
      <c r="AG4654">
        <v>1.4</v>
      </c>
      <c r="AH4654">
        <v>310</v>
      </c>
    </row>
    <row r="4655" spans="1:34" hidden="1" x14ac:dyDescent="0.25">
      <c r="A4655" t="s">
        <v>17729</v>
      </c>
      <c r="B4655" t="s">
        <v>17730</v>
      </c>
      <c r="C4655" s="1" t="str">
        <f t="shared" si="752"/>
        <v>21:0624</v>
      </c>
      <c r="D4655" s="1" t="str">
        <f t="shared" si="756"/>
        <v>21:0195</v>
      </c>
      <c r="E4655" t="s">
        <v>17731</v>
      </c>
      <c r="F4655" t="s">
        <v>17732</v>
      </c>
      <c r="H4655">
        <v>62.402165699999998</v>
      </c>
      <c r="I4655">
        <v>-139.86312570000001</v>
      </c>
      <c r="J4655" s="1" t="str">
        <f t="shared" si="757"/>
        <v>NGR bulk stream sediment</v>
      </c>
      <c r="K4655" s="1" t="str">
        <f t="shared" si="758"/>
        <v>&lt;177 micron (NGR)</v>
      </c>
      <c r="L4655">
        <v>6</v>
      </c>
      <c r="M4655" t="s">
        <v>96</v>
      </c>
      <c r="N4655">
        <v>112</v>
      </c>
      <c r="O4655">
        <v>64</v>
      </c>
      <c r="P4655">
        <v>44</v>
      </c>
      <c r="Q4655">
        <v>10</v>
      </c>
      <c r="R4655">
        <v>34</v>
      </c>
      <c r="S4655">
        <v>14</v>
      </c>
      <c r="T4655">
        <v>-0.2</v>
      </c>
      <c r="U4655">
        <v>520</v>
      </c>
      <c r="V4655">
        <v>2.08</v>
      </c>
      <c r="W4655">
        <v>-0.2</v>
      </c>
      <c r="X4655">
        <v>2</v>
      </c>
      <c r="Y4655">
        <v>-2</v>
      </c>
      <c r="Z4655">
        <v>70</v>
      </c>
      <c r="AA4655">
        <v>0.4</v>
      </c>
      <c r="AB4655">
        <v>2</v>
      </c>
      <c r="AC4655">
        <v>507</v>
      </c>
      <c r="AD4655">
        <v>30</v>
      </c>
      <c r="AE4655">
        <v>-2</v>
      </c>
      <c r="AF4655">
        <v>7.8</v>
      </c>
      <c r="AG4655">
        <v>1.6</v>
      </c>
      <c r="AH4655">
        <v>360</v>
      </c>
    </row>
    <row r="4656" spans="1:34" hidden="1" x14ac:dyDescent="0.25">
      <c r="A4656" t="s">
        <v>17733</v>
      </c>
      <c r="B4656" t="s">
        <v>17734</v>
      </c>
      <c r="C4656" s="1" t="str">
        <f t="shared" si="752"/>
        <v>21:0624</v>
      </c>
      <c r="D4656" s="1" t="str">
        <f t="shared" si="756"/>
        <v>21:0195</v>
      </c>
      <c r="E4656" t="s">
        <v>17735</v>
      </c>
      <c r="F4656" t="s">
        <v>17736</v>
      </c>
      <c r="H4656">
        <v>62.378233199999997</v>
      </c>
      <c r="I4656">
        <v>-139.8586214</v>
      </c>
      <c r="J4656" s="1" t="str">
        <f t="shared" si="757"/>
        <v>NGR bulk stream sediment</v>
      </c>
      <c r="K4656" s="1" t="str">
        <f t="shared" si="758"/>
        <v>&lt;177 micron (NGR)</v>
      </c>
      <c r="L4656">
        <v>6</v>
      </c>
      <c r="M4656" t="s">
        <v>101</v>
      </c>
      <c r="N4656">
        <v>113</v>
      </c>
      <c r="O4656">
        <v>68</v>
      </c>
      <c r="P4656">
        <v>16</v>
      </c>
      <c r="Q4656">
        <v>2</v>
      </c>
      <c r="R4656">
        <v>20</v>
      </c>
      <c r="S4656">
        <v>8</v>
      </c>
      <c r="T4656">
        <v>-0.2</v>
      </c>
      <c r="U4656">
        <v>200</v>
      </c>
      <c r="V4656">
        <v>1.88</v>
      </c>
      <c r="W4656">
        <v>-0.2</v>
      </c>
      <c r="X4656">
        <v>2</v>
      </c>
      <c r="Y4656">
        <v>-2</v>
      </c>
      <c r="Z4656">
        <v>48</v>
      </c>
      <c r="AA4656">
        <v>0.3</v>
      </c>
      <c r="AB4656">
        <v>2</v>
      </c>
      <c r="AC4656">
        <v>465</v>
      </c>
      <c r="AD4656">
        <v>20</v>
      </c>
      <c r="AE4656">
        <v>2</v>
      </c>
      <c r="AF4656">
        <v>11</v>
      </c>
      <c r="AG4656">
        <v>1.5</v>
      </c>
      <c r="AH4656">
        <v>240</v>
      </c>
    </row>
    <row r="4657" spans="1:34" hidden="1" x14ac:dyDescent="0.25">
      <c r="A4657" t="s">
        <v>17737</v>
      </c>
      <c r="B4657" t="s">
        <v>17738</v>
      </c>
      <c r="C4657" s="1" t="str">
        <f t="shared" si="752"/>
        <v>21:0624</v>
      </c>
      <c r="D4657" s="1" t="str">
        <f t="shared" si="756"/>
        <v>21:0195</v>
      </c>
      <c r="E4657" t="s">
        <v>17739</v>
      </c>
      <c r="F4657" t="s">
        <v>17740</v>
      </c>
      <c r="H4657">
        <v>62.406779</v>
      </c>
      <c r="I4657">
        <v>-139.5749582</v>
      </c>
      <c r="J4657" s="1" t="str">
        <f t="shared" si="757"/>
        <v>NGR bulk stream sediment</v>
      </c>
      <c r="K4657" s="1" t="str">
        <f t="shared" si="758"/>
        <v>&lt;177 micron (NGR)</v>
      </c>
      <c r="L4657">
        <v>6</v>
      </c>
      <c r="M4657" t="s">
        <v>106</v>
      </c>
      <c r="N4657">
        <v>114</v>
      </c>
      <c r="O4657">
        <v>68</v>
      </c>
      <c r="P4657">
        <v>38</v>
      </c>
      <c r="Q4657">
        <v>6</v>
      </c>
      <c r="R4657">
        <v>30</v>
      </c>
      <c r="S4657">
        <v>10</v>
      </c>
      <c r="T4657">
        <v>-0.2</v>
      </c>
      <c r="U4657">
        <v>368</v>
      </c>
      <c r="V4657">
        <v>0.8</v>
      </c>
      <c r="W4657">
        <v>-0.2</v>
      </c>
      <c r="X4657">
        <v>4</v>
      </c>
      <c r="Y4657">
        <v>-2</v>
      </c>
      <c r="Z4657">
        <v>52</v>
      </c>
      <c r="AA4657">
        <v>0.3</v>
      </c>
      <c r="AB4657">
        <v>2</v>
      </c>
      <c r="AC4657">
        <v>512</v>
      </c>
      <c r="AD4657">
        <v>30</v>
      </c>
      <c r="AE4657">
        <v>-2</v>
      </c>
      <c r="AF4657">
        <v>13.8</v>
      </c>
      <c r="AG4657">
        <v>1.5</v>
      </c>
      <c r="AH4657">
        <v>310</v>
      </c>
    </row>
    <row r="4658" spans="1:34" hidden="1" x14ac:dyDescent="0.25">
      <c r="A4658" t="s">
        <v>17741</v>
      </c>
      <c r="B4658" t="s">
        <v>17742</v>
      </c>
      <c r="C4658" s="1" t="str">
        <f t="shared" si="752"/>
        <v>21:0624</v>
      </c>
      <c r="D4658" s="1" t="str">
        <f t="shared" si="756"/>
        <v>21:0195</v>
      </c>
      <c r="E4658" t="s">
        <v>17743</v>
      </c>
      <c r="F4658" t="s">
        <v>17744</v>
      </c>
      <c r="H4658">
        <v>62.444415800000002</v>
      </c>
      <c r="I4658">
        <v>-139.5183442</v>
      </c>
      <c r="J4658" s="1" t="str">
        <f t="shared" si="757"/>
        <v>NGR bulk stream sediment</v>
      </c>
      <c r="K4658" s="1" t="str">
        <f t="shared" si="758"/>
        <v>&lt;177 micron (NGR)</v>
      </c>
      <c r="L4658">
        <v>6</v>
      </c>
      <c r="M4658" t="s">
        <v>111</v>
      </c>
      <c r="N4658">
        <v>115</v>
      </c>
      <c r="O4658">
        <v>46</v>
      </c>
      <c r="P4658">
        <v>16</v>
      </c>
      <c r="Q4658">
        <v>6</v>
      </c>
      <c r="R4658">
        <v>18</v>
      </c>
      <c r="S4658">
        <v>6</v>
      </c>
      <c r="T4658">
        <v>-0.2</v>
      </c>
      <c r="U4658">
        <v>296</v>
      </c>
      <c r="V4658">
        <v>1.36</v>
      </c>
      <c r="W4658">
        <v>-0.2</v>
      </c>
      <c r="X4658">
        <v>6</v>
      </c>
      <c r="Y4658">
        <v>-2</v>
      </c>
      <c r="Z4658">
        <v>40</v>
      </c>
      <c r="AA4658">
        <v>0.2</v>
      </c>
      <c r="AB4658">
        <v>1</v>
      </c>
      <c r="AC4658">
        <v>552</v>
      </c>
      <c r="AD4658">
        <v>15</v>
      </c>
      <c r="AE4658">
        <v>-2</v>
      </c>
      <c r="AF4658">
        <v>10.6</v>
      </c>
      <c r="AG4658">
        <v>1.9</v>
      </c>
      <c r="AH4658">
        <v>230</v>
      </c>
    </row>
    <row r="4659" spans="1:34" hidden="1" x14ac:dyDescent="0.25">
      <c r="A4659" t="s">
        <v>17745</v>
      </c>
      <c r="B4659" t="s">
        <v>17746</v>
      </c>
      <c r="C4659" s="1" t="str">
        <f t="shared" si="752"/>
        <v>21:0624</v>
      </c>
      <c r="D4659" s="1" t="str">
        <f t="shared" si="756"/>
        <v>21:0195</v>
      </c>
      <c r="E4659" t="s">
        <v>17747</v>
      </c>
      <c r="F4659" t="s">
        <v>17748</v>
      </c>
      <c r="H4659">
        <v>62.459708200000001</v>
      </c>
      <c r="I4659">
        <v>-139.53480350000001</v>
      </c>
      <c r="J4659" s="1" t="str">
        <f t="shared" si="757"/>
        <v>NGR bulk stream sediment</v>
      </c>
      <c r="K4659" s="1" t="str">
        <f t="shared" si="758"/>
        <v>&lt;177 micron (NGR)</v>
      </c>
      <c r="L4659">
        <v>6</v>
      </c>
      <c r="M4659" t="s">
        <v>116</v>
      </c>
      <c r="N4659">
        <v>116</v>
      </c>
      <c r="O4659">
        <v>72</v>
      </c>
      <c r="P4659">
        <v>32</v>
      </c>
      <c r="Q4659">
        <v>6</v>
      </c>
      <c r="R4659">
        <v>28</v>
      </c>
      <c r="S4659">
        <v>2</v>
      </c>
      <c r="T4659">
        <v>-0.2</v>
      </c>
      <c r="U4659">
        <v>160</v>
      </c>
      <c r="V4659">
        <v>0.8</v>
      </c>
      <c r="W4659">
        <v>-0.2</v>
      </c>
      <c r="X4659">
        <v>6</v>
      </c>
      <c r="Y4659">
        <v>-2</v>
      </c>
      <c r="Z4659">
        <v>26</v>
      </c>
      <c r="AA4659">
        <v>-0.2</v>
      </c>
      <c r="AB4659">
        <v>1</v>
      </c>
      <c r="AC4659">
        <v>436</v>
      </c>
      <c r="AD4659">
        <v>50</v>
      </c>
      <c r="AE4659">
        <v>-2</v>
      </c>
      <c r="AF4659">
        <v>26.8</v>
      </c>
      <c r="AG4659">
        <v>2</v>
      </c>
      <c r="AH4659">
        <v>215</v>
      </c>
    </row>
    <row r="4660" spans="1:34" hidden="1" x14ac:dyDescent="0.25">
      <c r="A4660" t="s">
        <v>17749</v>
      </c>
      <c r="B4660" t="s">
        <v>17750</v>
      </c>
      <c r="C4660" s="1" t="str">
        <f t="shared" si="752"/>
        <v>21:0624</v>
      </c>
      <c r="D4660" s="1" t="str">
        <f t="shared" si="756"/>
        <v>21:0195</v>
      </c>
      <c r="E4660" t="s">
        <v>17751</v>
      </c>
      <c r="F4660" t="s">
        <v>17752</v>
      </c>
      <c r="H4660">
        <v>62.515439600000001</v>
      </c>
      <c r="I4660">
        <v>-139.5091644</v>
      </c>
      <c r="J4660" s="1" t="str">
        <f t="shared" si="757"/>
        <v>NGR bulk stream sediment</v>
      </c>
      <c r="K4660" s="1" t="str">
        <f t="shared" si="758"/>
        <v>&lt;177 micron (NGR)</v>
      </c>
      <c r="L4660">
        <v>6</v>
      </c>
      <c r="M4660" t="s">
        <v>121</v>
      </c>
      <c r="N4660">
        <v>117</v>
      </c>
      <c r="O4660">
        <v>74</v>
      </c>
      <c r="P4660">
        <v>50</v>
      </c>
      <c r="Q4660">
        <v>2</v>
      </c>
      <c r="R4660">
        <v>30</v>
      </c>
      <c r="S4660">
        <v>8</v>
      </c>
      <c r="T4660">
        <v>-0.2</v>
      </c>
      <c r="U4660">
        <v>180</v>
      </c>
      <c r="V4660">
        <v>1.04</v>
      </c>
      <c r="W4660">
        <v>-0.2</v>
      </c>
      <c r="X4660">
        <v>2</v>
      </c>
      <c r="Y4660">
        <v>-2</v>
      </c>
      <c r="Z4660">
        <v>20</v>
      </c>
      <c r="AA4660">
        <v>0.2</v>
      </c>
      <c r="AB4660">
        <v>2</v>
      </c>
      <c r="AC4660">
        <v>335</v>
      </c>
      <c r="AD4660">
        <v>70</v>
      </c>
      <c r="AE4660">
        <v>-2</v>
      </c>
      <c r="AF4660">
        <v>45.2</v>
      </c>
      <c r="AG4660">
        <v>1.9</v>
      </c>
      <c r="AH4660">
        <v>200</v>
      </c>
    </row>
    <row r="4661" spans="1:34" hidden="1" x14ac:dyDescent="0.25">
      <c r="A4661" t="s">
        <v>17753</v>
      </c>
      <c r="B4661" t="s">
        <v>17754</v>
      </c>
      <c r="C4661" s="1" t="str">
        <f t="shared" si="752"/>
        <v>21:0624</v>
      </c>
      <c r="D4661" s="1" t="str">
        <f t="shared" si="756"/>
        <v>21:0195</v>
      </c>
      <c r="E4661" t="s">
        <v>17755</v>
      </c>
      <c r="F4661" t="s">
        <v>17756</v>
      </c>
      <c r="H4661">
        <v>62.5467868</v>
      </c>
      <c r="I4661">
        <v>-139.5225102</v>
      </c>
      <c r="J4661" s="1" t="str">
        <f t="shared" si="757"/>
        <v>NGR bulk stream sediment</v>
      </c>
      <c r="K4661" s="1" t="str">
        <f t="shared" si="758"/>
        <v>&lt;177 micron (NGR)</v>
      </c>
      <c r="L4661">
        <v>6</v>
      </c>
      <c r="M4661" t="s">
        <v>126</v>
      </c>
      <c r="N4661">
        <v>118</v>
      </c>
      <c r="O4661">
        <v>142</v>
      </c>
      <c r="P4661">
        <v>28</v>
      </c>
      <c r="Q4661">
        <v>4</v>
      </c>
      <c r="R4661">
        <v>26</v>
      </c>
      <c r="S4661">
        <v>2</v>
      </c>
      <c r="T4661">
        <v>-0.2</v>
      </c>
      <c r="U4661">
        <v>104</v>
      </c>
      <c r="V4661">
        <v>0.68</v>
      </c>
      <c r="W4661">
        <v>-0.2</v>
      </c>
      <c r="X4661">
        <v>4</v>
      </c>
      <c r="Y4661">
        <v>-2</v>
      </c>
      <c r="Z4661">
        <v>12</v>
      </c>
      <c r="AA4661">
        <v>0.2</v>
      </c>
      <c r="AB4661">
        <v>2</v>
      </c>
      <c r="AC4661">
        <v>104</v>
      </c>
      <c r="AD4661">
        <v>120</v>
      </c>
      <c r="AE4661">
        <v>-2</v>
      </c>
      <c r="AF4661">
        <v>76.599999999999994</v>
      </c>
      <c r="AG4661">
        <v>1.1000000000000001</v>
      </c>
      <c r="AH4661">
        <v>92</v>
      </c>
    </row>
    <row r="4662" spans="1:34" hidden="1" x14ac:dyDescent="0.25">
      <c r="A4662" t="s">
        <v>17757</v>
      </c>
      <c r="B4662" t="s">
        <v>17758</v>
      </c>
      <c r="C4662" s="1" t="str">
        <f t="shared" si="752"/>
        <v>21:0624</v>
      </c>
      <c r="D4662" s="1" t="str">
        <f t="shared" si="756"/>
        <v>21:0195</v>
      </c>
      <c r="E4662" t="s">
        <v>17759</v>
      </c>
      <c r="F4662" t="s">
        <v>17760</v>
      </c>
      <c r="H4662">
        <v>62.574686200000002</v>
      </c>
      <c r="I4662">
        <v>-139.4787331</v>
      </c>
      <c r="J4662" s="1" t="str">
        <f t="shared" si="757"/>
        <v>NGR bulk stream sediment</v>
      </c>
      <c r="K4662" s="1" t="str">
        <f t="shared" si="758"/>
        <v>&lt;177 micron (NGR)</v>
      </c>
      <c r="L4662">
        <v>6</v>
      </c>
      <c r="M4662" t="s">
        <v>131</v>
      </c>
      <c r="N4662">
        <v>119</v>
      </c>
      <c r="O4662">
        <v>60</v>
      </c>
      <c r="P4662">
        <v>14</v>
      </c>
      <c r="Q4662">
        <v>4</v>
      </c>
      <c r="R4662">
        <v>20</v>
      </c>
      <c r="S4662">
        <v>8</v>
      </c>
      <c r="T4662">
        <v>-0.2</v>
      </c>
      <c r="U4662">
        <v>360</v>
      </c>
      <c r="V4662">
        <v>1.76</v>
      </c>
      <c r="W4662">
        <v>-0.2</v>
      </c>
      <c r="X4662">
        <v>2</v>
      </c>
      <c r="Y4662">
        <v>-2</v>
      </c>
      <c r="Z4662">
        <v>56</v>
      </c>
      <c r="AA4662">
        <v>0.4</v>
      </c>
      <c r="AB4662">
        <v>2</v>
      </c>
      <c r="AC4662">
        <v>617</v>
      </c>
      <c r="AD4662">
        <v>25</v>
      </c>
      <c r="AE4662">
        <v>2</v>
      </c>
      <c r="AF4662">
        <v>6.6</v>
      </c>
      <c r="AG4662">
        <v>5.5</v>
      </c>
      <c r="AH4662">
        <v>320</v>
      </c>
    </row>
    <row r="4663" spans="1:34" hidden="1" x14ac:dyDescent="0.25">
      <c r="A4663" t="s">
        <v>17761</v>
      </c>
      <c r="B4663" t="s">
        <v>17762</v>
      </c>
      <c r="C4663" s="1" t="str">
        <f t="shared" si="752"/>
        <v>21:0624</v>
      </c>
      <c r="D4663" s="1" t="str">
        <f>HYPERLINK("http://geochem.nrcan.gc.ca/cdogs/content/svy/svy_e.htm", "")</f>
        <v/>
      </c>
      <c r="G4663" s="1" t="str">
        <f>HYPERLINK("http://geochem.nrcan.gc.ca/cdogs/content/cr_/cr_00077_e.htm", "77")</f>
        <v>77</v>
      </c>
      <c r="J4663" t="s">
        <v>69</v>
      </c>
      <c r="K4663" t="s">
        <v>70</v>
      </c>
      <c r="L4663">
        <v>6</v>
      </c>
      <c r="M4663" t="s">
        <v>71</v>
      </c>
      <c r="N4663">
        <v>120</v>
      </c>
      <c r="O4663">
        <v>134</v>
      </c>
      <c r="P4663">
        <v>54</v>
      </c>
      <c r="Q4663">
        <v>38</v>
      </c>
      <c r="R4663">
        <v>294</v>
      </c>
      <c r="S4663">
        <v>28</v>
      </c>
      <c r="T4663">
        <v>-0.2</v>
      </c>
      <c r="U4663">
        <v>580</v>
      </c>
      <c r="V4663">
        <v>2.8</v>
      </c>
      <c r="W4663">
        <v>0.4</v>
      </c>
      <c r="X4663">
        <v>14</v>
      </c>
      <c r="Y4663">
        <v>2</v>
      </c>
      <c r="Z4663">
        <v>70</v>
      </c>
      <c r="AA4663">
        <v>1.1000000000000001</v>
      </c>
      <c r="AB4663">
        <v>5</v>
      </c>
      <c r="AC4663">
        <v>631</v>
      </c>
      <c r="AD4663">
        <v>20</v>
      </c>
      <c r="AE4663">
        <v>16</v>
      </c>
      <c r="AF4663">
        <v>3.5</v>
      </c>
      <c r="AG4663">
        <v>17.5</v>
      </c>
      <c r="AH4663">
        <v>560</v>
      </c>
    </row>
    <row r="4664" spans="1:34" hidden="1" x14ac:dyDescent="0.25">
      <c r="A4664" t="s">
        <v>17763</v>
      </c>
      <c r="B4664" t="s">
        <v>17764</v>
      </c>
      <c r="C4664" s="1" t="str">
        <f t="shared" si="752"/>
        <v>21:0624</v>
      </c>
      <c r="D4664" s="1" t="str">
        <f>HYPERLINK("http://geochem.nrcan.gc.ca/cdogs/content/svy/svy210195_e.htm", "21:0195")</f>
        <v>21:0195</v>
      </c>
      <c r="E4664" t="s">
        <v>17765</v>
      </c>
      <c r="F4664" t="s">
        <v>17766</v>
      </c>
      <c r="H4664">
        <v>62.659844200000002</v>
      </c>
      <c r="I4664">
        <v>-139.36677230000001</v>
      </c>
      <c r="J4664" s="1" t="str">
        <f>HYPERLINK("http://geochem.nrcan.gc.ca/cdogs/content/kwd/kwd020030_e.htm", "NGR bulk stream sediment")</f>
        <v>NGR bulk stream sediment</v>
      </c>
      <c r="K4664" s="1" t="str">
        <f>HYPERLINK("http://geochem.nrcan.gc.ca/cdogs/content/kwd/kwd080006_e.htm", "&lt;177 micron (NGR)")</f>
        <v>&lt;177 micron (NGR)</v>
      </c>
      <c r="L4664">
        <v>7</v>
      </c>
      <c r="M4664" t="s">
        <v>38</v>
      </c>
      <c r="N4664">
        <v>121</v>
      </c>
      <c r="O4664">
        <v>54</v>
      </c>
      <c r="P4664">
        <v>14</v>
      </c>
      <c r="Q4664">
        <v>8</v>
      </c>
      <c r="R4664">
        <v>16</v>
      </c>
      <c r="S4664">
        <v>12</v>
      </c>
      <c r="T4664">
        <v>-0.2</v>
      </c>
      <c r="U4664">
        <v>296</v>
      </c>
      <c r="V4664">
        <v>1.88</v>
      </c>
      <c r="W4664">
        <v>-0.2</v>
      </c>
      <c r="X4664">
        <v>2</v>
      </c>
      <c r="Y4664">
        <v>-2</v>
      </c>
      <c r="Z4664">
        <v>52</v>
      </c>
      <c r="AA4664">
        <v>0.3</v>
      </c>
      <c r="AB4664">
        <v>2</v>
      </c>
      <c r="AC4664">
        <v>780</v>
      </c>
      <c r="AD4664">
        <v>10</v>
      </c>
      <c r="AE4664">
        <v>2</v>
      </c>
      <c r="AF4664">
        <v>3.6</v>
      </c>
      <c r="AG4664">
        <v>4.8</v>
      </c>
      <c r="AH4664">
        <v>290</v>
      </c>
    </row>
    <row r="4665" spans="1:34" hidden="1" x14ac:dyDescent="0.25">
      <c r="A4665" t="s">
        <v>17767</v>
      </c>
      <c r="B4665" t="s">
        <v>17768</v>
      </c>
      <c r="C4665" s="1" t="str">
        <f t="shared" si="752"/>
        <v>21:0624</v>
      </c>
      <c r="D4665" s="1" t="str">
        <f>HYPERLINK("http://geochem.nrcan.gc.ca/cdogs/content/svy/svy210195_e.htm", "21:0195")</f>
        <v>21:0195</v>
      </c>
      <c r="E4665" t="s">
        <v>17769</v>
      </c>
      <c r="F4665" t="s">
        <v>17770</v>
      </c>
      <c r="H4665">
        <v>62.609025799999998</v>
      </c>
      <c r="I4665">
        <v>-139.3818818</v>
      </c>
      <c r="J4665" s="1" t="str">
        <f>HYPERLINK("http://geochem.nrcan.gc.ca/cdogs/content/kwd/kwd020030_e.htm", "NGR bulk stream sediment")</f>
        <v>NGR bulk stream sediment</v>
      </c>
      <c r="K4665" s="1" t="str">
        <f>HYPERLINK("http://geochem.nrcan.gc.ca/cdogs/content/kwd/kwd080006_e.htm", "&lt;177 micron (NGR)")</f>
        <v>&lt;177 micron (NGR)</v>
      </c>
      <c r="L4665">
        <v>7</v>
      </c>
      <c r="M4665" t="s">
        <v>43</v>
      </c>
      <c r="N4665">
        <v>122</v>
      </c>
      <c r="O4665">
        <v>88</v>
      </c>
      <c r="P4665">
        <v>26</v>
      </c>
      <c r="Q4665">
        <v>-2</v>
      </c>
      <c r="R4665">
        <v>20</v>
      </c>
      <c r="S4665">
        <v>8</v>
      </c>
      <c r="T4665">
        <v>-0.2</v>
      </c>
      <c r="U4665">
        <v>820</v>
      </c>
      <c r="V4665">
        <v>2.3199999999999998</v>
      </c>
      <c r="W4665">
        <v>-0.2</v>
      </c>
      <c r="X4665">
        <v>4</v>
      </c>
      <c r="Y4665">
        <v>-2</v>
      </c>
      <c r="Z4665">
        <v>54</v>
      </c>
      <c r="AA4665">
        <v>0.2</v>
      </c>
      <c r="AB4665">
        <v>2</v>
      </c>
      <c r="AC4665">
        <v>380</v>
      </c>
      <c r="AD4665">
        <v>70</v>
      </c>
      <c r="AE4665">
        <v>2</v>
      </c>
      <c r="AF4665">
        <v>52.4</v>
      </c>
      <c r="AG4665">
        <v>1.1000000000000001</v>
      </c>
      <c r="AH4665">
        <v>215</v>
      </c>
    </row>
    <row r="4666" spans="1:34" hidden="1" x14ac:dyDescent="0.25">
      <c r="A4666" t="s">
        <v>17771</v>
      </c>
      <c r="B4666" t="s">
        <v>17772</v>
      </c>
      <c r="C4666" s="1" t="str">
        <f t="shared" si="752"/>
        <v>21:0624</v>
      </c>
      <c r="D4666" s="1" t="str">
        <f>HYPERLINK("http://geochem.nrcan.gc.ca/cdogs/content/svy/svy210195_e.htm", "21:0195")</f>
        <v>21:0195</v>
      </c>
      <c r="E4666" t="s">
        <v>17765</v>
      </c>
      <c r="F4666" t="s">
        <v>17773</v>
      </c>
      <c r="H4666">
        <v>62.659844200000002</v>
      </c>
      <c r="I4666">
        <v>-139.36677230000001</v>
      </c>
      <c r="J4666" s="1" t="str">
        <f>HYPERLINK("http://geochem.nrcan.gc.ca/cdogs/content/kwd/kwd020030_e.htm", "NGR bulk stream sediment")</f>
        <v>NGR bulk stream sediment</v>
      </c>
      <c r="K4666" s="1" t="str">
        <f>HYPERLINK("http://geochem.nrcan.gc.ca/cdogs/content/kwd/kwd080006_e.htm", "&lt;177 micron (NGR)")</f>
        <v>&lt;177 micron (NGR)</v>
      </c>
      <c r="L4666">
        <v>7</v>
      </c>
      <c r="M4666" t="s">
        <v>47</v>
      </c>
      <c r="N4666">
        <v>123</v>
      </c>
      <c r="O4666">
        <v>54</v>
      </c>
      <c r="P4666">
        <v>12</v>
      </c>
      <c r="Q4666">
        <v>8</v>
      </c>
      <c r="R4666">
        <v>14</v>
      </c>
      <c r="S4666">
        <v>8</v>
      </c>
      <c r="T4666">
        <v>-0.2</v>
      </c>
      <c r="U4666">
        <v>296</v>
      </c>
      <c r="V4666">
        <v>1.92</v>
      </c>
      <c r="W4666">
        <v>-0.2</v>
      </c>
      <c r="X4666">
        <v>2</v>
      </c>
      <c r="Y4666">
        <v>-2</v>
      </c>
      <c r="Z4666">
        <v>58</v>
      </c>
      <c r="AA4666">
        <v>0.4</v>
      </c>
      <c r="AB4666">
        <v>2</v>
      </c>
      <c r="AC4666">
        <v>729</v>
      </c>
      <c r="AD4666">
        <v>15</v>
      </c>
      <c r="AE4666">
        <v>2</v>
      </c>
      <c r="AF4666">
        <v>4</v>
      </c>
      <c r="AG4666">
        <v>5.6</v>
      </c>
      <c r="AH4666">
        <v>320</v>
      </c>
    </row>
    <row r="4667" spans="1:34" hidden="1" x14ac:dyDescent="0.25">
      <c r="A4667" t="s">
        <v>17774</v>
      </c>
      <c r="B4667" t="s">
        <v>17775</v>
      </c>
      <c r="C4667" s="1" t="str">
        <f t="shared" si="752"/>
        <v>21:0624</v>
      </c>
      <c r="D4667" s="1" t="str">
        <f>HYPERLINK("http://geochem.nrcan.gc.ca/cdogs/content/svy/svy210195_e.htm", "21:0195")</f>
        <v>21:0195</v>
      </c>
      <c r="E4667" t="s">
        <v>17765</v>
      </c>
      <c r="F4667" t="s">
        <v>17776</v>
      </c>
      <c r="H4667">
        <v>62.659844200000002</v>
      </c>
      <c r="I4667">
        <v>-139.36677230000001</v>
      </c>
      <c r="J4667" s="1" t="str">
        <f>HYPERLINK("http://geochem.nrcan.gc.ca/cdogs/content/kwd/kwd020030_e.htm", "NGR bulk stream sediment")</f>
        <v>NGR bulk stream sediment</v>
      </c>
      <c r="K4667" s="1" t="str">
        <f>HYPERLINK("http://geochem.nrcan.gc.ca/cdogs/content/kwd/kwd080006_e.htm", "&lt;177 micron (NGR)")</f>
        <v>&lt;177 micron (NGR)</v>
      </c>
      <c r="L4667">
        <v>7</v>
      </c>
      <c r="M4667" t="s">
        <v>51</v>
      </c>
      <c r="N4667">
        <v>124</v>
      </c>
      <c r="O4667">
        <v>52</v>
      </c>
      <c r="P4667">
        <v>14</v>
      </c>
      <c r="Q4667">
        <v>4</v>
      </c>
      <c r="R4667">
        <v>12</v>
      </c>
      <c r="S4667">
        <v>6</v>
      </c>
      <c r="T4667">
        <v>-0.2</v>
      </c>
      <c r="U4667">
        <v>328</v>
      </c>
      <c r="V4667">
        <v>2</v>
      </c>
      <c r="W4667">
        <v>-0.2</v>
      </c>
      <c r="X4667">
        <v>2</v>
      </c>
      <c r="Y4667">
        <v>-2</v>
      </c>
      <c r="Z4667">
        <v>58</v>
      </c>
      <c r="AA4667">
        <v>0.4</v>
      </c>
      <c r="AB4667">
        <v>1</v>
      </c>
      <c r="AC4667">
        <v>875</v>
      </c>
      <c r="AD4667">
        <v>10</v>
      </c>
      <c r="AE4667">
        <v>4</v>
      </c>
      <c r="AF4667">
        <v>4.8</v>
      </c>
      <c r="AG4667">
        <v>5</v>
      </c>
      <c r="AH4667">
        <v>310</v>
      </c>
    </row>
    <row r="4668" spans="1:34" hidden="1" x14ac:dyDescent="0.25">
      <c r="A4668" t="s">
        <v>17777</v>
      </c>
      <c r="B4668" t="s">
        <v>17778</v>
      </c>
      <c r="C4668" s="1" t="str">
        <f t="shared" si="752"/>
        <v>21:0624</v>
      </c>
      <c r="D4668" s="1" t="str">
        <f>HYPERLINK("http://geochem.nrcan.gc.ca/cdogs/content/svy/svy210195_e.htm", "21:0195")</f>
        <v>21:0195</v>
      </c>
      <c r="E4668" t="s">
        <v>17779</v>
      </c>
      <c r="F4668" t="s">
        <v>17780</v>
      </c>
      <c r="H4668">
        <v>62.645400299999999</v>
      </c>
      <c r="I4668">
        <v>-139.33258459999999</v>
      </c>
      <c r="J4668" s="1" t="str">
        <f>HYPERLINK("http://geochem.nrcan.gc.ca/cdogs/content/kwd/kwd020030_e.htm", "NGR bulk stream sediment")</f>
        <v>NGR bulk stream sediment</v>
      </c>
      <c r="K4668" s="1" t="str">
        <f>HYPERLINK("http://geochem.nrcan.gc.ca/cdogs/content/kwd/kwd080006_e.htm", "&lt;177 micron (NGR)")</f>
        <v>&lt;177 micron (NGR)</v>
      </c>
      <c r="L4668">
        <v>7</v>
      </c>
      <c r="M4668" t="s">
        <v>56</v>
      </c>
      <c r="N4668">
        <v>125</v>
      </c>
      <c r="O4668">
        <v>64</v>
      </c>
      <c r="P4668">
        <v>18</v>
      </c>
      <c r="Q4668">
        <v>4</v>
      </c>
      <c r="R4668">
        <v>18</v>
      </c>
      <c r="S4668">
        <v>8</v>
      </c>
      <c r="T4668">
        <v>-0.2</v>
      </c>
      <c r="U4668">
        <v>180</v>
      </c>
      <c r="V4668">
        <v>1.92</v>
      </c>
      <c r="W4668">
        <v>-0.2</v>
      </c>
      <c r="X4668">
        <v>-1</v>
      </c>
      <c r="Y4668">
        <v>-2</v>
      </c>
      <c r="Z4668">
        <v>46</v>
      </c>
      <c r="AA4668">
        <v>0.3</v>
      </c>
      <c r="AB4668">
        <v>1</v>
      </c>
      <c r="AC4668">
        <v>560</v>
      </c>
      <c r="AD4668">
        <v>30</v>
      </c>
      <c r="AE4668">
        <v>-2</v>
      </c>
      <c r="AF4668">
        <v>15.4</v>
      </c>
      <c r="AG4668">
        <v>4.7</v>
      </c>
      <c r="AH4668">
        <v>230</v>
      </c>
    </row>
    <row r="4669" spans="1:34" hidden="1" x14ac:dyDescent="0.25">
      <c r="A4669" t="s">
        <v>17781</v>
      </c>
      <c r="B4669" t="s">
        <v>17782</v>
      </c>
      <c r="C4669" s="1" t="str">
        <f t="shared" si="752"/>
        <v>21:0624</v>
      </c>
      <c r="D4669" s="1" t="str">
        <f>HYPERLINK("http://geochem.nrcan.gc.ca/cdogs/content/svy/svy_e.htm", "")</f>
        <v/>
      </c>
      <c r="G4669" s="1" t="str">
        <f>HYPERLINK("http://geochem.nrcan.gc.ca/cdogs/content/cr_/cr_00077_e.htm", "77")</f>
        <v>77</v>
      </c>
      <c r="J4669" t="s">
        <v>69</v>
      </c>
      <c r="K4669" t="s">
        <v>70</v>
      </c>
      <c r="L4669">
        <v>7</v>
      </c>
      <c r="M4669" t="s">
        <v>71</v>
      </c>
      <c r="N4669">
        <v>126</v>
      </c>
      <c r="O4669">
        <v>126</v>
      </c>
      <c r="P4669">
        <v>56</v>
      </c>
      <c r="Q4669">
        <v>32</v>
      </c>
      <c r="R4669">
        <v>292</v>
      </c>
      <c r="S4669">
        <v>26</v>
      </c>
      <c r="T4669">
        <v>-0.2</v>
      </c>
      <c r="U4669">
        <v>560</v>
      </c>
      <c r="V4669">
        <v>2.8</v>
      </c>
      <c r="W4669">
        <v>0.8</v>
      </c>
      <c r="X4669">
        <v>14</v>
      </c>
      <c r="Y4669">
        <v>2</v>
      </c>
      <c r="Z4669">
        <v>68</v>
      </c>
      <c r="AA4669">
        <v>1.1000000000000001</v>
      </c>
      <c r="AB4669">
        <v>5</v>
      </c>
      <c r="AC4669">
        <v>603</v>
      </c>
      <c r="AD4669">
        <v>20</v>
      </c>
      <c r="AE4669">
        <v>16</v>
      </c>
      <c r="AF4669">
        <v>3.6</v>
      </c>
      <c r="AG4669">
        <v>17.7</v>
      </c>
      <c r="AH4669">
        <v>640</v>
      </c>
    </row>
    <row r="4670" spans="1:34" hidden="1" x14ac:dyDescent="0.25">
      <c r="A4670" t="s">
        <v>17783</v>
      </c>
      <c r="B4670" t="s">
        <v>17784</v>
      </c>
      <c r="C4670" s="1" t="str">
        <f t="shared" si="752"/>
        <v>21:0624</v>
      </c>
      <c r="D4670" s="1" t="str">
        <f t="shared" ref="D4670:D4695" si="759">HYPERLINK("http://geochem.nrcan.gc.ca/cdogs/content/svy/svy210195_e.htm", "21:0195")</f>
        <v>21:0195</v>
      </c>
      <c r="E4670" t="s">
        <v>17785</v>
      </c>
      <c r="F4670" t="s">
        <v>17786</v>
      </c>
      <c r="H4670">
        <v>62.634959299999998</v>
      </c>
      <c r="I4670">
        <v>-139.3273394</v>
      </c>
      <c r="J4670" s="1" t="str">
        <f t="shared" ref="J4670:J4695" si="760">HYPERLINK("http://geochem.nrcan.gc.ca/cdogs/content/kwd/kwd020030_e.htm", "NGR bulk stream sediment")</f>
        <v>NGR bulk stream sediment</v>
      </c>
      <c r="K4670" s="1" t="str">
        <f t="shared" ref="K4670:K4695" si="761">HYPERLINK("http://geochem.nrcan.gc.ca/cdogs/content/kwd/kwd080006_e.htm", "&lt;177 micron (NGR)")</f>
        <v>&lt;177 micron (NGR)</v>
      </c>
      <c r="L4670">
        <v>7</v>
      </c>
      <c r="M4670" t="s">
        <v>61</v>
      </c>
      <c r="N4670">
        <v>127</v>
      </c>
      <c r="O4670">
        <v>52</v>
      </c>
      <c r="P4670">
        <v>20</v>
      </c>
      <c r="Q4670">
        <v>6</v>
      </c>
      <c r="R4670">
        <v>18</v>
      </c>
      <c r="S4670">
        <v>6</v>
      </c>
      <c r="T4670">
        <v>-0.2</v>
      </c>
      <c r="U4670">
        <v>208</v>
      </c>
      <c r="V4670">
        <v>1.6</v>
      </c>
      <c r="W4670">
        <v>-0.2</v>
      </c>
      <c r="X4670">
        <v>2</v>
      </c>
      <c r="Y4670">
        <v>-2</v>
      </c>
      <c r="Z4670">
        <v>52</v>
      </c>
      <c r="AA4670">
        <v>1.1000000000000001</v>
      </c>
      <c r="AB4670">
        <v>-1</v>
      </c>
      <c r="AC4670">
        <v>582</v>
      </c>
      <c r="AD4670">
        <v>15</v>
      </c>
      <c r="AE4670">
        <v>-2</v>
      </c>
      <c r="AF4670">
        <v>5</v>
      </c>
      <c r="AG4670">
        <v>2.5</v>
      </c>
      <c r="AH4670">
        <v>285</v>
      </c>
    </row>
    <row r="4671" spans="1:34" hidden="1" x14ac:dyDescent="0.25">
      <c r="A4671" t="s">
        <v>17787</v>
      </c>
      <c r="B4671" t="s">
        <v>17788</v>
      </c>
      <c r="C4671" s="1" t="str">
        <f t="shared" si="752"/>
        <v>21:0624</v>
      </c>
      <c r="D4671" s="1" t="str">
        <f t="shared" si="759"/>
        <v>21:0195</v>
      </c>
      <c r="E4671" t="s">
        <v>17789</v>
      </c>
      <c r="F4671" t="s">
        <v>17790</v>
      </c>
      <c r="H4671">
        <v>62.651071700000003</v>
      </c>
      <c r="I4671">
        <v>-139.29288410000001</v>
      </c>
      <c r="J4671" s="1" t="str">
        <f t="shared" si="760"/>
        <v>NGR bulk stream sediment</v>
      </c>
      <c r="K4671" s="1" t="str">
        <f t="shared" si="761"/>
        <v>&lt;177 micron (NGR)</v>
      </c>
      <c r="L4671">
        <v>7</v>
      </c>
      <c r="M4671" t="s">
        <v>66</v>
      </c>
      <c r="N4671">
        <v>128</v>
      </c>
      <c r="O4671">
        <v>72</v>
      </c>
      <c r="P4671">
        <v>22</v>
      </c>
      <c r="Q4671">
        <v>8</v>
      </c>
      <c r="R4671">
        <v>22</v>
      </c>
      <c r="S4671">
        <v>14</v>
      </c>
      <c r="T4671">
        <v>-0.2</v>
      </c>
      <c r="U4671">
        <v>840</v>
      </c>
      <c r="V4671">
        <v>2.2799999999999998</v>
      </c>
      <c r="W4671">
        <v>-0.2</v>
      </c>
      <c r="X4671">
        <v>4</v>
      </c>
      <c r="Y4671">
        <v>-2</v>
      </c>
      <c r="Z4671">
        <v>68</v>
      </c>
      <c r="AA4671">
        <v>0.3</v>
      </c>
      <c r="AB4671">
        <v>1</v>
      </c>
      <c r="AC4671">
        <v>650</v>
      </c>
      <c r="AD4671">
        <v>45</v>
      </c>
      <c r="AE4671">
        <v>-2</v>
      </c>
      <c r="AF4671">
        <v>9.6</v>
      </c>
      <c r="AG4671">
        <v>6.2</v>
      </c>
      <c r="AH4671">
        <v>310</v>
      </c>
    </row>
    <row r="4672" spans="1:34" hidden="1" x14ac:dyDescent="0.25">
      <c r="A4672" t="s">
        <v>17791</v>
      </c>
      <c r="B4672" t="s">
        <v>17792</v>
      </c>
      <c r="C4672" s="1" t="str">
        <f t="shared" ref="C4672:C4735" si="762">HYPERLINK("http://geochem.nrcan.gc.ca/cdogs/content/bdl/bdl210624_e.htm", "21:0624")</f>
        <v>21:0624</v>
      </c>
      <c r="D4672" s="1" t="str">
        <f t="shared" si="759"/>
        <v>21:0195</v>
      </c>
      <c r="E4672" t="s">
        <v>17793</v>
      </c>
      <c r="F4672" t="s">
        <v>17794</v>
      </c>
      <c r="H4672">
        <v>62.679860300000001</v>
      </c>
      <c r="I4672">
        <v>-139.27499209999999</v>
      </c>
      <c r="J4672" s="1" t="str">
        <f t="shared" si="760"/>
        <v>NGR bulk stream sediment</v>
      </c>
      <c r="K4672" s="1" t="str">
        <f t="shared" si="761"/>
        <v>&lt;177 micron (NGR)</v>
      </c>
      <c r="L4672">
        <v>7</v>
      </c>
      <c r="M4672" t="s">
        <v>76</v>
      </c>
      <c r="N4672">
        <v>129</v>
      </c>
      <c r="O4672">
        <v>48</v>
      </c>
      <c r="P4672">
        <v>14</v>
      </c>
      <c r="Q4672">
        <v>6</v>
      </c>
      <c r="R4672">
        <v>16</v>
      </c>
      <c r="S4672">
        <v>8</v>
      </c>
      <c r="T4672">
        <v>-0.2</v>
      </c>
      <c r="U4672">
        <v>440</v>
      </c>
      <c r="V4672">
        <v>1.8</v>
      </c>
      <c r="W4672">
        <v>-0.2</v>
      </c>
      <c r="X4672">
        <v>2</v>
      </c>
      <c r="Y4672">
        <v>-2</v>
      </c>
      <c r="Z4672">
        <v>52</v>
      </c>
      <c r="AA4672">
        <v>0.3</v>
      </c>
      <c r="AB4672">
        <v>-1</v>
      </c>
      <c r="AC4672">
        <v>742</v>
      </c>
      <c r="AD4672">
        <v>15</v>
      </c>
      <c r="AE4672">
        <v>-2</v>
      </c>
      <c r="AF4672">
        <v>5.6</v>
      </c>
      <c r="AG4672">
        <v>2.9</v>
      </c>
      <c r="AH4672">
        <v>350</v>
      </c>
    </row>
    <row r="4673" spans="1:34" hidden="1" x14ac:dyDescent="0.25">
      <c r="A4673" t="s">
        <v>17795</v>
      </c>
      <c r="B4673" t="s">
        <v>17796</v>
      </c>
      <c r="C4673" s="1" t="str">
        <f t="shared" si="762"/>
        <v>21:0624</v>
      </c>
      <c r="D4673" s="1" t="str">
        <f t="shared" si="759"/>
        <v>21:0195</v>
      </c>
      <c r="E4673" t="s">
        <v>17797</v>
      </c>
      <c r="F4673" t="s">
        <v>17798</v>
      </c>
      <c r="H4673">
        <v>62.691112699999998</v>
      </c>
      <c r="I4673">
        <v>-139.28182100000001</v>
      </c>
      <c r="J4673" s="1" t="str">
        <f t="shared" si="760"/>
        <v>NGR bulk stream sediment</v>
      </c>
      <c r="K4673" s="1" t="str">
        <f t="shared" si="761"/>
        <v>&lt;177 micron (NGR)</v>
      </c>
      <c r="L4673">
        <v>7</v>
      </c>
      <c r="M4673" t="s">
        <v>81</v>
      </c>
      <c r="N4673">
        <v>130</v>
      </c>
      <c r="O4673">
        <v>58</v>
      </c>
      <c r="P4673">
        <v>22</v>
      </c>
      <c r="Q4673">
        <v>8</v>
      </c>
      <c r="R4673">
        <v>22</v>
      </c>
      <c r="S4673">
        <v>8</v>
      </c>
      <c r="T4673">
        <v>-0.2</v>
      </c>
      <c r="U4673">
        <v>288</v>
      </c>
      <c r="V4673">
        <v>2.04</v>
      </c>
      <c r="W4673">
        <v>-0.2</v>
      </c>
      <c r="X4673">
        <v>2</v>
      </c>
      <c r="Y4673">
        <v>-2</v>
      </c>
      <c r="Z4673">
        <v>62</v>
      </c>
      <c r="AA4673">
        <v>0.4</v>
      </c>
      <c r="AB4673">
        <v>-1</v>
      </c>
      <c r="AC4673">
        <v>145</v>
      </c>
      <c r="AD4673">
        <v>20</v>
      </c>
      <c r="AE4673">
        <v>-2</v>
      </c>
      <c r="AF4673">
        <v>5.6</v>
      </c>
      <c r="AG4673">
        <v>2.6</v>
      </c>
      <c r="AH4673">
        <v>310</v>
      </c>
    </row>
    <row r="4674" spans="1:34" hidden="1" x14ac:dyDescent="0.25">
      <c r="A4674" t="s">
        <v>17799</v>
      </c>
      <c r="B4674" t="s">
        <v>17800</v>
      </c>
      <c r="C4674" s="1" t="str">
        <f t="shared" si="762"/>
        <v>21:0624</v>
      </c>
      <c r="D4674" s="1" t="str">
        <f t="shared" si="759"/>
        <v>21:0195</v>
      </c>
      <c r="E4674" t="s">
        <v>17801</v>
      </c>
      <c r="F4674" t="s">
        <v>17802</v>
      </c>
      <c r="H4674">
        <v>62.692531899999999</v>
      </c>
      <c r="I4674">
        <v>-139.2377673</v>
      </c>
      <c r="J4674" s="1" t="str">
        <f t="shared" si="760"/>
        <v>NGR bulk stream sediment</v>
      </c>
      <c r="K4674" s="1" t="str">
        <f t="shared" si="761"/>
        <v>&lt;177 micron (NGR)</v>
      </c>
      <c r="L4674">
        <v>7</v>
      </c>
      <c r="M4674" t="s">
        <v>86</v>
      </c>
      <c r="N4674">
        <v>131</v>
      </c>
      <c r="O4674">
        <v>66</v>
      </c>
      <c r="P4674">
        <v>16</v>
      </c>
      <c r="Q4674">
        <v>10</v>
      </c>
      <c r="R4674">
        <v>14</v>
      </c>
      <c r="S4674">
        <v>10</v>
      </c>
      <c r="T4674">
        <v>-0.2</v>
      </c>
      <c r="U4674">
        <v>480</v>
      </c>
      <c r="V4674">
        <v>2</v>
      </c>
      <c r="W4674">
        <v>-0.2</v>
      </c>
      <c r="X4674">
        <v>6</v>
      </c>
      <c r="Y4674">
        <v>-2</v>
      </c>
      <c r="Z4674">
        <v>62</v>
      </c>
      <c r="AA4674">
        <v>0.5</v>
      </c>
      <c r="AB4674">
        <v>-1</v>
      </c>
      <c r="AC4674">
        <v>573</v>
      </c>
      <c r="AD4674">
        <v>30</v>
      </c>
      <c r="AE4674">
        <v>2</v>
      </c>
      <c r="AF4674">
        <v>7</v>
      </c>
      <c r="AG4674">
        <v>3.1</v>
      </c>
      <c r="AH4674">
        <v>230</v>
      </c>
    </row>
    <row r="4675" spans="1:34" hidden="1" x14ac:dyDescent="0.25">
      <c r="A4675" t="s">
        <v>17803</v>
      </c>
      <c r="B4675" t="s">
        <v>17804</v>
      </c>
      <c r="C4675" s="1" t="str">
        <f t="shared" si="762"/>
        <v>21:0624</v>
      </c>
      <c r="D4675" s="1" t="str">
        <f t="shared" si="759"/>
        <v>21:0195</v>
      </c>
      <c r="E4675" t="s">
        <v>17805</v>
      </c>
      <c r="F4675" t="s">
        <v>17806</v>
      </c>
      <c r="H4675">
        <v>62.684643199999996</v>
      </c>
      <c r="I4675">
        <v>-139.23016759999999</v>
      </c>
      <c r="J4675" s="1" t="str">
        <f t="shared" si="760"/>
        <v>NGR bulk stream sediment</v>
      </c>
      <c r="K4675" s="1" t="str">
        <f t="shared" si="761"/>
        <v>&lt;177 micron (NGR)</v>
      </c>
      <c r="L4675">
        <v>7</v>
      </c>
      <c r="M4675" t="s">
        <v>91</v>
      </c>
      <c r="N4675">
        <v>132</v>
      </c>
      <c r="O4675">
        <v>54</v>
      </c>
      <c r="P4675">
        <v>24</v>
      </c>
      <c r="Q4675">
        <v>10</v>
      </c>
      <c r="R4675">
        <v>22</v>
      </c>
      <c r="S4675">
        <v>8</v>
      </c>
      <c r="T4675">
        <v>-0.2</v>
      </c>
      <c r="U4675">
        <v>288</v>
      </c>
      <c r="V4675">
        <v>2.08</v>
      </c>
      <c r="W4675">
        <v>-0.2</v>
      </c>
      <c r="X4675">
        <v>4</v>
      </c>
      <c r="Y4675">
        <v>-2</v>
      </c>
      <c r="Z4675">
        <v>64</v>
      </c>
      <c r="AA4675">
        <v>0.6</v>
      </c>
      <c r="AB4675">
        <v>1</v>
      </c>
      <c r="AC4675">
        <v>571</v>
      </c>
      <c r="AD4675">
        <v>25</v>
      </c>
      <c r="AE4675">
        <v>-2</v>
      </c>
      <c r="AF4675">
        <v>6.6</v>
      </c>
      <c r="AG4675">
        <v>2.2999999999999998</v>
      </c>
      <c r="AH4675">
        <v>200</v>
      </c>
    </row>
    <row r="4676" spans="1:34" hidden="1" x14ac:dyDescent="0.25">
      <c r="A4676" t="s">
        <v>17807</v>
      </c>
      <c r="B4676" t="s">
        <v>17808</v>
      </c>
      <c r="C4676" s="1" t="str">
        <f t="shared" si="762"/>
        <v>21:0624</v>
      </c>
      <c r="D4676" s="1" t="str">
        <f t="shared" si="759"/>
        <v>21:0195</v>
      </c>
      <c r="E4676" t="s">
        <v>17809</v>
      </c>
      <c r="F4676" t="s">
        <v>17810</v>
      </c>
      <c r="H4676">
        <v>62.642043000000001</v>
      </c>
      <c r="I4676">
        <v>-139.28579500000001</v>
      </c>
      <c r="J4676" s="1" t="str">
        <f t="shared" si="760"/>
        <v>NGR bulk stream sediment</v>
      </c>
      <c r="K4676" s="1" t="str">
        <f t="shared" si="761"/>
        <v>&lt;177 micron (NGR)</v>
      </c>
      <c r="L4676">
        <v>7</v>
      </c>
      <c r="M4676" t="s">
        <v>96</v>
      </c>
      <c r="N4676">
        <v>133</v>
      </c>
      <c r="O4676">
        <v>74</v>
      </c>
      <c r="P4676">
        <v>20</v>
      </c>
      <c r="Q4676">
        <v>6</v>
      </c>
      <c r="R4676">
        <v>22</v>
      </c>
      <c r="S4676">
        <v>14</v>
      </c>
      <c r="T4676">
        <v>-0.2</v>
      </c>
      <c r="U4676">
        <v>1440</v>
      </c>
      <c r="V4676">
        <v>2.48</v>
      </c>
      <c r="W4676">
        <v>-0.2</v>
      </c>
      <c r="X4676">
        <v>4</v>
      </c>
      <c r="Y4676">
        <v>-2</v>
      </c>
      <c r="Z4676">
        <v>76</v>
      </c>
      <c r="AA4676">
        <v>0.4</v>
      </c>
      <c r="AB4676">
        <v>-1</v>
      </c>
      <c r="AC4676">
        <v>655</v>
      </c>
      <c r="AD4676">
        <v>65</v>
      </c>
      <c r="AE4676">
        <v>-2</v>
      </c>
      <c r="AF4676">
        <v>12.6</v>
      </c>
      <c r="AG4676">
        <v>11.5</v>
      </c>
      <c r="AH4676">
        <v>270</v>
      </c>
    </row>
    <row r="4677" spans="1:34" hidden="1" x14ac:dyDescent="0.25">
      <c r="A4677" t="s">
        <v>17811</v>
      </c>
      <c r="B4677" t="s">
        <v>17812</v>
      </c>
      <c r="C4677" s="1" t="str">
        <f t="shared" si="762"/>
        <v>21:0624</v>
      </c>
      <c r="D4677" s="1" t="str">
        <f t="shared" si="759"/>
        <v>21:0195</v>
      </c>
      <c r="E4677" t="s">
        <v>17813</v>
      </c>
      <c r="F4677" t="s">
        <v>17814</v>
      </c>
      <c r="H4677">
        <v>62.636453799999998</v>
      </c>
      <c r="I4677">
        <v>-139.26282800000001</v>
      </c>
      <c r="J4677" s="1" t="str">
        <f t="shared" si="760"/>
        <v>NGR bulk stream sediment</v>
      </c>
      <c r="K4677" s="1" t="str">
        <f t="shared" si="761"/>
        <v>&lt;177 micron (NGR)</v>
      </c>
      <c r="L4677">
        <v>7</v>
      </c>
      <c r="M4677" t="s">
        <v>101</v>
      </c>
      <c r="N4677">
        <v>134</v>
      </c>
      <c r="O4677">
        <v>194</v>
      </c>
      <c r="P4677">
        <v>28</v>
      </c>
      <c r="Q4677">
        <v>8</v>
      </c>
      <c r="R4677">
        <v>30</v>
      </c>
      <c r="S4677">
        <v>82</v>
      </c>
      <c r="T4677">
        <v>-0.2</v>
      </c>
      <c r="U4677">
        <v>14000</v>
      </c>
      <c r="V4677">
        <v>7.6</v>
      </c>
      <c r="W4677">
        <v>0.8</v>
      </c>
      <c r="X4677">
        <v>10</v>
      </c>
      <c r="Y4677">
        <v>6</v>
      </c>
      <c r="Z4677">
        <v>126</v>
      </c>
      <c r="AA4677">
        <v>0.3</v>
      </c>
      <c r="AB4677">
        <v>2</v>
      </c>
      <c r="AC4677">
        <v>797</v>
      </c>
      <c r="AD4677">
        <v>85</v>
      </c>
      <c r="AE4677">
        <v>-2</v>
      </c>
      <c r="AF4677">
        <v>52</v>
      </c>
      <c r="AG4677">
        <v>1.1000000000000001</v>
      </c>
      <c r="AH4677">
        <v>92</v>
      </c>
    </row>
    <row r="4678" spans="1:34" hidden="1" x14ac:dyDescent="0.25">
      <c r="A4678" t="s">
        <v>17815</v>
      </c>
      <c r="B4678" t="s">
        <v>17816</v>
      </c>
      <c r="C4678" s="1" t="str">
        <f t="shared" si="762"/>
        <v>21:0624</v>
      </c>
      <c r="D4678" s="1" t="str">
        <f t="shared" si="759"/>
        <v>21:0195</v>
      </c>
      <c r="E4678" t="s">
        <v>17817</v>
      </c>
      <c r="F4678" t="s">
        <v>17818</v>
      </c>
      <c r="H4678">
        <v>62.649971499999999</v>
      </c>
      <c r="I4678">
        <v>-139.24384839999999</v>
      </c>
      <c r="J4678" s="1" t="str">
        <f t="shared" si="760"/>
        <v>NGR bulk stream sediment</v>
      </c>
      <c r="K4678" s="1" t="str">
        <f t="shared" si="761"/>
        <v>&lt;177 micron (NGR)</v>
      </c>
      <c r="L4678">
        <v>7</v>
      </c>
      <c r="M4678" t="s">
        <v>106</v>
      </c>
      <c r="N4678">
        <v>135</v>
      </c>
      <c r="O4678">
        <v>64</v>
      </c>
      <c r="P4678">
        <v>18</v>
      </c>
      <c r="Q4678">
        <v>8</v>
      </c>
      <c r="R4678">
        <v>20</v>
      </c>
      <c r="S4678">
        <v>10</v>
      </c>
      <c r="T4678">
        <v>-0.2</v>
      </c>
      <c r="U4678">
        <v>680</v>
      </c>
      <c r="V4678">
        <v>2.12</v>
      </c>
      <c r="W4678">
        <v>-0.2</v>
      </c>
      <c r="X4678">
        <v>2</v>
      </c>
      <c r="Y4678">
        <v>-2</v>
      </c>
      <c r="Z4678">
        <v>66</v>
      </c>
      <c r="AA4678">
        <v>0.3</v>
      </c>
      <c r="AB4678">
        <v>1</v>
      </c>
      <c r="AC4678">
        <v>674</v>
      </c>
      <c r="AD4678">
        <v>85</v>
      </c>
      <c r="AE4678">
        <v>2</v>
      </c>
      <c r="AF4678">
        <v>8</v>
      </c>
      <c r="AG4678">
        <v>4.3</v>
      </c>
      <c r="AH4678">
        <v>290</v>
      </c>
    </row>
    <row r="4679" spans="1:34" hidden="1" x14ac:dyDescent="0.25">
      <c r="A4679" t="s">
        <v>17819</v>
      </c>
      <c r="B4679" t="s">
        <v>17820</v>
      </c>
      <c r="C4679" s="1" t="str">
        <f t="shared" si="762"/>
        <v>21:0624</v>
      </c>
      <c r="D4679" s="1" t="str">
        <f t="shared" si="759"/>
        <v>21:0195</v>
      </c>
      <c r="E4679" t="s">
        <v>17821</v>
      </c>
      <c r="F4679" t="s">
        <v>17822</v>
      </c>
      <c r="H4679">
        <v>62.664724200000002</v>
      </c>
      <c r="I4679">
        <v>-139.1689556</v>
      </c>
      <c r="J4679" s="1" t="str">
        <f t="shared" si="760"/>
        <v>NGR bulk stream sediment</v>
      </c>
      <c r="K4679" s="1" t="str">
        <f t="shared" si="761"/>
        <v>&lt;177 micron (NGR)</v>
      </c>
      <c r="L4679">
        <v>7</v>
      </c>
      <c r="M4679" t="s">
        <v>111</v>
      </c>
      <c r="N4679">
        <v>136</v>
      </c>
      <c r="O4679">
        <v>58</v>
      </c>
      <c r="P4679">
        <v>14</v>
      </c>
      <c r="Q4679">
        <v>10</v>
      </c>
      <c r="R4679">
        <v>14</v>
      </c>
      <c r="S4679">
        <v>6</v>
      </c>
      <c r="T4679">
        <v>-0.2</v>
      </c>
      <c r="U4679">
        <v>320</v>
      </c>
      <c r="V4679">
        <v>2</v>
      </c>
      <c r="W4679">
        <v>-0.2</v>
      </c>
      <c r="X4679">
        <v>2</v>
      </c>
      <c r="Y4679">
        <v>-2</v>
      </c>
      <c r="Z4679">
        <v>60</v>
      </c>
      <c r="AA4679">
        <v>0.2</v>
      </c>
      <c r="AB4679">
        <v>1</v>
      </c>
      <c r="AC4679">
        <v>718</v>
      </c>
      <c r="AD4679">
        <v>40</v>
      </c>
      <c r="AE4679">
        <v>2</v>
      </c>
      <c r="AF4679">
        <v>5.2</v>
      </c>
      <c r="AG4679">
        <v>4.3</v>
      </c>
      <c r="AH4679">
        <v>200</v>
      </c>
    </row>
    <row r="4680" spans="1:34" hidden="1" x14ac:dyDescent="0.25">
      <c r="A4680" t="s">
        <v>17823</v>
      </c>
      <c r="B4680" t="s">
        <v>17824</v>
      </c>
      <c r="C4680" s="1" t="str">
        <f t="shared" si="762"/>
        <v>21:0624</v>
      </c>
      <c r="D4680" s="1" t="str">
        <f t="shared" si="759"/>
        <v>21:0195</v>
      </c>
      <c r="E4680" t="s">
        <v>17825</v>
      </c>
      <c r="F4680" t="s">
        <v>17826</v>
      </c>
      <c r="H4680">
        <v>62.643833700000002</v>
      </c>
      <c r="I4680">
        <v>-139.17668420000001</v>
      </c>
      <c r="J4680" s="1" t="str">
        <f t="shared" si="760"/>
        <v>NGR bulk stream sediment</v>
      </c>
      <c r="K4680" s="1" t="str">
        <f t="shared" si="761"/>
        <v>&lt;177 micron (NGR)</v>
      </c>
      <c r="L4680">
        <v>7</v>
      </c>
      <c r="M4680" t="s">
        <v>116</v>
      </c>
      <c r="N4680">
        <v>137</v>
      </c>
      <c r="O4680">
        <v>96</v>
      </c>
      <c r="P4680">
        <v>18</v>
      </c>
      <c r="Q4680">
        <v>8</v>
      </c>
      <c r="R4680">
        <v>22</v>
      </c>
      <c r="S4680">
        <v>36</v>
      </c>
      <c r="T4680">
        <v>-0.2</v>
      </c>
      <c r="U4680">
        <v>4200</v>
      </c>
      <c r="V4680">
        <v>6.2</v>
      </c>
      <c r="W4680">
        <v>-0.2</v>
      </c>
      <c r="X4680">
        <v>6</v>
      </c>
      <c r="Y4680">
        <v>-2</v>
      </c>
      <c r="Z4680">
        <v>98</v>
      </c>
      <c r="AA4680">
        <v>0.5</v>
      </c>
      <c r="AB4680">
        <v>2</v>
      </c>
      <c r="AC4680">
        <v>752</v>
      </c>
      <c r="AD4680">
        <v>60</v>
      </c>
      <c r="AE4680">
        <v>-2</v>
      </c>
      <c r="AF4680">
        <v>20</v>
      </c>
      <c r="AG4680">
        <v>1.5</v>
      </c>
      <c r="AH4680">
        <v>295</v>
      </c>
    </row>
    <row r="4681" spans="1:34" hidden="1" x14ac:dyDescent="0.25">
      <c r="A4681" t="s">
        <v>17827</v>
      </c>
      <c r="B4681" t="s">
        <v>17828</v>
      </c>
      <c r="C4681" s="1" t="str">
        <f t="shared" si="762"/>
        <v>21:0624</v>
      </c>
      <c r="D4681" s="1" t="str">
        <f t="shared" si="759"/>
        <v>21:0195</v>
      </c>
      <c r="E4681" t="s">
        <v>17829</v>
      </c>
      <c r="F4681" t="s">
        <v>17830</v>
      </c>
      <c r="H4681">
        <v>62.6452186</v>
      </c>
      <c r="I4681">
        <v>-139.0879927</v>
      </c>
      <c r="J4681" s="1" t="str">
        <f t="shared" si="760"/>
        <v>NGR bulk stream sediment</v>
      </c>
      <c r="K4681" s="1" t="str">
        <f t="shared" si="761"/>
        <v>&lt;177 micron (NGR)</v>
      </c>
      <c r="L4681">
        <v>7</v>
      </c>
      <c r="M4681" t="s">
        <v>121</v>
      </c>
      <c r="N4681">
        <v>138</v>
      </c>
      <c r="O4681">
        <v>78</v>
      </c>
      <c r="P4681">
        <v>22</v>
      </c>
      <c r="Q4681">
        <v>14</v>
      </c>
      <c r="R4681">
        <v>18</v>
      </c>
      <c r="S4681">
        <v>10</v>
      </c>
      <c r="T4681">
        <v>-0.2</v>
      </c>
      <c r="U4681">
        <v>640</v>
      </c>
      <c r="V4681">
        <v>2.4</v>
      </c>
      <c r="W4681">
        <v>0.4</v>
      </c>
      <c r="X4681">
        <v>2</v>
      </c>
      <c r="Y4681">
        <v>-2</v>
      </c>
      <c r="Z4681">
        <v>78</v>
      </c>
      <c r="AA4681">
        <v>0.5</v>
      </c>
      <c r="AB4681">
        <v>6</v>
      </c>
      <c r="AC4681">
        <v>898</v>
      </c>
      <c r="AD4681">
        <v>30</v>
      </c>
      <c r="AE4681">
        <v>2</v>
      </c>
      <c r="AF4681">
        <v>11</v>
      </c>
      <c r="AG4681">
        <v>4.7</v>
      </c>
      <c r="AH4681">
        <v>390</v>
      </c>
    </row>
    <row r="4682" spans="1:34" hidden="1" x14ac:dyDescent="0.25">
      <c r="A4682" t="s">
        <v>17831</v>
      </c>
      <c r="B4682" t="s">
        <v>17832</v>
      </c>
      <c r="C4682" s="1" t="str">
        <f t="shared" si="762"/>
        <v>21:0624</v>
      </c>
      <c r="D4682" s="1" t="str">
        <f t="shared" si="759"/>
        <v>21:0195</v>
      </c>
      <c r="E4682" t="s">
        <v>17833</v>
      </c>
      <c r="F4682" t="s">
        <v>17834</v>
      </c>
      <c r="H4682">
        <v>62.600563899999997</v>
      </c>
      <c r="I4682">
        <v>-139.0824499</v>
      </c>
      <c r="J4682" s="1" t="str">
        <f t="shared" si="760"/>
        <v>NGR bulk stream sediment</v>
      </c>
      <c r="K4682" s="1" t="str">
        <f t="shared" si="761"/>
        <v>&lt;177 micron (NGR)</v>
      </c>
      <c r="L4682">
        <v>7</v>
      </c>
      <c r="M4682" t="s">
        <v>126</v>
      </c>
      <c r="N4682">
        <v>139</v>
      </c>
      <c r="O4682">
        <v>64</v>
      </c>
      <c r="P4682">
        <v>18</v>
      </c>
      <c r="Q4682">
        <v>8</v>
      </c>
      <c r="R4682">
        <v>20</v>
      </c>
      <c r="S4682">
        <v>12</v>
      </c>
      <c r="T4682">
        <v>-0.2</v>
      </c>
      <c r="U4682">
        <v>1360</v>
      </c>
      <c r="V4682">
        <v>2.3199999999999998</v>
      </c>
      <c r="W4682">
        <v>-0.2</v>
      </c>
      <c r="X4682">
        <v>4</v>
      </c>
      <c r="Y4682">
        <v>-2</v>
      </c>
      <c r="Z4682">
        <v>70</v>
      </c>
      <c r="AA4682">
        <v>0.4</v>
      </c>
      <c r="AB4682">
        <v>4</v>
      </c>
      <c r="AC4682">
        <v>766</v>
      </c>
      <c r="AD4682">
        <v>35</v>
      </c>
      <c r="AE4682">
        <v>-2</v>
      </c>
      <c r="AF4682">
        <v>10</v>
      </c>
      <c r="AG4682">
        <v>5.6</v>
      </c>
      <c r="AH4682">
        <v>370</v>
      </c>
    </row>
    <row r="4683" spans="1:34" hidden="1" x14ac:dyDescent="0.25">
      <c r="A4683" t="s">
        <v>17835</v>
      </c>
      <c r="B4683" t="s">
        <v>17836</v>
      </c>
      <c r="C4683" s="1" t="str">
        <f t="shared" si="762"/>
        <v>21:0624</v>
      </c>
      <c r="D4683" s="1" t="str">
        <f t="shared" si="759"/>
        <v>21:0195</v>
      </c>
      <c r="E4683" t="s">
        <v>17837</v>
      </c>
      <c r="F4683" t="s">
        <v>17838</v>
      </c>
      <c r="H4683">
        <v>62.601941799999999</v>
      </c>
      <c r="I4683">
        <v>-139.04384010000001</v>
      </c>
      <c r="J4683" s="1" t="str">
        <f t="shared" si="760"/>
        <v>NGR bulk stream sediment</v>
      </c>
      <c r="K4683" s="1" t="str">
        <f t="shared" si="761"/>
        <v>&lt;177 micron (NGR)</v>
      </c>
      <c r="L4683">
        <v>7</v>
      </c>
      <c r="M4683" t="s">
        <v>131</v>
      </c>
      <c r="N4683">
        <v>140</v>
      </c>
      <c r="O4683">
        <v>72</v>
      </c>
      <c r="P4683">
        <v>24</v>
      </c>
      <c r="Q4683">
        <v>6</v>
      </c>
      <c r="R4683">
        <v>20</v>
      </c>
      <c r="S4683">
        <v>10</v>
      </c>
      <c r="T4683">
        <v>-0.2</v>
      </c>
      <c r="U4683">
        <v>240</v>
      </c>
      <c r="V4683">
        <v>2.08</v>
      </c>
      <c r="W4683">
        <v>-0.2</v>
      </c>
      <c r="X4683">
        <v>4</v>
      </c>
      <c r="Y4683">
        <v>-2</v>
      </c>
      <c r="Z4683">
        <v>70</v>
      </c>
      <c r="AA4683">
        <v>0.8</v>
      </c>
      <c r="AB4683">
        <v>3</v>
      </c>
      <c r="AC4683">
        <v>724</v>
      </c>
      <c r="AD4683">
        <v>25</v>
      </c>
      <c r="AE4683">
        <v>-2</v>
      </c>
      <c r="AF4683">
        <v>7.8</v>
      </c>
      <c r="AG4683">
        <v>3.4</v>
      </c>
      <c r="AH4683">
        <v>390</v>
      </c>
    </row>
    <row r="4684" spans="1:34" hidden="1" x14ac:dyDescent="0.25">
      <c r="A4684" t="s">
        <v>17839</v>
      </c>
      <c r="B4684" t="s">
        <v>17840</v>
      </c>
      <c r="C4684" s="1" t="str">
        <f t="shared" si="762"/>
        <v>21:0624</v>
      </c>
      <c r="D4684" s="1" t="str">
        <f t="shared" si="759"/>
        <v>21:0195</v>
      </c>
      <c r="E4684" t="s">
        <v>17841</v>
      </c>
      <c r="F4684" t="s">
        <v>17842</v>
      </c>
      <c r="H4684">
        <v>62.6313593</v>
      </c>
      <c r="I4684">
        <v>-139.01915930000001</v>
      </c>
      <c r="J4684" s="1" t="str">
        <f t="shared" si="760"/>
        <v>NGR bulk stream sediment</v>
      </c>
      <c r="K4684" s="1" t="str">
        <f t="shared" si="761"/>
        <v>&lt;177 micron (NGR)</v>
      </c>
      <c r="L4684">
        <v>8</v>
      </c>
      <c r="M4684" t="s">
        <v>38</v>
      </c>
      <c r="N4684">
        <v>141</v>
      </c>
      <c r="O4684">
        <v>50</v>
      </c>
      <c r="P4684">
        <v>14</v>
      </c>
      <c r="Q4684">
        <v>6</v>
      </c>
      <c r="R4684">
        <v>12</v>
      </c>
      <c r="S4684">
        <v>6</v>
      </c>
      <c r="T4684">
        <v>-0.2</v>
      </c>
      <c r="U4684">
        <v>240</v>
      </c>
      <c r="V4684">
        <v>1.76</v>
      </c>
      <c r="W4684">
        <v>-0.2</v>
      </c>
      <c r="X4684">
        <v>2</v>
      </c>
      <c r="Y4684">
        <v>-2</v>
      </c>
      <c r="Z4684">
        <v>58</v>
      </c>
      <c r="AA4684">
        <v>0.3</v>
      </c>
      <c r="AB4684">
        <v>2</v>
      </c>
      <c r="AC4684">
        <v>705</v>
      </c>
      <c r="AD4684">
        <v>110</v>
      </c>
      <c r="AE4684">
        <v>-2</v>
      </c>
      <c r="AG4684">
        <v>3.8</v>
      </c>
      <c r="AH4684">
        <v>360</v>
      </c>
    </row>
    <row r="4685" spans="1:34" hidden="1" x14ac:dyDescent="0.25">
      <c r="A4685" t="s">
        <v>17843</v>
      </c>
      <c r="B4685" t="s">
        <v>17844</v>
      </c>
      <c r="C4685" s="1" t="str">
        <f t="shared" si="762"/>
        <v>21:0624</v>
      </c>
      <c r="D4685" s="1" t="str">
        <f t="shared" si="759"/>
        <v>21:0195</v>
      </c>
      <c r="E4685" t="s">
        <v>17841</v>
      </c>
      <c r="F4685" t="s">
        <v>17845</v>
      </c>
      <c r="H4685">
        <v>62.6313593</v>
      </c>
      <c r="I4685">
        <v>-139.01915930000001</v>
      </c>
      <c r="J4685" s="1" t="str">
        <f t="shared" si="760"/>
        <v>NGR bulk stream sediment</v>
      </c>
      <c r="K4685" s="1" t="str">
        <f t="shared" si="761"/>
        <v>&lt;177 micron (NGR)</v>
      </c>
      <c r="L4685">
        <v>8</v>
      </c>
      <c r="M4685" t="s">
        <v>47</v>
      </c>
      <c r="N4685">
        <v>142</v>
      </c>
      <c r="O4685">
        <v>52</v>
      </c>
      <c r="P4685">
        <v>12</v>
      </c>
      <c r="Q4685">
        <v>8</v>
      </c>
      <c r="R4685">
        <v>16</v>
      </c>
      <c r="S4685">
        <v>6</v>
      </c>
      <c r="T4685">
        <v>-0.2</v>
      </c>
      <c r="U4685">
        <v>272</v>
      </c>
      <c r="V4685">
        <v>1.76</v>
      </c>
      <c r="W4685">
        <v>-0.2</v>
      </c>
      <c r="X4685">
        <v>2</v>
      </c>
      <c r="Y4685">
        <v>-2</v>
      </c>
      <c r="Z4685">
        <v>60</v>
      </c>
      <c r="AA4685">
        <v>1.2</v>
      </c>
      <c r="AB4685">
        <v>1</v>
      </c>
      <c r="AC4685">
        <v>670</v>
      </c>
      <c r="AD4685">
        <v>85</v>
      </c>
      <c r="AE4685">
        <v>2</v>
      </c>
      <c r="AG4685">
        <v>3.7</v>
      </c>
      <c r="AH4685">
        <v>330</v>
      </c>
    </row>
    <row r="4686" spans="1:34" hidden="1" x14ac:dyDescent="0.25">
      <c r="A4686" t="s">
        <v>17846</v>
      </c>
      <c r="B4686" t="s">
        <v>17847</v>
      </c>
      <c r="C4686" s="1" t="str">
        <f t="shared" si="762"/>
        <v>21:0624</v>
      </c>
      <c r="D4686" s="1" t="str">
        <f t="shared" si="759"/>
        <v>21:0195</v>
      </c>
      <c r="E4686" t="s">
        <v>17841</v>
      </c>
      <c r="F4686" t="s">
        <v>17848</v>
      </c>
      <c r="H4686">
        <v>62.6313593</v>
      </c>
      <c r="I4686">
        <v>-139.01915930000001</v>
      </c>
      <c r="J4686" s="1" t="str">
        <f t="shared" si="760"/>
        <v>NGR bulk stream sediment</v>
      </c>
      <c r="K4686" s="1" t="str">
        <f t="shared" si="761"/>
        <v>&lt;177 micron (NGR)</v>
      </c>
      <c r="L4686">
        <v>8</v>
      </c>
      <c r="M4686" t="s">
        <v>51</v>
      </c>
      <c r="N4686">
        <v>143</v>
      </c>
      <c r="O4686">
        <v>52</v>
      </c>
      <c r="P4686">
        <v>14</v>
      </c>
      <c r="Q4686">
        <v>8</v>
      </c>
      <c r="R4686">
        <v>14</v>
      </c>
      <c r="S4686">
        <v>8</v>
      </c>
      <c r="T4686">
        <v>-0.2</v>
      </c>
      <c r="U4686">
        <v>260</v>
      </c>
      <c r="V4686">
        <v>1.76</v>
      </c>
      <c r="W4686">
        <v>-0.2</v>
      </c>
      <c r="X4686">
        <v>2</v>
      </c>
      <c r="Y4686">
        <v>-2</v>
      </c>
      <c r="Z4686">
        <v>56</v>
      </c>
      <c r="AA4686">
        <v>0.3</v>
      </c>
      <c r="AB4686">
        <v>-1</v>
      </c>
      <c r="AC4686">
        <v>689</v>
      </c>
      <c r="AD4686">
        <v>75</v>
      </c>
      <c r="AE4686">
        <v>2</v>
      </c>
      <c r="AG4686">
        <v>3.7</v>
      </c>
      <c r="AH4686">
        <v>370</v>
      </c>
    </row>
    <row r="4687" spans="1:34" hidden="1" x14ac:dyDescent="0.25">
      <c r="A4687" t="s">
        <v>17849</v>
      </c>
      <c r="B4687" t="s">
        <v>17850</v>
      </c>
      <c r="C4687" s="1" t="str">
        <f t="shared" si="762"/>
        <v>21:0624</v>
      </c>
      <c r="D4687" s="1" t="str">
        <f t="shared" si="759"/>
        <v>21:0195</v>
      </c>
      <c r="E4687" t="s">
        <v>17851</v>
      </c>
      <c r="F4687" t="s">
        <v>17852</v>
      </c>
      <c r="H4687">
        <v>62.6522595</v>
      </c>
      <c r="I4687">
        <v>-138.9781222</v>
      </c>
      <c r="J4687" s="1" t="str">
        <f t="shared" si="760"/>
        <v>NGR bulk stream sediment</v>
      </c>
      <c r="K4687" s="1" t="str">
        <f t="shared" si="761"/>
        <v>&lt;177 micron (NGR)</v>
      </c>
      <c r="L4687">
        <v>8</v>
      </c>
      <c r="M4687" t="s">
        <v>43</v>
      </c>
      <c r="N4687">
        <v>144</v>
      </c>
      <c r="O4687">
        <v>82</v>
      </c>
      <c r="P4687">
        <v>20</v>
      </c>
      <c r="Q4687">
        <v>16</v>
      </c>
      <c r="R4687">
        <v>18</v>
      </c>
      <c r="S4687">
        <v>12</v>
      </c>
      <c r="T4687">
        <v>-0.2</v>
      </c>
      <c r="U4687">
        <v>580</v>
      </c>
      <c r="V4687">
        <v>2.72</v>
      </c>
      <c r="W4687">
        <v>-0.2</v>
      </c>
      <c r="X4687">
        <v>4</v>
      </c>
      <c r="Y4687">
        <v>-2</v>
      </c>
      <c r="Z4687">
        <v>76</v>
      </c>
      <c r="AA4687">
        <v>1</v>
      </c>
      <c r="AB4687">
        <v>2</v>
      </c>
      <c r="AC4687">
        <v>694</v>
      </c>
      <c r="AD4687">
        <v>150</v>
      </c>
      <c r="AE4687">
        <v>2</v>
      </c>
      <c r="AG4687">
        <v>9.6</v>
      </c>
      <c r="AH4687">
        <v>330</v>
      </c>
    </row>
    <row r="4688" spans="1:34" hidden="1" x14ac:dyDescent="0.25">
      <c r="A4688" t="s">
        <v>17853</v>
      </c>
      <c r="B4688" t="s">
        <v>17854</v>
      </c>
      <c r="C4688" s="1" t="str">
        <f t="shared" si="762"/>
        <v>21:0624</v>
      </c>
      <c r="D4688" s="1" t="str">
        <f t="shared" si="759"/>
        <v>21:0195</v>
      </c>
      <c r="E4688" t="s">
        <v>17855</v>
      </c>
      <c r="F4688" t="s">
        <v>17856</v>
      </c>
      <c r="H4688">
        <v>62.649043599999999</v>
      </c>
      <c r="I4688">
        <v>-138.94897019999999</v>
      </c>
      <c r="J4688" s="1" t="str">
        <f t="shared" si="760"/>
        <v>NGR bulk stream sediment</v>
      </c>
      <c r="K4688" s="1" t="str">
        <f t="shared" si="761"/>
        <v>&lt;177 micron (NGR)</v>
      </c>
      <c r="L4688">
        <v>8</v>
      </c>
      <c r="M4688" t="s">
        <v>56</v>
      </c>
      <c r="N4688">
        <v>145</v>
      </c>
      <c r="O4688">
        <v>64</v>
      </c>
      <c r="P4688">
        <v>20</v>
      </c>
      <c r="Q4688">
        <v>6</v>
      </c>
      <c r="R4688">
        <v>16</v>
      </c>
      <c r="S4688">
        <v>12</v>
      </c>
      <c r="T4688">
        <v>-0.2</v>
      </c>
      <c r="U4688">
        <v>480</v>
      </c>
      <c r="V4688">
        <v>2.3199999999999998</v>
      </c>
      <c r="W4688">
        <v>-0.2</v>
      </c>
      <c r="X4688">
        <v>4</v>
      </c>
      <c r="Y4688">
        <v>-2</v>
      </c>
      <c r="Z4688">
        <v>78</v>
      </c>
      <c r="AA4688">
        <v>0.6</v>
      </c>
      <c r="AB4688">
        <v>1</v>
      </c>
      <c r="AC4688">
        <v>777</v>
      </c>
      <c r="AD4688">
        <v>65</v>
      </c>
      <c r="AE4688">
        <v>6</v>
      </c>
      <c r="AG4688">
        <v>5</v>
      </c>
      <c r="AH4688">
        <v>350</v>
      </c>
    </row>
    <row r="4689" spans="1:34" hidden="1" x14ac:dyDescent="0.25">
      <c r="A4689" t="s">
        <v>17857</v>
      </c>
      <c r="B4689" t="s">
        <v>17858</v>
      </c>
      <c r="C4689" s="1" t="str">
        <f t="shared" si="762"/>
        <v>21:0624</v>
      </c>
      <c r="D4689" s="1" t="str">
        <f t="shared" si="759"/>
        <v>21:0195</v>
      </c>
      <c r="E4689" t="s">
        <v>17859</v>
      </c>
      <c r="F4689" t="s">
        <v>17860</v>
      </c>
      <c r="H4689">
        <v>62.636733700000001</v>
      </c>
      <c r="I4689">
        <v>-138.9385849</v>
      </c>
      <c r="J4689" s="1" t="str">
        <f t="shared" si="760"/>
        <v>NGR bulk stream sediment</v>
      </c>
      <c r="K4689" s="1" t="str">
        <f t="shared" si="761"/>
        <v>&lt;177 micron (NGR)</v>
      </c>
      <c r="L4689">
        <v>8</v>
      </c>
      <c r="M4689" t="s">
        <v>61</v>
      </c>
      <c r="N4689">
        <v>146</v>
      </c>
      <c r="O4689">
        <v>52</v>
      </c>
      <c r="P4689">
        <v>18</v>
      </c>
      <c r="Q4689">
        <v>10</v>
      </c>
      <c r="R4689">
        <v>20</v>
      </c>
      <c r="S4689">
        <v>10</v>
      </c>
      <c r="T4689">
        <v>-0.2</v>
      </c>
      <c r="U4689">
        <v>288</v>
      </c>
      <c r="V4689">
        <v>1.84</v>
      </c>
      <c r="W4689">
        <v>-0.2</v>
      </c>
      <c r="X4689">
        <v>2</v>
      </c>
      <c r="Y4689">
        <v>-2</v>
      </c>
      <c r="Z4689">
        <v>58</v>
      </c>
      <c r="AA4689">
        <v>0.5</v>
      </c>
      <c r="AB4689">
        <v>3</v>
      </c>
      <c r="AC4689">
        <v>780</v>
      </c>
      <c r="AD4689">
        <v>45</v>
      </c>
      <c r="AE4689">
        <v>4</v>
      </c>
      <c r="AG4689">
        <v>3.6</v>
      </c>
      <c r="AH4689">
        <v>310</v>
      </c>
    </row>
    <row r="4690" spans="1:34" hidden="1" x14ac:dyDescent="0.25">
      <c r="A4690" t="s">
        <v>17861</v>
      </c>
      <c r="B4690" t="s">
        <v>17862</v>
      </c>
      <c r="C4690" s="1" t="str">
        <f t="shared" si="762"/>
        <v>21:0624</v>
      </c>
      <c r="D4690" s="1" t="str">
        <f t="shared" si="759"/>
        <v>21:0195</v>
      </c>
      <c r="E4690" t="s">
        <v>17863</v>
      </c>
      <c r="F4690" t="s">
        <v>17864</v>
      </c>
      <c r="H4690">
        <v>62.654231899999999</v>
      </c>
      <c r="I4690">
        <v>-138.76565170000001</v>
      </c>
      <c r="J4690" s="1" t="str">
        <f t="shared" si="760"/>
        <v>NGR bulk stream sediment</v>
      </c>
      <c r="K4690" s="1" t="str">
        <f t="shared" si="761"/>
        <v>&lt;177 micron (NGR)</v>
      </c>
      <c r="L4690">
        <v>8</v>
      </c>
      <c r="M4690" t="s">
        <v>66</v>
      </c>
      <c r="N4690">
        <v>147</v>
      </c>
      <c r="O4690">
        <v>84</v>
      </c>
      <c r="P4690">
        <v>12</v>
      </c>
      <c r="Q4690">
        <v>32</v>
      </c>
      <c r="R4690">
        <v>14</v>
      </c>
      <c r="S4690">
        <v>6</v>
      </c>
      <c r="T4690">
        <v>0.4</v>
      </c>
      <c r="U4690">
        <v>360</v>
      </c>
      <c r="V4690">
        <v>1.68</v>
      </c>
      <c r="W4690">
        <v>-0.2</v>
      </c>
      <c r="X4690">
        <v>4</v>
      </c>
      <c r="Y4690">
        <v>-2</v>
      </c>
      <c r="Z4690">
        <v>52</v>
      </c>
      <c r="AA4690">
        <v>1.2</v>
      </c>
      <c r="AB4690">
        <v>2</v>
      </c>
      <c r="AC4690">
        <v>983</v>
      </c>
      <c r="AD4690">
        <v>65</v>
      </c>
      <c r="AE4690">
        <v>2</v>
      </c>
      <c r="AG4690">
        <v>5.9</v>
      </c>
      <c r="AH4690">
        <v>320</v>
      </c>
    </row>
    <row r="4691" spans="1:34" hidden="1" x14ac:dyDescent="0.25">
      <c r="A4691" t="s">
        <v>17865</v>
      </c>
      <c r="B4691" t="s">
        <v>17866</v>
      </c>
      <c r="C4691" s="1" t="str">
        <f t="shared" si="762"/>
        <v>21:0624</v>
      </c>
      <c r="D4691" s="1" t="str">
        <f t="shared" si="759"/>
        <v>21:0195</v>
      </c>
      <c r="E4691" t="s">
        <v>17867</v>
      </c>
      <c r="F4691" t="s">
        <v>17868</v>
      </c>
      <c r="H4691">
        <v>62.618746399999999</v>
      </c>
      <c r="I4691">
        <v>-138.9433238</v>
      </c>
      <c r="J4691" s="1" t="str">
        <f t="shared" si="760"/>
        <v>NGR bulk stream sediment</v>
      </c>
      <c r="K4691" s="1" t="str">
        <f t="shared" si="761"/>
        <v>&lt;177 micron (NGR)</v>
      </c>
      <c r="L4691">
        <v>8</v>
      </c>
      <c r="M4691" t="s">
        <v>76</v>
      </c>
      <c r="N4691">
        <v>148</v>
      </c>
      <c r="O4691">
        <v>50</v>
      </c>
      <c r="P4691">
        <v>20</v>
      </c>
      <c r="Q4691">
        <v>6</v>
      </c>
      <c r="R4691">
        <v>18</v>
      </c>
      <c r="S4691">
        <v>6</v>
      </c>
      <c r="T4691">
        <v>0.8</v>
      </c>
      <c r="U4691">
        <v>372</v>
      </c>
      <c r="V4691">
        <v>1.44</v>
      </c>
      <c r="W4691">
        <v>0.4</v>
      </c>
      <c r="X4691">
        <v>2</v>
      </c>
      <c r="Y4691">
        <v>-2</v>
      </c>
      <c r="Z4691">
        <v>52</v>
      </c>
      <c r="AA4691">
        <v>0.5</v>
      </c>
      <c r="AB4691">
        <v>1</v>
      </c>
      <c r="AC4691">
        <v>818</v>
      </c>
      <c r="AD4691">
        <v>65</v>
      </c>
      <c r="AE4691">
        <v>-2</v>
      </c>
      <c r="AG4691">
        <v>2.5</v>
      </c>
      <c r="AH4691">
        <v>295</v>
      </c>
    </row>
    <row r="4692" spans="1:34" hidden="1" x14ac:dyDescent="0.25">
      <c r="A4692" t="s">
        <v>17869</v>
      </c>
      <c r="B4692" t="s">
        <v>17870</v>
      </c>
      <c r="C4692" s="1" t="str">
        <f t="shared" si="762"/>
        <v>21:0624</v>
      </c>
      <c r="D4692" s="1" t="str">
        <f t="shared" si="759"/>
        <v>21:0195</v>
      </c>
      <c r="E4692" t="s">
        <v>17871</v>
      </c>
      <c r="F4692" t="s">
        <v>17872</v>
      </c>
      <c r="H4692">
        <v>62.596443800000003</v>
      </c>
      <c r="I4692">
        <v>-138.97545310000001</v>
      </c>
      <c r="J4692" s="1" t="str">
        <f t="shared" si="760"/>
        <v>NGR bulk stream sediment</v>
      </c>
      <c r="K4692" s="1" t="str">
        <f t="shared" si="761"/>
        <v>&lt;177 micron (NGR)</v>
      </c>
      <c r="L4692">
        <v>8</v>
      </c>
      <c r="M4692" t="s">
        <v>81</v>
      </c>
      <c r="N4692">
        <v>149</v>
      </c>
      <c r="O4692">
        <v>70</v>
      </c>
      <c r="P4692">
        <v>18</v>
      </c>
      <c r="Q4692">
        <v>6</v>
      </c>
      <c r="R4692">
        <v>26</v>
      </c>
      <c r="S4692">
        <v>8</v>
      </c>
      <c r="T4692">
        <v>-0.2</v>
      </c>
      <c r="U4692">
        <v>224</v>
      </c>
      <c r="V4692">
        <v>1.6</v>
      </c>
      <c r="W4692">
        <v>0.2</v>
      </c>
      <c r="X4692">
        <v>2</v>
      </c>
      <c r="Y4692">
        <v>-2</v>
      </c>
      <c r="Z4692">
        <v>56</v>
      </c>
      <c r="AA4692">
        <v>0.4</v>
      </c>
      <c r="AB4692">
        <v>-1</v>
      </c>
      <c r="AC4692">
        <v>1000</v>
      </c>
      <c r="AD4692">
        <v>70</v>
      </c>
      <c r="AE4692">
        <v>-2</v>
      </c>
      <c r="AG4692">
        <v>3.5</v>
      </c>
      <c r="AH4692">
        <v>280</v>
      </c>
    </row>
    <row r="4693" spans="1:34" hidden="1" x14ac:dyDescent="0.25">
      <c r="A4693" t="s">
        <v>17873</v>
      </c>
      <c r="B4693" t="s">
        <v>17874</v>
      </c>
      <c r="C4693" s="1" t="str">
        <f t="shared" si="762"/>
        <v>21:0624</v>
      </c>
      <c r="D4693" s="1" t="str">
        <f t="shared" si="759"/>
        <v>21:0195</v>
      </c>
      <c r="E4693" t="s">
        <v>17875</v>
      </c>
      <c r="F4693" t="s">
        <v>17876</v>
      </c>
      <c r="H4693">
        <v>62.585611399999998</v>
      </c>
      <c r="I4693">
        <v>-138.9982937</v>
      </c>
      <c r="J4693" s="1" t="str">
        <f t="shared" si="760"/>
        <v>NGR bulk stream sediment</v>
      </c>
      <c r="K4693" s="1" t="str">
        <f t="shared" si="761"/>
        <v>&lt;177 micron (NGR)</v>
      </c>
      <c r="L4693">
        <v>8</v>
      </c>
      <c r="M4693" t="s">
        <v>86</v>
      </c>
      <c r="N4693">
        <v>150</v>
      </c>
      <c r="O4693">
        <v>96</v>
      </c>
      <c r="P4693">
        <v>28</v>
      </c>
      <c r="Q4693">
        <v>10</v>
      </c>
      <c r="R4693">
        <v>30</v>
      </c>
      <c r="S4693">
        <v>24</v>
      </c>
      <c r="T4693">
        <v>-0.2</v>
      </c>
      <c r="U4693">
        <v>2800</v>
      </c>
      <c r="V4693">
        <v>4.5999999999999996</v>
      </c>
      <c r="W4693">
        <v>0.4</v>
      </c>
      <c r="X4693">
        <v>8</v>
      </c>
      <c r="Y4693">
        <v>-2</v>
      </c>
      <c r="Z4693">
        <v>84</v>
      </c>
      <c r="AA4693">
        <v>0.6</v>
      </c>
      <c r="AB4693">
        <v>2</v>
      </c>
      <c r="AC4693">
        <v>807</v>
      </c>
      <c r="AD4693">
        <v>120</v>
      </c>
      <c r="AE4693">
        <v>-2</v>
      </c>
      <c r="AG4693">
        <v>3.5</v>
      </c>
      <c r="AH4693">
        <v>280</v>
      </c>
    </row>
    <row r="4694" spans="1:34" hidden="1" x14ac:dyDescent="0.25">
      <c r="A4694" t="s">
        <v>17877</v>
      </c>
      <c r="B4694" t="s">
        <v>17878</v>
      </c>
      <c r="C4694" s="1" t="str">
        <f t="shared" si="762"/>
        <v>21:0624</v>
      </c>
      <c r="D4694" s="1" t="str">
        <f t="shared" si="759"/>
        <v>21:0195</v>
      </c>
      <c r="E4694" t="s">
        <v>17879</v>
      </c>
      <c r="F4694" t="s">
        <v>17880</v>
      </c>
      <c r="H4694">
        <v>62.591524300000003</v>
      </c>
      <c r="I4694">
        <v>-139.0462593</v>
      </c>
      <c r="J4694" s="1" t="str">
        <f t="shared" si="760"/>
        <v>NGR bulk stream sediment</v>
      </c>
      <c r="K4694" s="1" t="str">
        <f t="shared" si="761"/>
        <v>&lt;177 micron (NGR)</v>
      </c>
      <c r="L4694">
        <v>8</v>
      </c>
      <c r="M4694" t="s">
        <v>91</v>
      </c>
      <c r="N4694">
        <v>151</v>
      </c>
      <c r="O4694">
        <v>58</v>
      </c>
      <c r="P4694">
        <v>24</v>
      </c>
      <c r="Q4694">
        <v>10</v>
      </c>
      <c r="R4694">
        <v>22</v>
      </c>
      <c r="S4694">
        <v>10</v>
      </c>
      <c r="T4694">
        <v>-0.2</v>
      </c>
      <c r="U4694">
        <v>240</v>
      </c>
      <c r="V4694">
        <v>1.76</v>
      </c>
      <c r="W4694">
        <v>0.4</v>
      </c>
      <c r="X4694">
        <v>4</v>
      </c>
      <c r="Y4694">
        <v>-2</v>
      </c>
      <c r="Z4694">
        <v>66</v>
      </c>
      <c r="AA4694">
        <v>0.4</v>
      </c>
      <c r="AB4694">
        <v>-1</v>
      </c>
      <c r="AC4694">
        <v>722</v>
      </c>
      <c r="AD4694">
        <v>50</v>
      </c>
      <c r="AE4694">
        <v>-2</v>
      </c>
      <c r="AG4694">
        <v>1.8</v>
      </c>
      <c r="AH4694">
        <v>295</v>
      </c>
    </row>
    <row r="4695" spans="1:34" hidden="1" x14ac:dyDescent="0.25">
      <c r="A4695" t="s">
        <v>17881</v>
      </c>
      <c r="B4695" t="s">
        <v>17882</v>
      </c>
      <c r="C4695" s="1" t="str">
        <f t="shared" si="762"/>
        <v>21:0624</v>
      </c>
      <c r="D4695" s="1" t="str">
        <f t="shared" si="759"/>
        <v>21:0195</v>
      </c>
      <c r="E4695" t="s">
        <v>17883</v>
      </c>
      <c r="F4695" t="s">
        <v>17884</v>
      </c>
      <c r="H4695">
        <v>62.590954699999998</v>
      </c>
      <c r="I4695">
        <v>-139.07446089999999</v>
      </c>
      <c r="J4695" s="1" t="str">
        <f t="shared" si="760"/>
        <v>NGR bulk stream sediment</v>
      </c>
      <c r="K4695" s="1" t="str">
        <f t="shared" si="761"/>
        <v>&lt;177 micron (NGR)</v>
      </c>
      <c r="L4695">
        <v>8</v>
      </c>
      <c r="M4695" t="s">
        <v>96</v>
      </c>
      <c r="N4695">
        <v>152</v>
      </c>
      <c r="O4695">
        <v>144</v>
      </c>
      <c r="P4695">
        <v>30</v>
      </c>
      <c r="Q4695">
        <v>10</v>
      </c>
      <c r="R4695">
        <v>34</v>
      </c>
      <c r="S4695">
        <v>28</v>
      </c>
      <c r="T4695">
        <v>-0.2</v>
      </c>
      <c r="U4695">
        <v>4000</v>
      </c>
      <c r="V4695">
        <v>4.2</v>
      </c>
      <c r="W4695">
        <v>1.4</v>
      </c>
      <c r="X4695">
        <v>8</v>
      </c>
      <c r="Y4695">
        <v>-2</v>
      </c>
      <c r="Z4695">
        <v>90</v>
      </c>
      <c r="AA4695">
        <v>0.6</v>
      </c>
      <c r="AB4695">
        <v>1</v>
      </c>
      <c r="AC4695">
        <v>945</v>
      </c>
      <c r="AD4695">
        <v>185</v>
      </c>
      <c r="AE4695">
        <v>-2</v>
      </c>
      <c r="AG4695">
        <v>4.5</v>
      </c>
      <c r="AH4695">
        <v>230</v>
      </c>
    </row>
    <row r="4696" spans="1:34" hidden="1" x14ac:dyDescent="0.25">
      <c r="A4696" t="s">
        <v>17885</v>
      </c>
      <c r="B4696" t="s">
        <v>17886</v>
      </c>
      <c r="C4696" s="1" t="str">
        <f t="shared" si="762"/>
        <v>21:0624</v>
      </c>
      <c r="D4696" s="1" t="str">
        <f>HYPERLINK("http://geochem.nrcan.gc.ca/cdogs/content/svy/svy_e.htm", "")</f>
        <v/>
      </c>
      <c r="G4696" s="1" t="str">
        <f>HYPERLINK("http://geochem.nrcan.gc.ca/cdogs/content/cr_/cr_00079_e.htm", "79")</f>
        <v>79</v>
      </c>
      <c r="J4696" t="s">
        <v>69</v>
      </c>
      <c r="K4696" t="s">
        <v>70</v>
      </c>
      <c r="L4696">
        <v>8</v>
      </c>
      <c r="M4696" t="s">
        <v>71</v>
      </c>
      <c r="N4696">
        <v>153</v>
      </c>
      <c r="O4696">
        <v>124</v>
      </c>
      <c r="P4696">
        <v>88</v>
      </c>
      <c r="Q4696">
        <v>22</v>
      </c>
      <c r="R4696">
        <v>228</v>
      </c>
      <c r="S4696">
        <v>28</v>
      </c>
      <c r="T4696">
        <v>0.6</v>
      </c>
      <c r="U4696">
        <v>960</v>
      </c>
      <c r="V4696">
        <v>3.12</v>
      </c>
      <c r="W4696">
        <v>1.8</v>
      </c>
      <c r="X4696">
        <v>6</v>
      </c>
      <c r="Y4696">
        <v>-2</v>
      </c>
      <c r="Z4696">
        <v>82</v>
      </c>
      <c r="AA4696">
        <v>0.5</v>
      </c>
      <c r="AB4696">
        <v>-1</v>
      </c>
      <c r="AC4696">
        <v>735</v>
      </c>
      <c r="AD4696">
        <v>75</v>
      </c>
      <c r="AE4696">
        <v>6</v>
      </c>
      <c r="AG4696">
        <v>2.7</v>
      </c>
      <c r="AH4696">
        <v>500</v>
      </c>
    </row>
    <row r="4697" spans="1:34" hidden="1" x14ac:dyDescent="0.25">
      <c r="A4697" t="s">
        <v>17887</v>
      </c>
      <c r="B4697" t="s">
        <v>17888</v>
      </c>
      <c r="C4697" s="1" t="str">
        <f t="shared" si="762"/>
        <v>21:0624</v>
      </c>
      <c r="D4697" s="1" t="str">
        <f t="shared" ref="D4697:D4709" si="763">HYPERLINK("http://geochem.nrcan.gc.ca/cdogs/content/svy/svy210195_e.htm", "21:0195")</f>
        <v>21:0195</v>
      </c>
      <c r="E4697" t="s">
        <v>17889</v>
      </c>
      <c r="F4697" t="s">
        <v>17890</v>
      </c>
      <c r="H4697">
        <v>62.567825999999997</v>
      </c>
      <c r="I4697">
        <v>-139.1226666</v>
      </c>
      <c r="J4697" s="1" t="str">
        <f t="shared" ref="J4697:J4709" si="764">HYPERLINK("http://geochem.nrcan.gc.ca/cdogs/content/kwd/kwd020030_e.htm", "NGR bulk stream sediment")</f>
        <v>NGR bulk stream sediment</v>
      </c>
      <c r="K4697" s="1" t="str">
        <f t="shared" ref="K4697:K4709" si="765">HYPERLINK("http://geochem.nrcan.gc.ca/cdogs/content/kwd/kwd080006_e.htm", "&lt;177 micron (NGR)")</f>
        <v>&lt;177 micron (NGR)</v>
      </c>
      <c r="L4697">
        <v>8</v>
      </c>
      <c r="M4697" t="s">
        <v>101</v>
      </c>
      <c r="N4697">
        <v>154</v>
      </c>
      <c r="O4697">
        <v>62</v>
      </c>
      <c r="P4697">
        <v>24</v>
      </c>
      <c r="Q4697">
        <v>10</v>
      </c>
      <c r="R4697">
        <v>24</v>
      </c>
      <c r="S4697">
        <v>10</v>
      </c>
      <c r="T4697">
        <v>-0.2</v>
      </c>
      <c r="U4697">
        <v>400</v>
      </c>
      <c r="V4697">
        <v>2.04</v>
      </c>
      <c r="W4697">
        <v>-0.2</v>
      </c>
      <c r="X4697">
        <v>2</v>
      </c>
      <c r="Y4697">
        <v>-2</v>
      </c>
      <c r="Z4697">
        <v>60</v>
      </c>
      <c r="AA4697">
        <v>0.4</v>
      </c>
      <c r="AB4697">
        <v>1</v>
      </c>
      <c r="AC4697">
        <v>935</v>
      </c>
      <c r="AD4697">
        <v>65</v>
      </c>
      <c r="AE4697">
        <v>-2</v>
      </c>
      <c r="AG4697">
        <v>1.9</v>
      </c>
      <c r="AH4697">
        <v>330</v>
      </c>
    </row>
    <row r="4698" spans="1:34" hidden="1" x14ac:dyDescent="0.25">
      <c r="A4698" t="s">
        <v>17891</v>
      </c>
      <c r="B4698" t="s">
        <v>17892</v>
      </c>
      <c r="C4698" s="1" t="str">
        <f t="shared" si="762"/>
        <v>21:0624</v>
      </c>
      <c r="D4698" s="1" t="str">
        <f t="shared" si="763"/>
        <v>21:0195</v>
      </c>
      <c r="E4698" t="s">
        <v>17893</v>
      </c>
      <c r="F4698" t="s">
        <v>17894</v>
      </c>
      <c r="H4698">
        <v>62.5794797</v>
      </c>
      <c r="I4698">
        <v>-139.12866729999999</v>
      </c>
      <c r="J4698" s="1" t="str">
        <f t="shared" si="764"/>
        <v>NGR bulk stream sediment</v>
      </c>
      <c r="K4698" s="1" t="str">
        <f t="shared" si="765"/>
        <v>&lt;177 micron (NGR)</v>
      </c>
      <c r="L4698">
        <v>8</v>
      </c>
      <c r="M4698" t="s">
        <v>106</v>
      </c>
      <c r="N4698">
        <v>155</v>
      </c>
      <c r="O4698">
        <v>82</v>
      </c>
      <c r="P4698">
        <v>22</v>
      </c>
      <c r="Q4698">
        <v>12</v>
      </c>
      <c r="R4698">
        <v>22</v>
      </c>
      <c r="S4698">
        <v>14</v>
      </c>
      <c r="T4698">
        <v>-0.2</v>
      </c>
      <c r="U4698">
        <v>520</v>
      </c>
      <c r="V4698">
        <v>2.44</v>
      </c>
      <c r="W4698">
        <v>-0.2</v>
      </c>
      <c r="X4698">
        <v>2</v>
      </c>
      <c r="Y4698">
        <v>2</v>
      </c>
      <c r="Z4698">
        <v>50</v>
      </c>
      <c r="AA4698">
        <v>0.4</v>
      </c>
      <c r="AB4698">
        <v>1</v>
      </c>
      <c r="AC4698">
        <v>605</v>
      </c>
      <c r="AD4698">
        <v>85</v>
      </c>
      <c r="AE4698">
        <v>-2</v>
      </c>
      <c r="AG4698">
        <v>2.5</v>
      </c>
      <c r="AH4698">
        <v>280</v>
      </c>
    </row>
    <row r="4699" spans="1:34" hidden="1" x14ac:dyDescent="0.25">
      <c r="A4699" t="s">
        <v>17895</v>
      </c>
      <c r="B4699" t="s">
        <v>17896</v>
      </c>
      <c r="C4699" s="1" t="str">
        <f t="shared" si="762"/>
        <v>21:0624</v>
      </c>
      <c r="D4699" s="1" t="str">
        <f t="shared" si="763"/>
        <v>21:0195</v>
      </c>
      <c r="E4699" t="s">
        <v>17897</v>
      </c>
      <c r="F4699" t="s">
        <v>17898</v>
      </c>
      <c r="H4699">
        <v>62.564564699999998</v>
      </c>
      <c r="I4699">
        <v>-139.18434450000001</v>
      </c>
      <c r="J4699" s="1" t="str">
        <f t="shared" si="764"/>
        <v>NGR bulk stream sediment</v>
      </c>
      <c r="K4699" s="1" t="str">
        <f t="shared" si="765"/>
        <v>&lt;177 micron (NGR)</v>
      </c>
      <c r="L4699">
        <v>8</v>
      </c>
      <c r="M4699" t="s">
        <v>111</v>
      </c>
      <c r="N4699">
        <v>156</v>
      </c>
      <c r="O4699">
        <v>60</v>
      </c>
      <c r="P4699">
        <v>12</v>
      </c>
      <c r="Q4699">
        <v>12</v>
      </c>
      <c r="R4699">
        <v>14</v>
      </c>
      <c r="S4699">
        <v>8</v>
      </c>
      <c r="T4699">
        <v>0.4</v>
      </c>
      <c r="U4699">
        <v>244</v>
      </c>
      <c r="V4699">
        <v>1.68</v>
      </c>
      <c r="W4699">
        <v>-0.2</v>
      </c>
      <c r="X4699">
        <v>4</v>
      </c>
      <c r="Y4699">
        <v>2</v>
      </c>
      <c r="Z4699">
        <v>46</v>
      </c>
      <c r="AA4699">
        <v>0.6</v>
      </c>
      <c r="AB4699">
        <v>-1</v>
      </c>
      <c r="AC4699">
        <v>1030</v>
      </c>
      <c r="AD4699">
        <v>50</v>
      </c>
      <c r="AE4699">
        <v>2</v>
      </c>
      <c r="AG4699">
        <v>4.2</v>
      </c>
      <c r="AH4699">
        <v>270</v>
      </c>
    </row>
    <row r="4700" spans="1:34" hidden="1" x14ac:dyDescent="0.25">
      <c r="A4700" t="s">
        <v>17899</v>
      </c>
      <c r="B4700" t="s">
        <v>17900</v>
      </c>
      <c r="C4700" s="1" t="str">
        <f t="shared" si="762"/>
        <v>21:0624</v>
      </c>
      <c r="D4700" s="1" t="str">
        <f t="shared" si="763"/>
        <v>21:0195</v>
      </c>
      <c r="E4700" t="s">
        <v>17901</v>
      </c>
      <c r="F4700" t="s">
        <v>17902</v>
      </c>
      <c r="H4700">
        <v>62.5698407</v>
      </c>
      <c r="I4700">
        <v>-139.19379269999999</v>
      </c>
      <c r="J4700" s="1" t="str">
        <f t="shared" si="764"/>
        <v>NGR bulk stream sediment</v>
      </c>
      <c r="K4700" s="1" t="str">
        <f t="shared" si="765"/>
        <v>&lt;177 micron (NGR)</v>
      </c>
      <c r="L4700">
        <v>8</v>
      </c>
      <c r="M4700" t="s">
        <v>116</v>
      </c>
      <c r="N4700">
        <v>157</v>
      </c>
      <c r="O4700">
        <v>180</v>
      </c>
      <c r="P4700">
        <v>16</v>
      </c>
      <c r="Q4700">
        <v>4</v>
      </c>
      <c r="R4700">
        <v>22</v>
      </c>
      <c r="S4700">
        <v>52</v>
      </c>
      <c r="T4700">
        <v>-0.2</v>
      </c>
      <c r="U4700">
        <v>20000</v>
      </c>
      <c r="V4700">
        <v>2.44</v>
      </c>
      <c r="W4700">
        <v>0.8</v>
      </c>
      <c r="X4700">
        <v>6</v>
      </c>
      <c r="Y4700">
        <v>22</v>
      </c>
      <c r="Z4700">
        <v>22</v>
      </c>
      <c r="AA4700">
        <v>0.3</v>
      </c>
      <c r="AB4700">
        <v>1</v>
      </c>
      <c r="AC4700">
        <v>671</v>
      </c>
      <c r="AD4700">
        <v>140</v>
      </c>
      <c r="AE4700">
        <v>2</v>
      </c>
      <c r="AG4700">
        <v>0.6</v>
      </c>
      <c r="AH4700">
        <v>72</v>
      </c>
    </row>
    <row r="4701" spans="1:34" hidden="1" x14ac:dyDescent="0.25">
      <c r="A4701" t="s">
        <v>17903</v>
      </c>
      <c r="B4701" t="s">
        <v>17904</v>
      </c>
      <c r="C4701" s="1" t="str">
        <f t="shared" si="762"/>
        <v>21:0624</v>
      </c>
      <c r="D4701" s="1" t="str">
        <f t="shared" si="763"/>
        <v>21:0195</v>
      </c>
      <c r="E4701" t="s">
        <v>17905</v>
      </c>
      <c r="F4701" t="s">
        <v>17906</v>
      </c>
      <c r="H4701">
        <v>62.563761</v>
      </c>
      <c r="I4701">
        <v>-139.21745340000001</v>
      </c>
      <c r="J4701" s="1" t="str">
        <f t="shared" si="764"/>
        <v>NGR bulk stream sediment</v>
      </c>
      <c r="K4701" s="1" t="str">
        <f t="shared" si="765"/>
        <v>&lt;177 micron (NGR)</v>
      </c>
      <c r="L4701">
        <v>8</v>
      </c>
      <c r="M4701" t="s">
        <v>121</v>
      </c>
      <c r="N4701">
        <v>158</v>
      </c>
      <c r="O4701">
        <v>78</v>
      </c>
      <c r="P4701">
        <v>30</v>
      </c>
      <c r="Q4701">
        <v>16</v>
      </c>
      <c r="R4701">
        <v>30</v>
      </c>
      <c r="S4701">
        <v>14</v>
      </c>
      <c r="T4701">
        <v>0.4</v>
      </c>
      <c r="U4701">
        <v>2400</v>
      </c>
      <c r="V4701">
        <v>2.64</v>
      </c>
      <c r="W4701">
        <v>-0.2</v>
      </c>
      <c r="X4701">
        <v>6</v>
      </c>
      <c r="Y4701">
        <v>6</v>
      </c>
      <c r="Z4701">
        <v>82</v>
      </c>
      <c r="AA4701">
        <v>-0.2</v>
      </c>
      <c r="AB4701">
        <v>4</v>
      </c>
      <c r="AC4701">
        <v>745</v>
      </c>
      <c r="AD4701">
        <v>60</v>
      </c>
      <c r="AE4701">
        <v>2</v>
      </c>
      <c r="AG4701">
        <v>6.7</v>
      </c>
      <c r="AH4701">
        <v>160</v>
      </c>
    </row>
    <row r="4702" spans="1:34" hidden="1" x14ac:dyDescent="0.25">
      <c r="A4702" t="s">
        <v>17907</v>
      </c>
      <c r="B4702" t="s">
        <v>17908</v>
      </c>
      <c r="C4702" s="1" t="str">
        <f t="shared" si="762"/>
        <v>21:0624</v>
      </c>
      <c r="D4702" s="1" t="str">
        <f t="shared" si="763"/>
        <v>21:0195</v>
      </c>
      <c r="E4702" t="s">
        <v>17909</v>
      </c>
      <c r="F4702" t="s">
        <v>17910</v>
      </c>
      <c r="H4702">
        <v>62.539748899999999</v>
      </c>
      <c r="I4702">
        <v>-139.2947542</v>
      </c>
      <c r="J4702" s="1" t="str">
        <f t="shared" si="764"/>
        <v>NGR bulk stream sediment</v>
      </c>
      <c r="K4702" s="1" t="str">
        <f t="shared" si="765"/>
        <v>&lt;177 micron (NGR)</v>
      </c>
      <c r="L4702">
        <v>8</v>
      </c>
      <c r="M4702" t="s">
        <v>126</v>
      </c>
      <c r="N4702">
        <v>159</v>
      </c>
      <c r="O4702">
        <v>66</v>
      </c>
      <c r="P4702">
        <v>18</v>
      </c>
      <c r="Q4702">
        <v>16</v>
      </c>
      <c r="R4702">
        <v>20</v>
      </c>
      <c r="S4702">
        <v>8</v>
      </c>
      <c r="T4702">
        <v>0.4</v>
      </c>
      <c r="U4702">
        <v>384</v>
      </c>
      <c r="V4702">
        <v>1.92</v>
      </c>
      <c r="W4702">
        <v>0.4</v>
      </c>
      <c r="X4702">
        <v>4</v>
      </c>
      <c r="Y4702">
        <v>-2</v>
      </c>
      <c r="Z4702">
        <v>54</v>
      </c>
      <c r="AA4702">
        <v>0.4</v>
      </c>
      <c r="AB4702">
        <v>-1</v>
      </c>
      <c r="AC4702">
        <v>987</v>
      </c>
      <c r="AD4702">
        <v>50</v>
      </c>
      <c r="AE4702">
        <v>-2</v>
      </c>
      <c r="AG4702">
        <v>5.7</v>
      </c>
      <c r="AH4702">
        <v>360</v>
      </c>
    </row>
    <row r="4703" spans="1:34" hidden="1" x14ac:dyDescent="0.25">
      <c r="A4703" t="s">
        <v>17911</v>
      </c>
      <c r="B4703" t="s">
        <v>17912</v>
      </c>
      <c r="C4703" s="1" t="str">
        <f t="shared" si="762"/>
        <v>21:0624</v>
      </c>
      <c r="D4703" s="1" t="str">
        <f t="shared" si="763"/>
        <v>21:0195</v>
      </c>
      <c r="E4703" t="s">
        <v>17913</v>
      </c>
      <c r="F4703" t="s">
        <v>17914</v>
      </c>
      <c r="H4703">
        <v>62.549724699999999</v>
      </c>
      <c r="I4703">
        <v>-139.37007059999999</v>
      </c>
      <c r="J4703" s="1" t="str">
        <f t="shared" si="764"/>
        <v>NGR bulk stream sediment</v>
      </c>
      <c r="K4703" s="1" t="str">
        <f t="shared" si="765"/>
        <v>&lt;177 micron (NGR)</v>
      </c>
      <c r="L4703">
        <v>8</v>
      </c>
      <c r="M4703" t="s">
        <v>131</v>
      </c>
      <c r="N4703">
        <v>160</v>
      </c>
      <c r="O4703">
        <v>38</v>
      </c>
      <c r="P4703">
        <v>28</v>
      </c>
      <c r="Q4703">
        <v>4</v>
      </c>
      <c r="R4703">
        <v>18</v>
      </c>
      <c r="S4703">
        <v>-2</v>
      </c>
      <c r="T4703">
        <v>-0.2</v>
      </c>
      <c r="U4703">
        <v>660</v>
      </c>
      <c r="V4703">
        <v>1.36</v>
      </c>
      <c r="W4703">
        <v>-0.2</v>
      </c>
      <c r="X4703">
        <v>4</v>
      </c>
      <c r="Y4703">
        <v>2</v>
      </c>
      <c r="Z4703">
        <v>8</v>
      </c>
      <c r="AA4703">
        <v>0.4</v>
      </c>
      <c r="AB4703">
        <v>2</v>
      </c>
      <c r="AC4703">
        <v>121</v>
      </c>
      <c r="AD4703">
        <v>120</v>
      </c>
      <c r="AE4703">
        <v>-2</v>
      </c>
      <c r="AG4703">
        <v>13.6</v>
      </c>
      <c r="AH4703">
        <v>100</v>
      </c>
    </row>
    <row r="4704" spans="1:34" hidden="1" x14ac:dyDescent="0.25">
      <c r="A4704" t="s">
        <v>17915</v>
      </c>
      <c r="B4704" t="s">
        <v>17916</v>
      </c>
      <c r="C4704" s="1" t="str">
        <f t="shared" si="762"/>
        <v>21:0624</v>
      </c>
      <c r="D4704" s="1" t="str">
        <f t="shared" si="763"/>
        <v>21:0195</v>
      </c>
      <c r="E4704" t="s">
        <v>17917</v>
      </c>
      <c r="F4704" t="s">
        <v>17918</v>
      </c>
      <c r="H4704">
        <v>62.313336399999997</v>
      </c>
      <c r="I4704">
        <v>-139.79448970000001</v>
      </c>
      <c r="J4704" s="1" t="str">
        <f t="shared" si="764"/>
        <v>NGR bulk stream sediment</v>
      </c>
      <c r="K4704" s="1" t="str">
        <f t="shared" si="765"/>
        <v>&lt;177 micron (NGR)</v>
      </c>
      <c r="L4704">
        <v>9</v>
      </c>
      <c r="M4704" t="s">
        <v>38</v>
      </c>
      <c r="N4704">
        <v>161</v>
      </c>
      <c r="O4704">
        <v>60</v>
      </c>
      <c r="P4704">
        <v>20</v>
      </c>
      <c r="Q4704">
        <v>8</v>
      </c>
      <c r="R4704">
        <v>22</v>
      </c>
      <c r="S4704">
        <v>6</v>
      </c>
      <c r="T4704">
        <v>0.4</v>
      </c>
      <c r="U4704">
        <v>240</v>
      </c>
      <c r="V4704">
        <v>1.6</v>
      </c>
      <c r="W4704">
        <v>-0.2</v>
      </c>
      <c r="X4704">
        <v>2</v>
      </c>
      <c r="Y4704">
        <v>-2</v>
      </c>
      <c r="Z4704">
        <v>50</v>
      </c>
      <c r="AA4704">
        <v>0.3</v>
      </c>
      <c r="AB4704">
        <v>2</v>
      </c>
      <c r="AC4704">
        <v>574</v>
      </c>
      <c r="AD4704">
        <v>15</v>
      </c>
      <c r="AE4704">
        <v>-2</v>
      </c>
      <c r="AF4704">
        <v>9</v>
      </c>
      <c r="AG4704">
        <v>2.1</v>
      </c>
      <c r="AH4704">
        <v>310</v>
      </c>
    </row>
    <row r="4705" spans="1:34" hidden="1" x14ac:dyDescent="0.25">
      <c r="A4705" t="s">
        <v>17919</v>
      </c>
      <c r="B4705" t="s">
        <v>17920</v>
      </c>
      <c r="C4705" s="1" t="str">
        <f t="shared" si="762"/>
        <v>21:0624</v>
      </c>
      <c r="D4705" s="1" t="str">
        <f t="shared" si="763"/>
        <v>21:0195</v>
      </c>
      <c r="E4705" t="s">
        <v>17921</v>
      </c>
      <c r="F4705" t="s">
        <v>17922</v>
      </c>
      <c r="H4705">
        <v>62.489311999999998</v>
      </c>
      <c r="I4705">
        <v>-139.44395739999999</v>
      </c>
      <c r="J4705" s="1" t="str">
        <f t="shared" si="764"/>
        <v>NGR bulk stream sediment</v>
      </c>
      <c r="K4705" s="1" t="str">
        <f t="shared" si="765"/>
        <v>&lt;177 micron (NGR)</v>
      </c>
      <c r="L4705">
        <v>9</v>
      </c>
      <c r="M4705" t="s">
        <v>43</v>
      </c>
      <c r="N4705">
        <v>162</v>
      </c>
      <c r="O4705">
        <v>64</v>
      </c>
      <c r="P4705">
        <v>21</v>
      </c>
      <c r="Q4705">
        <v>4</v>
      </c>
      <c r="R4705">
        <v>26</v>
      </c>
      <c r="S4705">
        <v>2</v>
      </c>
      <c r="T4705">
        <v>1</v>
      </c>
      <c r="U4705">
        <v>272</v>
      </c>
      <c r="V4705">
        <v>0.56000000000000005</v>
      </c>
      <c r="W4705">
        <v>0.6</v>
      </c>
      <c r="X4705">
        <v>2</v>
      </c>
      <c r="Y4705">
        <v>2</v>
      </c>
      <c r="Z4705">
        <v>16</v>
      </c>
      <c r="AA4705">
        <v>0.4</v>
      </c>
      <c r="AB4705">
        <v>3</v>
      </c>
      <c r="AC4705">
        <v>236</v>
      </c>
      <c r="AD4705">
        <v>85</v>
      </c>
      <c r="AE4705">
        <v>-2</v>
      </c>
      <c r="AF4705">
        <v>62.6</v>
      </c>
      <c r="AG4705">
        <v>1.9</v>
      </c>
      <c r="AH4705">
        <v>160</v>
      </c>
    </row>
    <row r="4706" spans="1:34" hidden="1" x14ac:dyDescent="0.25">
      <c r="A4706" t="s">
        <v>17923</v>
      </c>
      <c r="B4706" t="s">
        <v>17924</v>
      </c>
      <c r="C4706" s="1" t="str">
        <f t="shared" si="762"/>
        <v>21:0624</v>
      </c>
      <c r="D4706" s="1" t="str">
        <f t="shared" si="763"/>
        <v>21:0195</v>
      </c>
      <c r="E4706" t="s">
        <v>17925</v>
      </c>
      <c r="F4706" t="s">
        <v>17926</v>
      </c>
      <c r="H4706">
        <v>62.398328499999998</v>
      </c>
      <c r="I4706">
        <v>-139.48457540000001</v>
      </c>
      <c r="J4706" s="1" t="str">
        <f t="shared" si="764"/>
        <v>NGR bulk stream sediment</v>
      </c>
      <c r="K4706" s="1" t="str">
        <f t="shared" si="765"/>
        <v>&lt;177 micron (NGR)</v>
      </c>
      <c r="L4706">
        <v>9</v>
      </c>
      <c r="M4706" t="s">
        <v>56</v>
      </c>
      <c r="N4706">
        <v>163</v>
      </c>
      <c r="O4706">
        <v>104</v>
      </c>
      <c r="P4706">
        <v>20</v>
      </c>
      <c r="Q4706">
        <v>10</v>
      </c>
      <c r="R4706">
        <v>32</v>
      </c>
      <c r="S4706">
        <v>8</v>
      </c>
      <c r="T4706">
        <v>0.4</v>
      </c>
      <c r="U4706">
        <v>880</v>
      </c>
      <c r="V4706">
        <v>2.08</v>
      </c>
      <c r="W4706">
        <v>-0.2</v>
      </c>
      <c r="X4706">
        <v>4</v>
      </c>
      <c r="Y4706">
        <v>2</v>
      </c>
      <c r="Z4706">
        <v>46</v>
      </c>
      <c r="AA4706">
        <v>0.5</v>
      </c>
      <c r="AB4706">
        <v>2</v>
      </c>
      <c r="AC4706">
        <v>710</v>
      </c>
      <c r="AD4706">
        <v>35</v>
      </c>
      <c r="AE4706">
        <v>-2</v>
      </c>
      <c r="AF4706">
        <v>19.399999999999999</v>
      </c>
      <c r="AG4706">
        <v>2.5</v>
      </c>
      <c r="AH4706">
        <v>480</v>
      </c>
    </row>
    <row r="4707" spans="1:34" hidden="1" x14ac:dyDescent="0.25">
      <c r="A4707" t="s">
        <v>17927</v>
      </c>
      <c r="B4707" t="s">
        <v>17928</v>
      </c>
      <c r="C4707" s="1" t="str">
        <f t="shared" si="762"/>
        <v>21:0624</v>
      </c>
      <c r="D4707" s="1" t="str">
        <f t="shared" si="763"/>
        <v>21:0195</v>
      </c>
      <c r="E4707" t="s">
        <v>17929</v>
      </c>
      <c r="F4707" t="s">
        <v>17930</v>
      </c>
      <c r="H4707">
        <v>62.364076099999998</v>
      </c>
      <c r="I4707">
        <v>-139.49266299999999</v>
      </c>
      <c r="J4707" s="1" t="str">
        <f t="shared" si="764"/>
        <v>NGR bulk stream sediment</v>
      </c>
      <c r="K4707" s="1" t="str">
        <f t="shared" si="765"/>
        <v>&lt;177 micron (NGR)</v>
      </c>
      <c r="L4707">
        <v>9</v>
      </c>
      <c r="M4707" t="s">
        <v>61</v>
      </c>
      <c r="N4707">
        <v>164</v>
      </c>
      <c r="O4707">
        <v>96</v>
      </c>
      <c r="P4707">
        <v>40</v>
      </c>
      <c r="Q4707">
        <v>6</v>
      </c>
      <c r="R4707">
        <v>32</v>
      </c>
      <c r="S4707">
        <v>12</v>
      </c>
      <c r="T4707">
        <v>0.6</v>
      </c>
      <c r="U4707">
        <v>3200</v>
      </c>
      <c r="V4707">
        <v>2</v>
      </c>
      <c r="W4707">
        <v>0.4</v>
      </c>
      <c r="X4707">
        <v>14</v>
      </c>
      <c r="Y4707">
        <v>4</v>
      </c>
      <c r="Z4707">
        <v>56</v>
      </c>
      <c r="AA4707">
        <v>1</v>
      </c>
      <c r="AB4707">
        <v>2</v>
      </c>
      <c r="AC4707">
        <v>627</v>
      </c>
      <c r="AD4707">
        <v>75</v>
      </c>
      <c r="AE4707">
        <v>-2</v>
      </c>
      <c r="AF4707">
        <v>38.6</v>
      </c>
      <c r="AG4707">
        <v>2.1</v>
      </c>
      <c r="AH4707">
        <v>360</v>
      </c>
    </row>
    <row r="4708" spans="1:34" hidden="1" x14ac:dyDescent="0.25">
      <c r="A4708" t="s">
        <v>17931</v>
      </c>
      <c r="B4708" t="s">
        <v>17932</v>
      </c>
      <c r="C4708" s="1" t="str">
        <f t="shared" si="762"/>
        <v>21:0624</v>
      </c>
      <c r="D4708" s="1" t="str">
        <f t="shared" si="763"/>
        <v>21:0195</v>
      </c>
      <c r="E4708" t="s">
        <v>17933</v>
      </c>
      <c r="F4708" t="s">
        <v>17934</v>
      </c>
      <c r="H4708">
        <v>62.363813399999998</v>
      </c>
      <c r="I4708">
        <v>-139.6534905</v>
      </c>
      <c r="J4708" s="1" t="str">
        <f t="shared" si="764"/>
        <v>NGR bulk stream sediment</v>
      </c>
      <c r="K4708" s="1" t="str">
        <f t="shared" si="765"/>
        <v>&lt;177 micron (NGR)</v>
      </c>
      <c r="L4708">
        <v>9</v>
      </c>
      <c r="M4708" t="s">
        <v>66</v>
      </c>
      <c r="N4708">
        <v>165</v>
      </c>
      <c r="O4708">
        <v>32</v>
      </c>
      <c r="P4708">
        <v>20</v>
      </c>
      <c r="Q4708">
        <v>2</v>
      </c>
      <c r="R4708">
        <v>16</v>
      </c>
      <c r="S4708">
        <v>8</v>
      </c>
      <c r="T4708">
        <v>-0.2</v>
      </c>
      <c r="U4708">
        <v>184</v>
      </c>
      <c r="V4708">
        <v>0.76</v>
      </c>
      <c r="W4708">
        <v>0.6</v>
      </c>
      <c r="X4708">
        <v>2</v>
      </c>
      <c r="Y4708">
        <v>4</v>
      </c>
      <c r="Z4708">
        <v>14</v>
      </c>
      <c r="AA4708">
        <v>0.6</v>
      </c>
      <c r="AB4708">
        <v>3</v>
      </c>
      <c r="AC4708">
        <v>194</v>
      </c>
      <c r="AD4708">
        <v>65</v>
      </c>
      <c r="AE4708">
        <v>-2</v>
      </c>
      <c r="AF4708">
        <v>71.2</v>
      </c>
      <c r="AG4708">
        <v>1.6</v>
      </c>
      <c r="AH4708">
        <v>150</v>
      </c>
    </row>
    <row r="4709" spans="1:34" hidden="1" x14ac:dyDescent="0.25">
      <c r="A4709" t="s">
        <v>17935</v>
      </c>
      <c r="B4709" t="s">
        <v>17936</v>
      </c>
      <c r="C4709" s="1" t="str">
        <f t="shared" si="762"/>
        <v>21:0624</v>
      </c>
      <c r="D4709" s="1" t="str">
        <f t="shared" si="763"/>
        <v>21:0195</v>
      </c>
      <c r="E4709" t="s">
        <v>17937</v>
      </c>
      <c r="F4709" t="s">
        <v>17938</v>
      </c>
      <c r="H4709">
        <v>62.325755399999998</v>
      </c>
      <c r="I4709">
        <v>-139.742245</v>
      </c>
      <c r="J4709" s="1" t="str">
        <f t="shared" si="764"/>
        <v>NGR bulk stream sediment</v>
      </c>
      <c r="K4709" s="1" t="str">
        <f t="shared" si="765"/>
        <v>&lt;177 micron (NGR)</v>
      </c>
      <c r="L4709">
        <v>9</v>
      </c>
      <c r="M4709" t="s">
        <v>76</v>
      </c>
      <c r="N4709">
        <v>166</v>
      </c>
      <c r="O4709">
        <v>54</v>
      </c>
      <c r="P4709">
        <v>20</v>
      </c>
      <c r="Q4709">
        <v>6</v>
      </c>
      <c r="R4709">
        <v>22</v>
      </c>
      <c r="S4709">
        <v>6</v>
      </c>
      <c r="T4709">
        <v>-0.2</v>
      </c>
      <c r="U4709">
        <v>208</v>
      </c>
      <c r="V4709">
        <v>1.56</v>
      </c>
      <c r="W4709">
        <v>-0.2</v>
      </c>
      <c r="X4709">
        <v>2</v>
      </c>
      <c r="Y4709">
        <v>2</v>
      </c>
      <c r="Z4709">
        <v>50</v>
      </c>
      <c r="AA4709">
        <v>0.6</v>
      </c>
      <c r="AB4709">
        <v>-1</v>
      </c>
      <c r="AC4709">
        <v>520</v>
      </c>
      <c r="AD4709">
        <v>15</v>
      </c>
      <c r="AE4709">
        <v>-2</v>
      </c>
      <c r="AF4709">
        <v>8</v>
      </c>
      <c r="AG4709">
        <v>2</v>
      </c>
      <c r="AH4709">
        <v>280</v>
      </c>
    </row>
    <row r="4710" spans="1:34" hidden="1" x14ac:dyDescent="0.25">
      <c r="A4710" t="s">
        <v>17939</v>
      </c>
      <c r="B4710" t="s">
        <v>17940</v>
      </c>
      <c r="C4710" s="1" t="str">
        <f t="shared" si="762"/>
        <v>21:0624</v>
      </c>
      <c r="D4710" s="1" t="str">
        <f>HYPERLINK("http://geochem.nrcan.gc.ca/cdogs/content/svy/svy_e.htm", "")</f>
        <v/>
      </c>
      <c r="G4710" s="1" t="str">
        <f>HYPERLINK("http://geochem.nrcan.gc.ca/cdogs/content/cr_/cr_00078_e.htm", "78")</f>
        <v>78</v>
      </c>
      <c r="J4710" t="s">
        <v>69</v>
      </c>
      <c r="K4710" t="s">
        <v>70</v>
      </c>
      <c r="L4710">
        <v>9</v>
      </c>
      <c r="M4710" t="s">
        <v>71</v>
      </c>
      <c r="N4710">
        <v>167</v>
      </c>
      <c r="O4710">
        <v>86</v>
      </c>
      <c r="P4710">
        <v>34</v>
      </c>
      <c r="Q4710">
        <v>20</v>
      </c>
      <c r="R4710">
        <v>236</v>
      </c>
      <c r="S4710">
        <v>22</v>
      </c>
      <c r="T4710">
        <v>-0.2</v>
      </c>
      <c r="U4710">
        <v>460</v>
      </c>
      <c r="V4710">
        <v>2.16</v>
      </c>
      <c r="W4710">
        <v>0.6</v>
      </c>
      <c r="X4710">
        <v>10</v>
      </c>
      <c r="Y4710">
        <v>4</v>
      </c>
      <c r="Z4710">
        <v>50</v>
      </c>
      <c r="AA4710">
        <v>0.3</v>
      </c>
      <c r="AB4710">
        <v>4</v>
      </c>
      <c r="AC4710">
        <v>643</v>
      </c>
      <c r="AD4710">
        <v>15</v>
      </c>
      <c r="AE4710">
        <v>10</v>
      </c>
      <c r="AF4710">
        <v>2</v>
      </c>
      <c r="AG4710">
        <v>11.4</v>
      </c>
      <c r="AH4710">
        <v>500</v>
      </c>
    </row>
    <row r="4711" spans="1:34" hidden="1" x14ac:dyDescent="0.25">
      <c r="A4711" t="s">
        <v>17941</v>
      </c>
      <c r="B4711" t="s">
        <v>17942</v>
      </c>
      <c r="C4711" s="1" t="str">
        <f t="shared" si="762"/>
        <v>21:0624</v>
      </c>
      <c r="D4711" s="1" t="str">
        <f t="shared" ref="D4711:D4726" si="766">HYPERLINK("http://geochem.nrcan.gc.ca/cdogs/content/svy/svy210195_e.htm", "21:0195")</f>
        <v>21:0195</v>
      </c>
      <c r="E4711" t="s">
        <v>17917</v>
      </c>
      <c r="F4711" t="s">
        <v>17943</v>
      </c>
      <c r="H4711">
        <v>62.313336399999997</v>
      </c>
      <c r="I4711">
        <v>-139.79448970000001</v>
      </c>
      <c r="J4711" s="1" t="str">
        <f t="shared" ref="J4711:J4726" si="767">HYPERLINK("http://geochem.nrcan.gc.ca/cdogs/content/kwd/kwd020030_e.htm", "NGR bulk stream sediment")</f>
        <v>NGR bulk stream sediment</v>
      </c>
      <c r="K4711" s="1" t="str">
        <f t="shared" ref="K4711:K4726" si="768">HYPERLINK("http://geochem.nrcan.gc.ca/cdogs/content/kwd/kwd080006_e.htm", "&lt;177 micron (NGR)")</f>
        <v>&lt;177 micron (NGR)</v>
      </c>
      <c r="L4711">
        <v>9</v>
      </c>
      <c r="M4711" t="s">
        <v>47</v>
      </c>
      <c r="N4711">
        <v>168</v>
      </c>
      <c r="O4711">
        <v>60</v>
      </c>
      <c r="P4711">
        <v>20</v>
      </c>
      <c r="Q4711">
        <v>6</v>
      </c>
      <c r="R4711">
        <v>22</v>
      </c>
      <c r="S4711">
        <v>10</v>
      </c>
      <c r="T4711">
        <v>-0.2</v>
      </c>
      <c r="U4711">
        <v>244</v>
      </c>
      <c r="V4711">
        <v>1.6</v>
      </c>
      <c r="W4711">
        <v>-0.2</v>
      </c>
      <c r="X4711">
        <v>2</v>
      </c>
      <c r="Y4711">
        <v>2</v>
      </c>
      <c r="Z4711">
        <v>48</v>
      </c>
      <c r="AA4711">
        <v>1.4</v>
      </c>
      <c r="AB4711">
        <v>-1</v>
      </c>
      <c r="AC4711">
        <v>552</v>
      </c>
      <c r="AD4711">
        <v>20</v>
      </c>
      <c r="AE4711">
        <v>-2</v>
      </c>
      <c r="AF4711">
        <v>9.8000000000000007</v>
      </c>
      <c r="AG4711">
        <v>2</v>
      </c>
      <c r="AH4711">
        <v>270</v>
      </c>
    </row>
    <row r="4712" spans="1:34" hidden="1" x14ac:dyDescent="0.25">
      <c r="A4712" t="s">
        <v>17944</v>
      </c>
      <c r="B4712" t="s">
        <v>17945</v>
      </c>
      <c r="C4712" s="1" t="str">
        <f t="shared" si="762"/>
        <v>21:0624</v>
      </c>
      <c r="D4712" s="1" t="str">
        <f t="shared" si="766"/>
        <v>21:0195</v>
      </c>
      <c r="E4712" t="s">
        <v>17917</v>
      </c>
      <c r="F4712" t="s">
        <v>17946</v>
      </c>
      <c r="H4712">
        <v>62.313336399999997</v>
      </c>
      <c r="I4712">
        <v>-139.79448970000001</v>
      </c>
      <c r="J4712" s="1" t="str">
        <f t="shared" si="767"/>
        <v>NGR bulk stream sediment</v>
      </c>
      <c r="K4712" s="1" t="str">
        <f t="shared" si="768"/>
        <v>&lt;177 micron (NGR)</v>
      </c>
      <c r="L4712">
        <v>9</v>
      </c>
      <c r="M4712" t="s">
        <v>51</v>
      </c>
      <c r="N4712">
        <v>169</v>
      </c>
      <c r="O4712">
        <v>52</v>
      </c>
      <c r="P4712">
        <v>16</v>
      </c>
      <c r="Q4712">
        <v>6</v>
      </c>
      <c r="R4712">
        <v>20</v>
      </c>
      <c r="S4712">
        <v>6</v>
      </c>
      <c r="T4712">
        <v>-0.2</v>
      </c>
      <c r="U4712">
        <v>260</v>
      </c>
      <c r="V4712">
        <v>1.44</v>
      </c>
      <c r="W4712">
        <v>-0.2</v>
      </c>
      <c r="X4712">
        <v>2</v>
      </c>
      <c r="Y4712">
        <v>-2</v>
      </c>
      <c r="Z4712">
        <v>48</v>
      </c>
      <c r="AA4712">
        <v>0.3</v>
      </c>
      <c r="AB4712">
        <v>1</v>
      </c>
      <c r="AC4712">
        <v>552</v>
      </c>
      <c r="AD4712">
        <v>10</v>
      </c>
      <c r="AE4712">
        <v>-2</v>
      </c>
      <c r="AF4712">
        <v>6.6</v>
      </c>
      <c r="AG4712">
        <v>1.8</v>
      </c>
      <c r="AH4712">
        <v>280</v>
      </c>
    </row>
    <row r="4713" spans="1:34" hidden="1" x14ac:dyDescent="0.25">
      <c r="A4713" t="s">
        <v>17947</v>
      </c>
      <c r="B4713" t="s">
        <v>17948</v>
      </c>
      <c r="C4713" s="1" t="str">
        <f t="shared" si="762"/>
        <v>21:0624</v>
      </c>
      <c r="D4713" s="1" t="str">
        <f t="shared" si="766"/>
        <v>21:0195</v>
      </c>
      <c r="E4713" t="s">
        <v>17949</v>
      </c>
      <c r="F4713" t="s">
        <v>17950</v>
      </c>
      <c r="H4713">
        <v>62.300521000000003</v>
      </c>
      <c r="I4713">
        <v>-139.8285587</v>
      </c>
      <c r="J4713" s="1" t="str">
        <f t="shared" si="767"/>
        <v>NGR bulk stream sediment</v>
      </c>
      <c r="K4713" s="1" t="str">
        <f t="shared" si="768"/>
        <v>&lt;177 micron (NGR)</v>
      </c>
      <c r="L4713">
        <v>9</v>
      </c>
      <c r="M4713" t="s">
        <v>81</v>
      </c>
      <c r="N4713">
        <v>170</v>
      </c>
      <c r="O4713">
        <v>50</v>
      </c>
      <c r="P4713">
        <v>38</v>
      </c>
      <c r="Q4713">
        <v>4</v>
      </c>
      <c r="R4713">
        <v>20</v>
      </c>
      <c r="S4713">
        <v>4</v>
      </c>
      <c r="T4713">
        <v>-0.2</v>
      </c>
      <c r="U4713">
        <v>144</v>
      </c>
      <c r="V4713">
        <v>0.48</v>
      </c>
      <c r="W4713">
        <v>0.4</v>
      </c>
      <c r="X4713">
        <v>2</v>
      </c>
      <c r="Y4713">
        <v>2</v>
      </c>
      <c r="Z4713">
        <v>10</v>
      </c>
      <c r="AA4713">
        <v>0.2</v>
      </c>
      <c r="AB4713">
        <v>3</v>
      </c>
      <c r="AC4713">
        <v>152</v>
      </c>
      <c r="AD4713">
        <v>80</v>
      </c>
      <c r="AE4713">
        <v>-2</v>
      </c>
      <c r="AF4713">
        <v>73.8</v>
      </c>
      <c r="AG4713">
        <v>0.5</v>
      </c>
      <c r="AH4713">
        <v>105</v>
      </c>
    </row>
    <row r="4714" spans="1:34" hidden="1" x14ac:dyDescent="0.25">
      <c r="A4714" t="s">
        <v>17951</v>
      </c>
      <c r="B4714" t="s">
        <v>17952</v>
      </c>
      <c r="C4714" s="1" t="str">
        <f t="shared" si="762"/>
        <v>21:0624</v>
      </c>
      <c r="D4714" s="1" t="str">
        <f t="shared" si="766"/>
        <v>21:0195</v>
      </c>
      <c r="E4714" t="s">
        <v>17953</v>
      </c>
      <c r="F4714" t="s">
        <v>17954</v>
      </c>
      <c r="H4714">
        <v>62.299574200000002</v>
      </c>
      <c r="I4714">
        <v>-139.91668519999999</v>
      </c>
      <c r="J4714" s="1" t="str">
        <f t="shared" si="767"/>
        <v>NGR bulk stream sediment</v>
      </c>
      <c r="K4714" s="1" t="str">
        <f t="shared" si="768"/>
        <v>&lt;177 micron (NGR)</v>
      </c>
      <c r="L4714">
        <v>9</v>
      </c>
      <c r="M4714" t="s">
        <v>86</v>
      </c>
      <c r="N4714">
        <v>171</v>
      </c>
      <c r="O4714">
        <v>58</v>
      </c>
      <c r="P4714">
        <v>52</v>
      </c>
      <c r="Q4714">
        <v>6</v>
      </c>
      <c r="R4714">
        <v>16</v>
      </c>
      <c r="S4714">
        <v>10</v>
      </c>
      <c r="T4714">
        <v>-0.2</v>
      </c>
      <c r="U4714">
        <v>1000</v>
      </c>
      <c r="V4714">
        <v>4</v>
      </c>
      <c r="W4714">
        <v>0.2</v>
      </c>
      <c r="X4714">
        <v>10</v>
      </c>
      <c r="Y4714">
        <v>2</v>
      </c>
      <c r="Z4714">
        <v>76</v>
      </c>
      <c r="AA4714">
        <v>0.7</v>
      </c>
      <c r="AB4714">
        <v>2</v>
      </c>
      <c r="AC4714">
        <v>175</v>
      </c>
      <c r="AD4714">
        <v>155</v>
      </c>
      <c r="AE4714">
        <v>-2</v>
      </c>
      <c r="AF4714">
        <v>70.8</v>
      </c>
      <c r="AG4714">
        <v>0.6</v>
      </c>
      <c r="AH4714">
        <v>110</v>
      </c>
    </row>
    <row r="4715" spans="1:34" hidden="1" x14ac:dyDescent="0.25">
      <c r="A4715" t="s">
        <v>17955</v>
      </c>
      <c r="B4715" t="s">
        <v>17956</v>
      </c>
      <c r="C4715" s="1" t="str">
        <f t="shared" si="762"/>
        <v>21:0624</v>
      </c>
      <c r="D4715" s="1" t="str">
        <f t="shared" si="766"/>
        <v>21:0195</v>
      </c>
      <c r="E4715" t="s">
        <v>17957</v>
      </c>
      <c r="F4715" t="s">
        <v>17958</v>
      </c>
      <c r="H4715">
        <v>62.329350699999999</v>
      </c>
      <c r="I4715">
        <v>-139.98330319999999</v>
      </c>
      <c r="J4715" s="1" t="str">
        <f t="shared" si="767"/>
        <v>NGR bulk stream sediment</v>
      </c>
      <c r="K4715" s="1" t="str">
        <f t="shared" si="768"/>
        <v>&lt;177 micron (NGR)</v>
      </c>
      <c r="L4715">
        <v>9</v>
      </c>
      <c r="M4715" t="s">
        <v>91</v>
      </c>
      <c r="N4715">
        <v>172</v>
      </c>
      <c r="O4715">
        <v>42</v>
      </c>
      <c r="P4715">
        <v>54</v>
      </c>
      <c r="Q4715">
        <v>2</v>
      </c>
      <c r="R4715">
        <v>20</v>
      </c>
      <c r="S4715">
        <v>-2</v>
      </c>
      <c r="T4715">
        <v>-0.2</v>
      </c>
      <c r="U4715">
        <v>392</v>
      </c>
      <c r="V4715">
        <v>1.56</v>
      </c>
      <c r="W4715">
        <v>-0.2</v>
      </c>
      <c r="X4715">
        <v>4</v>
      </c>
      <c r="Y4715">
        <v>-2</v>
      </c>
      <c r="Z4715">
        <v>30</v>
      </c>
      <c r="AA4715">
        <v>0.4</v>
      </c>
      <c r="AB4715">
        <v>2</v>
      </c>
      <c r="AC4715">
        <v>406</v>
      </c>
      <c r="AD4715">
        <v>40</v>
      </c>
      <c r="AE4715">
        <v>-2</v>
      </c>
      <c r="AF4715">
        <v>48.6</v>
      </c>
      <c r="AG4715">
        <v>1.2</v>
      </c>
      <c r="AH4715">
        <v>175</v>
      </c>
    </row>
    <row r="4716" spans="1:34" hidden="1" x14ac:dyDescent="0.25">
      <c r="A4716" t="s">
        <v>17959</v>
      </c>
      <c r="B4716" t="s">
        <v>17960</v>
      </c>
      <c r="C4716" s="1" t="str">
        <f t="shared" si="762"/>
        <v>21:0624</v>
      </c>
      <c r="D4716" s="1" t="str">
        <f t="shared" si="766"/>
        <v>21:0195</v>
      </c>
      <c r="E4716" t="s">
        <v>17961</v>
      </c>
      <c r="F4716" t="s">
        <v>17962</v>
      </c>
      <c r="H4716">
        <v>62.360632600000002</v>
      </c>
      <c r="I4716">
        <v>-139.9892194</v>
      </c>
      <c r="J4716" s="1" t="str">
        <f t="shared" si="767"/>
        <v>NGR bulk stream sediment</v>
      </c>
      <c r="K4716" s="1" t="str">
        <f t="shared" si="768"/>
        <v>&lt;177 micron (NGR)</v>
      </c>
      <c r="L4716">
        <v>9</v>
      </c>
      <c r="M4716" t="s">
        <v>96</v>
      </c>
      <c r="N4716">
        <v>173</v>
      </c>
      <c r="O4716">
        <v>52</v>
      </c>
      <c r="P4716">
        <v>28</v>
      </c>
      <c r="Q4716">
        <v>8</v>
      </c>
      <c r="R4716">
        <v>22</v>
      </c>
      <c r="S4716">
        <v>6</v>
      </c>
      <c r="T4716">
        <v>-0.2</v>
      </c>
      <c r="U4716">
        <v>184</v>
      </c>
      <c r="V4716">
        <v>1.68</v>
      </c>
      <c r="W4716">
        <v>-0.2</v>
      </c>
      <c r="X4716">
        <v>2</v>
      </c>
      <c r="Y4716">
        <v>-2</v>
      </c>
      <c r="Z4716">
        <v>64</v>
      </c>
      <c r="AA4716">
        <v>0.4</v>
      </c>
      <c r="AB4716">
        <v>1</v>
      </c>
      <c r="AC4716">
        <v>512</v>
      </c>
      <c r="AD4716">
        <v>25</v>
      </c>
      <c r="AE4716">
        <v>-2</v>
      </c>
      <c r="AF4716">
        <v>10.6</v>
      </c>
      <c r="AG4716">
        <v>1.7</v>
      </c>
      <c r="AH4716">
        <v>230</v>
      </c>
    </row>
    <row r="4717" spans="1:34" hidden="1" x14ac:dyDescent="0.25">
      <c r="A4717" t="s">
        <v>17963</v>
      </c>
      <c r="B4717" t="s">
        <v>17964</v>
      </c>
      <c r="C4717" s="1" t="str">
        <f t="shared" si="762"/>
        <v>21:0624</v>
      </c>
      <c r="D4717" s="1" t="str">
        <f t="shared" si="766"/>
        <v>21:0195</v>
      </c>
      <c r="E4717" t="s">
        <v>17965</v>
      </c>
      <c r="F4717" t="s">
        <v>17966</v>
      </c>
      <c r="H4717">
        <v>62.330940699999999</v>
      </c>
      <c r="I4717">
        <v>-139.96272999999999</v>
      </c>
      <c r="J4717" s="1" t="str">
        <f t="shared" si="767"/>
        <v>NGR bulk stream sediment</v>
      </c>
      <c r="K4717" s="1" t="str">
        <f t="shared" si="768"/>
        <v>&lt;177 micron (NGR)</v>
      </c>
      <c r="L4717">
        <v>9</v>
      </c>
      <c r="M4717" t="s">
        <v>101</v>
      </c>
      <c r="N4717">
        <v>174</v>
      </c>
      <c r="O4717">
        <v>70</v>
      </c>
      <c r="P4717">
        <v>44</v>
      </c>
      <c r="Q4717">
        <v>14</v>
      </c>
      <c r="R4717">
        <v>30</v>
      </c>
      <c r="S4717">
        <v>8</v>
      </c>
      <c r="T4717">
        <v>-0.2</v>
      </c>
      <c r="U4717">
        <v>264</v>
      </c>
      <c r="V4717">
        <v>2.3199999999999998</v>
      </c>
      <c r="W4717">
        <v>-0.2</v>
      </c>
      <c r="X4717">
        <v>2</v>
      </c>
      <c r="Y4717">
        <v>2</v>
      </c>
      <c r="Z4717">
        <v>78</v>
      </c>
      <c r="AA4717">
        <v>0.8</v>
      </c>
      <c r="AB4717">
        <v>2</v>
      </c>
      <c r="AC4717">
        <v>557</v>
      </c>
      <c r="AD4717">
        <v>25</v>
      </c>
      <c r="AE4717">
        <v>2</v>
      </c>
      <c r="AF4717">
        <v>15</v>
      </c>
      <c r="AG4717">
        <v>1.8</v>
      </c>
      <c r="AH4717">
        <v>165</v>
      </c>
    </row>
    <row r="4718" spans="1:34" hidden="1" x14ac:dyDescent="0.25">
      <c r="A4718" t="s">
        <v>17967</v>
      </c>
      <c r="B4718" t="s">
        <v>17968</v>
      </c>
      <c r="C4718" s="1" t="str">
        <f t="shared" si="762"/>
        <v>21:0624</v>
      </c>
      <c r="D4718" s="1" t="str">
        <f t="shared" si="766"/>
        <v>21:0195</v>
      </c>
      <c r="E4718" t="s">
        <v>17969</v>
      </c>
      <c r="F4718" t="s">
        <v>17970</v>
      </c>
      <c r="H4718">
        <v>62.354116300000001</v>
      </c>
      <c r="I4718">
        <v>-139.8634237</v>
      </c>
      <c r="J4718" s="1" t="str">
        <f t="shared" si="767"/>
        <v>NGR bulk stream sediment</v>
      </c>
      <c r="K4718" s="1" t="str">
        <f t="shared" si="768"/>
        <v>&lt;177 micron (NGR)</v>
      </c>
      <c r="L4718">
        <v>9</v>
      </c>
      <c r="M4718" t="s">
        <v>106</v>
      </c>
      <c r="N4718">
        <v>175</v>
      </c>
      <c r="O4718">
        <v>56</v>
      </c>
      <c r="P4718">
        <v>24</v>
      </c>
      <c r="Q4718">
        <v>4</v>
      </c>
      <c r="R4718">
        <v>22</v>
      </c>
      <c r="S4718">
        <v>6</v>
      </c>
      <c r="T4718">
        <v>-0.2</v>
      </c>
      <c r="U4718">
        <v>600</v>
      </c>
      <c r="V4718">
        <v>1.6</v>
      </c>
      <c r="W4718">
        <v>-0.2</v>
      </c>
      <c r="X4718">
        <v>2</v>
      </c>
      <c r="Y4718">
        <v>-2</v>
      </c>
      <c r="Z4718">
        <v>46</v>
      </c>
      <c r="AA4718">
        <v>0.4</v>
      </c>
      <c r="AB4718">
        <v>1</v>
      </c>
      <c r="AC4718">
        <v>536</v>
      </c>
      <c r="AD4718">
        <v>25</v>
      </c>
      <c r="AE4718">
        <v>-2</v>
      </c>
      <c r="AF4718">
        <v>13.6</v>
      </c>
      <c r="AG4718">
        <v>1.5</v>
      </c>
      <c r="AH4718">
        <v>240</v>
      </c>
    </row>
    <row r="4719" spans="1:34" hidden="1" x14ac:dyDescent="0.25">
      <c r="A4719" t="s">
        <v>17971</v>
      </c>
      <c r="B4719" t="s">
        <v>17972</v>
      </c>
      <c r="C4719" s="1" t="str">
        <f t="shared" si="762"/>
        <v>21:0624</v>
      </c>
      <c r="D4719" s="1" t="str">
        <f t="shared" si="766"/>
        <v>21:0195</v>
      </c>
      <c r="E4719" t="s">
        <v>17973</v>
      </c>
      <c r="F4719" t="s">
        <v>17974</v>
      </c>
      <c r="H4719">
        <v>62.449172799999999</v>
      </c>
      <c r="I4719">
        <v>-139.87364890000001</v>
      </c>
      <c r="J4719" s="1" t="str">
        <f t="shared" si="767"/>
        <v>NGR bulk stream sediment</v>
      </c>
      <c r="K4719" s="1" t="str">
        <f t="shared" si="768"/>
        <v>&lt;177 micron (NGR)</v>
      </c>
      <c r="L4719">
        <v>9</v>
      </c>
      <c r="M4719" t="s">
        <v>111</v>
      </c>
      <c r="N4719">
        <v>176</v>
      </c>
      <c r="O4719">
        <v>82</v>
      </c>
      <c r="P4719">
        <v>16</v>
      </c>
      <c r="Q4719">
        <v>2</v>
      </c>
      <c r="R4719">
        <v>12</v>
      </c>
      <c r="S4719">
        <v>10</v>
      </c>
      <c r="T4719">
        <v>-0.2</v>
      </c>
      <c r="U4719">
        <v>1320</v>
      </c>
      <c r="V4719">
        <v>2.3199999999999998</v>
      </c>
      <c r="W4719">
        <v>-0.2</v>
      </c>
      <c r="X4719">
        <v>10</v>
      </c>
      <c r="Y4719">
        <v>4</v>
      </c>
      <c r="Z4719">
        <v>12</v>
      </c>
      <c r="AA4719">
        <v>0.4</v>
      </c>
      <c r="AB4719">
        <v>2</v>
      </c>
      <c r="AC4719">
        <v>100</v>
      </c>
      <c r="AD4719">
        <v>80</v>
      </c>
      <c r="AE4719">
        <v>-2</v>
      </c>
      <c r="AF4719">
        <v>75.400000000000006</v>
      </c>
      <c r="AG4719">
        <v>0.5</v>
      </c>
      <c r="AH4719">
        <v>78</v>
      </c>
    </row>
    <row r="4720" spans="1:34" hidden="1" x14ac:dyDescent="0.25">
      <c r="A4720" t="s">
        <v>17975</v>
      </c>
      <c r="B4720" t="s">
        <v>17976</v>
      </c>
      <c r="C4720" s="1" t="str">
        <f t="shared" si="762"/>
        <v>21:0624</v>
      </c>
      <c r="D4720" s="1" t="str">
        <f t="shared" si="766"/>
        <v>21:0195</v>
      </c>
      <c r="E4720" t="s">
        <v>17977</v>
      </c>
      <c r="F4720" t="s">
        <v>17978</v>
      </c>
      <c r="H4720">
        <v>62.475523600000002</v>
      </c>
      <c r="I4720">
        <v>-139.8304301</v>
      </c>
      <c r="J4720" s="1" t="str">
        <f t="shared" si="767"/>
        <v>NGR bulk stream sediment</v>
      </c>
      <c r="K4720" s="1" t="str">
        <f t="shared" si="768"/>
        <v>&lt;177 micron (NGR)</v>
      </c>
      <c r="L4720">
        <v>9</v>
      </c>
      <c r="M4720" t="s">
        <v>116</v>
      </c>
      <c r="N4720">
        <v>177</v>
      </c>
      <c r="O4720">
        <v>70</v>
      </c>
      <c r="P4720">
        <v>36</v>
      </c>
      <c r="Q4720">
        <v>6</v>
      </c>
      <c r="R4720">
        <v>30</v>
      </c>
      <c r="S4720">
        <v>4</v>
      </c>
      <c r="T4720">
        <v>-0.2</v>
      </c>
      <c r="U4720">
        <v>520</v>
      </c>
      <c r="V4720">
        <v>0.96</v>
      </c>
      <c r="W4720">
        <v>-0.2</v>
      </c>
      <c r="X4720">
        <v>2</v>
      </c>
      <c r="Y4720">
        <v>2</v>
      </c>
      <c r="Z4720">
        <v>20</v>
      </c>
      <c r="AA4720">
        <v>0.3</v>
      </c>
      <c r="AB4720">
        <v>-1</v>
      </c>
      <c r="AC4720">
        <v>207</v>
      </c>
      <c r="AD4720">
        <v>95</v>
      </c>
      <c r="AE4720">
        <v>-2</v>
      </c>
      <c r="AF4720">
        <v>72.400000000000006</v>
      </c>
      <c r="AG4720">
        <v>0.6</v>
      </c>
      <c r="AH4720">
        <v>110</v>
      </c>
    </row>
    <row r="4721" spans="1:34" hidden="1" x14ac:dyDescent="0.25">
      <c r="A4721" t="s">
        <v>17979</v>
      </c>
      <c r="B4721" t="s">
        <v>17980</v>
      </c>
      <c r="C4721" s="1" t="str">
        <f t="shared" si="762"/>
        <v>21:0624</v>
      </c>
      <c r="D4721" s="1" t="str">
        <f t="shared" si="766"/>
        <v>21:0195</v>
      </c>
      <c r="E4721" t="s">
        <v>17981</v>
      </c>
      <c r="F4721" t="s">
        <v>17982</v>
      </c>
      <c r="H4721">
        <v>62.507666200000003</v>
      </c>
      <c r="I4721">
        <v>-139.3210972</v>
      </c>
      <c r="J4721" s="1" t="str">
        <f t="shared" si="767"/>
        <v>NGR bulk stream sediment</v>
      </c>
      <c r="K4721" s="1" t="str">
        <f t="shared" si="768"/>
        <v>&lt;177 micron (NGR)</v>
      </c>
      <c r="L4721">
        <v>9</v>
      </c>
      <c r="M4721" t="s">
        <v>121</v>
      </c>
      <c r="N4721">
        <v>178</v>
      </c>
      <c r="O4721">
        <v>72</v>
      </c>
      <c r="P4721">
        <v>22</v>
      </c>
      <c r="Q4721">
        <v>8</v>
      </c>
      <c r="R4721">
        <v>34</v>
      </c>
      <c r="S4721">
        <v>14</v>
      </c>
      <c r="T4721">
        <v>-0.2</v>
      </c>
      <c r="U4721">
        <v>560</v>
      </c>
      <c r="V4721">
        <v>2.2400000000000002</v>
      </c>
      <c r="W4721">
        <v>-0.2</v>
      </c>
      <c r="X4721">
        <v>2</v>
      </c>
      <c r="Y4721">
        <v>-2</v>
      </c>
      <c r="Z4721">
        <v>66</v>
      </c>
      <c r="AA4721">
        <v>0.5</v>
      </c>
      <c r="AB4721">
        <v>1</v>
      </c>
      <c r="AC4721">
        <v>634</v>
      </c>
      <c r="AD4721">
        <v>30</v>
      </c>
      <c r="AE4721">
        <v>2</v>
      </c>
      <c r="AF4721">
        <v>11.4</v>
      </c>
      <c r="AG4721">
        <v>1.8</v>
      </c>
      <c r="AH4721">
        <v>350</v>
      </c>
    </row>
    <row r="4722" spans="1:34" hidden="1" x14ac:dyDescent="0.25">
      <c r="A4722" t="s">
        <v>17983</v>
      </c>
      <c r="B4722" t="s">
        <v>17984</v>
      </c>
      <c r="C4722" s="1" t="str">
        <f t="shared" si="762"/>
        <v>21:0624</v>
      </c>
      <c r="D4722" s="1" t="str">
        <f t="shared" si="766"/>
        <v>21:0195</v>
      </c>
      <c r="E4722" t="s">
        <v>17985</v>
      </c>
      <c r="F4722" t="s">
        <v>17986</v>
      </c>
      <c r="H4722">
        <v>62.514622299999999</v>
      </c>
      <c r="I4722">
        <v>-139.2972202</v>
      </c>
      <c r="J4722" s="1" t="str">
        <f t="shared" si="767"/>
        <v>NGR bulk stream sediment</v>
      </c>
      <c r="K4722" s="1" t="str">
        <f t="shared" si="768"/>
        <v>&lt;177 micron (NGR)</v>
      </c>
      <c r="L4722">
        <v>9</v>
      </c>
      <c r="M4722" t="s">
        <v>126</v>
      </c>
      <c r="N4722">
        <v>179</v>
      </c>
      <c r="O4722">
        <v>68</v>
      </c>
      <c r="P4722">
        <v>18</v>
      </c>
      <c r="Q4722">
        <v>10</v>
      </c>
      <c r="R4722">
        <v>24</v>
      </c>
      <c r="S4722">
        <v>8</v>
      </c>
      <c r="T4722">
        <v>-0.2</v>
      </c>
      <c r="U4722">
        <v>312</v>
      </c>
      <c r="V4722">
        <v>1.68</v>
      </c>
      <c r="W4722">
        <v>-0.2</v>
      </c>
      <c r="X4722">
        <v>2</v>
      </c>
      <c r="Y4722">
        <v>-2</v>
      </c>
      <c r="Z4722">
        <v>54</v>
      </c>
      <c r="AA4722">
        <v>0.4</v>
      </c>
      <c r="AB4722">
        <v>2</v>
      </c>
      <c r="AC4722">
        <v>971</v>
      </c>
      <c r="AD4722">
        <v>15</v>
      </c>
      <c r="AE4722">
        <v>2</v>
      </c>
      <c r="AF4722">
        <v>7.4</v>
      </c>
      <c r="AG4722">
        <v>3.6</v>
      </c>
      <c r="AH4722">
        <v>360</v>
      </c>
    </row>
    <row r="4723" spans="1:34" hidden="1" x14ac:dyDescent="0.25">
      <c r="A4723" t="s">
        <v>17987</v>
      </c>
      <c r="B4723" t="s">
        <v>17988</v>
      </c>
      <c r="C4723" s="1" t="str">
        <f t="shared" si="762"/>
        <v>21:0624</v>
      </c>
      <c r="D4723" s="1" t="str">
        <f t="shared" si="766"/>
        <v>21:0195</v>
      </c>
      <c r="E4723" t="s">
        <v>17989</v>
      </c>
      <c r="F4723" t="s">
        <v>17990</v>
      </c>
      <c r="H4723">
        <v>62.511562300000001</v>
      </c>
      <c r="I4723">
        <v>-139.2401721</v>
      </c>
      <c r="J4723" s="1" t="str">
        <f t="shared" si="767"/>
        <v>NGR bulk stream sediment</v>
      </c>
      <c r="K4723" s="1" t="str">
        <f t="shared" si="768"/>
        <v>&lt;177 micron (NGR)</v>
      </c>
      <c r="L4723">
        <v>9</v>
      </c>
      <c r="M4723" t="s">
        <v>131</v>
      </c>
      <c r="N4723">
        <v>180</v>
      </c>
      <c r="O4723">
        <v>82</v>
      </c>
      <c r="P4723">
        <v>24</v>
      </c>
      <c r="Q4723">
        <v>12</v>
      </c>
      <c r="R4723">
        <v>30</v>
      </c>
      <c r="S4723">
        <v>12</v>
      </c>
      <c r="T4723">
        <v>-0.2</v>
      </c>
      <c r="U4723">
        <v>420</v>
      </c>
      <c r="V4723">
        <v>2.16</v>
      </c>
      <c r="W4723">
        <v>0.2</v>
      </c>
      <c r="X4723">
        <v>2</v>
      </c>
      <c r="Y4723">
        <v>2</v>
      </c>
      <c r="Z4723">
        <v>60</v>
      </c>
      <c r="AA4723">
        <v>0.3</v>
      </c>
      <c r="AB4723">
        <v>2</v>
      </c>
      <c r="AC4723">
        <v>1040</v>
      </c>
      <c r="AD4723">
        <v>30</v>
      </c>
      <c r="AE4723">
        <v>2</v>
      </c>
      <c r="AF4723">
        <v>10.6</v>
      </c>
      <c r="AG4723">
        <v>4.5999999999999996</v>
      </c>
      <c r="AH4723">
        <v>380</v>
      </c>
    </row>
    <row r="4724" spans="1:34" hidden="1" x14ac:dyDescent="0.25">
      <c r="A4724" t="s">
        <v>17991</v>
      </c>
      <c r="B4724" t="s">
        <v>17992</v>
      </c>
      <c r="C4724" s="1" t="str">
        <f t="shared" si="762"/>
        <v>21:0624</v>
      </c>
      <c r="D4724" s="1" t="str">
        <f t="shared" si="766"/>
        <v>21:0195</v>
      </c>
      <c r="E4724" t="s">
        <v>17993</v>
      </c>
      <c r="F4724" t="s">
        <v>17994</v>
      </c>
      <c r="H4724">
        <v>62.519700899999997</v>
      </c>
      <c r="I4724">
        <v>-139.19828759999999</v>
      </c>
      <c r="J4724" s="1" t="str">
        <f t="shared" si="767"/>
        <v>NGR bulk stream sediment</v>
      </c>
      <c r="K4724" s="1" t="str">
        <f t="shared" si="768"/>
        <v>&lt;177 micron (NGR)</v>
      </c>
      <c r="L4724">
        <v>10</v>
      </c>
      <c r="M4724" t="s">
        <v>38</v>
      </c>
      <c r="N4724">
        <v>181</v>
      </c>
      <c r="O4724">
        <v>60</v>
      </c>
      <c r="P4724">
        <v>18</v>
      </c>
      <c r="Q4724">
        <v>12</v>
      </c>
      <c r="R4724">
        <v>24</v>
      </c>
      <c r="S4724">
        <v>12</v>
      </c>
      <c r="T4724">
        <v>-0.2</v>
      </c>
      <c r="U4724">
        <v>520</v>
      </c>
      <c r="V4724">
        <v>2.4</v>
      </c>
      <c r="W4724">
        <v>-0.2</v>
      </c>
      <c r="X4724">
        <v>4</v>
      </c>
      <c r="Y4724">
        <v>-2</v>
      </c>
      <c r="Z4724">
        <v>62</v>
      </c>
      <c r="AA4724">
        <v>0.4</v>
      </c>
      <c r="AB4724">
        <v>-1</v>
      </c>
      <c r="AC4724">
        <v>647</v>
      </c>
      <c r="AD4724">
        <v>25</v>
      </c>
      <c r="AE4724">
        <v>-2</v>
      </c>
      <c r="AF4724">
        <v>13</v>
      </c>
      <c r="AG4724">
        <v>2.7</v>
      </c>
      <c r="AH4724">
        <v>295</v>
      </c>
    </row>
    <row r="4725" spans="1:34" hidden="1" x14ac:dyDescent="0.25">
      <c r="A4725" t="s">
        <v>17995</v>
      </c>
      <c r="B4725" t="s">
        <v>17996</v>
      </c>
      <c r="C4725" s="1" t="str">
        <f t="shared" si="762"/>
        <v>21:0624</v>
      </c>
      <c r="D4725" s="1" t="str">
        <f t="shared" si="766"/>
        <v>21:0195</v>
      </c>
      <c r="E4725" t="s">
        <v>17993</v>
      </c>
      <c r="F4725" t="s">
        <v>17997</v>
      </c>
      <c r="H4725">
        <v>62.519700899999997</v>
      </c>
      <c r="I4725">
        <v>-139.19828759999999</v>
      </c>
      <c r="J4725" s="1" t="str">
        <f t="shared" si="767"/>
        <v>NGR bulk stream sediment</v>
      </c>
      <c r="K4725" s="1" t="str">
        <f t="shared" si="768"/>
        <v>&lt;177 micron (NGR)</v>
      </c>
      <c r="L4725">
        <v>10</v>
      </c>
      <c r="M4725" t="s">
        <v>51</v>
      </c>
      <c r="N4725">
        <v>182</v>
      </c>
      <c r="O4725">
        <v>64</v>
      </c>
      <c r="P4725">
        <v>18</v>
      </c>
      <c r="Q4725">
        <v>10</v>
      </c>
      <c r="R4725">
        <v>24</v>
      </c>
      <c r="S4725">
        <v>8</v>
      </c>
      <c r="T4725">
        <v>-0.2</v>
      </c>
      <c r="U4725">
        <v>400</v>
      </c>
      <c r="V4725">
        <v>2.48</v>
      </c>
      <c r="W4725">
        <v>-0.2</v>
      </c>
      <c r="X4725">
        <v>4</v>
      </c>
      <c r="Y4725">
        <v>2</v>
      </c>
      <c r="Z4725">
        <v>58</v>
      </c>
      <c r="AA4725">
        <v>0.6</v>
      </c>
      <c r="AB4725">
        <v>1</v>
      </c>
      <c r="AC4725">
        <v>644</v>
      </c>
      <c r="AD4725">
        <v>20</v>
      </c>
      <c r="AE4725">
        <v>2</v>
      </c>
      <c r="AF4725">
        <v>11.6</v>
      </c>
      <c r="AG4725">
        <v>2.7</v>
      </c>
      <c r="AH4725">
        <v>310</v>
      </c>
    </row>
    <row r="4726" spans="1:34" hidden="1" x14ac:dyDescent="0.25">
      <c r="A4726" t="s">
        <v>17998</v>
      </c>
      <c r="B4726" t="s">
        <v>17999</v>
      </c>
      <c r="C4726" s="1" t="str">
        <f t="shared" si="762"/>
        <v>21:0624</v>
      </c>
      <c r="D4726" s="1" t="str">
        <f t="shared" si="766"/>
        <v>21:0195</v>
      </c>
      <c r="E4726" t="s">
        <v>17993</v>
      </c>
      <c r="F4726" t="s">
        <v>18000</v>
      </c>
      <c r="H4726">
        <v>62.519700899999997</v>
      </c>
      <c r="I4726">
        <v>-139.19828759999999</v>
      </c>
      <c r="J4726" s="1" t="str">
        <f t="shared" si="767"/>
        <v>NGR bulk stream sediment</v>
      </c>
      <c r="K4726" s="1" t="str">
        <f t="shared" si="768"/>
        <v>&lt;177 micron (NGR)</v>
      </c>
      <c r="L4726">
        <v>10</v>
      </c>
      <c r="M4726" t="s">
        <v>47</v>
      </c>
      <c r="N4726">
        <v>183</v>
      </c>
      <c r="O4726">
        <v>64</v>
      </c>
      <c r="P4726">
        <v>18</v>
      </c>
      <c r="Q4726">
        <v>12</v>
      </c>
      <c r="R4726">
        <v>22</v>
      </c>
      <c r="S4726">
        <v>10</v>
      </c>
      <c r="T4726">
        <v>-0.2</v>
      </c>
      <c r="U4726">
        <v>520</v>
      </c>
      <c r="V4726">
        <v>2.4</v>
      </c>
      <c r="W4726">
        <v>-0.2</v>
      </c>
      <c r="X4726">
        <v>4</v>
      </c>
      <c r="Y4726">
        <v>-2</v>
      </c>
      <c r="Z4726">
        <v>64</v>
      </c>
      <c r="AA4726">
        <v>0.5</v>
      </c>
      <c r="AB4726">
        <v>1</v>
      </c>
      <c r="AC4726">
        <v>593</v>
      </c>
      <c r="AD4726">
        <v>30</v>
      </c>
      <c r="AE4726">
        <v>2</v>
      </c>
      <c r="AF4726">
        <v>13</v>
      </c>
      <c r="AG4726">
        <v>3</v>
      </c>
      <c r="AH4726">
        <v>280</v>
      </c>
    </row>
    <row r="4727" spans="1:34" hidden="1" x14ac:dyDescent="0.25">
      <c r="A4727" t="s">
        <v>18001</v>
      </c>
      <c r="B4727" t="s">
        <v>18002</v>
      </c>
      <c r="C4727" s="1" t="str">
        <f t="shared" si="762"/>
        <v>21:0624</v>
      </c>
      <c r="D4727" s="1" t="str">
        <f>HYPERLINK("http://geochem.nrcan.gc.ca/cdogs/content/svy/svy_e.htm", "")</f>
        <v/>
      </c>
      <c r="G4727" s="1" t="str">
        <f>HYPERLINK("http://geochem.nrcan.gc.ca/cdogs/content/cr_/cr_00079_e.htm", "79")</f>
        <v>79</v>
      </c>
      <c r="J4727" t="s">
        <v>69</v>
      </c>
      <c r="K4727" t="s">
        <v>70</v>
      </c>
      <c r="L4727">
        <v>10</v>
      </c>
      <c r="M4727" t="s">
        <v>71</v>
      </c>
      <c r="N4727">
        <v>184</v>
      </c>
      <c r="O4727">
        <v>116</v>
      </c>
      <c r="P4727">
        <v>88</v>
      </c>
      <c r="Q4727">
        <v>18</v>
      </c>
      <c r="R4727">
        <v>222</v>
      </c>
      <c r="S4727">
        <v>26</v>
      </c>
      <c r="T4727">
        <v>-0.2</v>
      </c>
      <c r="U4727">
        <v>920</v>
      </c>
      <c r="V4727">
        <v>2.96</v>
      </c>
      <c r="W4727">
        <v>1.4</v>
      </c>
      <c r="X4727">
        <v>6</v>
      </c>
      <c r="Y4727">
        <v>-2</v>
      </c>
      <c r="Z4727">
        <v>84</v>
      </c>
      <c r="AA4727">
        <v>0.7</v>
      </c>
      <c r="AB4727">
        <v>2</v>
      </c>
      <c r="AC4727">
        <v>735</v>
      </c>
      <c r="AD4727">
        <v>40</v>
      </c>
      <c r="AE4727">
        <v>4</v>
      </c>
      <c r="AF4727">
        <v>3</v>
      </c>
      <c r="AG4727">
        <v>2.6</v>
      </c>
      <c r="AH4727">
        <v>500</v>
      </c>
    </row>
    <row r="4728" spans="1:34" hidden="1" x14ac:dyDescent="0.25">
      <c r="A4728" t="s">
        <v>18003</v>
      </c>
      <c r="B4728" t="s">
        <v>18004</v>
      </c>
      <c r="C4728" s="1" t="str">
        <f t="shared" si="762"/>
        <v>21:0624</v>
      </c>
      <c r="D4728" s="1" t="str">
        <f t="shared" ref="D4728:D4751" si="769">HYPERLINK("http://geochem.nrcan.gc.ca/cdogs/content/svy/svy210195_e.htm", "21:0195")</f>
        <v>21:0195</v>
      </c>
      <c r="E4728" t="s">
        <v>18005</v>
      </c>
      <c r="F4728" t="s">
        <v>18006</v>
      </c>
      <c r="H4728">
        <v>62.5046952</v>
      </c>
      <c r="I4728">
        <v>-139.21412749999999</v>
      </c>
      <c r="J4728" s="1" t="str">
        <f t="shared" ref="J4728:J4751" si="770">HYPERLINK("http://geochem.nrcan.gc.ca/cdogs/content/kwd/kwd020030_e.htm", "NGR bulk stream sediment")</f>
        <v>NGR bulk stream sediment</v>
      </c>
      <c r="K4728" s="1" t="str">
        <f t="shared" ref="K4728:K4751" si="771">HYPERLINK("http://geochem.nrcan.gc.ca/cdogs/content/kwd/kwd080006_e.htm", "&lt;177 micron (NGR)")</f>
        <v>&lt;177 micron (NGR)</v>
      </c>
      <c r="L4728">
        <v>10</v>
      </c>
      <c r="M4728" t="s">
        <v>43</v>
      </c>
      <c r="N4728">
        <v>185</v>
      </c>
      <c r="O4728">
        <v>58</v>
      </c>
      <c r="P4728">
        <v>22</v>
      </c>
      <c r="Q4728">
        <v>8</v>
      </c>
      <c r="R4728">
        <v>30</v>
      </c>
      <c r="S4728">
        <v>8</v>
      </c>
      <c r="T4728">
        <v>-0.2</v>
      </c>
      <c r="U4728">
        <v>280</v>
      </c>
      <c r="V4728">
        <v>2</v>
      </c>
      <c r="W4728">
        <v>-0.2</v>
      </c>
      <c r="X4728">
        <v>2</v>
      </c>
      <c r="Y4728">
        <v>-2</v>
      </c>
      <c r="Z4728">
        <v>60</v>
      </c>
      <c r="AA4728">
        <v>0.4</v>
      </c>
      <c r="AB4728">
        <v>2</v>
      </c>
      <c r="AC4728">
        <v>601</v>
      </c>
      <c r="AD4728">
        <v>20</v>
      </c>
      <c r="AE4728">
        <v>-2</v>
      </c>
      <c r="AF4728">
        <v>8.8000000000000007</v>
      </c>
      <c r="AG4728">
        <v>1.9</v>
      </c>
      <c r="AH4728">
        <v>295</v>
      </c>
    </row>
    <row r="4729" spans="1:34" hidden="1" x14ac:dyDescent="0.25">
      <c r="A4729" t="s">
        <v>18007</v>
      </c>
      <c r="B4729" t="s">
        <v>18008</v>
      </c>
      <c r="C4729" s="1" t="str">
        <f t="shared" si="762"/>
        <v>21:0624</v>
      </c>
      <c r="D4729" s="1" t="str">
        <f t="shared" si="769"/>
        <v>21:0195</v>
      </c>
      <c r="E4729" t="s">
        <v>18009</v>
      </c>
      <c r="F4729" t="s">
        <v>18010</v>
      </c>
      <c r="H4729">
        <v>62.500191899999997</v>
      </c>
      <c r="I4729">
        <v>-139.1598353</v>
      </c>
      <c r="J4729" s="1" t="str">
        <f t="shared" si="770"/>
        <v>NGR bulk stream sediment</v>
      </c>
      <c r="K4729" s="1" t="str">
        <f t="shared" si="771"/>
        <v>&lt;177 micron (NGR)</v>
      </c>
      <c r="L4729">
        <v>10</v>
      </c>
      <c r="M4729" t="s">
        <v>56</v>
      </c>
      <c r="N4729">
        <v>186</v>
      </c>
      <c r="O4729">
        <v>92</v>
      </c>
      <c r="P4729">
        <v>16</v>
      </c>
      <c r="Q4729">
        <v>10</v>
      </c>
      <c r="R4729">
        <v>24</v>
      </c>
      <c r="S4729">
        <v>8</v>
      </c>
      <c r="T4729">
        <v>-0.2</v>
      </c>
      <c r="U4729">
        <v>216</v>
      </c>
      <c r="V4729">
        <v>1.92</v>
      </c>
      <c r="W4729">
        <v>-0.2</v>
      </c>
      <c r="X4729">
        <v>-1</v>
      </c>
      <c r="Y4729">
        <v>-2</v>
      </c>
      <c r="Z4729">
        <v>42</v>
      </c>
      <c r="AA4729">
        <v>0.4</v>
      </c>
      <c r="AB4729">
        <v>1</v>
      </c>
      <c r="AC4729">
        <v>810</v>
      </c>
      <c r="AD4729">
        <v>40</v>
      </c>
      <c r="AE4729">
        <v>-2</v>
      </c>
      <c r="AF4729">
        <v>16.2</v>
      </c>
      <c r="AG4729">
        <v>2.4</v>
      </c>
      <c r="AH4729">
        <v>260</v>
      </c>
    </row>
    <row r="4730" spans="1:34" hidden="1" x14ac:dyDescent="0.25">
      <c r="A4730" t="s">
        <v>18011</v>
      </c>
      <c r="B4730" t="s">
        <v>18012</v>
      </c>
      <c r="C4730" s="1" t="str">
        <f t="shared" si="762"/>
        <v>21:0624</v>
      </c>
      <c r="D4730" s="1" t="str">
        <f t="shared" si="769"/>
        <v>21:0195</v>
      </c>
      <c r="E4730" t="s">
        <v>18013</v>
      </c>
      <c r="F4730" t="s">
        <v>18014</v>
      </c>
      <c r="H4730">
        <v>62.502513100000002</v>
      </c>
      <c r="I4730">
        <v>-139.12444719999999</v>
      </c>
      <c r="J4730" s="1" t="str">
        <f t="shared" si="770"/>
        <v>NGR bulk stream sediment</v>
      </c>
      <c r="K4730" s="1" t="str">
        <f t="shared" si="771"/>
        <v>&lt;177 micron (NGR)</v>
      </c>
      <c r="L4730">
        <v>10</v>
      </c>
      <c r="M4730" t="s">
        <v>61</v>
      </c>
      <c r="N4730">
        <v>187</v>
      </c>
      <c r="O4730">
        <v>82</v>
      </c>
      <c r="P4730">
        <v>26</v>
      </c>
      <c r="Q4730">
        <v>8</v>
      </c>
      <c r="R4730">
        <v>26</v>
      </c>
      <c r="S4730">
        <v>12</v>
      </c>
      <c r="T4730">
        <v>-0.2</v>
      </c>
      <c r="U4730">
        <v>460</v>
      </c>
      <c r="V4730">
        <v>2.08</v>
      </c>
      <c r="W4730">
        <v>0.2</v>
      </c>
      <c r="X4730">
        <v>2</v>
      </c>
      <c r="Y4730">
        <v>2</v>
      </c>
      <c r="Z4730">
        <v>58</v>
      </c>
      <c r="AA4730">
        <v>0.3</v>
      </c>
      <c r="AB4730">
        <v>1</v>
      </c>
      <c r="AC4730">
        <v>815</v>
      </c>
      <c r="AD4730">
        <v>25</v>
      </c>
      <c r="AE4730">
        <v>2</v>
      </c>
      <c r="AF4730">
        <v>10.6</v>
      </c>
      <c r="AG4730">
        <v>2.9</v>
      </c>
      <c r="AH4730">
        <v>280</v>
      </c>
    </row>
    <row r="4731" spans="1:34" hidden="1" x14ac:dyDescent="0.25">
      <c r="A4731" t="s">
        <v>18015</v>
      </c>
      <c r="B4731" t="s">
        <v>18016</v>
      </c>
      <c r="C4731" s="1" t="str">
        <f t="shared" si="762"/>
        <v>21:0624</v>
      </c>
      <c r="D4731" s="1" t="str">
        <f t="shared" si="769"/>
        <v>21:0195</v>
      </c>
      <c r="E4731" t="s">
        <v>18017</v>
      </c>
      <c r="F4731" t="s">
        <v>18018</v>
      </c>
      <c r="H4731">
        <v>62.460996399999999</v>
      </c>
      <c r="I4731">
        <v>-139.11980030000001</v>
      </c>
      <c r="J4731" s="1" t="str">
        <f t="shared" si="770"/>
        <v>NGR bulk stream sediment</v>
      </c>
      <c r="K4731" s="1" t="str">
        <f t="shared" si="771"/>
        <v>&lt;177 micron (NGR)</v>
      </c>
      <c r="L4731">
        <v>10</v>
      </c>
      <c r="M4731" t="s">
        <v>66</v>
      </c>
      <c r="N4731">
        <v>188</v>
      </c>
      <c r="O4731">
        <v>81</v>
      </c>
      <c r="P4731">
        <v>12</v>
      </c>
      <c r="Q4731">
        <v>2</v>
      </c>
      <c r="R4731">
        <v>18</v>
      </c>
      <c r="S4731">
        <v>8</v>
      </c>
      <c r="T4731">
        <v>-0.2</v>
      </c>
      <c r="U4731">
        <v>252</v>
      </c>
      <c r="V4731">
        <v>1.36</v>
      </c>
      <c r="W4731">
        <v>0.4</v>
      </c>
      <c r="X4731">
        <v>2</v>
      </c>
      <c r="Y4731">
        <v>-2</v>
      </c>
      <c r="Z4731">
        <v>38</v>
      </c>
      <c r="AA4731">
        <v>0.4</v>
      </c>
      <c r="AB4731">
        <v>1</v>
      </c>
      <c r="AC4731">
        <v>1170</v>
      </c>
      <c r="AD4731">
        <v>10</v>
      </c>
      <c r="AE4731">
        <v>-2</v>
      </c>
      <c r="AF4731">
        <v>3.6</v>
      </c>
      <c r="AG4731">
        <v>2.2999999999999998</v>
      </c>
      <c r="AH4731">
        <v>280</v>
      </c>
    </row>
    <row r="4732" spans="1:34" hidden="1" x14ac:dyDescent="0.25">
      <c r="A4732" t="s">
        <v>18019</v>
      </c>
      <c r="B4732" t="s">
        <v>18020</v>
      </c>
      <c r="C4732" s="1" t="str">
        <f t="shared" si="762"/>
        <v>21:0624</v>
      </c>
      <c r="D4732" s="1" t="str">
        <f t="shared" si="769"/>
        <v>21:0195</v>
      </c>
      <c r="E4732" t="s">
        <v>18021</v>
      </c>
      <c r="F4732" t="s">
        <v>18022</v>
      </c>
      <c r="H4732">
        <v>62.465381899999997</v>
      </c>
      <c r="I4732">
        <v>-139.1341285</v>
      </c>
      <c r="J4732" s="1" t="str">
        <f t="shared" si="770"/>
        <v>NGR bulk stream sediment</v>
      </c>
      <c r="K4732" s="1" t="str">
        <f t="shared" si="771"/>
        <v>&lt;177 micron (NGR)</v>
      </c>
      <c r="L4732">
        <v>10</v>
      </c>
      <c r="M4732" t="s">
        <v>76</v>
      </c>
      <c r="N4732">
        <v>189</v>
      </c>
      <c r="O4732">
        <v>90</v>
      </c>
      <c r="P4732">
        <v>26</v>
      </c>
      <c r="Q4732">
        <v>8</v>
      </c>
      <c r="R4732">
        <v>26</v>
      </c>
      <c r="S4732">
        <v>18</v>
      </c>
      <c r="T4732">
        <v>-0.2</v>
      </c>
      <c r="U4732">
        <v>1320</v>
      </c>
      <c r="V4732">
        <v>2.36</v>
      </c>
      <c r="W4732">
        <v>0.6</v>
      </c>
      <c r="X4732">
        <v>4</v>
      </c>
      <c r="Y4732">
        <v>2</v>
      </c>
      <c r="Z4732">
        <v>68</v>
      </c>
      <c r="AA4732">
        <v>0.5</v>
      </c>
      <c r="AB4732">
        <v>-1</v>
      </c>
      <c r="AC4732">
        <v>763</v>
      </c>
      <c r="AD4732">
        <v>55</v>
      </c>
      <c r="AE4732">
        <v>-2</v>
      </c>
      <c r="AF4732">
        <v>12</v>
      </c>
      <c r="AG4732">
        <v>3.8</v>
      </c>
      <c r="AH4732">
        <v>360</v>
      </c>
    </row>
    <row r="4733" spans="1:34" hidden="1" x14ac:dyDescent="0.25">
      <c r="A4733" t="s">
        <v>18023</v>
      </c>
      <c r="B4733" t="s">
        <v>18024</v>
      </c>
      <c r="C4733" s="1" t="str">
        <f t="shared" si="762"/>
        <v>21:0624</v>
      </c>
      <c r="D4733" s="1" t="str">
        <f t="shared" si="769"/>
        <v>21:0195</v>
      </c>
      <c r="E4733" t="s">
        <v>18025</v>
      </c>
      <c r="F4733" t="s">
        <v>18026</v>
      </c>
      <c r="H4733">
        <v>62.468265700000003</v>
      </c>
      <c r="I4733">
        <v>-139.04127080000001</v>
      </c>
      <c r="J4733" s="1" t="str">
        <f t="shared" si="770"/>
        <v>NGR bulk stream sediment</v>
      </c>
      <c r="K4733" s="1" t="str">
        <f t="shared" si="771"/>
        <v>&lt;177 micron (NGR)</v>
      </c>
      <c r="L4733">
        <v>10</v>
      </c>
      <c r="M4733" t="s">
        <v>81</v>
      </c>
      <c r="N4733">
        <v>190</v>
      </c>
      <c r="O4733">
        <v>70</v>
      </c>
      <c r="P4733">
        <v>14</v>
      </c>
      <c r="Q4733">
        <v>8</v>
      </c>
      <c r="R4733">
        <v>20</v>
      </c>
      <c r="S4733">
        <v>12</v>
      </c>
      <c r="T4733">
        <v>-0.2</v>
      </c>
      <c r="U4733">
        <v>480</v>
      </c>
      <c r="V4733">
        <v>1.88</v>
      </c>
      <c r="W4733">
        <v>0.2</v>
      </c>
      <c r="X4733">
        <v>2</v>
      </c>
      <c r="Y4733">
        <v>-2</v>
      </c>
      <c r="Z4733">
        <v>58</v>
      </c>
      <c r="AA4733">
        <v>0.4</v>
      </c>
      <c r="AB4733">
        <v>-1</v>
      </c>
      <c r="AC4733">
        <v>765</v>
      </c>
      <c r="AD4733">
        <v>30</v>
      </c>
      <c r="AE4733">
        <v>-2</v>
      </c>
      <c r="AF4733">
        <v>8.4</v>
      </c>
      <c r="AG4733">
        <v>2.8</v>
      </c>
      <c r="AH4733">
        <v>320</v>
      </c>
    </row>
    <row r="4734" spans="1:34" hidden="1" x14ac:dyDescent="0.25">
      <c r="A4734" t="s">
        <v>18027</v>
      </c>
      <c r="B4734" t="s">
        <v>18028</v>
      </c>
      <c r="C4734" s="1" t="str">
        <f t="shared" si="762"/>
        <v>21:0624</v>
      </c>
      <c r="D4734" s="1" t="str">
        <f t="shared" si="769"/>
        <v>21:0195</v>
      </c>
      <c r="E4734" t="s">
        <v>18029</v>
      </c>
      <c r="F4734" t="s">
        <v>18030</v>
      </c>
      <c r="H4734">
        <v>62.508316999999998</v>
      </c>
      <c r="I4734">
        <v>-139.05002289999999</v>
      </c>
      <c r="J4734" s="1" t="str">
        <f t="shared" si="770"/>
        <v>NGR bulk stream sediment</v>
      </c>
      <c r="K4734" s="1" t="str">
        <f t="shared" si="771"/>
        <v>&lt;177 micron (NGR)</v>
      </c>
      <c r="L4734">
        <v>10</v>
      </c>
      <c r="M4734" t="s">
        <v>86</v>
      </c>
      <c r="N4734">
        <v>191</v>
      </c>
      <c r="O4734">
        <v>72</v>
      </c>
      <c r="P4734">
        <v>14</v>
      </c>
      <c r="Q4734">
        <v>8</v>
      </c>
      <c r="R4734">
        <v>20</v>
      </c>
      <c r="S4734">
        <v>10</v>
      </c>
      <c r="T4734">
        <v>-0.2</v>
      </c>
      <c r="U4734">
        <v>400</v>
      </c>
      <c r="V4734">
        <v>1.52</v>
      </c>
      <c r="W4734">
        <v>0.2</v>
      </c>
      <c r="X4734">
        <v>2</v>
      </c>
      <c r="Y4734">
        <v>2</v>
      </c>
      <c r="Z4734">
        <v>48</v>
      </c>
      <c r="AA4734">
        <v>0.5</v>
      </c>
      <c r="AB4734">
        <v>1</v>
      </c>
      <c r="AC4734">
        <v>1010</v>
      </c>
      <c r="AD4734">
        <v>15</v>
      </c>
      <c r="AE4734">
        <v>-2</v>
      </c>
      <c r="AF4734">
        <v>4.5999999999999996</v>
      </c>
      <c r="AG4734">
        <v>2.4</v>
      </c>
      <c r="AH4734">
        <v>350</v>
      </c>
    </row>
    <row r="4735" spans="1:34" hidden="1" x14ac:dyDescent="0.25">
      <c r="A4735" t="s">
        <v>18031</v>
      </c>
      <c r="B4735" t="s">
        <v>18032</v>
      </c>
      <c r="C4735" s="1" t="str">
        <f t="shared" si="762"/>
        <v>21:0624</v>
      </c>
      <c r="D4735" s="1" t="str">
        <f t="shared" si="769"/>
        <v>21:0195</v>
      </c>
      <c r="E4735" t="s">
        <v>18033</v>
      </c>
      <c r="F4735" t="s">
        <v>18034</v>
      </c>
      <c r="H4735">
        <v>62.511131300000002</v>
      </c>
      <c r="I4735">
        <v>-139.08336610000001</v>
      </c>
      <c r="J4735" s="1" t="str">
        <f t="shared" si="770"/>
        <v>NGR bulk stream sediment</v>
      </c>
      <c r="K4735" s="1" t="str">
        <f t="shared" si="771"/>
        <v>&lt;177 micron (NGR)</v>
      </c>
      <c r="L4735">
        <v>10</v>
      </c>
      <c r="M4735" t="s">
        <v>91</v>
      </c>
      <c r="N4735">
        <v>192</v>
      </c>
      <c r="O4735">
        <v>110</v>
      </c>
      <c r="P4735">
        <v>42</v>
      </c>
      <c r="Q4735">
        <v>8</v>
      </c>
      <c r="R4735">
        <v>28</v>
      </c>
      <c r="S4735">
        <v>14</v>
      </c>
      <c r="T4735">
        <v>0.4</v>
      </c>
      <c r="U4735">
        <v>520</v>
      </c>
      <c r="V4735">
        <v>10.8</v>
      </c>
      <c r="W4735">
        <v>5.2</v>
      </c>
      <c r="X4735">
        <v>24</v>
      </c>
      <c r="Y4735">
        <v>6</v>
      </c>
      <c r="Z4735">
        <v>272</v>
      </c>
      <c r="AA4735">
        <v>0.6</v>
      </c>
      <c r="AB4735">
        <v>2</v>
      </c>
      <c r="AC4735">
        <v>980</v>
      </c>
      <c r="AD4735">
        <v>145</v>
      </c>
      <c r="AE4735">
        <v>-2</v>
      </c>
      <c r="AF4735">
        <v>42</v>
      </c>
      <c r="AG4735">
        <v>4.5</v>
      </c>
      <c r="AH4735">
        <v>175</v>
      </c>
    </row>
    <row r="4736" spans="1:34" hidden="1" x14ac:dyDescent="0.25">
      <c r="A4736" t="s">
        <v>18035</v>
      </c>
      <c r="B4736" t="s">
        <v>18036</v>
      </c>
      <c r="C4736" s="1" t="str">
        <f t="shared" ref="C4736:C4799" si="772">HYPERLINK("http://geochem.nrcan.gc.ca/cdogs/content/bdl/bdl210624_e.htm", "21:0624")</f>
        <v>21:0624</v>
      </c>
      <c r="D4736" s="1" t="str">
        <f t="shared" si="769"/>
        <v>21:0195</v>
      </c>
      <c r="E4736" t="s">
        <v>18037</v>
      </c>
      <c r="F4736" t="s">
        <v>18038</v>
      </c>
      <c r="H4736">
        <v>62.510984800000003</v>
      </c>
      <c r="I4736">
        <v>-139.0207498</v>
      </c>
      <c r="J4736" s="1" t="str">
        <f t="shared" si="770"/>
        <v>NGR bulk stream sediment</v>
      </c>
      <c r="K4736" s="1" t="str">
        <f t="shared" si="771"/>
        <v>&lt;177 micron (NGR)</v>
      </c>
      <c r="L4736">
        <v>10</v>
      </c>
      <c r="M4736" t="s">
        <v>96</v>
      </c>
      <c r="N4736">
        <v>193</v>
      </c>
      <c r="O4736">
        <v>66</v>
      </c>
      <c r="P4736">
        <v>18</v>
      </c>
      <c r="Q4736">
        <v>8</v>
      </c>
      <c r="R4736">
        <v>20</v>
      </c>
      <c r="S4736">
        <v>4</v>
      </c>
      <c r="T4736">
        <v>-0.2</v>
      </c>
      <c r="U4736">
        <v>80</v>
      </c>
      <c r="V4736">
        <v>1.2</v>
      </c>
      <c r="W4736">
        <v>0.6</v>
      </c>
      <c r="X4736">
        <v>2</v>
      </c>
      <c r="Y4736">
        <v>-2</v>
      </c>
      <c r="Z4736">
        <v>38</v>
      </c>
      <c r="AA4736">
        <v>0.4</v>
      </c>
      <c r="AB4736">
        <v>-1</v>
      </c>
      <c r="AC4736">
        <v>1250</v>
      </c>
      <c r="AD4736">
        <v>30</v>
      </c>
      <c r="AE4736">
        <v>-2</v>
      </c>
      <c r="AF4736">
        <v>9</v>
      </c>
      <c r="AG4736">
        <v>2</v>
      </c>
      <c r="AH4736">
        <v>350</v>
      </c>
    </row>
    <row r="4737" spans="1:34" hidden="1" x14ac:dyDescent="0.25">
      <c r="A4737" t="s">
        <v>18039</v>
      </c>
      <c r="B4737" t="s">
        <v>18040</v>
      </c>
      <c r="C4737" s="1" t="str">
        <f t="shared" si="772"/>
        <v>21:0624</v>
      </c>
      <c r="D4737" s="1" t="str">
        <f t="shared" si="769"/>
        <v>21:0195</v>
      </c>
      <c r="E4737" t="s">
        <v>18041</v>
      </c>
      <c r="F4737" t="s">
        <v>18042</v>
      </c>
      <c r="H4737">
        <v>62.5291152</v>
      </c>
      <c r="I4737">
        <v>-138.9963376</v>
      </c>
      <c r="J4737" s="1" t="str">
        <f t="shared" si="770"/>
        <v>NGR bulk stream sediment</v>
      </c>
      <c r="K4737" s="1" t="str">
        <f t="shared" si="771"/>
        <v>&lt;177 micron (NGR)</v>
      </c>
      <c r="L4737">
        <v>10</v>
      </c>
      <c r="M4737" t="s">
        <v>101</v>
      </c>
      <c r="N4737">
        <v>194</v>
      </c>
      <c r="O4737">
        <v>62</v>
      </c>
      <c r="P4737">
        <v>18</v>
      </c>
      <c r="Q4737">
        <v>2</v>
      </c>
      <c r="R4737">
        <v>22</v>
      </c>
      <c r="S4737">
        <v>6</v>
      </c>
      <c r="T4737">
        <v>-0.2</v>
      </c>
      <c r="U4737">
        <v>248</v>
      </c>
      <c r="V4737">
        <v>1.68</v>
      </c>
      <c r="W4737">
        <v>-0.2</v>
      </c>
      <c r="X4737">
        <v>2</v>
      </c>
      <c r="Y4737">
        <v>-2</v>
      </c>
      <c r="Z4737">
        <v>54</v>
      </c>
      <c r="AA4737">
        <v>0.4</v>
      </c>
      <c r="AB4737">
        <v>2</v>
      </c>
      <c r="AC4737">
        <v>990</v>
      </c>
      <c r="AD4737">
        <v>20</v>
      </c>
      <c r="AE4737">
        <v>-2</v>
      </c>
      <c r="AF4737">
        <v>6.4</v>
      </c>
      <c r="AG4737">
        <v>2.6</v>
      </c>
      <c r="AH4737">
        <v>310</v>
      </c>
    </row>
    <row r="4738" spans="1:34" hidden="1" x14ac:dyDescent="0.25">
      <c r="A4738" t="s">
        <v>18043</v>
      </c>
      <c r="B4738" t="s">
        <v>18044</v>
      </c>
      <c r="C4738" s="1" t="str">
        <f t="shared" si="772"/>
        <v>21:0624</v>
      </c>
      <c r="D4738" s="1" t="str">
        <f t="shared" si="769"/>
        <v>21:0195</v>
      </c>
      <c r="E4738" t="s">
        <v>18045</v>
      </c>
      <c r="F4738" t="s">
        <v>18046</v>
      </c>
      <c r="H4738">
        <v>62.5169152</v>
      </c>
      <c r="I4738">
        <v>-138.98340200000001</v>
      </c>
      <c r="J4738" s="1" t="str">
        <f t="shared" si="770"/>
        <v>NGR bulk stream sediment</v>
      </c>
      <c r="K4738" s="1" t="str">
        <f t="shared" si="771"/>
        <v>&lt;177 micron (NGR)</v>
      </c>
      <c r="L4738">
        <v>10</v>
      </c>
      <c r="M4738" t="s">
        <v>106</v>
      </c>
      <c r="N4738">
        <v>195</v>
      </c>
      <c r="O4738">
        <v>94</v>
      </c>
      <c r="P4738">
        <v>20</v>
      </c>
      <c r="Q4738">
        <v>14</v>
      </c>
      <c r="R4738">
        <v>24</v>
      </c>
      <c r="S4738">
        <v>10</v>
      </c>
      <c r="T4738">
        <v>-0.2</v>
      </c>
      <c r="U4738">
        <v>440</v>
      </c>
      <c r="V4738">
        <v>2.2000000000000002</v>
      </c>
      <c r="W4738">
        <v>0.6</v>
      </c>
      <c r="X4738">
        <v>2</v>
      </c>
      <c r="Y4738">
        <v>-2</v>
      </c>
      <c r="Z4738">
        <v>64</v>
      </c>
      <c r="AA4738">
        <v>0.4</v>
      </c>
      <c r="AB4738">
        <v>2</v>
      </c>
      <c r="AC4738">
        <v>959</v>
      </c>
      <c r="AD4738">
        <v>25</v>
      </c>
      <c r="AE4738">
        <v>-2</v>
      </c>
      <c r="AF4738">
        <v>10.199999999999999</v>
      </c>
      <c r="AG4738">
        <v>3.3</v>
      </c>
      <c r="AH4738">
        <v>360</v>
      </c>
    </row>
    <row r="4739" spans="1:34" hidden="1" x14ac:dyDescent="0.25">
      <c r="A4739" t="s">
        <v>18047</v>
      </c>
      <c r="B4739" t="s">
        <v>18048</v>
      </c>
      <c r="C4739" s="1" t="str">
        <f t="shared" si="772"/>
        <v>21:0624</v>
      </c>
      <c r="D4739" s="1" t="str">
        <f t="shared" si="769"/>
        <v>21:0195</v>
      </c>
      <c r="E4739" t="s">
        <v>18049</v>
      </c>
      <c r="F4739" t="s">
        <v>18050</v>
      </c>
      <c r="H4739">
        <v>62.470636499999998</v>
      </c>
      <c r="I4739">
        <v>-138.96169660000001</v>
      </c>
      <c r="J4739" s="1" t="str">
        <f t="shared" si="770"/>
        <v>NGR bulk stream sediment</v>
      </c>
      <c r="K4739" s="1" t="str">
        <f t="shared" si="771"/>
        <v>&lt;177 micron (NGR)</v>
      </c>
      <c r="L4739">
        <v>10</v>
      </c>
      <c r="M4739" t="s">
        <v>111</v>
      </c>
      <c r="N4739">
        <v>196</v>
      </c>
      <c r="O4739">
        <v>70</v>
      </c>
      <c r="P4739">
        <v>18</v>
      </c>
      <c r="Q4739">
        <v>10</v>
      </c>
      <c r="R4739">
        <v>26</v>
      </c>
      <c r="S4739">
        <v>10</v>
      </c>
      <c r="T4739">
        <v>-0.2</v>
      </c>
      <c r="U4739">
        <v>240</v>
      </c>
      <c r="V4739">
        <v>2.16</v>
      </c>
      <c r="W4739">
        <v>0.2</v>
      </c>
      <c r="X4739">
        <v>2</v>
      </c>
      <c r="Y4739">
        <v>-2</v>
      </c>
      <c r="Z4739">
        <v>68</v>
      </c>
      <c r="AA4739">
        <v>0.3</v>
      </c>
      <c r="AB4739">
        <v>2</v>
      </c>
      <c r="AC4739">
        <v>755</v>
      </c>
      <c r="AD4739">
        <v>25</v>
      </c>
      <c r="AE4739">
        <v>-2</v>
      </c>
      <c r="AF4739">
        <v>11.4</v>
      </c>
      <c r="AG4739">
        <v>2.7</v>
      </c>
      <c r="AH4739">
        <v>280</v>
      </c>
    </row>
    <row r="4740" spans="1:34" hidden="1" x14ac:dyDescent="0.25">
      <c r="A4740" t="s">
        <v>18051</v>
      </c>
      <c r="B4740" t="s">
        <v>18052</v>
      </c>
      <c r="C4740" s="1" t="str">
        <f t="shared" si="772"/>
        <v>21:0624</v>
      </c>
      <c r="D4740" s="1" t="str">
        <f t="shared" si="769"/>
        <v>21:0195</v>
      </c>
      <c r="E4740" t="s">
        <v>18053</v>
      </c>
      <c r="F4740" t="s">
        <v>18054</v>
      </c>
      <c r="H4740">
        <v>62.4615455</v>
      </c>
      <c r="I4740">
        <v>-138.94366049999999</v>
      </c>
      <c r="J4740" s="1" t="str">
        <f t="shared" si="770"/>
        <v>NGR bulk stream sediment</v>
      </c>
      <c r="K4740" s="1" t="str">
        <f t="shared" si="771"/>
        <v>&lt;177 micron (NGR)</v>
      </c>
      <c r="L4740">
        <v>10</v>
      </c>
      <c r="M4740" t="s">
        <v>116</v>
      </c>
      <c r="N4740">
        <v>197</v>
      </c>
      <c r="O4740">
        <v>100</v>
      </c>
      <c r="P4740">
        <v>16</v>
      </c>
      <c r="Q4740">
        <v>8</v>
      </c>
      <c r="R4740">
        <v>22</v>
      </c>
      <c r="S4740">
        <v>12</v>
      </c>
      <c r="T4740">
        <v>-0.2</v>
      </c>
      <c r="U4740">
        <v>400</v>
      </c>
      <c r="V4740">
        <v>2.08</v>
      </c>
      <c r="W4740">
        <v>0.2</v>
      </c>
      <c r="X4740">
        <v>2</v>
      </c>
      <c r="Y4740">
        <v>-2</v>
      </c>
      <c r="Z4740">
        <v>54</v>
      </c>
      <c r="AA4740">
        <v>0.3</v>
      </c>
      <c r="AB4740">
        <v>2</v>
      </c>
      <c r="AC4740">
        <v>858</v>
      </c>
      <c r="AD4740">
        <v>10</v>
      </c>
      <c r="AE4740">
        <v>2</v>
      </c>
      <c r="AF4740">
        <v>6.8</v>
      </c>
      <c r="AG4740">
        <v>5</v>
      </c>
      <c r="AH4740">
        <v>320</v>
      </c>
    </row>
    <row r="4741" spans="1:34" hidden="1" x14ac:dyDescent="0.25">
      <c r="A4741" t="s">
        <v>18055</v>
      </c>
      <c r="B4741" t="s">
        <v>18056</v>
      </c>
      <c r="C4741" s="1" t="str">
        <f t="shared" si="772"/>
        <v>21:0624</v>
      </c>
      <c r="D4741" s="1" t="str">
        <f t="shared" si="769"/>
        <v>21:0195</v>
      </c>
      <c r="E4741" t="s">
        <v>18057</v>
      </c>
      <c r="F4741" t="s">
        <v>18058</v>
      </c>
      <c r="H4741">
        <v>62.4644865</v>
      </c>
      <c r="I4741">
        <v>-138.9282134</v>
      </c>
      <c r="J4741" s="1" t="str">
        <f t="shared" si="770"/>
        <v>NGR bulk stream sediment</v>
      </c>
      <c r="K4741" s="1" t="str">
        <f t="shared" si="771"/>
        <v>&lt;177 micron (NGR)</v>
      </c>
      <c r="L4741">
        <v>10</v>
      </c>
      <c r="M4741" t="s">
        <v>121</v>
      </c>
      <c r="N4741">
        <v>198</v>
      </c>
      <c r="O4741">
        <v>100</v>
      </c>
      <c r="P4741">
        <v>20</v>
      </c>
      <c r="Q4741">
        <v>16</v>
      </c>
      <c r="R4741">
        <v>24</v>
      </c>
      <c r="S4741">
        <v>10</v>
      </c>
      <c r="T4741">
        <v>-0.2</v>
      </c>
      <c r="U4741">
        <v>312</v>
      </c>
      <c r="V4741">
        <v>2.3199999999999998</v>
      </c>
      <c r="W4741">
        <v>0.6</v>
      </c>
      <c r="X4741">
        <v>2</v>
      </c>
      <c r="Y4741">
        <v>-2</v>
      </c>
      <c r="Z4741">
        <v>58</v>
      </c>
      <c r="AA4741">
        <v>0.2</v>
      </c>
      <c r="AB4741">
        <v>1</v>
      </c>
      <c r="AC4741">
        <v>861</v>
      </c>
      <c r="AD4741">
        <v>45</v>
      </c>
      <c r="AE4741">
        <v>2</v>
      </c>
      <c r="AF4741">
        <v>11.4</v>
      </c>
      <c r="AG4741">
        <v>5.7</v>
      </c>
      <c r="AH4741">
        <v>360</v>
      </c>
    </row>
    <row r="4742" spans="1:34" hidden="1" x14ac:dyDescent="0.25">
      <c r="A4742" t="s">
        <v>18059</v>
      </c>
      <c r="B4742" t="s">
        <v>18060</v>
      </c>
      <c r="C4742" s="1" t="str">
        <f t="shared" si="772"/>
        <v>21:0624</v>
      </c>
      <c r="D4742" s="1" t="str">
        <f t="shared" si="769"/>
        <v>21:0195</v>
      </c>
      <c r="E4742" t="s">
        <v>18061</v>
      </c>
      <c r="F4742" t="s">
        <v>18062</v>
      </c>
      <c r="H4742">
        <v>62.4785805</v>
      </c>
      <c r="I4742">
        <v>-138.9207542</v>
      </c>
      <c r="J4742" s="1" t="str">
        <f t="shared" si="770"/>
        <v>NGR bulk stream sediment</v>
      </c>
      <c r="K4742" s="1" t="str">
        <f t="shared" si="771"/>
        <v>&lt;177 micron (NGR)</v>
      </c>
      <c r="L4742">
        <v>10</v>
      </c>
      <c r="M4742" t="s">
        <v>126</v>
      </c>
      <c r="N4742">
        <v>199</v>
      </c>
      <c r="O4742">
        <v>80</v>
      </c>
      <c r="P4742">
        <v>14</v>
      </c>
      <c r="Q4742">
        <v>6</v>
      </c>
      <c r="R4742">
        <v>22</v>
      </c>
      <c r="S4742">
        <v>4</v>
      </c>
      <c r="T4742">
        <v>-0.2</v>
      </c>
      <c r="U4742">
        <v>228</v>
      </c>
      <c r="V4742">
        <v>1.44</v>
      </c>
      <c r="W4742">
        <v>0.6</v>
      </c>
      <c r="X4742">
        <v>2</v>
      </c>
      <c r="Y4742">
        <v>2</v>
      </c>
      <c r="Z4742">
        <v>52</v>
      </c>
      <c r="AA4742">
        <v>0.4</v>
      </c>
      <c r="AB4742">
        <v>-1</v>
      </c>
      <c r="AC4742">
        <v>1800</v>
      </c>
      <c r="AD4742">
        <v>15</v>
      </c>
      <c r="AE4742">
        <v>2</v>
      </c>
      <c r="AF4742">
        <v>4</v>
      </c>
      <c r="AG4742">
        <v>2.1</v>
      </c>
      <c r="AH4742">
        <v>360</v>
      </c>
    </row>
    <row r="4743" spans="1:34" hidden="1" x14ac:dyDescent="0.25">
      <c r="A4743" t="s">
        <v>18063</v>
      </c>
      <c r="B4743" t="s">
        <v>18064</v>
      </c>
      <c r="C4743" s="1" t="str">
        <f t="shared" si="772"/>
        <v>21:0624</v>
      </c>
      <c r="D4743" s="1" t="str">
        <f t="shared" si="769"/>
        <v>21:0195</v>
      </c>
      <c r="E4743" t="s">
        <v>18065</v>
      </c>
      <c r="F4743" t="s">
        <v>18066</v>
      </c>
      <c r="H4743">
        <v>62.521751600000002</v>
      </c>
      <c r="I4743">
        <v>-138.9474161</v>
      </c>
      <c r="J4743" s="1" t="str">
        <f t="shared" si="770"/>
        <v>NGR bulk stream sediment</v>
      </c>
      <c r="K4743" s="1" t="str">
        <f t="shared" si="771"/>
        <v>&lt;177 micron (NGR)</v>
      </c>
      <c r="L4743">
        <v>10</v>
      </c>
      <c r="M4743" t="s">
        <v>131</v>
      </c>
      <c r="N4743">
        <v>200</v>
      </c>
      <c r="O4743">
        <v>70</v>
      </c>
      <c r="P4743">
        <v>18</v>
      </c>
      <c r="Q4743">
        <v>2</v>
      </c>
      <c r="R4743">
        <v>18</v>
      </c>
      <c r="S4743">
        <v>8</v>
      </c>
      <c r="T4743">
        <v>-0.2</v>
      </c>
      <c r="U4743">
        <v>184</v>
      </c>
      <c r="V4743">
        <v>1.48</v>
      </c>
      <c r="W4743">
        <v>0.2</v>
      </c>
      <c r="X4743">
        <v>2</v>
      </c>
      <c r="Y4743">
        <v>-2</v>
      </c>
      <c r="Z4743">
        <v>52</v>
      </c>
      <c r="AA4743">
        <v>0.5</v>
      </c>
      <c r="AB4743">
        <v>-1</v>
      </c>
      <c r="AC4743">
        <v>1390</v>
      </c>
      <c r="AD4743">
        <v>15</v>
      </c>
      <c r="AE4743">
        <v>2</v>
      </c>
      <c r="AF4743">
        <v>5.2</v>
      </c>
      <c r="AG4743">
        <v>2.8</v>
      </c>
      <c r="AH4743">
        <v>310</v>
      </c>
    </row>
    <row r="4744" spans="1:34" hidden="1" x14ac:dyDescent="0.25">
      <c r="A4744" t="s">
        <v>18067</v>
      </c>
      <c r="B4744" t="s">
        <v>18068</v>
      </c>
      <c r="C4744" s="1" t="str">
        <f t="shared" si="772"/>
        <v>21:0624</v>
      </c>
      <c r="D4744" s="1" t="str">
        <f t="shared" si="769"/>
        <v>21:0195</v>
      </c>
      <c r="E4744" t="s">
        <v>18069</v>
      </c>
      <c r="F4744" t="s">
        <v>18070</v>
      </c>
      <c r="H4744">
        <v>62.532007700000001</v>
      </c>
      <c r="I4744">
        <v>-138.945718</v>
      </c>
      <c r="J4744" s="1" t="str">
        <f t="shared" si="770"/>
        <v>NGR bulk stream sediment</v>
      </c>
      <c r="K4744" s="1" t="str">
        <f t="shared" si="771"/>
        <v>&lt;177 micron (NGR)</v>
      </c>
      <c r="L4744">
        <v>11</v>
      </c>
      <c r="M4744" t="s">
        <v>38</v>
      </c>
      <c r="N4744">
        <v>201</v>
      </c>
      <c r="O4744">
        <v>69</v>
      </c>
      <c r="P4744">
        <v>24</v>
      </c>
      <c r="Q4744">
        <v>5</v>
      </c>
      <c r="R4744">
        <v>27</v>
      </c>
      <c r="S4744">
        <v>8</v>
      </c>
      <c r="T4744">
        <v>-0.2</v>
      </c>
      <c r="U4744">
        <v>330</v>
      </c>
      <c r="V4744">
        <v>1.76</v>
      </c>
      <c r="W4744">
        <v>0.5</v>
      </c>
      <c r="X4744">
        <v>2</v>
      </c>
      <c r="Y4744">
        <v>-2</v>
      </c>
      <c r="Z4744">
        <v>48</v>
      </c>
      <c r="AA4744">
        <v>0.3</v>
      </c>
      <c r="AB4744">
        <v>3</v>
      </c>
      <c r="AC4744">
        <v>1080</v>
      </c>
      <c r="AD4744">
        <v>25</v>
      </c>
      <c r="AE4744">
        <v>2</v>
      </c>
      <c r="AF4744">
        <v>7.8</v>
      </c>
      <c r="AG4744">
        <v>2.8</v>
      </c>
      <c r="AH4744">
        <v>290</v>
      </c>
    </row>
    <row r="4745" spans="1:34" hidden="1" x14ac:dyDescent="0.25">
      <c r="A4745" t="s">
        <v>18071</v>
      </c>
      <c r="B4745" t="s">
        <v>18072</v>
      </c>
      <c r="C4745" s="1" t="str">
        <f t="shared" si="772"/>
        <v>21:0624</v>
      </c>
      <c r="D4745" s="1" t="str">
        <f t="shared" si="769"/>
        <v>21:0195</v>
      </c>
      <c r="E4745" t="s">
        <v>18069</v>
      </c>
      <c r="F4745" t="s">
        <v>18073</v>
      </c>
      <c r="H4745">
        <v>62.532007700000001</v>
      </c>
      <c r="I4745">
        <v>-138.945718</v>
      </c>
      <c r="J4745" s="1" t="str">
        <f t="shared" si="770"/>
        <v>NGR bulk stream sediment</v>
      </c>
      <c r="K4745" s="1" t="str">
        <f t="shared" si="771"/>
        <v>&lt;177 micron (NGR)</v>
      </c>
      <c r="L4745">
        <v>11</v>
      </c>
      <c r="M4745" t="s">
        <v>47</v>
      </c>
      <c r="N4745">
        <v>202</v>
      </c>
      <c r="O4745">
        <v>72</v>
      </c>
      <c r="P4745">
        <v>24</v>
      </c>
      <c r="Q4745">
        <v>6</v>
      </c>
      <c r="R4745">
        <v>26</v>
      </c>
      <c r="S4745">
        <v>9</v>
      </c>
      <c r="T4745">
        <v>-0.2</v>
      </c>
      <c r="U4745">
        <v>320</v>
      </c>
      <c r="V4745">
        <v>1.76</v>
      </c>
      <c r="W4745">
        <v>0.4</v>
      </c>
      <c r="X4745">
        <v>2</v>
      </c>
      <c r="Y4745">
        <v>-2</v>
      </c>
      <c r="Z4745">
        <v>48</v>
      </c>
      <c r="AA4745">
        <v>0.3</v>
      </c>
      <c r="AB4745">
        <v>2</v>
      </c>
      <c r="AC4745">
        <v>1250</v>
      </c>
      <c r="AD4745">
        <v>60</v>
      </c>
      <c r="AE4745">
        <v>2</v>
      </c>
      <c r="AF4745">
        <v>7</v>
      </c>
      <c r="AG4745">
        <v>3.1</v>
      </c>
      <c r="AH4745">
        <v>300</v>
      </c>
    </row>
    <row r="4746" spans="1:34" hidden="1" x14ac:dyDescent="0.25">
      <c r="A4746" t="s">
        <v>18074</v>
      </c>
      <c r="B4746" t="s">
        <v>18075</v>
      </c>
      <c r="C4746" s="1" t="str">
        <f t="shared" si="772"/>
        <v>21:0624</v>
      </c>
      <c r="D4746" s="1" t="str">
        <f t="shared" si="769"/>
        <v>21:0195</v>
      </c>
      <c r="E4746" t="s">
        <v>18069</v>
      </c>
      <c r="F4746" t="s">
        <v>18076</v>
      </c>
      <c r="H4746">
        <v>62.532007700000001</v>
      </c>
      <c r="I4746">
        <v>-138.945718</v>
      </c>
      <c r="J4746" s="1" t="str">
        <f t="shared" si="770"/>
        <v>NGR bulk stream sediment</v>
      </c>
      <c r="K4746" s="1" t="str">
        <f t="shared" si="771"/>
        <v>&lt;177 micron (NGR)</v>
      </c>
      <c r="L4746">
        <v>11</v>
      </c>
      <c r="M4746" t="s">
        <v>51</v>
      </c>
      <c r="N4746">
        <v>203</v>
      </c>
      <c r="O4746">
        <v>68</v>
      </c>
      <c r="P4746">
        <v>21</v>
      </c>
      <c r="Q4746">
        <v>5</v>
      </c>
      <c r="R4746">
        <v>24</v>
      </c>
      <c r="S4746">
        <v>8</v>
      </c>
      <c r="T4746">
        <v>0.2</v>
      </c>
      <c r="U4746">
        <v>300</v>
      </c>
      <c r="V4746">
        <v>1.6</v>
      </c>
      <c r="W4746">
        <v>0.3</v>
      </c>
      <c r="X4746">
        <v>2</v>
      </c>
      <c r="Y4746">
        <v>-2</v>
      </c>
      <c r="Z4746">
        <v>47</v>
      </c>
      <c r="AA4746">
        <v>0.2</v>
      </c>
      <c r="AB4746">
        <v>1</v>
      </c>
      <c r="AC4746">
        <v>1240</v>
      </c>
      <c r="AD4746">
        <v>20</v>
      </c>
      <c r="AE4746">
        <v>-2</v>
      </c>
      <c r="AF4746">
        <v>5.4</v>
      </c>
      <c r="AG4746">
        <v>2.9</v>
      </c>
      <c r="AH4746">
        <v>340</v>
      </c>
    </row>
    <row r="4747" spans="1:34" hidden="1" x14ac:dyDescent="0.25">
      <c r="A4747" t="s">
        <v>18077</v>
      </c>
      <c r="B4747" t="s">
        <v>18078</v>
      </c>
      <c r="C4747" s="1" t="str">
        <f t="shared" si="772"/>
        <v>21:0624</v>
      </c>
      <c r="D4747" s="1" t="str">
        <f t="shared" si="769"/>
        <v>21:0195</v>
      </c>
      <c r="E4747" t="s">
        <v>18079</v>
      </c>
      <c r="F4747" t="s">
        <v>18080</v>
      </c>
      <c r="H4747">
        <v>62.529191599999997</v>
      </c>
      <c r="I4747">
        <v>-138.91864140000001</v>
      </c>
      <c r="J4747" s="1" t="str">
        <f t="shared" si="770"/>
        <v>NGR bulk stream sediment</v>
      </c>
      <c r="K4747" s="1" t="str">
        <f t="shared" si="771"/>
        <v>&lt;177 micron (NGR)</v>
      </c>
      <c r="L4747">
        <v>11</v>
      </c>
      <c r="M4747" t="s">
        <v>43</v>
      </c>
      <c r="N4747">
        <v>204</v>
      </c>
      <c r="O4747">
        <v>110</v>
      </c>
      <c r="P4747">
        <v>24</v>
      </c>
      <c r="Q4747">
        <v>4</v>
      </c>
      <c r="R4747">
        <v>29</v>
      </c>
      <c r="S4747">
        <v>12</v>
      </c>
      <c r="T4747">
        <v>0.3</v>
      </c>
      <c r="U4747">
        <v>1400</v>
      </c>
      <c r="V4747">
        <v>2.0499999999999998</v>
      </c>
      <c r="W4747">
        <v>0.5</v>
      </c>
      <c r="X4747">
        <v>2</v>
      </c>
      <c r="Y4747">
        <v>-2</v>
      </c>
      <c r="Z4747">
        <v>54</v>
      </c>
      <c r="AA4747">
        <v>0.4</v>
      </c>
      <c r="AB4747">
        <v>-1</v>
      </c>
      <c r="AC4747">
        <v>1060</v>
      </c>
      <c r="AD4747">
        <v>20</v>
      </c>
      <c r="AE4747">
        <v>2</v>
      </c>
      <c r="AF4747">
        <v>8</v>
      </c>
      <c r="AG4747">
        <v>2.7</v>
      </c>
      <c r="AH4747">
        <v>360</v>
      </c>
    </row>
    <row r="4748" spans="1:34" hidden="1" x14ac:dyDescent="0.25">
      <c r="A4748" t="s">
        <v>18081</v>
      </c>
      <c r="B4748" t="s">
        <v>18082</v>
      </c>
      <c r="C4748" s="1" t="str">
        <f t="shared" si="772"/>
        <v>21:0624</v>
      </c>
      <c r="D4748" s="1" t="str">
        <f t="shared" si="769"/>
        <v>21:0195</v>
      </c>
      <c r="E4748" t="s">
        <v>18083</v>
      </c>
      <c r="F4748" t="s">
        <v>18084</v>
      </c>
      <c r="H4748">
        <v>62.513322600000002</v>
      </c>
      <c r="I4748">
        <v>-138.8614087</v>
      </c>
      <c r="J4748" s="1" t="str">
        <f t="shared" si="770"/>
        <v>NGR bulk stream sediment</v>
      </c>
      <c r="K4748" s="1" t="str">
        <f t="shared" si="771"/>
        <v>&lt;177 micron (NGR)</v>
      </c>
      <c r="L4748">
        <v>11</v>
      </c>
      <c r="M4748" t="s">
        <v>56</v>
      </c>
      <c r="N4748">
        <v>205</v>
      </c>
      <c r="O4748">
        <v>93</v>
      </c>
      <c r="P4748">
        <v>25</v>
      </c>
      <c r="Q4748">
        <v>6</v>
      </c>
      <c r="R4748">
        <v>34</v>
      </c>
      <c r="S4748">
        <v>11</v>
      </c>
      <c r="T4748">
        <v>-0.2</v>
      </c>
      <c r="U4748">
        <v>196</v>
      </c>
      <c r="V4748">
        <v>1.8</v>
      </c>
      <c r="W4748">
        <v>0.5</v>
      </c>
      <c r="X4748">
        <v>1</v>
      </c>
      <c r="Y4748">
        <v>-2</v>
      </c>
      <c r="Z4748">
        <v>57</v>
      </c>
      <c r="AA4748">
        <v>-0.2</v>
      </c>
      <c r="AB4748">
        <v>-1</v>
      </c>
      <c r="AC4748">
        <v>1390</v>
      </c>
      <c r="AD4748">
        <v>20</v>
      </c>
      <c r="AE4748">
        <v>-2</v>
      </c>
      <c r="AF4748">
        <v>10.6</v>
      </c>
      <c r="AG4748">
        <v>4</v>
      </c>
      <c r="AH4748">
        <v>510</v>
      </c>
    </row>
    <row r="4749" spans="1:34" hidden="1" x14ac:dyDescent="0.25">
      <c r="A4749" t="s">
        <v>18085</v>
      </c>
      <c r="B4749" t="s">
        <v>18086</v>
      </c>
      <c r="C4749" s="1" t="str">
        <f t="shared" si="772"/>
        <v>21:0624</v>
      </c>
      <c r="D4749" s="1" t="str">
        <f t="shared" si="769"/>
        <v>21:0195</v>
      </c>
      <c r="E4749" t="s">
        <v>18087</v>
      </c>
      <c r="F4749" t="s">
        <v>18088</v>
      </c>
      <c r="H4749">
        <v>62.526557500000003</v>
      </c>
      <c r="I4749">
        <v>-138.86428770000001</v>
      </c>
      <c r="J4749" s="1" t="str">
        <f t="shared" si="770"/>
        <v>NGR bulk stream sediment</v>
      </c>
      <c r="K4749" s="1" t="str">
        <f t="shared" si="771"/>
        <v>&lt;177 micron (NGR)</v>
      </c>
      <c r="L4749">
        <v>11</v>
      </c>
      <c r="M4749" t="s">
        <v>61</v>
      </c>
      <c r="N4749">
        <v>206</v>
      </c>
      <c r="O4749">
        <v>52</v>
      </c>
      <c r="P4749">
        <v>18</v>
      </c>
      <c r="Q4749">
        <v>4</v>
      </c>
      <c r="R4749">
        <v>26</v>
      </c>
      <c r="S4749">
        <v>9</v>
      </c>
      <c r="T4749">
        <v>-0.2</v>
      </c>
      <c r="U4749">
        <v>260</v>
      </c>
      <c r="V4749">
        <v>1.94</v>
      </c>
      <c r="W4749">
        <v>-0.2</v>
      </c>
      <c r="X4749">
        <v>3</v>
      </c>
      <c r="Y4749">
        <v>-2</v>
      </c>
      <c r="Z4749">
        <v>48</v>
      </c>
      <c r="AA4749">
        <v>0.6</v>
      </c>
      <c r="AB4749">
        <v>1</v>
      </c>
      <c r="AC4749">
        <v>842</v>
      </c>
      <c r="AD4749">
        <v>-10</v>
      </c>
      <c r="AE4749">
        <v>2</v>
      </c>
      <c r="AF4749">
        <v>2.2000000000000002</v>
      </c>
      <c r="AG4749">
        <v>4.5999999999999996</v>
      </c>
      <c r="AH4749">
        <v>340</v>
      </c>
    </row>
    <row r="4750" spans="1:34" hidden="1" x14ac:dyDescent="0.25">
      <c r="A4750" t="s">
        <v>18089</v>
      </c>
      <c r="B4750" t="s">
        <v>18090</v>
      </c>
      <c r="C4750" s="1" t="str">
        <f t="shared" si="772"/>
        <v>21:0624</v>
      </c>
      <c r="D4750" s="1" t="str">
        <f t="shared" si="769"/>
        <v>21:0195</v>
      </c>
      <c r="E4750" t="s">
        <v>18091</v>
      </c>
      <c r="F4750" t="s">
        <v>18092</v>
      </c>
      <c r="H4750">
        <v>62.513300800000003</v>
      </c>
      <c r="I4750">
        <v>-138.81763960000001</v>
      </c>
      <c r="J4750" s="1" t="str">
        <f t="shared" si="770"/>
        <v>NGR bulk stream sediment</v>
      </c>
      <c r="K4750" s="1" t="str">
        <f t="shared" si="771"/>
        <v>&lt;177 micron (NGR)</v>
      </c>
      <c r="L4750">
        <v>11</v>
      </c>
      <c r="M4750" t="s">
        <v>66</v>
      </c>
      <c r="N4750">
        <v>207</v>
      </c>
      <c r="O4750">
        <v>100</v>
      </c>
      <c r="P4750">
        <v>16</v>
      </c>
      <c r="Q4750">
        <v>2</v>
      </c>
      <c r="R4750">
        <v>21</v>
      </c>
      <c r="S4750">
        <v>9</v>
      </c>
      <c r="T4750">
        <v>0.2</v>
      </c>
      <c r="U4750">
        <v>380</v>
      </c>
      <c r="V4750">
        <v>2.1</v>
      </c>
      <c r="W4750">
        <v>0.8</v>
      </c>
      <c r="X4750">
        <v>2</v>
      </c>
      <c r="Y4750">
        <v>-2</v>
      </c>
      <c r="Z4750">
        <v>62</v>
      </c>
      <c r="AA4750">
        <v>0.2</v>
      </c>
      <c r="AB4750">
        <v>-1</v>
      </c>
      <c r="AC4750">
        <v>1840</v>
      </c>
      <c r="AD4750">
        <v>20</v>
      </c>
      <c r="AE4750">
        <v>2</v>
      </c>
      <c r="AF4750">
        <v>7.8</v>
      </c>
      <c r="AG4750">
        <v>2.2000000000000002</v>
      </c>
      <c r="AH4750">
        <v>340</v>
      </c>
    </row>
    <row r="4751" spans="1:34" hidden="1" x14ac:dyDescent="0.25">
      <c r="A4751" t="s">
        <v>18093</v>
      </c>
      <c r="B4751" t="s">
        <v>18094</v>
      </c>
      <c r="C4751" s="1" t="str">
        <f t="shared" si="772"/>
        <v>21:0624</v>
      </c>
      <c r="D4751" s="1" t="str">
        <f t="shared" si="769"/>
        <v>21:0195</v>
      </c>
      <c r="E4751" t="s">
        <v>18095</v>
      </c>
      <c r="F4751" t="s">
        <v>18096</v>
      </c>
      <c r="H4751">
        <v>62.538549099999997</v>
      </c>
      <c r="I4751">
        <v>-138.8174812</v>
      </c>
      <c r="J4751" s="1" t="str">
        <f t="shared" si="770"/>
        <v>NGR bulk stream sediment</v>
      </c>
      <c r="K4751" s="1" t="str">
        <f t="shared" si="771"/>
        <v>&lt;177 micron (NGR)</v>
      </c>
      <c r="L4751">
        <v>11</v>
      </c>
      <c r="M4751" t="s">
        <v>76</v>
      </c>
      <c r="N4751">
        <v>208</v>
      </c>
      <c r="O4751">
        <v>57</v>
      </c>
      <c r="P4751">
        <v>13</v>
      </c>
      <c r="Q4751">
        <v>4</v>
      </c>
      <c r="R4751">
        <v>21</v>
      </c>
      <c r="S4751">
        <v>8</v>
      </c>
      <c r="T4751">
        <v>-0.2</v>
      </c>
      <c r="U4751">
        <v>300</v>
      </c>
      <c r="V4751">
        <v>1.62</v>
      </c>
      <c r="W4751">
        <v>0.3</v>
      </c>
      <c r="X4751">
        <v>3</v>
      </c>
      <c r="Y4751">
        <v>-2</v>
      </c>
      <c r="Z4751">
        <v>44</v>
      </c>
      <c r="AA4751">
        <v>-0.2</v>
      </c>
      <c r="AB4751">
        <v>1</v>
      </c>
      <c r="AC4751">
        <v>1110</v>
      </c>
      <c r="AD4751">
        <v>10</v>
      </c>
      <c r="AE4751">
        <v>-2</v>
      </c>
      <c r="AF4751">
        <v>4</v>
      </c>
      <c r="AG4751">
        <v>3.3</v>
      </c>
      <c r="AH4751">
        <v>315</v>
      </c>
    </row>
    <row r="4752" spans="1:34" hidden="1" x14ac:dyDescent="0.25">
      <c r="A4752" t="s">
        <v>18097</v>
      </c>
      <c r="B4752" t="s">
        <v>18098</v>
      </c>
      <c r="C4752" s="1" t="str">
        <f t="shared" si="772"/>
        <v>21:0624</v>
      </c>
      <c r="D4752" s="1" t="str">
        <f>HYPERLINK("http://geochem.nrcan.gc.ca/cdogs/content/svy/svy_e.htm", "")</f>
        <v/>
      </c>
      <c r="G4752" s="1" t="str">
        <f>HYPERLINK("http://geochem.nrcan.gc.ca/cdogs/content/cr_/cr_00078_e.htm", "78")</f>
        <v>78</v>
      </c>
      <c r="J4752" t="s">
        <v>69</v>
      </c>
      <c r="K4752" t="s">
        <v>70</v>
      </c>
      <c r="L4752">
        <v>11</v>
      </c>
      <c r="M4752" t="s">
        <v>71</v>
      </c>
      <c r="N4752">
        <v>209</v>
      </c>
      <c r="O4752">
        <v>85</v>
      </c>
      <c r="P4752">
        <v>33</v>
      </c>
      <c r="Q4752">
        <v>14</v>
      </c>
      <c r="R4752">
        <v>238</v>
      </c>
      <c r="S4752">
        <v>19</v>
      </c>
      <c r="T4752">
        <v>-0.2</v>
      </c>
      <c r="U4752">
        <v>420</v>
      </c>
      <c r="V4752">
        <v>2.2999999999999998</v>
      </c>
      <c r="W4752">
        <v>0.8</v>
      </c>
      <c r="X4752">
        <v>10</v>
      </c>
      <c r="Y4752">
        <v>3</v>
      </c>
      <c r="Z4752">
        <v>57</v>
      </c>
      <c r="AA4752">
        <v>0.7</v>
      </c>
      <c r="AB4752">
        <v>2</v>
      </c>
      <c r="AC4752">
        <v>673</v>
      </c>
      <c r="AD4752">
        <v>10</v>
      </c>
      <c r="AE4752">
        <v>18</v>
      </c>
      <c r="AF4752">
        <v>2.6</v>
      </c>
      <c r="AG4752">
        <v>11.2</v>
      </c>
      <c r="AH4752">
        <v>600</v>
      </c>
    </row>
    <row r="4753" spans="1:34" hidden="1" x14ac:dyDescent="0.25">
      <c r="A4753" t="s">
        <v>18099</v>
      </c>
      <c r="B4753" t="s">
        <v>18100</v>
      </c>
      <c r="C4753" s="1" t="str">
        <f t="shared" si="772"/>
        <v>21:0624</v>
      </c>
      <c r="D4753" s="1" t="str">
        <f t="shared" ref="D4753:D4781" si="773">HYPERLINK("http://geochem.nrcan.gc.ca/cdogs/content/svy/svy210195_e.htm", "21:0195")</f>
        <v>21:0195</v>
      </c>
      <c r="E4753" t="s">
        <v>18101</v>
      </c>
      <c r="F4753" t="s">
        <v>18102</v>
      </c>
      <c r="H4753">
        <v>62.5468932</v>
      </c>
      <c r="I4753">
        <v>-138.80158209999999</v>
      </c>
      <c r="J4753" s="1" t="str">
        <f t="shared" ref="J4753:J4781" si="774">HYPERLINK("http://geochem.nrcan.gc.ca/cdogs/content/kwd/kwd020030_e.htm", "NGR bulk stream sediment")</f>
        <v>NGR bulk stream sediment</v>
      </c>
      <c r="K4753" s="1" t="str">
        <f t="shared" ref="K4753:K4781" si="775">HYPERLINK("http://geochem.nrcan.gc.ca/cdogs/content/kwd/kwd080006_e.htm", "&lt;177 micron (NGR)")</f>
        <v>&lt;177 micron (NGR)</v>
      </c>
      <c r="L4753">
        <v>11</v>
      </c>
      <c r="M4753" t="s">
        <v>81</v>
      </c>
      <c r="N4753">
        <v>210</v>
      </c>
      <c r="O4753">
        <v>66</v>
      </c>
      <c r="P4753">
        <v>26</v>
      </c>
      <c r="Q4753">
        <v>3</v>
      </c>
      <c r="R4753">
        <v>24</v>
      </c>
      <c r="S4753">
        <v>9</v>
      </c>
      <c r="T4753">
        <v>0.2</v>
      </c>
      <c r="U4753">
        <v>440</v>
      </c>
      <c r="V4753">
        <v>1.86</v>
      </c>
      <c r="W4753">
        <v>0.3</v>
      </c>
      <c r="X4753">
        <v>2</v>
      </c>
      <c r="Y4753">
        <v>-2</v>
      </c>
      <c r="Z4753">
        <v>55</v>
      </c>
      <c r="AA4753">
        <v>-0.2</v>
      </c>
      <c r="AB4753">
        <v>1</v>
      </c>
      <c r="AC4753">
        <v>885</v>
      </c>
      <c r="AD4753">
        <v>20</v>
      </c>
      <c r="AE4753">
        <v>-2</v>
      </c>
      <c r="AF4753">
        <v>8</v>
      </c>
      <c r="AG4753">
        <v>2.8</v>
      </c>
      <c r="AH4753">
        <v>370</v>
      </c>
    </row>
    <row r="4754" spans="1:34" hidden="1" x14ac:dyDescent="0.25">
      <c r="A4754" t="s">
        <v>18103</v>
      </c>
      <c r="B4754" t="s">
        <v>18104</v>
      </c>
      <c r="C4754" s="1" t="str">
        <f t="shared" si="772"/>
        <v>21:0624</v>
      </c>
      <c r="D4754" s="1" t="str">
        <f t="shared" si="773"/>
        <v>21:0195</v>
      </c>
      <c r="E4754" t="s">
        <v>18105</v>
      </c>
      <c r="F4754" t="s">
        <v>18106</v>
      </c>
      <c r="H4754">
        <v>62.561861399999998</v>
      </c>
      <c r="I4754">
        <v>-138.79810209999999</v>
      </c>
      <c r="J4754" s="1" t="str">
        <f t="shared" si="774"/>
        <v>NGR bulk stream sediment</v>
      </c>
      <c r="K4754" s="1" t="str">
        <f t="shared" si="775"/>
        <v>&lt;177 micron (NGR)</v>
      </c>
      <c r="L4754">
        <v>11</v>
      </c>
      <c r="M4754" t="s">
        <v>86</v>
      </c>
      <c r="N4754">
        <v>211</v>
      </c>
      <c r="O4754">
        <v>90</v>
      </c>
      <c r="P4754">
        <v>42</v>
      </c>
      <c r="Q4754">
        <v>10</v>
      </c>
      <c r="R4754">
        <v>32</v>
      </c>
      <c r="S4754">
        <v>15</v>
      </c>
      <c r="T4754">
        <v>0.7</v>
      </c>
      <c r="U4754">
        <v>980</v>
      </c>
      <c r="V4754">
        <v>2.8</v>
      </c>
      <c r="W4754">
        <v>0.6</v>
      </c>
      <c r="X4754">
        <v>3</v>
      </c>
      <c r="Y4754">
        <v>-2</v>
      </c>
      <c r="Z4754">
        <v>63</v>
      </c>
      <c r="AA4754">
        <v>0.5</v>
      </c>
      <c r="AB4754">
        <v>-1</v>
      </c>
      <c r="AC4754">
        <v>1040</v>
      </c>
      <c r="AD4754">
        <v>70</v>
      </c>
      <c r="AE4754">
        <v>-2</v>
      </c>
      <c r="AF4754">
        <v>21.4</v>
      </c>
      <c r="AG4754">
        <v>3.1</v>
      </c>
      <c r="AH4754">
        <v>410</v>
      </c>
    </row>
    <row r="4755" spans="1:34" hidden="1" x14ac:dyDescent="0.25">
      <c r="A4755" t="s">
        <v>18107</v>
      </c>
      <c r="B4755" t="s">
        <v>18108</v>
      </c>
      <c r="C4755" s="1" t="str">
        <f t="shared" si="772"/>
        <v>21:0624</v>
      </c>
      <c r="D4755" s="1" t="str">
        <f t="shared" si="773"/>
        <v>21:0195</v>
      </c>
      <c r="E4755" t="s">
        <v>18109</v>
      </c>
      <c r="F4755" t="s">
        <v>18110</v>
      </c>
      <c r="H4755">
        <v>62.552402899999997</v>
      </c>
      <c r="I4755">
        <v>-138.76119829999999</v>
      </c>
      <c r="J4755" s="1" t="str">
        <f t="shared" si="774"/>
        <v>NGR bulk stream sediment</v>
      </c>
      <c r="K4755" s="1" t="str">
        <f t="shared" si="775"/>
        <v>&lt;177 micron (NGR)</v>
      </c>
      <c r="L4755">
        <v>11</v>
      </c>
      <c r="M4755" t="s">
        <v>91</v>
      </c>
      <c r="N4755">
        <v>212</v>
      </c>
      <c r="O4755">
        <v>74</v>
      </c>
      <c r="P4755">
        <v>22</v>
      </c>
      <c r="Q4755">
        <v>6</v>
      </c>
      <c r="R4755">
        <v>23</v>
      </c>
      <c r="S4755">
        <v>11</v>
      </c>
      <c r="T4755">
        <v>-0.2</v>
      </c>
      <c r="U4755">
        <v>3700</v>
      </c>
      <c r="V4755">
        <v>1.98</v>
      </c>
      <c r="W4755">
        <v>0.6</v>
      </c>
      <c r="X4755">
        <v>4</v>
      </c>
      <c r="Y4755">
        <v>-2</v>
      </c>
      <c r="Z4755">
        <v>57</v>
      </c>
      <c r="AA4755">
        <v>0.2</v>
      </c>
      <c r="AB4755">
        <v>1</v>
      </c>
      <c r="AC4755">
        <v>1070</v>
      </c>
      <c r="AD4755">
        <v>40</v>
      </c>
      <c r="AE4755">
        <v>-2</v>
      </c>
      <c r="AF4755">
        <v>11.8</v>
      </c>
      <c r="AG4755">
        <v>4.4000000000000004</v>
      </c>
      <c r="AH4755">
        <v>325</v>
      </c>
    </row>
    <row r="4756" spans="1:34" hidden="1" x14ac:dyDescent="0.25">
      <c r="A4756" t="s">
        <v>18111</v>
      </c>
      <c r="B4756" t="s">
        <v>18112</v>
      </c>
      <c r="C4756" s="1" t="str">
        <f t="shared" si="772"/>
        <v>21:0624</v>
      </c>
      <c r="D4756" s="1" t="str">
        <f t="shared" si="773"/>
        <v>21:0195</v>
      </c>
      <c r="E4756" t="s">
        <v>18113</v>
      </c>
      <c r="F4756" t="s">
        <v>18114</v>
      </c>
      <c r="H4756">
        <v>62.561244299999998</v>
      </c>
      <c r="I4756">
        <v>-138.74477099999999</v>
      </c>
      <c r="J4756" s="1" t="str">
        <f t="shared" si="774"/>
        <v>NGR bulk stream sediment</v>
      </c>
      <c r="K4756" s="1" t="str">
        <f t="shared" si="775"/>
        <v>&lt;177 micron (NGR)</v>
      </c>
      <c r="L4756">
        <v>11</v>
      </c>
      <c r="M4756" t="s">
        <v>96</v>
      </c>
      <c r="N4756">
        <v>213</v>
      </c>
      <c r="O4756">
        <v>91</v>
      </c>
      <c r="P4756">
        <v>30</v>
      </c>
      <c r="Q4756">
        <v>10</v>
      </c>
      <c r="R4756">
        <v>27</v>
      </c>
      <c r="S4756">
        <v>12</v>
      </c>
      <c r="T4756">
        <v>0.3</v>
      </c>
      <c r="U4756">
        <v>540</v>
      </c>
      <c r="V4756">
        <v>2.5</v>
      </c>
      <c r="W4756">
        <v>1</v>
      </c>
      <c r="X4756">
        <v>4</v>
      </c>
      <c r="Y4756">
        <v>-2</v>
      </c>
      <c r="Z4756">
        <v>59</v>
      </c>
      <c r="AA4756">
        <v>0.3</v>
      </c>
      <c r="AB4756">
        <v>1</v>
      </c>
      <c r="AC4756">
        <v>1070</v>
      </c>
      <c r="AD4756">
        <v>80</v>
      </c>
      <c r="AE4756">
        <v>-2</v>
      </c>
      <c r="AF4756">
        <v>17.2</v>
      </c>
      <c r="AG4756">
        <v>4.0999999999999996</v>
      </c>
      <c r="AH4756">
        <v>355</v>
      </c>
    </row>
    <row r="4757" spans="1:34" hidden="1" x14ac:dyDescent="0.25">
      <c r="A4757" t="s">
        <v>18115</v>
      </c>
      <c r="B4757" t="s">
        <v>18116</v>
      </c>
      <c r="C4757" s="1" t="str">
        <f t="shared" si="772"/>
        <v>21:0624</v>
      </c>
      <c r="D4757" s="1" t="str">
        <f t="shared" si="773"/>
        <v>21:0195</v>
      </c>
      <c r="E4757" t="s">
        <v>18117</v>
      </c>
      <c r="F4757" t="s">
        <v>18118</v>
      </c>
      <c r="H4757">
        <v>62.438001200000002</v>
      </c>
      <c r="I4757">
        <v>-138.80804140000001</v>
      </c>
      <c r="J4757" s="1" t="str">
        <f t="shared" si="774"/>
        <v>NGR bulk stream sediment</v>
      </c>
      <c r="K4757" s="1" t="str">
        <f t="shared" si="775"/>
        <v>&lt;177 micron (NGR)</v>
      </c>
      <c r="L4757">
        <v>11</v>
      </c>
      <c r="M4757" t="s">
        <v>101</v>
      </c>
      <c r="N4757">
        <v>214</v>
      </c>
      <c r="O4757">
        <v>1010</v>
      </c>
      <c r="P4757">
        <v>27</v>
      </c>
      <c r="Q4757">
        <v>16</v>
      </c>
      <c r="R4757">
        <v>23</v>
      </c>
      <c r="S4757">
        <v>10</v>
      </c>
      <c r="T4757">
        <v>0.5</v>
      </c>
      <c r="U4757">
        <v>470</v>
      </c>
      <c r="V4757">
        <v>2.7</v>
      </c>
      <c r="W4757">
        <v>2.5</v>
      </c>
      <c r="X4757">
        <v>2</v>
      </c>
      <c r="Y4757">
        <v>2</v>
      </c>
      <c r="Z4757">
        <v>65</v>
      </c>
      <c r="AA4757">
        <v>-0.2</v>
      </c>
      <c r="AB4757">
        <v>3</v>
      </c>
      <c r="AC4757">
        <v>842</v>
      </c>
      <c r="AD4757">
        <v>60</v>
      </c>
      <c r="AE4757">
        <v>2</v>
      </c>
      <c r="AF4757">
        <v>16.8</v>
      </c>
      <c r="AG4757">
        <v>13.4</v>
      </c>
      <c r="AH4757">
        <v>510</v>
      </c>
    </row>
    <row r="4758" spans="1:34" hidden="1" x14ac:dyDescent="0.25">
      <c r="A4758" t="s">
        <v>18119</v>
      </c>
      <c r="B4758" t="s">
        <v>18120</v>
      </c>
      <c r="C4758" s="1" t="str">
        <f t="shared" si="772"/>
        <v>21:0624</v>
      </c>
      <c r="D4758" s="1" t="str">
        <f t="shared" si="773"/>
        <v>21:0195</v>
      </c>
      <c r="E4758" t="s">
        <v>18121</v>
      </c>
      <c r="F4758" t="s">
        <v>18122</v>
      </c>
      <c r="H4758">
        <v>62.4093582</v>
      </c>
      <c r="I4758">
        <v>-138.79393390000001</v>
      </c>
      <c r="J4758" s="1" t="str">
        <f t="shared" si="774"/>
        <v>NGR bulk stream sediment</v>
      </c>
      <c r="K4758" s="1" t="str">
        <f t="shared" si="775"/>
        <v>&lt;177 micron (NGR)</v>
      </c>
      <c r="L4758">
        <v>11</v>
      </c>
      <c r="M4758" t="s">
        <v>106</v>
      </c>
      <c r="N4758">
        <v>215</v>
      </c>
      <c r="O4758">
        <v>97</v>
      </c>
      <c r="P4758">
        <v>21</v>
      </c>
      <c r="Q4758">
        <v>8</v>
      </c>
      <c r="R4758">
        <v>18</v>
      </c>
      <c r="S4758">
        <v>7</v>
      </c>
      <c r="T4758">
        <v>0.5</v>
      </c>
      <c r="U4758">
        <v>260</v>
      </c>
      <c r="V4758">
        <v>2</v>
      </c>
      <c r="W4758">
        <v>1.3</v>
      </c>
      <c r="X4758">
        <v>1</v>
      </c>
      <c r="Y4758">
        <v>-2</v>
      </c>
      <c r="Z4758">
        <v>58</v>
      </c>
      <c r="AA4758">
        <v>0.4</v>
      </c>
      <c r="AB4758">
        <v>-1</v>
      </c>
      <c r="AC4758">
        <v>552</v>
      </c>
      <c r="AD4758">
        <v>30</v>
      </c>
      <c r="AE4758">
        <v>-2</v>
      </c>
      <c r="AF4758">
        <v>8.8000000000000007</v>
      </c>
      <c r="AG4758">
        <v>76.400000000000006</v>
      </c>
      <c r="AH4758">
        <v>440</v>
      </c>
    </row>
    <row r="4759" spans="1:34" hidden="1" x14ac:dyDescent="0.25">
      <c r="A4759" t="s">
        <v>18123</v>
      </c>
      <c r="B4759" t="s">
        <v>18124</v>
      </c>
      <c r="C4759" s="1" t="str">
        <f t="shared" si="772"/>
        <v>21:0624</v>
      </c>
      <c r="D4759" s="1" t="str">
        <f t="shared" si="773"/>
        <v>21:0195</v>
      </c>
      <c r="E4759" t="s">
        <v>18125</v>
      </c>
      <c r="F4759" t="s">
        <v>18126</v>
      </c>
      <c r="H4759">
        <v>62.4129468</v>
      </c>
      <c r="I4759">
        <v>-138.8028089</v>
      </c>
      <c r="J4759" s="1" t="str">
        <f t="shared" si="774"/>
        <v>NGR bulk stream sediment</v>
      </c>
      <c r="K4759" s="1" t="str">
        <f t="shared" si="775"/>
        <v>&lt;177 micron (NGR)</v>
      </c>
      <c r="L4759">
        <v>11</v>
      </c>
      <c r="M4759" t="s">
        <v>111</v>
      </c>
      <c r="N4759">
        <v>216</v>
      </c>
      <c r="O4759">
        <v>207</v>
      </c>
      <c r="P4759">
        <v>19</v>
      </c>
      <c r="Q4759">
        <v>18</v>
      </c>
      <c r="R4759">
        <v>16</v>
      </c>
      <c r="S4759">
        <v>7</v>
      </c>
      <c r="T4759">
        <v>0.5</v>
      </c>
      <c r="U4759">
        <v>720</v>
      </c>
      <c r="V4759">
        <v>2.35</v>
      </c>
      <c r="W4759">
        <v>1.5</v>
      </c>
      <c r="X4759">
        <v>2</v>
      </c>
      <c r="Y4759">
        <v>2</v>
      </c>
      <c r="Z4759">
        <v>55</v>
      </c>
      <c r="AA4759">
        <v>0.3</v>
      </c>
      <c r="AB4759">
        <v>1</v>
      </c>
      <c r="AC4759">
        <v>520</v>
      </c>
      <c r="AD4759">
        <v>30</v>
      </c>
      <c r="AE4759">
        <v>-2</v>
      </c>
      <c r="AF4759">
        <v>18.399999999999999</v>
      </c>
      <c r="AG4759">
        <v>26.8</v>
      </c>
      <c r="AH4759">
        <v>440</v>
      </c>
    </row>
    <row r="4760" spans="1:34" hidden="1" x14ac:dyDescent="0.25">
      <c r="A4760" t="s">
        <v>18127</v>
      </c>
      <c r="B4760" t="s">
        <v>18128</v>
      </c>
      <c r="C4760" s="1" t="str">
        <f t="shared" si="772"/>
        <v>21:0624</v>
      </c>
      <c r="D4760" s="1" t="str">
        <f t="shared" si="773"/>
        <v>21:0195</v>
      </c>
      <c r="E4760" t="s">
        <v>18129</v>
      </c>
      <c r="F4760" t="s">
        <v>18130</v>
      </c>
      <c r="H4760">
        <v>62.376162200000003</v>
      </c>
      <c r="I4760">
        <v>-138.91225249999999</v>
      </c>
      <c r="J4760" s="1" t="str">
        <f t="shared" si="774"/>
        <v>NGR bulk stream sediment</v>
      </c>
      <c r="K4760" s="1" t="str">
        <f t="shared" si="775"/>
        <v>&lt;177 micron (NGR)</v>
      </c>
      <c r="L4760">
        <v>11</v>
      </c>
      <c r="M4760" t="s">
        <v>116</v>
      </c>
      <c r="N4760">
        <v>217</v>
      </c>
      <c r="O4760">
        <v>109</v>
      </c>
      <c r="P4760">
        <v>10</v>
      </c>
      <c r="Q4760">
        <v>11</v>
      </c>
      <c r="R4760">
        <v>10</v>
      </c>
      <c r="S4760">
        <v>5</v>
      </c>
      <c r="T4760">
        <v>0.2</v>
      </c>
      <c r="U4760">
        <v>290</v>
      </c>
      <c r="V4760">
        <v>1.52</v>
      </c>
      <c r="W4760">
        <v>0.7</v>
      </c>
      <c r="X4760">
        <v>2</v>
      </c>
      <c r="Y4760">
        <v>-2</v>
      </c>
      <c r="Z4760">
        <v>40</v>
      </c>
      <c r="AA4760">
        <v>-0.2</v>
      </c>
      <c r="AB4760">
        <v>3</v>
      </c>
      <c r="AC4760">
        <v>427</v>
      </c>
      <c r="AD4760">
        <v>20</v>
      </c>
      <c r="AE4760">
        <v>2</v>
      </c>
      <c r="AF4760">
        <v>5.8</v>
      </c>
      <c r="AG4760">
        <v>20</v>
      </c>
      <c r="AH4760">
        <v>250</v>
      </c>
    </row>
    <row r="4761" spans="1:34" hidden="1" x14ac:dyDescent="0.25">
      <c r="A4761" t="s">
        <v>18131</v>
      </c>
      <c r="B4761" t="s">
        <v>18132</v>
      </c>
      <c r="C4761" s="1" t="str">
        <f t="shared" si="772"/>
        <v>21:0624</v>
      </c>
      <c r="D4761" s="1" t="str">
        <f t="shared" si="773"/>
        <v>21:0195</v>
      </c>
      <c r="E4761" t="s">
        <v>18133</v>
      </c>
      <c r="F4761" t="s">
        <v>18134</v>
      </c>
      <c r="H4761">
        <v>62.350024900000001</v>
      </c>
      <c r="I4761">
        <v>-138.88501020000001</v>
      </c>
      <c r="J4761" s="1" t="str">
        <f t="shared" si="774"/>
        <v>NGR bulk stream sediment</v>
      </c>
      <c r="K4761" s="1" t="str">
        <f t="shared" si="775"/>
        <v>&lt;177 micron (NGR)</v>
      </c>
      <c r="L4761">
        <v>11</v>
      </c>
      <c r="M4761" t="s">
        <v>121</v>
      </c>
      <c r="N4761">
        <v>218</v>
      </c>
      <c r="O4761">
        <v>174</v>
      </c>
      <c r="P4761">
        <v>15</v>
      </c>
      <c r="Q4761">
        <v>28</v>
      </c>
      <c r="R4761">
        <v>13</v>
      </c>
      <c r="S4761">
        <v>5</v>
      </c>
      <c r="T4761">
        <v>0.6</v>
      </c>
      <c r="U4761">
        <v>560</v>
      </c>
      <c r="V4761">
        <v>1.92</v>
      </c>
      <c r="W4761">
        <v>2</v>
      </c>
      <c r="X4761">
        <v>2</v>
      </c>
      <c r="Y4761">
        <v>-2</v>
      </c>
      <c r="Z4761">
        <v>23</v>
      </c>
      <c r="AA4761">
        <v>0.3</v>
      </c>
      <c r="AB4761">
        <v>1</v>
      </c>
      <c r="AC4761">
        <v>486</v>
      </c>
      <c r="AD4761">
        <v>30</v>
      </c>
      <c r="AE4761">
        <v>-2</v>
      </c>
      <c r="AF4761">
        <v>10.6</v>
      </c>
      <c r="AG4761">
        <v>18</v>
      </c>
      <c r="AH4761">
        <v>280</v>
      </c>
    </row>
    <row r="4762" spans="1:34" hidden="1" x14ac:dyDescent="0.25">
      <c r="A4762" t="s">
        <v>18135</v>
      </c>
      <c r="B4762" t="s">
        <v>18136</v>
      </c>
      <c r="C4762" s="1" t="str">
        <f t="shared" si="772"/>
        <v>21:0624</v>
      </c>
      <c r="D4762" s="1" t="str">
        <f t="shared" si="773"/>
        <v>21:0195</v>
      </c>
      <c r="E4762" t="s">
        <v>18137</v>
      </c>
      <c r="F4762" t="s">
        <v>18138</v>
      </c>
      <c r="H4762">
        <v>62.352389799999997</v>
      </c>
      <c r="I4762">
        <v>-138.93365320000001</v>
      </c>
      <c r="J4762" s="1" t="str">
        <f t="shared" si="774"/>
        <v>NGR bulk stream sediment</v>
      </c>
      <c r="K4762" s="1" t="str">
        <f t="shared" si="775"/>
        <v>&lt;177 micron (NGR)</v>
      </c>
      <c r="L4762">
        <v>11</v>
      </c>
      <c r="M4762" t="s">
        <v>126</v>
      </c>
      <c r="N4762">
        <v>219</v>
      </c>
      <c r="O4762">
        <v>143</v>
      </c>
      <c r="P4762">
        <v>15</v>
      </c>
      <c r="Q4762">
        <v>21</v>
      </c>
      <c r="R4762">
        <v>16</v>
      </c>
      <c r="S4762">
        <v>7</v>
      </c>
      <c r="T4762">
        <v>0.3</v>
      </c>
      <c r="U4762">
        <v>510</v>
      </c>
      <c r="V4762">
        <v>2.2000000000000002</v>
      </c>
      <c r="W4762">
        <v>0.4</v>
      </c>
      <c r="X4762">
        <v>2</v>
      </c>
      <c r="Y4762">
        <v>-2</v>
      </c>
      <c r="Z4762">
        <v>33</v>
      </c>
      <c r="AA4762">
        <v>0.2</v>
      </c>
      <c r="AB4762">
        <v>1</v>
      </c>
      <c r="AC4762">
        <v>499</v>
      </c>
      <c r="AD4762">
        <v>40</v>
      </c>
      <c r="AE4762">
        <v>-2</v>
      </c>
      <c r="AF4762">
        <v>9.8000000000000007</v>
      </c>
      <c r="AG4762">
        <v>7</v>
      </c>
      <c r="AH4762">
        <v>415</v>
      </c>
    </row>
    <row r="4763" spans="1:34" hidden="1" x14ac:dyDescent="0.25">
      <c r="A4763" t="s">
        <v>18139</v>
      </c>
      <c r="B4763" t="s">
        <v>18140</v>
      </c>
      <c r="C4763" s="1" t="str">
        <f t="shared" si="772"/>
        <v>21:0624</v>
      </c>
      <c r="D4763" s="1" t="str">
        <f t="shared" si="773"/>
        <v>21:0195</v>
      </c>
      <c r="E4763" t="s">
        <v>18141</v>
      </c>
      <c r="F4763" t="s">
        <v>18142</v>
      </c>
      <c r="H4763">
        <v>62.380482399999998</v>
      </c>
      <c r="I4763">
        <v>-138.989237</v>
      </c>
      <c r="J4763" s="1" t="str">
        <f t="shared" si="774"/>
        <v>NGR bulk stream sediment</v>
      </c>
      <c r="K4763" s="1" t="str">
        <f t="shared" si="775"/>
        <v>&lt;177 micron (NGR)</v>
      </c>
      <c r="L4763">
        <v>11</v>
      </c>
      <c r="M4763" t="s">
        <v>131</v>
      </c>
      <c r="N4763">
        <v>220</v>
      </c>
      <c r="O4763">
        <v>93</v>
      </c>
      <c r="P4763">
        <v>11</v>
      </c>
      <c r="Q4763">
        <v>9</v>
      </c>
      <c r="R4763">
        <v>12</v>
      </c>
      <c r="S4763">
        <v>5</v>
      </c>
      <c r="T4763">
        <v>0.4</v>
      </c>
      <c r="U4763">
        <v>310</v>
      </c>
      <c r="V4763">
        <v>1.52</v>
      </c>
      <c r="W4763">
        <v>0.6</v>
      </c>
      <c r="X4763">
        <v>2</v>
      </c>
      <c r="Y4763">
        <v>2</v>
      </c>
      <c r="Z4763">
        <v>21</v>
      </c>
      <c r="AA4763">
        <v>-0.2</v>
      </c>
      <c r="AB4763">
        <v>4</v>
      </c>
      <c r="AC4763">
        <v>483</v>
      </c>
      <c r="AD4763">
        <v>20</v>
      </c>
      <c r="AE4763">
        <v>2</v>
      </c>
      <c r="AF4763">
        <v>4.4000000000000004</v>
      </c>
      <c r="AG4763">
        <v>11.1</v>
      </c>
      <c r="AH4763">
        <v>290</v>
      </c>
    </row>
    <row r="4764" spans="1:34" hidden="1" x14ac:dyDescent="0.25">
      <c r="A4764" t="s">
        <v>18143</v>
      </c>
      <c r="B4764" t="s">
        <v>18144</v>
      </c>
      <c r="C4764" s="1" t="str">
        <f t="shared" si="772"/>
        <v>21:0624</v>
      </c>
      <c r="D4764" s="1" t="str">
        <f t="shared" si="773"/>
        <v>21:0195</v>
      </c>
      <c r="E4764" t="s">
        <v>18145</v>
      </c>
      <c r="F4764" t="s">
        <v>18146</v>
      </c>
      <c r="H4764">
        <v>62.392917500000003</v>
      </c>
      <c r="I4764">
        <v>-138.9675067</v>
      </c>
      <c r="J4764" s="1" t="str">
        <f t="shared" si="774"/>
        <v>NGR bulk stream sediment</v>
      </c>
      <c r="K4764" s="1" t="str">
        <f t="shared" si="775"/>
        <v>&lt;177 micron (NGR)</v>
      </c>
      <c r="L4764">
        <v>12</v>
      </c>
      <c r="M4764" t="s">
        <v>38</v>
      </c>
      <c r="N4764">
        <v>221</v>
      </c>
      <c r="O4764">
        <v>109</v>
      </c>
      <c r="P4764">
        <v>17</v>
      </c>
      <c r="Q4764">
        <v>14</v>
      </c>
      <c r="R4764">
        <v>20</v>
      </c>
      <c r="S4764">
        <v>7</v>
      </c>
      <c r="T4764">
        <v>-0.2</v>
      </c>
      <c r="U4764">
        <v>300</v>
      </c>
      <c r="V4764">
        <v>1.8</v>
      </c>
      <c r="W4764">
        <v>0.5</v>
      </c>
      <c r="X4764">
        <v>3</v>
      </c>
      <c r="Y4764">
        <v>-2</v>
      </c>
      <c r="Z4764">
        <v>34</v>
      </c>
      <c r="AA4764">
        <v>-0.2</v>
      </c>
      <c r="AB4764">
        <v>8</v>
      </c>
      <c r="AC4764">
        <v>745</v>
      </c>
      <c r="AD4764">
        <v>20</v>
      </c>
      <c r="AE4764">
        <v>-2</v>
      </c>
      <c r="AF4764">
        <v>8</v>
      </c>
      <c r="AG4764">
        <v>12.6</v>
      </c>
      <c r="AH4764">
        <v>400</v>
      </c>
    </row>
    <row r="4765" spans="1:34" hidden="1" x14ac:dyDescent="0.25">
      <c r="A4765" t="s">
        <v>18147</v>
      </c>
      <c r="B4765" t="s">
        <v>18148</v>
      </c>
      <c r="C4765" s="1" t="str">
        <f t="shared" si="772"/>
        <v>21:0624</v>
      </c>
      <c r="D4765" s="1" t="str">
        <f t="shared" si="773"/>
        <v>21:0195</v>
      </c>
      <c r="E4765" t="s">
        <v>18145</v>
      </c>
      <c r="F4765" t="s">
        <v>18149</v>
      </c>
      <c r="H4765">
        <v>62.392917500000003</v>
      </c>
      <c r="I4765">
        <v>-138.9675067</v>
      </c>
      <c r="J4765" s="1" t="str">
        <f t="shared" si="774"/>
        <v>NGR bulk stream sediment</v>
      </c>
      <c r="K4765" s="1" t="str">
        <f t="shared" si="775"/>
        <v>&lt;177 micron (NGR)</v>
      </c>
      <c r="L4765">
        <v>12</v>
      </c>
      <c r="M4765" t="s">
        <v>47</v>
      </c>
      <c r="N4765">
        <v>222</v>
      </c>
      <c r="O4765">
        <v>110</v>
      </c>
      <c r="P4765">
        <v>18</v>
      </c>
      <c r="Q4765">
        <v>12</v>
      </c>
      <c r="R4765">
        <v>19</v>
      </c>
      <c r="S4765">
        <v>7</v>
      </c>
      <c r="T4765">
        <v>0.4</v>
      </c>
      <c r="U4765">
        <v>320</v>
      </c>
      <c r="V4765">
        <v>1.84</v>
      </c>
      <c r="W4765">
        <v>0.8</v>
      </c>
      <c r="X4765">
        <v>3</v>
      </c>
      <c r="Y4765">
        <v>2</v>
      </c>
      <c r="Z4765">
        <v>37</v>
      </c>
      <c r="AA4765">
        <v>0.2</v>
      </c>
      <c r="AB4765">
        <v>3</v>
      </c>
      <c r="AC4765">
        <v>710</v>
      </c>
      <c r="AD4765">
        <v>20</v>
      </c>
      <c r="AE4765">
        <v>2</v>
      </c>
      <c r="AF4765">
        <v>8.1999999999999993</v>
      </c>
      <c r="AG4765">
        <v>12.3</v>
      </c>
      <c r="AH4765">
        <v>330</v>
      </c>
    </row>
    <row r="4766" spans="1:34" hidden="1" x14ac:dyDescent="0.25">
      <c r="A4766" t="s">
        <v>18150</v>
      </c>
      <c r="B4766" t="s">
        <v>18151</v>
      </c>
      <c r="C4766" s="1" t="str">
        <f t="shared" si="772"/>
        <v>21:0624</v>
      </c>
      <c r="D4766" s="1" t="str">
        <f t="shared" si="773"/>
        <v>21:0195</v>
      </c>
      <c r="E4766" t="s">
        <v>18145</v>
      </c>
      <c r="F4766" t="s">
        <v>18152</v>
      </c>
      <c r="H4766">
        <v>62.392917500000003</v>
      </c>
      <c r="I4766">
        <v>-138.9675067</v>
      </c>
      <c r="J4766" s="1" t="str">
        <f t="shared" si="774"/>
        <v>NGR bulk stream sediment</v>
      </c>
      <c r="K4766" s="1" t="str">
        <f t="shared" si="775"/>
        <v>&lt;177 micron (NGR)</v>
      </c>
      <c r="L4766">
        <v>12</v>
      </c>
      <c r="M4766" t="s">
        <v>51</v>
      </c>
      <c r="N4766">
        <v>223</v>
      </c>
      <c r="O4766">
        <v>109</v>
      </c>
      <c r="P4766">
        <v>18</v>
      </c>
      <c r="Q4766">
        <v>10</v>
      </c>
      <c r="R4766">
        <v>21</v>
      </c>
      <c r="S4766">
        <v>7</v>
      </c>
      <c r="T4766">
        <v>-0.2</v>
      </c>
      <c r="U4766">
        <v>310</v>
      </c>
      <c r="V4766">
        <v>1.82</v>
      </c>
      <c r="W4766">
        <v>0.7</v>
      </c>
      <c r="X4766">
        <v>3</v>
      </c>
      <c r="Y4766">
        <v>-2</v>
      </c>
      <c r="Z4766">
        <v>39</v>
      </c>
      <c r="AA4766">
        <v>-0.2</v>
      </c>
      <c r="AB4766">
        <v>6</v>
      </c>
      <c r="AC4766">
        <v>710</v>
      </c>
      <c r="AD4766">
        <v>20</v>
      </c>
      <c r="AE4766">
        <v>2</v>
      </c>
      <c r="AF4766">
        <v>8</v>
      </c>
      <c r="AG4766">
        <v>12</v>
      </c>
      <c r="AH4766">
        <v>410</v>
      </c>
    </row>
    <row r="4767" spans="1:34" hidden="1" x14ac:dyDescent="0.25">
      <c r="A4767" t="s">
        <v>18153</v>
      </c>
      <c r="B4767" t="s">
        <v>18154</v>
      </c>
      <c r="C4767" s="1" t="str">
        <f t="shared" si="772"/>
        <v>21:0624</v>
      </c>
      <c r="D4767" s="1" t="str">
        <f t="shared" si="773"/>
        <v>21:0195</v>
      </c>
      <c r="E4767" t="s">
        <v>18155</v>
      </c>
      <c r="F4767" t="s">
        <v>18156</v>
      </c>
      <c r="H4767">
        <v>62.388897900000003</v>
      </c>
      <c r="I4767">
        <v>-138.96156909999999</v>
      </c>
      <c r="J4767" s="1" t="str">
        <f t="shared" si="774"/>
        <v>NGR bulk stream sediment</v>
      </c>
      <c r="K4767" s="1" t="str">
        <f t="shared" si="775"/>
        <v>&lt;177 micron (NGR)</v>
      </c>
      <c r="L4767">
        <v>12</v>
      </c>
      <c r="M4767" t="s">
        <v>43</v>
      </c>
      <c r="N4767">
        <v>224</v>
      </c>
      <c r="O4767">
        <v>95</v>
      </c>
      <c r="P4767">
        <v>8</v>
      </c>
      <c r="Q4767">
        <v>10</v>
      </c>
      <c r="R4767">
        <v>8</v>
      </c>
      <c r="S4767">
        <v>5</v>
      </c>
      <c r="T4767">
        <v>0.2</v>
      </c>
      <c r="U4767">
        <v>260</v>
      </c>
      <c r="V4767">
        <v>1.36</v>
      </c>
      <c r="W4767">
        <v>0.3</v>
      </c>
      <c r="X4767">
        <v>3</v>
      </c>
      <c r="Y4767">
        <v>-2</v>
      </c>
      <c r="Z4767">
        <v>13</v>
      </c>
      <c r="AA4767">
        <v>-0.2</v>
      </c>
      <c r="AB4767">
        <v>9</v>
      </c>
      <c r="AC4767">
        <v>394</v>
      </c>
      <c r="AD4767">
        <v>10</v>
      </c>
      <c r="AE4767">
        <v>6</v>
      </c>
      <c r="AF4767">
        <v>5.8</v>
      </c>
      <c r="AG4767">
        <v>19.3</v>
      </c>
      <c r="AH4767">
        <v>245</v>
      </c>
    </row>
    <row r="4768" spans="1:34" hidden="1" x14ac:dyDescent="0.25">
      <c r="A4768" t="s">
        <v>18157</v>
      </c>
      <c r="B4768" t="s">
        <v>18158</v>
      </c>
      <c r="C4768" s="1" t="str">
        <f t="shared" si="772"/>
        <v>21:0624</v>
      </c>
      <c r="D4768" s="1" t="str">
        <f t="shared" si="773"/>
        <v>21:0195</v>
      </c>
      <c r="E4768" t="s">
        <v>18159</v>
      </c>
      <c r="F4768" t="s">
        <v>18160</v>
      </c>
      <c r="H4768">
        <v>62.400221899999998</v>
      </c>
      <c r="I4768">
        <v>-138.9354266</v>
      </c>
      <c r="J4768" s="1" t="str">
        <f t="shared" si="774"/>
        <v>NGR bulk stream sediment</v>
      </c>
      <c r="K4768" s="1" t="str">
        <f t="shared" si="775"/>
        <v>&lt;177 micron (NGR)</v>
      </c>
      <c r="L4768">
        <v>12</v>
      </c>
      <c r="M4768" t="s">
        <v>56</v>
      </c>
      <c r="N4768">
        <v>225</v>
      </c>
      <c r="O4768">
        <v>118</v>
      </c>
      <c r="P4768">
        <v>16</v>
      </c>
      <c r="Q4768">
        <v>19</v>
      </c>
      <c r="R4768">
        <v>15</v>
      </c>
      <c r="S4768">
        <v>6</v>
      </c>
      <c r="T4768">
        <v>-0.2</v>
      </c>
      <c r="U4768">
        <v>260</v>
      </c>
      <c r="V4768">
        <v>1.84</v>
      </c>
      <c r="W4768">
        <v>1.1000000000000001</v>
      </c>
      <c r="X4768">
        <v>1</v>
      </c>
      <c r="Y4768">
        <v>2</v>
      </c>
      <c r="Z4768">
        <v>24</v>
      </c>
      <c r="AA4768">
        <v>-0.2</v>
      </c>
      <c r="AB4768">
        <v>2</v>
      </c>
      <c r="AC4768">
        <v>463</v>
      </c>
      <c r="AD4768">
        <v>40</v>
      </c>
      <c r="AE4768">
        <v>2</v>
      </c>
      <c r="AF4768">
        <v>13.2</v>
      </c>
      <c r="AG4768">
        <v>22.3</v>
      </c>
      <c r="AH4768">
        <v>300</v>
      </c>
    </row>
    <row r="4769" spans="1:34" hidden="1" x14ac:dyDescent="0.25">
      <c r="A4769" t="s">
        <v>18161</v>
      </c>
      <c r="B4769" t="s">
        <v>18162</v>
      </c>
      <c r="C4769" s="1" t="str">
        <f t="shared" si="772"/>
        <v>21:0624</v>
      </c>
      <c r="D4769" s="1" t="str">
        <f t="shared" si="773"/>
        <v>21:0195</v>
      </c>
      <c r="E4769" t="s">
        <v>18163</v>
      </c>
      <c r="F4769" t="s">
        <v>18164</v>
      </c>
      <c r="H4769">
        <v>62.416515199999999</v>
      </c>
      <c r="I4769">
        <v>-138.90028079999999</v>
      </c>
      <c r="J4769" s="1" t="str">
        <f t="shared" si="774"/>
        <v>NGR bulk stream sediment</v>
      </c>
      <c r="K4769" s="1" t="str">
        <f t="shared" si="775"/>
        <v>&lt;177 micron (NGR)</v>
      </c>
      <c r="L4769">
        <v>12</v>
      </c>
      <c r="M4769" t="s">
        <v>61</v>
      </c>
      <c r="N4769">
        <v>226</v>
      </c>
      <c r="O4769">
        <v>980</v>
      </c>
      <c r="P4769">
        <v>22</v>
      </c>
      <c r="Q4769">
        <v>17</v>
      </c>
      <c r="R4769">
        <v>17</v>
      </c>
      <c r="S4769">
        <v>9</v>
      </c>
      <c r="T4769">
        <v>0.4</v>
      </c>
      <c r="U4769">
        <v>940</v>
      </c>
      <c r="V4769">
        <v>2.2000000000000002</v>
      </c>
      <c r="W4769">
        <v>5.4</v>
      </c>
      <c r="X4769">
        <v>2</v>
      </c>
      <c r="Y4769">
        <v>2</v>
      </c>
      <c r="Z4769">
        <v>31</v>
      </c>
      <c r="AA4769">
        <v>-0.2</v>
      </c>
      <c r="AB4769">
        <v>13</v>
      </c>
      <c r="AC4769">
        <v>419</v>
      </c>
      <c r="AD4769">
        <v>80</v>
      </c>
      <c r="AE4769">
        <v>2</v>
      </c>
      <c r="AF4769">
        <v>21</v>
      </c>
      <c r="AG4769">
        <v>24.4</v>
      </c>
      <c r="AH4769">
        <v>330</v>
      </c>
    </row>
    <row r="4770" spans="1:34" hidden="1" x14ac:dyDescent="0.25">
      <c r="A4770" t="s">
        <v>18165</v>
      </c>
      <c r="B4770" t="s">
        <v>18166</v>
      </c>
      <c r="C4770" s="1" t="str">
        <f t="shared" si="772"/>
        <v>21:0624</v>
      </c>
      <c r="D4770" s="1" t="str">
        <f t="shared" si="773"/>
        <v>21:0195</v>
      </c>
      <c r="E4770" t="s">
        <v>18167</v>
      </c>
      <c r="F4770" t="s">
        <v>18168</v>
      </c>
      <c r="H4770">
        <v>62.401910100000002</v>
      </c>
      <c r="I4770">
        <v>-138.96534840000001</v>
      </c>
      <c r="J4770" s="1" t="str">
        <f t="shared" si="774"/>
        <v>NGR bulk stream sediment</v>
      </c>
      <c r="K4770" s="1" t="str">
        <f t="shared" si="775"/>
        <v>&lt;177 micron (NGR)</v>
      </c>
      <c r="L4770">
        <v>12</v>
      </c>
      <c r="M4770" t="s">
        <v>66</v>
      </c>
      <c r="N4770">
        <v>227</v>
      </c>
      <c r="O4770">
        <v>95</v>
      </c>
      <c r="P4770">
        <v>22</v>
      </c>
      <c r="Q4770">
        <v>8</v>
      </c>
      <c r="R4770">
        <v>27</v>
      </c>
      <c r="S4770">
        <v>8</v>
      </c>
      <c r="T4770">
        <v>0.3</v>
      </c>
      <c r="U4770">
        <v>250</v>
      </c>
      <c r="V4770">
        <v>1.88</v>
      </c>
      <c r="W4770">
        <v>0.5</v>
      </c>
      <c r="X4770">
        <v>5</v>
      </c>
      <c r="Y4770">
        <v>2</v>
      </c>
      <c r="Z4770">
        <v>53</v>
      </c>
      <c r="AA4770">
        <v>-0.2</v>
      </c>
      <c r="AB4770">
        <v>2</v>
      </c>
      <c r="AC4770">
        <v>942</v>
      </c>
      <c r="AD4770">
        <v>20</v>
      </c>
      <c r="AE4770">
        <v>2</v>
      </c>
      <c r="AF4770">
        <v>9</v>
      </c>
      <c r="AG4770">
        <v>8.3000000000000007</v>
      </c>
      <c r="AH4770">
        <v>460</v>
      </c>
    </row>
    <row r="4771" spans="1:34" hidden="1" x14ac:dyDescent="0.25">
      <c r="A4771" t="s">
        <v>18169</v>
      </c>
      <c r="B4771" t="s">
        <v>18170</v>
      </c>
      <c r="C4771" s="1" t="str">
        <f t="shared" si="772"/>
        <v>21:0624</v>
      </c>
      <c r="D4771" s="1" t="str">
        <f t="shared" si="773"/>
        <v>21:0195</v>
      </c>
      <c r="E4771" t="s">
        <v>18171</v>
      </c>
      <c r="F4771" t="s">
        <v>18172</v>
      </c>
      <c r="H4771">
        <v>62.392810599999997</v>
      </c>
      <c r="I4771">
        <v>-139.04535200000001</v>
      </c>
      <c r="J4771" s="1" t="str">
        <f t="shared" si="774"/>
        <v>NGR bulk stream sediment</v>
      </c>
      <c r="K4771" s="1" t="str">
        <f t="shared" si="775"/>
        <v>&lt;177 micron (NGR)</v>
      </c>
      <c r="L4771">
        <v>12</v>
      </c>
      <c r="M4771" t="s">
        <v>76</v>
      </c>
      <c r="N4771">
        <v>228</v>
      </c>
      <c r="O4771">
        <v>55</v>
      </c>
      <c r="P4771">
        <v>14</v>
      </c>
      <c r="Q4771">
        <v>6</v>
      </c>
      <c r="R4771">
        <v>19</v>
      </c>
      <c r="S4771">
        <v>8</v>
      </c>
      <c r="T4771">
        <v>-0.2</v>
      </c>
      <c r="U4771">
        <v>380</v>
      </c>
      <c r="V4771">
        <v>2.5</v>
      </c>
      <c r="W4771">
        <v>-0.2</v>
      </c>
      <c r="X4771">
        <v>5</v>
      </c>
      <c r="Y4771">
        <v>-2</v>
      </c>
      <c r="Z4771">
        <v>44</v>
      </c>
      <c r="AA4771">
        <v>-0.2</v>
      </c>
      <c r="AB4771">
        <v>-1</v>
      </c>
      <c r="AC4771">
        <v>682</v>
      </c>
      <c r="AD4771">
        <v>20</v>
      </c>
      <c r="AE4771">
        <v>2</v>
      </c>
      <c r="AF4771">
        <v>8</v>
      </c>
      <c r="AG4771">
        <v>3.8</v>
      </c>
      <c r="AH4771">
        <v>370</v>
      </c>
    </row>
    <row r="4772" spans="1:34" hidden="1" x14ac:dyDescent="0.25">
      <c r="A4772" t="s">
        <v>18173</v>
      </c>
      <c r="B4772" t="s">
        <v>18174</v>
      </c>
      <c r="C4772" s="1" t="str">
        <f t="shared" si="772"/>
        <v>21:0624</v>
      </c>
      <c r="D4772" s="1" t="str">
        <f t="shared" si="773"/>
        <v>21:0195</v>
      </c>
      <c r="E4772" t="s">
        <v>18175</v>
      </c>
      <c r="F4772" t="s">
        <v>18176</v>
      </c>
      <c r="H4772">
        <v>62.409657500000002</v>
      </c>
      <c r="I4772">
        <v>-139.07907940000001</v>
      </c>
      <c r="J4772" s="1" t="str">
        <f t="shared" si="774"/>
        <v>NGR bulk stream sediment</v>
      </c>
      <c r="K4772" s="1" t="str">
        <f t="shared" si="775"/>
        <v>&lt;177 micron (NGR)</v>
      </c>
      <c r="L4772">
        <v>12</v>
      </c>
      <c r="M4772" t="s">
        <v>81</v>
      </c>
      <c r="N4772">
        <v>229</v>
      </c>
      <c r="O4772">
        <v>62</v>
      </c>
      <c r="P4772">
        <v>19</v>
      </c>
      <c r="Q4772">
        <v>9</v>
      </c>
      <c r="R4772">
        <v>20</v>
      </c>
      <c r="S4772">
        <v>9</v>
      </c>
      <c r="T4772">
        <v>-0.2</v>
      </c>
      <c r="U4772">
        <v>240</v>
      </c>
      <c r="V4772">
        <v>1.68</v>
      </c>
      <c r="W4772">
        <v>-0.2</v>
      </c>
      <c r="X4772">
        <v>2</v>
      </c>
      <c r="Y4772">
        <v>-2</v>
      </c>
      <c r="Z4772">
        <v>41</v>
      </c>
      <c r="AA4772">
        <v>-0.2</v>
      </c>
      <c r="AB4772">
        <v>-1</v>
      </c>
      <c r="AC4772">
        <v>710</v>
      </c>
      <c r="AD4772">
        <v>20</v>
      </c>
      <c r="AE4772">
        <v>-2</v>
      </c>
      <c r="AF4772">
        <v>7.8</v>
      </c>
      <c r="AG4772">
        <v>2.2999999999999998</v>
      </c>
      <c r="AH4772">
        <v>330</v>
      </c>
    </row>
    <row r="4773" spans="1:34" hidden="1" x14ac:dyDescent="0.25">
      <c r="A4773" t="s">
        <v>18177</v>
      </c>
      <c r="B4773" t="s">
        <v>18178</v>
      </c>
      <c r="C4773" s="1" t="str">
        <f t="shared" si="772"/>
        <v>21:0624</v>
      </c>
      <c r="D4773" s="1" t="str">
        <f t="shared" si="773"/>
        <v>21:0195</v>
      </c>
      <c r="E4773" t="s">
        <v>18179</v>
      </c>
      <c r="F4773" t="s">
        <v>18180</v>
      </c>
      <c r="H4773">
        <v>62.393357999999999</v>
      </c>
      <c r="I4773">
        <v>-139.12565000000001</v>
      </c>
      <c r="J4773" s="1" t="str">
        <f t="shared" si="774"/>
        <v>NGR bulk stream sediment</v>
      </c>
      <c r="K4773" s="1" t="str">
        <f t="shared" si="775"/>
        <v>&lt;177 micron (NGR)</v>
      </c>
      <c r="L4773">
        <v>12</v>
      </c>
      <c r="M4773" t="s">
        <v>86</v>
      </c>
      <c r="N4773">
        <v>230</v>
      </c>
      <c r="O4773">
        <v>71</v>
      </c>
      <c r="P4773">
        <v>17</v>
      </c>
      <c r="Q4773">
        <v>8</v>
      </c>
      <c r="R4773">
        <v>22</v>
      </c>
      <c r="S4773">
        <v>10</v>
      </c>
      <c r="T4773">
        <v>-0.2</v>
      </c>
      <c r="U4773">
        <v>440</v>
      </c>
      <c r="V4773">
        <v>1.76</v>
      </c>
      <c r="W4773">
        <v>0.4</v>
      </c>
      <c r="X4773">
        <v>2</v>
      </c>
      <c r="Y4773">
        <v>-2</v>
      </c>
      <c r="Z4773">
        <v>47</v>
      </c>
      <c r="AA4773">
        <v>1.3</v>
      </c>
      <c r="AB4773">
        <v>-1</v>
      </c>
      <c r="AC4773">
        <v>688</v>
      </c>
      <c r="AD4773">
        <v>20</v>
      </c>
      <c r="AE4773">
        <v>-2</v>
      </c>
      <c r="AF4773">
        <v>8.1999999999999993</v>
      </c>
      <c r="AG4773">
        <v>2.7</v>
      </c>
      <c r="AH4773">
        <v>350</v>
      </c>
    </row>
    <row r="4774" spans="1:34" hidden="1" x14ac:dyDescent="0.25">
      <c r="A4774" t="s">
        <v>18181</v>
      </c>
      <c r="B4774" t="s">
        <v>18182</v>
      </c>
      <c r="C4774" s="1" t="str">
        <f t="shared" si="772"/>
        <v>21:0624</v>
      </c>
      <c r="D4774" s="1" t="str">
        <f t="shared" si="773"/>
        <v>21:0195</v>
      </c>
      <c r="E4774" t="s">
        <v>18183</v>
      </c>
      <c r="F4774" t="s">
        <v>18184</v>
      </c>
      <c r="H4774">
        <v>62.393411800000003</v>
      </c>
      <c r="I4774">
        <v>-139.13903540000001</v>
      </c>
      <c r="J4774" s="1" t="str">
        <f t="shared" si="774"/>
        <v>NGR bulk stream sediment</v>
      </c>
      <c r="K4774" s="1" t="str">
        <f t="shared" si="775"/>
        <v>&lt;177 micron (NGR)</v>
      </c>
      <c r="L4774">
        <v>12</v>
      </c>
      <c r="M4774" t="s">
        <v>91</v>
      </c>
      <c r="N4774">
        <v>231</v>
      </c>
      <c r="O4774">
        <v>89</v>
      </c>
      <c r="P4774">
        <v>16</v>
      </c>
      <c r="Q4774">
        <v>5</v>
      </c>
      <c r="R4774">
        <v>24</v>
      </c>
      <c r="S4774">
        <v>9</v>
      </c>
      <c r="T4774">
        <v>-0.2</v>
      </c>
      <c r="U4774">
        <v>196</v>
      </c>
      <c r="V4774">
        <v>1.8</v>
      </c>
      <c r="W4774">
        <v>0.3</v>
      </c>
      <c r="X4774">
        <v>3</v>
      </c>
      <c r="Y4774">
        <v>-2</v>
      </c>
      <c r="Z4774">
        <v>43</v>
      </c>
      <c r="AA4774">
        <v>0.2</v>
      </c>
      <c r="AB4774">
        <v>-1</v>
      </c>
      <c r="AC4774">
        <v>604</v>
      </c>
      <c r="AD4774">
        <v>20</v>
      </c>
      <c r="AE4774">
        <v>-2</v>
      </c>
      <c r="AF4774">
        <v>5.8</v>
      </c>
      <c r="AG4774">
        <v>2.4</v>
      </c>
      <c r="AH4774">
        <v>320</v>
      </c>
    </row>
    <row r="4775" spans="1:34" hidden="1" x14ac:dyDescent="0.25">
      <c r="A4775" t="s">
        <v>18185</v>
      </c>
      <c r="B4775" t="s">
        <v>18186</v>
      </c>
      <c r="C4775" s="1" t="str">
        <f t="shared" si="772"/>
        <v>21:0624</v>
      </c>
      <c r="D4775" s="1" t="str">
        <f t="shared" si="773"/>
        <v>21:0195</v>
      </c>
      <c r="E4775" t="s">
        <v>18187</v>
      </c>
      <c r="F4775" t="s">
        <v>18188</v>
      </c>
      <c r="H4775">
        <v>62.379534</v>
      </c>
      <c r="I4775">
        <v>-139.18209390000001</v>
      </c>
      <c r="J4775" s="1" t="str">
        <f t="shared" si="774"/>
        <v>NGR bulk stream sediment</v>
      </c>
      <c r="K4775" s="1" t="str">
        <f t="shared" si="775"/>
        <v>&lt;177 micron (NGR)</v>
      </c>
      <c r="L4775">
        <v>12</v>
      </c>
      <c r="M4775" t="s">
        <v>96</v>
      </c>
      <c r="N4775">
        <v>232</v>
      </c>
      <c r="O4775">
        <v>59</v>
      </c>
      <c r="P4775">
        <v>15</v>
      </c>
      <c r="Q4775">
        <v>8</v>
      </c>
      <c r="R4775">
        <v>22</v>
      </c>
      <c r="S4775">
        <v>10</v>
      </c>
      <c r="T4775">
        <v>-0.2</v>
      </c>
      <c r="U4775">
        <v>500</v>
      </c>
      <c r="V4775">
        <v>1.66</v>
      </c>
      <c r="W4775">
        <v>-0.2</v>
      </c>
      <c r="X4775">
        <v>2</v>
      </c>
      <c r="Y4775">
        <v>-2</v>
      </c>
      <c r="Z4775">
        <v>42</v>
      </c>
      <c r="AA4775">
        <v>0.2</v>
      </c>
      <c r="AB4775">
        <v>-1</v>
      </c>
      <c r="AC4775">
        <v>619</v>
      </c>
      <c r="AD4775">
        <v>20</v>
      </c>
      <c r="AE4775">
        <v>2</v>
      </c>
      <c r="AF4775">
        <v>7.8</v>
      </c>
      <c r="AG4775">
        <v>2.2999999999999998</v>
      </c>
      <c r="AH4775">
        <v>345</v>
      </c>
    </row>
    <row r="4776" spans="1:34" hidden="1" x14ac:dyDescent="0.25">
      <c r="A4776" t="s">
        <v>18189</v>
      </c>
      <c r="B4776" t="s">
        <v>18190</v>
      </c>
      <c r="C4776" s="1" t="str">
        <f t="shared" si="772"/>
        <v>21:0624</v>
      </c>
      <c r="D4776" s="1" t="str">
        <f t="shared" si="773"/>
        <v>21:0195</v>
      </c>
      <c r="E4776" t="s">
        <v>18191</v>
      </c>
      <c r="F4776" t="s">
        <v>18192</v>
      </c>
      <c r="H4776">
        <v>62.023117900000003</v>
      </c>
      <c r="I4776">
        <v>-139.73211800000001</v>
      </c>
      <c r="J4776" s="1" t="str">
        <f t="shared" si="774"/>
        <v>NGR bulk stream sediment</v>
      </c>
      <c r="K4776" s="1" t="str">
        <f t="shared" si="775"/>
        <v>&lt;177 micron (NGR)</v>
      </c>
      <c r="L4776">
        <v>12</v>
      </c>
      <c r="M4776" t="s">
        <v>101</v>
      </c>
      <c r="N4776">
        <v>233</v>
      </c>
      <c r="O4776">
        <v>71</v>
      </c>
      <c r="P4776">
        <v>19</v>
      </c>
      <c r="Q4776">
        <v>11</v>
      </c>
      <c r="R4776">
        <v>22</v>
      </c>
      <c r="S4776">
        <v>12</v>
      </c>
      <c r="T4776">
        <v>-0.2</v>
      </c>
      <c r="U4776">
        <v>520</v>
      </c>
      <c r="V4776">
        <v>2.4</v>
      </c>
      <c r="W4776">
        <v>0.2</v>
      </c>
      <c r="X4776">
        <v>4</v>
      </c>
      <c r="Y4776">
        <v>2</v>
      </c>
      <c r="Z4776">
        <v>47</v>
      </c>
      <c r="AA4776">
        <v>0.3</v>
      </c>
      <c r="AB4776">
        <v>1</v>
      </c>
      <c r="AC4776">
        <v>638</v>
      </c>
      <c r="AD4776">
        <v>40</v>
      </c>
      <c r="AE4776">
        <v>-2</v>
      </c>
      <c r="AF4776">
        <v>11.2</v>
      </c>
      <c r="AG4776">
        <v>13.4</v>
      </c>
      <c r="AH4776">
        <v>390</v>
      </c>
    </row>
    <row r="4777" spans="1:34" hidden="1" x14ac:dyDescent="0.25">
      <c r="A4777" t="s">
        <v>18193</v>
      </c>
      <c r="B4777" t="s">
        <v>18194</v>
      </c>
      <c r="C4777" s="1" t="str">
        <f t="shared" si="772"/>
        <v>21:0624</v>
      </c>
      <c r="D4777" s="1" t="str">
        <f t="shared" si="773"/>
        <v>21:0195</v>
      </c>
      <c r="E4777" t="s">
        <v>18195</v>
      </c>
      <c r="F4777" t="s">
        <v>18196</v>
      </c>
      <c r="H4777">
        <v>62.018340100000003</v>
      </c>
      <c r="I4777">
        <v>-139.7077262</v>
      </c>
      <c r="J4777" s="1" t="str">
        <f t="shared" si="774"/>
        <v>NGR bulk stream sediment</v>
      </c>
      <c r="K4777" s="1" t="str">
        <f t="shared" si="775"/>
        <v>&lt;177 micron (NGR)</v>
      </c>
      <c r="L4777">
        <v>12</v>
      </c>
      <c r="M4777" t="s">
        <v>106</v>
      </c>
      <c r="N4777">
        <v>234</v>
      </c>
      <c r="O4777">
        <v>114</v>
      </c>
      <c r="P4777">
        <v>27</v>
      </c>
      <c r="Q4777">
        <v>15</v>
      </c>
      <c r="R4777">
        <v>27</v>
      </c>
      <c r="S4777">
        <v>16</v>
      </c>
      <c r="T4777">
        <v>-0.2</v>
      </c>
      <c r="U4777">
        <v>2300</v>
      </c>
      <c r="V4777">
        <v>4</v>
      </c>
      <c r="W4777">
        <v>1</v>
      </c>
      <c r="X4777">
        <v>6</v>
      </c>
      <c r="Y4777">
        <v>2</v>
      </c>
      <c r="Z4777">
        <v>75</v>
      </c>
      <c r="AA4777">
        <v>0.5</v>
      </c>
      <c r="AB4777">
        <v>2</v>
      </c>
      <c r="AC4777">
        <v>732</v>
      </c>
      <c r="AD4777">
        <v>60</v>
      </c>
      <c r="AE4777">
        <v>2</v>
      </c>
      <c r="AF4777">
        <v>18.399999999999999</v>
      </c>
      <c r="AG4777">
        <v>13.3</v>
      </c>
      <c r="AH4777">
        <v>330</v>
      </c>
    </row>
    <row r="4778" spans="1:34" hidden="1" x14ac:dyDescent="0.25">
      <c r="A4778" t="s">
        <v>18197</v>
      </c>
      <c r="B4778" t="s">
        <v>18198</v>
      </c>
      <c r="C4778" s="1" t="str">
        <f t="shared" si="772"/>
        <v>21:0624</v>
      </c>
      <c r="D4778" s="1" t="str">
        <f t="shared" si="773"/>
        <v>21:0195</v>
      </c>
      <c r="E4778" t="s">
        <v>18199</v>
      </c>
      <c r="F4778" t="s">
        <v>18200</v>
      </c>
      <c r="H4778">
        <v>62.033740700000003</v>
      </c>
      <c r="I4778">
        <v>-139.68436220000001</v>
      </c>
      <c r="J4778" s="1" t="str">
        <f t="shared" si="774"/>
        <v>NGR bulk stream sediment</v>
      </c>
      <c r="K4778" s="1" t="str">
        <f t="shared" si="775"/>
        <v>&lt;177 micron (NGR)</v>
      </c>
      <c r="L4778">
        <v>12</v>
      </c>
      <c r="M4778" t="s">
        <v>111</v>
      </c>
      <c r="N4778">
        <v>235</v>
      </c>
      <c r="O4778">
        <v>64</v>
      </c>
      <c r="P4778">
        <v>16</v>
      </c>
      <c r="Q4778">
        <v>11</v>
      </c>
      <c r="R4778">
        <v>17</v>
      </c>
      <c r="S4778">
        <v>9</v>
      </c>
      <c r="T4778">
        <v>-0.2</v>
      </c>
      <c r="U4778">
        <v>590</v>
      </c>
      <c r="V4778">
        <v>1.74</v>
      </c>
      <c r="W4778">
        <v>0.2</v>
      </c>
      <c r="X4778">
        <v>3</v>
      </c>
      <c r="Y4778">
        <v>-2</v>
      </c>
      <c r="Z4778">
        <v>29</v>
      </c>
      <c r="AA4778">
        <v>0.2</v>
      </c>
      <c r="AB4778">
        <v>1</v>
      </c>
      <c r="AC4778">
        <v>785</v>
      </c>
      <c r="AD4778">
        <v>20</v>
      </c>
      <c r="AE4778">
        <v>2</v>
      </c>
      <c r="AF4778">
        <v>6</v>
      </c>
      <c r="AG4778">
        <v>5.4</v>
      </c>
      <c r="AH4778">
        <v>500</v>
      </c>
    </row>
    <row r="4779" spans="1:34" hidden="1" x14ac:dyDescent="0.25">
      <c r="A4779" t="s">
        <v>18201</v>
      </c>
      <c r="B4779" t="s">
        <v>18202</v>
      </c>
      <c r="C4779" s="1" t="str">
        <f t="shared" si="772"/>
        <v>21:0624</v>
      </c>
      <c r="D4779" s="1" t="str">
        <f t="shared" si="773"/>
        <v>21:0195</v>
      </c>
      <c r="E4779" t="s">
        <v>18203</v>
      </c>
      <c r="F4779" t="s">
        <v>18204</v>
      </c>
      <c r="H4779">
        <v>62.034944799999998</v>
      </c>
      <c r="I4779">
        <v>-139.67041169999999</v>
      </c>
      <c r="J4779" s="1" t="str">
        <f t="shared" si="774"/>
        <v>NGR bulk stream sediment</v>
      </c>
      <c r="K4779" s="1" t="str">
        <f t="shared" si="775"/>
        <v>&lt;177 micron (NGR)</v>
      </c>
      <c r="L4779">
        <v>12</v>
      </c>
      <c r="M4779" t="s">
        <v>116</v>
      </c>
      <c r="N4779">
        <v>236</v>
      </c>
      <c r="O4779">
        <v>80</v>
      </c>
      <c r="P4779">
        <v>20</v>
      </c>
      <c r="Q4779">
        <v>12</v>
      </c>
      <c r="R4779">
        <v>25</v>
      </c>
      <c r="S4779">
        <v>11</v>
      </c>
      <c r="T4779">
        <v>0.3</v>
      </c>
      <c r="U4779">
        <v>560</v>
      </c>
      <c r="V4779">
        <v>1.88</v>
      </c>
      <c r="W4779">
        <v>0.5</v>
      </c>
      <c r="X4779">
        <v>3</v>
      </c>
      <c r="Y4779">
        <v>-2</v>
      </c>
      <c r="Z4779">
        <v>32</v>
      </c>
      <c r="AA4779">
        <v>0.2</v>
      </c>
      <c r="AB4779">
        <v>-1</v>
      </c>
      <c r="AC4779">
        <v>629</v>
      </c>
      <c r="AD4779">
        <v>20</v>
      </c>
      <c r="AE4779">
        <v>2</v>
      </c>
      <c r="AF4779">
        <v>8</v>
      </c>
      <c r="AG4779">
        <v>4.7</v>
      </c>
      <c r="AH4779">
        <v>460</v>
      </c>
    </row>
    <row r="4780" spans="1:34" hidden="1" x14ac:dyDescent="0.25">
      <c r="A4780" t="s">
        <v>18205</v>
      </c>
      <c r="B4780" t="s">
        <v>18206</v>
      </c>
      <c r="C4780" s="1" t="str">
        <f t="shared" si="772"/>
        <v>21:0624</v>
      </c>
      <c r="D4780" s="1" t="str">
        <f t="shared" si="773"/>
        <v>21:0195</v>
      </c>
      <c r="E4780" t="s">
        <v>18207</v>
      </c>
      <c r="F4780" t="s">
        <v>18208</v>
      </c>
      <c r="H4780">
        <v>62.046953700000003</v>
      </c>
      <c r="I4780">
        <v>-139.72045360000001</v>
      </c>
      <c r="J4780" s="1" t="str">
        <f t="shared" si="774"/>
        <v>NGR bulk stream sediment</v>
      </c>
      <c r="K4780" s="1" t="str">
        <f t="shared" si="775"/>
        <v>&lt;177 micron (NGR)</v>
      </c>
      <c r="L4780">
        <v>12</v>
      </c>
      <c r="M4780" t="s">
        <v>121</v>
      </c>
      <c r="N4780">
        <v>237</v>
      </c>
      <c r="O4780">
        <v>113</v>
      </c>
      <c r="P4780">
        <v>33</v>
      </c>
      <c r="Q4780">
        <v>15</v>
      </c>
      <c r="R4780">
        <v>32</v>
      </c>
      <c r="S4780">
        <v>14</v>
      </c>
      <c r="T4780">
        <v>-0.2</v>
      </c>
      <c r="U4780">
        <v>800</v>
      </c>
      <c r="V4780">
        <v>2.8</v>
      </c>
      <c r="W4780">
        <v>0.9</v>
      </c>
      <c r="X4780">
        <v>13</v>
      </c>
      <c r="Y4780">
        <v>-2</v>
      </c>
      <c r="Z4780">
        <v>45</v>
      </c>
      <c r="AA4780">
        <v>0.5</v>
      </c>
      <c r="AB4780">
        <v>-1</v>
      </c>
      <c r="AC4780">
        <v>741</v>
      </c>
      <c r="AD4780">
        <v>40</v>
      </c>
      <c r="AE4780">
        <v>-2</v>
      </c>
      <c r="AF4780">
        <v>18</v>
      </c>
      <c r="AG4780">
        <v>4.3</v>
      </c>
      <c r="AH4780">
        <v>440</v>
      </c>
    </row>
    <row r="4781" spans="1:34" hidden="1" x14ac:dyDescent="0.25">
      <c r="A4781" t="s">
        <v>18209</v>
      </c>
      <c r="B4781" t="s">
        <v>18210</v>
      </c>
      <c r="C4781" s="1" t="str">
        <f t="shared" si="772"/>
        <v>21:0624</v>
      </c>
      <c r="D4781" s="1" t="str">
        <f t="shared" si="773"/>
        <v>21:0195</v>
      </c>
      <c r="E4781" t="s">
        <v>18211</v>
      </c>
      <c r="F4781" t="s">
        <v>18212</v>
      </c>
      <c r="H4781">
        <v>62.090353499999999</v>
      </c>
      <c r="I4781">
        <v>-139.6814895</v>
      </c>
      <c r="J4781" s="1" t="str">
        <f t="shared" si="774"/>
        <v>NGR bulk stream sediment</v>
      </c>
      <c r="K4781" s="1" t="str">
        <f t="shared" si="775"/>
        <v>&lt;177 micron (NGR)</v>
      </c>
      <c r="L4781">
        <v>12</v>
      </c>
      <c r="M4781" t="s">
        <v>126</v>
      </c>
      <c r="N4781">
        <v>238</v>
      </c>
      <c r="O4781">
        <v>44</v>
      </c>
      <c r="P4781">
        <v>14</v>
      </c>
      <c r="Q4781">
        <v>4</v>
      </c>
      <c r="R4781">
        <v>21</v>
      </c>
      <c r="S4781">
        <v>8</v>
      </c>
      <c r="T4781">
        <v>-0.2</v>
      </c>
      <c r="U4781">
        <v>250</v>
      </c>
      <c r="V4781">
        <v>1.32</v>
      </c>
      <c r="W4781">
        <v>-0.2</v>
      </c>
      <c r="X4781">
        <v>2</v>
      </c>
      <c r="Y4781">
        <v>-2</v>
      </c>
      <c r="Z4781">
        <v>20</v>
      </c>
      <c r="AA4781">
        <v>0.2</v>
      </c>
      <c r="AB4781">
        <v>-1</v>
      </c>
      <c r="AC4781">
        <v>691</v>
      </c>
      <c r="AD4781">
        <v>-10</v>
      </c>
      <c r="AE4781">
        <v>2</v>
      </c>
      <c r="AF4781">
        <v>2.8</v>
      </c>
      <c r="AG4781">
        <v>2</v>
      </c>
      <c r="AH4781">
        <v>345</v>
      </c>
    </row>
    <row r="4782" spans="1:34" hidden="1" x14ac:dyDescent="0.25">
      <c r="A4782" t="s">
        <v>18213</v>
      </c>
      <c r="B4782" t="s">
        <v>18214</v>
      </c>
      <c r="C4782" s="1" t="str">
        <f t="shared" si="772"/>
        <v>21:0624</v>
      </c>
      <c r="D4782" s="1" t="str">
        <f>HYPERLINK("http://geochem.nrcan.gc.ca/cdogs/content/svy/svy_e.htm", "")</f>
        <v/>
      </c>
      <c r="G4782" s="1" t="str">
        <f>HYPERLINK("http://geochem.nrcan.gc.ca/cdogs/content/cr_/cr_00079_e.htm", "79")</f>
        <v>79</v>
      </c>
      <c r="J4782" t="s">
        <v>69</v>
      </c>
      <c r="K4782" t="s">
        <v>70</v>
      </c>
      <c r="L4782">
        <v>12</v>
      </c>
      <c r="M4782" t="s">
        <v>71</v>
      </c>
      <c r="N4782">
        <v>239</v>
      </c>
      <c r="O4782">
        <v>115</v>
      </c>
      <c r="P4782">
        <v>88</v>
      </c>
      <c r="Q4782">
        <v>20</v>
      </c>
      <c r="R4782">
        <v>228</v>
      </c>
      <c r="S4782">
        <v>25</v>
      </c>
      <c r="T4782">
        <v>-0.2</v>
      </c>
      <c r="U4782">
        <v>960</v>
      </c>
      <c r="V4782">
        <v>3.2</v>
      </c>
      <c r="W4782">
        <v>1.6</v>
      </c>
      <c r="X4782">
        <v>5</v>
      </c>
      <c r="Y4782">
        <v>-2</v>
      </c>
      <c r="Z4782">
        <v>54</v>
      </c>
      <c r="AA4782">
        <v>0.3</v>
      </c>
      <c r="AB4782">
        <v>1</v>
      </c>
      <c r="AC4782">
        <v>697</v>
      </c>
      <c r="AD4782">
        <v>40</v>
      </c>
      <c r="AE4782">
        <v>2</v>
      </c>
      <c r="AF4782">
        <v>2.8</v>
      </c>
      <c r="AG4782">
        <v>2.8</v>
      </c>
      <c r="AH4782">
        <v>640</v>
      </c>
    </row>
    <row r="4783" spans="1:34" hidden="1" x14ac:dyDescent="0.25">
      <c r="A4783" t="s">
        <v>18215</v>
      </c>
      <c r="B4783" t="s">
        <v>18216</v>
      </c>
      <c r="C4783" s="1" t="str">
        <f t="shared" si="772"/>
        <v>21:0624</v>
      </c>
      <c r="D4783" s="1" t="str">
        <f>HYPERLINK("http://geochem.nrcan.gc.ca/cdogs/content/svy/svy210195_e.htm", "21:0195")</f>
        <v>21:0195</v>
      </c>
      <c r="E4783" t="s">
        <v>18217</v>
      </c>
      <c r="F4783" t="s">
        <v>18218</v>
      </c>
      <c r="H4783">
        <v>62.089337499999999</v>
      </c>
      <c r="I4783">
        <v>-139.63687210000001</v>
      </c>
      <c r="J4783" s="1" t="str">
        <f>HYPERLINK("http://geochem.nrcan.gc.ca/cdogs/content/kwd/kwd020030_e.htm", "NGR bulk stream sediment")</f>
        <v>NGR bulk stream sediment</v>
      </c>
      <c r="K4783" s="1" t="str">
        <f>HYPERLINK("http://geochem.nrcan.gc.ca/cdogs/content/kwd/kwd080006_e.htm", "&lt;177 micron (NGR)")</f>
        <v>&lt;177 micron (NGR)</v>
      </c>
      <c r="L4783">
        <v>12</v>
      </c>
      <c r="M4783" t="s">
        <v>131</v>
      </c>
      <c r="N4783">
        <v>240</v>
      </c>
      <c r="O4783">
        <v>133</v>
      </c>
      <c r="P4783">
        <v>41</v>
      </c>
      <c r="Q4783">
        <v>10</v>
      </c>
      <c r="R4783">
        <v>36</v>
      </c>
      <c r="S4783">
        <v>15</v>
      </c>
      <c r="T4783">
        <v>-0.2</v>
      </c>
      <c r="U4783">
        <v>1800</v>
      </c>
      <c r="V4783">
        <v>2.6</v>
      </c>
      <c r="W4783">
        <v>1.2</v>
      </c>
      <c r="X4783">
        <v>17</v>
      </c>
      <c r="Y4783">
        <v>-2</v>
      </c>
      <c r="Z4783">
        <v>33</v>
      </c>
      <c r="AA4783">
        <v>0.5</v>
      </c>
      <c r="AB4783">
        <v>2</v>
      </c>
      <c r="AC4783">
        <v>663</v>
      </c>
      <c r="AD4783">
        <v>50</v>
      </c>
      <c r="AE4783">
        <v>-2</v>
      </c>
      <c r="AF4783">
        <v>26.8</v>
      </c>
      <c r="AG4783">
        <v>3.3</v>
      </c>
      <c r="AH4783">
        <v>350</v>
      </c>
    </row>
    <row r="4784" spans="1:34" hidden="1" x14ac:dyDescent="0.25">
      <c r="A4784" t="s">
        <v>18219</v>
      </c>
      <c r="B4784" t="s">
        <v>18220</v>
      </c>
      <c r="C4784" s="1" t="str">
        <f t="shared" si="772"/>
        <v>21:0624</v>
      </c>
      <c r="D4784" s="1" t="str">
        <f>HYPERLINK("http://geochem.nrcan.gc.ca/cdogs/content/svy/svy210195_e.htm", "21:0195")</f>
        <v>21:0195</v>
      </c>
      <c r="E4784" t="s">
        <v>18221</v>
      </c>
      <c r="F4784" t="s">
        <v>18222</v>
      </c>
      <c r="H4784">
        <v>62.114751200000001</v>
      </c>
      <c r="I4784">
        <v>-139.50441129999999</v>
      </c>
      <c r="J4784" s="1" t="str">
        <f>HYPERLINK("http://geochem.nrcan.gc.ca/cdogs/content/kwd/kwd020030_e.htm", "NGR bulk stream sediment")</f>
        <v>NGR bulk stream sediment</v>
      </c>
      <c r="K4784" s="1" t="str">
        <f>HYPERLINK("http://geochem.nrcan.gc.ca/cdogs/content/kwd/kwd080006_e.htm", "&lt;177 micron (NGR)")</f>
        <v>&lt;177 micron (NGR)</v>
      </c>
      <c r="L4784">
        <v>13</v>
      </c>
      <c r="M4784" t="s">
        <v>38</v>
      </c>
      <c r="N4784">
        <v>241</v>
      </c>
      <c r="O4784">
        <v>81</v>
      </c>
      <c r="P4784">
        <v>16</v>
      </c>
      <c r="Q4784">
        <v>13</v>
      </c>
      <c r="R4784">
        <v>15</v>
      </c>
      <c r="S4784">
        <v>9</v>
      </c>
      <c r="T4784">
        <v>-0.2</v>
      </c>
      <c r="U4784">
        <v>420</v>
      </c>
      <c r="V4784">
        <v>2</v>
      </c>
      <c r="W4784">
        <v>0.2</v>
      </c>
      <c r="X4784">
        <v>2</v>
      </c>
      <c r="Y4784">
        <v>-2</v>
      </c>
      <c r="Z4784">
        <v>31</v>
      </c>
      <c r="AA4784">
        <v>0.4</v>
      </c>
      <c r="AB4784">
        <v>-1</v>
      </c>
      <c r="AC4784">
        <v>866</v>
      </c>
      <c r="AD4784">
        <v>20</v>
      </c>
      <c r="AE4784">
        <v>-2</v>
      </c>
      <c r="AF4784">
        <v>10.6</v>
      </c>
      <c r="AG4784">
        <v>2.2999999999999998</v>
      </c>
      <c r="AH4784">
        <v>415</v>
      </c>
    </row>
    <row r="4785" spans="1:34" hidden="1" x14ac:dyDescent="0.25">
      <c r="A4785" t="s">
        <v>18223</v>
      </c>
      <c r="B4785" t="s">
        <v>18224</v>
      </c>
      <c r="C4785" s="1" t="str">
        <f t="shared" si="772"/>
        <v>21:0624</v>
      </c>
      <c r="D4785" s="1" t="str">
        <f>HYPERLINK("http://geochem.nrcan.gc.ca/cdogs/content/svy/svy210195_e.htm", "21:0195")</f>
        <v>21:0195</v>
      </c>
      <c r="E4785" t="s">
        <v>18225</v>
      </c>
      <c r="F4785" t="s">
        <v>18226</v>
      </c>
      <c r="H4785">
        <v>62.088135700000002</v>
      </c>
      <c r="I4785">
        <v>-139.6252058</v>
      </c>
      <c r="J4785" s="1" t="str">
        <f>HYPERLINK("http://geochem.nrcan.gc.ca/cdogs/content/kwd/kwd020030_e.htm", "NGR bulk stream sediment")</f>
        <v>NGR bulk stream sediment</v>
      </c>
      <c r="K4785" s="1" t="str">
        <f>HYPERLINK("http://geochem.nrcan.gc.ca/cdogs/content/kwd/kwd080006_e.htm", "&lt;177 micron (NGR)")</f>
        <v>&lt;177 micron (NGR)</v>
      </c>
      <c r="L4785">
        <v>13</v>
      </c>
      <c r="M4785" t="s">
        <v>43</v>
      </c>
      <c r="N4785">
        <v>242</v>
      </c>
      <c r="O4785">
        <v>108</v>
      </c>
      <c r="P4785">
        <v>39</v>
      </c>
      <c r="Q4785">
        <v>6</v>
      </c>
      <c r="R4785">
        <v>21</v>
      </c>
      <c r="S4785">
        <v>7</v>
      </c>
      <c r="T4785">
        <v>-0.2</v>
      </c>
      <c r="U4785">
        <v>1000</v>
      </c>
      <c r="V4785">
        <v>0.84</v>
      </c>
      <c r="W4785">
        <v>3.4</v>
      </c>
      <c r="X4785">
        <v>19</v>
      </c>
      <c r="Y4785">
        <v>-2</v>
      </c>
      <c r="Z4785">
        <v>-5</v>
      </c>
      <c r="AA4785">
        <v>0.2</v>
      </c>
      <c r="AB4785">
        <v>2</v>
      </c>
      <c r="AC4785">
        <v>175</v>
      </c>
      <c r="AD4785">
        <v>170</v>
      </c>
      <c r="AE4785">
        <v>2</v>
      </c>
      <c r="AF4785">
        <v>7.8</v>
      </c>
      <c r="AG4785">
        <v>2.6</v>
      </c>
      <c r="AH4785">
        <v>110</v>
      </c>
    </row>
    <row r="4786" spans="1:34" hidden="1" x14ac:dyDescent="0.25">
      <c r="A4786" t="s">
        <v>18227</v>
      </c>
      <c r="B4786" t="s">
        <v>18228</v>
      </c>
      <c r="C4786" s="1" t="str">
        <f t="shared" si="772"/>
        <v>21:0624</v>
      </c>
      <c r="D4786" s="1" t="str">
        <f>HYPERLINK("http://geochem.nrcan.gc.ca/cdogs/content/svy/svy_e.htm", "")</f>
        <v/>
      </c>
      <c r="G4786" s="1" t="str">
        <f>HYPERLINK("http://geochem.nrcan.gc.ca/cdogs/content/cr_/cr_00077_e.htm", "77")</f>
        <v>77</v>
      </c>
      <c r="J4786" t="s">
        <v>69</v>
      </c>
      <c r="K4786" t="s">
        <v>70</v>
      </c>
      <c r="L4786">
        <v>13</v>
      </c>
      <c r="M4786" t="s">
        <v>71</v>
      </c>
      <c r="N4786">
        <v>243</v>
      </c>
      <c r="O4786">
        <v>128</v>
      </c>
      <c r="P4786">
        <v>56</v>
      </c>
      <c r="Q4786">
        <v>33</v>
      </c>
      <c r="R4786">
        <v>290</v>
      </c>
      <c r="S4786">
        <v>25</v>
      </c>
      <c r="T4786">
        <v>0.6</v>
      </c>
      <c r="U4786">
        <v>560</v>
      </c>
      <c r="V4786">
        <v>2.9</v>
      </c>
      <c r="W4786">
        <v>1.1000000000000001</v>
      </c>
      <c r="X4786">
        <v>13</v>
      </c>
      <c r="Y4786">
        <v>2</v>
      </c>
      <c r="Z4786">
        <v>46</v>
      </c>
      <c r="AA4786">
        <v>1</v>
      </c>
      <c r="AB4786">
        <v>4</v>
      </c>
      <c r="AC4786">
        <v>669</v>
      </c>
      <c r="AD4786">
        <v>20</v>
      </c>
      <c r="AE4786">
        <v>20</v>
      </c>
      <c r="AF4786">
        <v>2.6</v>
      </c>
      <c r="AG4786">
        <v>18.2</v>
      </c>
      <c r="AH4786">
        <v>720</v>
      </c>
    </row>
    <row r="4787" spans="1:34" hidden="1" x14ac:dyDescent="0.25">
      <c r="A4787" t="s">
        <v>18229</v>
      </c>
      <c r="B4787" t="s">
        <v>18230</v>
      </c>
      <c r="C4787" s="1" t="str">
        <f t="shared" si="772"/>
        <v>21:0624</v>
      </c>
      <c r="D4787" s="1" t="str">
        <f t="shared" ref="D4787:D4812" si="776">HYPERLINK("http://geochem.nrcan.gc.ca/cdogs/content/svy/svy210195_e.htm", "21:0195")</f>
        <v>21:0195</v>
      </c>
      <c r="E4787" t="s">
        <v>18231</v>
      </c>
      <c r="F4787" t="s">
        <v>18232</v>
      </c>
      <c r="H4787">
        <v>62.104253800000002</v>
      </c>
      <c r="I4787">
        <v>-139.561857</v>
      </c>
      <c r="J4787" s="1" t="str">
        <f t="shared" ref="J4787:J4812" si="777">HYPERLINK("http://geochem.nrcan.gc.ca/cdogs/content/kwd/kwd020030_e.htm", "NGR bulk stream sediment")</f>
        <v>NGR bulk stream sediment</v>
      </c>
      <c r="K4787" s="1" t="str">
        <f t="shared" ref="K4787:K4812" si="778">HYPERLINK("http://geochem.nrcan.gc.ca/cdogs/content/kwd/kwd080006_e.htm", "&lt;177 micron (NGR)")</f>
        <v>&lt;177 micron (NGR)</v>
      </c>
      <c r="L4787">
        <v>13</v>
      </c>
      <c r="M4787" t="s">
        <v>56</v>
      </c>
      <c r="N4787">
        <v>244</v>
      </c>
      <c r="O4787">
        <v>58</v>
      </c>
      <c r="P4787">
        <v>17</v>
      </c>
      <c r="Q4787">
        <v>11</v>
      </c>
      <c r="R4787">
        <v>15</v>
      </c>
      <c r="S4787">
        <v>11</v>
      </c>
      <c r="T4787">
        <v>-0.2</v>
      </c>
      <c r="U4787">
        <v>280</v>
      </c>
      <c r="V4787">
        <v>1.8</v>
      </c>
      <c r="W4787">
        <v>-0.2</v>
      </c>
      <c r="X4787">
        <v>2</v>
      </c>
      <c r="Y4787">
        <v>-2</v>
      </c>
      <c r="Z4787">
        <v>31</v>
      </c>
      <c r="AA4787">
        <v>0.3</v>
      </c>
      <c r="AB4787">
        <v>1</v>
      </c>
      <c r="AC4787">
        <v>726</v>
      </c>
      <c r="AD4787">
        <v>40</v>
      </c>
      <c r="AE4787">
        <v>-2</v>
      </c>
      <c r="AF4787">
        <v>12.6</v>
      </c>
      <c r="AG4787">
        <v>2.8</v>
      </c>
      <c r="AH4787">
        <v>370</v>
      </c>
    </row>
    <row r="4788" spans="1:34" hidden="1" x14ac:dyDescent="0.25">
      <c r="A4788" t="s">
        <v>18233</v>
      </c>
      <c r="B4788" t="s">
        <v>18234</v>
      </c>
      <c r="C4788" s="1" t="str">
        <f t="shared" si="772"/>
        <v>21:0624</v>
      </c>
      <c r="D4788" s="1" t="str">
        <f t="shared" si="776"/>
        <v>21:0195</v>
      </c>
      <c r="E4788" t="s">
        <v>18221</v>
      </c>
      <c r="F4788" t="s">
        <v>18235</v>
      </c>
      <c r="H4788">
        <v>62.114751200000001</v>
      </c>
      <c r="I4788">
        <v>-139.50441129999999</v>
      </c>
      <c r="J4788" s="1" t="str">
        <f t="shared" si="777"/>
        <v>NGR bulk stream sediment</v>
      </c>
      <c r="K4788" s="1" t="str">
        <f t="shared" si="778"/>
        <v>&lt;177 micron (NGR)</v>
      </c>
      <c r="L4788">
        <v>13</v>
      </c>
      <c r="M4788" t="s">
        <v>47</v>
      </c>
      <c r="N4788">
        <v>245</v>
      </c>
      <c r="O4788">
        <v>82</v>
      </c>
      <c r="P4788">
        <v>16</v>
      </c>
      <c r="Q4788">
        <v>10</v>
      </c>
      <c r="R4788">
        <v>15</v>
      </c>
      <c r="S4788">
        <v>10</v>
      </c>
      <c r="T4788">
        <v>-0.2</v>
      </c>
      <c r="U4788">
        <v>420</v>
      </c>
      <c r="V4788">
        <v>1.94</v>
      </c>
      <c r="W4788">
        <v>0.4</v>
      </c>
      <c r="X4788">
        <v>2</v>
      </c>
      <c r="Y4788">
        <v>-2</v>
      </c>
      <c r="Z4788">
        <v>30</v>
      </c>
      <c r="AA4788">
        <v>0.4</v>
      </c>
      <c r="AB4788">
        <v>2</v>
      </c>
      <c r="AC4788">
        <v>906</v>
      </c>
      <c r="AD4788">
        <v>40</v>
      </c>
      <c r="AE4788">
        <v>2</v>
      </c>
      <c r="AF4788">
        <v>10.8</v>
      </c>
      <c r="AG4788">
        <v>2.2000000000000002</v>
      </c>
      <c r="AH4788">
        <v>370</v>
      </c>
    </row>
    <row r="4789" spans="1:34" hidden="1" x14ac:dyDescent="0.25">
      <c r="A4789" t="s">
        <v>18236</v>
      </c>
      <c r="B4789" t="s">
        <v>18237</v>
      </c>
      <c r="C4789" s="1" t="str">
        <f t="shared" si="772"/>
        <v>21:0624</v>
      </c>
      <c r="D4789" s="1" t="str">
        <f t="shared" si="776"/>
        <v>21:0195</v>
      </c>
      <c r="E4789" t="s">
        <v>18221</v>
      </c>
      <c r="F4789" t="s">
        <v>18238</v>
      </c>
      <c r="H4789">
        <v>62.114751200000001</v>
      </c>
      <c r="I4789">
        <v>-139.50441129999999</v>
      </c>
      <c r="J4789" s="1" t="str">
        <f t="shared" si="777"/>
        <v>NGR bulk stream sediment</v>
      </c>
      <c r="K4789" s="1" t="str">
        <f t="shared" si="778"/>
        <v>&lt;177 micron (NGR)</v>
      </c>
      <c r="L4789">
        <v>13</v>
      </c>
      <c r="M4789" t="s">
        <v>51</v>
      </c>
      <c r="N4789">
        <v>246</v>
      </c>
      <c r="O4789">
        <v>80</v>
      </c>
      <c r="P4789">
        <v>15</v>
      </c>
      <c r="Q4789">
        <v>12</v>
      </c>
      <c r="R4789">
        <v>15</v>
      </c>
      <c r="S4789">
        <v>10</v>
      </c>
      <c r="T4789">
        <v>-0.2</v>
      </c>
      <c r="U4789">
        <v>390</v>
      </c>
      <c r="V4789">
        <v>1.9</v>
      </c>
      <c r="W4789">
        <v>0.3</v>
      </c>
      <c r="X4789">
        <v>1</v>
      </c>
      <c r="Y4789">
        <v>-2</v>
      </c>
      <c r="Z4789">
        <v>34</v>
      </c>
      <c r="AA4789">
        <v>0.2</v>
      </c>
      <c r="AB4789">
        <v>-1</v>
      </c>
      <c r="AC4789">
        <v>862</v>
      </c>
      <c r="AD4789">
        <v>30</v>
      </c>
      <c r="AE4789">
        <v>2</v>
      </c>
      <c r="AF4789">
        <v>9.8000000000000007</v>
      </c>
      <c r="AG4789">
        <v>2.8</v>
      </c>
      <c r="AH4789">
        <v>390</v>
      </c>
    </row>
    <row r="4790" spans="1:34" hidden="1" x14ac:dyDescent="0.25">
      <c r="A4790" t="s">
        <v>18239</v>
      </c>
      <c r="B4790" t="s">
        <v>18240</v>
      </c>
      <c r="C4790" s="1" t="str">
        <f t="shared" si="772"/>
        <v>21:0624</v>
      </c>
      <c r="D4790" s="1" t="str">
        <f t="shared" si="776"/>
        <v>21:0195</v>
      </c>
      <c r="E4790" t="s">
        <v>18241</v>
      </c>
      <c r="F4790" t="s">
        <v>18242</v>
      </c>
      <c r="H4790">
        <v>62.130029200000003</v>
      </c>
      <c r="I4790">
        <v>-139.5041372</v>
      </c>
      <c r="J4790" s="1" t="str">
        <f t="shared" si="777"/>
        <v>NGR bulk stream sediment</v>
      </c>
      <c r="K4790" s="1" t="str">
        <f t="shared" si="778"/>
        <v>&lt;177 micron (NGR)</v>
      </c>
      <c r="L4790">
        <v>13</v>
      </c>
      <c r="M4790" t="s">
        <v>61</v>
      </c>
      <c r="N4790">
        <v>247</v>
      </c>
      <c r="O4790">
        <v>73</v>
      </c>
      <c r="P4790">
        <v>14</v>
      </c>
      <c r="Q4790">
        <v>6</v>
      </c>
      <c r="R4790">
        <v>16</v>
      </c>
      <c r="S4790">
        <v>9</v>
      </c>
      <c r="T4790">
        <v>-0.2</v>
      </c>
      <c r="U4790">
        <v>400</v>
      </c>
      <c r="V4790">
        <v>2.4</v>
      </c>
      <c r="W4790">
        <v>-0.2</v>
      </c>
      <c r="X4790">
        <v>3</v>
      </c>
      <c r="Y4790">
        <v>-2</v>
      </c>
      <c r="Z4790">
        <v>51</v>
      </c>
      <c r="AA4790">
        <v>0.4</v>
      </c>
      <c r="AB4790">
        <v>1</v>
      </c>
      <c r="AC4790">
        <v>751</v>
      </c>
      <c r="AD4790">
        <v>20</v>
      </c>
      <c r="AE4790">
        <v>-2</v>
      </c>
      <c r="AF4790">
        <v>3.6</v>
      </c>
      <c r="AG4790">
        <v>2.7</v>
      </c>
      <c r="AH4790">
        <v>510</v>
      </c>
    </row>
    <row r="4791" spans="1:34" hidden="1" x14ac:dyDescent="0.25">
      <c r="A4791" t="s">
        <v>18243</v>
      </c>
      <c r="B4791" t="s">
        <v>18244</v>
      </c>
      <c r="C4791" s="1" t="str">
        <f t="shared" si="772"/>
        <v>21:0624</v>
      </c>
      <c r="D4791" s="1" t="str">
        <f t="shared" si="776"/>
        <v>21:0195</v>
      </c>
      <c r="E4791" t="s">
        <v>18245</v>
      </c>
      <c r="F4791" t="s">
        <v>18246</v>
      </c>
      <c r="H4791">
        <v>62.147979599999999</v>
      </c>
      <c r="I4791">
        <v>-139.56730339999999</v>
      </c>
      <c r="J4791" s="1" t="str">
        <f t="shared" si="777"/>
        <v>NGR bulk stream sediment</v>
      </c>
      <c r="K4791" s="1" t="str">
        <f t="shared" si="778"/>
        <v>&lt;177 micron (NGR)</v>
      </c>
      <c r="L4791">
        <v>13</v>
      </c>
      <c r="M4791" t="s">
        <v>66</v>
      </c>
      <c r="N4791">
        <v>248</v>
      </c>
      <c r="O4791">
        <v>75</v>
      </c>
      <c r="P4791">
        <v>15</v>
      </c>
      <c r="Q4791">
        <v>8</v>
      </c>
      <c r="R4791">
        <v>17</v>
      </c>
      <c r="S4791">
        <v>10</v>
      </c>
      <c r="T4791">
        <v>-0.2</v>
      </c>
      <c r="U4791">
        <v>380</v>
      </c>
      <c r="V4791">
        <v>2.6</v>
      </c>
      <c r="W4791">
        <v>-0.2</v>
      </c>
      <c r="X4791">
        <v>3</v>
      </c>
      <c r="Y4791">
        <v>-2</v>
      </c>
      <c r="Z4791">
        <v>72</v>
      </c>
      <c r="AA4791">
        <v>0.4</v>
      </c>
      <c r="AB4791">
        <v>2</v>
      </c>
      <c r="AC4791">
        <v>745</v>
      </c>
      <c r="AD4791">
        <v>-10</v>
      </c>
      <c r="AE4791">
        <v>2</v>
      </c>
      <c r="AF4791">
        <v>4.2</v>
      </c>
      <c r="AG4791">
        <v>3.4</v>
      </c>
      <c r="AH4791">
        <v>580</v>
      </c>
    </row>
    <row r="4792" spans="1:34" hidden="1" x14ac:dyDescent="0.25">
      <c r="A4792" t="s">
        <v>18247</v>
      </c>
      <c r="B4792" t="s">
        <v>18248</v>
      </c>
      <c r="C4792" s="1" t="str">
        <f t="shared" si="772"/>
        <v>21:0624</v>
      </c>
      <c r="D4792" s="1" t="str">
        <f t="shared" si="776"/>
        <v>21:0195</v>
      </c>
      <c r="E4792" t="s">
        <v>18249</v>
      </c>
      <c r="F4792" t="s">
        <v>18250</v>
      </c>
      <c r="H4792">
        <v>62.1563491</v>
      </c>
      <c r="I4792">
        <v>-139.48638800000001</v>
      </c>
      <c r="J4792" s="1" t="str">
        <f t="shared" si="777"/>
        <v>NGR bulk stream sediment</v>
      </c>
      <c r="K4792" s="1" t="str">
        <f t="shared" si="778"/>
        <v>&lt;177 micron (NGR)</v>
      </c>
      <c r="L4792">
        <v>13</v>
      </c>
      <c r="M4792" t="s">
        <v>76</v>
      </c>
      <c r="N4792">
        <v>249</v>
      </c>
      <c r="O4792">
        <v>86</v>
      </c>
      <c r="P4792">
        <v>17</v>
      </c>
      <c r="Q4792">
        <v>16</v>
      </c>
      <c r="R4792">
        <v>19</v>
      </c>
      <c r="S4792">
        <v>13</v>
      </c>
      <c r="T4792">
        <v>0.2</v>
      </c>
      <c r="U4792">
        <v>700</v>
      </c>
      <c r="V4792">
        <v>2.5499999999999998</v>
      </c>
      <c r="W4792">
        <v>0.5</v>
      </c>
      <c r="X4792">
        <v>2</v>
      </c>
      <c r="Y4792">
        <v>-2</v>
      </c>
      <c r="Z4792">
        <v>42</v>
      </c>
      <c r="AA4792">
        <v>0.6</v>
      </c>
      <c r="AB4792">
        <v>-1</v>
      </c>
      <c r="AC4792">
        <v>760</v>
      </c>
      <c r="AD4792">
        <v>20</v>
      </c>
      <c r="AE4792">
        <v>-2</v>
      </c>
      <c r="AF4792">
        <v>12.4</v>
      </c>
      <c r="AG4792">
        <v>2.5</v>
      </c>
      <c r="AH4792">
        <v>350</v>
      </c>
    </row>
    <row r="4793" spans="1:34" hidden="1" x14ac:dyDescent="0.25">
      <c r="A4793" t="s">
        <v>18251</v>
      </c>
      <c r="B4793" t="s">
        <v>18252</v>
      </c>
      <c r="C4793" s="1" t="str">
        <f t="shared" si="772"/>
        <v>21:0624</v>
      </c>
      <c r="D4793" s="1" t="str">
        <f t="shared" si="776"/>
        <v>21:0195</v>
      </c>
      <c r="E4793" t="s">
        <v>18253</v>
      </c>
      <c r="F4793" t="s">
        <v>18254</v>
      </c>
      <c r="H4793">
        <v>62.138463299999998</v>
      </c>
      <c r="I4793">
        <v>-139.4109709</v>
      </c>
      <c r="J4793" s="1" t="str">
        <f t="shared" si="777"/>
        <v>NGR bulk stream sediment</v>
      </c>
      <c r="K4793" s="1" t="str">
        <f t="shared" si="778"/>
        <v>&lt;177 micron (NGR)</v>
      </c>
      <c r="L4793">
        <v>13</v>
      </c>
      <c r="M4793" t="s">
        <v>81</v>
      </c>
      <c r="N4793">
        <v>250</v>
      </c>
      <c r="O4793">
        <v>80</v>
      </c>
      <c r="P4793">
        <v>21</v>
      </c>
      <c r="Q4793">
        <v>12</v>
      </c>
      <c r="R4793">
        <v>20</v>
      </c>
      <c r="S4793">
        <v>10</v>
      </c>
      <c r="T4793">
        <v>0.2</v>
      </c>
      <c r="U4793">
        <v>580</v>
      </c>
      <c r="V4793">
        <v>2.5</v>
      </c>
      <c r="W4793">
        <v>0.4</v>
      </c>
      <c r="X4793">
        <v>2</v>
      </c>
      <c r="Y4793">
        <v>-2</v>
      </c>
      <c r="Z4793">
        <v>48</v>
      </c>
      <c r="AA4793">
        <v>0.4</v>
      </c>
      <c r="AB4793">
        <v>4</v>
      </c>
      <c r="AC4793">
        <v>697</v>
      </c>
      <c r="AD4793">
        <v>20</v>
      </c>
      <c r="AE4793">
        <v>2</v>
      </c>
      <c r="AF4793">
        <v>12.6</v>
      </c>
      <c r="AG4793">
        <v>2.8</v>
      </c>
      <c r="AH4793">
        <v>290</v>
      </c>
    </row>
    <row r="4794" spans="1:34" hidden="1" x14ac:dyDescent="0.25">
      <c r="A4794" t="s">
        <v>18255</v>
      </c>
      <c r="B4794" t="s">
        <v>18256</v>
      </c>
      <c r="C4794" s="1" t="str">
        <f t="shared" si="772"/>
        <v>21:0624</v>
      </c>
      <c r="D4794" s="1" t="str">
        <f t="shared" si="776"/>
        <v>21:0195</v>
      </c>
      <c r="E4794" t="s">
        <v>18257</v>
      </c>
      <c r="F4794" t="s">
        <v>18258</v>
      </c>
      <c r="H4794">
        <v>62.137534899999999</v>
      </c>
      <c r="I4794">
        <v>-139.40208039999999</v>
      </c>
      <c r="J4794" s="1" t="str">
        <f t="shared" si="777"/>
        <v>NGR bulk stream sediment</v>
      </c>
      <c r="K4794" s="1" t="str">
        <f t="shared" si="778"/>
        <v>&lt;177 micron (NGR)</v>
      </c>
      <c r="L4794">
        <v>13</v>
      </c>
      <c r="M4794" t="s">
        <v>86</v>
      </c>
      <c r="N4794">
        <v>251</v>
      </c>
      <c r="O4794">
        <v>77</v>
      </c>
      <c r="P4794">
        <v>23</v>
      </c>
      <c r="Q4794">
        <v>14</v>
      </c>
      <c r="R4794">
        <v>17</v>
      </c>
      <c r="S4794">
        <v>10</v>
      </c>
      <c r="T4794">
        <v>0.2</v>
      </c>
      <c r="U4794">
        <v>740</v>
      </c>
      <c r="V4794">
        <v>1.92</v>
      </c>
      <c r="W4794">
        <v>0.3</v>
      </c>
      <c r="X4794">
        <v>8</v>
      </c>
      <c r="Y4794">
        <v>-2</v>
      </c>
      <c r="Z4794">
        <v>40</v>
      </c>
      <c r="AA4794">
        <v>0.6</v>
      </c>
      <c r="AB4794">
        <v>9</v>
      </c>
      <c r="AC4794">
        <v>681</v>
      </c>
      <c r="AD4794">
        <v>20</v>
      </c>
      <c r="AE4794">
        <v>2</v>
      </c>
      <c r="AF4794">
        <v>9.8000000000000007</v>
      </c>
      <c r="AG4794">
        <v>3</v>
      </c>
      <c r="AH4794">
        <v>300</v>
      </c>
    </row>
    <row r="4795" spans="1:34" hidden="1" x14ac:dyDescent="0.25">
      <c r="A4795" t="s">
        <v>18259</v>
      </c>
      <c r="B4795" t="s">
        <v>18260</v>
      </c>
      <c r="C4795" s="1" t="str">
        <f t="shared" si="772"/>
        <v>21:0624</v>
      </c>
      <c r="D4795" s="1" t="str">
        <f t="shared" si="776"/>
        <v>21:0195</v>
      </c>
      <c r="E4795" t="s">
        <v>18261</v>
      </c>
      <c r="F4795" t="s">
        <v>18262</v>
      </c>
      <c r="H4795">
        <v>62.151585400000002</v>
      </c>
      <c r="I4795">
        <v>-139.35522159999999</v>
      </c>
      <c r="J4795" s="1" t="str">
        <f t="shared" si="777"/>
        <v>NGR bulk stream sediment</v>
      </c>
      <c r="K4795" s="1" t="str">
        <f t="shared" si="778"/>
        <v>&lt;177 micron (NGR)</v>
      </c>
      <c r="L4795">
        <v>13</v>
      </c>
      <c r="M4795" t="s">
        <v>91</v>
      </c>
      <c r="N4795">
        <v>252</v>
      </c>
      <c r="O4795">
        <v>89</v>
      </c>
      <c r="P4795">
        <v>28</v>
      </c>
      <c r="Q4795">
        <v>13</v>
      </c>
      <c r="R4795">
        <v>22</v>
      </c>
      <c r="S4795">
        <v>12</v>
      </c>
      <c r="T4795">
        <v>0.4</v>
      </c>
      <c r="U4795">
        <v>380</v>
      </c>
      <c r="V4795">
        <v>2.4</v>
      </c>
      <c r="W4795">
        <v>0.7</v>
      </c>
      <c r="X4795">
        <v>4</v>
      </c>
      <c r="Y4795">
        <v>3</v>
      </c>
      <c r="Z4795">
        <v>45</v>
      </c>
      <c r="AA4795">
        <v>0.7</v>
      </c>
      <c r="AB4795">
        <v>1</v>
      </c>
      <c r="AC4795">
        <v>814</v>
      </c>
      <c r="AD4795">
        <v>25</v>
      </c>
      <c r="AE4795">
        <v>2</v>
      </c>
      <c r="AF4795">
        <v>12</v>
      </c>
      <c r="AG4795">
        <v>2.6</v>
      </c>
      <c r="AH4795">
        <v>370</v>
      </c>
    </row>
    <row r="4796" spans="1:34" hidden="1" x14ac:dyDescent="0.25">
      <c r="A4796" t="s">
        <v>18263</v>
      </c>
      <c r="B4796" t="s">
        <v>18264</v>
      </c>
      <c r="C4796" s="1" t="str">
        <f t="shared" si="772"/>
        <v>21:0624</v>
      </c>
      <c r="D4796" s="1" t="str">
        <f t="shared" si="776"/>
        <v>21:0195</v>
      </c>
      <c r="E4796" t="s">
        <v>18265</v>
      </c>
      <c r="F4796" t="s">
        <v>18266</v>
      </c>
      <c r="H4796">
        <v>62.163731599999998</v>
      </c>
      <c r="I4796">
        <v>-139.3565778</v>
      </c>
      <c r="J4796" s="1" t="str">
        <f t="shared" si="777"/>
        <v>NGR bulk stream sediment</v>
      </c>
      <c r="K4796" s="1" t="str">
        <f t="shared" si="778"/>
        <v>&lt;177 micron (NGR)</v>
      </c>
      <c r="L4796">
        <v>13</v>
      </c>
      <c r="M4796" t="s">
        <v>96</v>
      </c>
      <c r="N4796">
        <v>253</v>
      </c>
      <c r="O4796">
        <v>95</v>
      </c>
      <c r="P4796">
        <v>22</v>
      </c>
      <c r="Q4796">
        <v>12</v>
      </c>
      <c r="R4796">
        <v>28</v>
      </c>
      <c r="S4796">
        <v>13</v>
      </c>
      <c r="T4796">
        <v>0.3</v>
      </c>
      <c r="U4796">
        <v>560</v>
      </c>
      <c r="V4796">
        <v>2.1</v>
      </c>
      <c r="W4796">
        <v>-0.2</v>
      </c>
      <c r="X4796">
        <v>3</v>
      </c>
      <c r="Y4796">
        <v>-2</v>
      </c>
      <c r="Z4796">
        <v>42</v>
      </c>
      <c r="AA4796">
        <v>0.7</v>
      </c>
      <c r="AB4796">
        <v>-1</v>
      </c>
      <c r="AC4796">
        <v>982</v>
      </c>
      <c r="AD4796">
        <v>20</v>
      </c>
      <c r="AE4796">
        <v>-2</v>
      </c>
      <c r="AF4796">
        <v>7</v>
      </c>
      <c r="AG4796">
        <v>2.8</v>
      </c>
      <c r="AH4796">
        <v>320</v>
      </c>
    </row>
    <row r="4797" spans="1:34" hidden="1" x14ac:dyDescent="0.25">
      <c r="A4797" t="s">
        <v>18267</v>
      </c>
      <c r="B4797" t="s">
        <v>18268</v>
      </c>
      <c r="C4797" s="1" t="str">
        <f t="shared" si="772"/>
        <v>21:0624</v>
      </c>
      <c r="D4797" s="1" t="str">
        <f t="shared" si="776"/>
        <v>21:0195</v>
      </c>
      <c r="E4797" t="s">
        <v>18269</v>
      </c>
      <c r="F4797" t="s">
        <v>18270</v>
      </c>
      <c r="H4797">
        <v>62.1667287</v>
      </c>
      <c r="I4797">
        <v>-139.40482170000001</v>
      </c>
      <c r="J4797" s="1" t="str">
        <f t="shared" si="777"/>
        <v>NGR bulk stream sediment</v>
      </c>
      <c r="K4797" s="1" t="str">
        <f t="shared" si="778"/>
        <v>&lt;177 micron (NGR)</v>
      </c>
      <c r="L4797">
        <v>13</v>
      </c>
      <c r="M4797" t="s">
        <v>101</v>
      </c>
      <c r="N4797">
        <v>254</v>
      </c>
      <c r="O4797">
        <v>78</v>
      </c>
      <c r="P4797">
        <v>20</v>
      </c>
      <c r="Q4797">
        <v>11</v>
      </c>
      <c r="R4797">
        <v>19</v>
      </c>
      <c r="S4797">
        <v>11</v>
      </c>
      <c r="T4797">
        <v>-0.2</v>
      </c>
      <c r="U4797">
        <v>500</v>
      </c>
      <c r="V4797">
        <v>2.1</v>
      </c>
      <c r="W4797">
        <v>0.3</v>
      </c>
      <c r="X4797">
        <v>4</v>
      </c>
      <c r="Y4797">
        <v>-2</v>
      </c>
      <c r="Z4797">
        <v>46</v>
      </c>
      <c r="AA4797">
        <v>0.4</v>
      </c>
      <c r="AB4797">
        <v>2</v>
      </c>
      <c r="AC4797">
        <v>741</v>
      </c>
      <c r="AD4797">
        <v>20</v>
      </c>
      <c r="AE4797">
        <v>2</v>
      </c>
      <c r="AF4797">
        <v>8</v>
      </c>
      <c r="AG4797">
        <v>2.5</v>
      </c>
      <c r="AH4797">
        <v>300</v>
      </c>
    </row>
    <row r="4798" spans="1:34" hidden="1" x14ac:dyDescent="0.25">
      <c r="A4798" t="s">
        <v>18271</v>
      </c>
      <c r="B4798" t="s">
        <v>18272</v>
      </c>
      <c r="C4798" s="1" t="str">
        <f t="shared" si="772"/>
        <v>21:0624</v>
      </c>
      <c r="D4798" s="1" t="str">
        <f t="shared" si="776"/>
        <v>21:0195</v>
      </c>
      <c r="E4798" t="s">
        <v>18273</v>
      </c>
      <c r="F4798" t="s">
        <v>18274</v>
      </c>
      <c r="H4798">
        <v>62.177255000000002</v>
      </c>
      <c r="I4798">
        <v>-139.3942788</v>
      </c>
      <c r="J4798" s="1" t="str">
        <f t="shared" si="777"/>
        <v>NGR bulk stream sediment</v>
      </c>
      <c r="K4798" s="1" t="str">
        <f t="shared" si="778"/>
        <v>&lt;177 micron (NGR)</v>
      </c>
      <c r="L4798">
        <v>13</v>
      </c>
      <c r="M4798" t="s">
        <v>106</v>
      </c>
      <c r="N4798">
        <v>255</v>
      </c>
      <c r="O4798">
        <v>54</v>
      </c>
      <c r="P4798">
        <v>14</v>
      </c>
      <c r="Q4798">
        <v>8</v>
      </c>
      <c r="R4798">
        <v>17</v>
      </c>
      <c r="S4798">
        <v>9</v>
      </c>
      <c r="T4798">
        <v>0.2</v>
      </c>
      <c r="U4798">
        <v>200</v>
      </c>
      <c r="V4798">
        <v>1.72</v>
      </c>
      <c r="W4798">
        <v>-0.2</v>
      </c>
      <c r="X4798">
        <v>2</v>
      </c>
      <c r="Y4798">
        <v>-2</v>
      </c>
      <c r="Z4798">
        <v>40</v>
      </c>
      <c r="AA4798">
        <v>0.3</v>
      </c>
      <c r="AB4798">
        <v>-1</v>
      </c>
      <c r="AC4798">
        <v>716</v>
      </c>
      <c r="AD4798">
        <v>20</v>
      </c>
      <c r="AE4798">
        <v>2</v>
      </c>
      <c r="AF4798">
        <v>7.2</v>
      </c>
      <c r="AG4798">
        <v>2.1</v>
      </c>
      <c r="AH4798">
        <v>345</v>
      </c>
    </row>
    <row r="4799" spans="1:34" hidden="1" x14ac:dyDescent="0.25">
      <c r="A4799" t="s">
        <v>18275</v>
      </c>
      <c r="B4799" t="s">
        <v>18276</v>
      </c>
      <c r="C4799" s="1" t="str">
        <f t="shared" si="772"/>
        <v>21:0624</v>
      </c>
      <c r="D4799" s="1" t="str">
        <f t="shared" si="776"/>
        <v>21:0195</v>
      </c>
      <c r="E4799" t="s">
        <v>18277</v>
      </c>
      <c r="F4799" t="s">
        <v>18278</v>
      </c>
      <c r="H4799">
        <v>62.2475266</v>
      </c>
      <c r="I4799">
        <v>-139.42009340000001</v>
      </c>
      <c r="J4799" s="1" t="str">
        <f t="shared" si="777"/>
        <v>NGR bulk stream sediment</v>
      </c>
      <c r="K4799" s="1" t="str">
        <f t="shared" si="778"/>
        <v>&lt;177 micron (NGR)</v>
      </c>
      <c r="L4799">
        <v>13</v>
      </c>
      <c r="M4799" t="s">
        <v>111</v>
      </c>
      <c r="N4799">
        <v>256</v>
      </c>
      <c r="O4799">
        <v>83</v>
      </c>
      <c r="P4799">
        <v>24</v>
      </c>
      <c r="Q4799">
        <v>9</v>
      </c>
      <c r="R4799">
        <v>25</v>
      </c>
      <c r="S4799">
        <v>11</v>
      </c>
      <c r="T4799">
        <v>-0.2</v>
      </c>
      <c r="U4799">
        <v>260</v>
      </c>
      <c r="V4799">
        <v>2</v>
      </c>
      <c r="W4799">
        <v>0.3</v>
      </c>
      <c r="X4799">
        <v>3</v>
      </c>
      <c r="Y4799">
        <v>-2</v>
      </c>
      <c r="Z4799">
        <v>47</v>
      </c>
      <c r="AA4799">
        <v>-0.2</v>
      </c>
      <c r="AB4799">
        <v>1</v>
      </c>
      <c r="AC4799">
        <v>852</v>
      </c>
      <c r="AD4799">
        <v>20</v>
      </c>
      <c r="AE4799">
        <v>2</v>
      </c>
      <c r="AF4799">
        <v>8.4</v>
      </c>
      <c r="AG4799">
        <v>3</v>
      </c>
      <c r="AH4799">
        <v>440</v>
      </c>
    </row>
    <row r="4800" spans="1:34" hidden="1" x14ac:dyDescent="0.25">
      <c r="A4800" t="s">
        <v>18279</v>
      </c>
      <c r="B4800" t="s">
        <v>18280</v>
      </c>
      <c r="C4800" s="1" t="str">
        <f t="shared" ref="C4800:C4863" si="779">HYPERLINK("http://geochem.nrcan.gc.ca/cdogs/content/bdl/bdl210624_e.htm", "21:0624")</f>
        <v>21:0624</v>
      </c>
      <c r="D4800" s="1" t="str">
        <f t="shared" si="776"/>
        <v>21:0195</v>
      </c>
      <c r="E4800" t="s">
        <v>18281</v>
      </c>
      <c r="F4800" t="s">
        <v>18282</v>
      </c>
      <c r="H4800">
        <v>62.2494978</v>
      </c>
      <c r="I4800">
        <v>-139.406397</v>
      </c>
      <c r="J4800" s="1" t="str">
        <f t="shared" si="777"/>
        <v>NGR bulk stream sediment</v>
      </c>
      <c r="K4800" s="1" t="str">
        <f t="shared" si="778"/>
        <v>&lt;177 micron (NGR)</v>
      </c>
      <c r="L4800">
        <v>13</v>
      </c>
      <c r="M4800" t="s">
        <v>116</v>
      </c>
      <c r="N4800">
        <v>257</v>
      </c>
      <c r="O4800">
        <v>143</v>
      </c>
      <c r="P4800">
        <v>44</v>
      </c>
      <c r="Q4800">
        <v>12</v>
      </c>
      <c r="R4800">
        <v>44</v>
      </c>
      <c r="S4800">
        <v>13</v>
      </c>
      <c r="T4800">
        <v>0.2</v>
      </c>
      <c r="U4800">
        <v>400</v>
      </c>
      <c r="V4800">
        <v>2.4</v>
      </c>
      <c r="W4800">
        <v>1</v>
      </c>
      <c r="X4800">
        <v>4</v>
      </c>
      <c r="Y4800">
        <v>-2</v>
      </c>
      <c r="Z4800">
        <v>50</v>
      </c>
      <c r="AA4800">
        <v>0.6</v>
      </c>
      <c r="AB4800">
        <v>-1</v>
      </c>
      <c r="AC4800">
        <v>1770</v>
      </c>
      <c r="AD4800">
        <v>70</v>
      </c>
      <c r="AE4800">
        <v>-2</v>
      </c>
      <c r="AF4800">
        <v>10.6</v>
      </c>
      <c r="AG4800">
        <v>3.2</v>
      </c>
      <c r="AH4800">
        <v>440</v>
      </c>
    </row>
    <row r="4801" spans="1:34" hidden="1" x14ac:dyDescent="0.25">
      <c r="A4801" t="s">
        <v>18283</v>
      </c>
      <c r="B4801" t="s">
        <v>18284</v>
      </c>
      <c r="C4801" s="1" t="str">
        <f t="shared" si="779"/>
        <v>21:0624</v>
      </c>
      <c r="D4801" s="1" t="str">
        <f t="shared" si="776"/>
        <v>21:0195</v>
      </c>
      <c r="E4801" t="s">
        <v>18285</v>
      </c>
      <c r="F4801" t="s">
        <v>18286</v>
      </c>
      <c r="H4801">
        <v>62.272079300000001</v>
      </c>
      <c r="I4801">
        <v>-139.40967309999999</v>
      </c>
      <c r="J4801" s="1" t="str">
        <f t="shared" si="777"/>
        <v>NGR bulk stream sediment</v>
      </c>
      <c r="K4801" s="1" t="str">
        <f t="shared" si="778"/>
        <v>&lt;177 micron (NGR)</v>
      </c>
      <c r="L4801">
        <v>13</v>
      </c>
      <c r="M4801" t="s">
        <v>121</v>
      </c>
      <c r="N4801">
        <v>258</v>
      </c>
      <c r="O4801">
        <v>67</v>
      </c>
      <c r="P4801">
        <v>16</v>
      </c>
      <c r="Q4801">
        <v>8</v>
      </c>
      <c r="R4801">
        <v>57</v>
      </c>
      <c r="S4801">
        <v>9</v>
      </c>
      <c r="T4801">
        <v>-0.2</v>
      </c>
      <c r="U4801">
        <v>310</v>
      </c>
      <c r="V4801">
        <v>2</v>
      </c>
      <c r="W4801">
        <v>-0.2</v>
      </c>
      <c r="X4801">
        <v>1</v>
      </c>
      <c r="Y4801">
        <v>-2</v>
      </c>
      <c r="Z4801">
        <v>41</v>
      </c>
      <c r="AA4801">
        <v>-0.2</v>
      </c>
      <c r="AB4801">
        <v>-1</v>
      </c>
      <c r="AC4801">
        <v>741</v>
      </c>
      <c r="AD4801">
        <v>20</v>
      </c>
      <c r="AE4801">
        <v>-2</v>
      </c>
      <c r="AF4801">
        <v>7</v>
      </c>
      <c r="AG4801">
        <v>2.5</v>
      </c>
      <c r="AH4801">
        <v>460</v>
      </c>
    </row>
    <row r="4802" spans="1:34" hidden="1" x14ac:dyDescent="0.25">
      <c r="A4802" t="s">
        <v>18287</v>
      </c>
      <c r="B4802" t="s">
        <v>18288</v>
      </c>
      <c r="C4802" s="1" t="str">
        <f t="shared" si="779"/>
        <v>21:0624</v>
      </c>
      <c r="D4802" s="1" t="str">
        <f t="shared" si="776"/>
        <v>21:0195</v>
      </c>
      <c r="E4802" t="s">
        <v>18289</v>
      </c>
      <c r="F4802" t="s">
        <v>18290</v>
      </c>
      <c r="H4802">
        <v>62.2783546</v>
      </c>
      <c r="I4802">
        <v>-139.38089579999999</v>
      </c>
      <c r="J4802" s="1" t="str">
        <f t="shared" si="777"/>
        <v>NGR bulk stream sediment</v>
      </c>
      <c r="K4802" s="1" t="str">
        <f t="shared" si="778"/>
        <v>&lt;177 micron (NGR)</v>
      </c>
      <c r="L4802">
        <v>13</v>
      </c>
      <c r="M4802" t="s">
        <v>126</v>
      </c>
      <c r="N4802">
        <v>259</v>
      </c>
      <c r="O4802">
        <v>55</v>
      </c>
      <c r="P4802">
        <v>14</v>
      </c>
      <c r="Q4802">
        <v>4</v>
      </c>
      <c r="R4802">
        <v>18</v>
      </c>
      <c r="S4802">
        <v>9</v>
      </c>
      <c r="T4802">
        <v>-0.2</v>
      </c>
      <c r="U4802">
        <v>230</v>
      </c>
      <c r="V4802">
        <v>1.56</v>
      </c>
      <c r="W4802">
        <v>-0.2</v>
      </c>
      <c r="X4802">
        <v>1</v>
      </c>
      <c r="Y4802">
        <v>-2</v>
      </c>
      <c r="Z4802">
        <v>39</v>
      </c>
      <c r="AA4802">
        <v>0.2</v>
      </c>
      <c r="AB4802">
        <v>-1</v>
      </c>
      <c r="AC4802">
        <v>653</v>
      </c>
      <c r="AD4802">
        <v>20</v>
      </c>
      <c r="AE4802">
        <v>-2</v>
      </c>
      <c r="AF4802">
        <v>6</v>
      </c>
      <c r="AG4802">
        <v>3.1</v>
      </c>
      <c r="AH4802">
        <v>370</v>
      </c>
    </row>
    <row r="4803" spans="1:34" hidden="1" x14ac:dyDescent="0.25">
      <c r="A4803" t="s">
        <v>18291</v>
      </c>
      <c r="B4803" t="s">
        <v>18292</v>
      </c>
      <c r="C4803" s="1" t="str">
        <f t="shared" si="779"/>
        <v>21:0624</v>
      </c>
      <c r="D4803" s="1" t="str">
        <f t="shared" si="776"/>
        <v>21:0195</v>
      </c>
      <c r="E4803" t="s">
        <v>18293</v>
      </c>
      <c r="F4803" t="s">
        <v>18294</v>
      </c>
      <c r="H4803">
        <v>62.285141699999997</v>
      </c>
      <c r="I4803">
        <v>-139.4565771</v>
      </c>
      <c r="J4803" s="1" t="str">
        <f t="shared" si="777"/>
        <v>NGR bulk stream sediment</v>
      </c>
      <c r="K4803" s="1" t="str">
        <f t="shared" si="778"/>
        <v>&lt;177 micron (NGR)</v>
      </c>
      <c r="L4803">
        <v>13</v>
      </c>
      <c r="M4803" t="s">
        <v>131</v>
      </c>
      <c r="N4803">
        <v>260</v>
      </c>
      <c r="O4803">
        <v>81</v>
      </c>
      <c r="P4803">
        <v>25</v>
      </c>
      <c r="Q4803">
        <v>10</v>
      </c>
      <c r="R4803">
        <v>28</v>
      </c>
      <c r="S4803">
        <v>12</v>
      </c>
      <c r="T4803">
        <v>-0.2</v>
      </c>
      <c r="U4803">
        <v>480</v>
      </c>
      <c r="V4803">
        <v>2.2000000000000002</v>
      </c>
      <c r="W4803">
        <v>0.3</v>
      </c>
      <c r="X4803">
        <v>4</v>
      </c>
      <c r="Y4803">
        <v>-2</v>
      </c>
      <c r="Z4803">
        <v>42</v>
      </c>
      <c r="AA4803">
        <v>0.6</v>
      </c>
      <c r="AB4803">
        <v>1</v>
      </c>
      <c r="AC4803">
        <v>1030</v>
      </c>
      <c r="AD4803">
        <v>20</v>
      </c>
      <c r="AE4803">
        <v>-2</v>
      </c>
      <c r="AF4803">
        <v>6</v>
      </c>
      <c r="AG4803">
        <v>2.8</v>
      </c>
      <c r="AH4803">
        <v>495</v>
      </c>
    </row>
    <row r="4804" spans="1:34" hidden="1" x14ac:dyDescent="0.25">
      <c r="A4804" t="s">
        <v>18295</v>
      </c>
      <c r="B4804" t="s">
        <v>18296</v>
      </c>
      <c r="C4804" s="1" t="str">
        <f t="shared" si="779"/>
        <v>21:0624</v>
      </c>
      <c r="D4804" s="1" t="str">
        <f t="shared" si="776"/>
        <v>21:0195</v>
      </c>
      <c r="E4804" t="s">
        <v>18297</v>
      </c>
      <c r="F4804" t="s">
        <v>18298</v>
      </c>
      <c r="H4804">
        <v>62.455504900000001</v>
      </c>
      <c r="I4804">
        <v>-139.2953531</v>
      </c>
      <c r="J4804" s="1" t="str">
        <f t="shared" si="777"/>
        <v>NGR bulk stream sediment</v>
      </c>
      <c r="K4804" s="1" t="str">
        <f t="shared" si="778"/>
        <v>&lt;177 micron (NGR)</v>
      </c>
      <c r="L4804">
        <v>14</v>
      </c>
      <c r="M4804" t="s">
        <v>38</v>
      </c>
      <c r="N4804">
        <v>261</v>
      </c>
      <c r="O4804">
        <v>45</v>
      </c>
      <c r="P4804">
        <v>20</v>
      </c>
      <c r="Q4804">
        <v>7</v>
      </c>
      <c r="R4804">
        <v>20</v>
      </c>
      <c r="S4804">
        <v>6</v>
      </c>
      <c r="T4804">
        <v>-0.2</v>
      </c>
      <c r="U4804">
        <v>250</v>
      </c>
      <c r="V4804">
        <v>1.46</v>
      </c>
      <c r="W4804">
        <v>-0.2</v>
      </c>
      <c r="X4804">
        <v>1</v>
      </c>
      <c r="Y4804">
        <v>-2</v>
      </c>
      <c r="Z4804">
        <v>42</v>
      </c>
      <c r="AA4804">
        <v>0.2</v>
      </c>
      <c r="AB4804">
        <v>-1</v>
      </c>
      <c r="AC4804">
        <v>665</v>
      </c>
      <c r="AD4804">
        <v>20</v>
      </c>
      <c r="AE4804">
        <v>2</v>
      </c>
      <c r="AF4804">
        <v>5.2</v>
      </c>
      <c r="AG4804">
        <v>2</v>
      </c>
      <c r="AH4804">
        <v>330</v>
      </c>
    </row>
    <row r="4805" spans="1:34" hidden="1" x14ac:dyDescent="0.25">
      <c r="A4805" t="s">
        <v>18299</v>
      </c>
      <c r="B4805" t="s">
        <v>18300</v>
      </c>
      <c r="C4805" s="1" t="str">
        <f t="shared" si="779"/>
        <v>21:0624</v>
      </c>
      <c r="D4805" s="1" t="str">
        <f t="shared" si="776"/>
        <v>21:0195</v>
      </c>
      <c r="E4805" t="s">
        <v>18301</v>
      </c>
      <c r="F4805" t="s">
        <v>18302</v>
      </c>
      <c r="H4805">
        <v>62.295728400000002</v>
      </c>
      <c r="I4805">
        <v>-139.44465719999999</v>
      </c>
      <c r="J4805" s="1" t="str">
        <f t="shared" si="777"/>
        <v>NGR bulk stream sediment</v>
      </c>
      <c r="K4805" s="1" t="str">
        <f t="shared" si="778"/>
        <v>&lt;177 micron (NGR)</v>
      </c>
      <c r="L4805">
        <v>14</v>
      </c>
      <c r="M4805" t="s">
        <v>43</v>
      </c>
      <c r="N4805">
        <v>262</v>
      </c>
      <c r="O4805">
        <v>49</v>
      </c>
      <c r="P4805">
        <v>13</v>
      </c>
      <c r="Q4805">
        <v>7</v>
      </c>
      <c r="R4805">
        <v>16</v>
      </c>
      <c r="S4805">
        <v>8</v>
      </c>
      <c r="T4805">
        <v>-0.2</v>
      </c>
      <c r="U4805">
        <v>220</v>
      </c>
      <c r="V4805">
        <v>1.36</v>
      </c>
      <c r="W4805">
        <v>-0.2</v>
      </c>
      <c r="X4805">
        <v>1</v>
      </c>
      <c r="Y4805">
        <v>-2</v>
      </c>
      <c r="Z4805">
        <v>35</v>
      </c>
      <c r="AA4805">
        <v>-0.2</v>
      </c>
      <c r="AB4805">
        <v>-1</v>
      </c>
      <c r="AC4805">
        <v>669</v>
      </c>
      <c r="AD4805">
        <v>20</v>
      </c>
      <c r="AE4805">
        <v>2</v>
      </c>
      <c r="AF4805">
        <v>5</v>
      </c>
      <c r="AG4805">
        <v>2</v>
      </c>
      <c r="AH4805">
        <v>350</v>
      </c>
    </row>
    <row r="4806" spans="1:34" hidden="1" x14ac:dyDescent="0.25">
      <c r="A4806" t="s">
        <v>18303</v>
      </c>
      <c r="B4806" t="s">
        <v>18304</v>
      </c>
      <c r="C4806" s="1" t="str">
        <f t="shared" si="779"/>
        <v>21:0624</v>
      </c>
      <c r="D4806" s="1" t="str">
        <f t="shared" si="776"/>
        <v>21:0195</v>
      </c>
      <c r="E4806" t="s">
        <v>18305</v>
      </c>
      <c r="F4806" t="s">
        <v>18306</v>
      </c>
      <c r="H4806">
        <v>62.474237100000003</v>
      </c>
      <c r="I4806">
        <v>-139.36080430000001</v>
      </c>
      <c r="J4806" s="1" t="str">
        <f t="shared" si="777"/>
        <v>NGR bulk stream sediment</v>
      </c>
      <c r="K4806" s="1" t="str">
        <f t="shared" si="778"/>
        <v>&lt;177 micron (NGR)</v>
      </c>
      <c r="L4806">
        <v>14</v>
      </c>
      <c r="M4806" t="s">
        <v>56</v>
      </c>
      <c r="N4806">
        <v>263</v>
      </c>
      <c r="O4806">
        <v>77</v>
      </c>
      <c r="P4806">
        <v>20</v>
      </c>
      <c r="Q4806">
        <v>6</v>
      </c>
      <c r="R4806">
        <v>24</v>
      </c>
      <c r="S4806">
        <v>11</v>
      </c>
      <c r="T4806">
        <v>-0.2</v>
      </c>
      <c r="U4806">
        <v>280</v>
      </c>
      <c r="V4806">
        <v>1.68</v>
      </c>
      <c r="W4806">
        <v>0.2</v>
      </c>
      <c r="X4806">
        <v>2</v>
      </c>
      <c r="Y4806">
        <v>-2</v>
      </c>
      <c r="Z4806">
        <v>48</v>
      </c>
      <c r="AA4806">
        <v>0.2</v>
      </c>
      <c r="AB4806">
        <v>1</v>
      </c>
      <c r="AC4806">
        <v>627</v>
      </c>
      <c r="AD4806">
        <v>30</v>
      </c>
      <c r="AE4806">
        <v>2</v>
      </c>
      <c r="AF4806">
        <v>12.4</v>
      </c>
      <c r="AG4806">
        <v>2.6</v>
      </c>
      <c r="AH4806">
        <v>475</v>
      </c>
    </row>
    <row r="4807" spans="1:34" hidden="1" x14ac:dyDescent="0.25">
      <c r="A4807" t="s">
        <v>18307</v>
      </c>
      <c r="B4807" t="s">
        <v>18308</v>
      </c>
      <c r="C4807" s="1" t="str">
        <f t="shared" si="779"/>
        <v>21:0624</v>
      </c>
      <c r="D4807" s="1" t="str">
        <f t="shared" si="776"/>
        <v>21:0195</v>
      </c>
      <c r="E4807" t="s">
        <v>18309</v>
      </c>
      <c r="F4807" t="s">
        <v>18310</v>
      </c>
      <c r="H4807">
        <v>62.477564600000001</v>
      </c>
      <c r="I4807">
        <v>-139.34758410000001</v>
      </c>
      <c r="J4807" s="1" t="str">
        <f t="shared" si="777"/>
        <v>NGR bulk stream sediment</v>
      </c>
      <c r="K4807" s="1" t="str">
        <f t="shared" si="778"/>
        <v>&lt;177 micron (NGR)</v>
      </c>
      <c r="L4807">
        <v>14</v>
      </c>
      <c r="M4807" t="s">
        <v>61</v>
      </c>
      <c r="N4807">
        <v>264</v>
      </c>
      <c r="O4807">
        <v>65</v>
      </c>
      <c r="P4807">
        <v>31</v>
      </c>
      <c r="Q4807">
        <v>8</v>
      </c>
      <c r="R4807">
        <v>31</v>
      </c>
      <c r="S4807">
        <v>10</v>
      </c>
      <c r="T4807">
        <v>-0.2</v>
      </c>
      <c r="U4807">
        <v>144</v>
      </c>
      <c r="V4807">
        <v>1.6</v>
      </c>
      <c r="W4807">
        <v>-0.2</v>
      </c>
      <c r="X4807">
        <v>1</v>
      </c>
      <c r="Y4807">
        <v>-2</v>
      </c>
      <c r="Z4807">
        <v>36</v>
      </c>
      <c r="AA4807">
        <v>-0.2</v>
      </c>
      <c r="AB4807">
        <v>-1</v>
      </c>
      <c r="AC4807">
        <v>561</v>
      </c>
      <c r="AD4807">
        <v>20</v>
      </c>
      <c r="AE4807">
        <v>-2</v>
      </c>
      <c r="AF4807">
        <v>17</v>
      </c>
      <c r="AG4807">
        <v>1.7</v>
      </c>
      <c r="AH4807">
        <v>345</v>
      </c>
    </row>
    <row r="4808" spans="1:34" hidden="1" x14ac:dyDescent="0.25">
      <c r="A4808" t="s">
        <v>18311</v>
      </c>
      <c r="B4808" t="s">
        <v>18312</v>
      </c>
      <c r="C4808" s="1" t="str">
        <f t="shared" si="779"/>
        <v>21:0624</v>
      </c>
      <c r="D4808" s="1" t="str">
        <f t="shared" si="776"/>
        <v>21:0195</v>
      </c>
      <c r="E4808" t="s">
        <v>18297</v>
      </c>
      <c r="F4808" t="s">
        <v>18313</v>
      </c>
      <c r="H4808">
        <v>62.455504900000001</v>
      </c>
      <c r="I4808">
        <v>-139.2953531</v>
      </c>
      <c r="J4808" s="1" t="str">
        <f t="shared" si="777"/>
        <v>NGR bulk stream sediment</v>
      </c>
      <c r="K4808" s="1" t="str">
        <f t="shared" si="778"/>
        <v>&lt;177 micron (NGR)</v>
      </c>
      <c r="L4808">
        <v>14</v>
      </c>
      <c r="M4808" t="s">
        <v>47</v>
      </c>
      <c r="N4808">
        <v>265</v>
      </c>
      <c r="O4808">
        <v>46</v>
      </c>
      <c r="P4808">
        <v>21</v>
      </c>
      <c r="Q4808">
        <v>6</v>
      </c>
      <c r="R4808">
        <v>20</v>
      </c>
      <c r="S4808">
        <v>8</v>
      </c>
      <c r="T4808">
        <v>0.2</v>
      </c>
      <c r="U4808">
        <v>250</v>
      </c>
      <c r="V4808">
        <v>1.6</v>
      </c>
      <c r="W4808">
        <v>-0.2</v>
      </c>
      <c r="X4808">
        <v>2</v>
      </c>
      <c r="Y4808">
        <v>-2</v>
      </c>
      <c r="Z4808">
        <v>45</v>
      </c>
      <c r="AA4808">
        <v>-0.2</v>
      </c>
      <c r="AB4808">
        <v>-1</v>
      </c>
      <c r="AC4808">
        <v>659</v>
      </c>
      <c r="AD4808">
        <v>20</v>
      </c>
      <c r="AE4808">
        <v>-2</v>
      </c>
      <c r="AF4808">
        <v>6</v>
      </c>
      <c r="AG4808">
        <v>2.2000000000000002</v>
      </c>
      <c r="AH4808">
        <v>440</v>
      </c>
    </row>
    <row r="4809" spans="1:34" hidden="1" x14ac:dyDescent="0.25">
      <c r="A4809" t="s">
        <v>18314</v>
      </c>
      <c r="B4809" t="s">
        <v>18315</v>
      </c>
      <c r="C4809" s="1" t="str">
        <f t="shared" si="779"/>
        <v>21:0624</v>
      </c>
      <c r="D4809" s="1" t="str">
        <f t="shared" si="776"/>
        <v>21:0195</v>
      </c>
      <c r="E4809" t="s">
        <v>18297</v>
      </c>
      <c r="F4809" t="s">
        <v>18316</v>
      </c>
      <c r="H4809">
        <v>62.455504900000001</v>
      </c>
      <c r="I4809">
        <v>-139.2953531</v>
      </c>
      <c r="J4809" s="1" t="str">
        <f t="shared" si="777"/>
        <v>NGR bulk stream sediment</v>
      </c>
      <c r="K4809" s="1" t="str">
        <f t="shared" si="778"/>
        <v>&lt;177 micron (NGR)</v>
      </c>
      <c r="L4809">
        <v>14</v>
      </c>
      <c r="M4809" t="s">
        <v>51</v>
      </c>
      <c r="N4809">
        <v>266</v>
      </c>
      <c r="O4809">
        <v>48</v>
      </c>
      <c r="P4809">
        <v>20</v>
      </c>
      <c r="Q4809">
        <v>6</v>
      </c>
      <c r="R4809">
        <v>20</v>
      </c>
      <c r="S4809">
        <v>9</v>
      </c>
      <c r="T4809">
        <v>-0.2</v>
      </c>
      <c r="U4809">
        <v>220</v>
      </c>
      <c r="V4809">
        <v>1.5</v>
      </c>
      <c r="W4809">
        <v>-0.2</v>
      </c>
      <c r="X4809">
        <v>2</v>
      </c>
      <c r="Y4809">
        <v>-2</v>
      </c>
      <c r="Z4809">
        <v>43</v>
      </c>
      <c r="AA4809">
        <v>-0.2</v>
      </c>
      <c r="AB4809">
        <v>2</v>
      </c>
      <c r="AC4809">
        <v>618</v>
      </c>
      <c r="AD4809">
        <v>20</v>
      </c>
      <c r="AE4809">
        <v>2</v>
      </c>
      <c r="AF4809">
        <v>7.6</v>
      </c>
      <c r="AG4809">
        <v>2.1</v>
      </c>
      <c r="AH4809">
        <v>350</v>
      </c>
    </row>
    <row r="4810" spans="1:34" hidden="1" x14ac:dyDescent="0.25">
      <c r="A4810" t="s">
        <v>18317</v>
      </c>
      <c r="B4810" t="s">
        <v>18318</v>
      </c>
      <c r="C4810" s="1" t="str">
        <f t="shared" si="779"/>
        <v>21:0624</v>
      </c>
      <c r="D4810" s="1" t="str">
        <f t="shared" si="776"/>
        <v>21:0195</v>
      </c>
      <c r="E4810" t="s">
        <v>18319</v>
      </c>
      <c r="F4810" t="s">
        <v>18320</v>
      </c>
      <c r="H4810">
        <v>62.424004099999998</v>
      </c>
      <c r="I4810">
        <v>-139.23863890000001</v>
      </c>
      <c r="J4810" s="1" t="str">
        <f t="shared" si="777"/>
        <v>NGR bulk stream sediment</v>
      </c>
      <c r="K4810" s="1" t="str">
        <f t="shared" si="778"/>
        <v>&lt;177 micron (NGR)</v>
      </c>
      <c r="L4810">
        <v>14</v>
      </c>
      <c r="M4810" t="s">
        <v>66</v>
      </c>
      <c r="N4810">
        <v>267</v>
      </c>
      <c r="O4810">
        <v>61</v>
      </c>
      <c r="P4810">
        <v>27</v>
      </c>
      <c r="Q4810">
        <v>7</v>
      </c>
      <c r="R4810">
        <v>23</v>
      </c>
      <c r="S4810">
        <v>10</v>
      </c>
      <c r="T4810">
        <v>-0.2</v>
      </c>
      <c r="U4810">
        <v>330</v>
      </c>
      <c r="V4810">
        <v>1.76</v>
      </c>
      <c r="W4810">
        <v>-0.2</v>
      </c>
      <c r="X4810">
        <v>2</v>
      </c>
      <c r="Y4810">
        <v>-2</v>
      </c>
      <c r="Z4810">
        <v>51</v>
      </c>
      <c r="AA4810">
        <v>0.2</v>
      </c>
      <c r="AB4810">
        <v>1</v>
      </c>
      <c r="AC4810">
        <v>646</v>
      </c>
      <c r="AD4810">
        <v>20</v>
      </c>
      <c r="AE4810">
        <v>-2</v>
      </c>
      <c r="AF4810">
        <v>10</v>
      </c>
      <c r="AG4810">
        <v>2.1</v>
      </c>
      <c r="AH4810">
        <v>370</v>
      </c>
    </row>
    <row r="4811" spans="1:34" hidden="1" x14ac:dyDescent="0.25">
      <c r="A4811" t="s">
        <v>18321</v>
      </c>
      <c r="B4811" t="s">
        <v>18322</v>
      </c>
      <c r="C4811" s="1" t="str">
        <f t="shared" si="779"/>
        <v>21:0624</v>
      </c>
      <c r="D4811" s="1" t="str">
        <f t="shared" si="776"/>
        <v>21:0195</v>
      </c>
      <c r="E4811" t="s">
        <v>18323</v>
      </c>
      <c r="F4811" t="s">
        <v>18324</v>
      </c>
      <c r="H4811">
        <v>62.427329</v>
      </c>
      <c r="I4811">
        <v>-139.22753829999999</v>
      </c>
      <c r="J4811" s="1" t="str">
        <f t="shared" si="777"/>
        <v>NGR bulk stream sediment</v>
      </c>
      <c r="K4811" s="1" t="str">
        <f t="shared" si="778"/>
        <v>&lt;177 micron (NGR)</v>
      </c>
      <c r="L4811">
        <v>14</v>
      </c>
      <c r="M4811" t="s">
        <v>76</v>
      </c>
      <c r="N4811">
        <v>268</v>
      </c>
      <c r="O4811">
        <v>81</v>
      </c>
      <c r="P4811">
        <v>30</v>
      </c>
      <c r="Q4811">
        <v>12</v>
      </c>
      <c r="R4811">
        <v>31</v>
      </c>
      <c r="S4811">
        <v>15</v>
      </c>
      <c r="T4811">
        <v>0.2</v>
      </c>
      <c r="U4811">
        <v>1800</v>
      </c>
      <c r="V4811">
        <v>2.65</v>
      </c>
      <c r="W4811">
        <v>-0.2</v>
      </c>
      <c r="X4811">
        <v>4</v>
      </c>
      <c r="Y4811">
        <v>-2</v>
      </c>
      <c r="Z4811">
        <v>61</v>
      </c>
      <c r="AA4811">
        <v>0.2</v>
      </c>
      <c r="AB4811">
        <v>2</v>
      </c>
      <c r="AC4811">
        <v>700</v>
      </c>
      <c r="AD4811">
        <v>20</v>
      </c>
      <c r="AE4811">
        <v>-2</v>
      </c>
      <c r="AF4811">
        <v>12.6</v>
      </c>
      <c r="AG4811">
        <v>2.7</v>
      </c>
      <c r="AH4811">
        <v>390</v>
      </c>
    </row>
    <row r="4812" spans="1:34" hidden="1" x14ac:dyDescent="0.25">
      <c r="A4812" t="s">
        <v>18325</v>
      </c>
      <c r="B4812" t="s">
        <v>18326</v>
      </c>
      <c r="C4812" s="1" t="str">
        <f t="shared" si="779"/>
        <v>21:0624</v>
      </c>
      <c r="D4812" s="1" t="str">
        <f t="shared" si="776"/>
        <v>21:0195</v>
      </c>
      <c r="E4812" t="s">
        <v>18327</v>
      </c>
      <c r="F4812" t="s">
        <v>18328</v>
      </c>
      <c r="H4812">
        <v>62.417942199999999</v>
      </c>
      <c r="I4812">
        <v>-139.2152365</v>
      </c>
      <c r="J4812" s="1" t="str">
        <f t="shared" si="777"/>
        <v>NGR bulk stream sediment</v>
      </c>
      <c r="K4812" s="1" t="str">
        <f t="shared" si="778"/>
        <v>&lt;177 micron (NGR)</v>
      </c>
      <c r="L4812">
        <v>14</v>
      </c>
      <c r="M4812" t="s">
        <v>81</v>
      </c>
      <c r="N4812">
        <v>269</v>
      </c>
      <c r="O4812">
        <v>84</v>
      </c>
      <c r="P4812">
        <v>24</v>
      </c>
      <c r="Q4812">
        <v>8</v>
      </c>
      <c r="R4812">
        <v>26</v>
      </c>
      <c r="S4812">
        <v>12</v>
      </c>
      <c r="T4812">
        <v>-0.2</v>
      </c>
      <c r="U4812">
        <v>3600</v>
      </c>
      <c r="V4812">
        <v>2.6</v>
      </c>
      <c r="W4812">
        <v>0.3</v>
      </c>
      <c r="X4812">
        <v>3</v>
      </c>
      <c r="Y4812">
        <v>-2</v>
      </c>
      <c r="Z4812">
        <v>51</v>
      </c>
      <c r="AA4812">
        <v>0.4</v>
      </c>
      <c r="AB4812">
        <v>2</v>
      </c>
      <c r="AC4812">
        <v>666</v>
      </c>
      <c r="AD4812">
        <v>55</v>
      </c>
      <c r="AE4812">
        <v>-2</v>
      </c>
      <c r="AF4812">
        <v>19.8</v>
      </c>
      <c r="AG4812">
        <v>1.6</v>
      </c>
      <c r="AH4812">
        <v>290</v>
      </c>
    </row>
    <row r="4813" spans="1:34" hidden="1" x14ac:dyDescent="0.25">
      <c r="A4813" t="s">
        <v>18329</v>
      </c>
      <c r="B4813" t="s">
        <v>18330</v>
      </c>
      <c r="C4813" s="1" t="str">
        <f t="shared" si="779"/>
        <v>21:0624</v>
      </c>
      <c r="D4813" s="1" t="str">
        <f>HYPERLINK("http://geochem.nrcan.gc.ca/cdogs/content/svy/svy_e.htm", "")</f>
        <v/>
      </c>
      <c r="G4813" s="1" t="str">
        <f>HYPERLINK("http://geochem.nrcan.gc.ca/cdogs/content/cr_/cr_00077_e.htm", "77")</f>
        <v>77</v>
      </c>
      <c r="J4813" t="s">
        <v>69</v>
      </c>
      <c r="K4813" t="s">
        <v>70</v>
      </c>
      <c r="L4813">
        <v>14</v>
      </c>
      <c r="M4813" t="s">
        <v>71</v>
      </c>
      <c r="N4813">
        <v>270</v>
      </c>
      <c r="O4813">
        <v>125</v>
      </c>
      <c r="P4813">
        <v>54</v>
      </c>
      <c r="Q4813">
        <v>32</v>
      </c>
      <c r="R4813">
        <v>281</v>
      </c>
      <c r="S4813">
        <v>23</v>
      </c>
      <c r="T4813">
        <v>0.2</v>
      </c>
      <c r="U4813">
        <v>540</v>
      </c>
      <c r="V4813">
        <v>2.75</v>
      </c>
      <c r="W4813">
        <v>0.9</v>
      </c>
      <c r="X4813">
        <v>11</v>
      </c>
      <c r="Y4813">
        <v>2</v>
      </c>
      <c r="Z4813">
        <v>51</v>
      </c>
      <c r="AA4813">
        <v>0.9</v>
      </c>
      <c r="AB4813">
        <v>5</v>
      </c>
      <c r="AC4813">
        <v>694</v>
      </c>
      <c r="AD4813">
        <v>25</v>
      </c>
      <c r="AE4813">
        <v>18</v>
      </c>
      <c r="AF4813">
        <v>3.4</v>
      </c>
      <c r="AG4813">
        <v>17</v>
      </c>
      <c r="AH4813">
        <v>660</v>
      </c>
    </row>
    <row r="4814" spans="1:34" hidden="1" x14ac:dyDescent="0.25">
      <c r="A4814" t="s">
        <v>18331</v>
      </c>
      <c r="B4814" t="s">
        <v>18332</v>
      </c>
      <c r="C4814" s="1" t="str">
        <f t="shared" si="779"/>
        <v>21:0624</v>
      </c>
      <c r="D4814" s="1" t="str">
        <f t="shared" ref="D4814:D4841" si="780">HYPERLINK("http://geochem.nrcan.gc.ca/cdogs/content/svy/svy210195_e.htm", "21:0195")</f>
        <v>21:0195</v>
      </c>
      <c r="E4814" t="s">
        <v>18333</v>
      </c>
      <c r="F4814" t="s">
        <v>18334</v>
      </c>
      <c r="H4814">
        <v>62.4275126</v>
      </c>
      <c r="I4814">
        <v>-139.16064359999999</v>
      </c>
      <c r="J4814" s="1" t="str">
        <f t="shared" ref="J4814:J4841" si="781">HYPERLINK("http://geochem.nrcan.gc.ca/cdogs/content/kwd/kwd020030_e.htm", "NGR bulk stream sediment")</f>
        <v>NGR bulk stream sediment</v>
      </c>
      <c r="K4814" s="1" t="str">
        <f t="shared" ref="K4814:K4841" si="782">HYPERLINK("http://geochem.nrcan.gc.ca/cdogs/content/kwd/kwd080006_e.htm", "&lt;177 micron (NGR)")</f>
        <v>&lt;177 micron (NGR)</v>
      </c>
      <c r="L4814">
        <v>14</v>
      </c>
      <c r="M4814" t="s">
        <v>86</v>
      </c>
      <c r="N4814">
        <v>271</v>
      </c>
      <c r="O4814">
        <v>132</v>
      </c>
      <c r="P4814">
        <v>22</v>
      </c>
      <c r="Q4814">
        <v>8</v>
      </c>
      <c r="R4814">
        <v>36</v>
      </c>
      <c r="S4814">
        <v>9</v>
      </c>
      <c r="T4814">
        <v>-0.2</v>
      </c>
      <c r="U4814">
        <v>176</v>
      </c>
      <c r="V4814">
        <v>2</v>
      </c>
      <c r="W4814">
        <v>0.6</v>
      </c>
      <c r="X4814">
        <v>2</v>
      </c>
      <c r="Y4814">
        <v>-2</v>
      </c>
      <c r="Z4814">
        <v>34</v>
      </c>
      <c r="AA4814">
        <v>0.2</v>
      </c>
      <c r="AB4814">
        <v>-1</v>
      </c>
      <c r="AC4814">
        <v>759</v>
      </c>
      <c r="AD4814">
        <v>40</v>
      </c>
      <c r="AE4814">
        <v>-2</v>
      </c>
      <c r="AF4814">
        <v>6.2</v>
      </c>
      <c r="AG4814">
        <v>2.2999999999999998</v>
      </c>
      <c r="AH4814">
        <v>390</v>
      </c>
    </row>
    <row r="4815" spans="1:34" hidden="1" x14ac:dyDescent="0.25">
      <c r="A4815" t="s">
        <v>18335</v>
      </c>
      <c r="B4815" t="s">
        <v>18336</v>
      </c>
      <c r="C4815" s="1" t="str">
        <f t="shared" si="779"/>
        <v>21:0624</v>
      </c>
      <c r="D4815" s="1" t="str">
        <f t="shared" si="780"/>
        <v>21:0195</v>
      </c>
      <c r="E4815" t="s">
        <v>18337</v>
      </c>
      <c r="F4815" t="s">
        <v>18338</v>
      </c>
      <c r="H4815">
        <v>62.371025000000003</v>
      </c>
      <c r="I4815">
        <v>-139.09765820000001</v>
      </c>
      <c r="J4815" s="1" t="str">
        <f t="shared" si="781"/>
        <v>NGR bulk stream sediment</v>
      </c>
      <c r="K4815" s="1" t="str">
        <f t="shared" si="782"/>
        <v>&lt;177 micron (NGR)</v>
      </c>
      <c r="L4815">
        <v>14</v>
      </c>
      <c r="M4815" t="s">
        <v>91</v>
      </c>
      <c r="N4815">
        <v>272</v>
      </c>
      <c r="O4815">
        <v>53</v>
      </c>
      <c r="P4815">
        <v>19</v>
      </c>
      <c r="Q4815">
        <v>9</v>
      </c>
      <c r="R4815">
        <v>20</v>
      </c>
      <c r="S4815">
        <v>8</v>
      </c>
      <c r="T4815">
        <v>-0.2</v>
      </c>
      <c r="U4815">
        <v>270</v>
      </c>
      <c r="V4815">
        <v>1.7</v>
      </c>
      <c r="W4815">
        <v>-0.2</v>
      </c>
      <c r="X4815">
        <v>2</v>
      </c>
      <c r="Y4815">
        <v>-2</v>
      </c>
      <c r="Z4815">
        <v>34</v>
      </c>
      <c r="AA4815">
        <v>0.3</v>
      </c>
      <c r="AB4815">
        <v>-1</v>
      </c>
      <c r="AC4815">
        <v>725</v>
      </c>
      <c r="AD4815">
        <v>20</v>
      </c>
      <c r="AE4815">
        <v>-2</v>
      </c>
      <c r="AF4815">
        <v>5.2</v>
      </c>
      <c r="AG4815">
        <v>2.6</v>
      </c>
      <c r="AH4815">
        <v>320</v>
      </c>
    </row>
    <row r="4816" spans="1:34" hidden="1" x14ac:dyDescent="0.25">
      <c r="A4816" t="s">
        <v>18339</v>
      </c>
      <c r="B4816" t="s">
        <v>18340</v>
      </c>
      <c r="C4816" s="1" t="str">
        <f t="shared" si="779"/>
        <v>21:0624</v>
      </c>
      <c r="D4816" s="1" t="str">
        <f t="shared" si="780"/>
        <v>21:0195</v>
      </c>
      <c r="E4816" t="s">
        <v>18341</v>
      </c>
      <c r="F4816" t="s">
        <v>18342</v>
      </c>
      <c r="H4816">
        <v>62.364597500000002</v>
      </c>
      <c r="I4816">
        <v>-139.16461670000001</v>
      </c>
      <c r="J4816" s="1" t="str">
        <f t="shared" si="781"/>
        <v>NGR bulk stream sediment</v>
      </c>
      <c r="K4816" s="1" t="str">
        <f t="shared" si="782"/>
        <v>&lt;177 micron (NGR)</v>
      </c>
      <c r="L4816">
        <v>14</v>
      </c>
      <c r="M4816" t="s">
        <v>96</v>
      </c>
      <c r="N4816">
        <v>273</v>
      </c>
      <c r="O4816">
        <v>58</v>
      </c>
      <c r="P4816">
        <v>18</v>
      </c>
      <c r="Q4816">
        <v>8</v>
      </c>
      <c r="R4816">
        <v>20</v>
      </c>
      <c r="S4816">
        <v>7</v>
      </c>
      <c r="T4816">
        <v>0.2</v>
      </c>
      <c r="U4816">
        <v>300</v>
      </c>
      <c r="V4816">
        <v>1.76</v>
      </c>
      <c r="W4816">
        <v>-0.2</v>
      </c>
      <c r="X4816">
        <v>2</v>
      </c>
      <c r="Y4816">
        <v>-2</v>
      </c>
      <c r="Z4816">
        <v>34</v>
      </c>
      <c r="AA4816">
        <v>0.2</v>
      </c>
      <c r="AB4816">
        <v>1</v>
      </c>
      <c r="AC4816">
        <v>626</v>
      </c>
      <c r="AD4816">
        <v>15</v>
      </c>
      <c r="AE4816">
        <v>-2</v>
      </c>
      <c r="AF4816">
        <v>5</v>
      </c>
      <c r="AG4816">
        <v>4.5</v>
      </c>
      <c r="AH4816">
        <v>350</v>
      </c>
    </row>
    <row r="4817" spans="1:34" hidden="1" x14ac:dyDescent="0.25">
      <c r="A4817" t="s">
        <v>18343</v>
      </c>
      <c r="B4817" t="s">
        <v>18344</v>
      </c>
      <c r="C4817" s="1" t="str">
        <f t="shared" si="779"/>
        <v>21:0624</v>
      </c>
      <c r="D4817" s="1" t="str">
        <f t="shared" si="780"/>
        <v>21:0195</v>
      </c>
      <c r="E4817" t="s">
        <v>18345</v>
      </c>
      <c r="F4817" t="s">
        <v>18346</v>
      </c>
      <c r="H4817">
        <v>62.347624500000002</v>
      </c>
      <c r="I4817">
        <v>-139.1514937</v>
      </c>
      <c r="J4817" s="1" t="str">
        <f t="shared" si="781"/>
        <v>NGR bulk stream sediment</v>
      </c>
      <c r="K4817" s="1" t="str">
        <f t="shared" si="782"/>
        <v>&lt;177 micron (NGR)</v>
      </c>
      <c r="L4817">
        <v>14</v>
      </c>
      <c r="M4817" t="s">
        <v>101</v>
      </c>
      <c r="N4817">
        <v>274</v>
      </c>
      <c r="O4817">
        <v>79</v>
      </c>
      <c r="P4817">
        <v>23</v>
      </c>
      <c r="Q4817">
        <v>10</v>
      </c>
      <c r="R4817">
        <v>26</v>
      </c>
      <c r="S4817">
        <v>20</v>
      </c>
      <c r="T4817">
        <v>0.5</v>
      </c>
      <c r="U4817">
        <v>220</v>
      </c>
      <c r="V4817">
        <v>1.72</v>
      </c>
      <c r="W4817">
        <v>0.5</v>
      </c>
      <c r="X4817">
        <v>16</v>
      </c>
      <c r="Y4817">
        <v>8</v>
      </c>
      <c r="Z4817">
        <v>66</v>
      </c>
      <c r="AA4817">
        <v>0.2</v>
      </c>
      <c r="AB4817">
        <v>-1</v>
      </c>
      <c r="AC4817">
        <v>782</v>
      </c>
      <c r="AD4817">
        <v>40</v>
      </c>
      <c r="AE4817">
        <v>2</v>
      </c>
      <c r="AF4817">
        <v>11.6</v>
      </c>
      <c r="AG4817">
        <v>4.8</v>
      </c>
      <c r="AH4817">
        <v>290</v>
      </c>
    </row>
    <row r="4818" spans="1:34" hidden="1" x14ac:dyDescent="0.25">
      <c r="A4818" t="s">
        <v>18347</v>
      </c>
      <c r="B4818" t="s">
        <v>18348</v>
      </c>
      <c r="C4818" s="1" t="str">
        <f t="shared" si="779"/>
        <v>21:0624</v>
      </c>
      <c r="D4818" s="1" t="str">
        <f t="shared" si="780"/>
        <v>21:0195</v>
      </c>
      <c r="E4818" t="s">
        <v>18349</v>
      </c>
      <c r="F4818" t="s">
        <v>18350</v>
      </c>
      <c r="H4818">
        <v>62.325072900000002</v>
      </c>
      <c r="I4818">
        <v>-139.09583699999999</v>
      </c>
      <c r="J4818" s="1" t="str">
        <f t="shared" si="781"/>
        <v>NGR bulk stream sediment</v>
      </c>
      <c r="K4818" s="1" t="str">
        <f t="shared" si="782"/>
        <v>&lt;177 micron (NGR)</v>
      </c>
      <c r="L4818">
        <v>14</v>
      </c>
      <c r="M4818" t="s">
        <v>106</v>
      </c>
      <c r="N4818">
        <v>275</v>
      </c>
      <c r="O4818">
        <v>48</v>
      </c>
      <c r="P4818">
        <v>11</v>
      </c>
      <c r="Q4818">
        <v>6</v>
      </c>
      <c r="R4818">
        <v>16</v>
      </c>
      <c r="S4818">
        <v>8</v>
      </c>
      <c r="T4818">
        <v>-0.2</v>
      </c>
      <c r="U4818">
        <v>230</v>
      </c>
      <c r="V4818">
        <v>1.44</v>
      </c>
      <c r="W4818">
        <v>0.2</v>
      </c>
      <c r="X4818">
        <v>2</v>
      </c>
      <c r="Y4818">
        <v>-2</v>
      </c>
      <c r="Z4818">
        <v>31</v>
      </c>
      <c r="AA4818">
        <v>0.2</v>
      </c>
      <c r="AB4818">
        <v>-1</v>
      </c>
      <c r="AC4818">
        <v>677</v>
      </c>
      <c r="AD4818">
        <v>10</v>
      </c>
      <c r="AE4818">
        <v>-2</v>
      </c>
      <c r="AF4818">
        <v>4.4000000000000004</v>
      </c>
      <c r="AG4818">
        <v>2.6</v>
      </c>
      <c r="AH4818">
        <v>280</v>
      </c>
    </row>
    <row r="4819" spans="1:34" hidden="1" x14ac:dyDescent="0.25">
      <c r="A4819" t="s">
        <v>18351</v>
      </c>
      <c r="B4819" t="s">
        <v>18352</v>
      </c>
      <c r="C4819" s="1" t="str">
        <f t="shared" si="779"/>
        <v>21:0624</v>
      </c>
      <c r="D4819" s="1" t="str">
        <f t="shared" si="780"/>
        <v>21:0195</v>
      </c>
      <c r="E4819" t="s">
        <v>18353</v>
      </c>
      <c r="F4819" t="s">
        <v>18354</v>
      </c>
      <c r="H4819">
        <v>62.308824700000002</v>
      </c>
      <c r="I4819">
        <v>-139.096113</v>
      </c>
      <c r="J4819" s="1" t="str">
        <f t="shared" si="781"/>
        <v>NGR bulk stream sediment</v>
      </c>
      <c r="K4819" s="1" t="str">
        <f t="shared" si="782"/>
        <v>&lt;177 micron (NGR)</v>
      </c>
      <c r="L4819">
        <v>14</v>
      </c>
      <c r="M4819" t="s">
        <v>111</v>
      </c>
      <c r="N4819">
        <v>276</v>
      </c>
      <c r="O4819">
        <v>61</v>
      </c>
      <c r="P4819">
        <v>21</v>
      </c>
      <c r="Q4819">
        <v>11</v>
      </c>
      <c r="R4819">
        <v>20</v>
      </c>
      <c r="S4819">
        <v>8</v>
      </c>
      <c r="T4819">
        <v>0.4</v>
      </c>
      <c r="U4819">
        <v>260</v>
      </c>
      <c r="V4819">
        <v>1.78</v>
      </c>
      <c r="W4819">
        <v>0.3</v>
      </c>
      <c r="X4819">
        <v>2</v>
      </c>
      <c r="Y4819">
        <v>-2</v>
      </c>
      <c r="Z4819">
        <v>36</v>
      </c>
      <c r="AA4819">
        <v>0.2</v>
      </c>
      <c r="AB4819">
        <v>2</v>
      </c>
      <c r="AC4819">
        <v>683</v>
      </c>
      <c r="AD4819">
        <v>20</v>
      </c>
      <c r="AE4819">
        <v>-2</v>
      </c>
      <c r="AF4819">
        <v>6</v>
      </c>
      <c r="AG4819">
        <v>3</v>
      </c>
      <c r="AH4819">
        <v>320</v>
      </c>
    </row>
    <row r="4820" spans="1:34" hidden="1" x14ac:dyDescent="0.25">
      <c r="A4820" t="s">
        <v>18355</v>
      </c>
      <c r="B4820" t="s">
        <v>18356</v>
      </c>
      <c r="C4820" s="1" t="str">
        <f t="shared" si="779"/>
        <v>21:0624</v>
      </c>
      <c r="D4820" s="1" t="str">
        <f t="shared" si="780"/>
        <v>21:0195</v>
      </c>
      <c r="E4820" t="s">
        <v>18357</v>
      </c>
      <c r="F4820" t="s">
        <v>18358</v>
      </c>
      <c r="H4820">
        <v>62.308577200000002</v>
      </c>
      <c r="I4820">
        <v>-139.06195940000001</v>
      </c>
      <c r="J4820" s="1" t="str">
        <f t="shared" si="781"/>
        <v>NGR bulk stream sediment</v>
      </c>
      <c r="K4820" s="1" t="str">
        <f t="shared" si="782"/>
        <v>&lt;177 micron (NGR)</v>
      </c>
      <c r="L4820">
        <v>14</v>
      </c>
      <c r="M4820" t="s">
        <v>116</v>
      </c>
      <c r="N4820">
        <v>277</v>
      </c>
      <c r="O4820">
        <v>56</v>
      </c>
      <c r="P4820">
        <v>18</v>
      </c>
      <c r="Q4820">
        <v>7</v>
      </c>
      <c r="R4820">
        <v>21</v>
      </c>
      <c r="S4820">
        <v>9</v>
      </c>
      <c r="T4820">
        <v>0.2</v>
      </c>
      <c r="U4820">
        <v>360</v>
      </c>
      <c r="V4820">
        <v>2.0499999999999998</v>
      </c>
      <c r="W4820">
        <v>-0.2</v>
      </c>
      <c r="X4820">
        <v>3</v>
      </c>
      <c r="Y4820">
        <v>-2</v>
      </c>
      <c r="Z4820">
        <v>41</v>
      </c>
      <c r="AA4820">
        <v>0.3</v>
      </c>
      <c r="AB4820">
        <v>-1</v>
      </c>
      <c r="AC4820">
        <v>659</v>
      </c>
      <c r="AD4820">
        <v>20</v>
      </c>
      <c r="AE4820">
        <v>-2</v>
      </c>
      <c r="AF4820">
        <v>5.2</v>
      </c>
      <c r="AG4820">
        <v>2.1</v>
      </c>
      <c r="AH4820">
        <v>330</v>
      </c>
    </row>
    <row r="4821" spans="1:34" hidden="1" x14ac:dyDescent="0.25">
      <c r="A4821" t="s">
        <v>18359</v>
      </c>
      <c r="B4821" t="s">
        <v>18360</v>
      </c>
      <c r="C4821" s="1" t="str">
        <f t="shared" si="779"/>
        <v>21:0624</v>
      </c>
      <c r="D4821" s="1" t="str">
        <f t="shared" si="780"/>
        <v>21:0195</v>
      </c>
      <c r="E4821" t="s">
        <v>18361</v>
      </c>
      <c r="F4821" t="s">
        <v>18362</v>
      </c>
      <c r="H4821">
        <v>62.305787299999999</v>
      </c>
      <c r="I4821">
        <v>-139.0359211</v>
      </c>
      <c r="J4821" s="1" t="str">
        <f t="shared" si="781"/>
        <v>NGR bulk stream sediment</v>
      </c>
      <c r="K4821" s="1" t="str">
        <f t="shared" si="782"/>
        <v>&lt;177 micron (NGR)</v>
      </c>
      <c r="L4821">
        <v>14</v>
      </c>
      <c r="M4821" t="s">
        <v>121</v>
      </c>
      <c r="N4821">
        <v>278</v>
      </c>
      <c r="O4821">
        <v>48</v>
      </c>
      <c r="P4821">
        <v>11</v>
      </c>
      <c r="Q4821">
        <v>3</v>
      </c>
      <c r="R4821">
        <v>15</v>
      </c>
      <c r="S4821">
        <v>6</v>
      </c>
      <c r="T4821">
        <v>-0.2</v>
      </c>
      <c r="U4821">
        <v>148</v>
      </c>
      <c r="V4821">
        <v>1.2</v>
      </c>
      <c r="W4821">
        <v>-0.2</v>
      </c>
      <c r="X4821">
        <v>1</v>
      </c>
      <c r="Y4821">
        <v>-2</v>
      </c>
      <c r="Z4821">
        <v>25</v>
      </c>
      <c r="AA4821">
        <v>0.2</v>
      </c>
      <c r="AB4821">
        <v>1</v>
      </c>
      <c r="AC4821">
        <v>592</v>
      </c>
      <c r="AD4821">
        <v>15</v>
      </c>
      <c r="AE4821">
        <v>-2</v>
      </c>
      <c r="AF4821">
        <v>2.8</v>
      </c>
      <c r="AG4821">
        <v>1.9</v>
      </c>
      <c r="AH4821">
        <v>360</v>
      </c>
    </row>
    <row r="4822" spans="1:34" hidden="1" x14ac:dyDescent="0.25">
      <c r="A4822" t="s">
        <v>18363</v>
      </c>
      <c r="B4822" t="s">
        <v>18364</v>
      </c>
      <c r="C4822" s="1" t="str">
        <f t="shared" si="779"/>
        <v>21:0624</v>
      </c>
      <c r="D4822" s="1" t="str">
        <f t="shared" si="780"/>
        <v>21:0195</v>
      </c>
      <c r="E4822" t="s">
        <v>18365</v>
      </c>
      <c r="F4822" t="s">
        <v>18366</v>
      </c>
      <c r="H4822">
        <v>62.313041699999999</v>
      </c>
      <c r="I4822">
        <v>-138.98876799999999</v>
      </c>
      <c r="J4822" s="1" t="str">
        <f t="shared" si="781"/>
        <v>NGR bulk stream sediment</v>
      </c>
      <c r="K4822" s="1" t="str">
        <f t="shared" si="782"/>
        <v>&lt;177 micron (NGR)</v>
      </c>
      <c r="L4822">
        <v>14</v>
      </c>
      <c r="M4822" t="s">
        <v>126</v>
      </c>
      <c r="N4822">
        <v>279</v>
      </c>
      <c r="O4822">
        <v>146</v>
      </c>
      <c r="P4822">
        <v>15</v>
      </c>
      <c r="Q4822">
        <v>13</v>
      </c>
      <c r="R4822">
        <v>11</v>
      </c>
      <c r="S4822">
        <v>6</v>
      </c>
      <c r="T4822">
        <v>-0.2</v>
      </c>
      <c r="U4822">
        <v>300</v>
      </c>
      <c r="V4822">
        <v>1.6</v>
      </c>
      <c r="W4822">
        <v>0.7</v>
      </c>
      <c r="X4822">
        <v>2</v>
      </c>
      <c r="Y4822">
        <v>-2</v>
      </c>
      <c r="Z4822">
        <v>21</v>
      </c>
      <c r="AA4822">
        <v>0.2</v>
      </c>
      <c r="AB4822">
        <v>10</v>
      </c>
      <c r="AC4822">
        <v>508</v>
      </c>
      <c r="AD4822">
        <v>10</v>
      </c>
      <c r="AE4822">
        <v>2</v>
      </c>
      <c r="AF4822">
        <v>3.4</v>
      </c>
      <c r="AG4822">
        <v>15.2</v>
      </c>
      <c r="AH4822">
        <v>265</v>
      </c>
    </row>
    <row r="4823" spans="1:34" hidden="1" x14ac:dyDescent="0.25">
      <c r="A4823" t="s">
        <v>18367</v>
      </c>
      <c r="B4823" t="s">
        <v>18368</v>
      </c>
      <c r="C4823" s="1" t="str">
        <f t="shared" si="779"/>
        <v>21:0624</v>
      </c>
      <c r="D4823" s="1" t="str">
        <f t="shared" si="780"/>
        <v>21:0195</v>
      </c>
      <c r="E4823" t="s">
        <v>18369</v>
      </c>
      <c r="F4823" t="s">
        <v>18370</v>
      </c>
      <c r="H4823">
        <v>62.268679599999999</v>
      </c>
      <c r="I4823">
        <v>-138.92800740000001</v>
      </c>
      <c r="J4823" s="1" t="str">
        <f t="shared" si="781"/>
        <v>NGR bulk stream sediment</v>
      </c>
      <c r="K4823" s="1" t="str">
        <f t="shared" si="782"/>
        <v>&lt;177 micron (NGR)</v>
      </c>
      <c r="L4823">
        <v>14</v>
      </c>
      <c r="M4823" t="s">
        <v>131</v>
      </c>
      <c r="N4823">
        <v>280</v>
      </c>
      <c r="O4823">
        <v>64</v>
      </c>
      <c r="P4823">
        <v>16</v>
      </c>
      <c r="Q4823">
        <v>10</v>
      </c>
      <c r="R4823">
        <v>18</v>
      </c>
      <c r="S4823">
        <v>6</v>
      </c>
      <c r="T4823">
        <v>-0.2</v>
      </c>
      <c r="U4823">
        <v>180</v>
      </c>
      <c r="V4823">
        <v>1.84</v>
      </c>
      <c r="W4823">
        <v>-0.2</v>
      </c>
      <c r="X4823">
        <v>2</v>
      </c>
      <c r="Y4823">
        <v>-2</v>
      </c>
      <c r="Z4823">
        <v>43</v>
      </c>
      <c r="AA4823">
        <v>0.4</v>
      </c>
      <c r="AB4823">
        <v>2</v>
      </c>
      <c r="AC4823">
        <v>799</v>
      </c>
      <c r="AD4823">
        <v>20</v>
      </c>
      <c r="AE4823">
        <v>2</v>
      </c>
      <c r="AF4823">
        <v>7.6</v>
      </c>
      <c r="AG4823">
        <v>3.5</v>
      </c>
      <c r="AH4823">
        <v>390</v>
      </c>
    </row>
    <row r="4824" spans="1:34" hidden="1" x14ac:dyDescent="0.25">
      <c r="A4824" t="s">
        <v>18371</v>
      </c>
      <c r="B4824" t="s">
        <v>18372</v>
      </c>
      <c r="C4824" s="1" t="str">
        <f t="shared" si="779"/>
        <v>21:0624</v>
      </c>
      <c r="D4824" s="1" t="str">
        <f t="shared" si="780"/>
        <v>21:0195</v>
      </c>
      <c r="E4824" t="s">
        <v>18373</v>
      </c>
      <c r="F4824" t="s">
        <v>18374</v>
      </c>
      <c r="H4824">
        <v>62.262090600000001</v>
      </c>
      <c r="I4824">
        <v>-138.9203306</v>
      </c>
      <c r="J4824" s="1" t="str">
        <f t="shared" si="781"/>
        <v>NGR bulk stream sediment</v>
      </c>
      <c r="K4824" s="1" t="str">
        <f t="shared" si="782"/>
        <v>&lt;177 micron (NGR)</v>
      </c>
      <c r="L4824">
        <v>15</v>
      </c>
      <c r="M4824" t="s">
        <v>38</v>
      </c>
      <c r="N4824">
        <v>281</v>
      </c>
      <c r="O4824">
        <v>64</v>
      </c>
      <c r="P4824">
        <v>14</v>
      </c>
      <c r="Q4824">
        <v>6</v>
      </c>
      <c r="R4824">
        <v>15</v>
      </c>
      <c r="S4824">
        <v>7</v>
      </c>
      <c r="T4824">
        <v>0.3</v>
      </c>
      <c r="U4824">
        <v>180</v>
      </c>
      <c r="V4824">
        <v>2.2000000000000002</v>
      </c>
      <c r="W4824">
        <v>-0.2</v>
      </c>
      <c r="X4824">
        <v>2</v>
      </c>
      <c r="Y4824">
        <v>-2</v>
      </c>
      <c r="Z4824">
        <v>40</v>
      </c>
      <c r="AA4824">
        <v>0.2</v>
      </c>
      <c r="AB4824">
        <v>-1</v>
      </c>
      <c r="AC4824">
        <v>894</v>
      </c>
      <c r="AD4824">
        <v>20</v>
      </c>
      <c r="AE4824">
        <v>2</v>
      </c>
      <c r="AF4824">
        <v>5.4</v>
      </c>
      <c r="AG4824">
        <v>4.9000000000000004</v>
      </c>
      <c r="AH4824">
        <v>475</v>
      </c>
    </row>
    <row r="4825" spans="1:34" hidden="1" x14ac:dyDescent="0.25">
      <c r="A4825" t="s">
        <v>18375</v>
      </c>
      <c r="B4825" t="s">
        <v>18376</v>
      </c>
      <c r="C4825" s="1" t="str">
        <f t="shared" si="779"/>
        <v>21:0624</v>
      </c>
      <c r="D4825" s="1" t="str">
        <f t="shared" si="780"/>
        <v>21:0195</v>
      </c>
      <c r="E4825" t="s">
        <v>18373</v>
      </c>
      <c r="F4825" t="s">
        <v>18377</v>
      </c>
      <c r="H4825">
        <v>62.262090600000001</v>
      </c>
      <c r="I4825">
        <v>-138.9203306</v>
      </c>
      <c r="J4825" s="1" t="str">
        <f t="shared" si="781"/>
        <v>NGR bulk stream sediment</v>
      </c>
      <c r="K4825" s="1" t="str">
        <f t="shared" si="782"/>
        <v>&lt;177 micron (NGR)</v>
      </c>
      <c r="L4825">
        <v>15</v>
      </c>
      <c r="M4825" t="s">
        <v>47</v>
      </c>
      <c r="N4825">
        <v>282</v>
      </c>
      <c r="O4825">
        <v>70</v>
      </c>
      <c r="P4825">
        <v>14</v>
      </c>
      <c r="Q4825">
        <v>5</v>
      </c>
      <c r="R4825">
        <v>15</v>
      </c>
      <c r="S4825">
        <v>6</v>
      </c>
      <c r="T4825">
        <v>0.2</v>
      </c>
      <c r="U4825">
        <v>180</v>
      </c>
      <c r="V4825">
        <v>2.2999999999999998</v>
      </c>
      <c r="W4825">
        <v>-0.2</v>
      </c>
      <c r="X4825">
        <v>2</v>
      </c>
      <c r="Y4825">
        <v>-2</v>
      </c>
      <c r="Z4825">
        <v>40</v>
      </c>
      <c r="AA4825">
        <v>0.2</v>
      </c>
      <c r="AB4825">
        <v>1</v>
      </c>
      <c r="AC4825">
        <v>928</v>
      </c>
      <c r="AD4825">
        <v>15</v>
      </c>
      <c r="AE4825">
        <v>2</v>
      </c>
      <c r="AF4825">
        <v>6.2</v>
      </c>
      <c r="AG4825">
        <v>5.0999999999999996</v>
      </c>
      <c r="AH4825">
        <v>460</v>
      </c>
    </row>
    <row r="4826" spans="1:34" hidden="1" x14ac:dyDescent="0.25">
      <c r="A4826" t="s">
        <v>18378</v>
      </c>
      <c r="B4826" t="s">
        <v>18379</v>
      </c>
      <c r="C4826" s="1" t="str">
        <f t="shared" si="779"/>
        <v>21:0624</v>
      </c>
      <c r="D4826" s="1" t="str">
        <f t="shared" si="780"/>
        <v>21:0195</v>
      </c>
      <c r="E4826" t="s">
        <v>18373</v>
      </c>
      <c r="F4826" t="s">
        <v>18380</v>
      </c>
      <c r="H4826">
        <v>62.262090600000001</v>
      </c>
      <c r="I4826">
        <v>-138.9203306</v>
      </c>
      <c r="J4826" s="1" t="str">
        <f t="shared" si="781"/>
        <v>NGR bulk stream sediment</v>
      </c>
      <c r="K4826" s="1" t="str">
        <f t="shared" si="782"/>
        <v>&lt;177 micron (NGR)</v>
      </c>
      <c r="L4826">
        <v>15</v>
      </c>
      <c r="M4826" t="s">
        <v>51</v>
      </c>
      <c r="N4826">
        <v>283</v>
      </c>
      <c r="O4826">
        <v>70</v>
      </c>
      <c r="P4826">
        <v>14</v>
      </c>
      <c r="Q4826">
        <v>6</v>
      </c>
      <c r="R4826">
        <v>14</v>
      </c>
      <c r="S4826">
        <v>5</v>
      </c>
      <c r="T4826">
        <v>-0.2</v>
      </c>
      <c r="U4826">
        <v>180</v>
      </c>
      <c r="V4826">
        <v>2.2999999999999998</v>
      </c>
      <c r="W4826">
        <v>-0.2</v>
      </c>
      <c r="X4826">
        <v>2</v>
      </c>
      <c r="Y4826">
        <v>-2</v>
      </c>
      <c r="Z4826">
        <v>40</v>
      </c>
      <c r="AA4826">
        <v>0.2</v>
      </c>
      <c r="AB4826">
        <v>-1</v>
      </c>
      <c r="AC4826">
        <v>914</v>
      </c>
      <c r="AD4826">
        <v>20</v>
      </c>
      <c r="AE4826">
        <v>-2</v>
      </c>
      <c r="AF4826">
        <v>5.4</v>
      </c>
      <c r="AG4826">
        <v>5.0999999999999996</v>
      </c>
      <c r="AH4826">
        <v>600</v>
      </c>
    </row>
    <row r="4827" spans="1:34" hidden="1" x14ac:dyDescent="0.25">
      <c r="A4827" t="s">
        <v>18381</v>
      </c>
      <c r="B4827" t="s">
        <v>18382</v>
      </c>
      <c r="C4827" s="1" t="str">
        <f t="shared" si="779"/>
        <v>21:0624</v>
      </c>
      <c r="D4827" s="1" t="str">
        <f t="shared" si="780"/>
        <v>21:0195</v>
      </c>
      <c r="E4827" t="s">
        <v>18383</v>
      </c>
      <c r="F4827" t="s">
        <v>18384</v>
      </c>
      <c r="H4827">
        <v>62.226917100000001</v>
      </c>
      <c r="I4827">
        <v>-138.8770337</v>
      </c>
      <c r="J4827" s="1" t="str">
        <f t="shared" si="781"/>
        <v>NGR bulk stream sediment</v>
      </c>
      <c r="K4827" s="1" t="str">
        <f t="shared" si="782"/>
        <v>&lt;177 micron (NGR)</v>
      </c>
      <c r="L4827">
        <v>15</v>
      </c>
      <c r="M4827" t="s">
        <v>43</v>
      </c>
      <c r="N4827">
        <v>284</v>
      </c>
      <c r="O4827">
        <v>79</v>
      </c>
      <c r="P4827">
        <v>18</v>
      </c>
      <c r="Q4827">
        <v>8</v>
      </c>
      <c r="R4827">
        <v>20</v>
      </c>
      <c r="S4827">
        <v>14</v>
      </c>
      <c r="T4827">
        <v>0.2</v>
      </c>
      <c r="U4827">
        <v>360</v>
      </c>
      <c r="V4827">
        <v>2.9</v>
      </c>
      <c r="W4827">
        <v>-0.2</v>
      </c>
      <c r="X4827">
        <v>4</v>
      </c>
      <c r="Y4827">
        <v>-2</v>
      </c>
      <c r="Z4827">
        <v>44</v>
      </c>
      <c r="AA4827">
        <v>0.2</v>
      </c>
      <c r="AB4827">
        <v>1</v>
      </c>
      <c r="AC4827">
        <v>964</v>
      </c>
      <c r="AD4827">
        <v>30</v>
      </c>
      <c r="AE4827">
        <v>2</v>
      </c>
      <c r="AF4827">
        <v>8.6</v>
      </c>
      <c r="AG4827">
        <v>4.9000000000000004</v>
      </c>
      <c r="AH4827">
        <v>415</v>
      </c>
    </row>
    <row r="4828" spans="1:34" hidden="1" x14ac:dyDescent="0.25">
      <c r="A4828" t="s">
        <v>18385</v>
      </c>
      <c r="B4828" t="s">
        <v>18386</v>
      </c>
      <c r="C4828" s="1" t="str">
        <f t="shared" si="779"/>
        <v>21:0624</v>
      </c>
      <c r="D4828" s="1" t="str">
        <f t="shared" si="780"/>
        <v>21:0195</v>
      </c>
      <c r="E4828" t="s">
        <v>18387</v>
      </c>
      <c r="F4828" t="s">
        <v>18388</v>
      </c>
      <c r="H4828">
        <v>62.220330199999999</v>
      </c>
      <c r="I4828">
        <v>-138.87145580000001</v>
      </c>
      <c r="J4828" s="1" t="str">
        <f t="shared" si="781"/>
        <v>NGR bulk stream sediment</v>
      </c>
      <c r="K4828" s="1" t="str">
        <f t="shared" si="782"/>
        <v>&lt;177 micron (NGR)</v>
      </c>
      <c r="L4828">
        <v>15</v>
      </c>
      <c r="M4828" t="s">
        <v>56</v>
      </c>
      <c r="N4828">
        <v>285</v>
      </c>
      <c r="O4828">
        <v>74</v>
      </c>
      <c r="P4828">
        <v>13</v>
      </c>
      <c r="Q4828">
        <v>9</v>
      </c>
      <c r="R4828">
        <v>17</v>
      </c>
      <c r="S4828">
        <v>9</v>
      </c>
      <c r="T4828">
        <v>-0.2</v>
      </c>
      <c r="U4828">
        <v>390</v>
      </c>
      <c r="V4828">
        <v>2.4</v>
      </c>
      <c r="W4828">
        <v>-0.2</v>
      </c>
      <c r="X4828">
        <v>4</v>
      </c>
      <c r="Y4828">
        <v>-2</v>
      </c>
      <c r="Z4828">
        <v>35</v>
      </c>
      <c r="AA4828">
        <v>0.2</v>
      </c>
      <c r="AB4828">
        <v>-1</v>
      </c>
      <c r="AC4828">
        <v>922</v>
      </c>
      <c r="AD4828">
        <v>25</v>
      </c>
      <c r="AE4828">
        <v>-2</v>
      </c>
      <c r="AF4828">
        <v>10.4</v>
      </c>
      <c r="AG4828">
        <v>5.6</v>
      </c>
      <c r="AH4828">
        <v>370</v>
      </c>
    </row>
    <row r="4829" spans="1:34" hidden="1" x14ac:dyDescent="0.25">
      <c r="A4829" t="s">
        <v>18389</v>
      </c>
      <c r="B4829" t="s">
        <v>18390</v>
      </c>
      <c r="C4829" s="1" t="str">
        <f t="shared" si="779"/>
        <v>21:0624</v>
      </c>
      <c r="D4829" s="1" t="str">
        <f t="shared" si="780"/>
        <v>21:0195</v>
      </c>
      <c r="E4829" t="s">
        <v>18391</v>
      </c>
      <c r="F4829" t="s">
        <v>18392</v>
      </c>
      <c r="H4829">
        <v>62.261948500000003</v>
      </c>
      <c r="I4829">
        <v>-138.9856279</v>
      </c>
      <c r="J4829" s="1" t="str">
        <f t="shared" si="781"/>
        <v>NGR bulk stream sediment</v>
      </c>
      <c r="K4829" s="1" t="str">
        <f t="shared" si="782"/>
        <v>&lt;177 micron (NGR)</v>
      </c>
      <c r="L4829">
        <v>15</v>
      </c>
      <c r="M4829" t="s">
        <v>61</v>
      </c>
      <c r="N4829">
        <v>286</v>
      </c>
      <c r="O4829">
        <v>62</v>
      </c>
      <c r="P4829">
        <v>13</v>
      </c>
      <c r="Q4829">
        <v>4</v>
      </c>
      <c r="R4829">
        <v>15</v>
      </c>
      <c r="S4829">
        <v>6</v>
      </c>
      <c r="T4829">
        <v>-0.2</v>
      </c>
      <c r="U4829">
        <v>270</v>
      </c>
      <c r="V4829">
        <v>2.2000000000000002</v>
      </c>
      <c r="W4829">
        <v>-0.2</v>
      </c>
      <c r="X4829">
        <v>4</v>
      </c>
      <c r="Y4829">
        <v>-2</v>
      </c>
      <c r="Z4829">
        <v>37</v>
      </c>
      <c r="AA4829">
        <v>0.2</v>
      </c>
      <c r="AB4829">
        <v>-1</v>
      </c>
      <c r="AC4829">
        <v>880</v>
      </c>
      <c r="AD4829">
        <v>20</v>
      </c>
      <c r="AE4829">
        <v>-2</v>
      </c>
      <c r="AF4829">
        <v>5.6</v>
      </c>
      <c r="AG4829">
        <v>4.0999999999999996</v>
      </c>
      <c r="AH4829">
        <v>415</v>
      </c>
    </row>
    <row r="4830" spans="1:34" hidden="1" x14ac:dyDescent="0.25">
      <c r="A4830" t="s">
        <v>18393</v>
      </c>
      <c r="B4830" t="s">
        <v>18394</v>
      </c>
      <c r="C4830" s="1" t="str">
        <f t="shared" si="779"/>
        <v>21:0624</v>
      </c>
      <c r="D4830" s="1" t="str">
        <f t="shared" si="780"/>
        <v>21:0195</v>
      </c>
      <c r="E4830" t="s">
        <v>18395</v>
      </c>
      <c r="F4830" t="s">
        <v>18396</v>
      </c>
      <c r="H4830">
        <v>62.268259899999997</v>
      </c>
      <c r="I4830">
        <v>-139.0306214</v>
      </c>
      <c r="J4830" s="1" t="str">
        <f t="shared" si="781"/>
        <v>NGR bulk stream sediment</v>
      </c>
      <c r="K4830" s="1" t="str">
        <f t="shared" si="782"/>
        <v>&lt;177 micron (NGR)</v>
      </c>
      <c r="L4830">
        <v>15</v>
      </c>
      <c r="M4830" t="s">
        <v>66</v>
      </c>
      <c r="N4830">
        <v>287</v>
      </c>
      <c r="O4830">
        <v>51</v>
      </c>
      <c r="P4830">
        <v>13</v>
      </c>
      <c r="Q4830">
        <v>4</v>
      </c>
      <c r="R4830">
        <v>17</v>
      </c>
      <c r="S4830">
        <v>6</v>
      </c>
      <c r="T4830">
        <v>0.2</v>
      </c>
      <c r="U4830">
        <v>180</v>
      </c>
      <c r="V4830">
        <v>1.8</v>
      </c>
      <c r="W4830">
        <v>-0.2</v>
      </c>
      <c r="X4830">
        <v>3</v>
      </c>
      <c r="Y4830">
        <v>-2</v>
      </c>
      <c r="Z4830">
        <v>31</v>
      </c>
      <c r="AA4830">
        <v>-0.2</v>
      </c>
      <c r="AB4830">
        <v>2</v>
      </c>
      <c r="AC4830">
        <v>654</v>
      </c>
      <c r="AD4830">
        <v>10</v>
      </c>
      <c r="AE4830">
        <v>-2</v>
      </c>
      <c r="AF4830">
        <v>4.8</v>
      </c>
      <c r="AG4830">
        <v>2</v>
      </c>
      <c r="AH4830">
        <v>390</v>
      </c>
    </row>
    <row r="4831" spans="1:34" hidden="1" x14ac:dyDescent="0.25">
      <c r="A4831" t="s">
        <v>18397</v>
      </c>
      <c r="B4831" t="s">
        <v>18398</v>
      </c>
      <c r="C4831" s="1" t="str">
        <f t="shared" si="779"/>
        <v>21:0624</v>
      </c>
      <c r="D4831" s="1" t="str">
        <f t="shared" si="780"/>
        <v>21:0195</v>
      </c>
      <c r="E4831" t="s">
        <v>18399</v>
      </c>
      <c r="F4831" t="s">
        <v>18400</v>
      </c>
      <c r="H4831">
        <v>62.266758500000002</v>
      </c>
      <c r="I4831">
        <v>-139.0681941</v>
      </c>
      <c r="J4831" s="1" t="str">
        <f t="shared" si="781"/>
        <v>NGR bulk stream sediment</v>
      </c>
      <c r="K4831" s="1" t="str">
        <f t="shared" si="782"/>
        <v>&lt;177 micron (NGR)</v>
      </c>
      <c r="L4831">
        <v>15</v>
      </c>
      <c r="M4831" t="s">
        <v>76</v>
      </c>
      <c r="N4831">
        <v>288</v>
      </c>
      <c r="O4831">
        <v>79</v>
      </c>
      <c r="P4831">
        <v>45</v>
      </c>
      <c r="Q4831">
        <v>8</v>
      </c>
      <c r="R4831">
        <v>30</v>
      </c>
      <c r="S4831">
        <v>19</v>
      </c>
      <c r="T4831">
        <v>0.2</v>
      </c>
      <c r="U4831">
        <v>530</v>
      </c>
      <c r="V4831">
        <v>3.6</v>
      </c>
      <c r="W4831">
        <v>-0.2</v>
      </c>
      <c r="X4831">
        <v>5</v>
      </c>
      <c r="Y4831">
        <v>-2</v>
      </c>
      <c r="Z4831">
        <v>63</v>
      </c>
      <c r="AA4831">
        <v>0.4</v>
      </c>
      <c r="AB4831">
        <v>1</v>
      </c>
      <c r="AC4831">
        <v>739</v>
      </c>
      <c r="AD4831">
        <v>30</v>
      </c>
      <c r="AE4831">
        <v>-2</v>
      </c>
      <c r="AF4831">
        <v>13.2</v>
      </c>
      <c r="AG4831">
        <v>2.2999999999999998</v>
      </c>
      <c r="AH4831">
        <v>370</v>
      </c>
    </row>
    <row r="4832" spans="1:34" hidden="1" x14ac:dyDescent="0.25">
      <c r="A4832" t="s">
        <v>18401</v>
      </c>
      <c r="B4832" t="s">
        <v>18402</v>
      </c>
      <c r="C4832" s="1" t="str">
        <f t="shared" si="779"/>
        <v>21:0624</v>
      </c>
      <c r="D4832" s="1" t="str">
        <f t="shared" si="780"/>
        <v>21:0195</v>
      </c>
      <c r="E4832" t="s">
        <v>18403</v>
      </c>
      <c r="F4832" t="s">
        <v>18404</v>
      </c>
      <c r="H4832">
        <v>62.2901113</v>
      </c>
      <c r="I4832">
        <v>-139.1217455</v>
      </c>
      <c r="J4832" s="1" t="str">
        <f t="shared" si="781"/>
        <v>NGR bulk stream sediment</v>
      </c>
      <c r="K4832" s="1" t="str">
        <f t="shared" si="782"/>
        <v>&lt;177 micron (NGR)</v>
      </c>
      <c r="L4832">
        <v>15</v>
      </c>
      <c r="M4832" t="s">
        <v>81</v>
      </c>
      <c r="N4832">
        <v>289</v>
      </c>
      <c r="O4832">
        <v>62</v>
      </c>
      <c r="P4832">
        <v>19</v>
      </c>
      <c r="Q4832">
        <v>8</v>
      </c>
      <c r="R4832">
        <v>20</v>
      </c>
      <c r="S4832">
        <v>2</v>
      </c>
      <c r="T4832">
        <v>-0.2</v>
      </c>
      <c r="U4832">
        <v>180</v>
      </c>
      <c r="V4832">
        <v>2</v>
      </c>
      <c r="W4832">
        <v>-0.2</v>
      </c>
      <c r="X4832">
        <v>3</v>
      </c>
      <c r="Y4832">
        <v>-2</v>
      </c>
      <c r="Z4832">
        <v>36</v>
      </c>
      <c r="AA4832">
        <v>-0.2</v>
      </c>
      <c r="AB4832">
        <v>1</v>
      </c>
      <c r="AC4832">
        <v>739</v>
      </c>
      <c r="AD4832">
        <v>10</v>
      </c>
      <c r="AE4832">
        <v>-2</v>
      </c>
      <c r="AF4832">
        <v>5.2</v>
      </c>
      <c r="AG4832">
        <v>3.3</v>
      </c>
      <c r="AH4832">
        <v>400</v>
      </c>
    </row>
    <row r="4833" spans="1:34" hidden="1" x14ac:dyDescent="0.25">
      <c r="A4833" t="s">
        <v>18405</v>
      </c>
      <c r="B4833" t="s">
        <v>18406</v>
      </c>
      <c r="C4833" s="1" t="str">
        <f t="shared" si="779"/>
        <v>21:0624</v>
      </c>
      <c r="D4833" s="1" t="str">
        <f t="shared" si="780"/>
        <v>21:0195</v>
      </c>
      <c r="E4833" t="s">
        <v>18407</v>
      </c>
      <c r="F4833" t="s">
        <v>18408</v>
      </c>
      <c r="H4833">
        <v>62.279634399999999</v>
      </c>
      <c r="I4833">
        <v>-139.2460839</v>
      </c>
      <c r="J4833" s="1" t="str">
        <f t="shared" si="781"/>
        <v>NGR bulk stream sediment</v>
      </c>
      <c r="K4833" s="1" t="str">
        <f t="shared" si="782"/>
        <v>&lt;177 micron (NGR)</v>
      </c>
      <c r="L4833">
        <v>15</v>
      </c>
      <c r="M4833" t="s">
        <v>86</v>
      </c>
      <c r="N4833">
        <v>290</v>
      </c>
      <c r="O4833">
        <v>61</v>
      </c>
      <c r="P4833">
        <v>16</v>
      </c>
      <c r="Q4833">
        <v>5</v>
      </c>
      <c r="R4833">
        <v>20</v>
      </c>
      <c r="S4833">
        <v>9</v>
      </c>
      <c r="T4833">
        <v>-0.2</v>
      </c>
      <c r="U4833">
        <v>240</v>
      </c>
      <c r="V4833">
        <v>2.2999999999999998</v>
      </c>
      <c r="W4833">
        <v>-0.2</v>
      </c>
      <c r="X4833">
        <v>4</v>
      </c>
      <c r="Y4833">
        <v>-2</v>
      </c>
      <c r="Z4833">
        <v>35</v>
      </c>
      <c r="AA4833">
        <v>0.4</v>
      </c>
      <c r="AB4833">
        <v>-1</v>
      </c>
      <c r="AC4833">
        <v>699</v>
      </c>
      <c r="AD4833">
        <v>20</v>
      </c>
      <c r="AE4833">
        <v>-2</v>
      </c>
      <c r="AF4833">
        <v>4</v>
      </c>
      <c r="AG4833">
        <v>2.5</v>
      </c>
      <c r="AH4833">
        <v>350</v>
      </c>
    </row>
    <row r="4834" spans="1:34" hidden="1" x14ac:dyDescent="0.25">
      <c r="A4834" t="s">
        <v>18409</v>
      </c>
      <c r="B4834" t="s">
        <v>18410</v>
      </c>
      <c r="C4834" s="1" t="str">
        <f t="shared" si="779"/>
        <v>21:0624</v>
      </c>
      <c r="D4834" s="1" t="str">
        <f t="shared" si="780"/>
        <v>21:0195</v>
      </c>
      <c r="E4834" t="s">
        <v>18411</v>
      </c>
      <c r="F4834" t="s">
        <v>18412</v>
      </c>
      <c r="H4834">
        <v>62.3071366</v>
      </c>
      <c r="I4834">
        <v>-139.2151571</v>
      </c>
      <c r="J4834" s="1" t="str">
        <f t="shared" si="781"/>
        <v>NGR bulk stream sediment</v>
      </c>
      <c r="K4834" s="1" t="str">
        <f t="shared" si="782"/>
        <v>&lt;177 micron (NGR)</v>
      </c>
      <c r="L4834">
        <v>15</v>
      </c>
      <c r="M4834" t="s">
        <v>91</v>
      </c>
      <c r="N4834">
        <v>291</v>
      </c>
      <c r="O4834">
        <v>89</v>
      </c>
      <c r="P4834">
        <v>51</v>
      </c>
      <c r="Q4834">
        <v>7</v>
      </c>
      <c r="R4834">
        <v>27</v>
      </c>
      <c r="S4834">
        <v>22</v>
      </c>
      <c r="T4834">
        <v>0.2</v>
      </c>
      <c r="U4834">
        <v>1200</v>
      </c>
      <c r="V4834">
        <v>3.8</v>
      </c>
      <c r="W4834">
        <v>-0.2</v>
      </c>
      <c r="X4834">
        <v>5</v>
      </c>
      <c r="Y4834">
        <v>2</v>
      </c>
      <c r="Z4834">
        <v>51</v>
      </c>
      <c r="AA4834">
        <v>0.4</v>
      </c>
      <c r="AB4834">
        <v>1</v>
      </c>
      <c r="AC4834">
        <v>478</v>
      </c>
      <c r="AD4834">
        <v>85</v>
      </c>
      <c r="AE4834">
        <v>-2</v>
      </c>
      <c r="AF4834">
        <v>4</v>
      </c>
      <c r="AG4834">
        <v>5.9</v>
      </c>
      <c r="AH4834">
        <v>245</v>
      </c>
    </row>
    <row r="4835" spans="1:34" hidden="1" x14ac:dyDescent="0.25">
      <c r="A4835" t="s">
        <v>18413</v>
      </c>
      <c r="B4835" t="s">
        <v>18414</v>
      </c>
      <c r="C4835" s="1" t="str">
        <f t="shared" si="779"/>
        <v>21:0624</v>
      </c>
      <c r="D4835" s="1" t="str">
        <f t="shared" si="780"/>
        <v>21:0195</v>
      </c>
      <c r="E4835" t="s">
        <v>18415</v>
      </c>
      <c r="F4835" t="s">
        <v>18416</v>
      </c>
      <c r="H4835">
        <v>62.304016099999998</v>
      </c>
      <c r="I4835">
        <v>-139.2621972</v>
      </c>
      <c r="J4835" s="1" t="str">
        <f t="shared" si="781"/>
        <v>NGR bulk stream sediment</v>
      </c>
      <c r="K4835" s="1" t="str">
        <f t="shared" si="782"/>
        <v>&lt;177 micron (NGR)</v>
      </c>
      <c r="L4835">
        <v>15</v>
      </c>
      <c r="M4835" t="s">
        <v>96</v>
      </c>
      <c r="N4835">
        <v>292</v>
      </c>
      <c r="O4835">
        <v>71</v>
      </c>
      <c r="P4835">
        <v>19</v>
      </c>
      <c r="Q4835">
        <v>6</v>
      </c>
      <c r="R4835">
        <v>22</v>
      </c>
      <c r="S4835">
        <v>11</v>
      </c>
      <c r="T4835">
        <v>-0.2</v>
      </c>
      <c r="U4835">
        <v>560</v>
      </c>
      <c r="V4835">
        <v>2.8</v>
      </c>
      <c r="W4835">
        <v>-0.2</v>
      </c>
      <c r="X4835">
        <v>4</v>
      </c>
      <c r="Y4835">
        <v>-2</v>
      </c>
      <c r="Z4835">
        <v>48</v>
      </c>
      <c r="AA4835">
        <v>-0.2</v>
      </c>
      <c r="AB4835">
        <v>-1</v>
      </c>
      <c r="AC4835">
        <v>634</v>
      </c>
      <c r="AD4835">
        <v>40</v>
      </c>
      <c r="AE4835">
        <v>2</v>
      </c>
      <c r="AF4835">
        <v>8.6</v>
      </c>
      <c r="AG4835">
        <v>4.5</v>
      </c>
      <c r="AH4835">
        <v>325</v>
      </c>
    </row>
    <row r="4836" spans="1:34" hidden="1" x14ac:dyDescent="0.25">
      <c r="A4836" t="s">
        <v>18417</v>
      </c>
      <c r="B4836" t="s">
        <v>18418</v>
      </c>
      <c r="C4836" s="1" t="str">
        <f t="shared" si="779"/>
        <v>21:0624</v>
      </c>
      <c r="D4836" s="1" t="str">
        <f t="shared" si="780"/>
        <v>21:0195</v>
      </c>
      <c r="E4836" t="s">
        <v>18419</v>
      </c>
      <c r="F4836" t="s">
        <v>18420</v>
      </c>
      <c r="H4836">
        <v>62.195252500000002</v>
      </c>
      <c r="I4836">
        <v>-139.9920577</v>
      </c>
      <c r="J4836" s="1" t="str">
        <f t="shared" si="781"/>
        <v>NGR bulk stream sediment</v>
      </c>
      <c r="K4836" s="1" t="str">
        <f t="shared" si="782"/>
        <v>&lt;177 micron (NGR)</v>
      </c>
      <c r="L4836">
        <v>15</v>
      </c>
      <c r="M4836" t="s">
        <v>101</v>
      </c>
      <c r="N4836">
        <v>293</v>
      </c>
      <c r="O4836">
        <v>61</v>
      </c>
      <c r="P4836">
        <v>12</v>
      </c>
      <c r="Q4836">
        <v>5</v>
      </c>
      <c r="R4836">
        <v>19</v>
      </c>
      <c r="S4836">
        <v>8</v>
      </c>
      <c r="T4836">
        <v>-0.2</v>
      </c>
      <c r="U4836">
        <v>200</v>
      </c>
      <c r="V4836">
        <v>1.9</v>
      </c>
      <c r="W4836">
        <v>-0.2</v>
      </c>
      <c r="X4836">
        <v>3</v>
      </c>
      <c r="Y4836">
        <v>-2</v>
      </c>
      <c r="Z4836">
        <v>32</v>
      </c>
      <c r="AA4836">
        <v>0.2</v>
      </c>
      <c r="AB4836">
        <v>-1</v>
      </c>
      <c r="AC4836">
        <v>660</v>
      </c>
      <c r="AD4836">
        <v>10</v>
      </c>
      <c r="AE4836">
        <v>-2</v>
      </c>
      <c r="AF4836">
        <v>6</v>
      </c>
      <c r="AG4836">
        <v>2</v>
      </c>
      <c r="AH4836">
        <v>325</v>
      </c>
    </row>
    <row r="4837" spans="1:34" hidden="1" x14ac:dyDescent="0.25">
      <c r="A4837" t="s">
        <v>18421</v>
      </c>
      <c r="B4837" t="s">
        <v>18422</v>
      </c>
      <c r="C4837" s="1" t="str">
        <f t="shared" si="779"/>
        <v>21:0624</v>
      </c>
      <c r="D4837" s="1" t="str">
        <f t="shared" si="780"/>
        <v>21:0195</v>
      </c>
      <c r="E4837" t="s">
        <v>18423</v>
      </c>
      <c r="F4837" t="s">
        <v>18424</v>
      </c>
      <c r="H4837">
        <v>62.209941200000003</v>
      </c>
      <c r="I4837">
        <v>-139.8956991</v>
      </c>
      <c r="J4837" s="1" t="str">
        <f t="shared" si="781"/>
        <v>NGR bulk stream sediment</v>
      </c>
      <c r="K4837" s="1" t="str">
        <f t="shared" si="782"/>
        <v>&lt;177 micron (NGR)</v>
      </c>
      <c r="L4837">
        <v>15</v>
      </c>
      <c r="M4837" t="s">
        <v>106</v>
      </c>
      <c r="N4837">
        <v>294</v>
      </c>
      <c r="O4837">
        <v>108</v>
      </c>
      <c r="P4837">
        <v>35</v>
      </c>
      <c r="Q4837">
        <v>7</v>
      </c>
      <c r="R4837">
        <v>34</v>
      </c>
      <c r="S4837">
        <v>12</v>
      </c>
      <c r="T4837">
        <v>0.3</v>
      </c>
      <c r="U4837">
        <v>460</v>
      </c>
      <c r="V4837">
        <v>3.6</v>
      </c>
      <c r="W4837">
        <v>-0.2</v>
      </c>
      <c r="X4837">
        <v>4</v>
      </c>
      <c r="Y4837">
        <v>-2</v>
      </c>
      <c r="Z4837">
        <v>32</v>
      </c>
      <c r="AA4837">
        <v>0.5</v>
      </c>
      <c r="AB4837">
        <v>-1</v>
      </c>
      <c r="AC4837">
        <v>668</v>
      </c>
      <c r="AD4837">
        <v>55</v>
      </c>
      <c r="AE4837">
        <v>-2</v>
      </c>
      <c r="AF4837">
        <v>21.8</v>
      </c>
      <c r="AG4837">
        <v>2.4</v>
      </c>
      <c r="AH4837">
        <v>370</v>
      </c>
    </row>
    <row r="4838" spans="1:34" hidden="1" x14ac:dyDescent="0.25">
      <c r="A4838" t="s">
        <v>18425</v>
      </c>
      <c r="B4838" t="s">
        <v>18426</v>
      </c>
      <c r="C4838" s="1" t="str">
        <f t="shared" si="779"/>
        <v>21:0624</v>
      </c>
      <c r="D4838" s="1" t="str">
        <f t="shared" si="780"/>
        <v>21:0195</v>
      </c>
      <c r="E4838" t="s">
        <v>18427</v>
      </c>
      <c r="F4838" t="s">
        <v>18428</v>
      </c>
      <c r="H4838">
        <v>62.224610200000001</v>
      </c>
      <c r="I4838">
        <v>-139.91734170000001</v>
      </c>
      <c r="J4838" s="1" t="str">
        <f t="shared" si="781"/>
        <v>NGR bulk stream sediment</v>
      </c>
      <c r="K4838" s="1" t="str">
        <f t="shared" si="782"/>
        <v>&lt;177 micron (NGR)</v>
      </c>
      <c r="L4838">
        <v>15</v>
      </c>
      <c r="M4838" t="s">
        <v>111</v>
      </c>
      <c r="N4838">
        <v>295</v>
      </c>
      <c r="O4838">
        <v>89</v>
      </c>
      <c r="P4838">
        <v>23</v>
      </c>
      <c r="Q4838">
        <v>6</v>
      </c>
      <c r="R4838">
        <v>28</v>
      </c>
      <c r="S4838">
        <v>13</v>
      </c>
      <c r="T4838">
        <v>0.2</v>
      </c>
      <c r="U4838">
        <v>420</v>
      </c>
      <c r="V4838">
        <v>3.1</v>
      </c>
      <c r="W4838">
        <v>-0.2</v>
      </c>
      <c r="X4838">
        <v>4</v>
      </c>
      <c r="Y4838">
        <v>-2</v>
      </c>
      <c r="Z4838">
        <v>47</v>
      </c>
      <c r="AA4838">
        <v>0.4</v>
      </c>
      <c r="AB4838">
        <v>2</v>
      </c>
      <c r="AC4838">
        <v>631</v>
      </c>
      <c r="AD4838">
        <v>25</v>
      </c>
      <c r="AE4838">
        <v>-2</v>
      </c>
      <c r="AF4838">
        <v>11</v>
      </c>
      <c r="AG4838">
        <v>2.5</v>
      </c>
      <c r="AH4838">
        <v>370</v>
      </c>
    </row>
    <row r="4839" spans="1:34" hidden="1" x14ac:dyDescent="0.25">
      <c r="A4839" t="s">
        <v>18429</v>
      </c>
      <c r="B4839" t="s">
        <v>18430</v>
      </c>
      <c r="C4839" s="1" t="str">
        <f t="shared" si="779"/>
        <v>21:0624</v>
      </c>
      <c r="D4839" s="1" t="str">
        <f t="shared" si="780"/>
        <v>21:0195</v>
      </c>
      <c r="E4839" t="s">
        <v>18431</v>
      </c>
      <c r="F4839" t="s">
        <v>18432</v>
      </c>
      <c r="H4839">
        <v>62.233727299999998</v>
      </c>
      <c r="I4839">
        <v>-139.91915</v>
      </c>
      <c r="J4839" s="1" t="str">
        <f t="shared" si="781"/>
        <v>NGR bulk stream sediment</v>
      </c>
      <c r="K4839" s="1" t="str">
        <f t="shared" si="782"/>
        <v>&lt;177 micron (NGR)</v>
      </c>
      <c r="L4839">
        <v>15</v>
      </c>
      <c r="M4839" t="s">
        <v>116</v>
      </c>
      <c r="N4839">
        <v>296</v>
      </c>
      <c r="O4839">
        <v>63</v>
      </c>
      <c r="P4839">
        <v>26</v>
      </c>
      <c r="Q4839">
        <v>5</v>
      </c>
      <c r="R4839">
        <v>23</v>
      </c>
      <c r="S4839">
        <v>16</v>
      </c>
      <c r="T4839">
        <v>-0.2</v>
      </c>
      <c r="U4839">
        <v>270</v>
      </c>
      <c r="V4839">
        <v>2.5</v>
      </c>
      <c r="W4839">
        <v>-0.2</v>
      </c>
      <c r="X4839">
        <v>4</v>
      </c>
      <c r="Y4839">
        <v>-2</v>
      </c>
      <c r="Z4839">
        <v>45</v>
      </c>
      <c r="AA4839">
        <v>0.3</v>
      </c>
      <c r="AB4839">
        <v>1</v>
      </c>
      <c r="AC4839">
        <v>535</v>
      </c>
      <c r="AD4839">
        <v>25</v>
      </c>
      <c r="AE4839">
        <v>2</v>
      </c>
      <c r="AF4839">
        <v>7.2</v>
      </c>
      <c r="AG4839">
        <v>1.9</v>
      </c>
      <c r="AH4839">
        <v>325</v>
      </c>
    </row>
    <row r="4840" spans="1:34" hidden="1" x14ac:dyDescent="0.25">
      <c r="A4840" t="s">
        <v>18433</v>
      </c>
      <c r="B4840" t="s">
        <v>18434</v>
      </c>
      <c r="C4840" s="1" t="str">
        <f t="shared" si="779"/>
        <v>21:0624</v>
      </c>
      <c r="D4840" s="1" t="str">
        <f t="shared" si="780"/>
        <v>21:0195</v>
      </c>
      <c r="E4840" t="s">
        <v>18435</v>
      </c>
      <c r="F4840" t="s">
        <v>18436</v>
      </c>
      <c r="H4840">
        <v>62.237237499999999</v>
      </c>
      <c r="I4840">
        <v>-139.8728935</v>
      </c>
      <c r="J4840" s="1" t="str">
        <f t="shared" si="781"/>
        <v>NGR bulk stream sediment</v>
      </c>
      <c r="K4840" s="1" t="str">
        <f t="shared" si="782"/>
        <v>&lt;177 micron (NGR)</v>
      </c>
      <c r="L4840">
        <v>15</v>
      </c>
      <c r="M4840" t="s">
        <v>121</v>
      </c>
      <c r="N4840">
        <v>297</v>
      </c>
      <c r="O4840">
        <v>65</v>
      </c>
      <c r="P4840">
        <v>22</v>
      </c>
      <c r="Q4840">
        <v>5</v>
      </c>
      <c r="R4840">
        <v>23</v>
      </c>
      <c r="S4840">
        <v>13</v>
      </c>
      <c r="T4840">
        <v>-0.2</v>
      </c>
      <c r="U4840">
        <v>460</v>
      </c>
      <c r="V4840">
        <v>3.6</v>
      </c>
      <c r="W4840">
        <v>-0.2</v>
      </c>
      <c r="X4840">
        <v>7</v>
      </c>
      <c r="Y4840">
        <v>-2</v>
      </c>
      <c r="Z4840">
        <v>45</v>
      </c>
      <c r="AA4840">
        <v>0.2</v>
      </c>
      <c r="AB4840">
        <v>1</v>
      </c>
      <c r="AC4840">
        <v>534</v>
      </c>
      <c r="AD4840">
        <v>30</v>
      </c>
      <c r="AE4840">
        <v>-2</v>
      </c>
      <c r="AF4840">
        <v>12.6</v>
      </c>
      <c r="AG4840">
        <v>2.2999999999999998</v>
      </c>
      <c r="AH4840">
        <v>320</v>
      </c>
    </row>
    <row r="4841" spans="1:34" hidden="1" x14ac:dyDescent="0.25">
      <c r="A4841" t="s">
        <v>18437</v>
      </c>
      <c r="B4841" t="s">
        <v>18438</v>
      </c>
      <c r="C4841" s="1" t="str">
        <f t="shared" si="779"/>
        <v>21:0624</v>
      </c>
      <c r="D4841" s="1" t="str">
        <f t="shared" si="780"/>
        <v>21:0195</v>
      </c>
      <c r="E4841" t="s">
        <v>18439</v>
      </c>
      <c r="F4841" t="s">
        <v>18440</v>
      </c>
      <c r="H4841">
        <v>62.2437404</v>
      </c>
      <c r="I4841">
        <v>-139.8288384</v>
      </c>
      <c r="J4841" s="1" t="str">
        <f t="shared" si="781"/>
        <v>NGR bulk stream sediment</v>
      </c>
      <c r="K4841" s="1" t="str">
        <f t="shared" si="782"/>
        <v>&lt;177 micron (NGR)</v>
      </c>
      <c r="L4841">
        <v>15</v>
      </c>
      <c r="M4841" t="s">
        <v>126</v>
      </c>
      <c r="N4841">
        <v>298</v>
      </c>
      <c r="O4841">
        <v>97</v>
      </c>
      <c r="P4841">
        <v>26</v>
      </c>
      <c r="Q4841">
        <v>7</v>
      </c>
      <c r="R4841">
        <v>36</v>
      </c>
      <c r="S4841">
        <v>13</v>
      </c>
      <c r="T4841">
        <v>0.3</v>
      </c>
      <c r="U4841">
        <v>550</v>
      </c>
      <c r="V4841">
        <v>3.4</v>
      </c>
      <c r="W4841">
        <v>-0.2</v>
      </c>
      <c r="X4841">
        <v>8</v>
      </c>
      <c r="Y4841">
        <v>-2</v>
      </c>
      <c r="Z4841">
        <v>52</v>
      </c>
      <c r="AA4841">
        <v>0.9</v>
      </c>
      <c r="AB4841">
        <v>1</v>
      </c>
      <c r="AC4841">
        <v>604</v>
      </c>
      <c r="AD4841">
        <v>25</v>
      </c>
      <c r="AE4841">
        <v>-2</v>
      </c>
      <c r="AF4841">
        <v>9.4</v>
      </c>
      <c r="AG4841">
        <v>2.7</v>
      </c>
      <c r="AH4841">
        <v>400</v>
      </c>
    </row>
    <row r="4842" spans="1:34" hidden="1" x14ac:dyDescent="0.25">
      <c r="A4842" t="s">
        <v>18441</v>
      </c>
      <c r="B4842" t="s">
        <v>18442</v>
      </c>
      <c r="C4842" s="1" t="str">
        <f t="shared" si="779"/>
        <v>21:0624</v>
      </c>
      <c r="D4842" s="1" t="str">
        <f>HYPERLINK("http://geochem.nrcan.gc.ca/cdogs/content/svy/svy_e.htm", "")</f>
        <v/>
      </c>
      <c r="G4842" s="1" t="str">
        <f>HYPERLINK("http://geochem.nrcan.gc.ca/cdogs/content/cr_/cr_00079_e.htm", "79")</f>
        <v>79</v>
      </c>
      <c r="J4842" t="s">
        <v>69</v>
      </c>
      <c r="K4842" t="s">
        <v>70</v>
      </c>
      <c r="L4842">
        <v>15</v>
      </c>
      <c r="M4842" t="s">
        <v>71</v>
      </c>
      <c r="N4842">
        <v>299</v>
      </c>
      <c r="O4842">
        <v>113</v>
      </c>
      <c r="P4842">
        <v>84</v>
      </c>
      <c r="Q4842">
        <v>18</v>
      </c>
      <c r="R4842">
        <v>231</v>
      </c>
      <c r="S4842">
        <v>33</v>
      </c>
      <c r="T4842">
        <v>0.2</v>
      </c>
      <c r="U4842">
        <v>920</v>
      </c>
      <c r="V4842">
        <v>3.6</v>
      </c>
      <c r="W4842">
        <v>-0.2</v>
      </c>
      <c r="X4842">
        <v>10</v>
      </c>
      <c r="Y4842">
        <v>-2</v>
      </c>
      <c r="Z4842">
        <v>50</v>
      </c>
      <c r="AA4842">
        <v>0.6</v>
      </c>
      <c r="AB4842">
        <v>2</v>
      </c>
      <c r="AC4842">
        <v>703</v>
      </c>
      <c r="AD4842">
        <v>40</v>
      </c>
      <c r="AE4842">
        <v>4</v>
      </c>
      <c r="AF4842">
        <v>3</v>
      </c>
      <c r="AG4842">
        <v>2.6</v>
      </c>
      <c r="AH4842">
        <v>475</v>
      </c>
    </row>
    <row r="4843" spans="1:34" hidden="1" x14ac:dyDescent="0.25">
      <c r="A4843" t="s">
        <v>18443</v>
      </c>
      <c r="B4843" t="s">
        <v>18444</v>
      </c>
      <c r="C4843" s="1" t="str">
        <f t="shared" si="779"/>
        <v>21:0624</v>
      </c>
      <c r="D4843" s="1" t="str">
        <f>HYPERLINK("http://geochem.nrcan.gc.ca/cdogs/content/svy/svy210195_e.htm", "21:0195")</f>
        <v>21:0195</v>
      </c>
      <c r="E4843" t="s">
        <v>18445</v>
      </c>
      <c r="F4843" t="s">
        <v>18446</v>
      </c>
      <c r="H4843">
        <v>62.267866599999998</v>
      </c>
      <c r="I4843">
        <v>-139.85837720000001</v>
      </c>
      <c r="J4843" s="1" t="str">
        <f>HYPERLINK("http://geochem.nrcan.gc.ca/cdogs/content/kwd/kwd020030_e.htm", "NGR bulk stream sediment")</f>
        <v>NGR bulk stream sediment</v>
      </c>
      <c r="K4843" s="1" t="str">
        <f>HYPERLINK("http://geochem.nrcan.gc.ca/cdogs/content/kwd/kwd080006_e.htm", "&lt;177 micron (NGR)")</f>
        <v>&lt;177 micron (NGR)</v>
      </c>
      <c r="L4843">
        <v>15</v>
      </c>
      <c r="M4843" t="s">
        <v>131</v>
      </c>
      <c r="N4843">
        <v>300</v>
      </c>
      <c r="O4843">
        <v>59</v>
      </c>
      <c r="P4843">
        <v>27</v>
      </c>
      <c r="Q4843">
        <v>7</v>
      </c>
      <c r="R4843">
        <v>23</v>
      </c>
      <c r="S4843">
        <v>12</v>
      </c>
      <c r="T4843">
        <v>0.5</v>
      </c>
      <c r="U4843">
        <v>250</v>
      </c>
      <c r="V4843">
        <v>2.2000000000000002</v>
      </c>
      <c r="W4843">
        <v>-0.2</v>
      </c>
      <c r="X4843">
        <v>3</v>
      </c>
      <c r="Y4843">
        <v>-2</v>
      </c>
      <c r="Z4843">
        <v>61</v>
      </c>
      <c r="AA4843">
        <v>0.4</v>
      </c>
      <c r="AB4843">
        <v>-1</v>
      </c>
      <c r="AC4843">
        <v>610</v>
      </c>
      <c r="AD4843">
        <v>25</v>
      </c>
      <c r="AE4843">
        <v>-2</v>
      </c>
      <c r="AF4843">
        <v>10</v>
      </c>
      <c r="AG4843">
        <v>1.6</v>
      </c>
      <c r="AH4843">
        <v>325</v>
      </c>
    </row>
    <row r="4844" spans="1:34" hidden="1" x14ac:dyDescent="0.25">
      <c r="A4844" t="s">
        <v>18447</v>
      </c>
      <c r="B4844" t="s">
        <v>18448</v>
      </c>
      <c r="C4844" s="1" t="str">
        <f t="shared" si="779"/>
        <v>21:0624</v>
      </c>
      <c r="D4844" s="1" t="str">
        <f>HYPERLINK("http://geochem.nrcan.gc.ca/cdogs/content/svy/svy210195_e.htm", "21:0195")</f>
        <v>21:0195</v>
      </c>
      <c r="E4844" t="s">
        <v>18449</v>
      </c>
      <c r="F4844" t="s">
        <v>18450</v>
      </c>
      <c r="H4844">
        <v>62.072614100000003</v>
      </c>
      <c r="I4844">
        <v>-139.345867</v>
      </c>
      <c r="J4844" s="1" t="str">
        <f>HYPERLINK("http://geochem.nrcan.gc.ca/cdogs/content/kwd/kwd020030_e.htm", "NGR bulk stream sediment")</f>
        <v>NGR bulk stream sediment</v>
      </c>
      <c r="K4844" s="1" t="str">
        <f>HYPERLINK("http://geochem.nrcan.gc.ca/cdogs/content/kwd/kwd080006_e.htm", "&lt;177 micron (NGR)")</f>
        <v>&lt;177 micron (NGR)</v>
      </c>
      <c r="L4844">
        <v>16</v>
      </c>
      <c r="M4844" t="s">
        <v>38</v>
      </c>
      <c r="N4844">
        <v>301</v>
      </c>
      <c r="O4844">
        <v>83</v>
      </c>
      <c r="P4844">
        <v>14</v>
      </c>
      <c r="Q4844">
        <v>9</v>
      </c>
      <c r="R4844">
        <v>15</v>
      </c>
      <c r="S4844">
        <v>8</v>
      </c>
      <c r="T4844">
        <v>-0.2</v>
      </c>
      <c r="U4844">
        <v>230</v>
      </c>
      <c r="V4844">
        <v>1.92</v>
      </c>
      <c r="W4844">
        <v>-0.2</v>
      </c>
      <c r="X4844">
        <v>2</v>
      </c>
      <c r="Y4844">
        <v>-2</v>
      </c>
      <c r="Z4844">
        <v>45</v>
      </c>
      <c r="AA4844">
        <v>0.3</v>
      </c>
      <c r="AB4844">
        <v>2</v>
      </c>
      <c r="AC4844">
        <v>770</v>
      </c>
      <c r="AD4844">
        <v>21</v>
      </c>
      <c r="AE4844">
        <v>-2</v>
      </c>
      <c r="AF4844">
        <v>6.2</v>
      </c>
      <c r="AG4844">
        <v>1.9</v>
      </c>
      <c r="AH4844">
        <v>320</v>
      </c>
    </row>
    <row r="4845" spans="1:34" hidden="1" x14ac:dyDescent="0.25">
      <c r="A4845" t="s">
        <v>18451</v>
      </c>
      <c r="B4845" t="s">
        <v>18452</v>
      </c>
      <c r="C4845" s="1" t="str">
        <f t="shared" si="779"/>
        <v>21:0624</v>
      </c>
      <c r="D4845" s="1" t="str">
        <f>HYPERLINK("http://geochem.nrcan.gc.ca/cdogs/content/svy/svy210195_e.htm", "21:0195")</f>
        <v>21:0195</v>
      </c>
      <c r="E4845" t="s">
        <v>18453</v>
      </c>
      <c r="F4845" t="s">
        <v>18454</v>
      </c>
      <c r="H4845">
        <v>62.255985899999999</v>
      </c>
      <c r="I4845">
        <v>-139.73186770000001</v>
      </c>
      <c r="J4845" s="1" t="str">
        <f>HYPERLINK("http://geochem.nrcan.gc.ca/cdogs/content/kwd/kwd020030_e.htm", "NGR bulk stream sediment")</f>
        <v>NGR bulk stream sediment</v>
      </c>
      <c r="K4845" s="1" t="str">
        <f>HYPERLINK("http://geochem.nrcan.gc.ca/cdogs/content/kwd/kwd080006_e.htm", "&lt;177 micron (NGR)")</f>
        <v>&lt;177 micron (NGR)</v>
      </c>
      <c r="L4845">
        <v>16</v>
      </c>
      <c r="M4845" t="s">
        <v>43</v>
      </c>
      <c r="N4845">
        <v>302</v>
      </c>
      <c r="O4845">
        <v>78</v>
      </c>
      <c r="P4845">
        <v>20</v>
      </c>
      <c r="Q4845">
        <v>11</v>
      </c>
      <c r="R4845">
        <v>20</v>
      </c>
      <c r="S4845">
        <v>6</v>
      </c>
      <c r="T4845">
        <v>-0.2</v>
      </c>
      <c r="U4845">
        <v>240</v>
      </c>
      <c r="V4845">
        <v>1.68</v>
      </c>
      <c r="W4845">
        <v>0.3</v>
      </c>
      <c r="X4845">
        <v>3</v>
      </c>
      <c r="Y4845">
        <v>-2</v>
      </c>
      <c r="Z4845">
        <v>34</v>
      </c>
      <c r="AA4845">
        <v>-0.2</v>
      </c>
      <c r="AB4845">
        <v>2</v>
      </c>
      <c r="AC4845">
        <v>244</v>
      </c>
      <c r="AD4845">
        <v>60</v>
      </c>
      <c r="AE4845">
        <v>-2</v>
      </c>
      <c r="AF4845">
        <v>54</v>
      </c>
      <c r="AG4845">
        <v>1</v>
      </c>
      <c r="AH4845">
        <v>255</v>
      </c>
    </row>
    <row r="4846" spans="1:34" hidden="1" x14ac:dyDescent="0.25">
      <c r="A4846" t="s">
        <v>18455</v>
      </c>
      <c r="B4846" t="s">
        <v>18456</v>
      </c>
      <c r="C4846" s="1" t="str">
        <f t="shared" si="779"/>
        <v>21:0624</v>
      </c>
      <c r="D4846" s="1" t="str">
        <f>HYPERLINK("http://geochem.nrcan.gc.ca/cdogs/content/svy/svy_e.htm", "")</f>
        <v/>
      </c>
      <c r="G4846" s="1" t="str">
        <f>HYPERLINK("http://geochem.nrcan.gc.ca/cdogs/content/cr_/cr_00078_e.htm", "78")</f>
        <v>78</v>
      </c>
      <c r="J4846" t="s">
        <v>69</v>
      </c>
      <c r="K4846" t="s">
        <v>70</v>
      </c>
      <c r="L4846">
        <v>16</v>
      </c>
      <c r="M4846" t="s">
        <v>71</v>
      </c>
      <c r="N4846">
        <v>303</v>
      </c>
      <c r="O4846">
        <v>95</v>
      </c>
      <c r="P4846">
        <v>36</v>
      </c>
      <c r="Q4846">
        <v>19</v>
      </c>
      <c r="R4846">
        <v>241</v>
      </c>
      <c r="S4846">
        <v>18</v>
      </c>
      <c r="T4846">
        <v>0.2</v>
      </c>
      <c r="U4846">
        <v>440</v>
      </c>
      <c r="V4846">
        <v>2.2000000000000002</v>
      </c>
      <c r="W4846">
        <v>0.7</v>
      </c>
      <c r="X4846">
        <v>8</v>
      </c>
      <c r="Y4846">
        <v>2</v>
      </c>
      <c r="Z4846">
        <v>37</v>
      </c>
      <c r="AA4846">
        <v>0.7</v>
      </c>
      <c r="AB4846">
        <v>3</v>
      </c>
      <c r="AC4846">
        <v>645</v>
      </c>
      <c r="AD4846">
        <v>20</v>
      </c>
      <c r="AE4846">
        <v>18</v>
      </c>
      <c r="AF4846">
        <v>3.3</v>
      </c>
      <c r="AG4846">
        <v>10.7</v>
      </c>
      <c r="AH4846">
        <v>450</v>
      </c>
    </row>
    <row r="4847" spans="1:34" hidden="1" x14ac:dyDescent="0.25">
      <c r="A4847" t="s">
        <v>18457</v>
      </c>
      <c r="B4847" t="s">
        <v>18458</v>
      </c>
      <c r="C4847" s="1" t="str">
        <f t="shared" si="779"/>
        <v>21:0624</v>
      </c>
      <c r="D4847" s="1" t="str">
        <f t="shared" ref="D4847:D4872" si="783">HYPERLINK("http://geochem.nrcan.gc.ca/cdogs/content/svy/svy210195_e.htm", "21:0195")</f>
        <v>21:0195</v>
      </c>
      <c r="E4847" t="s">
        <v>18459</v>
      </c>
      <c r="F4847" t="s">
        <v>18460</v>
      </c>
      <c r="H4847">
        <v>62.306064499999998</v>
      </c>
      <c r="I4847">
        <v>-139.6734539</v>
      </c>
      <c r="J4847" s="1" t="str">
        <f t="shared" ref="J4847:J4872" si="784">HYPERLINK("http://geochem.nrcan.gc.ca/cdogs/content/kwd/kwd020030_e.htm", "NGR bulk stream sediment")</f>
        <v>NGR bulk stream sediment</v>
      </c>
      <c r="K4847" s="1" t="str">
        <f t="shared" ref="K4847:K4872" si="785">HYPERLINK("http://geochem.nrcan.gc.ca/cdogs/content/kwd/kwd080006_e.htm", "&lt;177 micron (NGR)")</f>
        <v>&lt;177 micron (NGR)</v>
      </c>
      <c r="L4847">
        <v>16</v>
      </c>
      <c r="M4847" t="s">
        <v>56</v>
      </c>
      <c r="N4847">
        <v>304</v>
      </c>
      <c r="O4847">
        <v>86</v>
      </c>
      <c r="P4847">
        <v>29</v>
      </c>
      <c r="Q4847">
        <v>8</v>
      </c>
      <c r="R4847">
        <v>27</v>
      </c>
      <c r="S4847">
        <v>10</v>
      </c>
      <c r="T4847">
        <v>-0.2</v>
      </c>
      <c r="U4847">
        <v>1200</v>
      </c>
      <c r="V4847">
        <v>3</v>
      </c>
      <c r="W4847">
        <v>0.2</v>
      </c>
      <c r="X4847">
        <v>10</v>
      </c>
      <c r="Y4847">
        <v>-2</v>
      </c>
      <c r="Z4847">
        <v>40</v>
      </c>
      <c r="AA4847">
        <v>0.4</v>
      </c>
      <c r="AB4847">
        <v>4</v>
      </c>
      <c r="AC4847">
        <v>680</v>
      </c>
      <c r="AD4847">
        <v>40</v>
      </c>
      <c r="AE4847">
        <v>-2</v>
      </c>
      <c r="AF4847">
        <v>16.8</v>
      </c>
      <c r="AG4847">
        <v>2</v>
      </c>
      <c r="AH4847">
        <v>300</v>
      </c>
    </row>
    <row r="4848" spans="1:34" hidden="1" x14ac:dyDescent="0.25">
      <c r="A4848" t="s">
        <v>18461</v>
      </c>
      <c r="B4848" t="s">
        <v>18462</v>
      </c>
      <c r="C4848" s="1" t="str">
        <f t="shared" si="779"/>
        <v>21:0624</v>
      </c>
      <c r="D4848" s="1" t="str">
        <f t="shared" si="783"/>
        <v>21:0195</v>
      </c>
      <c r="E4848" t="s">
        <v>18463</v>
      </c>
      <c r="F4848" t="s">
        <v>18464</v>
      </c>
      <c r="H4848">
        <v>62.089877999999999</v>
      </c>
      <c r="I4848">
        <v>-139.3706493</v>
      </c>
      <c r="J4848" s="1" t="str">
        <f t="shared" si="784"/>
        <v>NGR bulk stream sediment</v>
      </c>
      <c r="K4848" s="1" t="str">
        <f t="shared" si="785"/>
        <v>&lt;177 micron (NGR)</v>
      </c>
      <c r="L4848">
        <v>16</v>
      </c>
      <c r="M4848" t="s">
        <v>61</v>
      </c>
      <c r="N4848">
        <v>305</v>
      </c>
      <c r="O4848">
        <v>86</v>
      </c>
      <c r="P4848">
        <v>29</v>
      </c>
      <c r="Q4848">
        <v>12</v>
      </c>
      <c r="R4848">
        <v>26</v>
      </c>
      <c r="S4848">
        <v>11</v>
      </c>
      <c r="T4848">
        <v>0.2</v>
      </c>
      <c r="U4848">
        <v>340</v>
      </c>
      <c r="V4848">
        <v>2.2000000000000002</v>
      </c>
      <c r="W4848">
        <v>0.4</v>
      </c>
      <c r="X4848">
        <v>2</v>
      </c>
      <c r="Y4848">
        <v>-2</v>
      </c>
      <c r="Z4848">
        <v>54</v>
      </c>
      <c r="AA4848">
        <v>0.4</v>
      </c>
      <c r="AB4848">
        <v>4</v>
      </c>
      <c r="AC4848">
        <v>849</v>
      </c>
      <c r="AD4848">
        <v>40</v>
      </c>
      <c r="AE4848">
        <v>-2</v>
      </c>
      <c r="AF4848">
        <v>8</v>
      </c>
      <c r="AG4848">
        <v>1.7</v>
      </c>
      <c r="AH4848">
        <v>340</v>
      </c>
    </row>
    <row r="4849" spans="1:34" hidden="1" x14ac:dyDescent="0.25">
      <c r="A4849" t="s">
        <v>18465</v>
      </c>
      <c r="B4849" t="s">
        <v>18466</v>
      </c>
      <c r="C4849" s="1" t="str">
        <f t="shared" si="779"/>
        <v>21:0624</v>
      </c>
      <c r="D4849" s="1" t="str">
        <f t="shared" si="783"/>
        <v>21:0195</v>
      </c>
      <c r="E4849" t="s">
        <v>18449</v>
      </c>
      <c r="F4849" t="s">
        <v>18467</v>
      </c>
      <c r="H4849">
        <v>62.072614100000003</v>
      </c>
      <c r="I4849">
        <v>-139.345867</v>
      </c>
      <c r="J4849" s="1" t="str">
        <f t="shared" si="784"/>
        <v>NGR bulk stream sediment</v>
      </c>
      <c r="K4849" s="1" t="str">
        <f t="shared" si="785"/>
        <v>&lt;177 micron (NGR)</v>
      </c>
      <c r="L4849">
        <v>16</v>
      </c>
      <c r="M4849" t="s">
        <v>47</v>
      </c>
      <c r="N4849">
        <v>306</v>
      </c>
      <c r="O4849">
        <v>80</v>
      </c>
      <c r="P4849">
        <v>14</v>
      </c>
      <c r="Q4849">
        <v>8</v>
      </c>
      <c r="R4849">
        <v>15</v>
      </c>
      <c r="S4849">
        <v>6</v>
      </c>
      <c r="T4849">
        <v>0.4</v>
      </c>
      <c r="U4849">
        <v>240</v>
      </c>
      <c r="V4849">
        <v>1.48</v>
      </c>
      <c r="W4849">
        <v>0.3</v>
      </c>
      <c r="X4849">
        <v>3</v>
      </c>
      <c r="Y4849">
        <v>-2</v>
      </c>
      <c r="Z4849">
        <v>31</v>
      </c>
      <c r="AA4849">
        <v>0.3</v>
      </c>
      <c r="AB4849">
        <v>2</v>
      </c>
      <c r="AC4849">
        <v>812</v>
      </c>
      <c r="AD4849">
        <v>25</v>
      </c>
      <c r="AE4849">
        <v>2</v>
      </c>
      <c r="AF4849">
        <v>7.2</v>
      </c>
      <c r="AG4849">
        <v>2.5</v>
      </c>
      <c r="AH4849">
        <v>340</v>
      </c>
    </row>
    <row r="4850" spans="1:34" hidden="1" x14ac:dyDescent="0.25">
      <c r="A4850" t="s">
        <v>18468</v>
      </c>
      <c r="B4850" t="s">
        <v>18469</v>
      </c>
      <c r="C4850" s="1" t="str">
        <f t="shared" si="779"/>
        <v>21:0624</v>
      </c>
      <c r="D4850" s="1" t="str">
        <f t="shared" si="783"/>
        <v>21:0195</v>
      </c>
      <c r="E4850" t="s">
        <v>18449</v>
      </c>
      <c r="F4850" t="s">
        <v>18470</v>
      </c>
      <c r="H4850">
        <v>62.072614100000003</v>
      </c>
      <c r="I4850">
        <v>-139.345867</v>
      </c>
      <c r="J4850" s="1" t="str">
        <f t="shared" si="784"/>
        <v>NGR bulk stream sediment</v>
      </c>
      <c r="K4850" s="1" t="str">
        <f t="shared" si="785"/>
        <v>&lt;177 micron (NGR)</v>
      </c>
      <c r="L4850">
        <v>16</v>
      </c>
      <c r="M4850" t="s">
        <v>51</v>
      </c>
      <c r="N4850">
        <v>307</v>
      </c>
      <c r="O4850">
        <v>80</v>
      </c>
      <c r="P4850">
        <v>15</v>
      </c>
      <c r="Q4850">
        <v>10</v>
      </c>
      <c r="R4850">
        <v>17</v>
      </c>
      <c r="S4850">
        <v>8</v>
      </c>
      <c r="T4850">
        <v>0.2</v>
      </c>
      <c r="U4850">
        <v>250</v>
      </c>
      <c r="V4850">
        <v>1.6</v>
      </c>
      <c r="W4850">
        <v>0.3</v>
      </c>
      <c r="X4850">
        <v>3</v>
      </c>
      <c r="Y4850">
        <v>-2</v>
      </c>
      <c r="Z4850">
        <v>31</v>
      </c>
      <c r="AA4850">
        <v>0.4</v>
      </c>
      <c r="AB4850">
        <v>6</v>
      </c>
      <c r="AC4850">
        <v>800</v>
      </c>
      <c r="AD4850">
        <v>40</v>
      </c>
      <c r="AE4850">
        <v>-2</v>
      </c>
      <c r="AF4850">
        <v>7.4</v>
      </c>
      <c r="AG4850">
        <v>2.5</v>
      </c>
      <c r="AH4850">
        <v>340</v>
      </c>
    </row>
    <row r="4851" spans="1:34" hidden="1" x14ac:dyDescent="0.25">
      <c r="A4851" t="s">
        <v>18471</v>
      </c>
      <c r="B4851" t="s">
        <v>18472</v>
      </c>
      <c r="C4851" s="1" t="str">
        <f t="shared" si="779"/>
        <v>21:0624</v>
      </c>
      <c r="D4851" s="1" t="str">
        <f t="shared" si="783"/>
        <v>21:0195</v>
      </c>
      <c r="E4851" t="s">
        <v>18473</v>
      </c>
      <c r="F4851" t="s">
        <v>18474</v>
      </c>
      <c r="H4851">
        <v>62.076850299999997</v>
      </c>
      <c r="I4851">
        <v>-139.26015390000001</v>
      </c>
      <c r="J4851" s="1" t="str">
        <f t="shared" si="784"/>
        <v>NGR bulk stream sediment</v>
      </c>
      <c r="K4851" s="1" t="str">
        <f t="shared" si="785"/>
        <v>&lt;177 micron (NGR)</v>
      </c>
      <c r="L4851">
        <v>16</v>
      </c>
      <c r="M4851" t="s">
        <v>66</v>
      </c>
      <c r="N4851">
        <v>308</v>
      </c>
      <c r="O4851">
        <v>81</v>
      </c>
      <c r="P4851">
        <v>19</v>
      </c>
      <c r="Q4851">
        <v>9</v>
      </c>
      <c r="R4851">
        <v>20</v>
      </c>
      <c r="S4851">
        <v>8</v>
      </c>
      <c r="T4851">
        <v>-0.2</v>
      </c>
      <c r="U4851">
        <v>330</v>
      </c>
      <c r="V4851">
        <v>1.56</v>
      </c>
      <c r="W4851">
        <v>0.4</v>
      </c>
      <c r="X4851">
        <v>3</v>
      </c>
      <c r="Y4851">
        <v>-2</v>
      </c>
      <c r="Z4851">
        <v>34</v>
      </c>
      <c r="AA4851">
        <v>0.3</v>
      </c>
      <c r="AB4851">
        <v>1</v>
      </c>
      <c r="AC4851">
        <v>771</v>
      </c>
      <c r="AD4851">
        <v>25</v>
      </c>
      <c r="AE4851">
        <v>-2</v>
      </c>
      <c r="AF4851">
        <v>8.1999999999999993</v>
      </c>
      <c r="AG4851">
        <v>2.5</v>
      </c>
      <c r="AH4851">
        <v>400</v>
      </c>
    </row>
    <row r="4852" spans="1:34" hidden="1" x14ac:dyDescent="0.25">
      <c r="A4852" t="s">
        <v>18475</v>
      </c>
      <c r="B4852" t="s">
        <v>18476</v>
      </c>
      <c r="C4852" s="1" t="str">
        <f t="shared" si="779"/>
        <v>21:0624</v>
      </c>
      <c r="D4852" s="1" t="str">
        <f t="shared" si="783"/>
        <v>21:0195</v>
      </c>
      <c r="E4852" t="s">
        <v>18477</v>
      </c>
      <c r="F4852" t="s">
        <v>18478</v>
      </c>
      <c r="H4852">
        <v>62.065273599999998</v>
      </c>
      <c r="I4852">
        <v>-139.2176408</v>
      </c>
      <c r="J4852" s="1" t="str">
        <f t="shared" si="784"/>
        <v>NGR bulk stream sediment</v>
      </c>
      <c r="K4852" s="1" t="str">
        <f t="shared" si="785"/>
        <v>&lt;177 micron (NGR)</v>
      </c>
      <c r="L4852">
        <v>16</v>
      </c>
      <c r="M4852" t="s">
        <v>76</v>
      </c>
      <c r="N4852">
        <v>309</v>
      </c>
      <c r="O4852">
        <v>84</v>
      </c>
      <c r="P4852">
        <v>17</v>
      </c>
      <c r="Q4852">
        <v>11</v>
      </c>
      <c r="R4852">
        <v>27</v>
      </c>
      <c r="S4852">
        <v>9</v>
      </c>
      <c r="T4852">
        <v>-0.2</v>
      </c>
      <c r="U4852">
        <v>290</v>
      </c>
      <c r="V4852">
        <v>1.68</v>
      </c>
      <c r="W4852">
        <v>0.6</v>
      </c>
      <c r="X4852">
        <v>2</v>
      </c>
      <c r="Y4852">
        <v>-2</v>
      </c>
      <c r="Z4852">
        <v>40</v>
      </c>
      <c r="AA4852">
        <v>-0.2</v>
      </c>
      <c r="AB4852">
        <v>1</v>
      </c>
      <c r="AC4852">
        <v>780</v>
      </c>
      <c r="AD4852">
        <v>20</v>
      </c>
      <c r="AE4852">
        <v>-2</v>
      </c>
      <c r="AF4852">
        <v>10</v>
      </c>
      <c r="AG4852">
        <v>2.2999999999999998</v>
      </c>
      <c r="AH4852">
        <v>280</v>
      </c>
    </row>
    <row r="4853" spans="1:34" hidden="1" x14ac:dyDescent="0.25">
      <c r="A4853" t="s">
        <v>18479</v>
      </c>
      <c r="B4853" t="s">
        <v>18480</v>
      </c>
      <c r="C4853" s="1" t="str">
        <f t="shared" si="779"/>
        <v>21:0624</v>
      </c>
      <c r="D4853" s="1" t="str">
        <f t="shared" si="783"/>
        <v>21:0195</v>
      </c>
      <c r="E4853" t="s">
        <v>18481</v>
      </c>
      <c r="F4853" t="s">
        <v>18482</v>
      </c>
      <c r="H4853">
        <v>62.055425200000002</v>
      </c>
      <c r="I4853">
        <v>-139.28370620000001</v>
      </c>
      <c r="J4853" s="1" t="str">
        <f t="shared" si="784"/>
        <v>NGR bulk stream sediment</v>
      </c>
      <c r="K4853" s="1" t="str">
        <f t="shared" si="785"/>
        <v>&lt;177 micron (NGR)</v>
      </c>
      <c r="L4853">
        <v>16</v>
      </c>
      <c r="M4853" t="s">
        <v>81</v>
      </c>
      <c r="N4853">
        <v>310</v>
      </c>
      <c r="O4853">
        <v>82</v>
      </c>
      <c r="P4853">
        <v>14</v>
      </c>
      <c r="Q4853">
        <v>11</v>
      </c>
      <c r="R4853">
        <v>16</v>
      </c>
      <c r="S4853">
        <v>8</v>
      </c>
      <c r="T4853">
        <v>-0.2</v>
      </c>
      <c r="U4853">
        <v>440</v>
      </c>
      <c r="V4853">
        <v>4.0999999999999996</v>
      </c>
      <c r="W4853">
        <v>0.2</v>
      </c>
      <c r="X4853">
        <v>9</v>
      </c>
      <c r="Y4853">
        <v>-2</v>
      </c>
      <c r="Z4853">
        <v>64</v>
      </c>
      <c r="AA4853">
        <v>0.3</v>
      </c>
      <c r="AB4853">
        <v>-1</v>
      </c>
      <c r="AC4853">
        <v>688</v>
      </c>
      <c r="AD4853">
        <v>40</v>
      </c>
      <c r="AE4853">
        <v>-2</v>
      </c>
      <c r="AF4853">
        <v>12.8</v>
      </c>
      <c r="AG4853">
        <v>1.8</v>
      </c>
      <c r="AH4853">
        <v>300</v>
      </c>
    </row>
    <row r="4854" spans="1:34" hidden="1" x14ac:dyDescent="0.25">
      <c r="A4854" t="s">
        <v>18483</v>
      </c>
      <c r="B4854" t="s">
        <v>18484</v>
      </c>
      <c r="C4854" s="1" t="str">
        <f t="shared" si="779"/>
        <v>21:0624</v>
      </c>
      <c r="D4854" s="1" t="str">
        <f t="shared" si="783"/>
        <v>21:0195</v>
      </c>
      <c r="E4854" t="s">
        <v>18485</v>
      </c>
      <c r="F4854" t="s">
        <v>18486</v>
      </c>
      <c r="H4854">
        <v>62.045288399999997</v>
      </c>
      <c r="I4854">
        <v>-139.28806470000001</v>
      </c>
      <c r="J4854" s="1" t="str">
        <f t="shared" si="784"/>
        <v>NGR bulk stream sediment</v>
      </c>
      <c r="K4854" s="1" t="str">
        <f t="shared" si="785"/>
        <v>&lt;177 micron (NGR)</v>
      </c>
      <c r="L4854">
        <v>16</v>
      </c>
      <c r="M4854" t="s">
        <v>86</v>
      </c>
      <c r="N4854">
        <v>311</v>
      </c>
      <c r="O4854">
        <v>77</v>
      </c>
      <c r="P4854">
        <v>18</v>
      </c>
      <c r="Q4854">
        <v>11</v>
      </c>
      <c r="R4854">
        <v>18</v>
      </c>
      <c r="S4854">
        <v>9</v>
      </c>
      <c r="T4854">
        <v>0.7</v>
      </c>
      <c r="U4854">
        <v>320</v>
      </c>
      <c r="V4854">
        <v>1.7</v>
      </c>
      <c r="W4854">
        <v>0.3</v>
      </c>
      <c r="X4854">
        <v>2</v>
      </c>
      <c r="Y4854">
        <v>-2</v>
      </c>
      <c r="Z4854">
        <v>40</v>
      </c>
      <c r="AA4854">
        <v>0.2</v>
      </c>
      <c r="AB4854">
        <v>1</v>
      </c>
      <c r="AC4854">
        <v>711</v>
      </c>
      <c r="AD4854">
        <v>40</v>
      </c>
      <c r="AE4854">
        <v>-2</v>
      </c>
      <c r="AF4854">
        <v>8.8000000000000007</v>
      </c>
      <c r="AG4854">
        <v>2.5</v>
      </c>
      <c r="AH4854">
        <v>300</v>
      </c>
    </row>
    <row r="4855" spans="1:34" hidden="1" x14ac:dyDescent="0.25">
      <c r="A4855" t="s">
        <v>18487</v>
      </c>
      <c r="B4855" t="s">
        <v>18488</v>
      </c>
      <c r="C4855" s="1" t="str">
        <f t="shared" si="779"/>
        <v>21:0624</v>
      </c>
      <c r="D4855" s="1" t="str">
        <f t="shared" si="783"/>
        <v>21:0195</v>
      </c>
      <c r="E4855" t="s">
        <v>18489</v>
      </c>
      <c r="F4855" t="s">
        <v>18490</v>
      </c>
      <c r="H4855">
        <v>62.035498799999999</v>
      </c>
      <c r="I4855">
        <v>-139.27054759999999</v>
      </c>
      <c r="J4855" s="1" t="str">
        <f t="shared" si="784"/>
        <v>NGR bulk stream sediment</v>
      </c>
      <c r="K4855" s="1" t="str">
        <f t="shared" si="785"/>
        <v>&lt;177 micron (NGR)</v>
      </c>
      <c r="L4855">
        <v>16</v>
      </c>
      <c r="M4855" t="s">
        <v>91</v>
      </c>
      <c r="N4855">
        <v>312</v>
      </c>
      <c r="O4855">
        <v>64</v>
      </c>
      <c r="P4855">
        <v>9</v>
      </c>
      <c r="Q4855">
        <v>9</v>
      </c>
      <c r="R4855">
        <v>15</v>
      </c>
      <c r="S4855">
        <v>6</v>
      </c>
      <c r="T4855">
        <v>-0.2</v>
      </c>
      <c r="U4855">
        <v>240</v>
      </c>
      <c r="V4855">
        <v>1.2</v>
      </c>
      <c r="W4855">
        <v>0.3</v>
      </c>
      <c r="X4855">
        <v>2</v>
      </c>
      <c r="Y4855">
        <v>-2</v>
      </c>
      <c r="Z4855">
        <v>26</v>
      </c>
      <c r="AA4855">
        <v>0.2</v>
      </c>
      <c r="AB4855">
        <v>1</v>
      </c>
      <c r="AC4855">
        <v>701</v>
      </c>
      <c r="AD4855">
        <v>20</v>
      </c>
      <c r="AE4855">
        <v>-2</v>
      </c>
      <c r="AF4855">
        <v>5.2</v>
      </c>
      <c r="AG4855">
        <v>2.2999999999999998</v>
      </c>
      <c r="AH4855">
        <v>290</v>
      </c>
    </row>
    <row r="4856" spans="1:34" hidden="1" x14ac:dyDescent="0.25">
      <c r="A4856" t="s">
        <v>18491</v>
      </c>
      <c r="B4856" t="s">
        <v>18492</v>
      </c>
      <c r="C4856" s="1" t="str">
        <f t="shared" si="779"/>
        <v>21:0624</v>
      </c>
      <c r="D4856" s="1" t="str">
        <f t="shared" si="783"/>
        <v>21:0195</v>
      </c>
      <c r="E4856" t="s">
        <v>18493</v>
      </c>
      <c r="F4856" t="s">
        <v>18494</v>
      </c>
      <c r="H4856">
        <v>62.051118899999999</v>
      </c>
      <c r="I4856">
        <v>-139.3450656</v>
      </c>
      <c r="J4856" s="1" t="str">
        <f t="shared" si="784"/>
        <v>NGR bulk stream sediment</v>
      </c>
      <c r="K4856" s="1" t="str">
        <f t="shared" si="785"/>
        <v>&lt;177 micron (NGR)</v>
      </c>
      <c r="L4856">
        <v>16</v>
      </c>
      <c r="M4856" t="s">
        <v>96</v>
      </c>
      <c r="N4856">
        <v>313</v>
      </c>
      <c r="O4856">
        <v>77</v>
      </c>
      <c r="P4856">
        <v>11</v>
      </c>
      <c r="Q4856">
        <v>8</v>
      </c>
      <c r="R4856">
        <v>12</v>
      </c>
      <c r="S4856">
        <v>8</v>
      </c>
      <c r="T4856">
        <v>-0.2</v>
      </c>
      <c r="U4856">
        <v>310</v>
      </c>
      <c r="V4856">
        <v>1.8</v>
      </c>
      <c r="W4856">
        <v>-0.2</v>
      </c>
      <c r="X4856">
        <v>2</v>
      </c>
      <c r="Y4856">
        <v>-2</v>
      </c>
      <c r="Z4856">
        <v>24</v>
      </c>
      <c r="AA4856">
        <v>0.3</v>
      </c>
      <c r="AB4856">
        <v>1</v>
      </c>
      <c r="AC4856">
        <v>808</v>
      </c>
      <c r="AD4856">
        <v>20</v>
      </c>
      <c r="AE4856">
        <v>-2</v>
      </c>
      <c r="AF4856">
        <v>5.2</v>
      </c>
      <c r="AG4856">
        <v>2.2999999999999998</v>
      </c>
      <c r="AH4856">
        <v>280</v>
      </c>
    </row>
    <row r="4857" spans="1:34" hidden="1" x14ac:dyDescent="0.25">
      <c r="A4857" t="s">
        <v>18495</v>
      </c>
      <c r="B4857" t="s">
        <v>18496</v>
      </c>
      <c r="C4857" s="1" t="str">
        <f t="shared" si="779"/>
        <v>21:0624</v>
      </c>
      <c r="D4857" s="1" t="str">
        <f t="shared" si="783"/>
        <v>21:0195</v>
      </c>
      <c r="E4857" t="s">
        <v>18497</v>
      </c>
      <c r="F4857" t="s">
        <v>18498</v>
      </c>
      <c r="H4857">
        <v>62.059256599999998</v>
      </c>
      <c r="I4857">
        <v>-139.36417739999999</v>
      </c>
      <c r="J4857" s="1" t="str">
        <f t="shared" si="784"/>
        <v>NGR bulk stream sediment</v>
      </c>
      <c r="K4857" s="1" t="str">
        <f t="shared" si="785"/>
        <v>&lt;177 micron (NGR)</v>
      </c>
      <c r="L4857">
        <v>16</v>
      </c>
      <c r="M4857" t="s">
        <v>101</v>
      </c>
      <c r="N4857">
        <v>314</v>
      </c>
      <c r="O4857">
        <v>80</v>
      </c>
      <c r="P4857">
        <v>20</v>
      </c>
      <c r="Q4857">
        <v>14</v>
      </c>
      <c r="R4857">
        <v>21</v>
      </c>
      <c r="S4857">
        <v>10</v>
      </c>
      <c r="T4857">
        <v>-0.2</v>
      </c>
      <c r="U4857">
        <v>350</v>
      </c>
      <c r="V4857">
        <v>1.86</v>
      </c>
      <c r="W4857">
        <v>0.2</v>
      </c>
      <c r="X4857">
        <v>4</v>
      </c>
      <c r="Y4857">
        <v>-2</v>
      </c>
      <c r="Z4857">
        <v>46</v>
      </c>
      <c r="AA4857">
        <v>0.4</v>
      </c>
      <c r="AB4857">
        <v>-1</v>
      </c>
      <c r="AC4857">
        <v>771</v>
      </c>
      <c r="AD4857">
        <v>25</v>
      </c>
      <c r="AE4857">
        <v>-2</v>
      </c>
      <c r="AF4857">
        <v>8</v>
      </c>
      <c r="AG4857">
        <v>1.8</v>
      </c>
      <c r="AH4857">
        <v>400</v>
      </c>
    </row>
    <row r="4858" spans="1:34" hidden="1" x14ac:dyDescent="0.25">
      <c r="A4858" t="s">
        <v>18499</v>
      </c>
      <c r="B4858" t="s">
        <v>18500</v>
      </c>
      <c r="C4858" s="1" t="str">
        <f t="shared" si="779"/>
        <v>21:0624</v>
      </c>
      <c r="D4858" s="1" t="str">
        <f t="shared" si="783"/>
        <v>21:0195</v>
      </c>
      <c r="E4858" t="s">
        <v>18501</v>
      </c>
      <c r="F4858" t="s">
        <v>18502</v>
      </c>
      <c r="H4858">
        <v>62.068329499999997</v>
      </c>
      <c r="I4858">
        <v>-139.4037285</v>
      </c>
      <c r="J4858" s="1" t="str">
        <f t="shared" si="784"/>
        <v>NGR bulk stream sediment</v>
      </c>
      <c r="K4858" s="1" t="str">
        <f t="shared" si="785"/>
        <v>&lt;177 micron (NGR)</v>
      </c>
      <c r="L4858">
        <v>16</v>
      </c>
      <c r="M4858" t="s">
        <v>106</v>
      </c>
      <c r="N4858">
        <v>315</v>
      </c>
      <c r="O4858">
        <v>74</v>
      </c>
      <c r="P4858">
        <v>14</v>
      </c>
      <c r="Q4858">
        <v>10</v>
      </c>
      <c r="R4858">
        <v>18</v>
      </c>
      <c r="S4858">
        <v>8</v>
      </c>
      <c r="T4858">
        <v>-0.2</v>
      </c>
      <c r="U4858">
        <v>340</v>
      </c>
      <c r="V4858">
        <v>1.74</v>
      </c>
      <c r="W4858">
        <v>0.3</v>
      </c>
      <c r="X4858">
        <v>3</v>
      </c>
      <c r="Y4858">
        <v>-2</v>
      </c>
      <c r="Z4858">
        <v>44</v>
      </c>
      <c r="AA4858">
        <v>0.3</v>
      </c>
      <c r="AB4858">
        <v>5</v>
      </c>
      <c r="AC4858">
        <v>730</v>
      </c>
      <c r="AD4858">
        <v>30</v>
      </c>
      <c r="AE4858">
        <v>-2</v>
      </c>
      <c r="AF4858">
        <v>7.6</v>
      </c>
      <c r="AG4858">
        <v>2.2999999999999998</v>
      </c>
      <c r="AH4858">
        <v>360</v>
      </c>
    </row>
    <row r="4859" spans="1:34" hidden="1" x14ac:dyDescent="0.25">
      <c r="A4859" t="s">
        <v>18503</v>
      </c>
      <c r="B4859" t="s">
        <v>18504</v>
      </c>
      <c r="C4859" s="1" t="str">
        <f t="shared" si="779"/>
        <v>21:0624</v>
      </c>
      <c r="D4859" s="1" t="str">
        <f t="shared" si="783"/>
        <v>21:0195</v>
      </c>
      <c r="E4859" t="s">
        <v>18505</v>
      </c>
      <c r="F4859" t="s">
        <v>18506</v>
      </c>
      <c r="H4859">
        <v>62.059902800000003</v>
      </c>
      <c r="I4859">
        <v>-139.4087438</v>
      </c>
      <c r="J4859" s="1" t="str">
        <f t="shared" si="784"/>
        <v>NGR bulk stream sediment</v>
      </c>
      <c r="K4859" s="1" t="str">
        <f t="shared" si="785"/>
        <v>&lt;177 micron (NGR)</v>
      </c>
      <c r="L4859">
        <v>16</v>
      </c>
      <c r="M4859" t="s">
        <v>111</v>
      </c>
      <c r="N4859">
        <v>316</v>
      </c>
      <c r="O4859">
        <v>92</v>
      </c>
      <c r="P4859">
        <v>21</v>
      </c>
      <c r="Q4859">
        <v>15</v>
      </c>
      <c r="R4859">
        <v>21</v>
      </c>
      <c r="S4859">
        <v>8</v>
      </c>
      <c r="T4859">
        <v>0.2</v>
      </c>
      <c r="U4859">
        <v>420</v>
      </c>
      <c r="V4859">
        <v>1.76</v>
      </c>
      <c r="W4859">
        <v>0.5</v>
      </c>
      <c r="X4859">
        <v>4</v>
      </c>
      <c r="Y4859">
        <v>-2</v>
      </c>
      <c r="Z4859">
        <v>36</v>
      </c>
      <c r="AA4859">
        <v>0.5</v>
      </c>
      <c r="AB4859">
        <v>1</v>
      </c>
      <c r="AC4859">
        <v>724</v>
      </c>
      <c r="AD4859">
        <v>30</v>
      </c>
      <c r="AE4859">
        <v>-2</v>
      </c>
      <c r="AF4859">
        <v>8.4</v>
      </c>
      <c r="AG4859">
        <v>2.5</v>
      </c>
      <c r="AH4859">
        <v>380</v>
      </c>
    </row>
    <row r="4860" spans="1:34" hidden="1" x14ac:dyDescent="0.25">
      <c r="A4860" t="s">
        <v>18507</v>
      </c>
      <c r="B4860" t="s">
        <v>18508</v>
      </c>
      <c r="C4860" s="1" t="str">
        <f t="shared" si="779"/>
        <v>21:0624</v>
      </c>
      <c r="D4860" s="1" t="str">
        <f t="shared" si="783"/>
        <v>21:0195</v>
      </c>
      <c r="E4860" t="s">
        <v>18509</v>
      </c>
      <c r="F4860" t="s">
        <v>18510</v>
      </c>
      <c r="H4860">
        <v>62.075310299999998</v>
      </c>
      <c r="I4860">
        <v>-139.4562933</v>
      </c>
      <c r="J4860" s="1" t="str">
        <f t="shared" si="784"/>
        <v>NGR bulk stream sediment</v>
      </c>
      <c r="K4860" s="1" t="str">
        <f t="shared" si="785"/>
        <v>&lt;177 micron (NGR)</v>
      </c>
      <c r="L4860">
        <v>16</v>
      </c>
      <c r="M4860" t="s">
        <v>116</v>
      </c>
      <c r="N4860">
        <v>317</v>
      </c>
      <c r="O4860">
        <v>70</v>
      </c>
      <c r="P4860">
        <v>12</v>
      </c>
      <c r="Q4860">
        <v>12</v>
      </c>
      <c r="R4860">
        <v>13</v>
      </c>
      <c r="S4860">
        <v>9</v>
      </c>
      <c r="T4860">
        <v>-0.2</v>
      </c>
      <c r="U4860">
        <v>300</v>
      </c>
      <c r="V4860">
        <v>1.66</v>
      </c>
      <c r="W4860">
        <v>0.4</v>
      </c>
      <c r="X4860">
        <v>2</v>
      </c>
      <c r="Y4860">
        <v>-2</v>
      </c>
      <c r="Z4860">
        <v>42</v>
      </c>
      <c r="AA4860">
        <v>0.3</v>
      </c>
      <c r="AB4860">
        <v>2</v>
      </c>
      <c r="AC4860">
        <v>814</v>
      </c>
      <c r="AD4860">
        <v>40</v>
      </c>
      <c r="AE4860">
        <v>18</v>
      </c>
      <c r="AF4860">
        <v>9.4</v>
      </c>
      <c r="AG4860">
        <v>2</v>
      </c>
      <c r="AH4860">
        <v>340</v>
      </c>
    </row>
    <row r="4861" spans="1:34" hidden="1" x14ac:dyDescent="0.25">
      <c r="A4861" t="s">
        <v>18511</v>
      </c>
      <c r="B4861" t="s">
        <v>18512</v>
      </c>
      <c r="C4861" s="1" t="str">
        <f t="shared" si="779"/>
        <v>21:0624</v>
      </c>
      <c r="D4861" s="1" t="str">
        <f t="shared" si="783"/>
        <v>21:0195</v>
      </c>
      <c r="E4861" t="s">
        <v>18513</v>
      </c>
      <c r="F4861" t="s">
        <v>18514</v>
      </c>
      <c r="H4861">
        <v>62.061268099999999</v>
      </c>
      <c r="I4861">
        <v>-139.49121840000001</v>
      </c>
      <c r="J4861" s="1" t="str">
        <f t="shared" si="784"/>
        <v>NGR bulk stream sediment</v>
      </c>
      <c r="K4861" s="1" t="str">
        <f t="shared" si="785"/>
        <v>&lt;177 micron (NGR)</v>
      </c>
      <c r="L4861">
        <v>16</v>
      </c>
      <c r="M4861" t="s">
        <v>121</v>
      </c>
      <c r="N4861">
        <v>318</v>
      </c>
      <c r="O4861">
        <v>81</v>
      </c>
      <c r="P4861">
        <v>20</v>
      </c>
      <c r="Q4861">
        <v>13</v>
      </c>
      <c r="R4861">
        <v>19</v>
      </c>
      <c r="S4861">
        <v>8</v>
      </c>
      <c r="T4861">
        <v>0.2</v>
      </c>
      <c r="U4861">
        <v>420</v>
      </c>
      <c r="V4861">
        <v>2</v>
      </c>
      <c r="W4861">
        <v>0.4</v>
      </c>
      <c r="X4861">
        <v>4</v>
      </c>
      <c r="Y4861">
        <v>-2</v>
      </c>
      <c r="Z4861">
        <v>50</v>
      </c>
      <c r="AA4861">
        <v>0.4</v>
      </c>
      <c r="AB4861">
        <v>2</v>
      </c>
      <c r="AC4861">
        <v>745</v>
      </c>
      <c r="AD4861">
        <v>60</v>
      </c>
      <c r="AE4861">
        <v>-2</v>
      </c>
      <c r="AF4861">
        <v>8.6</v>
      </c>
      <c r="AG4861">
        <v>3.3</v>
      </c>
      <c r="AH4861">
        <v>410</v>
      </c>
    </row>
    <row r="4862" spans="1:34" hidden="1" x14ac:dyDescent="0.25">
      <c r="A4862" t="s">
        <v>18515</v>
      </c>
      <c r="B4862" t="s">
        <v>18516</v>
      </c>
      <c r="C4862" s="1" t="str">
        <f t="shared" si="779"/>
        <v>21:0624</v>
      </c>
      <c r="D4862" s="1" t="str">
        <f t="shared" si="783"/>
        <v>21:0195</v>
      </c>
      <c r="E4862" t="s">
        <v>18517</v>
      </c>
      <c r="F4862" t="s">
        <v>18518</v>
      </c>
      <c r="H4862">
        <v>62.076484800000003</v>
      </c>
      <c r="I4862">
        <v>-139.48617469999999</v>
      </c>
      <c r="J4862" s="1" t="str">
        <f t="shared" si="784"/>
        <v>NGR bulk stream sediment</v>
      </c>
      <c r="K4862" s="1" t="str">
        <f t="shared" si="785"/>
        <v>&lt;177 micron (NGR)</v>
      </c>
      <c r="L4862">
        <v>16</v>
      </c>
      <c r="M4862" t="s">
        <v>126</v>
      </c>
      <c r="N4862">
        <v>319</v>
      </c>
      <c r="O4862">
        <v>67</v>
      </c>
      <c r="P4862">
        <v>12</v>
      </c>
      <c r="Q4862">
        <v>12</v>
      </c>
      <c r="R4862">
        <v>15</v>
      </c>
      <c r="S4862">
        <v>7</v>
      </c>
      <c r="T4862">
        <v>0.2</v>
      </c>
      <c r="U4862">
        <v>560</v>
      </c>
      <c r="V4862">
        <v>1.96</v>
      </c>
      <c r="W4862">
        <v>0.5</v>
      </c>
      <c r="X4862">
        <v>3</v>
      </c>
      <c r="Y4862">
        <v>-2</v>
      </c>
      <c r="Z4862">
        <v>44</v>
      </c>
      <c r="AA4862">
        <v>0.5</v>
      </c>
      <c r="AB4862">
        <v>1</v>
      </c>
      <c r="AC4862">
        <v>820</v>
      </c>
      <c r="AD4862">
        <v>15</v>
      </c>
      <c r="AE4862">
        <v>-2</v>
      </c>
      <c r="AF4862">
        <v>4.2</v>
      </c>
      <c r="AG4862">
        <v>2.2000000000000002</v>
      </c>
      <c r="AH4862">
        <v>400</v>
      </c>
    </row>
    <row r="4863" spans="1:34" hidden="1" x14ac:dyDescent="0.25">
      <c r="A4863" t="s">
        <v>18519</v>
      </c>
      <c r="B4863" t="s">
        <v>18520</v>
      </c>
      <c r="C4863" s="1" t="str">
        <f t="shared" si="779"/>
        <v>21:0624</v>
      </c>
      <c r="D4863" s="1" t="str">
        <f t="shared" si="783"/>
        <v>21:0195</v>
      </c>
      <c r="E4863" t="s">
        <v>18521</v>
      </c>
      <c r="F4863" t="s">
        <v>18522</v>
      </c>
      <c r="H4863">
        <v>62.067155</v>
      </c>
      <c r="I4863">
        <v>-139.5033468</v>
      </c>
      <c r="J4863" s="1" t="str">
        <f t="shared" si="784"/>
        <v>NGR bulk stream sediment</v>
      </c>
      <c r="K4863" s="1" t="str">
        <f t="shared" si="785"/>
        <v>&lt;177 micron (NGR)</v>
      </c>
      <c r="L4863">
        <v>16</v>
      </c>
      <c r="M4863" t="s">
        <v>131</v>
      </c>
      <c r="N4863">
        <v>320</v>
      </c>
      <c r="O4863">
        <v>69</v>
      </c>
      <c r="P4863">
        <v>24</v>
      </c>
      <c r="Q4863">
        <v>11</v>
      </c>
      <c r="R4863">
        <v>17</v>
      </c>
      <c r="S4863">
        <v>10</v>
      </c>
      <c r="T4863">
        <v>-0.2</v>
      </c>
      <c r="U4863">
        <v>340</v>
      </c>
      <c r="V4863">
        <v>2.1</v>
      </c>
      <c r="W4863">
        <v>0.4</v>
      </c>
      <c r="X4863">
        <v>2</v>
      </c>
      <c r="Y4863">
        <v>-2</v>
      </c>
      <c r="Z4863">
        <v>46</v>
      </c>
      <c r="AA4863">
        <v>0.4</v>
      </c>
      <c r="AB4863">
        <v>-1</v>
      </c>
      <c r="AC4863">
        <v>719</v>
      </c>
      <c r="AD4863">
        <v>35</v>
      </c>
      <c r="AE4863">
        <v>-2</v>
      </c>
      <c r="AF4863">
        <v>10.8</v>
      </c>
      <c r="AG4863">
        <v>4.5999999999999996</v>
      </c>
      <c r="AH4863">
        <v>315</v>
      </c>
    </row>
    <row r="4864" spans="1:34" hidden="1" x14ac:dyDescent="0.25">
      <c r="A4864" t="s">
        <v>18523</v>
      </c>
      <c r="B4864" t="s">
        <v>18524</v>
      </c>
      <c r="C4864" s="1" t="str">
        <f t="shared" ref="C4864:C4927" si="786">HYPERLINK("http://geochem.nrcan.gc.ca/cdogs/content/bdl/bdl210624_e.htm", "21:0624")</f>
        <v>21:0624</v>
      </c>
      <c r="D4864" s="1" t="str">
        <f t="shared" si="783"/>
        <v>21:0195</v>
      </c>
      <c r="E4864" t="s">
        <v>18525</v>
      </c>
      <c r="F4864" t="s">
        <v>18526</v>
      </c>
      <c r="H4864">
        <v>62.084117399999997</v>
      </c>
      <c r="I4864">
        <v>-139.54996180000001</v>
      </c>
      <c r="J4864" s="1" t="str">
        <f t="shared" si="784"/>
        <v>NGR bulk stream sediment</v>
      </c>
      <c r="K4864" s="1" t="str">
        <f t="shared" si="785"/>
        <v>&lt;177 micron (NGR)</v>
      </c>
      <c r="L4864">
        <v>17</v>
      </c>
      <c r="M4864" t="s">
        <v>38</v>
      </c>
      <c r="N4864">
        <v>321</v>
      </c>
      <c r="O4864">
        <v>56</v>
      </c>
      <c r="P4864">
        <v>16</v>
      </c>
      <c r="Q4864">
        <v>8</v>
      </c>
      <c r="R4864">
        <v>20</v>
      </c>
      <c r="S4864">
        <v>7</v>
      </c>
      <c r="T4864">
        <v>-0.2</v>
      </c>
      <c r="U4864">
        <v>420</v>
      </c>
      <c r="V4864">
        <v>1.64</v>
      </c>
      <c r="W4864">
        <v>0.2</v>
      </c>
      <c r="X4864">
        <v>2</v>
      </c>
      <c r="Y4864">
        <v>-2</v>
      </c>
      <c r="Z4864">
        <v>46</v>
      </c>
      <c r="AA4864">
        <v>0.4</v>
      </c>
      <c r="AB4864">
        <v>-1</v>
      </c>
      <c r="AC4864">
        <v>734</v>
      </c>
      <c r="AD4864">
        <v>40</v>
      </c>
      <c r="AE4864">
        <v>-2</v>
      </c>
      <c r="AF4864">
        <v>6.2</v>
      </c>
      <c r="AG4864">
        <v>2.6</v>
      </c>
      <c r="AH4864">
        <v>370</v>
      </c>
    </row>
    <row r="4865" spans="1:34" hidden="1" x14ac:dyDescent="0.25">
      <c r="A4865" t="s">
        <v>18527</v>
      </c>
      <c r="B4865" t="s">
        <v>18528</v>
      </c>
      <c r="C4865" s="1" t="str">
        <f t="shared" si="786"/>
        <v>21:0624</v>
      </c>
      <c r="D4865" s="1" t="str">
        <f t="shared" si="783"/>
        <v>21:0195</v>
      </c>
      <c r="E4865" t="s">
        <v>18525</v>
      </c>
      <c r="F4865" t="s">
        <v>18529</v>
      </c>
      <c r="H4865">
        <v>62.084117399999997</v>
      </c>
      <c r="I4865">
        <v>-139.54996180000001</v>
      </c>
      <c r="J4865" s="1" t="str">
        <f t="shared" si="784"/>
        <v>NGR bulk stream sediment</v>
      </c>
      <c r="K4865" s="1" t="str">
        <f t="shared" si="785"/>
        <v>&lt;177 micron (NGR)</v>
      </c>
      <c r="L4865">
        <v>17</v>
      </c>
      <c r="M4865" t="s">
        <v>47</v>
      </c>
      <c r="N4865">
        <v>322</v>
      </c>
      <c r="O4865">
        <v>65</v>
      </c>
      <c r="P4865">
        <v>16</v>
      </c>
      <c r="Q4865">
        <v>11</v>
      </c>
      <c r="R4865">
        <v>18</v>
      </c>
      <c r="S4865">
        <v>9</v>
      </c>
      <c r="T4865">
        <v>-0.2</v>
      </c>
      <c r="U4865">
        <v>430</v>
      </c>
      <c r="V4865">
        <v>1.68</v>
      </c>
      <c r="W4865">
        <v>0.3</v>
      </c>
      <c r="X4865">
        <v>4</v>
      </c>
      <c r="Y4865">
        <v>-2</v>
      </c>
      <c r="Z4865">
        <v>50</v>
      </c>
      <c r="AA4865">
        <v>0.4</v>
      </c>
      <c r="AB4865">
        <v>1</v>
      </c>
      <c r="AC4865">
        <v>752</v>
      </c>
      <c r="AD4865">
        <v>20</v>
      </c>
      <c r="AE4865">
        <v>-2</v>
      </c>
      <c r="AF4865">
        <v>5.4</v>
      </c>
      <c r="AG4865">
        <v>2.2000000000000002</v>
      </c>
      <c r="AH4865">
        <v>360</v>
      </c>
    </row>
    <row r="4866" spans="1:34" hidden="1" x14ac:dyDescent="0.25">
      <c r="A4866" t="s">
        <v>18530</v>
      </c>
      <c r="B4866" t="s">
        <v>18531</v>
      </c>
      <c r="C4866" s="1" t="str">
        <f t="shared" si="786"/>
        <v>21:0624</v>
      </c>
      <c r="D4866" s="1" t="str">
        <f t="shared" si="783"/>
        <v>21:0195</v>
      </c>
      <c r="E4866" t="s">
        <v>18525</v>
      </c>
      <c r="F4866" t="s">
        <v>18532</v>
      </c>
      <c r="H4866">
        <v>62.084117399999997</v>
      </c>
      <c r="I4866">
        <v>-139.54996180000001</v>
      </c>
      <c r="J4866" s="1" t="str">
        <f t="shared" si="784"/>
        <v>NGR bulk stream sediment</v>
      </c>
      <c r="K4866" s="1" t="str">
        <f t="shared" si="785"/>
        <v>&lt;177 micron (NGR)</v>
      </c>
      <c r="L4866">
        <v>17</v>
      </c>
      <c r="M4866" t="s">
        <v>51</v>
      </c>
      <c r="N4866">
        <v>323</v>
      </c>
      <c r="O4866">
        <v>64</v>
      </c>
      <c r="P4866">
        <v>20</v>
      </c>
      <c r="Q4866">
        <v>10</v>
      </c>
      <c r="R4866">
        <v>20</v>
      </c>
      <c r="S4866">
        <v>8</v>
      </c>
      <c r="T4866">
        <v>-0.2</v>
      </c>
      <c r="U4866">
        <v>480</v>
      </c>
      <c r="V4866">
        <v>1.8</v>
      </c>
      <c r="W4866">
        <v>0.5</v>
      </c>
      <c r="X4866">
        <v>6</v>
      </c>
      <c r="Y4866">
        <v>-2</v>
      </c>
      <c r="Z4866">
        <v>47</v>
      </c>
      <c r="AA4866">
        <v>0.5</v>
      </c>
      <c r="AB4866">
        <v>-1</v>
      </c>
      <c r="AC4866">
        <v>737</v>
      </c>
      <c r="AD4866">
        <v>20</v>
      </c>
      <c r="AE4866">
        <v>-2</v>
      </c>
      <c r="AF4866">
        <v>7.2</v>
      </c>
      <c r="AG4866">
        <v>2.8</v>
      </c>
      <c r="AH4866">
        <v>330</v>
      </c>
    </row>
    <row r="4867" spans="1:34" hidden="1" x14ac:dyDescent="0.25">
      <c r="A4867" t="s">
        <v>18533</v>
      </c>
      <c r="B4867" t="s">
        <v>18534</v>
      </c>
      <c r="C4867" s="1" t="str">
        <f t="shared" si="786"/>
        <v>21:0624</v>
      </c>
      <c r="D4867" s="1" t="str">
        <f t="shared" si="783"/>
        <v>21:0195</v>
      </c>
      <c r="E4867" t="s">
        <v>18535</v>
      </c>
      <c r="F4867" t="s">
        <v>18536</v>
      </c>
      <c r="H4867">
        <v>62.079682599999998</v>
      </c>
      <c r="I4867">
        <v>-139.55944</v>
      </c>
      <c r="J4867" s="1" t="str">
        <f t="shared" si="784"/>
        <v>NGR bulk stream sediment</v>
      </c>
      <c r="K4867" s="1" t="str">
        <f t="shared" si="785"/>
        <v>&lt;177 micron (NGR)</v>
      </c>
      <c r="L4867">
        <v>17</v>
      </c>
      <c r="M4867" t="s">
        <v>43</v>
      </c>
      <c r="N4867">
        <v>324</v>
      </c>
      <c r="O4867">
        <v>64</v>
      </c>
      <c r="P4867">
        <v>22</v>
      </c>
      <c r="Q4867">
        <v>14</v>
      </c>
      <c r="R4867">
        <v>22</v>
      </c>
      <c r="S4867">
        <v>9</v>
      </c>
      <c r="T4867">
        <v>0.4</v>
      </c>
      <c r="U4867">
        <v>670</v>
      </c>
      <c r="V4867">
        <v>2.2000000000000002</v>
      </c>
      <c r="W4867">
        <v>0.4</v>
      </c>
      <c r="X4867">
        <v>7</v>
      </c>
      <c r="Y4867">
        <v>-2</v>
      </c>
      <c r="Z4867">
        <v>51</v>
      </c>
      <c r="AA4867">
        <v>0.7</v>
      </c>
      <c r="AB4867">
        <v>-1</v>
      </c>
      <c r="AC4867">
        <v>767</v>
      </c>
      <c r="AD4867">
        <v>25</v>
      </c>
      <c r="AE4867">
        <v>-2</v>
      </c>
      <c r="AF4867">
        <v>10.8</v>
      </c>
      <c r="AG4867">
        <v>3.2</v>
      </c>
      <c r="AH4867">
        <v>340</v>
      </c>
    </row>
    <row r="4868" spans="1:34" hidden="1" x14ac:dyDescent="0.25">
      <c r="A4868" t="s">
        <v>18537</v>
      </c>
      <c r="B4868" t="s">
        <v>18538</v>
      </c>
      <c r="C4868" s="1" t="str">
        <f t="shared" si="786"/>
        <v>21:0624</v>
      </c>
      <c r="D4868" s="1" t="str">
        <f t="shared" si="783"/>
        <v>21:0195</v>
      </c>
      <c r="E4868" t="s">
        <v>18539</v>
      </c>
      <c r="F4868" t="s">
        <v>18540</v>
      </c>
      <c r="H4868">
        <v>62.067211499999999</v>
      </c>
      <c r="I4868">
        <v>-139.60222999999999</v>
      </c>
      <c r="J4868" s="1" t="str">
        <f t="shared" si="784"/>
        <v>NGR bulk stream sediment</v>
      </c>
      <c r="K4868" s="1" t="str">
        <f t="shared" si="785"/>
        <v>&lt;177 micron (NGR)</v>
      </c>
      <c r="L4868">
        <v>17</v>
      </c>
      <c r="M4868" t="s">
        <v>56</v>
      </c>
      <c r="N4868">
        <v>325</v>
      </c>
      <c r="O4868">
        <v>67</v>
      </c>
      <c r="P4868">
        <v>18</v>
      </c>
      <c r="Q4868">
        <v>12</v>
      </c>
      <c r="R4868">
        <v>20</v>
      </c>
      <c r="S4868">
        <v>9</v>
      </c>
      <c r="T4868">
        <v>-0.2</v>
      </c>
      <c r="U4868">
        <v>300</v>
      </c>
      <c r="V4868">
        <v>1.48</v>
      </c>
      <c r="W4868">
        <v>0.4</v>
      </c>
      <c r="X4868">
        <v>7</v>
      </c>
      <c r="Y4868">
        <v>-2</v>
      </c>
      <c r="Z4868">
        <v>35</v>
      </c>
      <c r="AA4868">
        <v>0.3</v>
      </c>
      <c r="AB4868">
        <v>-1</v>
      </c>
      <c r="AC4868">
        <v>672</v>
      </c>
      <c r="AD4868">
        <v>25</v>
      </c>
      <c r="AE4868">
        <v>-2</v>
      </c>
      <c r="AF4868">
        <v>6</v>
      </c>
      <c r="AG4868">
        <v>2.2999999999999998</v>
      </c>
      <c r="AH4868">
        <v>390</v>
      </c>
    </row>
    <row r="4869" spans="1:34" hidden="1" x14ac:dyDescent="0.25">
      <c r="A4869" t="s">
        <v>18541</v>
      </c>
      <c r="B4869" t="s">
        <v>18542</v>
      </c>
      <c r="C4869" s="1" t="str">
        <f t="shared" si="786"/>
        <v>21:0624</v>
      </c>
      <c r="D4869" s="1" t="str">
        <f t="shared" si="783"/>
        <v>21:0195</v>
      </c>
      <c r="E4869" t="s">
        <v>18543</v>
      </c>
      <c r="F4869" t="s">
        <v>18544</v>
      </c>
      <c r="H4869">
        <v>62.040920700000001</v>
      </c>
      <c r="I4869">
        <v>-139.5798801</v>
      </c>
      <c r="J4869" s="1" t="str">
        <f t="shared" si="784"/>
        <v>NGR bulk stream sediment</v>
      </c>
      <c r="K4869" s="1" t="str">
        <f t="shared" si="785"/>
        <v>&lt;177 micron (NGR)</v>
      </c>
      <c r="L4869">
        <v>17</v>
      </c>
      <c r="M4869" t="s">
        <v>61</v>
      </c>
      <c r="N4869">
        <v>326</v>
      </c>
      <c r="O4869">
        <v>65</v>
      </c>
      <c r="P4869">
        <v>20</v>
      </c>
      <c r="Q4869">
        <v>14</v>
      </c>
      <c r="R4869">
        <v>17</v>
      </c>
      <c r="S4869">
        <v>8</v>
      </c>
      <c r="T4869">
        <v>-0.2</v>
      </c>
      <c r="U4869">
        <v>390</v>
      </c>
      <c r="V4869">
        <v>2.0499999999999998</v>
      </c>
      <c r="W4869">
        <v>0.2</v>
      </c>
      <c r="X4869">
        <v>4</v>
      </c>
      <c r="Y4869">
        <v>-2</v>
      </c>
      <c r="Z4869">
        <v>58</v>
      </c>
      <c r="AA4869">
        <v>0.5</v>
      </c>
      <c r="AB4869">
        <v>-1</v>
      </c>
      <c r="AC4869">
        <v>790</v>
      </c>
      <c r="AD4869">
        <v>80</v>
      </c>
      <c r="AE4869">
        <v>-2</v>
      </c>
      <c r="AF4869">
        <v>10</v>
      </c>
      <c r="AG4869">
        <v>3.9</v>
      </c>
      <c r="AH4869">
        <v>360</v>
      </c>
    </row>
    <row r="4870" spans="1:34" hidden="1" x14ac:dyDescent="0.25">
      <c r="A4870" t="s">
        <v>18545</v>
      </c>
      <c r="B4870" t="s">
        <v>18546</v>
      </c>
      <c r="C4870" s="1" t="str">
        <f t="shared" si="786"/>
        <v>21:0624</v>
      </c>
      <c r="D4870" s="1" t="str">
        <f t="shared" si="783"/>
        <v>21:0195</v>
      </c>
      <c r="E4870" t="s">
        <v>18547</v>
      </c>
      <c r="F4870" t="s">
        <v>18548</v>
      </c>
      <c r="H4870">
        <v>62.016708199999997</v>
      </c>
      <c r="I4870">
        <v>-139.61444420000001</v>
      </c>
      <c r="J4870" s="1" t="str">
        <f t="shared" si="784"/>
        <v>NGR bulk stream sediment</v>
      </c>
      <c r="K4870" s="1" t="str">
        <f t="shared" si="785"/>
        <v>&lt;177 micron (NGR)</v>
      </c>
      <c r="L4870">
        <v>17</v>
      </c>
      <c r="M4870" t="s">
        <v>66</v>
      </c>
      <c r="N4870">
        <v>327</v>
      </c>
      <c r="O4870">
        <v>70</v>
      </c>
      <c r="P4870">
        <v>22</v>
      </c>
      <c r="Q4870">
        <v>13</v>
      </c>
      <c r="R4870">
        <v>21</v>
      </c>
      <c r="S4870">
        <v>9</v>
      </c>
      <c r="T4870">
        <v>0.3</v>
      </c>
      <c r="U4870">
        <v>370</v>
      </c>
      <c r="V4870">
        <v>2.1</v>
      </c>
      <c r="W4870">
        <v>0.5</v>
      </c>
      <c r="X4870">
        <v>4</v>
      </c>
      <c r="Y4870">
        <v>-2</v>
      </c>
      <c r="Z4870">
        <v>61</v>
      </c>
      <c r="AA4870">
        <v>0.5</v>
      </c>
      <c r="AB4870">
        <v>-1</v>
      </c>
      <c r="AC4870">
        <v>699</v>
      </c>
      <c r="AD4870">
        <v>30</v>
      </c>
      <c r="AE4870">
        <v>-2</v>
      </c>
      <c r="AF4870">
        <v>9.8000000000000007</v>
      </c>
      <c r="AG4870">
        <v>7.9</v>
      </c>
      <c r="AH4870">
        <v>400</v>
      </c>
    </row>
    <row r="4871" spans="1:34" hidden="1" x14ac:dyDescent="0.25">
      <c r="A4871" t="s">
        <v>18549</v>
      </c>
      <c r="B4871" t="s">
        <v>18550</v>
      </c>
      <c r="C4871" s="1" t="str">
        <f t="shared" si="786"/>
        <v>21:0624</v>
      </c>
      <c r="D4871" s="1" t="str">
        <f t="shared" si="783"/>
        <v>21:0195</v>
      </c>
      <c r="E4871" t="s">
        <v>18551</v>
      </c>
      <c r="F4871" t="s">
        <v>18552</v>
      </c>
      <c r="H4871">
        <v>62.093406899999998</v>
      </c>
      <c r="I4871">
        <v>-138.23420400000001</v>
      </c>
      <c r="J4871" s="1" t="str">
        <f t="shared" si="784"/>
        <v>NGR bulk stream sediment</v>
      </c>
      <c r="K4871" s="1" t="str">
        <f t="shared" si="785"/>
        <v>&lt;177 micron (NGR)</v>
      </c>
      <c r="L4871">
        <v>17</v>
      </c>
      <c r="M4871" t="s">
        <v>76</v>
      </c>
      <c r="N4871">
        <v>328</v>
      </c>
      <c r="O4871">
        <v>29</v>
      </c>
      <c r="P4871">
        <v>6</v>
      </c>
      <c r="Q4871">
        <v>9</v>
      </c>
      <c r="R4871">
        <v>9</v>
      </c>
      <c r="S4871">
        <v>2</v>
      </c>
      <c r="T4871">
        <v>0.2</v>
      </c>
      <c r="U4871">
        <v>80</v>
      </c>
      <c r="V4871">
        <v>0.72</v>
      </c>
      <c r="W4871">
        <v>0.3</v>
      </c>
      <c r="X4871">
        <v>2</v>
      </c>
      <c r="Y4871">
        <v>-2</v>
      </c>
      <c r="Z4871">
        <v>15</v>
      </c>
      <c r="AA4871">
        <v>-0.2</v>
      </c>
      <c r="AB4871">
        <v>1</v>
      </c>
      <c r="AC4871">
        <v>843</v>
      </c>
      <c r="AD4871">
        <v>-10</v>
      </c>
      <c r="AE4871">
        <v>-2</v>
      </c>
      <c r="AF4871">
        <v>2.6</v>
      </c>
      <c r="AG4871">
        <v>2.5</v>
      </c>
      <c r="AH4871">
        <v>370</v>
      </c>
    </row>
    <row r="4872" spans="1:34" hidden="1" x14ac:dyDescent="0.25">
      <c r="A4872" t="s">
        <v>18553</v>
      </c>
      <c r="B4872" t="s">
        <v>18554</v>
      </c>
      <c r="C4872" s="1" t="str">
        <f t="shared" si="786"/>
        <v>21:0624</v>
      </c>
      <c r="D4872" s="1" t="str">
        <f t="shared" si="783"/>
        <v>21:0195</v>
      </c>
      <c r="E4872" t="s">
        <v>18555</v>
      </c>
      <c r="F4872" t="s">
        <v>18556</v>
      </c>
      <c r="H4872">
        <v>62.088269500000003</v>
      </c>
      <c r="I4872">
        <v>-138.16768669999999</v>
      </c>
      <c r="J4872" s="1" t="str">
        <f t="shared" si="784"/>
        <v>NGR bulk stream sediment</v>
      </c>
      <c r="K4872" s="1" t="str">
        <f t="shared" si="785"/>
        <v>&lt;177 micron (NGR)</v>
      </c>
      <c r="L4872">
        <v>17</v>
      </c>
      <c r="M4872" t="s">
        <v>81</v>
      </c>
      <c r="N4872">
        <v>329</v>
      </c>
      <c r="O4872">
        <v>36</v>
      </c>
      <c r="P4872">
        <v>9</v>
      </c>
      <c r="Q4872">
        <v>9</v>
      </c>
      <c r="R4872">
        <v>13</v>
      </c>
      <c r="S4872">
        <v>5</v>
      </c>
      <c r="T4872">
        <v>0.3</v>
      </c>
      <c r="U4872">
        <v>110</v>
      </c>
      <c r="V4872">
        <v>0.92</v>
      </c>
      <c r="W4872">
        <v>-0.2</v>
      </c>
      <c r="X4872">
        <v>3</v>
      </c>
      <c r="Y4872">
        <v>-2</v>
      </c>
      <c r="Z4872">
        <v>21</v>
      </c>
      <c r="AA4872">
        <v>0.2</v>
      </c>
      <c r="AB4872">
        <v>2</v>
      </c>
      <c r="AC4872">
        <v>889</v>
      </c>
      <c r="AD4872">
        <v>15</v>
      </c>
      <c r="AE4872">
        <v>2</v>
      </c>
      <c r="AF4872">
        <v>2</v>
      </c>
      <c r="AG4872">
        <v>3.5</v>
      </c>
      <c r="AH4872">
        <v>370</v>
      </c>
    </row>
    <row r="4873" spans="1:34" hidden="1" x14ac:dyDescent="0.25">
      <c r="A4873" t="s">
        <v>18557</v>
      </c>
      <c r="B4873" t="s">
        <v>18558</v>
      </c>
      <c r="C4873" s="1" t="str">
        <f t="shared" si="786"/>
        <v>21:0624</v>
      </c>
      <c r="D4873" s="1" t="str">
        <f>HYPERLINK("http://geochem.nrcan.gc.ca/cdogs/content/svy/svy_e.htm", "")</f>
        <v/>
      </c>
      <c r="G4873" s="1" t="str">
        <f>HYPERLINK("http://geochem.nrcan.gc.ca/cdogs/content/cr_/cr_00077_e.htm", "77")</f>
        <v>77</v>
      </c>
      <c r="J4873" t="s">
        <v>69</v>
      </c>
      <c r="K4873" t="s">
        <v>70</v>
      </c>
      <c r="L4873">
        <v>17</v>
      </c>
      <c r="M4873" t="s">
        <v>71</v>
      </c>
      <c r="N4873">
        <v>330</v>
      </c>
      <c r="O4873">
        <v>130</v>
      </c>
      <c r="P4873">
        <v>56</v>
      </c>
      <c r="Q4873">
        <v>31</v>
      </c>
      <c r="R4873">
        <v>267</v>
      </c>
      <c r="S4873">
        <v>18</v>
      </c>
      <c r="T4873">
        <v>0.2</v>
      </c>
      <c r="U4873">
        <v>520</v>
      </c>
      <c r="V4873">
        <v>2.8</v>
      </c>
      <c r="W4873">
        <v>1</v>
      </c>
      <c r="X4873">
        <v>15</v>
      </c>
      <c r="Y4873">
        <v>3</v>
      </c>
      <c r="Z4873">
        <v>44</v>
      </c>
      <c r="AA4873">
        <v>0.8</v>
      </c>
      <c r="AB4873">
        <v>4</v>
      </c>
      <c r="AC4873">
        <v>683</v>
      </c>
      <c r="AD4873">
        <v>25</v>
      </c>
      <c r="AE4873">
        <v>16</v>
      </c>
      <c r="AF4873">
        <v>2.8</v>
      </c>
      <c r="AG4873">
        <v>19</v>
      </c>
      <c r="AH4873">
        <v>360</v>
      </c>
    </row>
    <row r="4874" spans="1:34" hidden="1" x14ac:dyDescent="0.25">
      <c r="A4874" t="s">
        <v>18559</v>
      </c>
      <c r="B4874" t="s">
        <v>18560</v>
      </c>
      <c r="C4874" s="1" t="str">
        <f t="shared" si="786"/>
        <v>21:0624</v>
      </c>
      <c r="D4874" s="1" t="str">
        <f t="shared" ref="D4874:D4888" si="787">HYPERLINK("http://geochem.nrcan.gc.ca/cdogs/content/svy/svy210195_e.htm", "21:0195")</f>
        <v>21:0195</v>
      </c>
      <c r="E4874" t="s">
        <v>18561</v>
      </c>
      <c r="F4874" t="s">
        <v>18562</v>
      </c>
      <c r="H4874">
        <v>62.084114599999999</v>
      </c>
      <c r="I4874">
        <v>-138.17930089999999</v>
      </c>
      <c r="J4874" s="1" t="str">
        <f t="shared" ref="J4874:J4888" si="788">HYPERLINK("http://geochem.nrcan.gc.ca/cdogs/content/kwd/kwd020030_e.htm", "NGR bulk stream sediment")</f>
        <v>NGR bulk stream sediment</v>
      </c>
      <c r="K4874" s="1" t="str">
        <f t="shared" ref="K4874:K4888" si="789">HYPERLINK("http://geochem.nrcan.gc.ca/cdogs/content/kwd/kwd080006_e.htm", "&lt;177 micron (NGR)")</f>
        <v>&lt;177 micron (NGR)</v>
      </c>
      <c r="L4874">
        <v>17</v>
      </c>
      <c r="M4874" t="s">
        <v>86</v>
      </c>
      <c r="N4874">
        <v>331</v>
      </c>
      <c r="O4874">
        <v>37</v>
      </c>
      <c r="P4874">
        <v>8</v>
      </c>
      <c r="Q4874">
        <v>7</v>
      </c>
      <c r="R4874">
        <v>11</v>
      </c>
      <c r="S4874">
        <v>5</v>
      </c>
      <c r="T4874">
        <v>-0.2</v>
      </c>
      <c r="U4874">
        <v>130</v>
      </c>
      <c r="V4874">
        <v>0.84</v>
      </c>
      <c r="W4874">
        <v>0.4</v>
      </c>
      <c r="X4874">
        <v>3</v>
      </c>
      <c r="Y4874">
        <v>-2</v>
      </c>
      <c r="Z4874">
        <v>20</v>
      </c>
      <c r="AA4874">
        <v>0.2</v>
      </c>
      <c r="AB4874">
        <v>1</v>
      </c>
      <c r="AC4874">
        <v>1000</v>
      </c>
      <c r="AD4874">
        <v>10</v>
      </c>
      <c r="AE4874">
        <v>-2</v>
      </c>
      <c r="AF4874">
        <v>1.6</v>
      </c>
      <c r="AG4874">
        <v>2.1</v>
      </c>
      <c r="AH4874">
        <v>330</v>
      </c>
    </row>
    <row r="4875" spans="1:34" hidden="1" x14ac:dyDescent="0.25">
      <c r="A4875" t="s">
        <v>18563</v>
      </c>
      <c r="B4875" t="s">
        <v>18564</v>
      </c>
      <c r="C4875" s="1" t="str">
        <f t="shared" si="786"/>
        <v>21:0624</v>
      </c>
      <c r="D4875" s="1" t="str">
        <f t="shared" si="787"/>
        <v>21:0195</v>
      </c>
      <c r="E4875" t="s">
        <v>18565</v>
      </c>
      <c r="F4875" t="s">
        <v>18566</v>
      </c>
      <c r="H4875">
        <v>62.098331299999998</v>
      </c>
      <c r="I4875">
        <v>-138.18668149999999</v>
      </c>
      <c r="J4875" s="1" t="str">
        <f t="shared" si="788"/>
        <v>NGR bulk stream sediment</v>
      </c>
      <c r="K4875" s="1" t="str">
        <f t="shared" si="789"/>
        <v>&lt;177 micron (NGR)</v>
      </c>
      <c r="L4875">
        <v>17</v>
      </c>
      <c r="M4875" t="s">
        <v>91</v>
      </c>
      <c r="N4875">
        <v>332</v>
      </c>
      <c r="O4875">
        <v>48</v>
      </c>
      <c r="P4875">
        <v>17</v>
      </c>
      <c r="Q4875">
        <v>12</v>
      </c>
      <c r="R4875">
        <v>16</v>
      </c>
      <c r="S4875">
        <v>7</v>
      </c>
      <c r="T4875">
        <v>-0.2</v>
      </c>
      <c r="U4875">
        <v>180</v>
      </c>
      <c r="V4875">
        <v>1.18</v>
      </c>
      <c r="W4875">
        <v>0.3</v>
      </c>
      <c r="X4875">
        <v>4</v>
      </c>
      <c r="Y4875">
        <v>-2</v>
      </c>
      <c r="Z4875">
        <v>36</v>
      </c>
      <c r="AA4875">
        <v>0.2</v>
      </c>
      <c r="AB4875">
        <v>2</v>
      </c>
      <c r="AC4875">
        <v>924</v>
      </c>
      <c r="AD4875">
        <v>15</v>
      </c>
      <c r="AE4875">
        <v>-2</v>
      </c>
      <c r="AF4875">
        <v>5.2</v>
      </c>
      <c r="AG4875">
        <v>2.6</v>
      </c>
      <c r="AH4875">
        <v>315</v>
      </c>
    </row>
    <row r="4876" spans="1:34" hidden="1" x14ac:dyDescent="0.25">
      <c r="A4876" t="s">
        <v>18567</v>
      </c>
      <c r="B4876" t="s">
        <v>18568</v>
      </c>
      <c r="C4876" s="1" t="str">
        <f t="shared" si="786"/>
        <v>21:0624</v>
      </c>
      <c r="D4876" s="1" t="str">
        <f t="shared" si="787"/>
        <v>21:0195</v>
      </c>
      <c r="E4876" t="s">
        <v>18569</v>
      </c>
      <c r="F4876" t="s">
        <v>18570</v>
      </c>
      <c r="H4876">
        <v>62.111161899999999</v>
      </c>
      <c r="I4876">
        <v>-138.16576019999999</v>
      </c>
      <c r="J4876" s="1" t="str">
        <f t="shared" si="788"/>
        <v>NGR bulk stream sediment</v>
      </c>
      <c r="K4876" s="1" t="str">
        <f t="shared" si="789"/>
        <v>&lt;177 micron (NGR)</v>
      </c>
      <c r="L4876">
        <v>17</v>
      </c>
      <c r="M4876" t="s">
        <v>96</v>
      </c>
      <c r="N4876">
        <v>333</v>
      </c>
      <c r="O4876">
        <v>54</v>
      </c>
      <c r="P4876">
        <v>14</v>
      </c>
      <c r="Q4876">
        <v>10</v>
      </c>
      <c r="R4876">
        <v>13</v>
      </c>
      <c r="S4876">
        <v>6</v>
      </c>
      <c r="T4876">
        <v>-0.2</v>
      </c>
      <c r="U4876">
        <v>220</v>
      </c>
      <c r="V4876">
        <v>1.1599999999999999</v>
      </c>
      <c r="W4876">
        <v>-0.2</v>
      </c>
      <c r="X4876">
        <v>3</v>
      </c>
      <c r="Y4876">
        <v>-2</v>
      </c>
      <c r="Z4876">
        <v>35</v>
      </c>
      <c r="AA4876">
        <v>0.4</v>
      </c>
      <c r="AB4876">
        <v>2</v>
      </c>
      <c r="AC4876">
        <v>959</v>
      </c>
      <c r="AD4876">
        <v>35</v>
      </c>
      <c r="AE4876">
        <v>-2</v>
      </c>
      <c r="AF4876">
        <v>5.6</v>
      </c>
      <c r="AG4876">
        <v>4.7</v>
      </c>
      <c r="AH4876">
        <v>370</v>
      </c>
    </row>
    <row r="4877" spans="1:34" hidden="1" x14ac:dyDescent="0.25">
      <c r="A4877" t="s">
        <v>18571</v>
      </c>
      <c r="B4877" t="s">
        <v>18572</v>
      </c>
      <c r="C4877" s="1" t="str">
        <f t="shared" si="786"/>
        <v>21:0624</v>
      </c>
      <c r="D4877" s="1" t="str">
        <f t="shared" si="787"/>
        <v>21:0195</v>
      </c>
      <c r="E4877" t="s">
        <v>18573</v>
      </c>
      <c r="F4877" t="s">
        <v>18574</v>
      </c>
      <c r="H4877">
        <v>62.120366500000003</v>
      </c>
      <c r="I4877">
        <v>-138.17310939999999</v>
      </c>
      <c r="J4877" s="1" t="str">
        <f t="shared" si="788"/>
        <v>NGR bulk stream sediment</v>
      </c>
      <c r="K4877" s="1" t="str">
        <f t="shared" si="789"/>
        <v>&lt;177 micron (NGR)</v>
      </c>
      <c r="L4877">
        <v>17</v>
      </c>
      <c r="M4877" t="s">
        <v>101</v>
      </c>
      <c r="N4877">
        <v>334</v>
      </c>
      <c r="O4877">
        <v>60</v>
      </c>
      <c r="P4877">
        <v>19</v>
      </c>
      <c r="Q4877">
        <v>11</v>
      </c>
      <c r="R4877">
        <v>21</v>
      </c>
      <c r="S4877">
        <v>7</v>
      </c>
      <c r="T4877">
        <v>-0.2</v>
      </c>
      <c r="U4877">
        <v>390</v>
      </c>
      <c r="V4877">
        <v>1.56</v>
      </c>
      <c r="W4877">
        <v>0.3</v>
      </c>
      <c r="X4877">
        <v>3</v>
      </c>
      <c r="Y4877">
        <v>-2</v>
      </c>
      <c r="Z4877">
        <v>35</v>
      </c>
      <c r="AA4877">
        <v>0.2</v>
      </c>
      <c r="AB4877">
        <v>4</v>
      </c>
      <c r="AC4877">
        <v>800</v>
      </c>
      <c r="AD4877">
        <v>25</v>
      </c>
      <c r="AE4877">
        <v>-2</v>
      </c>
      <c r="AF4877">
        <v>10</v>
      </c>
      <c r="AG4877">
        <v>2.7</v>
      </c>
      <c r="AH4877">
        <v>360</v>
      </c>
    </row>
    <row r="4878" spans="1:34" hidden="1" x14ac:dyDescent="0.25">
      <c r="A4878" t="s">
        <v>18575</v>
      </c>
      <c r="B4878" t="s">
        <v>18576</v>
      </c>
      <c r="C4878" s="1" t="str">
        <f t="shared" si="786"/>
        <v>21:0624</v>
      </c>
      <c r="D4878" s="1" t="str">
        <f t="shared" si="787"/>
        <v>21:0195</v>
      </c>
      <c r="E4878" t="s">
        <v>18577</v>
      </c>
      <c r="F4878" t="s">
        <v>18578</v>
      </c>
      <c r="H4878">
        <v>62.1198731</v>
      </c>
      <c r="I4878">
        <v>-138.1382078</v>
      </c>
      <c r="J4878" s="1" t="str">
        <f t="shared" si="788"/>
        <v>NGR bulk stream sediment</v>
      </c>
      <c r="K4878" s="1" t="str">
        <f t="shared" si="789"/>
        <v>&lt;177 micron (NGR)</v>
      </c>
      <c r="L4878">
        <v>17</v>
      </c>
      <c r="M4878" t="s">
        <v>106</v>
      </c>
      <c r="N4878">
        <v>335</v>
      </c>
      <c r="O4878">
        <v>56</v>
      </c>
      <c r="P4878">
        <v>21</v>
      </c>
      <c r="Q4878">
        <v>8</v>
      </c>
      <c r="R4878">
        <v>16</v>
      </c>
      <c r="S4878">
        <v>8</v>
      </c>
      <c r="T4878">
        <v>0.3</v>
      </c>
      <c r="U4878">
        <v>210</v>
      </c>
      <c r="V4878">
        <v>1.44</v>
      </c>
      <c r="W4878">
        <v>0.2</v>
      </c>
      <c r="X4878">
        <v>3</v>
      </c>
      <c r="Y4878">
        <v>-2</v>
      </c>
      <c r="Z4878">
        <v>51</v>
      </c>
      <c r="AA4878">
        <v>0.3</v>
      </c>
      <c r="AB4878">
        <v>3</v>
      </c>
      <c r="AC4878">
        <v>727</v>
      </c>
      <c r="AD4878">
        <v>15</v>
      </c>
      <c r="AE4878">
        <v>-2</v>
      </c>
      <c r="AF4878">
        <v>4.2</v>
      </c>
      <c r="AG4878">
        <v>2</v>
      </c>
      <c r="AH4878">
        <v>410</v>
      </c>
    </row>
    <row r="4879" spans="1:34" hidden="1" x14ac:dyDescent="0.25">
      <c r="A4879" t="s">
        <v>18579</v>
      </c>
      <c r="B4879" t="s">
        <v>18580</v>
      </c>
      <c r="C4879" s="1" t="str">
        <f t="shared" si="786"/>
        <v>21:0624</v>
      </c>
      <c r="D4879" s="1" t="str">
        <f t="shared" si="787"/>
        <v>21:0195</v>
      </c>
      <c r="E4879" t="s">
        <v>18581</v>
      </c>
      <c r="F4879" t="s">
        <v>18582</v>
      </c>
      <c r="H4879">
        <v>62.124185900000001</v>
      </c>
      <c r="I4879">
        <v>-138.10503460000001</v>
      </c>
      <c r="J4879" s="1" t="str">
        <f t="shared" si="788"/>
        <v>NGR bulk stream sediment</v>
      </c>
      <c r="K4879" s="1" t="str">
        <f t="shared" si="789"/>
        <v>&lt;177 micron (NGR)</v>
      </c>
      <c r="L4879">
        <v>17</v>
      </c>
      <c r="M4879" t="s">
        <v>111</v>
      </c>
      <c r="N4879">
        <v>336</v>
      </c>
      <c r="O4879">
        <v>55</v>
      </c>
      <c r="P4879">
        <v>14</v>
      </c>
      <c r="Q4879">
        <v>11</v>
      </c>
      <c r="R4879">
        <v>16</v>
      </c>
      <c r="S4879">
        <v>6</v>
      </c>
      <c r="T4879">
        <v>-0.2</v>
      </c>
      <c r="U4879">
        <v>230</v>
      </c>
      <c r="V4879">
        <v>1.46</v>
      </c>
      <c r="W4879">
        <v>0.3</v>
      </c>
      <c r="X4879">
        <v>4</v>
      </c>
      <c r="Y4879">
        <v>-2</v>
      </c>
      <c r="Z4879">
        <v>37</v>
      </c>
      <c r="AA4879">
        <v>0.4</v>
      </c>
      <c r="AB4879">
        <v>3</v>
      </c>
      <c r="AC4879">
        <v>809</v>
      </c>
      <c r="AD4879">
        <v>15</v>
      </c>
      <c r="AE4879">
        <v>-2</v>
      </c>
      <c r="AF4879">
        <v>4</v>
      </c>
      <c r="AG4879">
        <v>3.5</v>
      </c>
      <c r="AH4879">
        <v>47</v>
      </c>
    </row>
    <row r="4880" spans="1:34" hidden="1" x14ac:dyDescent="0.25">
      <c r="A4880" t="s">
        <v>18583</v>
      </c>
      <c r="B4880" t="s">
        <v>18584</v>
      </c>
      <c r="C4880" s="1" t="str">
        <f t="shared" si="786"/>
        <v>21:0624</v>
      </c>
      <c r="D4880" s="1" t="str">
        <f t="shared" si="787"/>
        <v>21:0195</v>
      </c>
      <c r="E4880" t="s">
        <v>18585</v>
      </c>
      <c r="F4880" t="s">
        <v>18586</v>
      </c>
      <c r="H4880">
        <v>62.136122700000001</v>
      </c>
      <c r="I4880">
        <v>-138.11746260000001</v>
      </c>
      <c r="J4880" s="1" t="str">
        <f t="shared" si="788"/>
        <v>NGR bulk stream sediment</v>
      </c>
      <c r="K4880" s="1" t="str">
        <f t="shared" si="789"/>
        <v>&lt;177 micron (NGR)</v>
      </c>
      <c r="L4880">
        <v>17</v>
      </c>
      <c r="M4880" t="s">
        <v>116</v>
      </c>
      <c r="N4880">
        <v>337</v>
      </c>
      <c r="O4880">
        <v>38</v>
      </c>
      <c r="P4880">
        <v>11</v>
      </c>
      <c r="Q4880">
        <v>6</v>
      </c>
      <c r="R4880">
        <v>13</v>
      </c>
      <c r="S4880">
        <v>5</v>
      </c>
      <c r="T4880">
        <v>-0.2</v>
      </c>
      <c r="U4880">
        <v>180</v>
      </c>
      <c r="V4880">
        <v>1.06</v>
      </c>
      <c r="W4880">
        <v>-0.2</v>
      </c>
      <c r="X4880">
        <v>2</v>
      </c>
      <c r="Y4880">
        <v>-2</v>
      </c>
      <c r="Z4880">
        <v>22</v>
      </c>
      <c r="AA4880">
        <v>0.5</v>
      </c>
      <c r="AB4880">
        <v>1</v>
      </c>
      <c r="AC4880">
        <v>895</v>
      </c>
      <c r="AD4880">
        <v>20</v>
      </c>
      <c r="AE4880">
        <v>2</v>
      </c>
      <c r="AF4880">
        <v>4</v>
      </c>
      <c r="AG4880">
        <v>2.9</v>
      </c>
      <c r="AH4880">
        <v>360</v>
      </c>
    </row>
    <row r="4881" spans="1:34" hidden="1" x14ac:dyDescent="0.25">
      <c r="A4881" t="s">
        <v>18587</v>
      </c>
      <c r="B4881" t="s">
        <v>18588</v>
      </c>
      <c r="C4881" s="1" t="str">
        <f t="shared" si="786"/>
        <v>21:0624</v>
      </c>
      <c r="D4881" s="1" t="str">
        <f t="shared" si="787"/>
        <v>21:0195</v>
      </c>
      <c r="E4881" t="s">
        <v>18589</v>
      </c>
      <c r="F4881" t="s">
        <v>18590</v>
      </c>
      <c r="H4881">
        <v>62.140134000000003</v>
      </c>
      <c r="I4881">
        <v>-138.08853909999999</v>
      </c>
      <c r="J4881" s="1" t="str">
        <f t="shared" si="788"/>
        <v>NGR bulk stream sediment</v>
      </c>
      <c r="K4881" s="1" t="str">
        <f t="shared" si="789"/>
        <v>&lt;177 micron (NGR)</v>
      </c>
      <c r="L4881">
        <v>17</v>
      </c>
      <c r="M4881" t="s">
        <v>121</v>
      </c>
      <c r="N4881">
        <v>338</v>
      </c>
      <c r="O4881">
        <v>41</v>
      </c>
      <c r="P4881">
        <v>9</v>
      </c>
      <c r="Q4881">
        <v>6</v>
      </c>
      <c r="R4881">
        <v>10</v>
      </c>
      <c r="S4881">
        <v>5</v>
      </c>
      <c r="T4881">
        <v>0.2</v>
      </c>
      <c r="U4881">
        <v>180</v>
      </c>
      <c r="V4881">
        <v>1.1000000000000001</v>
      </c>
      <c r="W4881">
        <v>-0.2</v>
      </c>
      <c r="X4881">
        <v>1</v>
      </c>
      <c r="Y4881">
        <v>-2</v>
      </c>
      <c r="Z4881">
        <v>21</v>
      </c>
      <c r="AA4881">
        <v>0.4</v>
      </c>
      <c r="AB4881">
        <v>2</v>
      </c>
      <c r="AC4881">
        <v>895</v>
      </c>
      <c r="AD4881">
        <v>15</v>
      </c>
      <c r="AE4881">
        <v>-2</v>
      </c>
      <c r="AF4881">
        <v>2.6</v>
      </c>
      <c r="AG4881">
        <v>3.2</v>
      </c>
      <c r="AH4881">
        <v>315</v>
      </c>
    </row>
    <row r="4882" spans="1:34" hidden="1" x14ac:dyDescent="0.25">
      <c r="A4882" t="s">
        <v>18591</v>
      </c>
      <c r="B4882" t="s">
        <v>18592</v>
      </c>
      <c r="C4882" s="1" t="str">
        <f t="shared" si="786"/>
        <v>21:0624</v>
      </c>
      <c r="D4882" s="1" t="str">
        <f t="shared" si="787"/>
        <v>21:0195</v>
      </c>
      <c r="E4882" t="s">
        <v>18593</v>
      </c>
      <c r="F4882" t="s">
        <v>18594</v>
      </c>
      <c r="H4882">
        <v>62.1535893</v>
      </c>
      <c r="I4882">
        <v>-138.0983445</v>
      </c>
      <c r="J4882" s="1" t="str">
        <f t="shared" si="788"/>
        <v>NGR bulk stream sediment</v>
      </c>
      <c r="K4882" s="1" t="str">
        <f t="shared" si="789"/>
        <v>&lt;177 micron (NGR)</v>
      </c>
      <c r="L4882">
        <v>17</v>
      </c>
      <c r="M4882" t="s">
        <v>126</v>
      </c>
      <c r="N4882">
        <v>339</v>
      </c>
      <c r="O4882">
        <v>54</v>
      </c>
      <c r="P4882">
        <v>10</v>
      </c>
      <c r="Q4882">
        <v>7</v>
      </c>
      <c r="R4882">
        <v>8</v>
      </c>
      <c r="S4882">
        <v>10</v>
      </c>
      <c r="T4882">
        <v>0.2</v>
      </c>
      <c r="U4882">
        <v>270</v>
      </c>
      <c r="V4882">
        <v>2.2000000000000002</v>
      </c>
      <c r="W4882">
        <v>-0.2</v>
      </c>
      <c r="X4882">
        <v>2</v>
      </c>
      <c r="Y4882">
        <v>-2</v>
      </c>
      <c r="Z4882">
        <v>65</v>
      </c>
      <c r="AA4882">
        <v>0.3</v>
      </c>
      <c r="AB4882">
        <v>2</v>
      </c>
      <c r="AC4882">
        <v>770</v>
      </c>
      <c r="AD4882">
        <v>10</v>
      </c>
      <c r="AE4882">
        <v>-2</v>
      </c>
      <c r="AF4882">
        <v>3</v>
      </c>
      <c r="AG4882">
        <v>2.5</v>
      </c>
      <c r="AH4882">
        <v>600</v>
      </c>
    </row>
    <row r="4883" spans="1:34" hidden="1" x14ac:dyDescent="0.25">
      <c r="A4883" t="s">
        <v>18595</v>
      </c>
      <c r="B4883" t="s">
        <v>18596</v>
      </c>
      <c r="C4883" s="1" t="str">
        <f t="shared" si="786"/>
        <v>21:0624</v>
      </c>
      <c r="D4883" s="1" t="str">
        <f t="shared" si="787"/>
        <v>21:0195</v>
      </c>
      <c r="E4883" t="s">
        <v>18597</v>
      </c>
      <c r="F4883" t="s">
        <v>18598</v>
      </c>
      <c r="H4883">
        <v>62.183496300000002</v>
      </c>
      <c r="I4883">
        <v>-138.12784439999999</v>
      </c>
      <c r="J4883" s="1" t="str">
        <f t="shared" si="788"/>
        <v>NGR bulk stream sediment</v>
      </c>
      <c r="K4883" s="1" t="str">
        <f t="shared" si="789"/>
        <v>&lt;177 micron (NGR)</v>
      </c>
      <c r="L4883">
        <v>17</v>
      </c>
      <c r="M4883" t="s">
        <v>131</v>
      </c>
      <c r="N4883">
        <v>340</v>
      </c>
      <c r="O4883">
        <v>63</v>
      </c>
      <c r="P4883">
        <v>11</v>
      </c>
      <c r="Q4883">
        <v>11</v>
      </c>
      <c r="R4883">
        <v>8</v>
      </c>
      <c r="S4883">
        <v>9</v>
      </c>
      <c r="T4883">
        <v>0.2</v>
      </c>
      <c r="U4883">
        <v>300</v>
      </c>
      <c r="V4883">
        <v>2.2999999999999998</v>
      </c>
      <c r="W4883">
        <v>-0.2</v>
      </c>
      <c r="X4883">
        <v>2</v>
      </c>
      <c r="Y4883">
        <v>-2</v>
      </c>
      <c r="Z4883">
        <v>61</v>
      </c>
      <c r="AA4883">
        <v>0.5</v>
      </c>
      <c r="AB4883">
        <v>2</v>
      </c>
      <c r="AC4883">
        <v>750</v>
      </c>
      <c r="AD4883">
        <v>15</v>
      </c>
      <c r="AE4883">
        <v>-2</v>
      </c>
      <c r="AF4883">
        <v>1.6</v>
      </c>
      <c r="AG4883">
        <v>2</v>
      </c>
      <c r="AH4883">
        <v>620</v>
      </c>
    </row>
    <row r="4884" spans="1:34" hidden="1" x14ac:dyDescent="0.25">
      <c r="A4884" t="s">
        <v>18599</v>
      </c>
      <c r="B4884" t="s">
        <v>18600</v>
      </c>
      <c r="C4884" s="1" t="str">
        <f t="shared" si="786"/>
        <v>21:0624</v>
      </c>
      <c r="D4884" s="1" t="str">
        <f t="shared" si="787"/>
        <v>21:0195</v>
      </c>
      <c r="E4884" t="s">
        <v>18601</v>
      </c>
      <c r="F4884" t="s">
        <v>18602</v>
      </c>
      <c r="H4884">
        <v>62.1161624</v>
      </c>
      <c r="I4884">
        <v>-138.32249300000001</v>
      </c>
      <c r="J4884" s="1" t="str">
        <f t="shared" si="788"/>
        <v>NGR bulk stream sediment</v>
      </c>
      <c r="K4884" s="1" t="str">
        <f t="shared" si="789"/>
        <v>&lt;177 micron (NGR)</v>
      </c>
      <c r="L4884">
        <v>18</v>
      </c>
      <c r="M4884" t="s">
        <v>38</v>
      </c>
      <c r="N4884">
        <v>341</v>
      </c>
      <c r="O4884">
        <v>33</v>
      </c>
      <c r="P4884">
        <v>7</v>
      </c>
      <c r="Q4884">
        <v>6</v>
      </c>
      <c r="R4884">
        <v>9</v>
      </c>
      <c r="S4884">
        <v>3</v>
      </c>
      <c r="T4884">
        <v>-0.2</v>
      </c>
      <c r="U4884">
        <v>136</v>
      </c>
      <c r="V4884">
        <v>0.92</v>
      </c>
      <c r="W4884">
        <v>-0.2</v>
      </c>
      <c r="X4884">
        <v>1</v>
      </c>
      <c r="Y4884">
        <v>-2</v>
      </c>
      <c r="Z4884">
        <v>21</v>
      </c>
      <c r="AA4884">
        <v>-0.2</v>
      </c>
      <c r="AB4884">
        <v>2</v>
      </c>
      <c r="AC4884">
        <v>827</v>
      </c>
      <c r="AD4884">
        <v>10</v>
      </c>
      <c r="AE4884">
        <v>2</v>
      </c>
      <c r="AF4884">
        <v>1.8</v>
      </c>
      <c r="AG4884">
        <v>3.7</v>
      </c>
      <c r="AH4884">
        <v>340</v>
      </c>
    </row>
    <row r="4885" spans="1:34" hidden="1" x14ac:dyDescent="0.25">
      <c r="A4885" t="s">
        <v>18603</v>
      </c>
      <c r="B4885" t="s">
        <v>18604</v>
      </c>
      <c r="C4885" s="1" t="str">
        <f t="shared" si="786"/>
        <v>21:0624</v>
      </c>
      <c r="D4885" s="1" t="str">
        <f t="shared" si="787"/>
        <v>21:0195</v>
      </c>
      <c r="E4885" t="s">
        <v>18605</v>
      </c>
      <c r="F4885" t="s">
        <v>18606</v>
      </c>
      <c r="H4885">
        <v>62.181584999999998</v>
      </c>
      <c r="I4885">
        <v>-138.14574680000001</v>
      </c>
      <c r="J4885" s="1" t="str">
        <f t="shared" si="788"/>
        <v>NGR bulk stream sediment</v>
      </c>
      <c r="K4885" s="1" t="str">
        <f t="shared" si="789"/>
        <v>&lt;177 micron (NGR)</v>
      </c>
      <c r="L4885">
        <v>18</v>
      </c>
      <c r="M4885" t="s">
        <v>43</v>
      </c>
      <c r="N4885">
        <v>342</v>
      </c>
      <c r="O4885">
        <v>56</v>
      </c>
      <c r="P4885">
        <v>20</v>
      </c>
      <c r="Q4885">
        <v>10</v>
      </c>
      <c r="R4885">
        <v>13</v>
      </c>
      <c r="S4885">
        <v>12</v>
      </c>
      <c r="T4885">
        <v>0.2</v>
      </c>
      <c r="U4885">
        <v>1050</v>
      </c>
      <c r="V4885">
        <v>2.2999999999999998</v>
      </c>
      <c r="W4885">
        <v>0.2</v>
      </c>
      <c r="X4885">
        <v>3</v>
      </c>
      <c r="Y4885">
        <v>-2</v>
      </c>
      <c r="Z4885">
        <v>46</v>
      </c>
      <c r="AA4885">
        <v>-0.2</v>
      </c>
      <c r="AB4885">
        <v>3</v>
      </c>
      <c r="AC4885">
        <v>842</v>
      </c>
      <c r="AD4885">
        <v>50</v>
      </c>
      <c r="AE4885">
        <v>-2</v>
      </c>
      <c r="AF4885">
        <v>14</v>
      </c>
      <c r="AG4885">
        <v>7.2</v>
      </c>
      <c r="AH4885">
        <v>315</v>
      </c>
    </row>
    <row r="4886" spans="1:34" hidden="1" x14ac:dyDescent="0.25">
      <c r="A4886" t="s">
        <v>18607</v>
      </c>
      <c r="B4886" t="s">
        <v>18608</v>
      </c>
      <c r="C4886" s="1" t="str">
        <f t="shared" si="786"/>
        <v>21:0624</v>
      </c>
      <c r="D4886" s="1" t="str">
        <f t="shared" si="787"/>
        <v>21:0195</v>
      </c>
      <c r="E4886" t="s">
        <v>18601</v>
      </c>
      <c r="F4886" t="s">
        <v>18609</v>
      </c>
      <c r="H4886">
        <v>62.1161624</v>
      </c>
      <c r="I4886">
        <v>-138.32249300000001</v>
      </c>
      <c r="J4886" s="1" t="str">
        <f t="shared" si="788"/>
        <v>NGR bulk stream sediment</v>
      </c>
      <c r="K4886" s="1" t="str">
        <f t="shared" si="789"/>
        <v>&lt;177 micron (NGR)</v>
      </c>
      <c r="L4886">
        <v>18</v>
      </c>
      <c r="M4886" t="s">
        <v>47</v>
      </c>
      <c r="N4886">
        <v>343</v>
      </c>
      <c r="O4886">
        <v>36</v>
      </c>
      <c r="P4886">
        <v>8</v>
      </c>
      <c r="Q4886">
        <v>7</v>
      </c>
      <c r="R4886">
        <v>10</v>
      </c>
      <c r="S4886">
        <v>4</v>
      </c>
      <c r="T4886">
        <v>0.4</v>
      </c>
      <c r="U4886">
        <v>124</v>
      </c>
      <c r="V4886">
        <v>0.96</v>
      </c>
      <c r="W4886">
        <v>-0.2</v>
      </c>
      <c r="X4886">
        <v>2</v>
      </c>
      <c r="Y4886">
        <v>-2</v>
      </c>
      <c r="Z4886">
        <v>22</v>
      </c>
      <c r="AA4886">
        <v>0.2</v>
      </c>
      <c r="AB4886">
        <v>1</v>
      </c>
      <c r="AC4886">
        <v>857</v>
      </c>
      <c r="AD4886">
        <v>10</v>
      </c>
      <c r="AE4886">
        <v>-2</v>
      </c>
      <c r="AF4886">
        <v>2.4</v>
      </c>
      <c r="AG4886">
        <v>3.4</v>
      </c>
      <c r="AH4886">
        <v>290</v>
      </c>
    </row>
    <row r="4887" spans="1:34" hidden="1" x14ac:dyDescent="0.25">
      <c r="A4887" t="s">
        <v>18610</v>
      </c>
      <c r="B4887" t="s">
        <v>18611</v>
      </c>
      <c r="C4887" s="1" t="str">
        <f t="shared" si="786"/>
        <v>21:0624</v>
      </c>
      <c r="D4887" s="1" t="str">
        <f t="shared" si="787"/>
        <v>21:0195</v>
      </c>
      <c r="E4887" t="s">
        <v>18601</v>
      </c>
      <c r="F4887" t="s">
        <v>18612</v>
      </c>
      <c r="H4887">
        <v>62.1161624</v>
      </c>
      <c r="I4887">
        <v>-138.32249300000001</v>
      </c>
      <c r="J4887" s="1" t="str">
        <f t="shared" si="788"/>
        <v>NGR bulk stream sediment</v>
      </c>
      <c r="K4887" s="1" t="str">
        <f t="shared" si="789"/>
        <v>&lt;177 micron (NGR)</v>
      </c>
      <c r="L4887">
        <v>18</v>
      </c>
      <c r="M4887" t="s">
        <v>51</v>
      </c>
      <c r="N4887">
        <v>344</v>
      </c>
      <c r="O4887">
        <v>37</v>
      </c>
      <c r="P4887">
        <v>9</v>
      </c>
      <c r="Q4887">
        <v>5</v>
      </c>
      <c r="R4887">
        <v>10</v>
      </c>
      <c r="S4887">
        <v>5</v>
      </c>
      <c r="T4887">
        <v>-0.2</v>
      </c>
      <c r="U4887">
        <v>132</v>
      </c>
      <c r="V4887">
        <v>1</v>
      </c>
      <c r="W4887">
        <v>-0.2</v>
      </c>
      <c r="X4887">
        <v>1</v>
      </c>
      <c r="Y4887">
        <v>-2</v>
      </c>
      <c r="Z4887">
        <v>23</v>
      </c>
      <c r="AA4887">
        <v>-0.2</v>
      </c>
      <c r="AB4887">
        <v>3</v>
      </c>
      <c r="AC4887">
        <v>833</v>
      </c>
      <c r="AD4887">
        <v>10</v>
      </c>
      <c r="AE4887">
        <v>-2</v>
      </c>
      <c r="AF4887">
        <v>2</v>
      </c>
      <c r="AG4887">
        <v>4.7</v>
      </c>
      <c r="AH4887">
        <v>290</v>
      </c>
    </row>
    <row r="4888" spans="1:34" hidden="1" x14ac:dyDescent="0.25">
      <c r="A4888" t="s">
        <v>18613</v>
      </c>
      <c r="B4888" t="s">
        <v>18614</v>
      </c>
      <c r="C4888" s="1" t="str">
        <f t="shared" si="786"/>
        <v>21:0624</v>
      </c>
      <c r="D4888" s="1" t="str">
        <f t="shared" si="787"/>
        <v>21:0195</v>
      </c>
      <c r="E4888" t="s">
        <v>18615</v>
      </c>
      <c r="F4888" t="s">
        <v>18616</v>
      </c>
      <c r="H4888">
        <v>62.102407900000003</v>
      </c>
      <c r="I4888">
        <v>-138.31490840000001</v>
      </c>
      <c r="J4888" s="1" t="str">
        <f t="shared" si="788"/>
        <v>NGR bulk stream sediment</v>
      </c>
      <c r="K4888" s="1" t="str">
        <f t="shared" si="789"/>
        <v>&lt;177 micron (NGR)</v>
      </c>
      <c r="L4888">
        <v>18</v>
      </c>
      <c r="M4888" t="s">
        <v>56</v>
      </c>
      <c r="N4888">
        <v>345</v>
      </c>
      <c r="O4888">
        <v>32</v>
      </c>
      <c r="P4888">
        <v>9</v>
      </c>
      <c r="Q4888">
        <v>6</v>
      </c>
      <c r="R4888">
        <v>10</v>
      </c>
      <c r="S4888">
        <v>5</v>
      </c>
      <c r="T4888">
        <v>0.2</v>
      </c>
      <c r="U4888">
        <v>120</v>
      </c>
      <c r="V4888">
        <v>0.94</v>
      </c>
      <c r="W4888">
        <v>-0.2</v>
      </c>
      <c r="X4888">
        <v>2</v>
      </c>
      <c r="Y4888">
        <v>-2</v>
      </c>
      <c r="Z4888">
        <v>22</v>
      </c>
      <c r="AA4888">
        <v>-0.2</v>
      </c>
      <c r="AB4888">
        <v>2</v>
      </c>
      <c r="AC4888">
        <v>854</v>
      </c>
      <c r="AD4888">
        <v>15</v>
      </c>
      <c r="AE4888">
        <v>-2</v>
      </c>
      <c r="AF4888">
        <v>2.8</v>
      </c>
      <c r="AG4888">
        <v>2.6</v>
      </c>
      <c r="AH4888">
        <v>230</v>
      </c>
    </row>
    <row r="4889" spans="1:34" hidden="1" x14ac:dyDescent="0.25">
      <c r="A4889" t="s">
        <v>18617</v>
      </c>
      <c r="B4889" t="s">
        <v>18618</v>
      </c>
      <c r="C4889" s="1" t="str">
        <f t="shared" si="786"/>
        <v>21:0624</v>
      </c>
      <c r="D4889" s="1" t="str">
        <f>HYPERLINK("http://geochem.nrcan.gc.ca/cdogs/content/svy/svy_e.htm", "")</f>
        <v/>
      </c>
      <c r="G4889" s="1" t="str">
        <f>HYPERLINK("http://geochem.nrcan.gc.ca/cdogs/content/cr_/cr_00079_e.htm", "79")</f>
        <v>79</v>
      </c>
      <c r="J4889" t="s">
        <v>69</v>
      </c>
      <c r="K4889" t="s">
        <v>70</v>
      </c>
      <c r="L4889">
        <v>18</v>
      </c>
      <c r="M4889" t="s">
        <v>71</v>
      </c>
      <c r="N4889">
        <v>346</v>
      </c>
      <c r="O4889">
        <v>107</v>
      </c>
      <c r="P4889">
        <v>83</v>
      </c>
      <c r="Q4889">
        <v>19</v>
      </c>
      <c r="R4889">
        <v>218</v>
      </c>
      <c r="S4889">
        <v>20</v>
      </c>
      <c r="T4889">
        <v>0.3</v>
      </c>
      <c r="U4889">
        <v>880</v>
      </c>
      <c r="V4889">
        <v>2.9</v>
      </c>
      <c r="W4889">
        <v>1.2</v>
      </c>
      <c r="X4889">
        <v>5</v>
      </c>
      <c r="Y4889">
        <v>-2</v>
      </c>
      <c r="Z4889">
        <v>67</v>
      </c>
      <c r="AA4889">
        <v>0.5</v>
      </c>
      <c r="AB4889">
        <v>1</v>
      </c>
      <c r="AC4889">
        <v>737</v>
      </c>
      <c r="AD4889">
        <v>65</v>
      </c>
      <c r="AE4889">
        <v>4</v>
      </c>
      <c r="AF4889">
        <v>2.6</v>
      </c>
      <c r="AG4889">
        <v>2.2000000000000002</v>
      </c>
      <c r="AH4889">
        <v>600</v>
      </c>
    </row>
    <row r="4890" spans="1:34" hidden="1" x14ac:dyDescent="0.25">
      <c r="A4890" t="s">
        <v>18619</v>
      </c>
      <c r="B4890" t="s">
        <v>18620</v>
      </c>
      <c r="C4890" s="1" t="str">
        <f t="shared" si="786"/>
        <v>21:0624</v>
      </c>
      <c r="D4890" s="1" t="str">
        <f t="shared" ref="D4890:D4905" si="790">HYPERLINK("http://geochem.nrcan.gc.ca/cdogs/content/svy/svy210195_e.htm", "21:0195")</f>
        <v>21:0195</v>
      </c>
      <c r="E4890" t="s">
        <v>18621</v>
      </c>
      <c r="F4890" t="s">
        <v>18622</v>
      </c>
      <c r="H4890">
        <v>62.055427199999997</v>
      </c>
      <c r="I4890">
        <v>-138.47267869999999</v>
      </c>
      <c r="J4890" s="1" t="str">
        <f t="shared" ref="J4890:J4905" si="791">HYPERLINK("http://geochem.nrcan.gc.ca/cdogs/content/kwd/kwd020030_e.htm", "NGR bulk stream sediment")</f>
        <v>NGR bulk stream sediment</v>
      </c>
      <c r="K4890" s="1" t="str">
        <f t="shared" ref="K4890:K4905" si="792">HYPERLINK("http://geochem.nrcan.gc.ca/cdogs/content/kwd/kwd080006_e.htm", "&lt;177 micron (NGR)")</f>
        <v>&lt;177 micron (NGR)</v>
      </c>
      <c r="L4890">
        <v>18</v>
      </c>
      <c r="M4890" t="s">
        <v>61</v>
      </c>
      <c r="N4890">
        <v>347</v>
      </c>
      <c r="O4890">
        <v>94</v>
      </c>
      <c r="P4890">
        <v>26</v>
      </c>
      <c r="Q4890">
        <v>15</v>
      </c>
      <c r="R4890">
        <v>16</v>
      </c>
      <c r="S4890">
        <v>22</v>
      </c>
      <c r="T4890">
        <v>-0.2</v>
      </c>
      <c r="U4890">
        <v>2000</v>
      </c>
      <c r="V4890">
        <v>8</v>
      </c>
      <c r="W4890">
        <v>-0.2</v>
      </c>
      <c r="X4890">
        <v>15</v>
      </c>
      <c r="Y4890">
        <v>7</v>
      </c>
      <c r="Z4890">
        <v>153</v>
      </c>
      <c r="AA4890">
        <v>-0.2</v>
      </c>
      <c r="AB4890">
        <v>1</v>
      </c>
      <c r="AC4890">
        <v>562</v>
      </c>
      <c r="AD4890">
        <v>15</v>
      </c>
      <c r="AE4890">
        <v>-2</v>
      </c>
      <c r="AF4890">
        <v>3</v>
      </c>
      <c r="AG4890">
        <v>6.4</v>
      </c>
      <c r="AH4890">
        <v>500</v>
      </c>
    </row>
    <row r="4891" spans="1:34" hidden="1" x14ac:dyDescent="0.25">
      <c r="A4891" t="s">
        <v>18623</v>
      </c>
      <c r="B4891" t="s">
        <v>18624</v>
      </c>
      <c r="C4891" s="1" t="str">
        <f t="shared" si="786"/>
        <v>21:0624</v>
      </c>
      <c r="D4891" s="1" t="str">
        <f t="shared" si="790"/>
        <v>21:0195</v>
      </c>
      <c r="E4891" t="s">
        <v>18625</v>
      </c>
      <c r="F4891" t="s">
        <v>18626</v>
      </c>
      <c r="H4891">
        <v>62.050275499999998</v>
      </c>
      <c r="I4891">
        <v>-138.45672809999999</v>
      </c>
      <c r="J4891" s="1" t="str">
        <f t="shared" si="791"/>
        <v>NGR bulk stream sediment</v>
      </c>
      <c r="K4891" s="1" t="str">
        <f t="shared" si="792"/>
        <v>&lt;177 micron (NGR)</v>
      </c>
      <c r="L4891">
        <v>18</v>
      </c>
      <c r="M4891" t="s">
        <v>66</v>
      </c>
      <c r="N4891">
        <v>348</v>
      </c>
      <c r="O4891">
        <v>59</v>
      </c>
      <c r="P4891">
        <v>12</v>
      </c>
      <c r="Q4891">
        <v>6</v>
      </c>
      <c r="R4891">
        <v>10</v>
      </c>
      <c r="S4891">
        <v>6</v>
      </c>
      <c r="T4891">
        <v>0.2</v>
      </c>
      <c r="U4891">
        <v>240</v>
      </c>
      <c r="V4891">
        <v>1.46</v>
      </c>
      <c r="W4891">
        <v>-0.2</v>
      </c>
      <c r="X4891">
        <v>1</v>
      </c>
      <c r="Y4891">
        <v>-2</v>
      </c>
      <c r="Z4891">
        <v>35</v>
      </c>
      <c r="AA4891">
        <v>-0.2</v>
      </c>
      <c r="AB4891">
        <v>2</v>
      </c>
      <c r="AC4891">
        <v>688</v>
      </c>
      <c r="AD4891">
        <v>85</v>
      </c>
      <c r="AE4891">
        <v>-2</v>
      </c>
      <c r="AF4891">
        <v>29</v>
      </c>
      <c r="AG4891">
        <v>15.8</v>
      </c>
      <c r="AH4891">
        <v>300</v>
      </c>
    </row>
    <row r="4892" spans="1:34" hidden="1" x14ac:dyDescent="0.25">
      <c r="A4892" t="s">
        <v>18627</v>
      </c>
      <c r="B4892" t="s">
        <v>18628</v>
      </c>
      <c r="C4892" s="1" t="str">
        <f t="shared" si="786"/>
        <v>21:0624</v>
      </c>
      <c r="D4892" s="1" t="str">
        <f t="shared" si="790"/>
        <v>21:0195</v>
      </c>
      <c r="E4892" t="s">
        <v>18629</v>
      </c>
      <c r="F4892" t="s">
        <v>18630</v>
      </c>
      <c r="H4892">
        <v>62.042108300000002</v>
      </c>
      <c r="I4892">
        <v>-138.4092052</v>
      </c>
      <c r="J4892" s="1" t="str">
        <f t="shared" si="791"/>
        <v>NGR bulk stream sediment</v>
      </c>
      <c r="K4892" s="1" t="str">
        <f t="shared" si="792"/>
        <v>&lt;177 micron (NGR)</v>
      </c>
      <c r="L4892">
        <v>18</v>
      </c>
      <c r="M4892" t="s">
        <v>76</v>
      </c>
      <c r="N4892">
        <v>349</v>
      </c>
      <c r="O4892">
        <v>124</v>
      </c>
      <c r="P4892">
        <v>24</v>
      </c>
      <c r="Q4892">
        <v>16</v>
      </c>
      <c r="R4892">
        <v>21</v>
      </c>
      <c r="S4892">
        <v>33</v>
      </c>
      <c r="T4892">
        <v>0.2</v>
      </c>
      <c r="U4892">
        <v>3600</v>
      </c>
      <c r="V4892">
        <v>4.5999999999999996</v>
      </c>
      <c r="W4892">
        <v>0.7</v>
      </c>
      <c r="X4892">
        <v>5</v>
      </c>
      <c r="Y4892">
        <v>-2</v>
      </c>
      <c r="Z4892">
        <v>101</v>
      </c>
      <c r="AA4892">
        <v>-0.2</v>
      </c>
      <c r="AB4892">
        <v>1</v>
      </c>
      <c r="AC4892">
        <v>685</v>
      </c>
      <c r="AD4892">
        <v>20</v>
      </c>
      <c r="AE4892">
        <v>18</v>
      </c>
      <c r="AF4892">
        <v>6</v>
      </c>
      <c r="AG4892">
        <v>6.9</v>
      </c>
      <c r="AH4892">
        <v>330</v>
      </c>
    </row>
    <row r="4893" spans="1:34" hidden="1" x14ac:dyDescent="0.25">
      <c r="A4893" t="s">
        <v>18631</v>
      </c>
      <c r="B4893" t="s">
        <v>18632</v>
      </c>
      <c r="C4893" s="1" t="str">
        <f t="shared" si="786"/>
        <v>21:0624</v>
      </c>
      <c r="D4893" s="1" t="str">
        <f t="shared" si="790"/>
        <v>21:0195</v>
      </c>
      <c r="E4893" t="s">
        <v>18633</v>
      </c>
      <c r="F4893" t="s">
        <v>18634</v>
      </c>
      <c r="H4893">
        <v>62.012041000000004</v>
      </c>
      <c r="I4893">
        <v>-138.47184569999999</v>
      </c>
      <c r="J4893" s="1" t="str">
        <f t="shared" si="791"/>
        <v>NGR bulk stream sediment</v>
      </c>
      <c r="K4893" s="1" t="str">
        <f t="shared" si="792"/>
        <v>&lt;177 micron (NGR)</v>
      </c>
      <c r="L4893">
        <v>18</v>
      </c>
      <c r="M4893" t="s">
        <v>81</v>
      </c>
      <c r="N4893">
        <v>350</v>
      </c>
      <c r="O4893">
        <v>62</v>
      </c>
      <c r="P4893">
        <v>13</v>
      </c>
      <c r="Q4893">
        <v>8</v>
      </c>
      <c r="R4893">
        <v>13</v>
      </c>
      <c r="S4893">
        <v>8</v>
      </c>
      <c r="T4893">
        <v>-0.2</v>
      </c>
      <c r="U4893">
        <v>290</v>
      </c>
      <c r="V4893">
        <v>1.8</v>
      </c>
      <c r="W4893">
        <v>-0.2</v>
      </c>
      <c r="X4893">
        <v>1</v>
      </c>
      <c r="Y4893">
        <v>-2</v>
      </c>
      <c r="Z4893">
        <v>54</v>
      </c>
      <c r="AA4893">
        <v>0.2</v>
      </c>
      <c r="AB4893">
        <v>2</v>
      </c>
      <c r="AC4893">
        <v>654</v>
      </c>
      <c r="AD4893">
        <v>95</v>
      </c>
      <c r="AE4893">
        <v>-2</v>
      </c>
      <c r="AF4893">
        <v>28</v>
      </c>
      <c r="AG4893">
        <v>3.8</v>
      </c>
      <c r="AH4893">
        <v>360</v>
      </c>
    </row>
    <row r="4894" spans="1:34" hidden="1" x14ac:dyDescent="0.25">
      <c r="A4894" t="s">
        <v>18635</v>
      </c>
      <c r="B4894" t="s">
        <v>18636</v>
      </c>
      <c r="C4894" s="1" t="str">
        <f t="shared" si="786"/>
        <v>21:0624</v>
      </c>
      <c r="D4894" s="1" t="str">
        <f t="shared" si="790"/>
        <v>21:0195</v>
      </c>
      <c r="E4894" t="s">
        <v>18637</v>
      </c>
      <c r="F4894" t="s">
        <v>18638</v>
      </c>
      <c r="H4894">
        <v>62.009760100000001</v>
      </c>
      <c r="I4894">
        <v>-138.49303520000001</v>
      </c>
      <c r="J4894" s="1" t="str">
        <f t="shared" si="791"/>
        <v>NGR bulk stream sediment</v>
      </c>
      <c r="K4894" s="1" t="str">
        <f t="shared" si="792"/>
        <v>&lt;177 micron (NGR)</v>
      </c>
      <c r="L4894">
        <v>18</v>
      </c>
      <c r="M4894" t="s">
        <v>86</v>
      </c>
      <c r="N4894">
        <v>351</v>
      </c>
      <c r="O4894">
        <v>59</v>
      </c>
      <c r="P4894">
        <v>13</v>
      </c>
      <c r="Q4894">
        <v>9</v>
      </c>
      <c r="R4894">
        <v>14</v>
      </c>
      <c r="S4894">
        <v>7</v>
      </c>
      <c r="T4894">
        <v>0.2</v>
      </c>
      <c r="U4894">
        <v>230</v>
      </c>
      <c r="V4894">
        <v>1.52</v>
      </c>
      <c r="W4894">
        <v>-0.2</v>
      </c>
      <c r="X4894">
        <v>1</v>
      </c>
      <c r="Y4894">
        <v>-2</v>
      </c>
      <c r="Z4894">
        <v>39</v>
      </c>
      <c r="AA4894">
        <v>0.3</v>
      </c>
      <c r="AB4894">
        <v>3</v>
      </c>
      <c r="AC4894">
        <v>804</v>
      </c>
      <c r="AD4894">
        <v>30</v>
      </c>
      <c r="AE4894">
        <v>-2</v>
      </c>
      <c r="AF4894">
        <v>4</v>
      </c>
      <c r="AG4894">
        <v>4.0999999999999996</v>
      </c>
      <c r="AH4894">
        <v>530</v>
      </c>
    </row>
    <row r="4895" spans="1:34" hidden="1" x14ac:dyDescent="0.25">
      <c r="A4895" t="s">
        <v>18639</v>
      </c>
      <c r="B4895" t="s">
        <v>18640</v>
      </c>
      <c r="C4895" s="1" t="str">
        <f t="shared" si="786"/>
        <v>21:0624</v>
      </c>
      <c r="D4895" s="1" t="str">
        <f t="shared" si="790"/>
        <v>21:0195</v>
      </c>
      <c r="E4895" t="s">
        <v>18641</v>
      </c>
      <c r="F4895" t="s">
        <v>18642</v>
      </c>
      <c r="H4895">
        <v>62.015182699999997</v>
      </c>
      <c r="I4895">
        <v>-138.50034830000001</v>
      </c>
      <c r="J4895" s="1" t="str">
        <f t="shared" si="791"/>
        <v>NGR bulk stream sediment</v>
      </c>
      <c r="K4895" s="1" t="str">
        <f t="shared" si="792"/>
        <v>&lt;177 micron (NGR)</v>
      </c>
      <c r="L4895">
        <v>18</v>
      </c>
      <c r="M4895" t="s">
        <v>91</v>
      </c>
      <c r="N4895">
        <v>352</v>
      </c>
      <c r="O4895">
        <v>59</v>
      </c>
      <c r="P4895">
        <v>11</v>
      </c>
      <c r="Q4895">
        <v>10</v>
      </c>
      <c r="R4895">
        <v>12</v>
      </c>
      <c r="S4895">
        <v>12</v>
      </c>
      <c r="T4895">
        <v>-0.2</v>
      </c>
      <c r="U4895">
        <v>2000</v>
      </c>
      <c r="V4895">
        <v>2</v>
      </c>
      <c r="W4895">
        <v>-0.2</v>
      </c>
      <c r="X4895">
        <v>2</v>
      </c>
      <c r="Y4895">
        <v>-2</v>
      </c>
      <c r="Z4895">
        <v>39</v>
      </c>
      <c r="AA4895">
        <v>-0.2</v>
      </c>
      <c r="AB4895">
        <v>-1</v>
      </c>
      <c r="AC4895">
        <v>678</v>
      </c>
      <c r="AD4895">
        <v>25</v>
      </c>
      <c r="AE4895">
        <v>10</v>
      </c>
      <c r="AF4895">
        <v>5.4</v>
      </c>
      <c r="AG4895">
        <v>8.6</v>
      </c>
      <c r="AH4895">
        <v>438</v>
      </c>
    </row>
    <row r="4896" spans="1:34" hidden="1" x14ac:dyDescent="0.25">
      <c r="A4896" t="s">
        <v>18643</v>
      </c>
      <c r="B4896" t="s">
        <v>18644</v>
      </c>
      <c r="C4896" s="1" t="str">
        <f t="shared" si="786"/>
        <v>21:0624</v>
      </c>
      <c r="D4896" s="1" t="str">
        <f t="shared" si="790"/>
        <v>21:0195</v>
      </c>
      <c r="E4896" t="s">
        <v>18645</v>
      </c>
      <c r="F4896" t="s">
        <v>18646</v>
      </c>
      <c r="H4896">
        <v>62.018703700000003</v>
      </c>
      <c r="I4896">
        <v>-138.05800249999999</v>
      </c>
      <c r="J4896" s="1" t="str">
        <f t="shared" si="791"/>
        <v>NGR bulk stream sediment</v>
      </c>
      <c r="K4896" s="1" t="str">
        <f t="shared" si="792"/>
        <v>&lt;177 micron (NGR)</v>
      </c>
      <c r="L4896">
        <v>18</v>
      </c>
      <c r="M4896" t="s">
        <v>96</v>
      </c>
      <c r="N4896">
        <v>353</v>
      </c>
      <c r="O4896">
        <v>52</v>
      </c>
      <c r="P4896">
        <v>18</v>
      </c>
      <c r="Q4896">
        <v>7</v>
      </c>
      <c r="R4896">
        <v>17</v>
      </c>
      <c r="S4896">
        <v>9</v>
      </c>
      <c r="T4896">
        <v>-0.2</v>
      </c>
      <c r="U4896">
        <v>230</v>
      </c>
      <c r="V4896">
        <v>1.5</v>
      </c>
      <c r="W4896">
        <v>-0.2</v>
      </c>
      <c r="X4896">
        <v>4</v>
      </c>
      <c r="Y4896">
        <v>-2</v>
      </c>
      <c r="Z4896">
        <v>37</v>
      </c>
      <c r="AA4896">
        <v>0.2</v>
      </c>
      <c r="AB4896">
        <v>2</v>
      </c>
      <c r="AC4896">
        <v>780</v>
      </c>
      <c r="AD4896">
        <v>40</v>
      </c>
      <c r="AE4896">
        <v>-2</v>
      </c>
      <c r="AF4896">
        <v>7.2</v>
      </c>
      <c r="AG4896">
        <v>4.7</v>
      </c>
      <c r="AH4896">
        <v>385</v>
      </c>
    </row>
    <row r="4897" spans="1:34" hidden="1" x14ac:dyDescent="0.25">
      <c r="A4897" t="s">
        <v>18647</v>
      </c>
      <c r="B4897" t="s">
        <v>18648</v>
      </c>
      <c r="C4897" s="1" t="str">
        <f t="shared" si="786"/>
        <v>21:0624</v>
      </c>
      <c r="D4897" s="1" t="str">
        <f t="shared" si="790"/>
        <v>21:0195</v>
      </c>
      <c r="E4897" t="s">
        <v>18649</v>
      </c>
      <c r="F4897" t="s">
        <v>18650</v>
      </c>
      <c r="H4897">
        <v>62.025807200000003</v>
      </c>
      <c r="I4897">
        <v>-138.04612929999999</v>
      </c>
      <c r="J4897" s="1" t="str">
        <f t="shared" si="791"/>
        <v>NGR bulk stream sediment</v>
      </c>
      <c r="K4897" s="1" t="str">
        <f t="shared" si="792"/>
        <v>&lt;177 micron (NGR)</v>
      </c>
      <c r="L4897">
        <v>18</v>
      </c>
      <c r="M4897" t="s">
        <v>101</v>
      </c>
      <c r="N4897">
        <v>354</v>
      </c>
      <c r="O4897">
        <v>53</v>
      </c>
      <c r="P4897">
        <v>19</v>
      </c>
      <c r="Q4897">
        <v>7</v>
      </c>
      <c r="R4897">
        <v>18</v>
      </c>
      <c r="S4897">
        <v>8</v>
      </c>
      <c r="T4897">
        <v>0.2</v>
      </c>
      <c r="U4897">
        <v>245</v>
      </c>
      <c r="V4897">
        <v>1.56</v>
      </c>
      <c r="W4897">
        <v>-0.2</v>
      </c>
      <c r="X4897">
        <v>4</v>
      </c>
      <c r="Y4897">
        <v>-2</v>
      </c>
      <c r="Z4897">
        <v>39</v>
      </c>
      <c r="AA4897">
        <v>0.2</v>
      </c>
      <c r="AB4897">
        <v>2</v>
      </c>
      <c r="AC4897">
        <v>827</v>
      </c>
      <c r="AD4897">
        <v>35</v>
      </c>
      <c r="AE4897">
        <v>-2</v>
      </c>
      <c r="AF4897">
        <v>6.6</v>
      </c>
      <c r="AG4897">
        <v>2.9</v>
      </c>
      <c r="AH4897">
        <v>330</v>
      </c>
    </row>
    <row r="4898" spans="1:34" hidden="1" x14ac:dyDescent="0.25">
      <c r="A4898" t="s">
        <v>18651</v>
      </c>
      <c r="B4898" t="s">
        <v>18652</v>
      </c>
      <c r="C4898" s="1" t="str">
        <f t="shared" si="786"/>
        <v>21:0624</v>
      </c>
      <c r="D4898" s="1" t="str">
        <f t="shared" si="790"/>
        <v>21:0195</v>
      </c>
      <c r="E4898" t="s">
        <v>18653</v>
      </c>
      <c r="F4898" t="s">
        <v>18654</v>
      </c>
      <c r="H4898">
        <v>62.058320799999997</v>
      </c>
      <c r="I4898">
        <v>-138.066956</v>
      </c>
      <c r="J4898" s="1" t="str">
        <f t="shared" si="791"/>
        <v>NGR bulk stream sediment</v>
      </c>
      <c r="K4898" s="1" t="str">
        <f t="shared" si="792"/>
        <v>&lt;177 micron (NGR)</v>
      </c>
      <c r="L4898">
        <v>18</v>
      </c>
      <c r="M4898" t="s">
        <v>106</v>
      </c>
      <c r="N4898">
        <v>355</v>
      </c>
      <c r="O4898">
        <v>52</v>
      </c>
      <c r="P4898">
        <v>16</v>
      </c>
      <c r="Q4898">
        <v>7</v>
      </c>
      <c r="R4898">
        <v>17</v>
      </c>
      <c r="S4898">
        <v>8</v>
      </c>
      <c r="T4898">
        <v>0.2</v>
      </c>
      <c r="U4898">
        <v>240</v>
      </c>
      <c r="V4898">
        <v>1.32</v>
      </c>
      <c r="W4898">
        <v>-0.2</v>
      </c>
      <c r="X4898">
        <v>3</v>
      </c>
      <c r="Y4898">
        <v>-2</v>
      </c>
      <c r="Z4898">
        <v>36</v>
      </c>
      <c r="AA4898">
        <v>-0.2</v>
      </c>
      <c r="AB4898">
        <v>1</v>
      </c>
      <c r="AC4898">
        <v>741</v>
      </c>
      <c r="AD4898">
        <v>35</v>
      </c>
      <c r="AE4898">
        <v>-2</v>
      </c>
      <c r="AF4898">
        <v>4.2</v>
      </c>
      <c r="AG4898">
        <v>2.5</v>
      </c>
      <c r="AH4898">
        <v>330</v>
      </c>
    </row>
    <row r="4899" spans="1:34" hidden="1" x14ac:dyDescent="0.25">
      <c r="A4899" t="s">
        <v>18655</v>
      </c>
      <c r="B4899" t="s">
        <v>18656</v>
      </c>
      <c r="C4899" s="1" t="str">
        <f t="shared" si="786"/>
        <v>21:0624</v>
      </c>
      <c r="D4899" s="1" t="str">
        <f t="shared" si="790"/>
        <v>21:0195</v>
      </c>
      <c r="E4899" t="s">
        <v>18657</v>
      </c>
      <c r="F4899" t="s">
        <v>18658</v>
      </c>
      <c r="H4899">
        <v>62.026068100000003</v>
      </c>
      <c r="I4899">
        <v>-138.13043339999999</v>
      </c>
      <c r="J4899" s="1" t="str">
        <f t="shared" si="791"/>
        <v>NGR bulk stream sediment</v>
      </c>
      <c r="K4899" s="1" t="str">
        <f t="shared" si="792"/>
        <v>&lt;177 micron (NGR)</v>
      </c>
      <c r="L4899">
        <v>18</v>
      </c>
      <c r="M4899" t="s">
        <v>111</v>
      </c>
      <c r="N4899">
        <v>356</v>
      </c>
      <c r="O4899">
        <v>72</v>
      </c>
      <c r="P4899">
        <v>38</v>
      </c>
      <c r="Q4899">
        <v>13</v>
      </c>
      <c r="R4899">
        <v>22</v>
      </c>
      <c r="S4899">
        <v>10</v>
      </c>
      <c r="T4899">
        <v>-0.2</v>
      </c>
      <c r="U4899">
        <v>340</v>
      </c>
      <c r="V4899">
        <v>2.4</v>
      </c>
      <c r="W4899">
        <v>-0.2</v>
      </c>
      <c r="X4899">
        <v>3</v>
      </c>
      <c r="Y4899">
        <v>-2</v>
      </c>
      <c r="Z4899">
        <v>59</v>
      </c>
      <c r="AA4899">
        <v>0.5</v>
      </c>
      <c r="AB4899">
        <v>2</v>
      </c>
      <c r="AC4899">
        <v>778</v>
      </c>
      <c r="AD4899">
        <v>80</v>
      </c>
      <c r="AE4899">
        <v>-2</v>
      </c>
      <c r="AF4899">
        <v>15.8</v>
      </c>
      <c r="AG4899">
        <v>5.4</v>
      </c>
      <c r="AH4899">
        <v>315</v>
      </c>
    </row>
    <row r="4900" spans="1:34" hidden="1" x14ac:dyDescent="0.25">
      <c r="A4900" t="s">
        <v>18659</v>
      </c>
      <c r="B4900" t="s">
        <v>18660</v>
      </c>
      <c r="C4900" s="1" t="str">
        <f t="shared" si="786"/>
        <v>21:0624</v>
      </c>
      <c r="D4900" s="1" t="str">
        <f t="shared" si="790"/>
        <v>21:0195</v>
      </c>
      <c r="E4900" t="s">
        <v>18661</v>
      </c>
      <c r="F4900" t="s">
        <v>18662</v>
      </c>
      <c r="H4900">
        <v>62.013997600000003</v>
      </c>
      <c r="I4900">
        <v>-138.121058</v>
      </c>
      <c r="J4900" s="1" t="str">
        <f t="shared" si="791"/>
        <v>NGR bulk stream sediment</v>
      </c>
      <c r="K4900" s="1" t="str">
        <f t="shared" si="792"/>
        <v>&lt;177 micron (NGR)</v>
      </c>
      <c r="L4900">
        <v>18</v>
      </c>
      <c r="M4900" t="s">
        <v>116</v>
      </c>
      <c r="N4900">
        <v>357</v>
      </c>
      <c r="O4900">
        <v>30</v>
      </c>
      <c r="P4900">
        <v>10</v>
      </c>
      <c r="Q4900">
        <v>5</v>
      </c>
      <c r="R4900">
        <v>7</v>
      </c>
      <c r="S4900">
        <v>6</v>
      </c>
      <c r="T4900">
        <v>-0.2</v>
      </c>
      <c r="U4900">
        <v>136</v>
      </c>
      <c r="V4900">
        <v>0.96</v>
      </c>
      <c r="W4900">
        <v>-0.2</v>
      </c>
      <c r="X4900">
        <v>1</v>
      </c>
      <c r="Y4900">
        <v>-2</v>
      </c>
      <c r="Z4900">
        <v>21</v>
      </c>
      <c r="AA4900">
        <v>-0.2</v>
      </c>
      <c r="AB4900">
        <v>1</v>
      </c>
      <c r="AC4900">
        <v>810</v>
      </c>
      <c r="AD4900">
        <v>25</v>
      </c>
      <c r="AE4900">
        <v>2</v>
      </c>
      <c r="AF4900">
        <v>3</v>
      </c>
      <c r="AG4900">
        <v>3.1</v>
      </c>
      <c r="AH4900">
        <v>290</v>
      </c>
    </row>
    <row r="4901" spans="1:34" hidden="1" x14ac:dyDescent="0.25">
      <c r="A4901" t="s">
        <v>18663</v>
      </c>
      <c r="B4901" t="s">
        <v>18664</v>
      </c>
      <c r="C4901" s="1" t="str">
        <f t="shared" si="786"/>
        <v>21:0624</v>
      </c>
      <c r="D4901" s="1" t="str">
        <f t="shared" si="790"/>
        <v>21:0195</v>
      </c>
      <c r="E4901" t="s">
        <v>18665</v>
      </c>
      <c r="F4901" t="s">
        <v>18666</v>
      </c>
      <c r="H4901">
        <v>62.0071467</v>
      </c>
      <c r="I4901">
        <v>-138.13630559999999</v>
      </c>
      <c r="J4901" s="1" t="str">
        <f t="shared" si="791"/>
        <v>NGR bulk stream sediment</v>
      </c>
      <c r="K4901" s="1" t="str">
        <f t="shared" si="792"/>
        <v>&lt;177 micron (NGR)</v>
      </c>
      <c r="L4901">
        <v>18</v>
      </c>
      <c r="M4901" t="s">
        <v>121</v>
      </c>
      <c r="N4901">
        <v>358</v>
      </c>
      <c r="O4901">
        <v>41</v>
      </c>
      <c r="P4901">
        <v>8</v>
      </c>
      <c r="Q4901">
        <v>5</v>
      </c>
      <c r="R4901">
        <v>8</v>
      </c>
      <c r="S4901">
        <v>4</v>
      </c>
      <c r="T4901">
        <v>0.2</v>
      </c>
      <c r="U4901">
        <v>124</v>
      </c>
      <c r="V4901">
        <v>1</v>
      </c>
      <c r="W4901">
        <v>-0.2</v>
      </c>
      <c r="X4901">
        <v>1</v>
      </c>
      <c r="Y4901">
        <v>-2</v>
      </c>
      <c r="Z4901">
        <v>21</v>
      </c>
      <c r="AA4901">
        <v>-0.2</v>
      </c>
      <c r="AB4901">
        <v>2</v>
      </c>
      <c r="AC4901">
        <v>815</v>
      </c>
      <c r="AD4901">
        <v>20</v>
      </c>
      <c r="AE4901">
        <v>-2</v>
      </c>
      <c r="AF4901">
        <v>3.6</v>
      </c>
      <c r="AG4901">
        <v>2.9</v>
      </c>
      <c r="AH4901">
        <v>330</v>
      </c>
    </row>
    <row r="4902" spans="1:34" hidden="1" x14ac:dyDescent="0.25">
      <c r="A4902" t="s">
        <v>18667</v>
      </c>
      <c r="B4902" t="s">
        <v>18668</v>
      </c>
      <c r="C4902" s="1" t="str">
        <f t="shared" si="786"/>
        <v>21:0624</v>
      </c>
      <c r="D4902" s="1" t="str">
        <f t="shared" si="790"/>
        <v>21:0195</v>
      </c>
      <c r="E4902" t="s">
        <v>18669</v>
      </c>
      <c r="F4902" t="s">
        <v>18670</v>
      </c>
      <c r="H4902">
        <v>62.012207400000001</v>
      </c>
      <c r="I4902">
        <v>-138.2721215</v>
      </c>
      <c r="J4902" s="1" t="str">
        <f t="shared" si="791"/>
        <v>NGR bulk stream sediment</v>
      </c>
      <c r="K4902" s="1" t="str">
        <f t="shared" si="792"/>
        <v>&lt;177 micron (NGR)</v>
      </c>
      <c r="L4902">
        <v>18</v>
      </c>
      <c r="M4902" t="s">
        <v>126</v>
      </c>
      <c r="N4902">
        <v>359</v>
      </c>
      <c r="O4902">
        <v>47</v>
      </c>
      <c r="P4902">
        <v>11</v>
      </c>
      <c r="Q4902">
        <v>5</v>
      </c>
      <c r="R4902">
        <v>12</v>
      </c>
      <c r="S4902">
        <v>6</v>
      </c>
      <c r="T4902">
        <v>-0.2</v>
      </c>
      <c r="U4902">
        <v>220</v>
      </c>
      <c r="V4902">
        <v>1.1399999999999999</v>
      </c>
      <c r="W4902">
        <v>-0.2</v>
      </c>
      <c r="X4902">
        <v>2</v>
      </c>
      <c r="Y4902">
        <v>-2</v>
      </c>
      <c r="Z4902">
        <v>23</v>
      </c>
      <c r="AA4902">
        <v>-0.2</v>
      </c>
      <c r="AB4902">
        <v>2</v>
      </c>
      <c r="AC4902">
        <v>790</v>
      </c>
      <c r="AD4902">
        <v>20</v>
      </c>
      <c r="AE4902">
        <v>-2</v>
      </c>
      <c r="AF4902">
        <v>2</v>
      </c>
      <c r="AG4902">
        <v>3.9</v>
      </c>
      <c r="AH4902">
        <v>280</v>
      </c>
    </row>
    <row r="4903" spans="1:34" hidden="1" x14ac:dyDescent="0.25">
      <c r="A4903" t="s">
        <v>18671</v>
      </c>
      <c r="B4903" t="s">
        <v>18672</v>
      </c>
      <c r="C4903" s="1" t="str">
        <f t="shared" si="786"/>
        <v>21:0624</v>
      </c>
      <c r="D4903" s="1" t="str">
        <f t="shared" si="790"/>
        <v>21:0195</v>
      </c>
      <c r="E4903" t="s">
        <v>18673</v>
      </c>
      <c r="F4903" t="s">
        <v>18674</v>
      </c>
      <c r="H4903">
        <v>62.0202253</v>
      </c>
      <c r="I4903">
        <v>-138.28197489999999</v>
      </c>
      <c r="J4903" s="1" t="str">
        <f t="shared" si="791"/>
        <v>NGR bulk stream sediment</v>
      </c>
      <c r="K4903" s="1" t="str">
        <f t="shared" si="792"/>
        <v>&lt;177 micron (NGR)</v>
      </c>
      <c r="L4903">
        <v>18</v>
      </c>
      <c r="M4903" t="s">
        <v>131</v>
      </c>
      <c r="N4903">
        <v>360</v>
      </c>
      <c r="O4903">
        <v>21</v>
      </c>
      <c r="P4903">
        <v>4</v>
      </c>
      <c r="Q4903">
        <v>3</v>
      </c>
      <c r="R4903">
        <v>6</v>
      </c>
      <c r="S4903">
        <v>3</v>
      </c>
      <c r="T4903">
        <v>0.2</v>
      </c>
      <c r="U4903">
        <v>156</v>
      </c>
      <c r="V4903">
        <v>0.68</v>
      </c>
      <c r="W4903">
        <v>-0.2</v>
      </c>
      <c r="X4903">
        <v>1</v>
      </c>
      <c r="Y4903">
        <v>-2</v>
      </c>
      <c r="Z4903">
        <v>14</v>
      </c>
      <c r="AA4903">
        <v>-0.2</v>
      </c>
      <c r="AB4903">
        <v>2</v>
      </c>
      <c r="AC4903">
        <v>824</v>
      </c>
      <c r="AD4903">
        <v>10</v>
      </c>
      <c r="AE4903">
        <v>-2</v>
      </c>
      <c r="AF4903">
        <v>1.2</v>
      </c>
      <c r="AG4903">
        <v>3.5</v>
      </c>
      <c r="AH4903">
        <v>280</v>
      </c>
    </row>
    <row r="4904" spans="1:34" hidden="1" x14ac:dyDescent="0.25">
      <c r="A4904" t="s">
        <v>18675</v>
      </c>
      <c r="B4904" t="s">
        <v>18676</v>
      </c>
      <c r="C4904" s="1" t="str">
        <f t="shared" si="786"/>
        <v>21:0624</v>
      </c>
      <c r="D4904" s="1" t="str">
        <f t="shared" si="790"/>
        <v>21:0195</v>
      </c>
      <c r="E4904" t="s">
        <v>18677</v>
      </c>
      <c r="F4904" t="s">
        <v>18678</v>
      </c>
      <c r="H4904">
        <v>62.025475</v>
      </c>
      <c r="I4904">
        <v>-138.36605399999999</v>
      </c>
      <c r="J4904" s="1" t="str">
        <f t="shared" si="791"/>
        <v>NGR bulk stream sediment</v>
      </c>
      <c r="K4904" s="1" t="str">
        <f t="shared" si="792"/>
        <v>&lt;177 micron (NGR)</v>
      </c>
      <c r="L4904">
        <v>19</v>
      </c>
      <c r="M4904" t="s">
        <v>38</v>
      </c>
      <c r="N4904">
        <v>361</v>
      </c>
      <c r="O4904">
        <v>62</v>
      </c>
      <c r="P4904">
        <v>24</v>
      </c>
      <c r="Q4904">
        <v>12</v>
      </c>
      <c r="R4904">
        <v>18</v>
      </c>
      <c r="S4904">
        <v>10</v>
      </c>
      <c r="T4904">
        <v>-0.2</v>
      </c>
      <c r="U4904">
        <v>220</v>
      </c>
      <c r="V4904">
        <v>2.2000000000000002</v>
      </c>
      <c r="W4904">
        <v>-0.2</v>
      </c>
      <c r="X4904">
        <v>2</v>
      </c>
      <c r="Y4904">
        <v>-2</v>
      </c>
      <c r="Z4904">
        <v>61</v>
      </c>
      <c r="AA4904">
        <v>0.2</v>
      </c>
      <c r="AB4904">
        <v>1</v>
      </c>
      <c r="AC4904">
        <v>738</v>
      </c>
      <c r="AD4904">
        <v>55</v>
      </c>
      <c r="AE4904">
        <v>-2</v>
      </c>
      <c r="AF4904">
        <v>9.4</v>
      </c>
      <c r="AG4904">
        <v>4.9000000000000004</v>
      </c>
      <c r="AH4904">
        <v>450</v>
      </c>
    </row>
    <row r="4905" spans="1:34" hidden="1" x14ac:dyDescent="0.25">
      <c r="A4905" t="s">
        <v>18679</v>
      </c>
      <c r="B4905" t="s">
        <v>18680</v>
      </c>
      <c r="C4905" s="1" t="str">
        <f t="shared" si="786"/>
        <v>21:0624</v>
      </c>
      <c r="D4905" s="1" t="str">
        <f t="shared" si="790"/>
        <v>21:0195</v>
      </c>
      <c r="E4905" t="s">
        <v>18681</v>
      </c>
      <c r="F4905" t="s">
        <v>18682</v>
      </c>
      <c r="H4905">
        <v>62.044461599999998</v>
      </c>
      <c r="I4905">
        <v>-138.2707216</v>
      </c>
      <c r="J4905" s="1" t="str">
        <f t="shared" si="791"/>
        <v>NGR bulk stream sediment</v>
      </c>
      <c r="K4905" s="1" t="str">
        <f t="shared" si="792"/>
        <v>&lt;177 micron (NGR)</v>
      </c>
      <c r="L4905">
        <v>19</v>
      </c>
      <c r="M4905" t="s">
        <v>43</v>
      </c>
      <c r="N4905">
        <v>362</v>
      </c>
      <c r="O4905">
        <v>29</v>
      </c>
      <c r="P4905">
        <v>7</v>
      </c>
      <c r="Q4905">
        <v>6</v>
      </c>
      <c r="R4905">
        <v>8</v>
      </c>
      <c r="S4905">
        <v>5</v>
      </c>
      <c r="T4905">
        <v>-0.2</v>
      </c>
      <c r="U4905">
        <v>138</v>
      </c>
      <c r="V4905">
        <v>0.92</v>
      </c>
      <c r="W4905">
        <v>-0.2</v>
      </c>
      <c r="X4905">
        <v>1</v>
      </c>
      <c r="Y4905">
        <v>-2</v>
      </c>
      <c r="Z4905">
        <v>18</v>
      </c>
      <c r="AA4905">
        <v>-0.2</v>
      </c>
      <c r="AB4905">
        <v>2</v>
      </c>
      <c r="AC4905">
        <v>772</v>
      </c>
      <c r="AD4905">
        <v>15</v>
      </c>
      <c r="AE4905">
        <v>-2</v>
      </c>
      <c r="AF4905">
        <v>-1</v>
      </c>
      <c r="AG4905">
        <v>3.8</v>
      </c>
      <c r="AH4905">
        <v>370</v>
      </c>
    </row>
    <row r="4906" spans="1:34" hidden="1" x14ac:dyDescent="0.25">
      <c r="A4906" t="s">
        <v>18683</v>
      </c>
      <c r="B4906" t="s">
        <v>18684</v>
      </c>
      <c r="C4906" s="1" t="str">
        <f t="shared" si="786"/>
        <v>21:0624</v>
      </c>
      <c r="D4906" s="1" t="str">
        <f>HYPERLINK("http://geochem.nrcan.gc.ca/cdogs/content/svy/svy_e.htm", "")</f>
        <v/>
      </c>
      <c r="G4906" s="1" t="str">
        <f>HYPERLINK("http://geochem.nrcan.gc.ca/cdogs/content/cr_/cr_00077_e.htm", "77")</f>
        <v>77</v>
      </c>
      <c r="J4906" t="s">
        <v>69</v>
      </c>
      <c r="K4906" t="s">
        <v>70</v>
      </c>
      <c r="L4906">
        <v>19</v>
      </c>
      <c r="M4906" t="s">
        <v>71</v>
      </c>
      <c r="N4906">
        <v>363</v>
      </c>
      <c r="O4906">
        <v>123</v>
      </c>
      <c r="P4906">
        <v>55</v>
      </c>
      <c r="Q4906">
        <v>35</v>
      </c>
      <c r="R4906">
        <v>285</v>
      </c>
      <c r="S4906">
        <v>23</v>
      </c>
      <c r="T4906">
        <v>0.4</v>
      </c>
      <c r="U4906">
        <v>540</v>
      </c>
      <c r="V4906">
        <v>2.7</v>
      </c>
      <c r="W4906">
        <v>0.4</v>
      </c>
      <c r="X4906">
        <v>14</v>
      </c>
      <c r="Y4906">
        <v>-2</v>
      </c>
      <c r="Z4906">
        <v>63</v>
      </c>
      <c r="AA4906">
        <v>1</v>
      </c>
      <c r="AB4906">
        <v>3</v>
      </c>
      <c r="AC4906">
        <v>876</v>
      </c>
      <c r="AD4906">
        <v>40</v>
      </c>
      <c r="AE4906">
        <v>16</v>
      </c>
      <c r="AF4906">
        <v>2.8</v>
      </c>
      <c r="AG4906">
        <v>18.399999999999999</v>
      </c>
      <c r="AH4906">
        <v>450</v>
      </c>
    </row>
    <row r="4907" spans="1:34" hidden="1" x14ac:dyDescent="0.25">
      <c r="A4907" t="s">
        <v>18685</v>
      </c>
      <c r="B4907" t="s">
        <v>18686</v>
      </c>
      <c r="C4907" s="1" t="str">
        <f t="shared" si="786"/>
        <v>21:0624</v>
      </c>
      <c r="D4907" s="1" t="str">
        <f t="shared" ref="D4907:D4930" si="793">HYPERLINK("http://geochem.nrcan.gc.ca/cdogs/content/svy/svy210195_e.htm", "21:0195")</f>
        <v>21:0195</v>
      </c>
      <c r="E4907" t="s">
        <v>18687</v>
      </c>
      <c r="F4907" t="s">
        <v>18688</v>
      </c>
      <c r="H4907">
        <v>62.040603400000002</v>
      </c>
      <c r="I4907">
        <v>-138.26094800000001</v>
      </c>
      <c r="J4907" s="1" t="str">
        <f t="shared" ref="J4907:J4930" si="794">HYPERLINK("http://geochem.nrcan.gc.ca/cdogs/content/kwd/kwd020030_e.htm", "NGR bulk stream sediment")</f>
        <v>NGR bulk stream sediment</v>
      </c>
      <c r="K4907" s="1" t="str">
        <f t="shared" ref="K4907:K4930" si="795">HYPERLINK("http://geochem.nrcan.gc.ca/cdogs/content/kwd/kwd080006_e.htm", "&lt;177 micron (NGR)")</f>
        <v>&lt;177 micron (NGR)</v>
      </c>
      <c r="L4907">
        <v>19</v>
      </c>
      <c r="M4907" t="s">
        <v>56</v>
      </c>
      <c r="N4907">
        <v>364</v>
      </c>
      <c r="O4907">
        <v>24</v>
      </c>
      <c r="P4907">
        <v>4</v>
      </c>
      <c r="Q4907">
        <v>5</v>
      </c>
      <c r="R4907">
        <v>7</v>
      </c>
      <c r="S4907">
        <v>3</v>
      </c>
      <c r="T4907">
        <v>0.2</v>
      </c>
      <c r="U4907">
        <v>106</v>
      </c>
      <c r="V4907">
        <v>0.68</v>
      </c>
      <c r="W4907">
        <v>-0.2</v>
      </c>
      <c r="X4907">
        <v>1</v>
      </c>
      <c r="Y4907">
        <v>-2</v>
      </c>
      <c r="Z4907">
        <v>15</v>
      </c>
      <c r="AA4907">
        <v>-0.2</v>
      </c>
      <c r="AB4907">
        <v>2</v>
      </c>
      <c r="AC4907">
        <v>699</v>
      </c>
      <c r="AD4907">
        <v>15</v>
      </c>
      <c r="AE4907">
        <v>-2</v>
      </c>
      <c r="AF4907">
        <v>-1</v>
      </c>
      <c r="AG4907">
        <v>3.6</v>
      </c>
      <c r="AH4907">
        <v>385</v>
      </c>
    </row>
    <row r="4908" spans="1:34" hidden="1" x14ac:dyDescent="0.25">
      <c r="A4908" t="s">
        <v>18689</v>
      </c>
      <c r="B4908" t="s">
        <v>18690</v>
      </c>
      <c r="C4908" s="1" t="str">
        <f t="shared" si="786"/>
        <v>21:0624</v>
      </c>
      <c r="D4908" s="1" t="str">
        <f t="shared" si="793"/>
        <v>21:0195</v>
      </c>
      <c r="E4908" t="s">
        <v>18691</v>
      </c>
      <c r="F4908" t="s">
        <v>18692</v>
      </c>
      <c r="H4908">
        <v>62.029200699999997</v>
      </c>
      <c r="I4908">
        <v>-138.31421700000001</v>
      </c>
      <c r="J4908" s="1" t="str">
        <f t="shared" si="794"/>
        <v>NGR bulk stream sediment</v>
      </c>
      <c r="K4908" s="1" t="str">
        <f t="shared" si="795"/>
        <v>&lt;177 micron (NGR)</v>
      </c>
      <c r="L4908">
        <v>19</v>
      </c>
      <c r="M4908" t="s">
        <v>61</v>
      </c>
      <c r="N4908">
        <v>365</v>
      </c>
      <c r="O4908">
        <v>27</v>
      </c>
      <c r="P4908">
        <v>4</v>
      </c>
      <c r="Q4908">
        <v>7</v>
      </c>
      <c r="R4908">
        <v>8</v>
      </c>
      <c r="S4908">
        <v>6</v>
      </c>
      <c r="T4908">
        <v>0.4</v>
      </c>
      <c r="U4908">
        <v>114</v>
      </c>
      <c r="V4908">
        <v>0.8</v>
      </c>
      <c r="W4908">
        <v>-0.2</v>
      </c>
      <c r="X4908">
        <v>1</v>
      </c>
      <c r="Y4908">
        <v>-2</v>
      </c>
      <c r="Z4908">
        <v>20</v>
      </c>
      <c r="AA4908">
        <v>-0.2</v>
      </c>
      <c r="AB4908">
        <v>2</v>
      </c>
      <c r="AC4908">
        <v>876</v>
      </c>
      <c r="AD4908">
        <v>25</v>
      </c>
      <c r="AE4908">
        <v>-2</v>
      </c>
      <c r="AF4908">
        <v>1.4</v>
      </c>
      <c r="AG4908">
        <v>4.2</v>
      </c>
      <c r="AH4908">
        <v>450</v>
      </c>
    </row>
    <row r="4909" spans="1:34" hidden="1" x14ac:dyDescent="0.25">
      <c r="A4909" t="s">
        <v>18693</v>
      </c>
      <c r="B4909" t="s">
        <v>18694</v>
      </c>
      <c r="C4909" s="1" t="str">
        <f t="shared" si="786"/>
        <v>21:0624</v>
      </c>
      <c r="D4909" s="1" t="str">
        <f t="shared" si="793"/>
        <v>21:0195</v>
      </c>
      <c r="E4909" t="s">
        <v>18677</v>
      </c>
      <c r="F4909" t="s">
        <v>18695</v>
      </c>
      <c r="H4909">
        <v>62.025475</v>
      </c>
      <c r="I4909">
        <v>-138.36605399999999</v>
      </c>
      <c r="J4909" s="1" t="str">
        <f t="shared" si="794"/>
        <v>NGR bulk stream sediment</v>
      </c>
      <c r="K4909" s="1" t="str">
        <f t="shared" si="795"/>
        <v>&lt;177 micron (NGR)</v>
      </c>
      <c r="L4909">
        <v>19</v>
      </c>
      <c r="M4909" t="s">
        <v>47</v>
      </c>
      <c r="N4909">
        <v>366</v>
      </c>
      <c r="O4909">
        <v>65</v>
      </c>
      <c r="P4909">
        <v>24</v>
      </c>
      <c r="Q4909">
        <v>11</v>
      </c>
      <c r="R4909">
        <v>18</v>
      </c>
      <c r="S4909">
        <v>9</v>
      </c>
      <c r="T4909">
        <v>0.2</v>
      </c>
      <c r="U4909">
        <v>220</v>
      </c>
      <c r="V4909">
        <v>2.2000000000000002</v>
      </c>
      <c r="W4909">
        <v>-0.2</v>
      </c>
      <c r="X4909">
        <v>2</v>
      </c>
      <c r="Y4909">
        <v>-2</v>
      </c>
      <c r="Z4909">
        <v>62</v>
      </c>
      <c r="AA4909">
        <v>-0.2</v>
      </c>
      <c r="AB4909">
        <v>2</v>
      </c>
      <c r="AC4909">
        <v>870</v>
      </c>
      <c r="AD4909">
        <v>50</v>
      </c>
      <c r="AE4909">
        <v>2</v>
      </c>
      <c r="AF4909">
        <v>10</v>
      </c>
      <c r="AG4909">
        <v>4.0999999999999996</v>
      </c>
      <c r="AH4909">
        <v>410</v>
      </c>
    </row>
    <row r="4910" spans="1:34" hidden="1" x14ac:dyDescent="0.25">
      <c r="A4910" t="s">
        <v>18696</v>
      </c>
      <c r="B4910" t="s">
        <v>18697</v>
      </c>
      <c r="C4910" s="1" t="str">
        <f t="shared" si="786"/>
        <v>21:0624</v>
      </c>
      <c r="D4910" s="1" t="str">
        <f t="shared" si="793"/>
        <v>21:0195</v>
      </c>
      <c r="E4910" t="s">
        <v>18677</v>
      </c>
      <c r="F4910" t="s">
        <v>18698</v>
      </c>
      <c r="H4910">
        <v>62.025475</v>
      </c>
      <c r="I4910">
        <v>-138.36605399999999</v>
      </c>
      <c r="J4910" s="1" t="str">
        <f t="shared" si="794"/>
        <v>NGR bulk stream sediment</v>
      </c>
      <c r="K4910" s="1" t="str">
        <f t="shared" si="795"/>
        <v>&lt;177 micron (NGR)</v>
      </c>
      <c r="L4910">
        <v>19</v>
      </c>
      <c r="M4910" t="s">
        <v>51</v>
      </c>
      <c r="N4910">
        <v>367</v>
      </c>
      <c r="O4910">
        <v>65</v>
      </c>
      <c r="P4910">
        <v>23</v>
      </c>
      <c r="Q4910">
        <v>12</v>
      </c>
      <c r="R4910">
        <v>18</v>
      </c>
      <c r="S4910">
        <v>9</v>
      </c>
      <c r="T4910">
        <v>0.2</v>
      </c>
      <c r="U4910">
        <v>220</v>
      </c>
      <c r="V4910">
        <v>2.1</v>
      </c>
      <c r="W4910">
        <v>-0.2</v>
      </c>
      <c r="X4910">
        <v>1</v>
      </c>
      <c r="Y4910">
        <v>-2</v>
      </c>
      <c r="Z4910">
        <v>58</v>
      </c>
      <c r="AA4910">
        <v>0.3</v>
      </c>
      <c r="AB4910">
        <v>1</v>
      </c>
      <c r="AC4910">
        <v>815</v>
      </c>
      <c r="AD4910">
        <v>50</v>
      </c>
      <c r="AE4910">
        <v>-2</v>
      </c>
      <c r="AF4910">
        <v>9.1999999999999993</v>
      </c>
      <c r="AG4910">
        <v>4.0999999999999996</v>
      </c>
      <c r="AH4910">
        <v>450</v>
      </c>
    </row>
    <row r="4911" spans="1:34" hidden="1" x14ac:dyDescent="0.25">
      <c r="A4911" t="s">
        <v>18699</v>
      </c>
      <c r="B4911" t="s">
        <v>18700</v>
      </c>
      <c r="C4911" s="1" t="str">
        <f t="shared" si="786"/>
        <v>21:0624</v>
      </c>
      <c r="D4911" s="1" t="str">
        <f t="shared" si="793"/>
        <v>21:0195</v>
      </c>
      <c r="E4911" t="s">
        <v>18701</v>
      </c>
      <c r="F4911" t="s">
        <v>18702</v>
      </c>
      <c r="H4911">
        <v>62.014388199999999</v>
      </c>
      <c r="I4911">
        <v>-138.33872629999999</v>
      </c>
      <c r="J4911" s="1" t="str">
        <f t="shared" si="794"/>
        <v>NGR bulk stream sediment</v>
      </c>
      <c r="K4911" s="1" t="str">
        <f t="shared" si="795"/>
        <v>&lt;177 micron (NGR)</v>
      </c>
      <c r="L4911">
        <v>19</v>
      </c>
      <c r="M4911" t="s">
        <v>66</v>
      </c>
      <c r="N4911">
        <v>368</v>
      </c>
      <c r="O4911">
        <v>43</v>
      </c>
      <c r="P4911">
        <v>8</v>
      </c>
      <c r="Q4911">
        <v>8</v>
      </c>
      <c r="R4911">
        <v>13</v>
      </c>
      <c r="S4911">
        <v>5</v>
      </c>
      <c r="T4911">
        <v>-0.2</v>
      </c>
      <c r="U4911">
        <v>156</v>
      </c>
      <c r="V4911">
        <v>1.1200000000000001</v>
      </c>
      <c r="W4911">
        <v>-0.2</v>
      </c>
      <c r="X4911">
        <v>1</v>
      </c>
      <c r="Y4911">
        <v>-2</v>
      </c>
      <c r="Z4911">
        <v>26</v>
      </c>
      <c r="AA4911">
        <v>-0.2</v>
      </c>
      <c r="AB4911">
        <v>-1</v>
      </c>
      <c r="AC4911">
        <v>789</v>
      </c>
      <c r="AD4911">
        <v>30</v>
      </c>
      <c r="AE4911">
        <v>26</v>
      </c>
      <c r="AF4911">
        <v>2.4</v>
      </c>
      <c r="AG4911">
        <v>6.5</v>
      </c>
      <c r="AH4911">
        <v>450</v>
      </c>
    </row>
    <row r="4912" spans="1:34" hidden="1" x14ac:dyDescent="0.25">
      <c r="A4912" t="s">
        <v>18703</v>
      </c>
      <c r="B4912" t="s">
        <v>18704</v>
      </c>
      <c r="C4912" s="1" t="str">
        <f t="shared" si="786"/>
        <v>21:0624</v>
      </c>
      <c r="D4912" s="1" t="str">
        <f t="shared" si="793"/>
        <v>21:0195</v>
      </c>
      <c r="E4912" t="s">
        <v>18705</v>
      </c>
      <c r="F4912" t="s">
        <v>18706</v>
      </c>
      <c r="H4912">
        <v>62.118448399999998</v>
      </c>
      <c r="I4912">
        <v>-138.29319720000001</v>
      </c>
      <c r="J4912" s="1" t="str">
        <f t="shared" si="794"/>
        <v>NGR bulk stream sediment</v>
      </c>
      <c r="K4912" s="1" t="str">
        <f t="shared" si="795"/>
        <v>&lt;177 micron (NGR)</v>
      </c>
      <c r="L4912">
        <v>19</v>
      </c>
      <c r="M4912" t="s">
        <v>76</v>
      </c>
      <c r="N4912">
        <v>369</v>
      </c>
      <c r="O4912">
        <v>40</v>
      </c>
      <c r="P4912">
        <v>11</v>
      </c>
      <c r="Q4912">
        <v>8</v>
      </c>
      <c r="R4912">
        <v>11</v>
      </c>
      <c r="S4912">
        <v>6</v>
      </c>
      <c r="T4912">
        <v>0.2</v>
      </c>
      <c r="U4912">
        <v>164</v>
      </c>
      <c r="V4912">
        <v>1.1599999999999999</v>
      </c>
      <c r="W4912">
        <v>-0.2</v>
      </c>
      <c r="X4912">
        <v>2</v>
      </c>
      <c r="Y4912">
        <v>-2</v>
      </c>
      <c r="Z4912">
        <v>32</v>
      </c>
      <c r="AA4912">
        <v>0.3</v>
      </c>
      <c r="AB4912">
        <v>1</v>
      </c>
      <c r="AC4912">
        <v>797</v>
      </c>
      <c r="AD4912">
        <v>25</v>
      </c>
      <c r="AE4912">
        <v>-2</v>
      </c>
      <c r="AF4912">
        <v>4</v>
      </c>
      <c r="AG4912">
        <v>3.5</v>
      </c>
      <c r="AH4912">
        <v>470</v>
      </c>
    </row>
    <row r="4913" spans="1:34" hidden="1" x14ac:dyDescent="0.25">
      <c r="A4913" t="s">
        <v>18707</v>
      </c>
      <c r="B4913" t="s">
        <v>18708</v>
      </c>
      <c r="C4913" s="1" t="str">
        <f t="shared" si="786"/>
        <v>21:0624</v>
      </c>
      <c r="D4913" s="1" t="str">
        <f t="shared" si="793"/>
        <v>21:0195</v>
      </c>
      <c r="E4913" t="s">
        <v>18709</v>
      </c>
      <c r="F4913" t="s">
        <v>18710</v>
      </c>
      <c r="H4913">
        <v>62.124780000000001</v>
      </c>
      <c r="I4913">
        <v>-138.27076339999999</v>
      </c>
      <c r="J4913" s="1" t="str">
        <f t="shared" si="794"/>
        <v>NGR bulk stream sediment</v>
      </c>
      <c r="K4913" s="1" t="str">
        <f t="shared" si="795"/>
        <v>&lt;177 micron (NGR)</v>
      </c>
      <c r="L4913">
        <v>19</v>
      </c>
      <c r="M4913" t="s">
        <v>81</v>
      </c>
      <c r="N4913">
        <v>370</v>
      </c>
      <c r="O4913">
        <v>61</v>
      </c>
      <c r="P4913">
        <v>22</v>
      </c>
      <c r="Q4913">
        <v>8</v>
      </c>
      <c r="R4913">
        <v>21</v>
      </c>
      <c r="S4913">
        <v>8</v>
      </c>
      <c r="T4913">
        <v>0.5</v>
      </c>
      <c r="U4913">
        <v>240</v>
      </c>
      <c r="V4913">
        <v>1.72</v>
      </c>
      <c r="W4913">
        <v>-0.2</v>
      </c>
      <c r="X4913">
        <v>2</v>
      </c>
      <c r="Y4913">
        <v>-2</v>
      </c>
      <c r="Z4913">
        <v>34</v>
      </c>
      <c r="AA4913">
        <v>0.2</v>
      </c>
      <c r="AB4913">
        <v>2</v>
      </c>
      <c r="AC4913">
        <v>815</v>
      </c>
      <c r="AD4913">
        <v>55</v>
      </c>
      <c r="AE4913">
        <v>-2</v>
      </c>
      <c r="AF4913">
        <v>14.2</v>
      </c>
      <c r="AG4913">
        <v>3.2</v>
      </c>
      <c r="AH4913">
        <v>385</v>
      </c>
    </row>
    <row r="4914" spans="1:34" hidden="1" x14ac:dyDescent="0.25">
      <c r="A4914" t="s">
        <v>18711</v>
      </c>
      <c r="B4914" t="s">
        <v>18712</v>
      </c>
      <c r="C4914" s="1" t="str">
        <f t="shared" si="786"/>
        <v>21:0624</v>
      </c>
      <c r="D4914" s="1" t="str">
        <f t="shared" si="793"/>
        <v>21:0195</v>
      </c>
      <c r="E4914" t="s">
        <v>18713</v>
      </c>
      <c r="F4914" t="s">
        <v>18714</v>
      </c>
      <c r="H4914">
        <v>62.133196900000002</v>
      </c>
      <c r="I4914">
        <v>-138.2858741</v>
      </c>
      <c r="J4914" s="1" t="str">
        <f t="shared" si="794"/>
        <v>NGR bulk stream sediment</v>
      </c>
      <c r="K4914" s="1" t="str">
        <f t="shared" si="795"/>
        <v>&lt;177 micron (NGR)</v>
      </c>
      <c r="L4914">
        <v>19</v>
      </c>
      <c r="M4914" t="s">
        <v>86</v>
      </c>
      <c r="N4914">
        <v>371</v>
      </c>
      <c r="O4914">
        <v>36</v>
      </c>
      <c r="P4914">
        <v>8</v>
      </c>
      <c r="Q4914">
        <v>6</v>
      </c>
      <c r="R4914">
        <v>11</v>
      </c>
      <c r="S4914">
        <v>5</v>
      </c>
      <c r="T4914">
        <v>-0.2</v>
      </c>
      <c r="U4914">
        <v>128</v>
      </c>
      <c r="V4914">
        <v>1.02</v>
      </c>
      <c r="W4914">
        <v>-0.2</v>
      </c>
      <c r="X4914">
        <v>1</v>
      </c>
      <c r="Y4914">
        <v>-2</v>
      </c>
      <c r="Z4914">
        <v>28</v>
      </c>
      <c r="AA4914">
        <v>0.4</v>
      </c>
      <c r="AB4914">
        <v>1</v>
      </c>
      <c r="AC4914">
        <v>868</v>
      </c>
      <c r="AD4914">
        <v>20</v>
      </c>
      <c r="AE4914">
        <v>-2</v>
      </c>
      <c r="AF4914">
        <v>2.8</v>
      </c>
      <c r="AG4914">
        <v>2.8</v>
      </c>
      <c r="AH4914">
        <v>240</v>
      </c>
    </row>
    <row r="4915" spans="1:34" hidden="1" x14ac:dyDescent="0.25">
      <c r="A4915" t="s">
        <v>18715</v>
      </c>
      <c r="B4915" t="s">
        <v>18716</v>
      </c>
      <c r="C4915" s="1" t="str">
        <f t="shared" si="786"/>
        <v>21:0624</v>
      </c>
      <c r="D4915" s="1" t="str">
        <f t="shared" si="793"/>
        <v>21:0195</v>
      </c>
      <c r="E4915" t="s">
        <v>18717</v>
      </c>
      <c r="F4915" t="s">
        <v>18718</v>
      </c>
      <c r="H4915">
        <v>62.1433483</v>
      </c>
      <c r="I4915">
        <v>-138.26225719999999</v>
      </c>
      <c r="J4915" s="1" t="str">
        <f t="shared" si="794"/>
        <v>NGR bulk stream sediment</v>
      </c>
      <c r="K4915" s="1" t="str">
        <f t="shared" si="795"/>
        <v>&lt;177 micron (NGR)</v>
      </c>
      <c r="L4915">
        <v>19</v>
      </c>
      <c r="M4915" t="s">
        <v>91</v>
      </c>
      <c r="N4915">
        <v>372</v>
      </c>
      <c r="O4915">
        <v>118</v>
      </c>
      <c r="P4915">
        <v>33</v>
      </c>
      <c r="Q4915">
        <v>12</v>
      </c>
      <c r="R4915">
        <v>28</v>
      </c>
      <c r="S4915">
        <v>22</v>
      </c>
      <c r="T4915">
        <v>0.2</v>
      </c>
      <c r="U4915">
        <v>4600</v>
      </c>
      <c r="V4915">
        <v>6.3</v>
      </c>
      <c r="W4915">
        <v>0.7</v>
      </c>
      <c r="X4915">
        <v>8</v>
      </c>
      <c r="Y4915">
        <v>-2</v>
      </c>
      <c r="Z4915">
        <v>83</v>
      </c>
      <c r="AA4915">
        <v>0.6</v>
      </c>
      <c r="AB4915">
        <v>5</v>
      </c>
      <c r="AC4915">
        <v>770</v>
      </c>
      <c r="AD4915">
        <v>100</v>
      </c>
      <c r="AE4915">
        <v>-2</v>
      </c>
      <c r="AF4915">
        <v>32.200000000000003</v>
      </c>
      <c r="AG4915">
        <v>8.9</v>
      </c>
      <c r="AH4915">
        <v>260</v>
      </c>
    </row>
    <row r="4916" spans="1:34" hidden="1" x14ac:dyDescent="0.25">
      <c r="A4916" t="s">
        <v>18719</v>
      </c>
      <c r="B4916" t="s">
        <v>18720</v>
      </c>
      <c r="C4916" s="1" t="str">
        <f t="shared" si="786"/>
        <v>21:0624</v>
      </c>
      <c r="D4916" s="1" t="str">
        <f t="shared" si="793"/>
        <v>21:0195</v>
      </c>
      <c r="E4916" t="s">
        <v>18721</v>
      </c>
      <c r="F4916" t="s">
        <v>18722</v>
      </c>
      <c r="H4916">
        <v>62.150861200000001</v>
      </c>
      <c r="I4916">
        <v>-138.27885749999999</v>
      </c>
      <c r="J4916" s="1" t="str">
        <f t="shared" si="794"/>
        <v>NGR bulk stream sediment</v>
      </c>
      <c r="K4916" s="1" t="str">
        <f t="shared" si="795"/>
        <v>&lt;177 micron (NGR)</v>
      </c>
      <c r="L4916">
        <v>19</v>
      </c>
      <c r="M4916" t="s">
        <v>96</v>
      </c>
      <c r="N4916">
        <v>373</v>
      </c>
      <c r="O4916">
        <v>43</v>
      </c>
      <c r="P4916">
        <v>11</v>
      </c>
      <c r="Q4916">
        <v>8</v>
      </c>
      <c r="R4916">
        <v>11</v>
      </c>
      <c r="S4916">
        <v>6</v>
      </c>
      <c r="T4916">
        <v>-0.2</v>
      </c>
      <c r="U4916">
        <v>210</v>
      </c>
      <c r="V4916">
        <v>1.2</v>
      </c>
      <c r="W4916">
        <v>-0.2</v>
      </c>
      <c r="X4916">
        <v>2</v>
      </c>
      <c r="Y4916">
        <v>-2</v>
      </c>
      <c r="Z4916">
        <v>35</v>
      </c>
      <c r="AA4916">
        <v>0.5</v>
      </c>
      <c r="AB4916">
        <v>2</v>
      </c>
      <c r="AC4916">
        <v>819</v>
      </c>
      <c r="AD4916">
        <v>20</v>
      </c>
      <c r="AE4916">
        <v>-2</v>
      </c>
      <c r="AF4916">
        <v>4.8</v>
      </c>
      <c r="AG4916">
        <v>3.6</v>
      </c>
      <c r="AH4916">
        <v>280</v>
      </c>
    </row>
    <row r="4917" spans="1:34" hidden="1" x14ac:dyDescent="0.25">
      <c r="A4917" t="s">
        <v>18723</v>
      </c>
      <c r="B4917" t="s">
        <v>18724</v>
      </c>
      <c r="C4917" s="1" t="str">
        <f t="shared" si="786"/>
        <v>21:0624</v>
      </c>
      <c r="D4917" s="1" t="str">
        <f t="shared" si="793"/>
        <v>21:0195</v>
      </c>
      <c r="E4917" t="s">
        <v>18725</v>
      </c>
      <c r="F4917" t="s">
        <v>18726</v>
      </c>
      <c r="H4917">
        <v>62.1595844</v>
      </c>
      <c r="I4917">
        <v>-138.2675491</v>
      </c>
      <c r="J4917" s="1" t="str">
        <f t="shared" si="794"/>
        <v>NGR bulk stream sediment</v>
      </c>
      <c r="K4917" s="1" t="str">
        <f t="shared" si="795"/>
        <v>&lt;177 micron (NGR)</v>
      </c>
      <c r="L4917">
        <v>19</v>
      </c>
      <c r="M4917" t="s">
        <v>101</v>
      </c>
      <c r="N4917">
        <v>374</v>
      </c>
      <c r="O4917">
        <v>35</v>
      </c>
      <c r="P4917">
        <v>8</v>
      </c>
      <c r="Q4917">
        <v>8</v>
      </c>
      <c r="R4917">
        <v>10</v>
      </c>
      <c r="S4917">
        <v>6</v>
      </c>
      <c r="T4917">
        <v>-0.2</v>
      </c>
      <c r="U4917">
        <v>150</v>
      </c>
      <c r="V4917">
        <v>1.04</v>
      </c>
      <c r="W4917">
        <v>-0.2</v>
      </c>
      <c r="X4917">
        <v>1</v>
      </c>
      <c r="Y4917">
        <v>-2</v>
      </c>
      <c r="Z4917">
        <v>25</v>
      </c>
      <c r="AA4917">
        <v>0.4</v>
      </c>
      <c r="AB4917">
        <v>2</v>
      </c>
      <c r="AC4917">
        <v>866</v>
      </c>
      <c r="AD4917">
        <v>10</v>
      </c>
      <c r="AE4917">
        <v>2</v>
      </c>
      <c r="AF4917">
        <v>2.6</v>
      </c>
      <c r="AG4917">
        <v>2.2999999999999998</v>
      </c>
      <c r="AH4917">
        <v>240</v>
      </c>
    </row>
    <row r="4918" spans="1:34" hidden="1" x14ac:dyDescent="0.25">
      <c r="A4918" t="s">
        <v>18727</v>
      </c>
      <c r="B4918" t="s">
        <v>18728</v>
      </c>
      <c r="C4918" s="1" t="str">
        <f t="shared" si="786"/>
        <v>21:0624</v>
      </c>
      <c r="D4918" s="1" t="str">
        <f t="shared" si="793"/>
        <v>21:0195</v>
      </c>
      <c r="E4918" t="s">
        <v>18729</v>
      </c>
      <c r="F4918" t="s">
        <v>18730</v>
      </c>
      <c r="H4918">
        <v>62.196974500000003</v>
      </c>
      <c r="I4918">
        <v>-138.2330953</v>
      </c>
      <c r="J4918" s="1" t="str">
        <f t="shared" si="794"/>
        <v>NGR bulk stream sediment</v>
      </c>
      <c r="K4918" s="1" t="str">
        <f t="shared" si="795"/>
        <v>&lt;177 micron (NGR)</v>
      </c>
      <c r="L4918">
        <v>19</v>
      </c>
      <c r="M4918" t="s">
        <v>106</v>
      </c>
      <c r="N4918">
        <v>375</v>
      </c>
      <c r="O4918">
        <v>38</v>
      </c>
      <c r="P4918">
        <v>8</v>
      </c>
      <c r="Q4918">
        <v>8</v>
      </c>
      <c r="R4918">
        <v>10</v>
      </c>
      <c r="S4918">
        <v>7</v>
      </c>
      <c r="T4918">
        <v>-0.2</v>
      </c>
      <c r="U4918">
        <v>168</v>
      </c>
      <c r="V4918">
        <v>1.08</v>
      </c>
      <c r="W4918">
        <v>-0.2</v>
      </c>
      <c r="X4918">
        <v>1</v>
      </c>
      <c r="Y4918">
        <v>-2</v>
      </c>
      <c r="Z4918">
        <v>29</v>
      </c>
      <c r="AA4918">
        <v>0.4</v>
      </c>
      <c r="AB4918">
        <v>2</v>
      </c>
      <c r="AC4918">
        <v>903</v>
      </c>
      <c r="AD4918">
        <v>15</v>
      </c>
      <c r="AE4918">
        <v>-2</v>
      </c>
      <c r="AF4918">
        <v>3</v>
      </c>
      <c r="AG4918">
        <v>2.8</v>
      </c>
      <c r="AH4918">
        <v>290</v>
      </c>
    </row>
    <row r="4919" spans="1:34" hidden="1" x14ac:dyDescent="0.25">
      <c r="A4919" t="s">
        <v>18731</v>
      </c>
      <c r="B4919" t="s">
        <v>18732</v>
      </c>
      <c r="C4919" s="1" t="str">
        <f t="shared" si="786"/>
        <v>21:0624</v>
      </c>
      <c r="D4919" s="1" t="str">
        <f t="shared" si="793"/>
        <v>21:0195</v>
      </c>
      <c r="E4919" t="s">
        <v>18733</v>
      </c>
      <c r="F4919" t="s">
        <v>18734</v>
      </c>
      <c r="H4919">
        <v>62.207383</v>
      </c>
      <c r="I4919">
        <v>-138.34174429999999</v>
      </c>
      <c r="J4919" s="1" t="str">
        <f t="shared" si="794"/>
        <v>NGR bulk stream sediment</v>
      </c>
      <c r="K4919" s="1" t="str">
        <f t="shared" si="795"/>
        <v>&lt;177 micron (NGR)</v>
      </c>
      <c r="L4919">
        <v>19</v>
      </c>
      <c r="M4919" t="s">
        <v>111</v>
      </c>
      <c r="N4919">
        <v>376</v>
      </c>
      <c r="O4919">
        <v>62</v>
      </c>
      <c r="P4919">
        <v>10</v>
      </c>
      <c r="Q4919">
        <v>10</v>
      </c>
      <c r="R4919">
        <v>9</v>
      </c>
      <c r="S4919">
        <v>8</v>
      </c>
      <c r="T4919">
        <v>-0.2</v>
      </c>
      <c r="U4919">
        <v>270</v>
      </c>
      <c r="V4919">
        <v>2.6</v>
      </c>
      <c r="W4919">
        <v>-0.2</v>
      </c>
      <c r="X4919">
        <v>1</v>
      </c>
      <c r="Y4919">
        <v>-2</v>
      </c>
      <c r="Z4919">
        <v>109</v>
      </c>
      <c r="AA4919">
        <v>0.5</v>
      </c>
      <c r="AB4919">
        <v>2</v>
      </c>
      <c r="AC4919">
        <v>692</v>
      </c>
      <c r="AD4919">
        <v>15</v>
      </c>
      <c r="AE4919">
        <v>6</v>
      </c>
      <c r="AF4919">
        <v>4</v>
      </c>
      <c r="AG4919">
        <v>4.2</v>
      </c>
      <c r="AH4919">
        <v>315</v>
      </c>
    </row>
    <row r="4920" spans="1:34" hidden="1" x14ac:dyDescent="0.25">
      <c r="A4920" t="s">
        <v>18735</v>
      </c>
      <c r="B4920" t="s">
        <v>18736</v>
      </c>
      <c r="C4920" s="1" t="str">
        <f t="shared" si="786"/>
        <v>21:0624</v>
      </c>
      <c r="D4920" s="1" t="str">
        <f t="shared" si="793"/>
        <v>21:0195</v>
      </c>
      <c r="E4920" t="s">
        <v>18737</v>
      </c>
      <c r="F4920" t="s">
        <v>18738</v>
      </c>
      <c r="H4920">
        <v>62.213841500000001</v>
      </c>
      <c r="I4920">
        <v>-138.34365769999999</v>
      </c>
      <c r="J4920" s="1" t="str">
        <f t="shared" si="794"/>
        <v>NGR bulk stream sediment</v>
      </c>
      <c r="K4920" s="1" t="str">
        <f t="shared" si="795"/>
        <v>&lt;177 micron (NGR)</v>
      </c>
      <c r="L4920">
        <v>19</v>
      </c>
      <c r="M4920" t="s">
        <v>116</v>
      </c>
      <c r="N4920">
        <v>377</v>
      </c>
      <c r="O4920">
        <v>44</v>
      </c>
      <c r="P4920">
        <v>10</v>
      </c>
      <c r="Q4920">
        <v>6</v>
      </c>
      <c r="R4920">
        <v>11</v>
      </c>
      <c r="S4920">
        <v>5</v>
      </c>
      <c r="T4920">
        <v>-0.2</v>
      </c>
      <c r="U4920">
        <v>188</v>
      </c>
      <c r="V4920">
        <v>1.18</v>
      </c>
      <c r="W4920">
        <v>-0.2</v>
      </c>
      <c r="X4920">
        <v>1</v>
      </c>
      <c r="Y4920">
        <v>-2</v>
      </c>
      <c r="Z4920">
        <v>33</v>
      </c>
      <c r="AA4920">
        <v>0.2</v>
      </c>
      <c r="AB4920">
        <v>1</v>
      </c>
      <c r="AC4920">
        <v>871</v>
      </c>
      <c r="AD4920">
        <v>20</v>
      </c>
      <c r="AE4920">
        <v>-2</v>
      </c>
      <c r="AF4920">
        <v>5.2</v>
      </c>
      <c r="AG4920">
        <v>3.5</v>
      </c>
      <c r="AH4920">
        <v>270</v>
      </c>
    </row>
    <row r="4921" spans="1:34" hidden="1" x14ac:dyDescent="0.25">
      <c r="A4921" t="s">
        <v>18739</v>
      </c>
      <c r="B4921" t="s">
        <v>18740</v>
      </c>
      <c r="C4921" s="1" t="str">
        <f t="shared" si="786"/>
        <v>21:0624</v>
      </c>
      <c r="D4921" s="1" t="str">
        <f t="shared" si="793"/>
        <v>21:0195</v>
      </c>
      <c r="E4921" t="s">
        <v>18741</v>
      </c>
      <c r="F4921" t="s">
        <v>18742</v>
      </c>
      <c r="H4921">
        <v>62.234434</v>
      </c>
      <c r="I4921">
        <v>-138.3699336</v>
      </c>
      <c r="J4921" s="1" t="str">
        <f t="shared" si="794"/>
        <v>NGR bulk stream sediment</v>
      </c>
      <c r="K4921" s="1" t="str">
        <f t="shared" si="795"/>
        <v>&lt;177 micron (NGR)</v>
      </c>
      <c r="L4921">
        <v>19</v>
      </c>
      <c r="M4921" t="s">
        <v>121</v>
      </c>
      <c r="N4921">
        <v>378</v>
      </c>
      <c r="O4921">
        <v>44</v>
      </c>
      <c r="P4921">
        <v>8</v>
      </c>
      <c r="Q4921">
        <v>11</v>
      </c>
      <c r="R4921">
        <v>10</v>
      </c>
      <c r="S4921">
        <v>6</v>
      </c>
      <c r="T4921">
        <v>-0.2</v>
      </c>
      <c r="U4921">
        <v>220</v>
      </c>
      <c r="V4921">
        <v>1.1200000000000001</v>
      </c>
      <c r="W4921">
        <v>-0.2</v>
      </c>
      <c r="X4921">
        <v>1</v>
      </c>
      <c r="Y4921">
        <v>-2</v>
      </c>
      <c r="Z4921">
        <v>29</v>
      </c>
      <c r="AA4921">
        <v>0.4</v>
      </c>
      <c r="AB4921">
        <v>1</v>
      </c>
      <c r="AC4921">
        <v>831</v>
      </c>
      <c r="AD4921">
        <v>15</v>
      </c>
      <c r="AE4921">
        <v>2</v>
      </c>
      <c r="AF4921">
        <v>5</v>
      </c>
      <c r="AG4921">
        <v>3.1</v>
      </c>
      <c r="AH4921">
        <v>300</v>
      </c>
    </row>
    <row r="4922" spans="1:34" hidden="1" x14ac:dyDescent="0.25">
      <c r="A4922" t="s">
        <v>18743</v>
      </c>
      <c r="B4922" t="s">
        <v>18744</v>
      </c>
      <c r="C4922" s="1" t="str">
        <f t="shared" si="786"/>
        <v>21:0624</v>
      </c>
      <c r="D4922" s="1" t="str">
        <f t="shared" si="793"/>
        <v>21:0195</v>
      </c>
      <c r="E4922" t="s">
        <v>18745</v>
      </c>
      <c r="F4922" t="s">
        <v>18746</v>
      </c>
      <c r="H4922">
        <v>62.2932159</v>
      </c>
      <c r="I4922">
        <v>-138.2922887</v>
      </c>
      <c r="J4922" s="1" t="str">
        <f t="shared" si="794"/>
        <v>NGR bulk stream sediment</v>
      </c>
      <c r="K4922" s="1" t="str">
        <f t="shared" si="795"/>
        <v>&lt;177 micron (NGR)</v>
      </c>
      <c r="L4922">
        <v>19</v>
      </c>
      <c r="M4922" t="s">
        <v>126</v>
      </c>
      <c r="N4922">
        <v>379</v>
      </c>
      <c r="O4922">
        <v>61</v>
      </c>
      <c r="P4922">
        <v>14</v>
      </c>
      <c r="Q4922">
        <v>12</v>
      </c>
      <c r="R4922">
        <v>25</v>
      </c>
      <c r="S4922">
        <v>8</v>
      </c>
      <c r="T4922">
        <v>-0.2</v>
      </c>
      <c r="U4922">
        <v>360</v>
      </c>
      <c r="V4922">
        <v>1.56</v>
      </c>
      <c r="W4922">
        <v>-0.2</v>
      </c>
      <c r="X4922">
        <v>2</v>
      </c>
      <c r="Y4922">
        <v>-2</v>
      </c>
      <c r="Z4922">
        <v>40</v>
      </c>
      <c r="AA4922">
        <v>0.5</v>
      </c>
      <c r="AB4922">
        <v>2</v>
      </c>
      <c r="AC4922">
        <v>958</v>
      </c>
      <c r="AD4922">
        <v>25</v>
      </c>
      <c r="AE4922">
        <v>-2</v>
      </c>
      <c r="AF4922">
        <v>6.4</v>
      </c>
      <c r="AG4922">
        <v>2.9</v>
      </c>
      <c r="AH4922">
        <v>300</v>
      </c>
    </row>
    <row r="4923" spans="1:34" hidden="1" x14ac:dyDescent="0.25">
      <c r="A4923" t="s">
        <v>18747</v>
      </c>
      <c r="B4923" t="s">
        <v>18748</v>
      </c>
      <c r="C4923" s="1" t="str">
        <f t="shared" si="786"/>
        <v>21:0624</v>
      </c>
      <c r="D4923" s="1" t="str">
        <f t="shared" si="793"/>
        <v>21:0195</v>
      </c>
      <c r="E4923" t="s">
        <v>18749</v>
      </c>
      <c r="F4923" t="s">
        <v>18750</v>
      </c>
      <c r="H4923">
        <v>62.3065079</v>
      </c>
      <c r="I4923">
        <v>-138.29269410000001</v>
      </c>
      <c r="J4923" s="1" t="str">
        <f t="shared" si="794"/>
        <v>NGR bulk stream sediment</v>
      </c>
      <c r="K4923" s="1" t="str">
        <f t="shared" si="795"/>
        <v>&lt;177 micron (NGR)</v>
      </c>
      <c r="L4923">
        <v>19</v>
      </c>
      <c r="M4923" t="s">
        <v>131</v>
      </c>
      <c r="N4923">
        <v>380</v>
      </c>
      <c r="O4923">
        <v>76</v>
      </c>
      <c r="P4923">
        <v>12</v>
      </c>
      <c r="Q4923">
        <v>6</v>
      </c>
      <c r="R4923">
        <v>31</v>
      </c>
      <c r="S4923">
        <v>10</v>
      </c>
      <c r="T4923">
        <v>0.2</v>
      </c>
      <c r="U4923">
        <v>340</v>
      </c>
      <c r="V4923">
        <v>1.84</v>
      </c>
      <c r="W4923">
        <v>-0.2</v>
      </c>
      <c r="X4923">
        <v>1</v>
      </c>
      <c r="Y4923">
        <v>-2</v>
      </c>
      <c r="Z4923">
        <v>57</v>
      </c>
      <c r="AA4923">
        <v>0.2</v>
      </c>
      <c r="AB4923">
        <v>1</v>
      </c>
      <c r="AC4923">
        <v>971</v>
      </c>
      <c r="AD4923">
        <v>20</v>
      </c>
      <c r="AE4923">
        <v>2</v>
      </c>
      <c r="AF4923">
        <v>8</v>
      </c>
      <c r="AG4923">
        <v>2.4</v>
      </c>
      <c r="AH4923">
        <v>420</v>
      </c>
    </row>
    <row r="4924" spans="1:34" hidden="1" x14ac:dyDescent="0.25">
      <c r="A4924" t="s">
        <v>18751</v>
      </c>
      <c r="B4924" t="s">
        <v>18752</v>
      </c>
      <c r="C4924" s="1" t="str">
        <f t="shared" si="786"/>
        <v>21:0624</v>
      </c>
      <c r="D4924" s="1" t="str">
        <f t="shared" si="793"/>
        <v>21:0195</v>
      </c>
      <c r="E4924" t="s">
        <v>18753</v>
      </c>
      <c r="F4924" t="s">
        <v>18754</v>
      </c>
      <c r="H4924">
        <v>62.310551799999999</v>
      </c>
      <c r="I4924">
        <v>-138.25210630000001</v>
      </c>
      <c r="J4924" s="1" t="str">
        <f t="shared" si="794"/>
        <v>NGR bulk stream sediment</v>
      </c>
      <c r="K4924" s="1" t="str">
        <f t="shared" si="795"/>
        <v>&lt;177 micron (NGR)</v>
      </c>
      <c r="L4924">
        <v>20</v>
      </c>
      <c r="M4924" t="s">
        <v>38</v>
      </c>
      <c r="N4924">
        <v>381</v>
      </c>
      <c r="O4924">
        <v>54</v>
      </c>
      <c r="P4924">
        <v>12</v>
      </c>
      <c r="Q4924">
        <v>12</v>
      </c>
      <c r="R4924">
        <v>14</v>
      </c>
      <c r="S4924">
        <v>7</v>
      </c>
      <c r="T4924">
        <v>-0.2</v>
      </c>
      <c r="U4924">
        <v>270</v>
      </c>
      <c r="V4924">
        <v>1.72</v>
      </c>
      <c r="W4924">
        <v>-0.2</v>
      </c>
      <c r="X4924">
        <v>2</v>
      </c>
      <c r="Y4924">
        <v>-2</v>
      </c>
      <c r="Z4924">
        <v>42</v>
      </c>
      <c r="AA4924">
        <v>-0.2</v>
      </c>
      <c r="AB4924">
        <v>1</v>
      </c>
      <c r="AC4924">
        <v>939</v>
      </c>
      <c r="AD4924">
        <v>15</v>
      </c>
      <c r="AE4924">
        <v>4</v>
      </c>
      <c r="AF4924">
        <v>4.8</v>
      </c>
      <c r="AG4924">
        <v>4.7</v>
      </c>
      <c r="AH4924">
        <v>425</v>
      </c>
    </row>
    <row r="4925" spans="1:34" hidden="1" x14ac:dyDescent="0.25">
      <c r="A4925" t="s">
        <v>18755</v>
      </c>
      <c r="B4925" t="s">
        <v>18756</v>
      </c>
      <c r="C4925" s="1" t="str">
        <f t="shared" si="786"/>
        <v>21:0624</v>
      </c>
      <c r="D4925" s="1" t="str">
        <f t="shared" si="793"/>
        <v>21:0195</v>
      </c>
      <c r="E4925" t="s">
        <v>18753</v>
      </c>
      <c r="F4925" t="s">
        <v>18757</v>
      </c>
      <c r="H4925">
        <v>62.310551799999999</v>
      </c>
      <c r="I4925">
        <v>-138.25210630000001</v>
      </c>
      <c r="J4925" s="1" t="str">
        <f t="shared" si="794"/>
        <v>NGR bulk stream sediment</v>
      </c>
      <c r="K4925" s="1" t="str">
        <f t="shared" si="795"/>
        <v>&lt;177 micron (NGR)</v>
      </c>
      <c r="L4925">
        <v>20</v>
      </c>
      <c r="M4925" t="s">
        <v>47</v>
      </c>
      <c r="N4925">
        <v>382</v>
      </c>
      <c r="O4925">
        <v>52</v>
      </c>
      <c r="P4925">
        <v>11</v>
      </c>
      <c r="Q4925">
        <v>12</v>
      </c>
      <c r="R4925">
        <v>13</v>
      </c>
      <c r="S4925">
        <v>8</v>
      </c>
      <c r="T4925">
        <v>0.2</v>
      </c>
      <c r="U4925">
        <v>260</v>
      </c>
      <c r="V4925">
        <v>1.66</v>
      </c>
      <c r="W4925">
        <v>-0.2</v>
      </c>
      <c r="X4925">
        <v>3</v>
      </c>
      <c r="Y4925">
        <v>-2</v>
      </c>
      <c r="Z4925">
        <v>40</v>
      </c>
      <c r="AA4925">
        <v>0.4</v>
      </c>
      <c r="AB4925">
        <v>2</v>
      </c>
      <c r="AC4925">
        <v>954</v>
      </c>
      <c r="AD4925">
        <v>15</v>
      </c>
      <c r="AE4925">
        <v>4</v>
      </c>
      <c r="AF4925">
        <v>4</v>
      </c>
      <c r="AG4925">
        <v>4.4000000000000004</v>
      </c>
      <c r="AH4925">
        <v>425</v>
      </c>
    </row>
    <row r="4926" spans="1:34" hidden="1" x14ac:dyDescent="0.25">
      <c r="A4926" t="s">
        <v>18758</v>
      </c>
      <c r="B4926" t="s">
        <v>18759</v>
      </c>
      <c r="C4926" s="1" t="str">
        <f t="shared" si="786"/>
        <v>21:0624</v>
      </c>
      <c r="D4926" s="1" t="str">
        <f t="shared" si="793"/>
        <v>21:0195</v>
      </c>
      <c r="E4926" t="s">
        <v>18753</v>
      </c>
      <c r="F4926" t="s">
        <v>18760</v>
      </c>
      <c r="H4926">
        <v>62.310551799999999</v>
      </c>
      <c r="I4926">
        <v>-138.25210630000001</v>
      </c>
      <c r="J4926" s="1" t="str">
        <f t="shared" si="794"/>
        <v>NGR bulk stream sediment</v>
      </c>
      <c r="K4926" s="1" t="str">
        <f t="shared" si="795"/>
        <v>&lt;177 micron (NGR)</v>
      </c>
      <c r="L4926">
        <v>20</v>
      </c>
      <c r="M4926" t="s">
        <v>51</v>
      </c>
      <c r="N4926">
        <v>383</v>
      </c>
      <c r="O4926">
        <v>57</v>
      </c>
      <c r="P4926">
        <v>10</v>
      </c>
      <c r="Q4926">
        <v>8</v>
      </c>
      <c r="R4926">
        <v>12</v>
      </c>
      <c r="S4926">
        <v>7</v>
      </c>
      <c r="T4926">
        <v>-0.2</v>
      </c>
      <c r="U4926">
        <v>260</v>
      </c>
      <c r="V4926">
        <v>1.68</v>
      </c>
      <c r="W4926">
        <v>-0.2</v>
      </c>
      <c r="X4926">
        <v>2</v>
      </c>
      <c r="Y4926">
        <v>-2</v>
      </c>
      <c r="Z4926">
        <v>40</v>
      </c>
      <c r="AA4926">
        <v>0.4</v>
      </c>
      <c r="AB4926">
        <v>2</v>
      </c>
      <c r="AC4926">
        <v>1000</v>
      </c>
      <c r="AD4926">
        <v>10</v>
      </c>
      <c r="AE4926">
        <v>12</v>
      </c>
      <c r="AF4926">
        <v>3.2</v>
      </c>
      <c r="AG4926">
        <v>3.6</v>
      </c>
      <c r="AH4926">
        <v>460</v>
      </c>
    </row>
    <row r="4927" spans="1:34" hidden="1" x14ac:dyDescent="0.25">
      <c r="A4927" t="s">
        <v>18761</v>
      </c>
      <c r="B4927" t="s">
        <v>18762</v>
      </c>
      <c r="C4927" s="1" t="str">
        <f t="shared" si="786"/>
        <v>21:0624</v>
      </c>
      <c r="D4927" s="1" t="str">
        <f t="shared" si="793"/>
        <v>21:0195</v>
      </c>
      <c r="E4927" t="s">
        <v>18763</v>
      </c>
      <c r="F4927" t="s">
        <v>18764</v>
      </c>
      <c r="H4927">
        <v>62.323382000000002</v>
      </c>
      <c r="I4927">
        <v>-138.2238419</v>
      </c>
      <c r="J4927" s="1" t="str">
        <f t="shared" si="794"/>
        <v>NGR bulk stream sediment</v>
      </c>
      <c r="K4927" s="1" t="str">
        <f t="shared" si="795"/>
        <v>&lt;177 micron (NGR)</v>
      </c>
      <c r="L4927">
        <v>20</v>
      </c>
      <c r="M4927" t="s">
        <v>43</v>
      </c>
      <c r="N4927">
        <v>384</v>
      </c>
      <c r="O4927">
        <v>66</v>
      </c>
      <c r="P4927">
        <v>11</v>
      </c>
      <c r="Q4927">
        <v>9</v>
      </c>
      <c r="R4927">
        <v>25</v>
      </c>
      <c r="S4927">
        <v>8</v>
      </c>
      <c r="T4927">
        <v>0.2</v>
      </c>
      <c r="U4927">
        <v>250</v>
      </c>
      <c r="V4927">
        <v>1.52</v>
      </c>
      <c r="W4927">
        <v>-0.2</v>
      </c>
      <c r="X4927">
        <v>1</v>
      </c>
      <c r="Y4927">
        <v>-2</v>
      </c>
      <c r="Z4927">
        <v>39</v>
      </c>
      <c r="AA4927">
        <v>0.4</v>
      </c>
      <c r="AB4927">
        <v>3</v>
      </c>
      <c r="AC4927">
        <v>898</v>
      </c>
      <c r="AD4927">
        <v>30</v>
      </c>
      <c r="AE4927">
        <v>-2</v>
      </c>
      <c r="AF4927">
        <v>6.8</v>
      </c>
      <c r="AG4927">
        <v>4</v>
      </c>
      <c r="AH4927">
        <v>375</v>
      </c>
    </row>
    <row r="4928" spans="1:34" hidden="1" x14ac:dyDescent="0.25">
      <c r="A4928" t="s">
        <v>18765</v>
      </c>
      <c r="B4928" t="s">
        <v>18766</v>
      </c>
      <c r="C4928" s="1" t="str">
        <f t="shared" ref="C4928:C4991" si="796">HYPERLINK("http://geochem.nrcan.gc.ca/cdogs/content/bdl/bdl210624_e.htm", "21:0624")</f>
        <v>21:0624</v>
      </c>
      <c r="D4928" s="1" t="str">
        <f t="shared" si="793"/>
        <v>21:0195</v>
      </c>
      <c r="E4928" t="s">
        <v>18767</v>
      </c>
      <c r="F4928" t="s">
        <v>18768</v>
      </c>
      <c r="H4928">
        <v>62.330568</v>
      </c>
      <c r="I4928">
        <v>-138.2306141</v>
      </c>
      <c r="J4928" s="1" t="str">
        <f t="shared" si="794"/>
        <v>NGR bulk stream sediment</v>
      </c>
      <c r="K4928" s="1" t="str">
        <f t="shared" si="795"/>
        <v>&lt;177 micron (NGR)</v>
      </c>
      <c r="L4928">
        <v>20</v>
      </c>
      <c r="M4928" t="s">
        <v>56</v>
      </c>
      <c r="N4928">
        <v>385</v>
      </c>
      <c r="O4928">
        <v>83</v>
      </c>
      <c r="P4928">
        <v>14</v>
      </c>
      <c r="Q4928">
        <v>11</v>
      </c>
      <c r="R4928">
        <v>51</v>
      </c>
      <c r="S4928">
        <v>14</v>
      </c>
      <c r="T4928">
        <v>-0.2</v>
      </c>
      <c r="U4928">
        <v>360</v>
      </c>
      <c r="V4928">
        <v>2.4500000000000002</v>
      </c>
      <c r="W4928">
        <v>-0.2</v>
      </c>
      <c r="X4928">
        <v>2</v>
      </c>
      <c r="Y4928">
        <v>-2</v>
      </c>
      <c r="Z4928">
        <v>59</v>
      </c>
      <c r="AA4928">
        <v>0.4</v>
      </c>
      <c r="AB4928">
        <v>1</v>
      </c>
      <c r="AC4928">
        <v>977</v>
      </c>
      <c r="AD4928">
        <v>25</v>
      </c>
      <c r="AE4928">
        <v>-2</v>
      </c>
      <c r="AF4928">
        <v>4</v>
      </c>
      <c r="AG4928">
        <v>1.8</v>
      </c>
      <c r="AH4928">
        <v>520</v>
      </c>
    </row>
    <row r="4929" spans="1:34" hidden="1" x14ac:dyDescent="0.25">
      <c r="A4929" t="s">
        <v>18769</v>
      </c>
      <c r="B4929" t="s">
        <v>18770</v>
      </c>
      <c r="C4929" s="1" t="str">
        <f t="shared" si="796"/>
        <v>21:0624</v>
      </c>
      <c r="D4929" s="1" t="str">
        <f t="shared" si="793"/>
        <v>21:0195</v>
      </c>
      <c r="E4929" t="s">
        <v>18771</v>
      </c>
      <c r="F4929" t="s">
        <v>18772</v>
      </c>
      <c r="H4929">
        <v>62.351926400000004</v>
      </c>
      <c r="I4929">
        <v>-138.21124829999999</v>
      </c>
      <c r="J4929" s="1" t="str">
        <f t="shared" si="794"/>
        <v>NGR bulk stream sediment</v>
      </c>
      <c r="K4929" s="1" t="str">
        <f t="shared" si="795"/>
        <v>&lt;177 micron (NGR)</v>
      </c>
      <c r="L4929">
        <v>20</v>
      </c>
      <c r="M4929" t="s">
        <v>61</v>
      </c>
      <c r="N4929">
        <v>386</v>
      </c>
      <c r="O4929">
        <v>54</v>
      </c>
      <c r="P4929">
        <v>7</v>
      </c>
      <c r="Q4929">
        <v>9</v>
      </c>
      <c r="R4929">
        <v>13</v>
      </c>
      <c r="S4929">
        <v>5</v>
      </c>
      <c r="T4929">
        <v>0.2</v>
      </c>
      <c r="U4929">
        <v>220</v>
      </c>
      <c r="V4929">
        <v>1.48</v>
      </c>
      <c r="W4929">
        <v>-0.2</v>
      </c>
      <c r="X4929">
        <v>1</v>
      </c>
      <c r="Y4929">
        <v>-2</v>
      </c>
      <c r="Z4929">
        <v>31</v>
      </c>
      <c r="AA4929">
        <v>0.4</v>
      </c>
      <c r="AB4929">
        <v>-1</v>
      </c>
      <c r="AC4929">
        <v>995</v>
      </c>
      <c r="AD4929">
        <v>25</v>
      </c>
      <c r="AE4929">
        <v>2</v>
      </c>
      <c r="AF4929">
        <v>3.8</v>
      </c>
      <c r="AG4929">
        <v>3</v>
      </c>
      <c r="AH4929">
        <v>540</v>
      </c>
    </row>
    <row r="4930" spans="1:34" hidden="1" x14ac:dyDescent="0.25">
      <c r="A4930" t="s">
        <v>18773</v>
      </c>
      <c r="B4930" t="s">
        <v>18774</v>
      </c>
      <c r="C4930" s="1" t="str">
        <f t="shared" si="796"/>
        <v>21:0624</v>
      </c>
      <c r="D4930" s="1" t="str">
        <f t="shared" si="793"/>
        <v>21:0195</v>
      </c>
      <c r="E4930" t="s">
        <v>18775</v>
      </c>
      <c r="F4930" t="s">
        <v>18776</v>
      </c>
      <c r="H4930">
        <v>62.358594600000004</v>
      </c>
      <c r="I4930">
        <v>-138.22849189999999</v>
      </c>
      <c r="J4930" s="1" t="str">
        <f t="shared" si="794"/>
        <v>NGR bulk stream sediment</v>
      </c>
      <c r="K4930" s="1" t="str">
        <f t="shared" si="795"/>
        <v>&lt;177 micron (NGR)</v>
      </c>
      <c r="L4930">
        <v>20</v>
      </c>
      <c r="M4930" t="s">
        <v>66</v>
      </c>
      <c r="N4930">
        <v>387</v>
      </c>
      <c r="O4930">
        <v>59</v>
      </c>
      <c r="P4930">
        <v>14</v>
      </c>
      <c r="Q4930">
        <v>8</v>
      </c>
      <c r="R4930">
        <v>38</v>
      </c>
      <c r="S4930">
        <v>12</v>
      </c>
      <c r="T4930">
        <v>-0.2</v>
      </c>
      <c r="U4930">
        <v>144</v>
      </c>
      <c r="V4930">
        <v>1.64</v>
      </c>
      <c r="W4930">
        <v>-0.2</v>
      </c>
      <c r="X4930">
        <v>1</v>
      </c>
      <c r="Y4930">
        <v>-2</v>
      </c>
      <c r="Z4930">
        <v>51</v>
      </c>
      <c r="AA4930">
        <v>0.6</v>
      </c>
      <c r="AB4930">
        <v>2</v>
      </c>
      <c r="AC4930">
        <v>859</v>
      </c>
      <c r="AD4930">
        <v>25</v>
      </c>
      <c r="AE4930">
        <v>-2</v>
      </c>
      <c r="AF4930">
        <v>7</v>
      </c>
      <c r="AG4930">
        <v>3</v>
      </c>
      <c r="AH4930">
        <v>410</v>
      </c>
    </row>
    <row r="4931" spans="1:34" hidden="1" x14ac:dyDescent="0.25">
      <c r="A4931" t="s">
        <v>18777</v>
      </c>
      <c r="B4931" t="s">
        <v>18778</v>
      </c>
      <c r="C4931" s="1" t="str">
        <f t="shared" si="796"/>
        <v>21:0624</v>
      </c>
      <c r="D4931" s="1" t="str">
        <f>HYPERLINK("http://geochem.nrcan.gc.ca/cdogs/content/svy/svy_e.htm", "")</f>
        <v/>
      </c>
      <c r="G4931" s="1" t="str">
        <f>HYPERLINK("http://geochem.nrcan.gc.ca/cdogs/content/cr_/cr_00079_e.htm", "79")</f>
        <v>79</v>
      </c>
      <c r="J4931" t="s">
        <v>69</v>
      </c>
      <c r="K4931" t="s">
        <v>70</v>
      </c>
      <c r="L4931">
        <v>20</v>
      </c>
      <c r="M4931" t="s">
        <v>71</v>
      </c>
      <c r="N4931">
        <v>388</v>
      </c>
      <c r="O4931">
        <v>109</v>
      </c>
      <c r="P4931">
        <v>86</v>
      </c>
      <c r="Q4931">
        <v>17</v>
      </c>
      <c r="R4931">
        <v>218</v>
      </c>
      <c r="S4931">
        <v>26</v>
      </c>
      <c r="T4931">
        <v>0.3</v>
      </c>
      <c r="U4931">
        <v>920</v>
      </c>
      <c r="V4931">
        <v>2.9</v>
      </c>
      <c r="W4931">
        <v>1.5</v>
      </c>
      <c r="X4931">
        <v>6</v>
      </c>
      <c r="Y4931">
        <v>-2</v>
      </c>
      <c r="Z4931">
        <v>68</v>
      </c>
      <c r="AA4931">
        <v>0.6</v>
      </c>
      <c r="AB4931">
        <v>1</v>
      </c>
      <c r="AC4931">
        <v>721</v>
      </c>
      <c r="AD4931">
        <v>40</v>
      </c>
      <c r="AE4931">
        <v>4</v>
      </c>
      <c r="AF4931">
        <v>2.7</v>
      </c>
      <c r="AG4931">
        <v>2.7</v>
      </c>
      <c r="AH4931">
        <v>590</v>
      </c>
    </row>
    <row r="4932" spans="1:34" hidden="1" x14ac:dyDescent="0.25">
      <c r="A4932" t="s">
        <v>18779</v>
      </c>
      <c r="B4932" t="s">
        <v>18780</v>
      </c>
      <c r="C4932" s="1" t="str">
        <f t="shared" si="796"/>
        <v>21:0624</v>
      </c>
      <c r="D4932" s="1" t="str">
        <f t="shared" ref="D4932:D4958" si="797">HYPERLINK("http://geochem.nrcan.gc.ca/cdogs/content/svy/svy210195_e.htm", "21:0195")</f>
        <v>21:0195</v>
      </c>
      <c r="E4932" t="s">
        <v>18781</v>
      </c>
      <c r="F4932" t="s">
        <v>18782</v>
      </c>
      <c r="H4932">
        <v>62.3672732</v>
      </c>
      <c r="I4932">
        <v>-138.20748180000001</v>
      </c>
      <c r="J4932" s="1" t="str">
        <f t="shared" ref="J4932:J4958" si="798">HYPERLINK("http://geochem.nrcan.gc.ca/cdogs/content/kwd/kwd020030_e.htm", "NGR bulk stream sediment")</f>
        <v>NGR bulk stream sediment</v>
      </c>
      <c r="K4932" s="1" t="str">
        <f t="shared" ref="K4932:K4958" si="799">HYPERLINK("http://geochem.nrcan.gc.ca/cdogs/content/kwd/kwd080006_e.htm", "&lt;177 micron (NGR)")</f>
        <v>&lt;177 micron (NGR)</v>
      </c>
      <c r="L4932">
        <v>20</v>
      </c>
      <c r="M4932" t="s">
        <v>76</v>
      </c>
      <c r="N4932">
        <v>389</v>
      </c>
      <c r="O4932">
        <v>1230</v>
      </c>
      <c r="P4932">
        <v>23</v>
      </c>
      <c r="Q4932">
        <v>44</v>
      </c>
      <c r="R4932">
        <v>26</v>
      </c>
      <c r="S4932">
        <v>12</v>
      </c>
      <c r="T4932">
        <v>3.1</v>
      </c>
      <c r="U4932">
        <v>700</v>
      </c>
      <c r="V4932">
        <v>2.2000000000000002</v>
      </c>
      <c r="W4932">
        <v>7.3</v>
      </c>
      <c r="X4932">
        <v>5</v>
      </c>
      <c r="Y4932">
        <v>-2</v>
      </c>
      <c r="Z4932">
        <v>45</v>
      </c>
      <c r="AA4932">
        <v>1.4</v>
      </c>
      <c r="AB4932">
        <v>2</v>
      </c>
      <c r="AC4932">
        <v>787</v>
      </c>
      <c r="AD4932">
        <v>70</v>
      </c>
      <c r="AE4932">
        <v>-2</v>
      </c>
      <c r="AF4932">
        <v>15.2</v>
      </c>
      <c r="AG4932">
        <v>4.0999999999999996</v>
      </c>
      <c r="AH4932">
        <v>410</v>
      </c>
    </row>
    <row r="4933" spans="1:34" hidden="1" x14ac:dyDescent="0.25">
      <c r="A4933" t="s">
        <v>18783</v>
      </c>
      <c r="B4933" t="s">
        <v>18784</v>
      </c>
      <c r="C4933" s="1" t="str">
        <f t="shared" si="796"/>
        <v>21:0624</v>
      </c>
      <c r="D4933" s="1" t="str">
        <f t="shared" si="797"/>
        <v>21:0195</v>
      </c>
      <c r="E4933" t="s">
        <v>18785</v>
      </c>
      <c r="F4933" t="s">
        <v>18786</v>
      </c>
      <c r="H4933">
        <v>62.379084300000002</v>
      </c>
      <c r="I4933">
        <v>-138.20791</v>
      </c>
      <c r="J4933" s="1" t="str">
        <f t="shared" si="798"/>
        <v>NGR bulk stream sediment</v>
      </c>
      <c r="K4933" s="1" t="str">
        <f t="shared" si="799"/>
        <v>&lt;177 micron (NGR)</v>
      </c>
      <c r="L4933">
        <v>20</v>
      </c>
      <c r="M4933" t="s">
        <v>81</v>
      </c>
      <c r="N4933">
        <v>390</v>
      </c>
      <c r="O4933">
        <v>63</v>
      </c>
      <c r="P4933">
        <v>17</v>
      </c>
      <c r="Q4933">
        <v>6</v>
      </c>
      <c r="R4933">
        <v>50</v>
      </c>
      <c r="S4933">
        <v>13</v>
      </c>
      <c r="T4933">
        <v>3.3</v>
      </c>
      <c r="U4933">
        <v>400</v>
      </c>
      <c r="V4933">
        <v>1.92</v>
      </c>
      <c r="W4933">
        <v>-0.2</v>
      </c>
      <c r="X4933">
        <v>2</v>
      </c>
      <c r="Y4933">
        <v>-2</v>
      </c>
      <c r="Z4933">
        <v>55</v>
      </c>
      <c r="AA4933">
        <v>0.4</v>
      </c>
      <c r="AB4933">
        <v>2</v>
      </c>
      <c r="AC4933">
        <v>796</v>
      </c>
      <c r="AD4933">
        <v>15</v>
      </c>
      <c r="AE4933">
        <v>2</v>
      </c>
      <c r="AF4933">
        <v>8.1999999999999993</v>
      </c>
      <c r="AG4933">
        <v>2</v>
      </c>
      <c r="AH4933">
        <v>540</v>
      </c>
    </row>
    <row r="4934" spans="1:34" hidden="1" x14ac:dyDescent="0.25">
      <c r="A4934" t="s">
        <v>18787</v>
      </c>
      <c r="B4934" t="s">
        <v>18788</v>
      </c>
      <c r="C4934" s="1" t="str">
        <f t="shared" si="796"/>
        <v>21:0624</v>
      </c>
      <c r="D4934" s="1" t="str">
        <f t="shared" si="797"/>
        <v>21:0195</v>
      </c>
      <c r="E4934" t="s">
        <v>18789</v>
      </c>
      <c r="F4934" t="s">
        <v>18790</v>
      </c>
      <c r="H4934">
        <v>62.3898723</v>
      </c>
      <c r="I4934">
        <v>-138.1661671</v>
      </c>
      <c r="J4934" s="1" t="str">
        <f t="shared" si="798"/>
        <v>NGR bulk stream sediment</v>
      </c>
      <c r="K4934" s="1" t="str">
        <f t="shared" si="799"/>
        <v>&lt;177 micron (NGR)</v>
      </c>
      <c r="L4934">
        <v>20</v>
      </c>
      <c r="M4934" t="s">
        <v>86</v>
      </c>
      <c r="N4934">
        <v>391</v>
      </c>
      <c r="O4934">
        <v>66</v>
      </c>
      <c r="P4934">
        <v>11</v>
      </c>
      <c r="Q4934">
        <v>4</v>
      </c>
      <c r="R4934">
        <v>46</v>
      </c>
      <c r="S4934">
        <v>11</v>
      </c>
      <c r="T4934">
        <v>-0.2</v>
      </c>
      <c r="U4934">
        <v>260</v>
      </c>
      <c r="V4934">
        <v>1.72</v>
      </c>
      <c r="W4934">
        <v>-0.2</v>
      </c>
      <c r="X4934">
        <v>1</v>
      </c>
      <c r="Y4934">
        <v>-2</v>
      </c>
      <c r="Z4934">
        <v>41</v>
      </c>
      <c r="AA4934">
        <v>0.5</v>
      </c>
      <c r="AB4934">
        <v>2</v>
      </c>
      <c r="AC4934">
        <v>925</v>
      </c>
      <c r="AD4934">
        <v>20</v>
      </c>
      <c r="AE4934">
        <v>-2</v>
      </c>
      <c r="AF4934">
        <v>5.6</v>
      </c>
      <c r="AG4934">
        <v>1.9</v>
      </c>
      <c r="AH4934">
        <v>540</v>
      </c>
    </row>
    <row r="4935" spans="1:34" hidden="1" x14ac:dyDescent="0.25">
      <c r="A4935" t="s">
        <v>18791</v>
      </c>
      <c r="B4935" t="s">
        <v>18792</v>
      </c>
      <c r="C4935" s="1" t="str">
        <f t="shared" si="796"/>
        <v>21:0624</v>
      </c>
      <c r="D4935" s="1" t="str">
        <f t="shared" si="797"/>
        <v>21:0195</v>
      </c>
      <c r="E4935" t="s">
        <v>18793</v>
      </c>
      <c r="F4935" t="s">
        <v>18794</v>
      </c>
      <c r="H4935">
        <v>62.393330400000004</v>
      </c>
      <c r="I4935">
        <v>-138.17987260000001</v>
      </c>
      <c r="J4935" s="1" t="str">
        <f t="shared" si="798"/>
        <v>NGR bulk stream sediment</v>
      </c>
      <c r="K4935" s="1" t="str">
        <f t="shared" si="799"/>
        <v>&lt;177 micron (NGR)</v>
      </c>
      <c r="L4935">
        <v>20</v>
      </c>
      <c r="M4935" t="s">
        <v>91</v>
      </c>
      <c r="N4935">
        <v>392</v>
      </c>
      <c r="O4935">
        <v>70</v>
      </c>
      <c r="P4935">
        <v>14</v>
      </c>
      <c r="Q4935">
        <v>9</v>
      </c>
      <c r="R4935">
        <v>51</v>
      </c>
      <c r="S4935">
        <v>15</v>
      </c>
      <c r="T4935">
        <v>-0.2</v>
      </c>
      <c r="U4935">
        <v>340</v>
      </c>
      <c r="V4935">
        <v>2.6</v>
      </c>
      <c r="W4935">
        <v>-0.2</v>
      </c>
      <c r="X4935">
        <v>2</v>
      </c>
      <c r="Y4935">
        <v>-2</v>
      </c>
      <c r="Z4935">
        <v>67</v>
      </c>
      <c r="AA4935">
        <v>0.5</v>
      </c>
      <c r="AB4935">
        <v>2</v>
      </c>
      <c r="AC4935">
        <v>787</v>
      </c>
      <c r="AD4935">
        <v>20</v>
      </c>
      <c r="AE4935">
        <v>-2</v>
      </c>
      <c r="AF4935">
        <v>4</v>
      </c>
      <c r="AG4935">
        <v>2.2000000000000002</v>
      </c>
      <c r="AH4935">
        <v>480</v>
      </c>
    </row>
    <row r="4936" spans="1:34" hidden="1" x14ac:dyDescent="0.25">
      <c r="A4936" t="s">
        <v>18795</v>
      </c>
      <c r="B4936" t="s">
        <v>18796</v>
      </c>
      <c r="C4936" s="1" t="str">
        <f t="shared" si="796"/>
        <v>21:0624</v>
      </c>
      <c r="D4936" s="1" t="str">
        <f t="shared" si="797"/>
        <v>21:0195</v>
      </c>
      <c r="E4936" t="s">
        <v>18797</v>
      </c>
      <c r="F4936" t="s">
        <v>18798</v>
      </c>
      <c r="H4936">
        <v>62.406696500000002</v>
      </c>
      <c r="I4936">
        <v>-138.18833459999999</v>
      </c>
      <c r="J4936" s="1" t="str">
        <f t="shared" si="798"/>
        <v>NGR bulk stream sediment</v>
      </c>
      <c r="K4936" s="1" t="str">
        <f t="shared" si="799"/>
        <v>&lt;177 micron (NGR)</v>
      </c>
      <c r="L4936">
        <v>20</v>
      </c>
      <c r="M4936" t="s">
        <v>96</v>
      </c>
      <c r="N4936">
        <v>393</v>
      </c>
      <c r="O4936">
        <v>62</v>
      </c>
      <c r="P4936">
        <v>9</v>
      </c>
      <c r="Q4936">
        <v>4</v>
      </c>
      <c r="R4936">
        <v>30</v>
      </c>
      <c r="S4936">
        <v>10</v>
      </c>
      <c r="T4936">
        <v>0.2</v>
      </c>
      <c r="U4936">
        <v>430</v>
      </c>
      <c r="V4936">
        <v>1.62</v>
      </c>
      <c r="W4936">
        <v>-0.2</v>
      </c>
      <c r="X4936">
        <v>2</v>
      </c>
      <c r="Y4936">
        <v>-2</v>
      </c>
      <c r="Z4936">
        <v>45</v>
      </c>
      <c r="AA4936">
        <v>0.2</v>
      </c>
      <c r="AB4936">
        <v>3</v>
      </c>
      <c r="AC4936">
        <v>947</v>
      </c>
      <c r="AD4936">
        <v>20</v>
      </c>
      <c r="AE4936">
        <v>-2</v>
      </c>
      <c r="AF4936">
        <v>6.2</v>
      </c>
      <c r="AG4936">
        <v>2.5</v>
      </c>
      <c r="AH4936">
        <v>360</v>
      </c>
    </row>
    <row r="4937" spans="1:34" hidden="1" x14ac:dyDescent="0.25">
      <c r="A4937" t="s">
        <v>18799</v>
      </c>
      <c r="B4937" t="s">
        <v>18800</v>
      </c>
      <c r="C4937" s="1" t="str">
        <f t="shared" si="796"/>
        <v>21:0624</v>
      </c>
      <c r="D4937" s="1" t="str">
        <f t="shared" si="797"/>
        <v>21:0195</v>
      </c>
      <c r="E4937" t="s">
        <v>18801</v>
      </c>
      <c r="F4937" t="s">
        <v>18802</v>
      </c>
      <c r="H4937">
        <v>62.412684499999997</v>
      </c>
      <c r="I4937">
        <v>-138.1779722</v>
      </c>
      <c r="J4937" s="1" t="str">
        <f t="shared" si="798"/>
        <v>NGR bulk stream sediment</v>
      </c>
      <c r="K4937" s="1" t="str">
        <f t="shared" si="799"/>
        <v>&lt;177 micron (NGR)</v>
      </c>
      <c r="L4937">
        <v>20</v>
      </c>
      <c r="M4937" t="s">
        <v>101</v>
      </c>
      <c r="N4937">
        <v>394</v>
      </c>
      <c r="O4937">
        <v>73</v>
      </c>
      <c r="P4937">
        <v>21</v>
      </c>
      <c r="Q4937">
        <v>10</v>
      </c>
      <c r="R4937">
        <v>61</v>
      </c>
      <c r="S4937">
        <v>15</v>
      </c>
      <c r="T4937">
        <v>0.2</v>
      </c>
      <c r="U4937">
        <v>370</v>
      </c>
      <c r="V4937">
        <v>2.1</v>
      </c>
      <c r="W4937">
        <v>-0.2</v>
      </c>
      <c r="X4937">
        <v>3</v>
      </c>
      <c r="Y4937">
        <v>-2</v>
      </c>
      <c r="Z4937">
        <v>64</v>
      </c>
      <c r="AA4937">
        <v>0.4</v>
      </c>
      <c r="AB4937">
        <v>1</v>
      </c>
      <c r="AC4937">
        <v>864</v>
      </c>
      <c r="AD4937">
        <v>30</v>
      </c>
      <c r="AE4937">
        <v>-2</v>
      </c>
      <c r="AF4937">
        <v>11.8</v>
      </c>
      <c r="AG4937">
        <v>2</v>
      </c>
      <c r="AH4937">
        <v>390</v>
      </c>
    </row>
    <row r="4938" spans="1:34" hidden="1" x14ac:dyDescent="0.25">
      <c r="A4938" t="s">
        <v>18803</v>
      </c>
      <c r="B4938" t="s">
        <v>18804</v>
      </c>
      <c r="C4938" s="1" t="str">
        <f t="shared" si="796"/>
        <v>21:0624</v>
      </c>
      <c r="D4938" s="1" t="str">
        <f t="shared" si="797"/>
        <v>21:0195</v>
      </c>
      <c r="E4938" t="s">
        <v>18805</v>
      </c>
      <c r="F4938" t="s">
        <v>18806</v>
      </c>
      <c r="H4938">
        <v>62.429029900000003</v>
      </c>
      <c r="I4938">
        <v>-138.16503650000001</v>
      </c>
      <c r="J4938" s="1" t="str">
        <f t="shared" si="798"/>
        <v>NGR bulk stream sediment</v>
      </c>
      <c r="K4938" s="1" t="str">
        <f t="shared" si="799"/>
        <v>&lt;177 micron (NGR)</v>
      </c>
      <c r="L4938">
        <v>20</v>
      </c>
      <c r="M4938" t="s">
        <v>106</v>
      </c>
      <c r="N4938">
        <v>395</v>
      </c>
      <c r="O4938">
        <v>72</v>
      </c>
      <c r="P4938">
        <v>28</v>
      </c>
      <c r="Q4938">
        <v>14</v>
      </c>
      <c r="R4938">
        <v>68</v>
      </c>
      <c r="S4938">
        <v>14</v>
      </c>
      <c r="T4938">
        <v>-0.2</v>
      </c>
      <c r="U4938">
        <v>360</v>
      </c>
      <c r="V4938">
        <v>2.5</v>
      </c>
      <c r="W4938">
        <v>0.3</v>
      </c>
      <c r="X4938">
        <v>3</v>
      </c>
      <c r="Y4938">
        <v>-2</v>
      </c>
      <c r="Z4938">
        <v>67</v>
      </c>
      <c r="AA4938">
        <v>-0.2</v>
      </c>
      <c r="AB4938">
        <v>-1</v>
      </c>
      <c r="AC4938">
        <v>784</v>
      </c>
      <c r="AD4938">
        <v>30</v>
      </c>
      <c r="AE4938">
        <v>-2</v>
      </c>
      <c r="AF4938">
        <v>9.6</v>
      </c>
      <c r="AG4938">
        <v>2.6</v>
      </c>
      <c r="AH4938">
        <v>480</v>
      </c>
    </row>
    <row r="4939" spans="1:34" hidden="1" x14ac:dyDescent="0.25">
      <c r="A4939" t="s">
        <v>18807</v>
      </c>
      <c r="B4939" t="s">
        <v>18808</v>
      </c>
      <c r="C4939" s="1" t="str">
        <f t="shared" si="796"/>
        <v>21:0624</v>
      </c>
      <c r="D4939" s="1" t="str">
        <f t="shared" si="797"/>
        <v>21:0195</v>
      </c>
      <c r="E4939" t="s">
        <v>18809</v>
      </c>
      <c r="F4939" t="s">
        <v>18810</v>
      </c>
      <c r="H4939">
        <v>62.432174199999999</v>
      </c>
      <c r="I4939">
        <v>-138.17656059999999</v>
      </c>
      <c r="J4939" s="1" t="str">
        <f t="shared" si="798"/>
        <v>NGR bulk stream sediment</v>
      </c>
      <c r="K4939" s="1" t="str">
        <f t="shared" si="799"/>
        <v>&lt;177 micron (NGR)</v>
      </c>
      <c r="L4939">
        <v>20</v>
      </c>
      <c r="M4939" t="s">
        <v>111</v>
      </c>
      <c r="N4939">
        <v>396</v>
      </c>
      <c r="O4939">
        <v>72</v>
      </c>
      <c r="P4939">
        <v>26</v>
      </c>
      <c r="Q4939">
        <v>11</v>
      </c>
      <c r="R4939">
        <v>82</v>
      </c>
      <c r="S4939">
        <v>17</v>
      </c>
      <c r="T4939">
        <v>0.2</v>
      </c>
      <c r="U4939">
        <v>380</v>
      </c>
      <c r="V4939">
        <v>2.2999999999999998</v>
      </c>
      <c r="W4939">
        <v>-0.2</v>
      </c>
      <c r="X4939">
        <v>2</v>
      </c>
      <c r="Y4939">
        <v>-2</v>
      </c>
      <c r="Z4939">
        <v>69</v>
      </c>
      <c r="AA4939">
        <v>0.2</v>
      </c>
      <c r="AB4939">
        <v>1</v>
      </c>
      <c r="AC4939">
        <v>720</v>
      </c>
      <c r="AD4939">
        <v>30</v>
      </c>
      <c r="AE4939">
        <v>-2</v>
      </c>
      <c r="AF4939">
        <v>14.4</v>
      </c>
      <c r="AG4939">
        <v>1.9</v>
      </c>
      <c r="AH4939">
        <v>540</v>
      </c>
    </row>
    <row r="4940" spans="1:34" hidden="1" x14ac:dyDescent="0.25">
      <c r="A4940" t="s">
        <v>18811</v>
      </c>
      <c r="B4940" t="s">
        <v>18812</v>
      </c>
      <c r="C4940" s="1" t="str">
        <f t="shared" si="796"/>
        <v>21:0624</v>
      </c>
      <c r="D4940" s="1" t="str">
        <f t="shared" si="797"/>
        <v>21:0195</v>
      </c>
      <c r="E4940" t="s">
        <v>18813</v>
      </c>
      <c r="F4940" t="s">
        <v>18814</v>
      </c>
      <c r="H4940">
        <v>62.448773299999999</v>
      </c>
      <c r="I4940">
        <v>-138.23299109999999</v>
      </c>
      <c r="J4940" s="1" t="str">
        <f t="shared" si="798"/>
        <v>NGR bulk stream sediment</v>
      </c>
      <c r="K4940" s="1" t="str">
        <f t="shared" si="799"/>
        <v>&lt;177 micron (NGR)</v>
      </c>
      <c r="L4940">
        <v>20</v>
      </c>
      <c r="M4940" t="s">
        <v>116</v>
      </c>
      <c r="N4940">
        <v>397</v>
      </c>
      <c r="O4940">
        <v>87</v>
      </c>
      <c r="P4940">
        <v>19</v>
      </c>
      <c r="Q4940">
        <v>8</v>
      </c>
      <c r="R4940">
        <v>59</v>
      </c>
      <c r="S4940">
        <v>13</v>
      </c>
      <c r="T4940">
        <v>0.3</v>
      </c>
      <c r="U4940">
        <v>380</v>
      </c>
      <c r="V4940">
        <v>1.96</v>
      </c>
      <c r="W4940">
        <v>0.4</v>
      </c>
      <c r="X4940">
        <v>2</v>
      </c>
      <c r="Y4940">
        <v>-2</v>
      </c>
      <c r="Z4940">
        <v>54</v>
      </c>
      <c r="AA4940">
        <v>-0.2</v>
      </c>
      <c r="AB4940">
        <v>1</v>
      </c>
      <c r="AC4940">
        <v>754</v>
      </c>
      <c r="AD4940">
        <v>30</v>
      </c>
      <c r="AE4940">
        <v>-2</v>
      </c>
      <c r="AF4940">
        <v>15.8</v>
      </c>
      <c r="AG4940">
        <v>1.8</v>
      </c>
      <c r="AH4940">
        <v>425</v>
      </c>
    </row>
    <row r="4941" spans="1:34" hidden="1" x14ac:dyDescent="0.25">
      <c r="A4941" t="s">
        <v>18815</v>
      </c>
      <c r="B4941" t="s">
        <v>18816</v>
      </c>
      <c r="C4941" s="1" t="str">
        <f t="shared" si="796"/>
        <v>21:0624</v>
      </c>
      <c r="D4941" s="1" t="str">
        <f t="shared" si="797"/>
        <v>21:0195</v>
      </c>
      <c r="E4941" t="s">
        <v>18817</v>
      </c>
      <c r="F4941" t="s">
        <v>18818</v>
      </c>
      <c r="H4941">
        <v>62.421175300000002</v>
      </c>
      <c r="I4941">
        <v>-138.10849329999999</v>
      </c>
      <c r="J4941" s="1" t="str">
        <f t="shared" si="798"/>
        <v>NGR bulk stream sediment</v>
      </c>
      <c r="K4941" s="1" t="str">
        <f t="shared" si="799"/>
        <v>&lt;177 micron (NGR)</v>
      </c>
      <c r="L4941">
        <v>20</v>
      </c>
      <c r="M4941" t="s">
        <v>121</v>
      </c>
      <c r="N4941">
        <v>398</v>
      </c>
      <c r="O4941">
        <v>88</v>
      </c>
      <c r="P4941">
        <v>33</v>
      </c>
      <c r="Q4941">
        <v>27</v>
      </c>
      <c r="R4941">
        <v>58</v>
      </c>
      <c r="S4941">
        <v>13</v>
      </c>
      <c r="T4941">
        <v>0.3</v>
      </c>
      <c r="U4941">
        <v>490</v>
      </c>
      <c r="V4941">
        <v>2.4</v>
      </c>
      <c r="W4941">
        <v>0.4</v>
      </c>
      <c r="X4941">
        <v>4</v>
      </c>
      <c r="Y4941">
        <v>-2</v>
      </c>
      <c r="Z4941">
        <v>65</v>
      </c>
      <c r="AA4941">
        <v>0.4</v>
      </c>
      <c r="AB4941">
        <v>1</v>
      </c>
      <c r="AC4941">
        <v>726</v>
      </c>
      <c r="AD4941">
        <v>45</v>
      </c>
      <c r="AE4941">
        <v>2</v>
      </c>
      <c r="AF4941">
        <v>17</v>
      </c>
      <c r="AG4941">
        <v>2.8</v>
      </c>
      <c r="AH4941">
        <v>410</v>
      </c>
    </row>
    <row r="4942" spans="1:34" hidden="1" x14ac:dyDescent="0.25">
      <c r="A4942" t="s">
        <v>18819</v>
      </c>
      <c r="B4942" t="s">
        <v>18820</v>
      </c>
      <c r="C4942" s="1" t="str">
        <f t="shared" si="796"/>
        <v>21:0624</v>
      </c>
      <c r="D4942" s="1" t="str">
        <f t="shared" si="797"/>
        <v>21:0195</v>
      </c>
      <c r="E4942" t="s">
        <v>18821</v>
      </c>
      <c r="F4942" t="s">
        <v>18822</v>
      </c>
      <c r="H4942">
        <v>62.414811200000003</v>
      </c>
      <c r="I4942">
        <v>-138.10525329999999</v>
      </c>
      <c r="J4942" s="1" t="str">
        <f t="shared" si="798"/>
        <v>NGR bulk stream sediment</v>
      </c>
      <c r="K4942" s="1" t="str">
        <f t="shared" si="799"/>
        <v>&lt;177 micron (NGR)</v>
      </c>
      <c r="L4942">
        <v>20</v>
      </c>
      <c r="M4942" t="s">
        <v>126</v>
      </c>
      <c r="N4942">
        <v>399</v>
      </c>
      <c r="O4942">
        <v>99</v>
      </c>
      <c r="P4942">
        <v>25</v>
      </c>
      <c r="Q4942">
        <v>30</v>
      </c>
      <c r="R4942">
        <v>61</v>
      </c>
      <c r="S4942">
        <v>12</v>
      </c>
      <c r="T4942">
        <v>0.2</v>
      </c>
      <c r="U4942">
        <v>500</v>
      </c>
      <c r="V4942">
        <v>2.2000000000000002</v>
      </c>
      <c r="W4942">
        <v>0.5</v>
      </c>
      <c r="X4942">
        <v>3</v>
      </c>
      <c r="Y4942">
        <v>-2</v>
      </c>
      <c r="Z4942">
        <v>56</v>
      </c>
      <c r="AA4942">
        <v>0.8</v>
      </c>
      <c r="AB4942">
        <v>2</v>
      </c>
      <c r="AC4942">
        <v>884</v>
      </c>
      <c r="AD4942">
        <v>45</v>
      </c>
      <c r="AE4942">
        <v>-2</v>
      </c>
      <c r="AF4942">
        <v>17.2</v>
      </c>
      <c r="AG4942">
        <v>2.2000000000000002</v>
      </c>
      <c r="AH4942">
        <v>360</v>
      </c>
    </row>
    <row r="4943" spans="1:34" hidden="1" x14ac:dyDescent="0.25">
      <c r="A4943" t="s">
        <v>18823</v>
      </c>
      <c r="B4943" t="s">
        <v>18824</v>
      </c>
      <c r="C4943" s="1" t="str">
        <f t="shared" si="796"/>
        <v>21:0624</v>
      </c>
      <c r="D4943" s="1" t="str">
        <f t="shared" si="797"/>
        <v>21:0195</v>
      </c>
      <c r="E4943" t="s">
        <v>18825</v>
      </c>
      <c r="F4943" t="s">
        <v>18826</v>
      </c>
      <c r="H4943">
        <v>62.437316699999997</v>
      </c>
      <c r="I4943">
        <v>-138.02825150000001</v>
      </c>
      <c r="J4943" s="1" t="str">
        <f t="shared" si="798"/>
        <v>NGR bulk stream sediment</v>
      </c>
      <c r="K4943" s="1" t="str">
        <f t="shared" si="799"/>
        <v>&lt;177 micron (NGR)</v>
      </c>
      <c r="L4943">
        <v>20</v>
      </c>
      <c r="M4943" t="s">
        <v>131</v>
      </c>
      <c r="N4943">
        <v>400</v>
      </c>
      <c r="O4943">
        <v>165</v>
      </c>
      <c r="P4943">
        <v>50</v>
      </c>
      <c r="Q4943">
        <v>105</v>
      </c>
      <c r="R4943">
        <v>35</v>
      </c>
      <c r="S4943">
        <v>12</v>
      </c>
      <c r="T4943">
        <v>0.8</v>
      </c>
      <c r="U4943">
        <v>470</v>
      </c>
      <c r="V4943">
        <v>2.2000000000000002</v>
      </c>
      <c r="W4943">
        <v>0.8</v>
      </c>
      <c r="X4943">
        <v>15</v>
      </c>
      <c r="Y4943">
        <v>3</v>
      </c>
      <c r="Z4943">
        <v>58</v>
      </c>
      <c r="AA4943">
        <v>1.4</v>
      </c>
      <c r="AB4943">
        <v>3</v>
      </c>
      <c r="AC4943">
        <v>741</v>
      </c>
      <c r="AD4943">
        <v>20</v>
      </c>
      <c r="AE4943">
        <v>8</v>
      </c>
      <c r="AF4943">
        <v>8.4</v>
      </c>
      <c r="AG4943">
        <v>9</v>
      </c>
      <c r="AH4943">
        <v>590</v>
      </c>
    </row>
    <row r="4944" spans="1:34" hidden="1" x14ac:dyDescent="0.25">
      <c r="A4944" t="s">
        <v>18827</v>
      </c>
      <c r="B4944" t="s">
        <v>18828</v>
      </c>
      <c r="C4944" s="1" t="str">
        <f t="shared" si="796"/>
        <v>21:0624</v>
      </c>
      <c r="D4944" s="1" t="str">
        <f t="shared" si="797"/>
        <v>21:0195</v>
      </c>
      <c r="E4944" t="s">
        <v>18829</v>
      </c>
      <c r="F4944" t="s">
        <v>18830</v>
      </c>
      <c r="H4944">
        <v>62.481133</v>
      </c>
      <c r="I4944">
        <v>-138.13852410000001</v>
      </c>
      <c r="J4944" s="1" t="str">
        <f t="shared" si="798"/>
        <v>NGR bulk stream sediment</v>
      </c>
      <c r="K4944" s="1" t="str">
        <f t="shared" si="799"/>
        <v>&lt;177 micron (NGR)</v>
      </c>
      <c r="L4944">
        <v>21</v>
      </c>
      <c r="M4944" t="s">
        <v>38</v>
      </c>
      <c r="N4944">
        <v>401</v>
      </c>
      <c r="O4944">
        <v>78</v>
      </c>
      <c r="P4944">
        <v>42</v>
      </c>
      <c r="Q4944">
        <v>19</v>
      </c>
      <c r="R4944">
        <v>46</v>
      </c>
      <c r="S4944">
        <v>14</v>
      </c>
      <c r="T4944">
        <v>-0.2</v>
      </c>
      <c r="U4944">
        <v>800</v>
      </c>
      <c r="V4944">
        <v>2.2999999999999998</v>
      </c>
      <c r="W4944">
        <v>0.9</v>
      </c>
      <c r="X4944">
        <v>4</v>
      </c>
      <c r="Y4944">
        <v>2</v>
      </c>
      <c r="Z4944">
        <v>50</v>
      </c>
      <c r="AA4944">
        <v>0.8</v>
      </c>
      <c r="AB4944">
        <v>4</v>
      </c>
      <c r="AC4944">
        <v>611</v>
      </c>
      <c r="AD4944">
        <v>40</v>
      </c>
      <c r="AE4944">
        <v>-2</v>
      </c>
      <c r="AF4944">
        <v>34</v>
      </c>
      <c r="AG4944">
        <v>3.2</v>
      </c>
      <c r="AH4944">
        <v>280</v>
      </c>
    </row>
    <row r="4945" spans="1:34" hidden="1" x14ac:dyDescent="0.25">
      <c r="A4945" t="s">
        <v>18831</v>
      </c>
      <c r="B4945" t="s">
        <v>18832</v>
      </c>
      <c r="C4945" s="1" t="str">
        <f t="shared" si="796"/>
        <v>21:0624</v>
      </c>
      <c r="D4945" s="1" t="str">
        <f t="shared" si="797"/>
        <v>21:0195</v>
      </c>
      <c r="E4945" t="s">
        <v>18833</v>
      </c>
      <c r="F4945" t="s">
        <v>18834</v>
      </c>
      <c r="H4945">
        <v>62.469779600000003</v>
      </c>
      <c r="I4945">
        <v>-138.13809810000001</v>
      </c>
      <c r="J4945" s="1" t="str">
        <f t="shared" si="798"/>
        <v>NGR bulk stream sediment</v>
      </c>
      <c r="K4945" s="1" t="str">
        <f t="shared" si="799"/>
        <v>&lt;177 micron (NGR)</v>
      </c>
      <c r="L4945">
        <v>21</v>
      </c>
      <c r="M4945" t="s">
        <v>43</v>
      </c>
      <c r="N4945">
        <v>402</v>
      </c>
      <c r="O4945">
        <v>83</v>
      </c>
      <c r="P4945">
        <v>38</v>
      </c>
      <c r="Q4945">
        <v>39</v>
      </c>
      <c r="R4945">
        <v>57</v>
      </c>
      <c r="S4945">
        <v>15</v>
      </c>
      <c r="T4945">
        <v>0.2</v>
      </c>
      <c r="U4945">
        <v>470</v>
      </c>
      <c r="V4945">
        <v>2.7</v>
      </c>
      <c r="W4945">
        <v>0.5</v>
      </c>
      <c r="X4945">
        <v>5</v>
      </c>
      <c r="Y4945">
        <v>2</v>
      </c>
      <c r="Z4945">
        <v>57</v>
      </c>
      <c r="AA4945">
        <v>0.9</v>
      </c>
      <c r="AB4945">
        <v>6</v>
      </c>
      <c r="AC4945">
        <v>743</v>
      </c>
      <c r="AD4945">
        <v>25</v>
      </c>
      <c r="AE4945">
        <v>6</v>
      </c>
      <c r="AF4945">
        <v>12.6</v>
      </c>
      <c r="AG4945">
        <v>5.5</v>
      </c>
      <c r="AH4945">
        <v>430</v>
      </c>
    </row>
    <row r="4946" spans="1:34" hidden="1" x14ac:dyDescent="0.25">
      <c r="A4946" t="s">
        <v>18835</v>
      </c>
      <c r="B4946" t="s">
        <v>18836</v>
      </c>
      <c r="C4946" s="1" t="str">
        <f t="shared" si="796"/>
        <v>21:0624</v>
      </c>
      <c r="D4946" s="1" t="str">
        <f t="shared" si="797"/>
        <v>21:0195</v>
      </c>
      <c r="E4946" t="s">
        <v>18829</v>
      </c>
      <c r="F4946" t="s">
        <v>18837</v>
      </c>
      <c r="H4946">
        <v>62.481133</v>
      </c>
      <c r="I4946">
        <v>-138.13852410000001</v>
      </c>
      <c r="J4946" s="1" t="str">
        <f t="shared" si="798"/>
        <v>NGR bulk stream sediment</v>
      </c>
      <c r="K4946" s="1" t="str">
        <f t="shared" si="799"/>
        <v>&lt;177 micron (NGR)</v>
      </c>
      <c r="L4946">
        <v>21</v>
      </c>
      <c r="M4946" t="s">
        <v>51</v>
      </c>
      <c r="N4946">
        <v>403</v>
      </c>
      <c r="O4946">
        <v>59</v>
      </c>
      <c r="P4946">
        <v>60</v>
      </c>
      <c r="Q4946">
        <v>16</v>
      </c>
      <c r="R4946">
        <v>27</v>
      </c>
      <c r="S4946">
        <v>11</v>
      </c>
      <c r="T4946">
        <v>0.2</v>
      </c>
      <c r="U4946">
        <v>700</v>
      </c>
      <c r="V4946">
        <v>1.84</v>
      </c>
      <c r="W4946">
        <v>1.3</v>
      </c>
      <c r="X4946">
        <v>5</v>
      </c>
      <c r="Y4946">
        <v>-2</v>
      </c>
      <c r="Z4946">
        <v>36</v>
      </c>
      <c r="AA4946">
        <v>0.5</v>
      </c>
      <c r="AB4946">
        <v>3</v>
      </c>
      <c r="AC4946">
        <v>449</v>
      </c>
      <c r="AD4946">
        <v>85</v>
      </c>
      <c r="AE4946">
        <v>-2</v>
      </c>
      <c r="AF4946">
        <v>53</v>
      </c>
      <c r="AG4946">
        <v>4.8</v>
      </c>
      <c r="AH4946">
        <v>220</v>
      </c>
    </row>
    <row r="4947" spans="1:34" hidden="1" x14ac:dyDescent="0.25">
      <c r="A4947" t="s">
        <v>18838</v>
      </c>
      <c r="B4947" t="s">
        <v>18839</v>
      </c>
      <c r="C4947" s="1" t="str">
        <f t="shared" si="796"/>
        <v>21:0624</v>
      </c>
      <c r="D4947" s="1" t="str">
        <f t="shared" si="797"/>
        <v>21:0195</v>
      </c>
      <c r="E4947" t="s">
        <v>18829</v>
      </c>
      <c r="F4947" t="s">
        <v>18840</v>
      </c>
      <c r="H4947">
        <v>62.481133</v>
      </c>
      <c r="I4947">
        <v>-138.13852410000001</v>
      </c>
      <c r="J4947" s="1" t="str">
        <f t="shared" si="798"/>
        <v>NGR bulk stream sediment</v>
      </c>
      <c r="K4947" s="1" t="str">
        <f t="shared" si="799"/>
        <v>&lt;177 micron (NGR)</v>
      </c>
      <c r="L4947">
        <v>21</v>
      </c>
      <c r="M4947" t="s">
        <v>47</v>
      </c>
      <c r="N4947">
        <v>404</v>
      </c>
      <c r="O4947">
        <v>80</v>
      </c>
      <c r="P4947">
        <v>42</v>
      </c>
      <c r="Q4947">
        <v>18</v>
      </c>
      <c r="R4947">
        <v>44</v>
      </c>
      <c r="S4947">
        <v>12</v>
      </c>
      <c r="T4947">
        <v>-0.2</v>
      </c>
      <c r="U4947">
        <v>780</v>
      </c>
      <c r="V4947">
        <v>2.2000000000000002</v>
      </c>
      <c r="W4947">
        <v>0.9</v>
      </c>
      <c r="X4947">
        <v>3</v>
      </c>
      <c r="Y4947">
        <v>-2</v>
      </c>
      <c r="Z4947">
        <v>48</v>
      </c>
      <c r="AA4947">
        <v>0.8</v>
      </c>
      <c r="AB4947">
        <v>7</v>
      </c>
      <c r="AC4947">
        <v>642</v>
      </c>
      <c r="AD4947">
        <v>55</v>
      </c>
      <c r="AE4947">
        <v>2</v>
      </c>
      <c r="AF4947">
        <v>32.799999999999997</v>
      </c>
      <c r="AG4947">
        <v>3.1</v>
      </c>
      <c r="AH4947">
        <v>330</v>
      </c>
    </row>
    <row r="4948" spans="1:34" hidden="1" x14ac:dyDescent="0.25">
      <c r="A4948" t="s">
        <v>18841</v>
      </c>
      <c r="B4948" t="s">
        <v>18842</v>
      </c>
      <c r="C4948" s="1" t="str">
        <f t="shared" si="796"/>
        <v>21:0624</v>
      </c>
      <c r="D4948" s="1" t="str">
        <f t="shared" si="797"/>
        <v>21:0195</v>
      </c>
      <c r="E4948" t="s">
        <v>18843</v>
      </c>
      <c r="F4948" t="s">
        <v>18844</v>
      </c>
      <c r="H4948">
        <v>62.496012800000003</v>
      </c>
      <c r="I4948">
        <v>-138.17625169999999</v>
      </c>
      <c r="J4948" s="1" t="str">
        <f t="shared" si="798"/>
        <v>NGR bulk stream sediment</v>
      </c>
      <c r="K4948" s="1" t="str">
        <f t="shared" si="799"/>
        <v>&lt;177 micron (NGR)</v>
      </c>
      <c r="L4948">
        <v>21</v>
      </c>
      <c r="M4948" t="s">
        <v>56</v>
      </c>
      <c r="N4948">
        <v>405</v>
      </c>
      <c r="O4948">
        <v>67</v>
      </c>
      <c r="P4948">
        <v>23</v>
      </c>
      <c r="Q4948">
        <v>20</v>
      </c>
      <c r="R4948">
        <v>38</v>
      </c>
      <c r="S4948">
        <v>14</v>
      </c>
      <c r="T4948">
        <v>-0.2</v>
      </c>
      <c r="U4948">
        <v>380</v>
      </c>
      <c r="V4948">
        <v>3.3</v>
      </c>
      <c r="W4948">
        <v>-0.2</v>
      </c>
      <c r="X4948">
        <v>5</v>
      </c>
      <c r="Y4948">
        <v>-2</v>
      </c>
      <c r="Z4948">
        <v>76</v>
      </c>
      <c r="AA4948">
        <v>1</v>
      </c>
      <c r="AB4948">
        <v>8</v>
      </c>
      <c r="AC4948">
        <v>866</v>
      </c>
      <c r="AD4948">
        <v>15</v>
      </c>
      <c r="AE4948">
        <v>4</v>
      </c>
      <c r="AF4948">
        <v>4</v>
      </c>
      <c r="AG4948">
        <v>5.5</v>
      </c>
      <c r="AH4948">
        <v>510</v>
      </c>
    </row>
    <row r="4949" spans="1:34" hidden="1" x14ac:dyDescent="0.25">
      <c r="A4949" t="s">
        <v>18845</v>
      </c>
      <c r="B4949" t="s">
        <v>18846</v>
      </c>
      <c r="C4949" s="1" t="str">
        <f t="shared" si="796"/>
        <v>21:0624</v>
      </c>
      <c r="D4949" s="1" t="str">
        <f t="shared" si="797"/>
        <v>21:0195</v>
      </c>
      <c r="E4949" t="s">
        <v>18847</v>
      </c>
      <c r="F4949" t="s">
        <v>18848</v>
      </c>
      <c r="H4949">
        <v>62.496405000000003</v>
      </c>
      <c r="I4949">
        <v>-138.19212110000001</v>
      </c>
      <c r="J4949" s="1" t="str">
        <f t="shared" si="798"/>
        <v>NGR bulk stream sediment</v>
      </c>
      <c r="K4949" s="1" t="str">
        <f t="shared" si="799"/>
        <v>&lt;177 micron (NGR)</v>
      </c>
      <c r="L4949">
        <v>21</v>
      </c>
      <c r="M4949" t="s">
        <v>61</v>
      </c>
      <c r="N4949">
        <v>406</v>
      </c>
      <c r="O4949">
        <v>84</v>
      </c>
      <c r="P4949">
        <v>35</v>
      </c>
      <c r="Q4949">
        <v>13</v>
      </c>
      <c r="R4949">
        <v>39</v>
      </c>
      <c r="S4949">
        <v>15</v>
      </c>
      <c r="T4949">
        <v>-0.2</v>
      </c>
      <c r="U4949">
        <v>520</v>
      </c>
      <c r="V4949">
        <v>2.6</v>
      </c>
      <c r="W4949">
        <v>0.3</v>
      </c>
      <c r="X4949">
        <v>3</v>
      </c>
      <c r="Y4949">
        <v>-2</v>
      </c>
      <c r="Z4949">
        <v>57</v>
      </c>
      <c r="AA4949">
        <v>0.5</v>
      </c>
      <c r="AB4949">
        <v>5</v>
      </c>
      <c r="AC4949">
        <v>981</v>
      </c>
      <c r="AD4949">
        <v>45</v>
      </c>
      <c r="AE4949">
        <v>-2</v>
      </c>
      <c r="AF4949">
        <v>20.8</v>
      </c>
      <c r="AG4949">
        <v>5.9</v>
      </c>
      <c r="AH4949">
        <v>420</v>
      </c>
    </row>
    <row r="4950" spans="1:34" hidden="1" x14ac:dyDescent="0.25">
      <c r="A4950" t="s">
        <v>18849</v>
      </c>
      <c r="B4950" t="s">
        <v>18850</v>
      </c>
      <c r="C4950" s="1" t="str">
        <f t="shared" si="796"/>
        <v>21:0624</v>
      </c>
      <c r="D4950" s="1" t="str">
        <f t="shared" si="797"/>
        <v>21:0195</v>
      </c>
      <c r="E4950" t="s">
        <v>18851</v>
      </c>
      <c r="F4950" t="s">
        <v>18852</v>
      </c>
      <c r="H4950">
        <v>62.383049</v>
      </c>
      <c r="I4950">
        <v>-138.11996880000001</v>
      </c>
      <c r="J4950" s="1" t="str">
        <f t="shared" si="798"/>
        <v>NGR bulk stream sediment</v>
      </c>
      <c r="K4950" s="1" t="str">
        <f t="shared" si="799"/>
        <v>&lt;177 micron (NGR)</v>
      </c>
      <c r="L4950">
        <v>21</v>
      </c>
      <c r="M4950" t="s">
        <v>66</v>
      </c>
      <c r="N4950">
        <v>407</v>
      </c>
      <c r="O4950">
        <v>80</v>
      </c>
      <c r="P4950">
        <v>17</v>
      </c>
      <c r="Q4950">
        <v>5</v>
      </c>
      <c r="R4950">
        <v>23</v>
      </c>
      <c r="S4950">
        <v>12</v>
      </c>
      <c r="T4950">
        <v>-0.2</v>
      </c>
      <c r="U4950">
        <v>580</v>
      </c>
      <c r="V4950">
        <v>2.2000000000000002</v>
      </c>
      <c r="W4950">
        <v>-0.2</v>
      </c>
      <c r="X4950">
        <v>1</v>
      </c>
      <c r="Y4950">
        <v>-2</v>
      </c>
      <c r="Z4950">
        <v>42</v>
      </c>
      <c r="AA4950">
        <v>0.4</v>
      </c>
      <c r="AB4950">
        <v>5</v>
      </c>
      <c r="AC4950">
        <v>1030</v>
      </c>
      <c r="AD4950">
        <v>45</v>
      </c>
      <c r="AE4950">
        <v>-2</v>
      </c>
      <c r="AF4950">
        <v>13</v>
      </c>
      <c r="AG4950">
        <v>1.8</v>
      </c>
      <c r="AH4950">
        <v>400</v>
      </c>
    </row>
    <row r="4951" spans="1:34" hidden="1" x14ac:dyDescent="0.25">
      <c r="A4951" t="s">
        <v>18853</v>
      </c>
      <c r="B4951" t="s">
        <v>18854</v>
      </c>
      <c r="C4951" s="1" t="str">
        <f t="shared" si="796"/>
        <v>21:0624</v>
      </c>
      <c r="D4951" s="1" t="str">
        <f t="shared" si="797"/>
        <v>21:0195</v>
      </c>
      <c r="E4951" t="s">
        <v>18855</v>
      </c>
      <c r="F4951" t="s">
        <v>18856</v>
      </c>
      <c r="H4951">
        <v>62.390926499999999</v>
      </c>
      <c r="I4951">
        <v>-138.1099993</v>
      </c>
      <c r="J4951" s="1" t="str">
        <f t="shared" si="798"/>
        <v>NGR bulk stream sediment</v>
      </c>
      <c r="K4951" s="1" t="str">
        <f t="shared" si="799"/>
        <v>&lt;177 micron (NGR)</v>
      </c>
      <c r="L4951">
        <v>21</v>
      </c>
      <c r="M4951" t="s">
        <v>76</v>
      </c>
      <c r="N4951">
        <v>408</v>
      </c>
      <c r="O4951">
        <v>65</v>
      </c>
      <c r="P4951">
        <v>20</v>
      </c>
      <c r="Q4951">
        <v>4</v>
      </c>
      <c r="R4951">
        <v>158</v>
      </c>
      <c r="S4951">
        <v>24</v>
      </c>
      <c r="T4951">
        <v>-0.2</v>
      </c>
      <c r="U4951">
        <v>300</v>
      </c>
      <c r="V4951">
        <v>3.2</v>
      </c>
      <c r="W4951">
        <v>-0.2</v>
      </c>
      <c r="X4951">
        <v>1</v>
      </c>
      <c r="Y4951">
        <v>-2</v>
      </c>
      <c r="Z4951">
        <v>47</v>
      </c>
      <c r="AA4951">
        <v>0.3</v>
      </c>
      <c r="AB4951">
        <v>5</v>
      </c>
      <c r="AC4951">
        <v>698</v>
      </c>
      <c r="AD4951">
        <v>10</v>
      </c>
      <c r="AE4951">
        <v>-2</v>
      </c>
      <c r="AF4951">
        <v>10</v>
      </c>
      <c r="AG4951">
        <v>1.6</v>
      </c>
      <c r="AH4951">
        <v>385</v>
      </c>
    </row>
    <row r="4952" spans="1:34" hidden="1" x14ac:dyDescent="0.25">
      <c r="A4952" t="s">
        <v>18857</v>
      </c>
      <c r="B4952" t="s">
        <v>18858</v>
      </c>
      <c r="C4952" s="1" t="str">
        <f t="shared" si="796"/>
        <v>21:0624</v>
      </c>
      <c r="D4952" s="1" t="str">
        <f t="shared" si="797"/>
        <v>21:0195</v>
      </c>
      <c r="E4952" t="s">
        <v>18859</v>
      </c>
      <c r="F4952" t="s">
        <v>18860</v>
      </c>
      <c r="H4952">
        <v>62.384651099999999</v>
      </c>
      <c r="I4952">
        <v>-138.10454770000001</v>
      </c>
      <c r="J4952" s="1" t="str">
        <f t="shared" si="798"/>
        <v>NGR bulk stream sediment</v>
      </c>
      <c r="K4952" s="1" t="str">
        <f t="shared" si="799"/>
        <v>&lt;177 micron (NGR)</v>
      </c>
      <c r="L4952">
        <v>21</v>
      </c>
      <c r="M4952" t="s">
        <v>81</v>
      </c>
      <c r="N4952">
        <v>409</v>
      </c>
      <c r="O4952">
        <v>77</v>
      </c>
      <c r="P4952">
        <v>17</v>
      </c>
      <c r="Q4952">
        <v>4</v>
      </c>
      <c r="R4952">
        <v>72</v>
      </c>
      <c r="S4952">
        <v>15</v>
      </c>
      <c r="T4952">
        <v>-0.2</v>
      </c>
      <c r="U4952">
        <v>500</v>
      </c>
      <c r="V4952">
        <v>2.2999999999999998</v>
      </c>
      <c r="W4952">
        <v>-0.2</v>
      </c>
      <c r="X4952">
        <v>1</v>
      </c>
      <c r="Y4952">
        <v>-2</v>
      </c>
      <c r="Z4952">
        <v>39</v>
      </c>
      <c r="AA4952">
        <v>-0.2</v>
      </c>
      <c r="AB4952">
        <v>4</v>
      </c>
      <c r="AC4952">
        <v>1450</v>
      </c>
      <c r="AD4952">
        <v>20</v>
      </c>
      <c r="AE4952">
        <v>-2</v>
      </c>
      <c r="AF4952">
        <v>12.2</v>
      </c>
      <c r="AG4952">
        <v>1.9</v>
      </c>
      <c r="AH4952">
        <v>330</v>
      </c>
    </row>
    <row r="4953" spans="1:34" hidden="1" x14ac:dyDescent="0.25">
      <c r="A4953" t="s">
        <v>18861</v>
      </c>
      <c r="B4953" t="s">
        <v>18862</v>
      </c>
      <c r="C4953" s="1" t="str">
        <f t="shared" si="796"/>
        <v>21:0624</v>
      </c>
      <c r="D4953" s="1" t="str">
        <f t="shared" si="797"/>
        <v>21:0195</v>
      </c>
      <c r="E4953" t="s">
        <v>18863</v>
      </c>
      <c r="F4953" t="s">
        <v>18864</v>
      </c>
      <c r="H4953">
        <v>62.349372299999999</v>
      </c>
      <c r="I4953">
        <v>-138.01517670000001</v>
      </c>
      <c r="J4953" s="1" t="str">
        <f t="shared" si="798"/>
        <v>NGR bulk stream sediment</v>
      </c>
      <c r="K4953" s="1" t="str">
        <f t="shared" si="799"/>
        <v>&lt;177 micron (NGR)</v>
      </c>
      <c r="L4953">
        <v>21</v>
      </c>
      <c r="M4953" t="s">
        <v>86</v>
      </c>
      <c r="N4953">
        <v>410</v>
      </c>
      <c r="O4953">
        <v>61</v>
      </c>
      <c r="P4953">
        <v>13</v>
      </c>
      <c r="Q4953">
        <v>6</v>
      </c>
      <c r="R4953">
        <v>23</v>
      </c>
      <c r="S4953">
        <v>10</v>
      </c>
      <c r="T4953">
        <v>-0.2</v>
      </c>
      <c r="U4953">
        <v>540</v>
      </c>
      <c r="V4953">
        <v>1.64</v>
      </c>
      <c r="W4953">
        <v>-0.2</v>
      </c>
      <c r="X4953">
        <v>1</v>
      </c>
      <c r="Y4953">
        <v>-2</v>
      </c>
      <c r="Z4953">
        <v>28</v>
      </c>
      <c r="AA4953">
        <v>0.2</v>
      </c>
      <c r="AB4953">
        <v>3</v>
      </c>
      <c r="AC4953">
        <v>847</v>
      </c>
      <c r="AD4953">
        <v>20</v>
      </c>
      <c r="AE4953">
        <v>-2</v>
      </c>
      <c r="AF4953">
        <v>11.2</v>
      </c>
      <c r="AG4953">
        <v>2.2999999999999998</v>
      </c>
      <c r="AH4953">
        <v>250</v>
      </c>
    </row>
    <row r="4954" spans="1:34" hidden="1" x14ac:dyDescent="0.25">
      <c r="A4954" t="s">
        <v>18865</v>
      </c>
      <c r="B4954" t="s">
        <v>18866</v>
      </c>
      <c r="C4954" s="1" t="str">
        <f t="shared" si="796"/>
        <v>21:0624</v>
      </c>
      <c r="D4954" s="1" t="str">
        <f t="shared" si="797"/>
        <v>21:0195</v>
      </c>
      <c r="E4954" t="s">
        <v>18867</v>
      </c>
      <c r="F4954" t="s">
        <v>18868</v>
      </c>
      <c r="H4954">
        <v>62.324106499999999</v>
      </c>
      <c r="I4954">
        <v>-138.1152486</v>
      </c>
      <c r="J4954" s="1" t="str">
        <f t="shared" si="798"/>
        <v>NGR bulk stream sediment</v>
      </c>
      <c r="K4954" s="1" t="str">
        <f t="shared" si="799"/>
        <v>&lt;177 micron (NGR)</v>
      </c>
      <c r="L4954">
        <v>21</v>
      </c>
      <c r="M4954" t="s">
        <v>91</v>
      </c>
      <c r="N4954">
        <v>411</v>
      </c>
      <c r="O4954">
        <v>76</v>
      </c>
      <c r="P4954">
        <v>17</v>
      </c>
      <c r="Q4954">
        <v>6</v>
      </c>
      <c r="R4954">
        <v>38</v>
      </c>
      <c r="S4954">
        <v>13</v>
      </c>
      <c r="T4954">
        <v>-0.2</v>
      </c>
      <c r="U4954">
        <v>360</v>
      </c>
      <c r="V4954">
        <v>2</v>
      </c>
      <c r="W4954">
        <v>0.3</v>
      </c>
      <c r="X4954">
        <v>1</v>
      </c>
      <c r="Y4954">
        <v>-2</v>
      </c>
      <c r="Z4954">
        <v>37</v>
      </c>
      <c r="AA4954">
        <v>-0.2</v>
      </c>
      <c r="AB4954">
        <v>2</v>
      </c>
      <c r="AC4954">
        <v>941</v>
      </c>
      <c r="AD4954">
        <v>25</v>
      </c>
      <c r="AE4954">
        <v>-2</v>
      </c>
      <c r="AF4954">
        <v>13.8</v>
      </c>
      <c r="AG4954">
        <v>2.5</v>
      </c>
      <c r="AH4954">
        <v>370</v>
      </c>
    </row>
    <row r="4955" spans="1:34" hidden="1" x14ac:dyDescent="0.25">
      <c r="A4955" t="s">
        <v>18869</v>
      </c>
      <c r="B4955" t="s">
        <v>18870</v>
      </c>
      <c r="C4955" s="1" t="str">
        <f t="shared" si="796"/>
        <v>21:0624</v>
      </c>
      <c r="D4955" s="1" t="str">
        <f t="shared" si="797"/>
        <v>21:0195</v>
      </c>
      <c r="E4955" t="s">
        <v>18871</v>
      </c>
      <c r="F4955" t="s">
        <v>18872</v>
      </c>
      <c r="H4955">
        <v>62.307684899999998</v>
      </c>
      <c r="I4955">
        <v>-138.1095665</v>
      </c>
      <c r="J4955" s="1" t="str">
        <f t="shared" si="798"/>
        <v>NGR bulk stream sediment</v>
      </c>
      <c r="K4955" s="1" t="str">
        <f t="shared" si="799"/>
        <v>&lt;177 micron (NGR)</v>
      </c>
      <c r="L4955">
        <v>21</v>
      </c>
      <c r="M4955" t="s">
        <v>96</v>
      </c>
      <c r="N4955">
        <v>412</v>
      </c>
      <c r="O4955">
        <v>69</v>
      </c>
      <c r="P4955">
        <v>19</v>
      </c>
      <c r="Q4955">
        <v>9</v>
      </c>
      <c r="R4955">
        <v>13</v>
      </c>
      <c r="S4955">
        <v>9</v>
      </c>
      <c r="T4955">
        <v>-0.2</v>
      </c>
      <c r="U4955">
        <v>380</v>
      </c>
      <c r="V4955">
        <v>2.2000000000000002</v>
      </c>
      <c r="W4955">
        <v>-0.2</v>
      </c>
      <c r="X4955">
        <v>3</v>
      </c>
      <c r="Y4955">
        <v>-2</v>
      </c>
      <c r="Z4955">
        <v>38</v>
      </c>
      <c r="AA4955">
        <v>0.8</v>
      </c>
      <c r="AB4955">
        <v>1</v>
      </c>
      <c r="AC4955">
        <v>1070</v>
      </c>
      <c r="AD4955">
        <v>40</v>
      </c>
      <c r="AE4955">
        <v>6</v>
      </c>
      <c r="AF4955">
        <v>5.6</v>
      </c>
      <c r="AG4955">
        <v>4.2</v>
      </c>
      <c r="AH4955">
        <v>330</v>
      </c>
    </row>
    <row r="4956" spans="1:34" hidden="1" x14ac:dyDescent="0.25">
      <c r="A4956" t="s">
        <v>18873</v>
      </c>
      <c r="B4956" t="s">
        <v>18874</v>
      </c>
      <c r="C4956" s="1" t="str">
        <f t="shared" si="796"/>
        <v>21:0624</v>
      </c>
      <c r="D4956" s="1" t="str">
        <f t="shared" si="797"/>
        <v>21:0195</v>
      </c>
      <c r="E4956" t="s">
        <v>18875</v>
      </c>
      <c r="F4956" t="s">
        <v>18876</v>
      </c>
      <c r="H4956">
        <v>62.276812200000002</v>
      </c>
      <c r="I4956">
        <v>-138.11131499999999</v>
      </c>
      <c r="J4956" s="1" t="str">
        <f t="shared" si="798"/>
        <v>NGR bulk stream sediment</v>
      </c>
      <c r="K4956" s="1" t="str">
        <f t="shared" si="799"/>
        <v>&lt;177 micron (NGR)</v>
      </c>
      <c r="L4956">
        <v>21</v>
      </c>
      <c r="M4956" t="s">
        <v>101</v>
      </c>
      <c r="N4956">
        <v>413</v>
      </c>
      <c r="O4956">
        <v>67</v>
      </c>
      <c r="P4956">
        <v>20</v>
      </c>
      <c r="Q4956">
        <v>10</v>
      </c>
      <c r="R4956">
        <v>15</v>
      </c>
      <c r="S4956">
        <v>10</v>
      </c>
      <c r="T4956">
        <v>-0.2</v>
      </c>
      <c r="U4956">
        <v>400</v>
      </c>
      <c r="V4956">
        <v>2.5</v>
      </c>
      <c r="W4956">
        <v>-0.2</v>
      </c>
      <c r="X4956">
        <v>3</v>
      </c>
      <c r="Y4956">
        <v>-2</v>
      </c>
      <c r="Z4956">
        <v>47</v>
      </c>
      <c r="AA4956">
        <v>0.3</v>
      </c>
      <c r="AB4956">
        <v>1</v>
      </c>
      <c r="AC4956">
        <v>921</v>
      </c>
      <c r="AD4956">
        <v>20</v>
      </c>
      <c r="AE4956">
        <v>2</v>
      </c>
      <c r="AF4956">
        <v>8</v>
      </c>
      <c r="AG4956">
        <v>4.5</v>
      </c>
      <c r="AH4956">
        <v>420</v>
      </c>
    </row>
    <row r="4957" spans="1:34" hidden="1" x14ac:dyDescent="0.25">
      <c r="A4957" t="s">
        <v>18877</v>
      </c>
      <c r="B4957" t="s">
        <v>18878</v>
      </c>
      <c r="C4957" s="1" t="str">
        <f t="shared" si="796"/>
        <v>21:0624</v>
      </c>
      <c r="D4957" s="1" t="str">
        <f t="shared" si="797"/>
        <v>21:0195</v>
      </c>
      <c r="E4957" t="s">
        <v>18879</v>
      </c>
      <c r="F4957" t="s">
        <v>18880</v>
      </c>
      <c r="H4957">
        <v>62.282763199999998</v>
      </c>
      <c r="I4957">
        <v>-138.15020039999999</v>
      </c>
      <c r="J4957" s="1" t="str">
        <f t="shared" si="798"/>
        <v>NGR bulk stream sediment</v>
      </c>
      <c r="K4957" s="1" t="str">
        <f t="shared" si="799"/>
        <v>&lt;177 micron (NGR)</v>
      </c>
      <c r="L4957">
        <v>21</v>
      </c>
      <c r="M4957" t="s">
        <v>106</v>
      </c>
      <c r="N4957">
        <v>414</v>
      </c>
      <c r="O4957">
        <v>56</v>
      </c>
      <c r="P4957">
        <v>19</v>
      </c>
      <c r="Q4957">
        <v>7</v>
      </c>
      <c r="R4957">
        <v>8</v>
      </c>
      <c r="S4957">
        <v>9</v>
      </c>
      <c r="T4957">
        <v>-0.2</v>
      </c>
      <c r="U4957">
        <v>320</v>
      </c>
      <c r="V4957">
        <v>2.4</v>
      </c>
      <c r="W4957">
        <v>-0.2</v>
      </c>
      <c r="X4957">
        <v>5</v>
      </c>
      <c r="Y4957">
        <v>-2</v>
      </c>
      <c r="Z4957">
        <v>47</v>
      </c>
      <c r="AA4957">
        <v>0.6</v>
      </c>
      <c r="AB4957">
        <v>1</v>
      </c>
      <c r="AC4957">
        <v>884</v>
      </c>
      <c r="AD4957">
        <v>20</v>
      </c>
      <c r="AE4957">
        <v>2</v>
      </c>
      <c r="AF4957">
        <v>6.4</v>
      </c>
      <c r="AG4957">
        <v>2.2999999999999998</v>
      </c>
      <c r="AH4957">
        <v>385</v>
      </c>
    </row>
    <row r="4958" spans="1:34" hidden="1" x14ac:dyDescent="0.25">
      <c r="A4958" t="s">
        <v>18881</v>
      </c>
      <c r="B4958" t="s">
        <v>18882</v>
      </c>
      <c r="C4958" s="1" t="str">
        <f t="shared" si="796"/>
        <v>21:0624</v>
      </c>
      <c r="D4958" s="1" t="str">
        <f t="shared" si="797"/>
        <v>21:0195</v>
      </c>
      <c r="E4958" t="s">
        <v>18883</v>
      </c>
      <c r="F4958" t="s">
        <v>18884</v>
      </c>
      <c r="H4958">
        <v>62.293385999999998</v>
      </c>
      <c r="I4958">
        <v>-138.18480589999999</v>
      </c>
      <c r="J4958" s="1" t="str">
        <f t="shared" si="798"/>
        <v>NGR bulk stream sediment</v>
      </c>
      <c r="K4958" s="1" t="str">
        <f t="shared" si="799"/>
        <v>&lt;177 micron (NGR)</v>
      </c>
      <c r="L4958">
        <v>21</v>
      </c>
      <c r="M4958" t="s">
        <v>111</v>
      </c>
      <c r="N4958">
        <v>415</v>
      </c>
      <c r="O4958">
        <v>66</v>
      </c>
      <c r="P4958">
        <v>17</v>
      </c>
      <c r="Q4958">
        <v>7</v>
      </c>
      <c r="R4958">
        <v>13</v>
      </c>
      <c r="S4958">
        <v>9</v>
      </c>
      <c r="T4958">
        <v>-0.2</v>
      </c>
      <c r="U4958">
        <v>290</v>
      </c>
      <c r="V4958">
        <v>2.2000000000000002</v>
      </c>
      <c r="W4958">
        <v>-0.2</v>
      </c>
      <c r="X4958">
        <v>4</v>
      </c>
      <c r="Y4958">
        <v>-2</v>
      </c>
      <c r="Z4958">
        <v>39</v>
      </c>
      <c r="AA4958">
        <v>0.4</v>
      </c>
      <c r="AB4958">
        <v>-1</v>
      </c>
      <c r="AC4958">
        <v>1000</v>
      </c>
      <c r="AD4958">
        <v>20</v>
      </c>
      <c r="AE4958">
        <v>12</v>
      </c>
      <c r="AF4958">
        <v>4.5999999999999996</v>
      </c>
      <c r="AG4958">
        <v>5</v>
      </c>
      <c r="AH4958">
        <v>500</v>
      </c>
    </row>
    <row r="4959" spans="1:34" hidden="1" x14ac:dyDescent="0.25">
      <c r="A4959" t="s">
        <v>18885</v>
      </c>
      <c r="B4959" t="s">
        <v>18886</v>
      </c>
      <c r="C4959" s="1" t="str">
        <f t="shared" si="796"/>
        <v>21:0624</v>
      </c>
      <c r="D4959" s="1" t="str">
        <f>HYPERLINK("http://geochem.nrcan.gc.ca/cdogs/content/svy/svy_e.htm", "")</f>
        <v/>
      </c>
      <c r="G4959" s="1" t="str">
        <f>HYPERLINK("http://geochem.nrcan.gc.ca/cdogs/content/cr_/cr_00078_e.htm", "78")</f>
        <v>78</v>
      </c>
      <c r="J4959" t="s">
        <v>69</v>
      </c>
      <c r="K4959" t="s">
        <v>70</v>
      </c>
      <c r="L4959">
        <v>21</v>
      </c>
      <c r="M4959" t="s">
        <v>71</v>
      </c>
      <c r="N4959">
        <v>416</v>
      </c>
      <c r="O4959">
        <v>88</v>
      </c>
      <c r="P4959">
        <v>37</v>
      </c>
      <c r="Q4959">
        <v>15</v>
      </c>
      <c r="R4959">
        <v>238</v>
      </c>
      <c r="S4959">
        <v>23</v>
      </c>
      <c r="T4959">
        <v>-0.2</v>
      </c>
      <c r="U4959">
        <v>430</v>
      </c>
      <c r="V4959">
        <v>2.6</v>
      </c>
      <c r="W4959">
        <v>0.5</v>
      </c>
      <c r="X4959">
        <v>7</v>
      </c>
      <c r="Y4959">
        <v>3</v>
      </c>
      <c r="Z4959">
        <v>41</v>
      </c>
      <c r="AA4959">
        <v>0.8</v>
      </c>
      <c r="AB4959">
        <v>2</v>
      </c>
      <c r="AC4959">
        <v>631</v>
      </c>
      <c r="AD4959">
        <v>10</v>
      </c>
      <c r="AE4959">
        <v>20</v>
      </c>
      <c r="AF4959">
        <v>2.4</v>
      </c>
      <c r="AG4959">
        <v>11.6</v>
      </c>
      <c r="AH4959">
        <v>530</v>
      </c>
    </row>
    <row r="4960" spans="1:34" hidden="1" x14ac:dyDescent="0.25">
      <c r="A4960" t="s">
        <v>18887</v>
      </c>
      <c r="B4960" t="s">
        <v>18888</v>
      </c>
      <c r="C4960" s="1" t="str">
        <f t="shared" si="796"/>
        <v>21:0624</v>
      </c>
      <c r="D4960" s="1" t="str">
        <f t="shared" ref="D4960:D4966" si="800">HYPERLINK("http://geochem.nrcan.gc.ca/cdogs/content/svy/svy210195_e.htm", "21:0195")</f>
        <v>21:0195</v>
      </c>
      <c r="E4960" t="s">
        <v>18889</v>
      </c>
      <c r="F4960" t="s">
        <v>18890</v>
      </c>
      <c r="H4960">
        <v>62.3020037</v>
      </c>
      <c r="I4960">
        <v>-138.18012100000001</v>
      </c>
      <c r="J4960" s="1" t="str">
        <f t="shared" ref="J4960:J4966" si="801">HYPERLINK("http://geochem.nrcan.gc.ca/cdogs/content/kwd/kwd020030_e.htm", "NGR bulk stream sediment")</f>
        <v>NGR bulk stream sediment</v>
      </c>
      <c r="K4960" s="1" t="str">
        <f t="shared" ref="K4960:K4966" si="802">HYPERLINK("http://geochem.nrcan.gc.ca/cdogs/content/kwd/kwd080006_e.htm", "&lt;177 micron (NGR)")</f>
        <v>&lt;177 micron (NGR)</v>
      </c>
      <c r="L4960">
        <v>21</v>
      </c>
      <c r="M4960" t="s">
        <v>116</v>
      </c>
      <c r="N4960">
        <v>417</v>
      </c>
      <c r="O4960">
        <v>61</v>
      </c>
      <c r="P4960">
        <v>14</v>
      </c>
      <c r="Q4960">
        <v>9</v>
      </c>
      <c r="R4960">
        <v>18</v>
      </c>
      <c r="S4960">
        <v>8</v>
      </c>
      <c r="T4960">
        <v>-0.2</v>
      </c>
      <c r="U4960">
        <v>260</v>
      </c>
      <c r="V4960">
        <v>2.2000000000000002</v>
      </c>
      <c r="W4960">
        <v>-0.2</v>
      </c>
      <c r="X4960">
        <v>2</v>
      </c>
      <c r="Y4960">
        <v>-2</v>
      </c>
      <c r="Z4960">
        <v>41</v>
      </c>
      <c r="AA4960">
        <v>0.5</v>
      </c>
      <c r="AB4960">
        <v>-1</v>
      </c>
      <c r="AC4960">
        <v>901</v>
      </c>
      <c r="AD4960">
        <v>20</v>
      </c>
      <c r="AE4960">
        <v>4</v>
      </c>
      <c r="AF4960">
        <v>4.8</v>
      </c>
      <c r="AG4960">
        <v>6.8</v>
      </c>
      <c r="AH4960">
        <v>385</v>
      </c>
    </row>
    <row r="4961" spans="1:34" hidden="1" x14ac:dyDescent="0.25">
      <c r="A4961" t="s">
        <v>18891</v>
      </c>
      <c r="B4961" t="s">
        <v>18892</v>
      </c>
      <c r="C4961" s="1" t="str">
        <f t="shared" si="796"/>
        <v>21:0624</v>
      </c>
      <c r="D4961" s="1" t="str">
        <f t="shared" si="800"/>
        <v>21:0195</v>
      </c>
      <c r="E4961" t="s">
        <v>18893</v>
      </c>
      <c r="F4961" t="s">
        <v>18894</v>
      </c>
      <c r="H4961">
        <v>62.259307300000003</v>
      </c>
      <c r="I4961">
        <v>-138.28115399999999</v>
      </c>
      <c r="J4961" s="1" t="str">
        <f t="shared" si="801"/>
        <v>NGR bulk stream sediment</v>
      </c>
      <c r="K4961" s="1" t="str">
        <f t="shared" si="802"/>
        <v>&lt;177 micron (NGR)</v>
      </c>
      <c r="L4961">
        <v>21</v>
      </c>
      <c r="M4961" t="s">
        <v>121</v>
      </c>
      <c r="N4961">
        <v>418</v>
      </c>
      <c r="O4961">
        <v>59</v>
      </c>
      <c r="P4961">
        <v>11</v>
      </c>
      <c r="Q4961">
        <v>4</v>
      </c>
      <c r="R4961">
        <v>51</v>
      </c>
      <c r="S4961">
        <v>12</v>
      </c>
      <c r="T4961">
        <v>-0.2</v>
      </c>
      <c r="U4961">
        <v>220</v>
      </c>
      <c r="V4961">
        <v>1.76</v>
      </c>
      <c r="W4961">
        <v>-0.2</v>
      </c>
      <c r="X4961">
        <v>1</v>
      </c>
      <c r="Y4961">
        <v>-2</v>
      </c>
      <c r="Z4961">
        <v>27</v>
      </c>
      <c r="AA4961">
        <v>0.4</v>
      </c>
      <c r="AB4961">
        <v>5</v>
      </c>
      <c r="AC4961">
        <v>989</v>
      </c>
      <c r="AD4961">
        <v>15</v>
      </c>
      <c r="AE4961">
        <v>-2</v>
      </c>
      <c r="AF4961">
        <v>4.2</v>
      </c>
      <c r="AG4961">
        <v>2.4</v>
      </c>
      <c r="AH4961">
        <v>315</v>
      </c>
    </row>
    <row r="4962" spans="1:34" hidden="1" x14ac:dyDescent="0.25">
      <c r="A4962" t="s">
        <v>18895</v>
      </c>
      <c r="B4962" t="s">
        <v>18896</v>
      </c>
      <c r="C4962" s="1" t="str">
        <f t="shared" si="796"/>
        <v>21:0624</v>
      </c>
      <c r="D4962" s="1" t="str">
        <f t="shared" si="800"/>
        <v>21:0195</v>
      </c>
      <c r="E4962" t="s">
        <v>18897</v>
      </c>
      <c r="F4962" t="s">
        <v>18898</v>
      </c>
      <c r="H4962">
        <v>62.2571029</v>
      </c>
      <c r="I4962">
        <v>-138.2599664</v>
      </c>
      <c r="J4962" s="1" t="str">
        <f t="shared" si="801"/>
        <v>NGR bulk stream sediment</v>
      </c>
      <c r="K4962" s="1" t="str">
        <f t="shared" si="802"/>
        <v>&lt;177 micron (NGR)</v>
      </c>
      <c r="L4962">
        <v>21</v>
      </c>
      <c r="M4962" t="s">
        <v>126</v>
      </c>
      <c r="N4962">
        <v>419</v>
      </c>
      <c r="O4962">
        <v>66</v>
      </c>
      <c r="P4962">
        <v>12</v>
      </c>
      <c r="Q4962">
        <v>9</v>
      </c>
      <c r="R4962">
        <v>8</v>
      </c>
      <c r="S4962">
        <v>7</v>
      </c>
      <c r="T4962">
        <v>-0.2</v>
      </c>
      <c r="U4962">
        <v>350</v>
      </c>
      <c r="V4962">
        <v>2.2999999999999998</v>
      </c>
      <c r="W4962">
        <v>0.3</v>
      </c>
      <c r="X4962">
        <v>2</v>
      </c>
      <c r="Y4962">
        <v>-2</v>
      </c>
      <c r="Z4962">
        <v>41</v>
      </c>
      <c r="AA4962">
        <v>0.7</v>
      </c>
      <c r="AB4962">
        <v>1</v>
      </c>
      <c r="AC4962">
        <v>870</v>
      </c>
      <c r="AD4962">
        <v>-10</v>
      </c>
      <c r="AE4962">
        <v>-2</v>
      </c>
      <c r="AF4962">
        <v>3.2</v>
      </c>
      <c r="AG4962">
        <v>2.9</v>
      </c>
      <c r="AH4962">
        <v>290</v>
      </c>
    </row>
    <row r="4963" spans="1:34" hidden="1" x14ac:dyDescent="0.25">
      <c r="A4963" t="s">
        <v>18899</v>
      </c>
      <c r="B4963" t="s">
        <v>18900</v>
      </c>
      <c r="C4963" s="1" t="str">
        <f t="shared" si="796"/>
        <v>21:0624</v>
      </c>
      <c r="D4963" s="1" t="str">
        <f t="shared" si="800"/>
        <v>21:0195</v>
      </c>
      <c r="E4963" t="s">
        <v>18901</v>
      </c>
      <c r="F4963" t="s">
        <v>18902</v>
      </c>
      <c r="H4963">
        <v>62.241885699999997</v>
      </c>
      <c r="I4963">
        <v>-138.2210619</v>
      </c>
      <c r="J4963" s="1" t="str">
        <f t="shared" si="801"/>
        <v>NGR bulk stream sediment</v>
      </c>
      <c r="K4963" s="1" t="str">
        <f t="shared" si="802"/>
        <v>&lt;177 micron (NGR)</v>
      </c>
      <c r="L4963">
        <v>21</v>
      </c>
      <c r="M4963" t="s">
        <v>131</v>
      </c>
      <c r="N4963">
        <v>420</v>
      </c>
      <c r="O4963">
        <v>76</v>
      </c>
      <c r="P4963">
        <v>19</v>
      </c>
      <c r="Q4963">
        <v>10</v>
      </c>
      <c r="R4963">
        <v>13</v>
      </c>
      <c r="S4963">
        <v>9</v>
      </c>
      <c r="T4963">
        <v>-0.2</v>
      </c>
      <c r="U4963">
        <v>570</v>
      </c>
      <c r="V4963">
        <v>1.94</v>
      </c>
      <c r="W4963">
        <v>-0.2</v>
      </c>
      <c r="X4963">
        <v>2</v>
      </c>
      <c r="Y4963">
        <v>-2</v>
      </c>
      <c r="Z4963">
        <v>32</v>
      </c>
      <c r="AA4963">
        <v>0.3</v>
      </c>
      <c r="AB4963">
        <v>2</v>
      </c>
      <c r="AC4963">
        <v>796</v>
      </c>
      <c r="AD4963">
        <v>40</v>
      </c>
      <c r="AE4963">
        <v>-2</v>
      </c>
      <c r="AF4963">
        <v>10.4</v>
      </c>
      <c r="AG4963">
        <v>2.9</v>
      </c>
      <c r="AH4963">
        <v>300</v>
      </c>
    </row>
    <row r="4964" spans="1:34" hidden="1" x14ac:dyDescent="0.25">
      <c r="A4964" t="s">
        <v>18903</v>
      </c>
      <c r="B4964" t="s">
        <v>18904</v>
      </c>
      <c r="C4964" s="1" t="str">
        <f t="shared" si="796"/>
        <v>21:0624</v>
      </c>
      <c r="D4964" s="1" t="str">
        <f t="shared" si="800"/>
        <v>21:0195</v>
      </c>
      <c r="E4964" t="s">
        <v>18905</v>
      </c>
      <c r="F4964" t="s">
        <v>18906</v>
      </c>
      <c r="H4964">
        <v>62.148232899999996</v>
      </c>
      <c r="I4964">
        <v>-138.03843649999999</v>
      </c>
      <c r="J4964" s="1" t="str">
        <f t="shared" si="801"/>
        <v>NGR bulk stream sediment</v>
      </c>
      <c r="K4964" s="1" t="str">
        <f t="shared" si="802"/>
        <v>&lt;177 micron (NGR)</v>
      </c>
      <c r="L4964">
        <v>22</v>
      </c>
      <c r="M4964" t="s">
        <v>38</v>
      </c>
      <c r="N4964">
        <v>421</v>
      </c>
      <c r="O4964">
        <v>52</v>
      </c>
      <c r="P4964">
        <v>21</v>
      </c>
      <c r="Q4964">
        <v>5</v>
      </c>
      <c r="R4964">
        <v>12</v>
      </c>
      <c r="S4964">
        <v>8</v>
      </c>
      <c r="T4964">
        <v>-0.2</v>
      </c>
      <c r="U4964">
        <v>370</v>
      </c>
      <c r="V4964">
        <v>1.64</v>
      </c>
      <c r="W4964">
        <v>-0.2</v>
      </c>
      <c r="X4964">
        <v>1</v>
      </c>
      <c r="Y4964">
        <v>-2</v>
      </c>
      <c r="Z4964">
        <v>31</v>
      </c>
      <c r="AA4964">
        <v>-0.2</v>
      </c>
      <c r="AB4964">
        <v>2</v>
      </c>
      <c r="AC4964">
        <v>686</v>
      </c>
      <c r="AD4964">
        <v>20</v>
      </c>
      <c r="AE4964">
        <v>-2</v>
      </c>
      <c r="AF4964">
        <v>5.4</v>
      </c>
      <c r="AG4964">
        <v>2.7</v>
      </c>
      <c r="AH4964">
        <v>330</v>
      </c>
    </row>
    <row r="4965" spans="1:34" hidden="1" x14ac:dyDescent="0.25">
      <c r="A4965" t="s">
        <v>18907</v>
      </c>
      <c r="B4965" t="s">
        <v>18908</v>
      </c>
      <c r="C4965" s="1" t="str">
        <f t="shared" si="796"/>
        <v>21:0624</v>
      </c>
      <c r="D4965" s="1" t="str">
        <f t="shared" si="800"/>
        <v>21:0195</v>
      </c>
      <c r="E4965" t="s">
        <v>18909</v>
      </c>
      <c r="F4965" t="s">
        <v>18910</v>
      </c>
      <c r="H4965">
        <v>62.235223900000001</v>
      </c>
      <c r="I4965">
        <v>-138.22209899999999</v>
      </c>
      <c r="J4965" s="1" t="str">
        <f t="shared" si="801"/>
        <v>NGR bulk stream sediment</v>
      </c>
      <c r="K4965" s="1" t="str">
        <f t="shared" si="802"/>
        <v>&lt;177 micron (NGR)</v>
      </c>
      <c r="L4965">
        <v>22</v>
      </c>
      <c r="M4965" t="s">
        <v>43</v>
      </c>
      <c r="N4965">
        <v>422</v>
      </c>
      <c r="O4965">
        <v>65</v>
      </c>
      <c r="P4965">
        <v>12</v>
      </c>
      <c r="Q4965">
        <v>6</v>
      </c>
      <c r="R4965">
        <v>9</v>
      </c>
      <c r="S4965">
        <v>8</v>
      </c>
      <c r="T4965">
        <v>-0.2</v>
      </c>
      <c r="U4965">
        <v>260</v>
      </c>
      <c r="V4965">
        <v>1.96</v>
      </c>
      <c r="W4965">
        <v>-0.2</v>
      </c>
      <c r="X4965">
        <v>2</v>
      </c>
      <c r="Y4965">
        <v>-2</v>
      </c>
      <c r="Z4965">
        <v>49</v>
      </c>
      <c r="AA4965">
        <v>0.2</v>
      </c>
      <c r="AB4965">
        <v>2</v>
      </c>
      <c r="AC4965">
        <v>790</v>
      </c>
      <c r="AD4965">
        <v>20</v>
      </c>
      <c r="AE4965">
        <v>-2</v>
      </c>
      <c r="AF4965">
        <v>5.2</v>
      </c>
      <c r="AG4965">
        <v>3.2</v>
      </c>
      <c r="AH4965">
        <v>385</v>
      </c>
    </row>
    <row r="4966" spans="1:34" hidden="1" x14ac:dyDescent="0.25">
      <c r="A4966" t="s">
        <v>18911</v>
      </c>
      <c r="B4966" t="s">
        <v>18912</v>
      </c>
      <c r="C4966" s="1" t="str">
        <f t="shared" si="796"/>
        <v>21:0624</v>
      </c>
      <c r="D4966" s="1" t="str">
        <f t="shared" si="800"/>
        <v>21:0195</v>
      </c>
      <c r="E4966" t="s">
        <v>18913</v>
      </c>
      <c r="F4966" t="s">
        <v>18914</v>
      </c>
      <c r="H4966">
        <v>62.2176458</v>
      </c>
      <c r="I4966">
        <v>-138.11697659999999</v>
      </c>
      <c r="J4966" s="1" t="str">
        <f t="shared" si="801"/>
        <v>NGR bulk stream sediment</v>
      </c>
      <c r="K4966" s="1" t="str">
        <f t="shared" si="802"/>
        <v>&lt;177 micron (NGR)</v>
      </c>
      <c r="L4966">
        <v>22</v>
      </c>
      <c r="M4966" t="s">
        <v>56</v>
      </c>
      <c r="N4966">
        <v>423</v>
      </c>
      <c r="O4966">
        <v>87</v>
      </c>
      <c r="P4966">
        <v>21</v>
      </c>
      <c r="Q4966">
        <v>22</v>
      </c>
      <c r="R4966">
        <v>9</v>
      </c>
      <c r="S4966">
        <v>16</v>
      </c>
      <c r="T4966">
        <v>-0.2</v>
      </c>
      <c r="U4966">
        <v>560</v>
      </c>
      <c r="V4966">
        <v>3.3</v>
      </c>
      <c r="W4966">
        <v>0.3</v>
      </c>
      <c r="X4966">
        <v>4</v>
      </c>
      <c r="Y4966">
        <v>-2</v>
      </c>
      <c r="Z4966">
        <v>42</v>
      </c>
      <c r="AA4966">
        <v>0.9</v>
      </c>
      <c r="AB4966">
        <v>1</v>
      </c>
      <c r="AC4966">
        <v>817</v>
      </c>
      <c r="AD4966">
        <v>15</v>
      </c>
      <c r="AE4966">
        <v>-2</v>
      </c>
      <c r="AF4966">
        <v>4.4000000000000004</v>
      </c>
      <c r="AG4966">
        <v>4.0999999999999996</v>
      </c>
      <c r="AH4966">
        <v>385</v>
      </c>
    </row>
    <row r="4967" spans="1:34" hidden="1" x14ac:dyDescent="0.25">
      <c r="A4967" t="s">
        <v>18915</v>
      </c>
      <c r="B4967" t="s">
        <v>18916</v>
      </c>
      <c r="C4967" s="1" t="str">
        <f t="shared" si="796"/>
        <v>21:0624</v>
      </c>
      <c r="D4967" s="1" t="str">
        <f>HYPERLINK("http://geochem.nrcan.gc.ca/cdogs/content/svy/svy_e.htm", "")</f>
        <v/>
      </c>
      <c r="G4967" s="1" t="str">
        <f>HYPERLINK("http://geochem.nrcan.gc.ca/cdogs/content/cr_/cr_00079_e.htm", "79")</f>
        <v>79</v>
      </c>
      <c r="J4967" t="s">
        <v>69</v>
      </c>
      <c r="K4967" t="s">
        <v>70</v>
      </c>
      <c r="L4967">
        <v>22</v>
      </c>
      <c r="M4967" t="s">
        <v>71</v>
      </c>
      <c r="N4967">
        <v>424</v>
      </c>
      <c r="O4967">
        <v>111</v>
      </c>
      <c r="P4967">
        <v>92</v>
      </c>
      <c r="Q4967">
        <v>15</v>
      </c>
      <c r="R4967">
        <v>230</v>
      </c>
      <c r="S4967">
        <v>26</v>
      </c>
      <c r="T4967">
        <v>-0.2</v>
      </c>
      <c r="U4967">
        <v>960</v>
      </c>
      <c r="V4967">
        <v>3.6</v>
      </c>
      <c r="W4967">
        <v>1</v>
      </c>
      <c r="X4967">
        <v>6</v>
      </c>
      <c r="Y4967">
        <v>-2</v>
      </c>
      <c r="Z4967">
        <v>57</v>
      </c>
      <c r="AA4967">
        <v>0.8</v>
      </c>
      <c r="AB4967">
        <v>1</v>
      </c>
      <c r="AC4967">
        <v>698</v>
      </c>
      <c r="AD4967">
        <v>45</v>
      </c>
      <c r="AE4967">
        <v>4</v>
      </c>
      <c r="AF4967">
        <v>2.6</v>
      </c>
      <c r="AG4967">
        <v>3</v>
      </c>
      <c r="AH4967">
        <v>580</v>
      </c>
    </row>
    <row r="4968" spans="1:34" hidden="1" x14ac:dyDescent="0.25">
      <c r="A4968" t="s">
        <v>18917</v>
      </c>
      <c r="B4968" t="s">
        <v>18918</v>
      </c>
      <c r="C4968" s="1" t="str">
        <f t="shared" si="796"/>
        <v>21:0624</v>
      </c>
      <c r="D4968" s="1" t="str">
        <f t="shared" ref="D4968:D4987" si="803">HYPERLINK("http://geochem.nrcan.gc.ca/cdogs/content/svy/svy210195_e.htm", "21:0195")</f>
        <v>21:0195</v>
      </c>
      <c r="E4968" t="s">
        <v>18919</v>
      </c>
      <c r="F4968" t="s">
        <v>18920</v>
      </c>
      <c r="H4968">
        <v>62.210318999999998</v>
      </c>
      <c r="I4968">
        <v>-138.02532880000001</v>
      </c>
      <c r="J4968" s="1" t="str">
        <f t="shared" ref="J4968:J4987" si="804">HYPERLINK("http://geochem.nrcan.gc.ca/cdogs/content/kwd/kwd020030_e.htm", "NGR bulk stream sediment")</f>
        <v>NGR bulk stream sediment</v>
      </c>
      <c r="K4968" s="1" t="str">
        <f t="shared" ref="K4968:K4987" si="805">HYPERLINK("http://geochem.nrcan.gc.ca/cdogs/content/kwd/kwd080006_e.htm", "&lt;177 micron (NGR)")</f>
        <v>&lt;177 micron (NGR)</v>
      </c>
      <c r="L4968">
        <v>22</v>
      </c>
      <c r="M4968" t="s">
        <v>61</v>
      </c>
      <c r="N4968">
        <v>425</v>
      </c>
      <c r="O4968">
        <v>52</v>
      </c>
      <c r="P4968">
        <v>17</v>
      </c>
      <c r="Q4968">
        <v>8</v>
      </c>
      <c r="R4968">
        <v>16</v>
      </c>
      <c r="S4968">
        <v>11</v>
      </c>
      <c r="T4968">
        <v>-0.2</v>
      </c>
      <c r="U4968">
        <v>340</v>
      </c>
      <c r="V4968">
        <v>2.2999999999999998</v>
      </c>
      <c r="W4968">
        <v>-0.2</v>
      </c>
      <c r="X4968">
        <v>2</v>
      </c>
      <c r="Y4968">
        <v>-2</v>
      </c>
      <c r="Z4968">
        <v>46</v>
      </c>
      <c r="AA4968">
        <v>0.4</v>
      </c>
      <c r="AB4968">
        <v>2</v>
      </c>
      <c r="AC4968">
        <v>906</v>
      </c>
      <c r="AD4968">
        <v>10</v>
      </c>
      <c r="AE4968">
        <v>-2</v>
      </c>
      <c r="AF4968">
        <v>5.2</v>
      </c>
      <c r="AG4968">
        <v>3.9</v>
      </c>
      <c r="AH4968">
        <v>385</v>
      </c>
    </row>
    <row r="4969" spans="1:34" hidden="1" x14ac:dyDescent="0.25">
      <c r="A4969" t="s">
        <v>18921</v>
      </c>
      <c r="B4969" t="s">
        <v>18922</v>
      </c>
      <c r="C4969" s="1" t="str">
        <f t="shared" si="796"/>
        <v>21:0624</v>
      </c>
      <c r="D4969" s="1" t="str">
        <f t="shared" si="803"/>
        <v>21:0195</v>
      </c>
      <c r="E4969" t="s">
        <v>18923</v>
      </c>
      <c r="F4969" t="s">
        <v>18924</v>
      </c>
      <c r="H4969">
        <v>62.170658899999999</v>
      </c>
      <c r="I4969">
        <v>-138.05509050000001</v>
      </c>
      <c r="J4969" s="1" t="str">
        <f t="shared" si="804"/>
        <v>NGR bulk stream sediment</v>
      </c>
      <c r="K4969" s="1" t="str">
        <f t="shared" si="805"/>
        <v>&lt;177 micron (NGR)</v>
      </c>
      <c r="L4969">
        <v>22</v>
      </c>
      <c r="M4969" t="s">
        <v>66</v>
      </c>
      <c r="N4969">
        <v>426</v>
      </c>
      <c r="O4969">
        <v>41</v>
      </c>
      <c r="P4969">
        <v>13</v>
      </c>
      <c r="Q4969">
        <v>3</v>
      </c>
      <c r="R4969">
        <v>14</v>
      </c>
      <c r="S4969">
        <v>8</v>
      </c>
      <c r="T4969">
        <v>-0.2</v>
      </c>
      <c r="U4969">
        <v>170</v>
      </c>
      <c r="V4969">
        <v>1.36</v>
      </c>
      <c r="W4969">
        <v>-0.2</v>
      </c>
      <c r="X4969">
        <v>2</v>
      </c>
      <c r="Y4969">
        <v>-2</v>
      </c>
      <c r="Z4969">
        <v>26</v>
      </c>
      <c r="AA4969">
        <v>0.3</v>
      </c>
      <c r="AB4969">
        <v>-1</v>
      </c>
      <c r="AC4969">
        <v>841</v>
      </c>
      <c r="AD4969">
        <v>10</v>
      </c>
      <c r="AE4969">
        <v>-2</v>
      </c>
      <c r="AF4969">
        <v>1</v>
      </c>
      <c r="AG4969">
        <v>3.4</v>
      </c>
      <c r="AH4969">
        <v>290</v>
      </c>
    </row>
    <row r="4970" spans="1:34" hidden="1" x14ac:dyDescent="0.25">
      <c r="A4970" t="s">
        <v>18925</v>
      </c>
      <c r="B4970" t="s">
        <v>18926</v>
      </c>
      <c r="C4970" s="1" t="str">
        <f t="shared" si="796"/>
        <v>21:0624</v>
      </c>
      <c r="D4970" s="1" t="str">
        <f t="shared" si="803"/>
        <v>21:0195</v>
      </c>
      <c r="E4970" t="s">
        <v>18927</v>
      </c>
      <c r="F4970" t="s">
        <v>18928</v>
      </c>
      <c r="H4970">
        <v>62.175930700000002</v>
      </c>
      <c r="I4970">
        <v>-138.06774110000001</v>
      </c>
      <c r="J4970" s="1" t="str">
        <f t="shared" si="804"/>
        <v>NGR bulk stream sediment</v>
      </c>
      <c r="K4970" s="1" t="str">
        <f t="shared" si="805"/>
        <v>&lt;177 micron (NGR)</v>
      </c>
      <c r="L4970">
        <v>22</v>
      </c>
      <c r="M4970" t="s">
        <v>76</v>
      </c>
      <c r="N4970">
        <v>427</v>
      </c>
      <c r="O4970">
        <v>47</v>
      </c>
      <c r="P4970">
        <v>18</v>
      </c>
      <c r="Q4970">
        <v>6</v>
      </c>
      <c r="R4970">
        <v>15</v>
      </c>
      <c r="S4970">
        <v>10</v>
      </c>
      <c r="T4970">
        <v>-0.2</v>
      </c>
      <c r="U4970">
        <v>240</v>
      </c>
      <c r="V4970">
        <v>1.6</v>
      </c>
      <c r="W4970">
        <v>0.6</v>
      </c>
      <c r="X4970">
        <v>2</v>
      </c>
      <c r="Y4970">
        <v>-2</v>
      </c>
      <c r="Z4970">
        <v>30</v>
      </c>
      <c r="AA4970">
        <v>0.4</v>
      </c>
      <c r="AB4970">
        <v>2</v>
      </c>
      <c r="AC4970">
        <v>781</v>
      </c>
      <c r="AD4970">
        <v>20</v>
      </c>
      <c r="AE4970">
        <v>-2</v>
      </c>
      <c r="AF4970">
        <v>7.4</v>
      </c>
      <c r="AG4970">
        <v>4.9000000000000004</v>
      </c>
      <c r="AH4970">
        <v>355</v>
      </c>
    </row>
    <row r="4971" spans="1:34" hidden="1" x14ac:dyDescent="0.25">
      <c r="A4971" t="s">
        <v>18929</v>
      </c>
      <c r="B4971" t="s">
        <v>18930</v>
      </c>
      <c r="C4971" s="1" t="str">
        <f t="shared" si="796"/>
        <v>21:0624</v>
      </c>
      <c r="D4971" s="1" t="str">
        <f t="shared" si="803"/>
        <v>21:0195</v>
      </c>
      <c r="E4971" t="s">
        <v>18905</v>
      </c>
      <c r="F4971" t="s">
        <v>18931</v>
      </c>
      <c r="H4971">
        <v>62.148232899999996</v>
      </c>
      <c r="I4971">
        <v>-138.03843649999999</v>
      </c>
      <c r="J4971" s="1" t="str">
        <f t="shared" si="804"/>
        <v>NGR bulk stream sediment</v>
      </c>
      <c r="K4971" s="1" t="str">
        <f t="shared" si="805"/>
        <v>&lt;177 micron (NGR)</v>
      </c>
      <c r="L4971">
        <v>22</v>
      </c>
      <c r="M4971" t="s">
        <v>51</v>
      </c>
      <c r="N4971">
        <v>428</v>
      </c>
      <c r="O4971">
        <v>54</v>
      </c>
      <c r="P4971">
        <v>22</v>
      </c>
      <c r="Q4971">
        <v>5</v>
      </c>
      <c r="R4971">
        <v>12</v>
      </c>
      <c r="S4971">
        <v>9</v>
      </c>
      <c r="T4971">
        <v>-0.2</v>
      </c>
      <c r="U4971">
        <v>380</v>
      </c>
      <c r="V4971">
        <v>1.72</v>
      </c>
      <c r="W4971">
        <v>-0.2</v>
      </c>
      <c r="X4971">
        <v>2</v>
      </c>
      <c r="Y4971">
        <v>-2</v>
      </c>
      <c r="Z4971">
        <v>31</v>
      </c>
      <c r="AA4971">
        <v>0.2</v>
      </c>
      <c r="AB4971">
        <v>2</v>
      </c>
      <c r="AC4971">
        <v>676</v>
      </c>
      <c r="AD4971">
        <v>15</v>
      </c>
      <c r="AE4971">
        <v>2</v>
      </c>
      <c r="AF4971">
        <v>4.4000000000000004</v>
      </c>
      <c r="AG4971">
        <v>2.6</v>
      </c>
      <c r="AH4971">
        <v>385</v>
      </c>
    </row>
    <row r="4972" spans="1:34" hidden="1" x14ac:dyDescent="0.25">
      <c r="A4972" t="s">
        <v>18932</v>
      </c>
      <c r="B4972" t="s">
        <v>18933</v>
      </c>
      <c r="C4972" s="1" t="str">
        <f t="shared" si="796"/>
        <v>21:0624</v>
      </c>
      <c r="D4972" s="1" t="str">
        <f t="shared" si="803"/>
        <v>21:0195</v>
      </c>
      <c r="E4972" t="s">
        <v>18905</v>
      </c>
      <c r="F4972" t="s">
        <v>18934</v>
      </c>
      <c r="H4972">
        <v>62.148232899999996</v>
      </c>
      <c r="I4972">
        <v>-138.03843649999999</v>
      </c>
      <c r="J4972" s="1" t="str">
        <f t="shared" si="804"/>
        <v>NGR bulk stream sediment</v>
      </c>
      <c r="K4972" s="1" t="str">
        <f t="shared" si="805"/>
        <v>&lt;177 micron (NGR)</v>
      </c>
      <c r="L4972">
        <v>22</v>
      </c>
      <c r="M4972" t="s">
        <v>47</v>
      </c>
      <c r="N4972">
        <v>429</v>
      </c>
      <c r="O4972">
        <v>50</v>
      </c>
      <c r="P4972">
        <v>22</v>
      </c>
      <c r="Q4972">
        <v>5</v>
      </c>
      <c r="R4972">
        <v>12</v>
      </c>
      <c r="S4972">
        <v>8</v>
      </c>
      <c r="T4972">
        <v>-0.2</v>
      </c>
      <c r="U4972">
        <v>380</v>
      </c>
      <c r="V4972">
        <v>1.64</v>
      </c>
      <c r="W4972">
        <v>-0.2</v>
      </c>
      <c r="X4972">
        <v>2</v>
      </c>
      <c r="Y4972">
        <v>-2</v>
      </c>
      <c r="Z4972">
        <v>29</v>
      </c>
      <c r="AA4972">
        <v>-0.2</v>
      </c>
      <c r="AB4972">
        <v>-1</v>
      </c>
      <c r="AC4972">
        <v>715</v>
      </c>
      <c r="AD4972">
        <v>20</v>
      </c>
      <c r="AE4972">
        <v>-2</v>
      </c>
      <c r="AF4972">
        <v>5.4</v>
      </c>
      <c r="AG4972">
        <v>2.6</v>
      </c>
      <c r="AH4972">
        <v>370</v>
      </c>
    </row>
    <row r="4973" spans="1:34" hidden="1" x14ac:dyDescent="0.25">
      <c r="A4973" t="s">
        <v>18935</v>
      </c>
      <c r="B4973" t="s">
        <v>18936</v>
      </c>
      <c r="C4973" s="1" t="str">
        <f t="shared" si="796"/>
        <v>21:0624</v>
      </c>
      <c r="D4973" s="1" t="str">
        <f t="shared" si="803"/>
        <v>21:0195</v>
      </c>
      <c r="E4973" t="s">
        <v>18937</v>
      </c>
      <c r="F4973" t="s">
        <v>18938</v>
      </c>
      <c r="H4973">
        <v>62.977470099999998</v>
      </c>
      <c r="I4973">
        <v>-139.41487720000001</v>
      </c>
      <c r="J4973" s="1" t="str">
        <f t="shared" si="804"/>
        <v>NGR bulk stream sediment</v>
      </c>
      <c r="K4973" s="1" t="str">
        <f t="shared" si="805"/>
        <v>&lt;177 micron (NGR)</v>
      </c>
      <c r="L4973">
        <v>23</v>
      </c>
      <c r="M4973" t="s">
        <v>38</v>
      </c>
      <c r="N4973">
        <v>430</v>
      </c>
      <c r="O4973">
        <v>76</v>
      </c>
      <c r="P4973">
        <v>19</v>
      </c>
      <c r="Q4973">
        <v>9</v>
      </c>
      <c r="R4973">
        <v>21</v>
      </c>
      <c r="S4973">
        <v>11</v>
      </c>
      <c r="T4973">
        <v>-0.2</v>
      </c>
      <c r="U4973">
        <v>450</v>
      </c>
      <c r="V4973">
        <v>2.2000000000000002</v>
      </c>
      <c r="W4973">
        <v>-0.2</v>
      </c>
      <c r="X4973">
        <v>5</v>
      </c>
      <c r="Y4973">
        <v>-2</v>
      </c>
      <c r="Z4973">
        <v>37</v>
      </c>
      <c r="AA4973">
        <v>0.8</v>
      </c>
      <c r="AB4973">
        <v>-1</v>
      </c>
      <c r="AC4973">
        <v>766</v>
      </c>
      <c r="AD4973">
        <v>40</v>
      </c>
      <c r="AE4973">
        <v>2</v>
      </c>
      <c r="AF4973">
        <v>7.2</v>
      </c>
      <c r="AG4973">
        <v>5</v>
      </c>
      <c r="AH4973">
        <v>470</v>
      </c>
    </row>
    <row r="4974" spans="1:34" hidden="1" x14ac:dyDescent="0.25">
      <c r="A4974" t="s">
        <v>18939</v>
      </c>
      <c r="B4974" t="s">
        <v>18940</v>
      </c>
      <c r="C4974" s="1" t="str">
        <f t="shared" si="796"/>
        <v>21:0624</v>
      </c>
      <c r="D4974" s="1" t="str">
        <f t="shared" si="803"/>
        <v>21:0195</v>
      </c>
      <c r="E4974" t="s">
        <v>18937</v>
      </c>
      <c r="F4974" t="s">
        <v>18941</v>
      </c>
      <c r="H4974">
        <v>62.977470099999998</v>
      </c>
      <c r="I4974">
        <v>-139.41487720000001</v>
      </c>
      <c r="J4974" s="1" t="str">
        <f t="shared" si="804"/>
        <v>NGR bulk stream sediment</v>
      </c>
      <c r="K4974" s="1" t="str">
        <f t="shared" si="805"/>
        <v>&lt;177 micron (NGR)</v>
      </c>
      <c r="L4974">
        <v>23</v>
      </c>
      <c r="M4974" t="s">
        <v>47</v>
      </c>
      <c r="N4974">
        <v>431</v>
      </c>
      <c r="O4974">
        <v>75</v>
      </c>
      <c r="P4974">
        <v>19</v>
      </c>
      <c r="Q4974">
        <v>10</v>
      </c>
      <c r="R4974">
        <v>22</v>
      </c>
      <c r="S4974">
        <v>11</v>
      </c>
      <c r="T4974">
        <v>-0.2</v>
      </c>
      <c r="U4974">
        <v>450</v>
      </c>
      <c r="V4974">
        <v>2.2000000000000002</v>
      </c>
      <c r="W4974">
        <v>-0.2</v>
      </c>
      <c r="X4974">
        <v>6</v>
      </c>
      <c r="Y4974">
        <v>-2</v>
      </c>
      <c r="Z4974">
        <v>37</v>
      </c>
      <c r="AA4974">
        <v>0.6</v>
      </c>
      <c r="AB4974">
        <v>2</v>
      </c>
      <c r="AC4974">
        <v>760</v>
      </c>
      <c r="AD4974">
        <v>45</v>
      </c>
      <c r="AE4974">
        <v>2</v>
      </c>
      <c r="AF4974">
        <v>5.6</v>
      </c>
      <c r="AG4974">
        <v>5.4</v>
      </c>
      <c r="AH4974">
        <v>420</v>
      </c>
    </row>
    <row r="4975" spans="1:34" hidden="1" x14ac:dyDescent="0.25">
      <c r="A4975" t="s">
        <v>18942</v>
      </c>
      <c r="B4975" t="s">
        <v>18943</v>
      </c>
      <c r="C4975" s="1" t="str">
        <f t="shared" si="796"/>
        <v>21:0624</v>
      </c>
      <c r="D4975" s="1" t="str">
        <f t="shared" si="803"/>
        <v>21:0195</v>
      </c>
      <c r="E4975" t="s">
        <v>18937</v>
      </c>
      <c r="F4975" t="s">
        <v>18944</v>
      </c>
      <c r="H4975">
        <v>62.977470099999998</v>
      </c>
      <c r="I4975">
        <v>-139.41487720000001</v>
      </c>
      <c r="J4975" s="1" t="str">
        <f t="shared" si="804"/>
        <v>NGR bulk stream sediment</v>
      </c>
      <c r="K4975" s="1" t="str">
        <f t="shared" si="805"/>
        <v>&lt;177 micron (NGR)</v>
      </c>
      <c r="L4975">
        <v>23</v>
      </c>
      <c r="M4975" t="s">
        <v>51</v>
      </c>
      <c r="N4975">
        <v>432</v>
      </c>
      <c r="O4975">
        <v>79</v>
      </c>
      <c r="P4975">
        <v>19</v>
      </c>
      <c r="Q4975">
        <v>10</v>
      </c>
      <c r="R4975">
        <v>22</v>
      </c>
      <c r="S4975">
        <v>11</v>
      </c>
      <c r="T4975">
        <v>-0.2</v>
      </c>
      <c r="U4975">
        <v>460</v>
      </c>
      <c r="V4975">
        <v>2.2000000000000002</v>
      </c>
      <c r="W4975">
        <v>-0.2</v>
      </c>
      <c r="X4975">
        <v>5</v>
      </c>
      <c r="Y4975">
        <v>-2</v>
      </c>
      <c r="Z4975">
        <v>39</v>
      </c>
      <c r="AA4975">
        <v>1</v>
      </c>
      <c r="AB4975">
        <v>1</v>
      </c>
      <c r="AC4975">
        <v>808</v>
      </c>
      <c r="AD4975">
        <v>60</v>
      </c>
      <c r="AE4975">
        <v>4</v>
      </c>
      <c r="AF4975">
        <v>6</v>
      </c>
      <c r="AG4975">
        <v>5.5</v>
      </c>
      <c r="AH4975">
        <v>400</v>
      </c>
    </row>
    <row r="4976" spans="1:34" hidden="1" x14ac:dyDescent="0.25">
      <c r="A4976" t="s">
        <v>18945</v>
      </c>
      <c r="B4976" t="s">
        <v>18946</v>
      </c>
      <c r="C4976" s="1" t="str">
        <f t="shared" si="796"/>
        <v>21:0624</v>
      </c>
      <c r="D4976" s="1" t="str">
        <f t="shared" si="803"/>
        <v>21:0195</v>
      </c>
      <c r="E4976" t="s">
        <v>18947</v>
      </c>
      <c r="F4976" t="s">
        <v>18948</v>
      </c>
      <c r="H4976">
        <v>62.949606199999998</v>
      </c>
      <c r="I4976">
        <v>-139.38714770000001</v>
      </c>
      <c r="J4976" s="1" t="str">
        <f t="shared" si="804"/>
        <v>NGR bulk stream sediment</v>
      </c>
      <c r="K4976" s="1" t="str">
        <f t="shared" si="805"/>
        <v>&lt;177 micron (NGR)</v>
      </c>
      <c r="L4976">
        <v>23</v>
      </c>
      <c r="M4976" t="s">
        <v>43</v>
      </c>
      <c r="N4976">
        <v>433</v>
      </c>
      <c r="O4976">
        <v>44</v>
      </c>
      <c r="P4976">
        <v>11</v>
      </c>
      <c r="Q4976">
        <v>8</v>
      </c>
      <c r="R4976">
        <v>14</v>
      </c>
      <c r="S4976">
        <v>8</v>
      </c>
      <c r="T4976">
        <v>-0.2</v>
      </c>
      <c r="U4976">
        <v>210</v>
      </c>
      <c r="V4976">
        <v>1.64</v>
      </c>
      <c r="W4976">
        <v>-0.2</v>
      </c>
      <c r="X4976">
        <v>3</v>
      </c>
      <c r="Y4976">
        <v>-2</v>
      </c>
      <c r="Z4976">
        <v>30</v>
      </c>
      <c r="AA4976">
        <v>0.3</v>
      </c>
      <c r="AB4976">
        <v>2</v>
      </c>
      <c r="AC4976">
        <v>641</v>
      </c>
      <c r="AD4976">
        <v>20</v>
      </c>
      <c r="AE4976">
        <v>2</v>
      </c>
      <c r="AF4976">
        <v>5.2</v>
      </c>
      <c r="AG4976">
        <v>3.3</v>
      </c>
      <c r="AH4976">
        <v>330</v>
      </c>
    </row>
    <row r="4977" spans="1:34" hidden="1" x14ac:dyDescent="0.25">
      <c r="A4977" t="s">
        <v>18949</v>
      </c>
      <c r="B4977" t="s">
        <v>18950</v>
      </c>
      <c r="C4977" s="1" t="str">
        <f t="shared" si="796"/>
        <v>21:0624</v>
      </c>
      <c r="D4977" s="1" t="str">
        <f t="shared" si="803"/>
        <v>21:0195</v>
      </c>
      <c r="E4977" t="s">
        <v>18951</v>
      </c>
      <c r="F4977" t="s">
        <v>18952</v>
      </c>
      <c r="H4977">
        <v>62.928839400000001</v>
      </c>
      <c r="I4977">
        <v>-139.37591699999999</v>
      </c>
      <c r="J4977" s="1" t="str">
        <f t="shared" si="804"/>
        <v>NGR bulk stream sediment</v>
      </c>
      <c r="K4977" s="1" t="str">
        <f t="shared" si="805"/>
        <v>&lt;177 micron (NGR)</v>
      </c>
      <c r="L4977">
        <v>23</v>
      </c>
      <c r="M4977" t="s">
        <v>56</v>
      </c>
      <c r="N4977">
        <v>434</v>
      </c>
      <c r="O4977">
        <v>48</v>
      </c>
      <c r="P4977">
        <v>11</v>
      </c>
      <c r="Q4977">
        <v>7</v>
      </c>
      <c r="R4977">
        <v>15</v>
      </c>
      <c r="S4977">
        <v>7</v>
      </c>
      <c r="T4977">
        <v>-0.2</v>
      </c>
      <c r="U4977">
        <v>300</v>
      </c>
      <c r="V4977">
        <v>1.76</v>
      </c>
      <c r="W4977">
        <v>-0.2</v>
      </c>
      <c r="X4977">
        <v>3</v>
      </c>
      <c r="Y4977">
        <v>-2</v>
      </c>
      <c r="Z4977">
        <v>34</v>
      </c>
      <c r="AA4977">
        <v>0.9</v>
      </c>
      <c r="AB4977">
        <v>1</v>
      </c>
      <c r="AC4977">
        <v>647</v>
      </c>
      <c r="AD4977">
        <v>20</v>
      </c>
      <c r="AE4977">
        <v>2</v>
      </c>
      <c r="AF4977">
        <v>25.4</v>
      </c>
      <c r="AG4977">
        <v>4.4000000000000004</v>
      </c>
      <c r="AH4977">
        <v>355</v>
      </c>
    </row>
    <row r="4978" spans="1:34" hidden="1" x14ac:dyDescent="0.25">
      <c r="A4978" t="s">
        <v>18953</v>
      </c>
      <c r="B4978" t="s">
        <v>18954</v>
      </c>
      <c r="C4978" s="1" t="str">
        <f t="shared" si="796"/>
        <v>21:0624</v>
      </c>
      <c r="D4978" s="1" t="str">
        <f t="shared" si="803"/>
        <v>21:0195</v>
      </c>
      <c r="E4978" t="s">
        <v>18955</v>
      </c>
      <c r="F4978" t="s">
        <v>18956</v>
      </c>
      <c r="H4978">
        <v>62.9182275</v>
      </c>
      <c r="I4978">
        <v>-139.3191205</v>
      </c>
      <c r="J4978" s="1" t="str">
        <f t="shared" si="804"/>
        <v>NGR bulk stream sediment</v>
      </c>
      <c r="K4978" s="1" t="str">
        <f t="shared" si="805"/>
        <v>&lt;177 micron (NGR)</v>
      </c>
      <c r="L4978">
        <v>23</v>
      </c>
      <c r="M4978" t="s">
        <v>61</v>
      </c>
      <c r="N4978">
        <v>435</v>
      </c>
      <c r="O4978">
        <v>49</v>
      </c>
      <c r="P4978">
        <v>11</v>
      </c>
      <c r="Q4978">
        <v>6</v>
      </c>
      <c r="R4978">
        <v>20</v>
      </c>
      <c r="S4978">
        <v>11</v>
      </c>
      <c r="T4978">
        <v>-0.2</v>
      </c>
      <c r="U4978">
        <v>360</v>
      </c>
      <c r="V4978">
        <v>1.8</v>
      </c>
      <c r="W4978">
        <v>-0.2</v>
      </c>
      <c r="X4978">
        <v>9</v>
      </c>
      <c r="Y4978">
        <v>-2</v>
      </c>
      <c r="Z4978">
        <v>39</v>
      </c>
      <c r="AA4978">
        <v>1.7</v>
      </c>
      <c r="AB4978">
        <v>5</v>
      </c>
      <c r="AC4978">
        <v>587</v>
      </c>
      <c r="AD4978">
        <v>30</v>
      </c>
      <c r="AE4978">
        <v>2</v>
      </c>
      <c r="AF4978">
        <v>4.5999999999999996</v>
      </c>
      <c r="AG4978">
        <v>10</v>
      </c>
      <c r="AH4978">
        <v>385</v>
      </c>
    </row>
    <row r="4979" spans="1:34" hidden="1" x14ac:dyDescent="0.25">
      <c r="A4979" t="s">
        <v>18957</v>
      </c>
      <c r="B4979" t="s">
        <v>18958</v>
      </c>
      <c r="C4979" s="1" t="str">
        <f t="shared" si="796"/>
        <v>21:0624</v>
      </c>
      <c r="D4979" s="1" t="str">
        <f t="shared" si="803"/>
        <v>21:0195</v>
      </c>
      <c r="E4979" t="s">
        <v>18959</v>
      </c>
      <c r="F4979" t="s">
        <v>18960</v>
      </c>
      <c r="H4979">
        <v>62.904987300000002</v>
      </c>
      <c r="I4979">
        <v>-139.31025339999999</v>
      </c>
      <c r="J4979" s="1" t="str">
        <f t="shared" si="804"/>
        <v>NGR bulk stream sediment</v>
      </c>
      <c r="K4979" s="1" t="str">
        <f t="shared" si="805"/>
        <v>&lt;177 micron (NGR)</v>
      </c>
      <c r="L4979">
        <v>23</v>
      </c>
      <c r="M4979" t="s">
        <v>66</v>
      </c>
      <c r="N4979">
        <v>436</v>
      </c>
      <c r="O4979">
        <v>109</v>
      </c>
      <c r="P4979">
        <v>14</v>
      </c>
      <c r="Q4979">
        <v>11</v>
      </c>
      <c r="R4979">
        <v>19</v>
      </c>
      <c r="S4979">
        <v>15</v>
      </c>
      <c r="T4979">
        <v>-0.2</v>
      </c>
      <c r="U4979">
        <v>2400</v>
      </c>
      <c r="V4979">
        <v>2.8</v>
      </c>
      <c r="W4979">
        <v>0.5</v>
      </c>
      <c r="X4979">
        <v>8</v>
      </c>
      <c r="Y4979">
        <v>-2</v>
      </c>
      <c r="Z4979">
        <v>53</v>
      </c>
      <c r="AA4979">
        <v>1.1000000000000001</v>
      </c>
      <c r="AB4979">
        <v>4</v>
      </c>
      <c r="AC4979">
        <v>638</v>
      </c>
      <c r="AD4979">
        <v>95</v>
      </c>
      <c r="AE4979">
        <v>-2</v>
      </c>
      <c r="AF4979">
        <v>13</v>
      </c>
      <c r="AG4979">
        <v>10.4</v>
      </c>
      <c r="AH4979">
        <v>290</v>
      </c>
    </row>
    <row r="4980" spans="1:34" hidden="1" x14ac:dyDescent="0.25">
      <c r="A4980" t="s">
        <v>18961</v>
      </c>
      <c r="B4980" t="s">
        <v>18962</v>
      </c>
      <c r="C4980" s="1" t="str">
        <f t="shared" si="796"/>
        <v>21:0624</v>
      </c>
      <c r="D4980" s="1" t="str">
        <f t="shared" si="803"/>
        <v>21:0195</v>
      </c>
      <c r="E4980" t="s">
        <v>18963</v>
      </c>
      <c r="F4980" t="s">
        <v>18964</v>
      </c>
      <c r="H4980">
        <v>62.898632900000003</v>
      </c>
      <c r="I4980">
        <v>-139.2544733</v>
      </c>
      <c r="J4980" s="1" t="str">
        <f t="shared" si="804"/>
        <v>NGR bulk stream sediment</v>
      </c>
      <c r="K4980" s="1" t="str">
        <f t="shared" si="805"/>
        <v>&lt;177 micron (NGR)</v>
      </c>
      <c r="L4980">
        <v>23</v>
      </c>
      <c r="M4980" t="s">
        <v>76</v>
      </c>
      <c r="N4980">
        <v>437</v>
      </c>
      <c r="O4980">
        <v>48</v>
      </c>
      <c r="P4980">
        <v>7</v>
      </c>
      <c r="Q4980">
        <v>8</v>
      </c>
      <c r="R4980">
        <v>12</v>
      </c>
      <c r="S4980">
        <v>9</v>
      </c>
      <c r="T4980">
        <v>-0.2</v>
      </c>
      <c r="U4980">
        <v>520</v>
      </c>
      <c r="V4980">
        <v>1.8</v>
      </c>
      <c r="W4980">
        <v>-0.2</v>
      </c>
      <c r="X4980">
        <v>4</v>
      </c>
      <c r="Y4980">
        <v>-2</v>
      </c>
      <c r="Z4980">
        <v>44</v>
      </c>
      <c r="AA4980">
        <v>0.5</v>
      </c>
      <c r="AB4980">
        <v>2</v>
      </c>
      <c r="AC4980">
        <v>534</v>
      </c>
      <c r="AD4980">
        <v>65</v>
      </c>
      <c r="AE4980">
        <v>-2</v>
      </c>
      <c r="AF4980">
        <v>7</v>
      </c>
      <c r="AG4980">
        <v>4.5999999999999996</v>
      </c>
      <c r="AH4980">
        <v>240</v>
      </c>
    </row>
    <row r="4981" spans="1:34" hidden="1" x14ac:dyDescent="0.25">
      <c r="A4981" t="s">
        <v>18965</v>
      </c>
      <c r="B4981" t="s">
        <v>18966</v>
      </c>
      <c r="C4981" s="1" t="str">
        <f t="shared" si="796"/>
        <v>21:0624</v>
      </c>
      <c r="D4981" s="1" t="str">
        <f t="shared" si="803"/>
        <v>21:0195</v>
      </c>
      <c r="E4981" t="s">
        <v>18967</v>
      </c>
      <c r="F4981" t="s">
        <v>18968</v>
      </c>
      <c r="H4981">
        <v>62.873872400000003</v>
      </c>
      <c r="I4981">
        <v>-139.11062949999999</v>
      </c>
      <c r="J4981" s="1" t="str">
        <f t="shared" si="804"/>
        <v>NGR bulk stream sediment</v>
      </c>
      <c r="K4981" s="1" t="str">
        <f t="shared" si="805"/>
        <v>&lt;177 micron (NGR)</v>
      </c>
      <c r="L4981">
        <v>23</v>
      </c>
      <c r="M4981" t="s">
        <v>81</v>
      </c>
      <c r="N4981">
        <v>438</v>
      </c>
      <c r="O4981">
        <v>78</v>
      </c>
      <c r="P4981">
        <v>23</v>
      </c>
      <c r="Q4981">
        <v>8</v>
      </c>
      <c r="R4981">
        <v>20</v>
      </c>
      <c r="S4981">
        <v>11</v>
      </c>
      <c r="T4981">
        <v>-0.2</v>
      </c>
      <c r="U4981">
        <v>460</v>
      </c>
      <c r="V4981">
        <v>2.4</v>
      </c>
      <c r="W4981">
        <v>-0.2</v>
      </c>
      <c r="X4981">
        <v>5</v>
      </c>
      <c r="Y4981">
        <v>-2</v>
      </c>
      <c r="Z4981">
        <v>59</v>
      </c>
      <c r="AA4981">
        <v>0.8</v>
      </c>
      <c r="AB4981">
        <v>5</v>
      </c>
      <c r="AC4981">
        <v>775</v>
      </c>
      <c r="AD4981">
        <v>40</v>
      </c>
      <c r="AE4981">
        <v>-2</v>
      </c>
      <c r="AF4981">
        <v>9.6</v>
      </c>
      <c r="AG4981">
        <v>7.3</v>
      </c>
      <c r="AH4981">
        <v>355</v>
      </c>
    </row>
    <row r="4982" spans="1:34" hidden="1" x14ac:dyDescent="0.25">
      <c r="A4982" t="s">
        <v>18969</v>
      </c>
      <c r="B4982" t="s">
        <v>18970</v>
      </c>
      <c r="C4982" s="1" t="str">
        <f t="shared" si="796"/>
        <v>21:0624</v>
      </c>
      <c r="D4982" s="1" t="str">
        <f t="shared" si="803"/>
        <v>21:0195</v>
      </c>
      <c r="E4982" t="s">
        <v>18971</v>
      </c>
      <c r="F4982" t="s">
        <v>18972</v>
      </c>
      <c r="H4982">
        <v>62.873576800000002</v>
      </c>
      <c r="I4982">
        <v>-139.0940324</v>
      </c>
      <c r="J4982" s="1" t="str">
        <f t="shared" si="804"/>
        <v>NGR bulk stream sediment</v>
      </c>
      <c r="K4982" s="1" t="str">
        <f t="shared" si="805"/>
        <v>&lt;177 micron (NGR)</v>
      </c>
      <c r="L4982">
        <v>23</v>
      </c>
      <c r="M4982" t="s">
        <v>86</v>
      </c>
      <c r="N4982">
        <v>439</v>
      </c>
      <c r="O4982">
        <v>65</v>
      </c>
      <c r="P4982">
        <v>14</v>
      </c>
      <c r="Q4982">
        <v>5</v>
      </c>
      <c r="R4982">
        <v>20</v>
      </c>
      <c r="S4982">
        <v>10</v>
      </c>
      <c r="T4982">
        <v>-0.2</v>
      </c>
      <c r="U4982">
        <v>400</v>
      </c>
      <c r="V4982">
        <v>2</v>
      </c>
      <c r="W4982">
        <v>-0.2</v>
      </c>
      <c r="X4982">
        <v>4</v>
      </c>
      <c r="Y4982">
        <v>-2</v>
      </c>
      <c r="Z4982">
        <v>43</v>
      </c>
      <c r="AA4982">
        <v>0.5</v>
      </c>
      <c r="AB4982">
        <v>2</v>
      </c>
      <c r="AC4982">
        <v>641</v>
      </c>
      <c r="AD4982">
        <v>25</v>
      </c>
      <c r="AE4982">
        <v>-2</v>
      </c>
      <c r="AF4982">
        <v>6.6</v>
      </c>
      <c r="AG4982">
        <v>3.2</v>
      </c>
      <c r="AH4982">
        <v>300</v>
      </c>
    </row>
    <row r="4983" spans="1:34" hidden="1" x14ac:dyDescent="0.25">
      <c r="A4983" t="s">
        <v>18973</v>
      </c>
      <c r="B4983" t="s">
        <v>18974</v>
      </c>
      <c r="C4983" s="1" t="str">
        <f t="shared" si="796"/>
        <v>21:0624</v>
      </c>
      <c r="D4983" s="1" t="str">
        <f t="shared" si="803"/>
        <v>21:0195</v>
      </c>
      <c r="E4983" t="s">
        <v>18975</v>
      </c>
      <c r="F4983" t="s">
        <v>18976</v>
      </c>
      <c r="H4983">
        <v>62.848141300000002</v>
      </c>
      <c r="I4983">
        <v>-139.11803810000001</v>
      </c>
      <c r="J4983" s="1" t="str">
        <f t="shared" si="804"/>
        <v>NGR bulk stream sediment</v>
      </c>
      <c r="K4983" s="1" t="str">
        <f t="shared" si="805"/>
        <v>&lt;177 micron (NGR)</v>
      </c>
      <c r="L4983">
        <v>23</v>
      </c>
      <c r="M4983" t="s">
        <v>91</v>
      </c>
      <c r="N4983">
        <v>440</v>
      </c>
      <c r="O4983">
        <v>60</v>
      </c>
      <c r="P4983">
        <v>26</v>
      </c>
      <c r="Q4983">
        <v>7</v>
      </c>
      <c r="R4983">
        <v>25</v>
      </c>
      <c r="S4983">
        <v>13</v>
      </c>
      <c r="T4983">
        <v>-0.2</v>
      </c>
      <c r="U4983">
        <v>380</v>
      </c>
      <c r="V4983">
        <v>2.4</v>
      </c>
      <c r="W4983">
        <v>0.2</v>
      </c>
      <c r="X4983">
        <v>3</v>
      </c>
      <c r="Y4983">
        <v>-2</v>
      </c>
      <c r="Z4983">
        <v>55</v>
      </c>
      <c r="AA4983">
        <v>0.5</v>
      </c>
      <c r="AB4983">
        <v>4</v>
      </c>
      <c r="AC4983">
        <v>730</v>
      </c>
      <c r="AD4983">
        <v>30</v>
      </c>
      <c r="AE4983">
        <v>-2</v>
      </c>
      <c r="AF4983">
        <v>15.4</v>
      </c>
      <c r="AG4983">
        <v>5</v>
      </c>
      <c r="AH4983">
        <v>430</v>
      </c>
    </row>
    <row r="4984" spans="1:34" hidden="1" x14ac:dyDescent="0.25">
      <c r="A4984" t="s">
        <v>18977</v>
      </c>
      <c r="B4984" t="s">
        <v>18978</v>
      </c>
      <c r="C4984" s="1" t="str">
        <f t="shared" si="796"/>
        <v>21:0624</v>
      </c>
      <c r="D4984" s="1" t="str">
        <f t="shared" si="803"/>
        <v>21:0195</v>
      </c>
      <c r="E4984" t="s">
        <v>18979</v>
      </c>
      <c r="F4984" t="s">
        <v>18980</v>
      </c>
      <c r="H4984">
        <v>62.844853800000003</v>
      </c>
      <c r="I4984">
        <v>-139.1395235</v>
      </c>
      <c r="J4984" s="1" t="str">
        <f t="shared" si="804"/>
        <v>NGR bulk stream sediment</v>
      </c>
      <c r="K4984" s="1" t="str">
        <f t="shared" si="805"/>
        <v>&lt;177 micron (NGR)</v>
      </c>
      <c r="L4984">
        <v>23</v>
      </c>
      <c r="M4984" t="s">
        <v>96</v>
      </c>
      <c r="N4984">
        <v>441</v>
      </c>
      <c r="O4984">
        <v>70</v>
      </c>
      <c r="P4984">
        <v>19</v>
      </c>
      <c r="Q4984">
        <v>6</v>
      </c>
      <c r="R4984">
        <v>17</v>
      </c>
      <c r="S4984">
        <v>11</v>
      </c>
      <c r="T4984">
        <v>-0.2</v>
      </c>
      <c r="U4984">
        <v>380</v>
      </c>
      <c r="V4984">
        <v>2.4</v>
      </c>
      <c r="W4984">
        <v>-0.2</v>
      </c>
      <c r="X4984">
        <v>4</v>
      </c>
      <c r="Y4984">
        <v>-2</v>
      </c>
      <c r="Z4984">
        <v>62</v>
      </c>
      <c r="AA4984">
        <v>0.7</v>
      </c>
      <c r="AB4984">
        <v>2</v>
      </c>
      <c r="AC4984">
        <v>835</v>
      </c>
      <c r="AD4984">
        <v>45</v>
      </c>
      <c r="AE4984">
        <v>16</v>
      </c>
      <c r="AF4984">
        <v>4.5999999999999996</v>
      </c>
      <c r="AG4984">
        <v>5.7</v>
      </c>
      <c r="AH4984">
        <v>330</v>
      </c>
    </row>
    <row r="4985" spans="1:34" hidden="1" x14ac:dyDescent="0.25">
      <c r="A4985" t="s">
        <v>18981</v>
      </c>
      <c r="B4985" t="s">
        <v>18982</v>
      </c>
      <c r="C4985" s="1" t="str">
        <f t="shared" si="796"/>
        <v>21:0624</v>
      </c>
      <c r="D4985" s="1" t="str">
        <f t="shared" si="803"/>
        <v>21:0195</v>
      </c>
      <c r="E4985" t="s">
        <v>18983</v>
      </c>
      <c r="F4985" t="s">
        <v>18984</v>
      </c>
      <c r="H4985">
        <v>62.850474800000001</v>
      </c>
      <c r="I4985">
        <v>-139.14842250000001</v>
      </c>
      <c r="J4985" s="1" t="str">
        <f t="shared" si="804"/>
        <v>NGR bulk stream sediment</v>
      </c>
      <c r="K4985" s="1" t="str">
        <f t="shared" si="805"/>
        <v>&lt;177 micron (NGR)</v>
      </c>
      <c r="L4985">
        <v>23</v>
      </c>
      <c r="M4985" t="s">
        <v>101</v>
      </c>
      <c r="N4985">
        <v>442</v>
      </c>
      <c r="O4985">
        <v>76</v>
      </c>
      <c r="P4985">
        <v>15</v>
      </c>
      <c r="Q4985">
        <v>9</v>
      </c>
      <c r="R4985">
        <v>19</v>
      </c>
      <c r="S4985">
        <v>11</v>
      </c>
      <c r="T4985">
        <v>-0.2</v>
      </c>
      <c r="U4985">
        <v>550</v>
      </c>
      <c r="V4985">
        <v>2.2000000000000002</v>
      </c>
      <c r="W4985">
        <v>-0.2</v>
      </c>
      <c r="X4985">
        <v>6</v>
      </c>
      <c r="Y4985">
        <v>-2</v>
      </c>
      <c r="Z4985">
        <v>45</v>
      </c>
      <c r="AA4985">
        <v>0.9</v>
      </c>
      <c r="AB4985">
        <v>3</v>
      </c>
      <c r="AC4985">
        <v>724</v>
      </c>
      <c r="AD4985">
        <v>45</v>
      </c>
      <c r="AE4985">
        <v>4</v>
      </c>
      <c r="AF4985">
        <v>8.1999999999999993</v>
      </c>
      <c r="AG4985">
        <v>9.3000000000000007</v>
      </c>
      <c r="AH4985">
        <v>470</v>
      </c>
    </row>
    <row r="4986" spans="1:34" hidden="1" x14ac:dyDescent="0.25">
      <c r="A4986" t="s">
        <v>18985</v>
      </c>
      <c r="B4986" t="s">
        <v>18986</v>
      </c>
      <c r="C4986" s="1" t="str">
        <f t="shared" si="796"/>
        <v>21:0624</v>
      </c>
      <c r="D4986" s="1" t="str">
        <f t="shared" si="803"/>
        <v>21:0195</v>
      </c>
      <c r="E4986" t="s">
        <v>18987</v>
      </c>
      <c r="F4986" t="s">
        <v>18988</v>
      </c>
      <c r="H4986">
        <v>62.828889199999999</v>
      </c>
      <c r="I4986">
        <v>-139.1551005</v>
      </c>
      <c r="J4986" s="1" t="str">
        <f t="shared" si="804"/>
        <v>NGR bulk stream sediment</v>
      </c>
      <c r="K4986" s="1" t="str">
        <f t="shared" si="805"/>
        <v>&lt;177 micron (NGR)</v>
      </c>
      <c r="L4986">
        <v>23</v>
      </c>
      <c r="M4986" t="s">
        <v>106</v>
      </c>
      <c r="N4986">
        <v>443</v>
      </c>
      <c r="O4986">
        <v>68</v>
      </c>
      <c r="P4986">
        <v>13</v>
      </c>
      <c r="Q4986">
        <v>11</v>
      </c>
      <c r="R4986">
        <v>13</v>
      </c>
      <c r="S4986">
        <v>12</v>
      </c>
      <c r="T4986">
        <v>-0.2</v>
      </c>
      <c r="U4986">
        <v>600</v>
      </c>
      <c r="V4986">
        <v>2.1</v>
      </c>
      <c r="W4986">
        <v>-0.2</v>
      </c>
      <c r="X4986">
        <v>3</v>
      </c>
      <c r="Y4986">
        <v>-2</v>
      </c>
      <c r="Z4986">
        <v>42</v>
      </c>
      <c r="AA4986">
        <v>0.9</v>
      </c>
      <c r="AB4986">
        <v>2</v>
      </c>
      <c r="AC4986">
        <v>644</v>
      </c>
      <c r="AD4986">
        <v>35</v>
      </c>
      <c r="AE4986">
        <v>-2</v>
      </c>
      <c r="AF4986">
        <v>8.1999999999999993</v>
      </c>
      <c r="AG4986">
        <v>14</v>
      </c>
      <c r="AH4986">
        <v>280</v>
      </c>
    </row>
    <row r="4987" spans="1:34" hidden="1" x14ac:dyDescent="0.25">
      <c r="A4987" t="s">
        <v>18989</v>
      </c>
      <c r="B4987" t="s">
        <v>18990</v>
      </c>
      <c r="C4987" s="1" t="str">
        <f t="shared" si="796"/>
        <v>21:0624</v>
      </c>
      <c r="D4987" s="1" t="str">
        <f t="shared" si="803"/>
        <v>21:0195</v>
      </c>
      <c r="E4987" t="s">
        <v>18991</v>
      </c>
      <c r="F4987" t="s">
        <v>18992</v>
      </c>
      <c r="H4987">
        <v>62.816271499999999</v>
      </c>
      <c r="I4987">
        <v>-139.14733390000001</v>
      </c>
      <c r="J4987" s="1" t="str">
        <f t="shared" si="804"/>
        <v>NGR bulk stream sediment</v>
      </c>
      <c r="K4987" s="1" t="str">
        <f t="shared" si="805"/>
        <v>&lt;177 micron (NGR)</v>
      </c>
      <c r="L4987">
        <v>23</v>
      </c>
      <c r="M4987" t="s">
        <v>111</v>
      </c>
      <c r="N4987">
        <v>444</v>
      </c>
      <c r="O4987">
        <v>60</v>
      </c>
      <c r="P4987">
        <v>10</v>
      </c>
      <c r="Q4987">
        <v>10</v>
      </c>
      <c r="R4987">
        <v>10</v>
      </c>
      <c r="S4987">
        <v>10</v>
      </c>
      <c r="T4987">
        <v>-0.2</v>
      </c>
      <c r="U4987">
        <v>560</v>
      </c>
      <c r="V4987">
        <v>1.92</v>
      </c>
      <c r="W4987">
        <v>-0.2</v>
      </c>
      <c r="X4987">
        <v>5</v>
      </c>
      <c r="Y4987">
        <v>-2</v>
      </c>
      <c r="Z4987">
        <v>40</v>
      </c>
      <c r="AA4987">
        <v>0.7</v>
      </c>
      <c r="AB4987">
        <v>2</v>
      </c>
      <c r="AC4987">
        <v>596</v>
      </c>
      <c r="AD4987">
        <v>35</v>
      </c>
      <c r="AE4987">
        <v>-2</v>
      </c>
      <c r="AF4987">
        <v>7.8</v>
      </c>
      <c r="AG4987">
        <v>15.6</v>
      </c>
      <c r="AH4987">
        <v>280</v>
      </c>
    </row>
    <row r="4988" spans="1:34" hidden="1" x14ac:dyDescent="0.25">
      <c r="A4988" t="s">
        <v>18993</v>
      </c>
      <c r="B4988" t="s">
        <v>18994</v>
      </c>
      <c r="C4988" s="1" t="str">
        <f t="shared" si="796"/>
        <v>21:0624</v>
      </c>
      <c r="D4988" s="1" t="str">
        <f>HYPERLINK("http://geochem.nrcan.gc.ca/cdogs/content/svy/svy_e.htm", "")</f>
        <v/>
      </c>
      <c r="G4988" s="1" t="str">
        <f>HYPERLINK("http://geochem.nrcan.gc.ca/cdogs/content/cr_/cr_00078_e.htm", "78")</f>
        <v>78</v>
      </c>
      <c r="J4988" t="s">
        <v>69</v>
      </c>
      <c r="K4988" t="s">
        <v>70</v>
      </c>
      <c r="L4988">
        <v>23</v>
      </c>
      <c r="M4988" t="s">
        <v>71</v>
      </c>
      <c r="N4988">
        <v>445</v>
      </c>
      <c r="O4988">
        <v>85</v>
      </c>
      <c r="P4988">
        <v>39</v>
      </c>
      <c r="Q4988">
        <v>16</v>
      </c>
      <c r="R4988">
        <v>243</v>
      </c>
      <c r="S4988">
        <v>23</v>
      </c>
      <c r="T4988">
        <v>-0.2</v>
      </c>
      <c r="U4988">
        <v>440</v>
      </c>
      <c r="V4988">
        <v>2.6</v>
      </c>
      <c r="W4988">
        <v>0.4</v>
      </c>
      <c r="X4988">
        <v>13</v>
      </c>
      <c r="Y4988">
        <v>3</v>
      </c>
      <c r="Z4988">
        <v>50</v>
      </c>
      <c r="AA4988">
        <v>1.2</v>
      </c>
      <c r="AB4988">
        <v>3</v>
      </c>
      <c r="AC4988">
        <v>605</v>
      </c>
      <c r="AD4988">
        <v>15</v>
      </c>
      <c r="AE4988">
        <v>12</v>
      </c>
      <c r="AF4988">
        <v>3.6</v>
      </c>
      <c r="AG4988">
        <v>11.2</v>
      </c>
      <c r="AH4988">
        <v>600</v>
      </c>
    </row>
    <row r="4989" spans="1:34" hidden="1" x14ac:dyDescent="0.25">
      <c r="A4989" t="s">
        <v>18995</v>
      </c>
      <c r="B4989" t="s">
        <v>18996</v>
      </c>
      <c r="C4989" s="1" t="str">
        <f t="shared" si="796"/>
        <v>21:0624</v>
      </c>
      <c r="D4989" s="1" t="str">
        <f t="shared" ref="D4989:D5001" si="806">HYPERLINK("http://geochem.nrcan.gc.ca/cdogs/content/svy/svy210195_e.htm", "21:0195")</f>
        <v>21:0195</v>
      </c>
      <c r="E4989" t="s">
        <v>18997</v>
      </c>
      <c r="F4989" t="s">
        <v>18998</v>
      </c>
      <c r="H4989">
        <v>62.971432900000003</v>
      </c>
      <c r="I4989">
        <v>-139.331774</v>
      </c>
      <c r="J4989" s="1" t="str">
        <f t="shared" ref="J4989:J5001" si="807">HYPERLINK("http://geochem.nrcan.gc.ca/cdogs/content/kwd/kwd020030_e.htm", "NGR bulk stream sediment")</f>
        <v>NGR bulk stream sediment</v>
      </c>
      <c r="K4989" s="1" t="str">
        <f t="shared" ref="K4989:K5001" si="808">HYPERLINK("http://geochem.nrcan.gc.ca/cdogs/content/kwd/kwd080006_e.htm", "&lt;177 micron (NGR)")</f>
        <v>&lt;177 micron (NGR)</v>
      </c>
      <c r="L4989">
        <v>23</v>
      </c>
      <c r="M4989" t="s">
        <v>116</v>
      </c>
      <c r="N4989">
        <v>446</v>
      </c>
      <c r="O4989">
        <v>53</v>
      </c>
      <c r="P4989">
        <v>13</v>
      </c>
      <c r="Q4989">
        <v>6</v>
      </c>
      <c r="R4989">
        <v>15</v>
      </c>
      <c r="S4989">
        <v>8</v>
      </c>
      <c r="T4989">
        <v>-0.2</v>
      </c>
      <c r="U4989">
        <v>200</v>
      </c>
      <c r="V4989">
        <v>1.64</v>
      </c>
      <c r="W4989">
        <v>0.3</v>
      </c>
      <c r="X4989">
        <v>2</v>
      </c>
      <c r="Y4989">
        <v>-2</v>
      </c>
      <c r="Z4989">
        <v>38</v>
      </c>
      <c r="AA4989">
        <v>0.2</v>
      </c>
      <c r="AB4989">
        <v>1</v>
      </c>
      <c r="AC4989">
        <v>719</v>
      </c>
      <c r="AD4989">
        <v>20</v>
      </c>
      <c r="AE4989">
        <v>-2</v>
      </c>
      <c r="AF4989">
        <v>3.6</v>
      </c>
      <c r="AG4989">
        <v>2.8</v>
      </c>
      <c r="AH4989">
        <v>315</v>
      </c>
    </row>
    <row r="4990" spans="1:34" hidden="1" x14ac:dyDescent="0.25">
      <c r="A4990" t="s">
        <v>18999</v>
      </c>
      <c r="B4990" t="s">
        <v>19000</v>
      </c>
      <c r="C4990" s="1" t="str">
        <f t="shared" si="796"/>
        <v>21:0624</v>
      </c>
      <c r="D4990" s="1" t="str">
        <f t="shared" si="806"/>
        <v>21:0195</v>
      </c>
      <c r="E4990" t="s">
        <v>19001</v>
      </c>
      <c r="F4990" t="s">
        <v>19002</v>
      </c>
      <c r="H4990">
        <v>62.979039299999997</v>
      </c>
      <c r="I4990">
        <v>-139.27006829999999</v>
      </c>
      <c r="J4990" s="1" t="str">
        <f t="shared" si="807"/>
        <v>NGR bulk stream sediment</v>
      </c>
      <c r="K4990" s="1" t="str">
        <f t="shared" si="808"/>
        <v>&lt;177 micron (NGR)</v>
      </c>
      <c r="L4990">
        <v>23</v>
      </c>
      <c r="M4990" t="s">
        <v>121</v>
      </c>
      <c r="N4990">
        <v>447</v>
      </c>
      <c r="O4990">
        <v>140</v>
      </c>
      <c r="P4990">
        <v>33</v>
      </c>
      <c r="Q4990">
        <v>14</v>
      </c>
      <c r="R4990">
        <v>37</v>
      </c>
      <c r="S4990">
        <v>12</v>
      </c>
      <c r="T4990">
        <v>-0.2</v>
      </c>
      <c r="U4990">
        <v>390</v>
      </c>
      <c r="V4990">
        <v>2</v>
      </c>
      <c r="W4990">
        <v>0.7</v>
      </c>
      <c r="X4990">
        <v>6</v>
      </c>
      <c r="Y4990">
        <v>-2</v>
      </c>
      <c r="Z4990">
        <v>39</v>
      </c>
      <c r="AA4990">
        <v>1.5</v>
      </c>
      <c r="AB4990">
        <v>1</v>
      </c>
      <c r="AC4990">
        <v>1410</v>
      </c>
      <c r="AD4990">
        <v>90</v>
      </c>
      <c r="AE4990">
        <v>-2</v>
      </c>
      <c r="AF4990">
        <v>6.2</v>
      </c>
      <c r="AG4990">
        <v>3.4</v>
      </c>
      <c r="AH4990">
        <v>510</v>
      </c>
    </row>
    <row r="4991" spans="1:34" hidden="1" x14ac:dyDescent="0.25">
      <c r="A4991" t="s">
        <v>19003</v>
      </c>
      <c r="B4991" t="s">
        <v>19004</v>
      </c>
      <c r="C4991" s="1" t="str">
        <f t="shared" si="796"/>
        <v>21:0624</v>
      </c>
      <c r="D4991" s="1" t="str">
        <f t="shared" si="806"/>
        <v>21:0195</v>
      </c>
      <c r="E4991" t="s">
        <v>19005</v>
      </c>
      <c r="F4991" t="s">
        <v>19006</v>
      </c>
      <c r="H4991">
        <v>62.959586999999999</v>
      </c>
      <c r="I4991">
        <v>-139.3079749</v>
      </c>
      <c r="J4991" s="1" t="str">
        <f t="shared" si="807"/>
        <v>NGR bulk stream sediment</v>
      </c>
      <c r="K4991" s="1" t="str">
        <f t="shared" si="808"/>
        <v>&lt;177 micron (NGR)</v>
      </c>
      <c r="L4991">
        <v>23</v>
      </c>
      <c r="M4991" t="s">
        <v>126</v>
      </c>
      <c r="N4991">
        <v>448</v>
      </c>
      <c r="O4991">
        <v>57</v>
      </c>
      <c r="P4991">
        <v>22</v>
      </c>
      <c r="Q4991">
        <v>6</v>
      </c>
      <c r="R4991">
        <v>21</v>
      </c>
      <c r="S4991">
        <v>11</v>
      </c>
      <c r="T4991">
        <v>-0.2</v>
      </c>
      <c r="U4991">
        <v>280</v>
      </c>
      <c r="V4991">
        <v>2</v>
      </c>
      <c r="W4991">
        <v>0.3</v>
      </c>
      <c r="X4991">
        <v>4</v>
      </c>
      <c r="Y4991">
        <v>-2</v>
      </c>
      <c r="Z4991">
        <v>43</v>
      </c>
      <c r="AA4991">
        <v>0.6</v>
      </c>
      <c r="AB4991">
        <v>-1</v>
      </c>
      <c r="AC4991">
        <v>793</v>
      </c>
      <c r="AD4991">
        <v>20</v>
      </c>
      <c r="AE4991">
        <v>-2</v>
      </c>
      <c r="AF4991">
        <v>5.6</v>
      </c>
      <c r="AG4991">
        <v>7.5</v>
      </c>
      <c r="AH4991">
        <v>385</v>
      </c>
    </row>
    <row r="4992" spans="1:34" hidden="1" x14ac:dyDescent="0.25">
      <c r="A4992" t="s">
        <v>19007</v>
      </c>
      <c r="B4992" t="s">
        <v>19008</v>
      </c>
      <c r="C4992" s="1" t="str">
        <f t="shared" ref="C4992:C5055" si="809">HYPERLINK("http://geochem.nrcan.gc.ca/cdogs/content/bdl/bdl210624_e.htm", "21:0624")</f>
        <v>21:0624</v>
      </c>
      <c r="D4992" s="1" t="str">
        <f t="shared" si="806"/>
        <v>21:0195</v>
      </c>
      <c r="E4992" t="s">
        <v>19009</v>
      </c>
      <c r="F4992" t="s">
        <v>19010</v>
      </c>
      <c r="H4992">
        <v>62.955890400000001</v>
      </c>
      <c r="I4992">
        <v>-139.22840869999999</v>
      </c>
      <c r="J4992" s="1" t="str">
        <f t="shared" si="807"/>
        <v>NGR bulk stream sediment</v>
      </c>
      <c r="K4992" s="1" t="str">
        <f t="shared" si="808"/>
        <v>&lt;177 micron (NGR)</v>
      </c>
      <c r="L4992">
        <v>23</v>
      </c>
      <c r="M4992" t="s">
        <v>131</v>
      </c>
      <c r="N4992">
        <v>449</v>
      </c>
      <c r="O4992">
        <v>57</v>
      </c>
      <c r="P4992">
        <v>29</v>
      </c>
      <c r="Q4992">
        <v>8</v>
      </c>
      <c r="R4992">
        <v>25</v>
      </c>
      <c r="S4992">
        <v>13</v>
      </c>
      <c r="T4992">
        <v>-0.2</v>
      </c>
      <c r="U4992">
        <v>240</v>
      </c>
      <c r="V4992">
        <v>2</v>
      </c>
      <c r="W4992">
        <v>-0.2</v>
      </c>
      <c r="X4992">
        <v>4</v>
      </c>
      <c r="Y4992">
        <v>-2</v>
      </c>
      <c r="Z4992">
        <v>43</v>
      </c>
      <c r="AA4992">
        <v>0.4</v>
      </c>
      <c r="AB4992">
        <v>-1</v>
      </c>
      <c r="AC4992">
        <v>764</v>
      </c>
      <c r="AD4992">
        <v>15</v>
      </c>
      <c r="AE4992">
        <v>-2</v>
      </c>
      <c r="AF4992">
        <v>3.4</v>
      </c>
      <c r="AG4992">
        <v>3.4</v>
      </c>
      <c r="AH4992">
        <v>420</v>
      </c>
    </row>
    <row r="4993" spans="1:34" hidden="1" x14ac:dyDescent="0.25">
      <c r="A4993" t="s">
        <v>19011</v>
      </c>
      <c r="B4993" t="s">
        <v>19012</v>
      </c>
      <c r="C4993" s="1" t="str">
        <f t="shared" si="809"/>
        <v>21:0624</v>
      </c>
      <c r="D4993" s="1" t="str">
        <f t="shared" si="806"/>
        <v>21:0195</v>
      </c>
      <c r="E4993" t="s">
        <v>19013</v>
      </c>
      <c r="F4993" t="s">
        <v>19014</v>
      </c>
      <c r="H4993">
        <v>62.940873000000003</v>
      </c>
      <c r="I4993">
        <v>-139.25885790000001</v>
      </c>
      <c r="J4993" s="1" t="str">
        <f t="shared" si="807"/>
        <v>NGR bulk stream sediment</v>
      </c>
      <c r="K4993" s="1" t="str">
        <f t="shared" si="808"/>
        <v>&lt;177 micron (NGR)</v>
      </c>
      <c r="L4993">
        <v>24</v>
      </c>
      <c r="M4993" t="s">
        <v>38</v>
      </c>
      <c r="N4993">
        <v>450</v>
      </c>
      <c r="O4993">
        <v>72</v>
      </c>
      <c r="P4993">
        <v>19</v>
      </c>
      <c r="Q4993">
        <v>8</v>
      </c>
      <c r="R4993">
        <v>26</v>
      </c>
      <c r="S4993">
        <v>13</v>
      </c>
      <c r="T4993">
        <v>-0.2</v>
      </c>
      <c r="U4993">
        <v>370</v>
      </c>
      <c r="V4993">
        <v>2.0499999999999998</v>
      </c>
      <c r="W4993">
        <v>-0.2</v>
      </c>
      <c r="X4993">
        <v>6</v>
      </c>
      <c r="Y4993">
        <v>-2</v>
      </c>
      <c r="Z4993">
        <v>40</v>
      </c>
      <c r="AA4993">
        <v>0.9</v>
      </c>
      <c r="AB4993">
        <v>-1</v>
      </c>
      <c r="AC4993">
        <v>808</v>
      </c>
      <c r="AD4993">
        <v>45</v>
      </c>
      <c r="AE4993">
        <v>2</v>
      </c>
      <c r="AF4993">
        <v>5.8</v>
      </c>
      <c r="AG4993">
        <v>11.3</v>
      </c>
      <c r="AH4993">
        <v>470</v>
      </c>
    </row>
    <row r="4994" spans="1:34" hidden="1" x14ac:dyDescent="0.25">
      <c r="A4994" t="s">
        <v>19015</v>
      </c>
      <c r="B4994" t="s">
        <v>19016</v>
      </c>
      <c r="C4994" s="1" t="str">
        <f t="shared" si="809"/>
        <v>21:0624</v>
      </c>
      <c r="D4994" s="1" t="str">
        <f t="shared" si="806"/>
        <v>21:0195</v>
      </c>
      <c r="E4994" t="s">
        <v>19013</v>
      </c>
      <c r="F4994" t="s">
        <v>19017</v>
      </c>
      <c r="H4994">
        <v>62.940873000000003</v>
      </c>
      <c r="I4994">
        <v>-139.25885790000001</v>
      </c>
      <c r="J4994" s="1" t="str">
        <f t="shared" si="807"/>
        <v>NGR bulk stream sediment</v>
      </c>
      <c r="K4994" s="1" t="str">
        <f t="shared" si="808"/>
        <v>&lt;177 micron (NGR)</v>
      </c>
      <c r="L4994">
        <v>24</v>
      </c>
      <c r="M4994" t="s">
        <v>47</v>
      </c>
      <c r="N4994">
        <v>451</v>
      </c>
      <c r="O4994">
        <v>79</v>
      </c>
      <c r="P4994">
        <v>20</v>
      </c>
      <c r="Q4994">
        <v>7</v>
      </c>
      <c r="R4994">
        <v>26</v>
      </c>
      <c r="S4994">
        <v>11</v>
      </c>
      <c r="T4994">
        <v>-0.2</v>
      </c>
      <c r="U4994">
        <v>380</v>
      </c>
      <c r="V4994">
        <v>2</v>
      </c>
      <c r="W4994">
        <v>0.5</v>
      </c>
      <c r="X4994">
        <v>6</v>
      </c>
      <c r="Y4994">
        <v>-2</v>
      </c>
      <c r="Z4994">
        <v>41</v>
      </c>
      <c r="AA4994">
        <v>1</v>
      </c>
      <c r="AB4994">
        <v>1</v>
      </c>
      <c r="AC4994">
        <v>814</v>
      </c>
      <c r="AD4994">
        <v>45</v>
      </c>
      <c r="AE4994">
        <v>-2</v>
      </c>
      <c r="AF4994">
        <v>8</v>
      </c>
      <c r="AG4994">
        <v>11.8</v>
      </c>
      <c r="AH4994">
        <v>430</v>
      </c>
    </row>
    <row r="4995" spans="1:34" hidden="1" x14ac:dyDescent="0.25">
      <c r="A4995" t="s">
        <v>19018</v>
      </c>
      <c r="B4995" t="s">
        <v>19019</v>
      </c>
      <c r="C4995" s="1" t="str">
        <f t="shared" si="809"/>
        <v>21:0624</v>
      </c>
      <c r="D4995" s="1" t="str">
        <f t="shared" si="806"/>
        <v>21:0195</v>
      </c>
      <c r="E4995" t="s">
        <v>19013</v>
      </c>
      <c r="F4995" t="s">
        <v>19020</v>
      </c>
      <c r="H4995">
        <v>62.940873000000003</v>
      </c>
      <c r="I4995">
        <v>-139.25885790000001</v>
      </c>
      <c r="J4995" s="1" t="str">
        <f t="shared" si="807"/>
        <v>NGR bulk stream sediment</v>
      </c>
      <c r="K4995" s="1" t="str">
        <f t="shared" si="808"/>
        <v>&lt;177 micron (NGR)</v>
      </c>
      <c r="L4995">
        <v>24</v>
      </c>
      <c r="M4995" t="s">
        <v>51</v>
      </c>
      <c r="N4995">
        <v>452</v>
      </c>
      <c r="O4995">
        <v>72</v>
      </c>
      <c r="P4995">
        <v>19</v>
      </c>
      <c r="Q4995">
        <v>6</v>
      </c>
      <c r="R4995">
        <v>26</v>
      </c>
      <c r="S4995">
        <v>8</v>
      </c>
      <c r="T4995">
        <v>-0.2</v>
      </c>
      <c r="U4995">
        <v>360</v>
      </c>
      <c r="V4995">
        <v>2</v>
      </c>
      <c r="W4995">
        <v>-0.2</v>
      </c>
      <c r="X4995">
        <v>6</v>
      </c>
      <c r="Y4995">
        <v>-2</v>
      </c>
      <c r="Z4995">
        <v>43</v>
      </c>
      <c r="AA4995">
        <v>0.8</v>
      </c>
      <c r="AB4995">
        <v>2</v>
      </c>
      <c r="AC4995">
        <v>796</v>
      </c>
      <c r="AD4995">
        <v>50</v>
      </c>
      <c r="AE4995">
        <v>2</v>
      </c>
      <c r="AF4995">
        <v>7.4</v>
      </c>
      <c r="AG4995">
        <v>11.6</v>
      </c>
      <c r="AH4995">
        <v>450</v>
      </c>
    </row>
    <row r="4996" spans="1:34" hidden="1" x14ac:dyDescent="0.25">
      <c r="A4996" t="s">
        <v>19021</v>
      </c>
      <c r="B4996" t="s">
        <v>19022</v>
      </c>
      <c r="C4996" s="1" t="str">
        <f t="shared" si="809"/>
        <v>21:0624</v>
      </c>
      <c r="D4996" s="1" t="str">
        <f t="shared" si="806"/>
        <v>21:0195</v>
      </c>
      <c r="E4996" t="s">
        <v>19023</v>
      </c>
      <c r="F4996" t="s">
        <v>19024</v>
      </c>
      <c r="H4996">
        <v>62.9354321</v>
      </c>
      <c r="I4996">
        <v>-139.20865810000001</v>
      </c>
      <c r="J4996" s="1" t="str">
        <f t="shared" si="807"/>
        <v>NGR bulk stream sediment</v>
      </c>
      <c r="K4996" s="1" t="str">
        <f t="shared" si="808"/>
        <v>&lt;177 micron (NGR)</v>
      </c>
      <c r="L4996">
        <v>24</v>
      </c>
      <c r="M4996" t="s">
        <v>43</v>
      </c>
      <c r="N4996">
        <v>453</v>
      </c>
      <c r="O4996">
        <v>47</v>
      </c>
      <c r="P4996">
        <v>18</v>
      </c>
      <c r="Q4996">
        <v>7</v>
      </c>
      <c r="R4996">
        <v>18</v>
      </c>
      <c r="S4996">
        <v>8</v>
      </c>
      <c r="T4996">
        <v>-0.2</v>
      </c>
      <c r="U4996">
        <v>230</v>
      </c>
      <c r="V4996">
        <v>1.48</v>
      </c>
      <c r="W4996">
        <v>-0.2</v>
      </c>
      <c r="X4996">
        <v>3</v>
      </c>
      <c r="Y4996">
        <v>-2</v>
      </c>
      <c r="Z4996">
        <v>36</v>
      </c>
      <c r="AA4996">
        <v>0.6</v>
      </c>
      <c r="AB4996">
        <v>1</v>
      </c>
      <c r="AC4996">
        <v>793</v>
      </c>
      <c r="AD4996">
        <v>25</v>
      </c>
      <c r="AE4996">
        <v>-2</v>
      </c>
      <c r="AF4996">
        <v>3</v>
      </c>
      <c r="AG4996">
        <v>1.9</v>
      </c>
      <c r="AH4996">
        <v>260</v>
      </c>
    </row>
    <row r="4997" spans="1:34" hidden="1" x14ac:dyDescent="0.25">
      <c r="A4997" t="s">
        <v>19025</v>
      </c>
      <c r="B4997" t="s">
        <v>19026</v>
      </c>
      <c r="C4997" s="1" t="str">
        <f t="shared" si="809"/>
        <v>21:0624</v>
      </c>
      <c r="D4997" s="1" t="str">
        <f t="shared" si="806"/>
        <v>21:0195</v>
      </c>
      <c r="E4997" t="s">
        <v>19027</v>
      </c>
      <c r="F4997" t="s">
        <v>19028</v>
      </c>
      <c r="H4997">
        <v>62.928629700000002</v>
      </c>
      <c r="I4997">
        <v>-139.24238589999999</v>
      </c>
      <c r="J4997" s="1" t="str">
        <f t="shared" si="807"/>
        <v>NGR bulk stream sediment</v>
      </c>
      <c r="K4997" s="1" t="str">
        <f t="shared" si="808"/>
        <v>&lt;177 micron (NGR)</v>
      </c>
      <c r="L4997">
        <v>24</v>
      </c>
      <c r="M4997" t="s">
        <v>56</v>
      </c>
      <c r="N4997">
        <v>454</v>
      </c>
      <c r="O4997">
        <v>53</v>
      </c>
      <c r="P4997">
        <v>13</v>
      </c>
      <c r="Q4997">
        <v>5</v>
      </c>
      <c r="R4997">
        <v>18</v>
      </c>
      <c r="S4997">
        <v>7</v>
      </c>
      <c r="T4997">
        <v>-0.2</v>
      </c>
      <c r="U4997">
        <v>360</v>
      </c>
      <c r="V4997">
        <v>1.96</v>
      </c>
      <c r="W4997">
        <v>-0.2</v>
      </c>
      <c r="X4997">
        <v>3</v>
      </c>
      <c r="Y4997">
        <v>-2</v>
      </c>
      <c r="Z4997">
        <v>39</v>
      </c>
      <c r="AA4997">
        <v>0.4</v>
      </c>
      <c r="AB4997">
        <v>-1</v>
      </c>
      <c r="AC4997">
        <v>683</v>
      </c>
      <c r="AD4997">
        <v>30</v>
      </c>
      <c r="AE4997">
        <v>2</v>
      </c>
      <c r="AF4997">
        <v>5.6</v>
      </c>
      <c r="AG4997">
        <v>6</v>
      </c>
      <c r="AH4997">
        <v>500</v>
      </c>
    </row>
    <row r="4998" spans="1:34" hidden="1" x14ac:dyDescent="0.25">
      <c r="A4998" t="s">
        <v>19029</v>
      </c>
      <c r="B4998" t="s">
        <v>19030</v>
      </c>
      <c r="C4998" s="1" t="str">
        <f t="shared" si="809"/>
        <v>21:0624</v>
      </c>
      <c r="D4998" s="1" t="str">
        <f t="shared" si="806"/>
        <v>21:0195</v>
      </c>
      <c r="E4998" t="s">
        <v>19031</v>
      </c>
      <c r="F4998" t="s">
        <v>19032</v>
      </c>
      <c r="H4998">
        <v>62.921349300000003</v>
      </c>
      <c r="I4998">
        <v>-139.2280897</v>
      </c>
      <c r="J4998" s="1" t="str">
        <f t="shared" si="807"/>
        <v>NGR bulk stream sediment</v>
      </c>
      <c r="K4998" s="1" t="str">
        <f t="shared" si="808"/>
        <v>&lt;177 micron (NGR)</v>
      </c>
      <c r="L4998">
        <v>24</v>
      </c>
      <c r="M4998" t="s">
        <v>61</v>
      </c>
      <c r="N4998">
        <v>455</v>
      </c>
      <c r="O4998">
        <v>76</v>
      </c>
      <c r="P4998">
        <v>20</v>
      </c>
      <c r="Q4998">
        <v>6</v>
      </c>
      <c r="R4998">
        <v>22</v>
      </c>
      <c r="S4998">
        <v>9</v>
      </c>
      <c r="T4998">
        <v>-0.2</v>
      </c>
      <c r="U4998">
        <v>450</v>
      </c>
      <c r="V4998">
        <v>2.4</v>
      </c>
      <c r="W4998">
        <v>0.3</v>
      </c>
      <c r="X4998">
        <v>2</v>
      </c>
      <c r="Y4998">
        <v>-2</v>
      </c>
      <c r="Z4998">
        <v>43</v>
      </c>
      <c r="AA4998">
        <v>0.3</v>
      </c>
      <c r="AB4998">
        <v>-1</v>
      </c>
      <c r="AC4998">
        <v>637</v>
      </c>
      <c r="AD4998">
        <v>35</v>
      </c>
      <c r="AE4998">
        <v>2</v>
      </c>
      <c r="AF4998">
        <v>14</v>
      </c>
      <c r="AG4998">
        <v>3.9</v>
      </c>
      <c r="AH4998">
        <v>430</v>
      </c>
    </row>
    <row r="4999" spans="1:34" hidden="1" x14ac:dyDescent="0.25">
      <c r="A4999" t="s">
        <v>19033</v>
      </c>
      <c r="B4999" t="s">
        <v>19034</v>
      </c>
      <c r="C4999" s="1" t="str">
        <f t="shared" si="809"/>
        <v>21:0624</v>
      </c>
      <c r="D4999" s="1" t="str">
        <f t="shared" si="806"/>
        <v>21:0195</v>
      </c>
      <c r="E4999" t="s">
        <v>19035</v>
      </c>
      <c r="F4999" t="s">
        <v>19036</v>
      </c>
      <c r="H4999">
        <v>62.925276500000002</v>
      </c>
      <c r="I4999">
        <v>-139.17216669999999</v>
      </c>
      <c r="J4999" s="1" t="str">
        <f t="shared" si="807"/>
        <v>NGR bulk stream sediment</v>
      </c>
      <c r="K4999" s="1" t="str">
        <f t="shared" si="808"/>
        <v>&lt;177 micron (NGR)</v>
      </c>
      <c r="L4999">
        <v>24</v>
      </c>
      <c r="M4999" t="s">
        <v>66</v>
      </c>
      <c r="N4999">
        <v>456</v>
      </c>
      <c r="O4999">
        <v>64</v>
      </c>
      <c r="P4999">
        <v>24</v>
      </c>
      <c r="Q4999">
        <v>6</v>
      </c>
      <c r="R4999">
        <v>19</v>
      </c>
      <c r="S4999">
        <v>7</v>
      </c>
      <c r="T4999">
        <v>-0.2</v>
      </c>
      <c r="U4999">
        <v>440</v>
      </c>
      <c r="V4999">
        <v>1.96</v>
      </c>
      <c r="W4999">
        <v>0.4</v>
      </c>
      <c r="X4999">
        <v>3</v>
      </c>
      <c r="Y4999">
        <v>-2</v>
      </c>
      <c r="Z4999">
        <v>43</v>
      </c>
      <c r="AA4999">
        <v>0.2</v>
      </c>
      <c r="AB4999">
        <v>-1</v>
      </c>
      <c r="AC4999">
        <v>830</v>
      </c>
      <c r="AD4999">
        <v>20</v>
      </c>
      <c r="AE4999">
        <v>-2</v>
      </c>
      <c r="AF4999">
        <v>3.6</v>
      </c>
      <c r="AG4999">
        <v>2.9</v>
      </c>
      <c r="AH4999">
        <v>385</v>
      </c>
    </row>
    <row r="5000" spans="1:34" hidden="1" x14ac:dyDescent="0.25">
      <c r="A5000" t="s">
        <v>19037</v>
      </c>
      <c r="B5000" t="s">
        <v>19038</v>
      </c>
      <c r="C5000" s="1" t="str">
        <f t="shared" si="809"/>
        <v>21:0624</v>
      </c>
      <c r="D5000" s="1" t="str">
        <f t="shared" si="806"/>
        <v>21:0195</v>
      </c>
      <c r="E5000" t="s">
        <v>19039</v>
      </c>
      <c r="F5000" t="s">
        <v>19040</v>
      </c>
      <c r="H5000">
        <v>62.911046900000002</v>
      </c>
      <c r="I5000">
        <v>-139.17635999999999</v>
      </c>
      <c r="J5000" s="1" t="str">
        <f t="shared" si="807"/>
        <v>NGR bulk stream sediment</v>
      </c>
      <c r="K5000" s="1" t="str">
        <f t="shared" si="808"/>
        <v>&lt;177 micron (NGR)</v>
      </c>
      <c r="L5000">
        <v>24</v>
      </c>
      <c r="M5000" t="s">
        <v>76</v>
      </c>
      <c r="N5000">
        <v>457</v>
      </c>
      <c r="O5000">
        <v>60</v>
      </c>
      <c r="P5000">
        <v>19</v>
      </c>
      <c r="Q5000">
        <v>8</v>
      </c>
      <c r="R5000">
        <v>22</v>
      </c>
      <c r="S5000">
        <v>7</v>
      </c>
      <c r="T5000">
        <v>-0.2</v>
      </c>
      <c r="U5000">
        <v>390</v>
      </c>
      <c r="V5000">
        <v>2</v>
      </c>
      <c r="W5000">
        <v>0.3</v>
      </c>
      <c r="X5000">
        <v>3</v>
      </c>
      <c r="Y5000">
        <v>-2</v>
      </c>
      <c r="Z5000">
        <v>42</v>
      </c>
      <c r="AA5000">
        <v>0.6</v>
      </c>
      <c r="AB5000">
        <v>-1</v>
      </c>
      <c r="AC5000">
        <v>714</v>
      </c>
      <c r="AD5000">
        <v>50</v>
      </c>
      <c r="AE5000">
        <v>2</v>
      </c>
      <c r="AF5000">
        <v>11.2</v>
      </c>
      <c r="AG5000">
        <v>6.4</v>
      </c>
      <c r="AH5000">
        <v>430</v>
      </c>
    </row>
    <row r="5001" spans="1:34" hidden="1" x14ac:dyDescent="0.25">
      <c r="A5001" t="s">
        <v>19041</v>
      </c>
      <c r="B5001" t="s">
        <v>19042</v>
      </c>
      <c r="C5001" s="1" t="str">
        <f t="shared" si="809"/>
        <v>21:0624</v>
      </c>
      <c r="D5001" s="1" t="str">
        <f t="shared" si="806"/>
        <v>21:0195</v>
      </c>
      <c r="E5001" t="s">
        <v>19043</v>
      </c>
      <c r="F5001" t="s">
        <v>19044</v>
      </c>
      <c r="H5001">
        <v>62.9206644</v>
      </c>
      <c r="I5001">
        <v>-139.12522480000001</v>
      </c>
      <c r="J5001" s="1" t="str">
        <f t="shared" si="807"/>
        <v>NGR bulk stream sediment</v>
      </c>
      <c r="K5001" s="1" t="str">
        <f t="shared" si="808"/>
        <v>&lt;177 micron (NGR)</v>
      </c>
      <c r="L5001">
        <v>24</v>
      </c>
      <c r="M5001" t="s">
        <v>81</v>
      </c>
      <c r="N5001">
        <v>458</v>
      </c>
      <c r="O5001">
        <v>72</v>
      </c>
      <c r="P5001">
        <v>29</v>
      </c>
      <c r="Q5001">
        <v>5</v>
      </c>
      <c r="R5001">
        <v>24</v>
      </c>
      <c r="S5001">
        <v>7</v>
      </c>
      <c r="T5001">
        <v>-0.2</v>
      </c>
      <c r="U5001">
        <v>180</v>
      </c>
      <c r="V5001">
        <v>2</v>
      </c>
      <c r="W5001">
        <v>0.2</v>
      </c>
      <c r="X5001">
        <v>2</v>
      </c>
      <c r="Y5001">
        <v>-2</v>
      </c>
      <c r="Z5001">
        <v>44</v>
      </c>
      <c r="AA5001">
        <v>0.5</v>
      </c>
      <c r="AB5001">
        <v>-1</v>
      </c>
      <c r="AC5001">
        <v>866</v>
      </c>
      <c r="AD5001">
        <v>30</v>
      </c>
      <c r="AE5001">
        <v>-2</v>
      </c>
      <c r="AF5001">
        <v>6.2</v>
      </c>
      <c r="AG5001">
        <v>4.5</v>
      </c>
      <c r="AH5001">
        <v>420</v>
      </c>
    </row>
    <row r="5002" spans="1:34" hidden="1" x14ac:dyDescent="0.25">
      <c r="A5002" t="s">
        <v>19045</v>
      </c>
      <c r="B5002" t="s">
        <v>19046</v>
      </c>
      <c r="C5002" s="1" t="str">
        <f t="shared" si="809"/>
        <v>21:0624</v>
      </c>
      <c r="D5002" s="1" t="str">
        <f>HYPERLINK("http://geochem.nrcan.gc.ca/cdogs/content/svy/svy_e.htm", "")</f>
        <v/>
      </c>
      <c r="G5002" s="1" t="str">
        <f>HYPERLINK("http://geochem.nrcan.gc.ca/cdogs/content/cr_/cr_00078_e.htm", "78")</f>
        <v>78</v>
      </c>
      <c r="J5002" t="s">
        <v>69</v>
      </c>
      <c r="K5002" t="s">
        <v>70</v>
      </c>
      <c r="L5002">
        <v>24</v>
      </c>
      <c r="M5002" t="s">
        <v>71</v>
      </c>
      <c r="N5002">
        <v>459</v>
      </c>
      <c r="O5002">
        <v>84</v>
      </c>
      <c r="P5002">
        <v>38</v>
      </c>
      <c r="Q5002">
        <v>15</v>
      </c>
      <c r="R5002">
        <v>239</v>
      </c>
      <c r="S5002">
        <v>20</v>
      </c>
      <c r="T5002">
        <v>-0.2</v>
      </c>
      <c r="U5002">
        <v>440</v>
      </c>
      <c r="V5002">
        <v>2.5</v>
      </c>
      <c r="W5002">
        <v>0.7</v>
      </c>
      <c r="X5002">
        <v>11</v>
      </c>
      <c r="Y5002">
        <v>2</v>
      </c>
      <c r="Z5002">
        <v>48</v>
      </c>
      <c r="AA5002">
        <v>0.9</v>
      </c>
      <c r="AB5002">
        <v>2</v>
      </c>
      <c r="AC5002">
        <v>592</v>
      </c>
      <c r="AD5002">
        <v>20</v>
      </c>
      <c r="AE5002">
        <v>18</v>
      </c>
      <c r="AF5002">
        <v>2.8</v>
      </c>
      <c r="AG5002">
        <v>11.2</v>
      </c>
      <c r="AH5002">
        <v>510</v>
      </c>
    </row>
    <row r="5003" spans="1:34" hidden="1" x14ac:dyDescent="0.25">
      <c r="A5003" t="s">
        <v>19047</v>
      </c>
      <c r="B5003" t="s">
        <v>19048</v>
      </c>
      <c r="C5003" s="1" t="str">
        <f t="shared" si="809"/>
        <v>21:0624</v>
      </c>
      <c r="D5003" s="1" t="str">
        <f t="shared" ref="D5003:D5021" si="810">HYPERLINK("http://geochem.nrcan.gc.ca/cdogs/content/svy/svy210195_e.htm", "21:0195")</f>
        <v>21:0195</v>
      </c>
      <c r="E5003" t="s">
        <v>19049</v>
      </c>
      <c r="F5003" t="s">
        <v>19050</v>
      </c>
      <c r="H5003">
        <v>62.929576699999998</v>
      </c>
      <c r="I5003">
        <v>-139.13107819999999</v>
      </c>
      <c r="J5003" s="1" t="str">
        <f t="shared" ref="J5003:J5021" si="811">HYPERLINK("http://geochem.nrcan.gc.ca/cdogs/content/kwd/kwd020030_e.htm", "NGR bulk stream sediment")</f>
        <v>NGR bulk stream sediment</v>
      </c>
      <c r="K5003" s="1" t="str">
        <f t="shared" ref="K5003:K5021" si="812">HYPERLINK("http://geochem.nrcan.gc.ca/cdogs/content/kwd/kwd080006_e.htm", "&lt;177 micron (NGR)")</f>
        <v>&lt;177 micron (NGR)</v>
      </c>
      <c r="L5003">
        <v>24</v>
      </c>
      <c r="M5003" t="s">
        <v>86</v>
      </c>
      <c r="N5003">
        <v>460</v>
      </c>
      <c r="O5003">
        <v>67</v>
      </c>
      <c r="P5003">
        <v>24</v>
      </c>
      <c r="Q5003">
        <v>5</v>
      </c>
      <c r="R5003">
        <v>21</v>
      </c>
      <c r="S5003">
        <v>8</v>
      </c>
      <c r="T5003">
        <v>-0.2</v>
      </c>
      <c r="U5003">
        <v>280</v>
      </c>
      <c r="V5003">
        <v>1.96</v>
      </c>
      <c r="W5003">
        <v>0.4</v>
      </c>
      <c r="X5003">
        <v>2</v>
      </c>
      <c r="Y5003">
        <v>-2</v>
      </c>
      <c r="Z5003">
        <v>40</v>
      </c>
      <c r="AA5003">
        <v>0.5</v>
      </c>
      <c r="AB5003">
        <v>-1</v>
      </c>
      <c r="AC5003">
        <v>756</v>
      </c>
      <c r="AD5003">
        <v>40</v>
      </c>
      <c r="AE5003">
        <v>-2</v>
      </c>
      <c r="AF5003">
        <v>9.4</v>
      </c>
      <c r="AG5003">
        <v>5.0999999999999996</v>
      </c>
      <c r="AH5003">
        <v>420</v>
      </c>
    </row>
    <row r="5004" spans="1:34" hidden="1" x14ac:dyDescent="0.25">
      <c r="A5004" t="s">
        <v>19051</v>
      </c>
      <c r="B5004" t="s">
        <v>19052</v>
      </c>
      <c r="C5004" s="1" t="str">
        <f t="shared" si="809"/>
        <v>21:0624</v>
      </c>
      <c r="D5004" s="1" t="str">
        <f t="shared" si="810"/>
        <v>21:0195</v>
      </c>
      <c r="E5004" t="s">
        <v>19053</v>
      </c>
      <c r="F5004" t="s">
        <v>19054</v>
      </c>
      <c r="H5004">
        <v>62.899228600000001</v>
      </c>
      <c r="I5004">
        <v>-139.1404288</v>
      </c>
      <c r="J5004" s="1" t="str">
        <f t="shared" si="811"/>
        <v>NGR bulk stream sediment</v>
      </c>
      <c r="K5004" s="1" t="str">
        <f t="shared" si="812"/>
        <v>&lt;177 micron (NGR)</v>
      </c>
      <c r="L5004">
        <v>24</v>
      </c>
      <c r="M5004" t="s">
        <v>91</v>
      </c>
      <c r="N5004">
        <v>461</v>
      </c>
      <c r="O5004">
        <v>39</v>
      </c>
      <c r="P5004">
        <v>13</v>
      </c>
      <c r="Q5004">
        <v>5</v>
      </c>
      <c r="R5004">
        <v>15</v>
      </c>
      <c r="S5004">
        <v>6</v>
      </c>
      <c r="T5004">
        <v>-0.2</v>
      </c>
      <c r="U5004">
        <v>250</v>
      </c>
      <c r="V5004">
        <v>1.52</v>
      </c>
      <c r="W5004">
        <v>-0.2</v>
      </c>
      <c r="X5004">
        <v>3</v>
      </c>
      <c r="Y5004">
        <v>-2</v>
      </c>
      <c r="Z5004">
        <v>36</v>
      </c>
      <c r="AA5004">
        <v>0.6</v>
      </c>
      <c r="AB5004">
        <v>1</v>
      </c>
      <c r="AC5004">
        <v>666</v>
      </c>
      <c r="AD5004">
        <v>20</v>
      </c>
      <c r="AE5004">
        <v>-2</v>
      </c>
      <c r="AF5004">
        <v>5.8</v>
      </c>
      <c r="AG5004">
        <v>7.1</v>
      </c>
      <c r="AH5004">
        <v>300</v>
      </c>
    </row>
    <row r="5005" spans="1:34" hidden="1" x14ac:dyDescent="0.25">
      <c r="A5005" t="s">
        <v>19055</v>
      </c>
      <c r="B5005" t="s">
        <v>19056</v>
      </c>
      <c r="C5005" s="1" t="str">
        <f t="shared" si="809"/>
        <v>21:0624</v>
      </c>
      <c r="D5005" s="1" t="str">
        <f t="shared" si="810"/>
        <v>21:0195</v>
      </c>
      <c r="E5005" t="s">
        <v>19057</v>
      </c>
      <c r="F5005" t="s">
        <v>19058</v>
      </c>
      <c r="H5005">
        <v>62.904798999999997</v>
      </c>
      <c r="I5005">
        <v>-139.04915159999999</v>
      </c>
      <c r="J5005" s="1" t="str">
        <f t="shared" si="811"/>
        <v>NGR bulk stream sediment</v>
      </c>
      <c r="K5005" s="1" t="str">
        <f t="shared" si="812"/>
        <v>&lt;177 micron (NGR)</v>
      </c>
      <c r="L5005">
        <v>24</v>
      </c>
      <c r="M5005" t="s">
        <v>96</v>
      </c>
      <c r="N5005">
        <v>462</v>
      </c>
      <c r="O5005">
        <v>65</v>
      </c>
      <c r="P5005">
        <v>19</v>
      </c>
      <c r="Q5005">
        <v>7</v>
      </c>
      <c r="R5005">
        <v>18</v>
      </c>
      <c r="S5005">
        <v>8</v>
      </c>
      <c r="T5005">
        <v>-0.2</v>
      </c>
      <c r="U5005">
        <v>420</v>
      </c>
      <c r="V5005">
        <v>2.1</v>
      </c>
      <c r="W5005">
        <v>0.3</v>
      </c>
      <c r="X5005">
        <v>5</v>
      </c>
      <c r="Y5005">
        <v>-2</v>
      </c>
      <c r="Z5005">
        <v>55</v>
      </c>
      <c r="AA5005">
        <v>0.7</v>
      </c>
      <c r="AB5005">
        <v>2</v>
      </c>
      <c r="AC5005">
        <v>773</v>
      </c>
      <c r="AD5005">
        <v>50</v>
      </c>
      <c r="AE5005">
        <v>4</v>
      </c>
      <c r="AF5005">
        <v>6.2</v>
      </c>
      <c r="AG5005">
        <v>8.4</v>
      </c>
      <c r="AH5005">
        <v>400</v>
      </c>
    </row>
    <row r="5006" spans="1:34" hidden="1" x14ac:dyDescent="0.25">
      <c r="A5006" t="s">
        <v>19059</v>
      </c>
      <c r="B5006" t="s">
        <v>19060</v>
      </c>
      <c r="C5006" s="1" t="str">
        <f t="shared" si="809"/>
        <v>21:0624</v>
      </c>
      <c r="D5006" s="1" t="str">
        <f t="shared" si="810"/>
        <v>21:0195</v>
      </c>
      <c r="E5006" t="s">
        <v>19061</v>
      </c>
      <c r="F5006" t="s">
        <v>19062</v>
      </c>
      <c r="H5006">
        <v>62.894069000000002</v>
      </c>
      <c r="I5006">
        <v>-139.01887120000001</v>
      </c>
      <c r="J5006" s="1" t="str">
        <f t="shared" si="811"/>
        <v>NGR bulk stream sediment</v>
      </c>
      <c r="K5006" s="1" t="str">
        <f t="shared" si="812"/>
        <v>&lt;177 micron (NGR)</v>
      </c>
      <c r="L5006">
        <v>24</v>
      </c>
      <c r="M5006" t="s">
        <v>101</v>
      </c>
      <c r="N5006">
        <v>463</v>
      </c>
      <c r="O5006">
        <v>99</v>
      </c>
      <c r="P5006">
        <v>25</v>
      </c>
      <c r="Q5006">
        <v>9</v>
      </c>
      <c r="R5006">
        <v>29</v>
      </c>
      <c r="S5006">
        <v>8</v>
      </c>
      <c r="T5006">
        <v>-0.2</v>
      </c>
      <c r="U5006">
        <v>420</v>
      </c>
      <c r="V5006">
        <v>2.2000000000000002</v>
      </c>
      <c r="W5006">
        <v>0.7</v>
      </c>
      <c r="X5006">
        <v>5</v>
      </c>
      <c r="Y5006">
        <v>-2</v>
      </c>
      <c r="Z5006">
        <v>50</v>
      </c>
      <c r="AA5006">
        <v>0.7</v>
      </c>
      <c r="AB5006">
        <v>-1</v>
      </c>
      <c r="AC5006">
        <v>927</v>
      </c>
      <c r="AD5006">
        <v>60</v>
      </c>
      <c r="AE5006">
        <v>-2</v>
      </c>
      <c r="AF5006">
        <v>10</v>
      </c>
      <c r="AG5006">
        <v>3.9</v>
      </c>
      <c r="AH5006">
        <v>385</v>
      </c>
    </row>
    <row r="5007" spans="1:34" hidden="1" x14ac:dyDescent="0.25">
      <c r="A5007" t="s">
        <v>19063</v>
      </c>
      <c r="B5007" t="s">
        <v>19064</v>
      </c>
      <c r="C5007" s="1" t="str">
        <f t="shared" si="809"/>
        <v>21:0624</v>
      </c>
      <c r="D5007" s="1" t="str">
        <f t="shared" si="810"/>
        <v>21:0195</v>
      </c>
      <c r="E5007" t="s">
        <v>19065</v>
      </c>
      <c r="F5007" t="s">
        <v>19066</v>
      </c>
      <c r="H5007">
        <v>62.880594199999997</v>
      </c>
      <c r="I5007">
        <v>-138.964843</v>
      </c>
      <c r="J5007" s="1" t="str">
        <f t="shared" si="811"/>
        <v>NGR bulk stream sediment</v>
      </c>
      <c r="K5007" s="1" t="str">
        <f t="shared" si="812"/>
        <v>&lt;177 micron (NGR)</v>
      </c>
      <c r="L5007">
        <v>24</v>
      </c>
      <c r="M5007" t="s">
        <v>106</v>
      </c>
      <c r="N5007">
        <v>464</v>
      </c>
      <c r="O5007">
        <v>65</v>
      </c>
      <c r="P5007">
        <v>18</v>
      </c>
      <c r="Q5007">
        <v>7</v>
      </c>
      <c r="R5007">
        <v>21</v>
      </c>
      <c r="S5007">
        <v>11</v>
      </c>
      <c r="T5007">
        <v>-0.2</v>
      </c>
      <c r="U5007">
        <v>420</v>
      </c>
      <c r="V5007">
        <v>2.6</v>
      </c>
      <c r="W5007">
        <v>0.3</v>
      </c>
      <c r="X5007">
        <v>12</v>
      </c>
      <c r="Y5007">
        <v>-2</v>
      </c>
      <c r="Z5007">
        <v>52</v>
      </c>
      <c r="AA5007">
        <v>2.4</v>
      </c>
      <c r="AB5007">
        <v>1</v>
      </c>
      <c r="AC5007">
        <v>921</v>
      </c>
      <c r="AD5007">
        <v>35</v>
      </c>
      <c r="AE5007">
        <v>-2</v>
      </c>
      <c r="AF5007">
        <v>6.4</v>
      </c>
      <c r="AG5007">
        <v>6.2</v>
      </c>
      <c r="AH5007">
        <v>500</v>
      </c>
    </row>
    <row r="5008" spans="1:34" hidden="1" x14ac:dyDescent="0.25">
      <c r="A5008" t="s">
        <v>19067</v>
      </c>
      <c r="B5008" t="s">
        <v>19068</v>
      </c>
      <c r="C5008" s="1" t="str">
        <f t="shared" si="809"/>
        <v>21:0624</v>
      </c>
      <c r="D5008" s="1" t="str">
        <f t="shared" si="810"/>
        <v>21:0195</v>
      </c>
      <c r="E5008" t="s">
        <v>19069</v>
      </c>
      <c r="F5008" t="s">
        <v>19070</v>
      </c>
      <c r="H5008">
        <v>62.9016971</v>
      </c>
      <c r="I5008">
        <v>-138.9557633</v>
      </c>
      <c r="J5008" s="1" t="str">
        <f t="shared" si="811"/>
        <v>NGR bulk stream sediment</v>
      </c>
      <c r="K5008" s="1" t="str">
        <f t="shared" si="812"/>
        <v>&lt;177 micron (NGR)</v>
      </c>
      <c r="L5008">
        <v>24</v>
      </c>
      <c r="M5008" t="s">
        <v>111</v>
      </c>
      <c r="N5008">
        <v>465</v>
      </c>
      <c r="O5008">
        <v>68</v>
      </c>
      <c r="P5008">
        <v>32</v>
      </c>
      <c r="Q5008">
        <v>6</v>
      </c>
      <c r="R5008">
        <v>17</v>
      </c>
      <c r="S5008">
        <v>9</v>
      </c>
      <c r="T5008">
        <v>-0.2</v>
      </c>
      <c r="U5008">
        <v>340</v>
      </c>
      <c r="V5008">
        <v>2.5</v>
      </c>
      <c r="W5008">
        <v>-0.2</v>
      </c>
      <c r="X5008">
        <v>2</v>
      </c>
      <c r="Y5008">
        <v>-2</v>
      </c>
      <c r="Z5008">
        <v>56</v>
      </c>
      <c r="AA5008">
        <v>0.5</v>
      </c>
      <c r="AB5008">
        <v>-1</v>
      </c>
      <c r="AC5008">
        <v>713</v>
      </c>
      <c r="AD5008">
        <v>25</v>
      </c>
      <c r="AE5008">
        <v>-2</v>
      </c>
      <c r="AF5008">
        <v>7.4</v>
      </c>
      <c r="AG5008">
        <v>2.6</v>
      </c>
      <c r="AH5008">
        <v>400</v>
      </c>
    </row>
    <row r="5009" spans="1:34" hidden="1" x14ac:dyDescent="0.25">
      <c r="A5009" t="s">
        <v>19071</v>
      </c>
      <c r="B5009" t="s">
        <v>19072</v>
      </c>
      <c r="C5009" s="1" t="str">
        <f t="shared" si="809"/>
        <v>21:0624</v>
      </c>
      <c r="D5009" s="1" t="str">
        <f t="shared" si="810"/>
        <v>21:0195</v>
      </c>
      <c r="E5009" t="s">
        <v>19073</v>
      </c>
      <c r="F5009" t="s">
        <v>19074</v>
      </c>
      <c r="H5009">
        <v>62.921038799999998</v>
      </c>
      <c r="I5009">
        <v>-138.94783749999999</v>
      </c>
      <c r="J5009" s="1" t="str">
        <f t="shared" si="811"/>
        <v>NGR bulk stream sediment</v>
      </c>
      <c r="K5009" s="1" t="str">
        <f t="shared" si="812"/>
        <v>&lt;177 micron (NGR)</v>
      </c>
      <c r="L5009">
        <v>24</v>
      </c>
      <c r="M5009" t="s">
        <v>116</v>
      </c>
      <c r="N5009">
        <v>466</v>
      </c>
      <c r="O5009">
        <v>85</v>
      </c>
      <c r="P5009">
        <v>33</v>
      </c>
      <c r="Q5009">
        <v>6</v>
      </c>
      <c r="R5009">
        <v>16</v>
      </c>
      <c r="S5009">
        <v>9</v>
      </c>
      <c r="T5009">
        <v>-0.2</v>
      </c>
      <c r="U5009">
        <v>380</v>
      </c>
      <c r="V5009">
        <v>2.2000000000000002</v>
      </c>
      <c r="W5009">
        <v>0.2</v>
      </c>
      <c r="X5009">
        <v>2</v>
      </c>
      <c r="Y5009">
        <v>-2</v>
      </c>
      <c r="Z5009">
        <v>54</v>
      </c>
      <c r="AA5009">
        <v>0.2</v>
      </c>
      <c r="AB5009">
        <v>-1</v>
      </c>
      <c r="AC5009">
        <v>704</v>
      </c>
      <c r="AD5009">
        <v>45</v>
      </c>
      <c r="AE5009">
        <v>-2</v>
      </c>
      <c r="AF5009">
        <v>12.6</v>
      </c>
      <c r="AG5009">
        <v>3.1</v>
      </c>
      <c r="AH5009">
        <v>315</v>
      </c>
    </row>
    <row r="5010" spans="1:34" hidden="1" x14ac:dyDescent="0.25">
      <c r="A5010" t="s">
        <v>19075</v>
      </c>
      <c r="B5010" t="s">
        <v>19076</v>
      </c>
      <c r="C5010" s="1" t="str">
        <f t="shared" si="809"/>
        <v>21:0624</v>
      </c>
      <c r="D5010" s="1" t="str">
        <f t="shared" si="810"/>
        <v>21:0195</v>
      </c>
      <c r="E5010" t="s">
        <v>19077</v>
      </c>
      <c r="F5010" t="s">
        <v>19078</v>
      </c>
      <c r="H5010">
        <v>62.936507300000002</v>
      </c>
      <c r="I5010">
        <v>-138.9650043</v>
      </c>
      <c r="J5010" s="1" t="str">
        <f t="shared" si="811"/>
        <v>NGR bulk stream sediment</v>
      </c>
      <c r="K5010" s="1" t="str">
        <f t="shared" si="812"/>
        <v>&lt;177 micron (NGR)</v>
      </c>
      <c r="L5010">
        <v>24</v>
      </c>
      <c r="M5010" t="s">
        <v>121</v>
      </c>
      <c r="N5010">
        <v>467</v>
      </c>
      <c r="O5010">
        <v>59</v>
      </c>
      <c r="P5010">
        <v>23</v>
      </c>
      <c r="Q5010">
        <v>5</v>
      </c>
      <c r="R5010">
        <v>11</v>
      </c>
      <c r="S5010">
        <v>8</v>
      </c>
      <c r="T5010">
        <v>-0.2</v>
      </c>
      <c r="U5010">
        <v>280</v>
      </c>
      <c r="V5010">
        <v>1.96</v>
      </c>
      <c r="W5010">
        <v>0.2</v>
      </c>
      <c r="X5010">
        <v>2</v>
      </c>
      <c r="Y5010">
        <v>-2</v>
      </c>
      <c r="Z5010">
        <v>46</v>
      </c>
      <c r="AA5010">
        <v>0.6</v>
      </c>
      <c r="AB5010">
        <v>-1</v>
      </c>
      <c r="AC5010">
        <v>572</v>
      </c>
      <c r="AD5010">
        <v>25</v>
      </c>
      <c r="AE5010">
        <v>-2</v>
      </c>
      <c r="AF5010">
        <v>5.8</v>
      </c>
      <c r="AG5010">
        <v>3.6</v>
      </c>
      <c r="AH5010">
        <v>385</v>
      </c>
    </row>
    <row r="5011" spans="1:34" hidden="1" x14ac:dyDescent="0.25">
      <c r="A5011" t="s">
        <v>19079</v>
      </c>
      <c r="B5011" t="s">
        <v>19080</v>
      </c>
      <c r="C5011" s="1" t="str">
        <f t="shared" si="809"/>
        <v>21:0624</v>
      </c>
      <c r="D5011" s="1" t="str">
        <f t="shared" si="810"/>
        <v>21:0195</v>
      </c>
      <c r="E5011" t="s">
        <v>19081</v>
      </c>
      <c r="F5011" t="s">
        <v>19082</v>
      </c>
      <c r="H5011">
        <v>62.933390899999999</v>
      </c>
      <c r="I5011">
        <v>-138.97932900000001</v>
      </c>
      <c r="J5011" s="1" t="str">
        <f t="shared" si="811"/>
        <v>NGR bulk stream sediment</v>
      </c>
      <c r="K5011" s="1" t="str">
        <f t="shared" si="812"/>
        <v>&lt;177 micron (NGR)</v>
      </c>
      <c r="L5011">
        <v>24</v>
      </c>
      <c r="M5011" t="s">
        <v>126</v>
      </c>
      <c r="N5011">
        <v>468</v>
      </c>
      <c r="O5011">
        <v>49</v>
      </c>
      <c r="P5011">
        <v>21</v>
      </c>
      <c r="Q5011">
        <v>5</v>
      </c>
      <c r="R5011">
        <v>9</v>
      </c>
      <c r="S5011">
        <v>7</v>
      </c>
      <c r="T5011">
        <v>-0.2</v>
      </c>
      <c r="U5011">
        <v>240</v>
      </c>
      <c r="V5011">
        <v>1.8</v>
      </c>
      <c r="W5011">
        <v>-0.2</v>
      </c>
      <c r="X5011">
        <v>1</v>
      </c>
      <c r="Y5011">
        <v>-2</v>
      </c>
      <c r="Z5011">
        <v>43</v>
      </c>
      <c r="AA5011">
        <v>0.4</v>
      </c>
      <c r="AB5011">
        <v>-1</v>
      </c>
      <c r="AC5011">
        <v>578</v>
      </c>
      <c r="AD5011">
        <v>15</v>
      </c>
      <c r="AE5011">
        <v>-2</v>
      </c>
      <c r="AF5011">
        <v>3.4</v>
      </c>
      <c r="AG5011">
        <v>3.1</v>
      </c>
      <c r="AH5011">
        <v>330</v>
      </c>
    </row>
    <row r="5012" spans="1:34" hidden="1" x14ac:dyDescent="0.25">
      <c r="A5012" t="s">
        <v>19083</v>
      </c>
      <c r="B5012" t="s">
        <v>19084</v>
      </c>
      <c r="C5012" s="1" t="str">
        <f t="shared" si="809"/>
        <v>21:0624</v>
      </c>
      <c r="D5012" s="1" t="str">
        <f t="shared" si="810"/>
        <v>21:0195</v>
      </c>
      <c r="E5012" t="s">
        <v>19085</v>
      </c>
      <c r="F5012" t="s">
        <v>19086</v>
      </c>
      <c r="H5012">
        <v>62.963555800000002</v>
      </c>
      <c r="I5012">
        <v>-139.03303120000001</v>
      </c>
      <c r="J5012" s="1" t="str">
        <f t="shared" si="811"/>
        <v>NGR bulk stream sediment</v>
      </c>
      <c r="K5012" s="1" t="str">
        <f t="shared" si="812"/>
        <v>&lt;177 micron (NGR)</v>
      </c>
      <c r="L5012">
        <v>24</v>
      </c>
      <c r="M5012" t="s">
        <v>131</v>
      </c>
      <c r="N5012">
        <v>469</v>
      </c>
      <c r="O5012">
        <v>61</v>
      </c>
      <c r="P5012">
        <v>18</v>
      </c>
      <c r="Q5012">
        <v>6</v>
      </c>
      <c r="R5012">
        <v>11</v>
      </c>
      <c r="S5012">
        <v>6</v>
      </c>
      <c r="T5012">
        <v>-0.2</v>
      </c>
      <c r="U5012">
        <v>250</v>
      </c>
      <c r="V5012">
        <v>2</v>
      </c>
      <c r="W5012">
        <v>-0.2</v>
      </c>
      <c r="X5012">
        <v>2</v>
      </c>
      <c r="Y5012">
        <v>-2</v>
      </c>
      <c r="Z5012">
        <v>44</v>
      </c>
      <c r="AA5012">
        <v>0.6</v>
      </c>
      <c r="AB5012">
        <v>2</v>
      </c>
      <c r="AC5012">
        <v>654</v>
      </c>
      <c r="AD5012">
        <v>20</v>
      </c>
      <c r="AE5012">
        <v>-2</v>
      </c>
      <c r="AF5012">
        <v>5.8</v>
      </c>
      <c r="AG5012">
        <v>2.7</v>
      </c>
      <c r="AH5012">
        <v>285</v>
      </c>
    </row>
    <row r="5013" spans="1:34" hidden="1" x14ac:dyDescent="0.25">
      <c r="A5013" t="s">
        <v>19087</v>
      </c>
      <c r="B5013" t="s">
        <v>19088</v>
      </c>
      <c r="C5013" s="1" t="str">
        <f t="shared" si="809"/>
        <v>21:0624</v>
      </c>
      <c r="D5013" s="1" t="str">
        <f t="shared" si="810"/>
        <v>21:0195</v>
      </c>
      <c r="E5013" t="s">
        <v>19089</v>
      </c>
      <c r="F5013" t="s">
        <v>19090</v>
      </c>
      <c r="H5013">
        <v>62.961651799999999</v>
      </c>
      <c r="I5013">
        <v>-139.1423465</v>
      </c>
      <c r="J5013" s="1" t="str">
        <f t="shared" si="811"/>
        <v>NGR bulk stream sediment</v>
      </c>
      <c r="K5013" s="1" t="str">
        <f t="shared" si="812"/>
        <v>&lt;177 micron (NGR)</v>
      </c>
      <c r="L5013">
        <v>25</v>
      </c>
      <c r="M5013" t="s">
        <v>38</v>
      </c>
      <c r="N5013">
        <v>470</v>
      </c>
      <c r="O5013">
        <v>81</v>
      </c>
      <c r="P5013">
        <v>32</v>
      </c>
      <c r="Q5013">
        <v>10</v>
      </c>
      <c r="R5013">
        <v>22</v>
      </c>
      <c r="S5013">
        <v>12</v>
      </c>
      <c r="T5013">
        <v>-0.2</v>
      </c>
      <c r="U5013">
        <v>480</v>
      </c>
      <c r="V5013">
        <v>2.4</v>
      </c>
      <c r="W5013">
        <v>-0.2</v>
      </c>
      <c r="X5013">
        <v>2</v>
      </c>
      <c r="Y5013">
        <v>-2</v>
      </c>
      <c r="Z5013">
        <v>60</v>
      </c>
      <c r="AA5013">
        <v>0.3</v>
      </c>
      <c r="AB5013">
        <v>2</v>
      </c>
      <c r="AC5013">
        <v>836</v>
      </c>
      <c r="AD5013">
        <v>20</v>
      </c>
      <c r="AE5013">
        <v>-2</v>
      </c>
      <c r="AF5013">
        <v>6</v>
      </c>
      <c r="AG5013">
        <v>2.9</v>
      </c>
      <c r="AH5013">
        <v>430</v>
      </c>
    </row>
    <row r="5014" spans="1:34" hidden="1" x14ac:dyDescent="0.25">
      <c r="A5014" t="s">
        <v>19091</v>
      </c>
      <c r="B5014" t="s">
        <v>19092</v>
      </c>
      <c r="C5014" s="1" t="str">
        <f t="shared" si="809"/>
        <v>21:0624</v>
      </c>
      <c r="D5014" s="1" t="str">
        <f t="shared" si="810"/>
        <v>21:0195</v>
      </c>
      <c r="E5014" t="s">
        <v>19093</v>
      </c>
      <c r="F5014" t="s">
        <v>19094</v>
      </c>
      <c r="H5014">
        <v>62.983731400000003</v>
      </c>
      <c r="I5014">
        <v>-139.10066119999999</v>
      </c>
      <c r="J5014" s="1" t="str">
        <f t="shared" si="811"/>
        <v>NGR bulk stream sediment</v>
      </c>
      <c r="K5014" s="1" t="str">
        <f t="shared" si="812"/>
        <v>&lt;177 micron (NGR)</v>
      </c>
      <c r="L5014">
        <v>25</v>
      </c>
      <c r="M5014" t="s">
        <v>43</v>
      </c>
      <c r="N5014">
        <v>471</v>
      </c>
      <c r="O5014">
        <v>51</v>
      </c>
      <c r="P5014">
        <v>29</v>
      </c>
      <c r="Q5014">
        <v>4</v>
      </c>
      <c r="R5014">
        <v>18</v>
      </c>
      <c r="S5014">
        <v>13</v>
      </c>
      <c r="T5014">
        <v>-0.2</v>
      </c>
      <c r="U5014">
        <v>380</v>
      </c>
      <c r="V5014">
        <v>2.2999999999999998</v>
      </c>
      <c r="W5014">
        <v>-0.2</v>
      </c>
      <c r="X5014">
        <v>2</v>
      </c>
      <c r="Y5014">
        <v>-2</v>
      </c>
      <c r="Z5014">
        <v>53</v>
      </c>
      <c r="AA5014">
        <v>0.5</v>
      </c>
      <c r="AB5014">
        <v>2</v>
      </c>
      <c r="AC5014">
        <v>528</v>
      </c>
      <c r="AD5014">
        <v>15</v>
      </c>
      <c r="AE5014">
        <v>-2</v>
      </c>
      <c r="AF5014">
        <v>2</v>
      </c>
      <c r="AG5014">
        <v>2.4</v>
      </c>
      <c r="AH5014">
        <v>400</v>
      </c>
    </row>
    <row r="5015" spans="1:34" hidden="1" x14ac:dyDescent="0.25">
      <c r="A5015" t="s">
        <v>19095</v>
      </c>
      <c r="B5015" t="s">
        <v>19096</v>
      </c>
      <c r="C5015" s="1" t="str">
        <f t="shared" si="809"/>
        <v>21:0624</v>
      </c>
      <c r="D5015" s="1" t="str">
        <f t="shared" si="810"/>
        <v>21:0195</v>
      </c>
      <c r="E5015" t="s">
        <v>19089</v>
      </c>
      <c r="F5015" t="s">
        <v>19097</v>
      </c>
      <c r="H5015">
        <v>62.961651799999999</v>
      </c>
      <c r="I5015">
        <v>-139.1423465</v>
      </c>
      <c r="J5015" s="1" t="str">
        <f t="shared" si="811"/>
        <v>NGR bulk stream sediment</v>
      </c>
      <c r="K5015" s="1" t="str">
        <f t="shared" si="812"/>
        <v>&lt;177 micron (NGR)</v>
      </c>
      <c r="L5015">
        <v>25</v>
      </c>
      <c r="M5015" t="s">
        <v>47</v>
      </c>
      <c r="N5015">
        <v>472</v>
      </c>
      <c r="O5015">
        <v>80</v>
      </c>
      <c r="P5015">
        <v>33</v>
      </c>
      <c r="Q5015">
        <v>9</v>
      </c>
      <c r="R5015">
        <v>23</v>
      </c>
      <c r="S5015">
        <v>11</v>
      </c>
      <c r="T5015">
        <v>-0.2</v>
      </c>
      <c r="U5015">
        <v>490</v>
      </c>
      <c r="V5015">
        <v>2.6</v>
      </c>
      <c r="W5015">
        <v>0.2</v>
      </c>
      <c r="X5015">
        <v>2</v>
      </c>
      <c r="Y5015">
        <v>-2</v>
      </c>
      <c r="Z5015">
        <v>62</v>
      </c>
      <c r="AA5015">
        <v>0.4</v>
      </c>
      <c r="AB5015">
        <v>2</v>
      </c>
      <c r="AC5015">
        <v>817</v>
      </c>
      <c r="AD5015">
        <v>20</v>
      </c>
      <c r="AE5015">
        <v>-2</v>
      </c>
      <c r="AF5015">
        <v>6</v>
      </c>
      <c r="AG5015">
        <v>3.2</v>
      </c>
      <c r="AH5015">
        <v>490</v>
      </c>
    </row>
    <row r="5016" spans="1:34" hidden="1" x14ac:dyDescent="0.25">
      <c r="A5016" t="s">
        <v>19098</v>
      </c>
      <c r="B5016" t="s">
        <v>19099</v>
      </c>
      <c r="C5016" s="1" t="str">
        <f t="shared" si="809"/>
        <v>21:0624</v>
      </c>
      <c r="D5016" s="1" t="str">
        <f t="shared" si="810"/>
        <v>21:0195</v>
      </c>
      <c r="E5016" t="s">
        <v>19089</v>
      </c>
      <c r="F5016" t="s">
        <v>19100</v>
      </c>
      <c r="H5016">
        <v>62.961651799999999</v>
      </c>
      <c r="I5016">
        <v>-139.1423465</v>
      </c>
      <c r="J5016" s="1" t="str">
        <f t="shared" si="811"/>
        <v>NGR bulk stream sediment</v>
      </c>
      <c r="K5016" s="1" t="str">
        <f t="shared" si="812"/>
        <v>&lt;177 micron (NGR)</v>
      </c>
      <c r="L5016">
        <v>25</v>
      </c>
      <c r="M5016" t="s">
        <v>51</v>
      </c>
      <c r="N5016">
        <v>473</v>
      </c>
      <c r="O5016">
        <v>83</v>
      </c>
      <c r="P5016">
        <v>35</v>
      </c>
      <c r="Q5016">
        <v>10</v>
      </c>
      <c r="R5016">
        <v>24</v>
      </c>
      <c r="S5016">
        <v>14</v>
      </c>
      <c r="T5016">
        <v>-0.2</v>
      </c>
      <c r="U5016">
        <v>530</v>
      </c>
      <c r="V5016">
        <v>2.5</v>
      </c>
      <c r="W5016">
        <v>-0.2</v>
      </c>
      <c r="X5016">
        <v>2</v>
      </c>
      <c r="Y5016">
        <v>-2</v>
      </c>
      <c r="Z5016">
        <v>64</v>
      </c>
      <c r="AA5016">
        <v>0.5</v>
      </c>
      <c r="AB5016">
        <v>2</v>
      </c>
      <c r="AC5016">
        <v>762</v>
      </c>
      <c r="AD5016">
        <v>25</v>
      </c>
      <c r="AE5016">
        <v>-2</v>
      </c>
      <c r="AF5016">
        <v>8.6</v>
      </c>
      <c r="AG5016">
        <v>3</v>
      </c>
      <c r="AH5016">
        <v>450</v>
      </c>
    </row>
    <row r="5017" spans="1:34" hidden="1" x14ac:dyDescent="0.25">
      <c r="A5017" t="s">
        <v>19101</v>
      </c>
      <c r="B5017" t="s">
        <v>19102</v>
      </c>
      <c r="C5017" s="1" t="str">
        <f t="shared" si="809"/>
        <v>21:0624</v>
      </c>
      <c r="D5017" s="1" t="str">
        <f t="shared" si="810"/>
        <v>21:0195</v>
      </c>
      <c r="E5017" t="s">
        <v>19103</v>
      </c>
      <c r="F5017" t="s">
        <v>19104</v>
      </c>
      <c r="H5017">
        <v>62.897536700000003</v>
      </c>
      <c r="I5017">
        <v>-139.36977630000001</v>
      </c>
      <c r="J5017" s="1" t="str">
        <f t="shared" si="811"/>
        <v>NGR bulk stream sediment</v>
      </c>
      <c r="K5017" s="1" t="str">
        <f t="shared" si="812"/>
        <v>&lt;177 micron (NGR)</v>
      </c>
      <c r="L5017">
        <v>25</v>
      </c>
      <c r="M5017" t="s">
        <v>56</v>
      </c>
      <c r="N5017">
        <v>474</v>
      </c>
      <c r="O5017">
        <v>72</v>
      </c>
      <c r="P5017">
        <v>17</v>
      </c>
      <c r="Q5017">
        <v>10</v>
      </c>
      <c r="R5017">
        <v>28</v>
      </c>
      <c r="S5017">
        <v>10</v>
      </c>
      <c r="T5017">
        <v>-0.2</v>
      </c>
      <c r="U5017">
        <v>530</v>
      </c>
      <c r="V5017">
        <v>2.2000000000000002</v>
      </c>
      <c r="W5017">
        <v>-0.2</v>
      </c>
      <c r="X5017">
        <v>8</v>
      </c>
      <c r="Y5017">
        <v>-2</v>
      </c>
      <c r="Z5017">
        <v>49</v>
      </c>
      <c r="AA5017">
        <v>0.9</v>
      </c>
      <c r="AB5017">
        <v>2</v>
      </c>
      <c r="AC5017">
        <v>620</v>
      </c>
      <c r="AD5017">
        <v>45</v>
      </c>
      <c r="AE5017">
        <v>2</v>
      </c>
      <c r="AF5017">
        <v>11</v>
      </c>
      <c r="AG5017">
        <v>29.3</v>
      </c>
      <c r="AH5017">
        <v>315</v>
      </c>
    </row>
    <row r="5018" spans="1:34" hidden="1" x14ac:dyDescent="0.25">
      <c r="A5018" t="s">
        <v>19105</v>
      </c>
      <c r="B5018" t="s">
        <v>19106</v>
      </c>
      <c r="C5018" s="1" t="str">
        <f t="shared" si="809"/>
        <v>21:0624</v>
      </c>
      <c r="D5018" s="1" t="str">
        <f t="shared" si="810"/>
        <v>21:0195</v>
      </c>
      <c r="E5018" t="s">
        <v>19107</v>
      </c>
      <c r="F5018" t="s">
        <v>19108</v>
      </c>
      <c r="H5018">
        <v>62.864995</v>
      </c>
      <c r="I5018">
        <v>-139.37301590000001</v>
      </c>
      <c r="J5018" s="1" t="str">
        <f t="shared" si="811"/>
        <v>NGR bulk stream sediment</v>
      </c>
      <c r="K5018" s="1" t="str">
        <f t="shared" si="812"/>
        <v>&lt;177 micron (NGR)</v>
      </c>
      <c r="L5018">
        <v>25</v>
      </c>
      <c r="M5018" t="s">
        <v>61</v>
      </c>
      <c r="N5018">
        <v>475</v>
      </c>
      <c r="O5018">
        <v>66</v>
      </c>
      <c r="P5018">
        <v>11</v>
      </c>
      <c r="Q5018">
        <v>11</v>
      </c>
      <c r="R5018">
        <v>15</v>
      </c>
      <c r="S5018">
        <v>9</v>
      </c>
      <c r="T5018">
        <v>-0.2</v>
      </c>
      <c r="U5018">
        <v>630</v>
      </c>
      <c r="V5018">
        <v>2.4</v>
      </c>
      <c r="W5018">
        <v>-0.2</v>
      </c>
      <c r="X5018">
        <v>4</v>
      </c>
      <c r="Y5018">
        <v>-2</v>
      </c>
      <c r="Z5018">
        <v>49</v>
      </c>
      <c r="AA5018">
        <v>0.8</v>
      </c>
      <c r="AB5018">
        <v>2</v>
      </c>
      <c r="AC5018">
        <v>655</v>
      </c>
      <c r="AD5018">
        <v>85</v>
      </c>
      <c r="AE5018">
        <v>-2</v>
      </c>
      <c r="AF5018">
        <v>10.199999999999999</v>
      </c>
      <c r="AG5018">
        <v>5.7</v>
      </c>
      <c r="AH5018">
        <v>300</v>
      </c>
    </row>
    <row r="5019" spans="1:34" hidden="1" x14ac:dyDescent="0.25">
      <c r="A5019" t="s">
        <v>19109</v>
      </c>
      <c r="B5019" t="s">
        <v>19110</v>
      </c>
      <c r="C5019" s="1" t="str">
        <f t="shared" si="809"/>
        <v>21:0624</v>
      </c>
      <c r="D5019" s="1" t="str">
        <f t="shared" si="810"/>
        <v>21:0195</v>
      </c>
      <c r="E5019" t="s">
        <v>19111</v>
      </c>
      <c r="F5019" t="s">
        <v>19112</v>
      </c>
      <c r="H5019">
        <v>62.8614958</v>
      </c>
      <c r="I5019">
        <v>-139.3114166</v>
      </c>
      <c r="J5019" s="1" t="str">
        <f t="shared" si="811"/>
        <v>NGR bulk stream sediment</v>
      </c>
      <c r="K5019" s="1" t="str">
        <f t="shared" si="812"/>
        <v>&lt;177 micron (NGR)</v>
      </c>
      <c r="L5019">
        <v>25</v>
      </c>
      <c r="M5019" t="s">
        <v>66</v>
      </c>
      <c r="N5019">
        <v>476</v>
      </c>
      <c r="O5019">
        <v>79</v>
      </c>
      <c r="P5019">
        <v>23</v>
      </c>
      <c r="Q5019">
        <v>12</v>
      </c>
      <c r="R5019">
        <v>29</v>
      </c>
      <c r="S5019">
        <v>11</v>
      </c>
      <c r="T5019">
        <v>-0.2</v>
      </c>
      <c r="U5019">
        <v>580</v>
      </c>
      <c r="V5019">
        <v>2.6</v>
      </c>
      <c r="W5019">
        <v>-0.2</v>
      </c>
      <c r="X5019">
        <v>10</v>
      </c>
      <c r="Y5019">
        <v>-2</v>
      </c>
      <c r="Z5019">
        <v>55</v>
      </c>
      <c r="AA5019">
        <v>0.9</v>
      </c>
      <c r="AB5019">
        <v>2</v>
      </c>
      <c r="AC5019">
        <v>679</v>
      </c>
      <c r="AD5019">
        <v>55</v>
      </c>
      <c r="AE5019">
        <v>2</v>
      </c>
      <c r="AF5019">
        <v>7.2</v>
      </c>
      <c r="AG5019">
        <v>7.3</v>
      </c>
      <c r="AH5019">
        <v>400</v>
      </c>
    </row>
    <row r="5020" spans="1:34" hidden="1" x14ac:dyDescent="0.25">
      <c r="A5020" t="s">
        <v>19113</v>
      </c>
      <c r="B5020" t="s">
        <v>19114</v>
      </c>
      <c r="C5020" s="1" t="str">
        <f t="shared" si="809"/>
        <v>21:0624</v>
      </c>
      <c r="D5020" s="1" t="str">
        <f t="shared" si="810"/>
        <v>21:0195</v>
      </c>
      <c r="E5020" t="s">
        <v>19115</v>
      </c>
      <c r="F5020" t="s">
        <v>19116</v>
      </c>
      <c r="H5020">
        <v>62.856345300000001</v>
      </c>
      <c r="I5020">
        <v>-139.25647240000001</v>
      </c>
      <c r="J5020" s="1" t="str">
        <f t="shared" si="811"/>
        <v>NGR bulk stream sediment</v>
      </c>
      <c r="K5020" s="1" t="str">
        <f t="shared" si="812"/>
        <v>&lt;177 micron (NGR)</v>
      </c>
      <c r="L5020">
        <v>25</v>
      </c>
      <c r="M5020" t="s">
        <v>76</v>
      </c>
      <c r="N5020">
        <v>477</v>
      </c>
      <c r="O5020">
        <v>60</v>
      </c>
      <c r="P5020">
        <v>11</v>
      </c>
      <c r="Q5020">
        <v>9</v>
      </c>
      <c r="R5020">
        <v>13</v>
      </c>
      <c r="S5020">
        <v>7</v>
      </c>
      <c r="T5020">
        <v>-0.2</v>
      </c>
      <c r="U5020">
        <v>640</v>
      </c>
      <c r="V5020">
        <v>2</v>
      </c>
      <c r="W5020">
        <v>-0.2</v>
      </c>
      <c r="X5020">
        <v>4</v>
      </c>
      <c r="Y5020">
        <v>-2</v>
      </c>
      <c r="Z5020">
        <v>47</v>
      </c>
      <c r="AA5020">
        <v>0.4</v>
      </c>
      <c r="AB5020">
        <v>2</v>
      </c>
      <c r="AC5020">
        <v>636</v>
      </c>
      <c r="AD5020">
        <v>50</v>
      </c>
      <c r="AE5020">
        <v>2</v>
      </c>
      <c r="AF5020">
        <v>9.4</v>
      </c>
      <c r="AG5020">
        <v>5.2</v>
      </c>
      <c r="AH5020">
        <v>260</v>
      </c>
    </row>
    <row r="5021" spans="1:34" hidden="1" x14ac:dyDescent="0.25">
      <c r="A5021" t="s">
        <v>19117</v>
      </c>
      <c r="B5021" t="s">
        <v>19118</v>
      </c>
      <c r="C5021" s="1" t="str">
        <f t="shared" si="809"/>
        <v>21:0624</v>
      </c>
      <c r="D5021" s="1" t="str">
        <f t="shared" si="810"/>
        <v>21:0195</v>
      </c>
      <c r="E5021" t="s">
        <v>19119</v>
      </c>
      <c r="F5021" t="s">
        <v>19120</v>
      </c>
      <c r="H5021">
        <v>62.850914500000002</v>
      </c>
      <c r="I5021">
        <v>-139.2529236</v>
      </c>
      <c r="J5021" s="1" t="str">
        <f t="shared" si="811"/>
        <v>NGR bulk stream sediment</v>
      </c>
      <c r="K5021" s="1" t="str">
        <f t="shared" si="812"/>
        <v>&lt;177 micron (NGR)</v>
      </c>
      <c r="L5021">
        <v>25</v>
      </c>
      <c r="M5021" t="s">
        <v>81</v>
      </c>
      <c r="N5021">
        <v>478</v>
      </c>
      <c r="O5021">
        <v>76</v>
      </c>
      <c r="P5021">
        <v>13</v>
      </c>
      <c r="Q5021">
        <v>10</v>
      </c>
      <c r="R5021">
        <v>16</v>
      </c>
      <c r="S5021">
        <v>11</v>
      </c>
      <c r="T5021">
        <v>-0.2</v>
      </c>
      <c r="U5021">
        <v>940</v>
      </c>
      <c r="V5021">
        <v>2.2999999999999998</v>
      </c>
      <c r="W5021">
        <v>0.2</v>
      </c>
      <c r="X5021">
        <v>3</v>
      </c>
      <c r="Y5021">
        <v>-2</v>
      </c>
      <c r="Z5021">
        <v>53</v>
      </c>
      <c r="AA5021">
        <v>0.5</v>
      </c>
      <c r="AB5021">
        <v>2</v>
      </c>
      <c r="AC5021">
        <v>651</v>
      </c>
      <c r="AD5021">
        <v>95</v>
      </c>
      <c r="AE5021">
        <v>-2</v>
      </c>
      <c r="AF5021">
        <v>9.8000000000000007</v>
      </c>
      <c r="AG5021">
        <v>9.1</v>
      </c>
      <c r="AH5021">
        <v>315</v>
      </c>
    </row>
    <row r="5022" spans="1:34" hidden="1" x14ac:dyDescent="0.25">
      <c r="A5022" t="s">
        <v>19121</v>
      </c>
      <c r="B5022" t="s">
        <v>19122</v>
      </c>
      <c r="C5022" s="1" t="str">
        <f t="shared" si="809"/>
        <v>21:0624</v>
      </c>
      <c r="D5022" s="1" t="str">
        <f>HYPERLINK("http://geochem.nrcan.gc.ca/cdogs/content/svy/svy_e.htm", "")</f>
        <v/>
      </c>
      <c r="G5022" s="1" t="str">
        <f>HYPERLINK("http://geochem.nrcan.gc.ca/cdogs/content/cr_/cr_00078_e.htm", "78")</f>
        <v>78</v>
      </c>
      <c r="J5022" t="s">
        <v>69</v>
      </c>
      <c r="K5022" t="s">
        <v>70</v>
      </c>
      <c r="L5022">
        <v>25</v>
      </c>
      <c r="M5022" t="s">
        <v>71</v>
      </c>
      <c r="N5022">
        <v>479</v>
      </c>
      <c r="O5022">
        <v>87</v>
      </c>
      <c r="P5022">
        <v>38</v>
      </c>
      <c r="Q5022">
        <v>16</v>
      </c>
      <c r="R5022">
        <v>232</v>
      </c>
      <c r="S5022">
        <v>19</v>
      </c>
      <c r="T5022">
        <v>-0.2</v>
      </c>
      <c r="U5022">
        <v>440</v>
      </c>
      <c r="V5022">
        <v>2.6</v>
      </c>
      <c r="W5022">
        <v>0.4</v>
      </c>
      <c r="X5022">
        <v>11</v>
      </c>
      <c r="Y5022">
        <v>3</v>
      </c>
      <c r="Z5022">
        <v>52</v>
      </c>
      <c r="AA5022">
        <v>0.7</v>
      </c>
      <c r="AB5022">
        <v>5</v>
      </c>
      <c r="AC5022">
        <v>642</v>
      </c>
      <c r="AD5022">
        <v>10</v>
      </c>
      <c r="AE5022">
        <v>10</v>
      </c>
      <c r="AF5022">
        <v>2.6</v>
      </c>
      <c r="AG5022">
        <v>11.4</v>
      </c>
      <c r="AH5022">
        <v>290</v>
      </c>
    </row>
    <row r="5023" spans="1:34" hidden="1" x14ac:dyDescent="0.25">
      <c r="A5023" t="s">
        <v>19123</v>
      </c>
      <c r="B5023" t="s">
        <v>19124</v>
      </c>
      <c r="C5023" s="1" t="str">
        <f t="shared" si="809"/>
        <v>21:0624</v>
      </c>
      <c r="D5023" s="1" t="str">
        <f t="shared" ref="D5023:D5041" si="813">HYPERLINK("http://geochem.nrcan.gc.ca/cdogs/content/svy/svy210195_e.htm", "21:0195")</f>
        <v>21:0195</v>
      </c>
      <c r="E5023" t="s">
        <v>19125</v>
      </c>
      <c r="F5023" t="s">
        <v>19126</v>
      </c>
      <c r="H5023">
        <v>62.815320900000003</v>
      </c>
      <c r="I5023">
        <v>-139.30900059999999</v>
      </c>
      <c r="J5023" s="1" t="str">
        <f t="shared" ref="J5023:J5041" si="814">HYPERLINK("http://geochem.nrcan.gc.ca/cdogs/content/kwd/kwd020030_e.htm", "NGR bulk stream sediment")</f>
        <v>NGR bulk stream sediment</v>
      </c>
      <c r="K5023" s="1" t="str">
        <f t="shared" ref="K5023:K5041" si="815">HYPERLINK("http://geochem.nrcan.gc.ca/cdogs/content/kwd/kwd080006_e.htm", "&lt;177 micron (NGR)")</f>
        <v>&lt;177 micron (NGR)</v>
      </c>
      <c r="L5023">
        <v>25</v>
      </c>
      <c r="M5023" t="s">
        <v>86</v>
      </c>
      <c r="N5023">
        <v>480</v>
      </c>
      <c r="O5023">
        <v>62</v>
      </c>
      <c r="P5023">
        <v>34</v>
      </c>
      <c r="Q5023">
        <v>7</v>
      </c>
      <c r="R5023">
        <v>26</v>
      </c>
      <c r="S5023">
        <v>14</v>
      </c>
      <c r="T5023">
        <v>-0.2</v>
      </c>
      <c r="U5023">
        <v>480</v>
      </c>
      <c r="V5023">
        <v>2.8</v>
      </c>
      <c r="W5023">
        <v>-0.2</v>
      </c>
      <c r="X5023">
        <v>2</v>
      </c>
      <c r="Y5023">
        <v>-2</v>
      </c>
      <c r="Z5023">
        <v>63</v>
      </c>
      <c r="AA5023">
        <v>0.9</v>
      </c>
      <c r="AB5023">
        <v>6</v>
      </c>
      <c r="AC5023">
        <v>534</v>
      </c>
      <c r="AD5023">
        <v>45</v>
      </c>
      <c r="AE5023">
        <v>-2</v>
      </c>
      <c r="AF5023">
        <v>15.6</v>
      </c>
      <c r="AG5023">
        <v>12.6</v>
      </c>
      <c r="AH5023">
        <v>330</v>
      </c>
    </row>
    <row r="5024" spans="1:34" hidden="1" x14ac:dyDescent="0.25">
      <c r="A5024" t="s">
        <v>19127</v>
      </c>
      <c r="B5024" t="s">
        <v>19128</v>
      </c>
      <c r="C5024" s="1" t="str">
        <f t="shared" si="809"/>
        <v>21:0624</v>
      </c>
      <c r="D5024" s="1" t="str">
        <f t="shared" si="813"/>
        <v>21:0195</v>
      </c>
      <c r="E5024" t="s">
        <v>19129</v>
      </c>
      <c r="F5024" t="s">
        <v>19130</v>
      </c>
      <c r="H5024">
        <v>62.808703100000002</v>
      </c>
      <c r="I5024">
        <v>-139.2815597</v>
      </c>
      <c r="J5024" s="1" t="str">
        <f t="shared" si="814"/>
        <v>NGR bulk stream sediment</v>
      </c>
      <c r="K5024" s="1" t="str">
        <f t="shared" si="815"/>
        <v>&lt;177 micron (NGR)</v>
      </c>
      <c r="L5024">
        <v>25</v>
      </c>
      <c r="M5024" t="s">
        <v>91</v>
      </c>
      <c r="N5024">
        <v>481</v>
      </c>
      <c r="O5024">
        <v>65</v>
      </c>
      <c r="P5024">
        <v>27</v>
      </c>
      <c r="Q5024">
        <v>10</v>
      </c>
      <c r="R5024">
        <v>18</v>
      </c>
      <c r="S5024">
        <v>13</v>
      </c>
      <c r="T5024">
        <v>-0.2</v>
      </c>
      <c r="U5024">
        <v>560</v>
      </c>
      <c r="V5024">
        <v>2.4</v>
      </c>
      <c r="W5024">
        <v>0.2</v>
      </c>
      <c r="X5024">
        <v>3</v>
      </c>
      <c r="Y5024">
        <v>-2</v>
      </c>
      <c r="Z5024">
        <v>57</v>
      </c>
      <c r="AA5024">
        <v>0.6</v>
      </c>
      <c r="AB5024">
        <v>3</v>
      </c>
      <c r="AC5024">
        <v>579</v>
      </c>
      <c r="AD5024">
        <v>45</v>
      </c>
      <c r="AE5024">
        <v>-2</v>
      </c>
      <c r="AF5024">
        <v>12</v>
      </c>
      <c r="AG5024">
        <v>3.3</v>
      </c>
      <c r="AH5024">
        <v>315</v>
      </c>
    </row>
    <row r="5025" spans="1:34" hidden="1" x14ac:dyDescent="0.25">
      <c r="A5025" t="s">
        <v>19131</v>
      </c>
      <c r="B5025" t="s">
        <v>19132</v>
      </c>
      <c r="C5025" s="1" t="str">
        <f t="shared" si="809"/>
        <v>21:0624</v>
      </c>
      <c r="D5025" s="1" t="str">
        <f t="shared" si="813"/>
        <v>21:0195</v>
      </c>
      <c r="E5025" t="s">
        <v>19133</v>
      </c>
      <c r="F5025" t="s">
        <v>19134</v>
      </c>
      <c r="H5025">
        <v>62.787314700000003</v>
      </c>
      <c r="I5025">
        <v>-139.27841419999999</v>
      </c>
      <c r="J5025" s="1" t="str">
        <f t="shared" si="814"/>
        <v>NGR bulk stream sediment</v>
      </c>
      <c r="K5025" s="1" t="str">
        <f t="shared" si="815"/>
        <v>&lt;177 micron (NGR)</v>
      </c>
      <c r="L5025">
        <v>25</v>
      </c>
      <c r="M5025" t="s">
        <v>96</v>
      </c>
      <c r="N5025">
        <v>482</v>
      </c>
      <c r="O5025">
        <v>65</v>
      </c>
      <c r="P5025">
        <v>26</v>
      </c>
      <c r="Q5025">
        <v>8</v>
      </c>
      <c r="R5025">
        <v>22</v>
      </c>
      <c r="S5025">
        <v>9</v>
      </c>
      <c r="T5025">
        <v>-0.2</v>
      </c>
      <c r="U5025">
        <v>410</v>
      </c>
      <c r="V5025">
        <v>2</v>
      </c>
      <c r="W5025">
        <v>-0.2</v>
      </c>
      <c r="X5025">
        <v>3</v>
      </c>
      <c r="Y5025">
        <v>-2</v>
      </c>
      <c r="Z5025">
        <v>50</v>
      </c>
      <c r="AA5025">
        <v>0.5</v>
      </c>
      <c r="AB5025">
        <v>3</v>
      </c>
      <c r="AC5025">
        <v>610</v>
      </c>
      <c r="AD5025">
        <v>50</v>
      </c>
      <c r="AE5025">
        <v>-2</v>
      </c>
      <c r="AF5025">
        <v>9.6</v>
      </c>
      <c r="AG5025">
        <v>7.9</v>
      </c>
      <c r="AH5025">
        <v>300</v>
      </c>
    </row>
    <row r="5026" spans="1:34" hidden="1" x14ac:dyDescent="0.25">
      <c r="A5026" t="s">
        <v>19135</v>
      </c>
      <c r="B5026" t="s">
        <v>19136</v>
      </c>
      <c r="C5026" s="1" t="str">
        <f t="shared" si="809"/>
        <v>21:0624</v>
      </c>
      <c r="D5026" s="1" t="str">
        <f t="shared" si="813"/>
        <v>21:0195</v>
      </c>
      <c r="E5026" t="s">
        <v>19137</v>
      </c>
      <c r="F5026" t="s">
        <v>19138</v>
      </c>
      <c r="H5026">
        <v>62.783897000000003</v>
      </c>
      <c r="I5026">
        <v>-139.23740749999999</v>
      </c>
      <c r="J5026" s="1" t="str">
        <f t="shared" si="814"/>
        <v>NGR bulk stream sediment</v>
      </c>
      <c r="K5026" s="1" t="str">
        <f t="shared" si="815"/>
        <v>&lt;177 micron (NGR)</v>
      </c>
      <c r="L5026">
        <v>25</v>
      </c>
      <c r="M5026" t="s">
        <v>101</v>
      </c>
      <c r="N5026">
        <v>483</v>
      </c>
      <c r="O5026">
        <v>79</v>
      </c>
      <c r="P5026">
        <v>31</v>
      </c>
      <c r="Q5026">
        <v>8</v>
      </c>
      <c r="R5026">
        <v>26</v>
      </c>
      <c r="S5026">
        <v>8</v>
      </c>
      <c r="T5026">
        <v>-0.2</v>
      </c>
      <c r="U5026">
        <v>430</v>
      </c>
      <c r="V5026">
        <v>2.4</v>
      </c>
      <c r="W5026">
        <v>0.4</v>
      </c>
      <c r="X5026">
        <v>5</v>
      </c>
      <c r="Y5026">
        <v>-2</v>
      </c>
      <c r="Z5026">
        <v>57</v>
      </c>
      <c r="AA5026">
        <v>0.7</v>
      </c>
      <c r="AB5026">
        <v>2</v>
      </c>
      <c r="AC5026">
        <v>886</v>
      </c>
      <c r="AD5026">
        <v>65</v>
      </c>
      <c r="AE5026">
        <v>2</v>
      </c>
      <c r="AF5026">
        <v>8.1999999999999993</v>
      </c>
      <c r="AG5026">
        <v>3.2</v>
      </c>
      <c r="AH5026">
        <v>330</v>
      </c>
    </row>
    <row r="5027" spans="1:34" hidden="1" x14ac:dyDescent="0.25">
      <c r="A5027" t="s">
        <v>19139</v>
      </c>
      <c r="B5027" t="s">
        <v>19140</v>
      </c>
      <c r="C5027" s="1" t="str">
        <f t="shared" si="809"/>
        <v>21:0624</v>
      </c>
      <c r="D5027" s="1" t="str">
        <f t="shared" si="813"/>
        <v>21:0195</v>
      </c>
      <c r="E5027" t="s">
        <v>19141</v>
      </c>
      <c r="F5027" t="s">
        <v>19142</v>
      </c>
      <c r="H5027">
        <v>62.774543899999998</v>
      </c>
      <c r="I5027">
        <v>-139.197968</v>
      </c>
      <c r="J5027" s="1" t="str">
        <f t="shared" si="814"/>
        <v>NGR bulk stream sediment</v>
      </c>
      <c r="K5027" s="1" t="str">
        <f t="shared" si="815"/>
        <v>&lt;177 micron (NGR)</v>
      </c>
      <c r="L5027">
        <v>25</v>
      </c>
      <c r="M5027" t="s">
        <v>106</v>
      </c>
      <c r="N5027">
        <v>484</v>
      </c>
      <c r="O5027">
        <v>66</v>
      </c>
      <c r="P5027">
        <v>18</v>
      </c>
      <c r="Q5027">
        <v>7</v>
      </c>
      <c r="R5027">
        <v>15</v>
      </c>
      <c r="S5027">
        <v>8</v>
      </c>
      <c r="T5027">
        <v>-0.2</v>
      </c>
      <c r="U5027">
        <v>410</v>
      </c>
      <c r="V5027">
        <v>2.5</v>
      </c>
      <c r="W5027">
        <v>-0.2</v>
      </c>
      <c r="X5027">
        <v>3</v>
      </c>
      <c r="Y5027">
        <v>-2</v>
      </c>
      <c r="Z5027">
        <v>64</v>
      </c>
      <c r="AA5027">
        <v>0.3</v>
      </c>
      <c r="AB5027">
        <v>3</v>
      </c>
      <c r="AC5027">
        <v>822</v>
      </c>
      <c r="AD5027">
        <v>30</v>
      </c>
      <c r="AE5027">
        <v>-2</v>
      </c>
      <c r="AF5027">
        <v>7.2</v>
      </c>
      <c r="AG5027">
        <v>4.5</v>
      </c>
      <c r="AH5027">
        <v>315</v>
      </c>
    </row>
    <row r="5028" spans="1:34" hidden="1" x14ac:dyDescent="0.25">
      <c r="A5028" t="s">
        <v>19143</v>
      </c>
      <c r="B5028" t="s">
        <v>19144</v>
      </c>
      <c r="C5028" s="1" t="str">
        <f t="shared" si="809"/>
        <v>21:0624</v>
      </c>
      <c r="D5028" s="1" t="str">
        <f t="shared" si="813"/>
        <v>21:0195</v>
      </c>
      <c r="E5028" t="s">
        <v>19145</v>
      </c>
      <c r="F5028" t="s">
        <v>19146</v>
      </c>
      <c r="H5028">
        <v>62.7793718</v>
      </c>
      <c r="I5028">
        <v>-139.20970790000001</v>
      </c>
      <c r="J5028" s="1" t="str">
        <f t="shared" si="814"/>
        <v>NGR bulk stream sediment</v>
      </c>
      <c r="K5028" s="1" t="str">
        <f t="shared" si="815"/>
        <v>&lt;177 micron (NGR)</v>
      </c>
      <c r="L5028">
        <v>25</v>
      </c>
      <c r="M5028" t="s">
        <v>111</v>
      </c>
      <c r="N5028">
        <v>485</v>
      </c>
      <c r="O5028">
        <v>49</v>
      </c>
      <c r="P5028">
        <v>15</v>
      </c>
      <c r="Q5028">
        <v>4</v>
      </c>
      <c r="R5028">
        <v>16</v>
      </c>
      <c r="S5028">
        <v>7</v>
      </c>
      <c r="T5028">
        <v>-0.2</v>
      </c>
      <c r="U5028">
        <v>260</v>
      </c>
      <c r="V5028">
        <v>2</v>
      </c>
      <c r="W5028">
        <v>-0.2</v>
      </c>
      <c r="X5028">
        <v>3</v>
      </c>
      <c r="Y5028">
        <v>-2</v>
      </c>
      <c r="Z5028">
        <v>48</v>
      </c>
      <c r="AA5028">
        <v>0.5</v>
      </c>
      <c r="AB5028">
        <v>2</v>
      </c>
      <c r="AC5028">
        <v>730</v>
      </c>
      <c r="AD5028">
        <v>15</v>
      </c>
      <c r="AE5028">
        <v>2</v>
      </c>
      <c r="AF5028">
        <v>3.2</v>
      </c>
      <c r="AG5028">
        <v>3.2</v>
      </c>
      <c r="AH5028">
        <v>290</v>
      </c>
    </row>
    <row r="5029" spans="1:34" hidden="1" x14ac:dyDescent="0.25">
      <c r="A5029" t="s">
        <v>19147</v>
      </c>
      <c r="B5029" t="s">
        <v>19148</v>
      </c>
      <c r="C5029" s="1" t="str">
        <f t="shared" si="809"/>
        <v>21:0624</v>
      </c>
      <c r="D5029" s="1" t="str">
        <f t="shared" si="813"/>
        <v>21:0195</v>
      </c>
      <c r="E5029" t="s">
        <v>19149</v>
      </c>
      <c r="F5029" t="s">
        <v>19150</v>
      </c>
      <c r="H5029">
        <v>62.789467600000002</v>
      </c>
      <c r="I5029">
        <v>-139.14499799999999</v>
      </c>
      <c r="J5029" s="1" t="str">
        <f t="shared" si="814"/>
        <v>NGR bulk stream sediment</v>
      </c>
      <c r="K5029" s="1" t="str">
        <f t="shared" si="815"/>
        <v>&lt;177 micron (NGR)</v>
      </c>
      <c r="L5029">
        <v>25</v>
      </c>
      <c r="M5029" t="s">
        <v>116</v>
      </c>
      <c r="N5029">
        <v>486</v>
      </c>
      <c r="O5029">
        <v>59</v>
      </c>
      <c r="P5029">
        <v>16</v>
      </c>
      <c r="Q5029">
        <v>5</v>
      </c>
      <c r="R5029">
        <v>12</v>
      </c>
      <c r="S5029">
        <v>8</v>
      </c>
      <c r="T5029">
        <v>-0.2</v>
      </c>
      <c r="U5029">
        <v>300</v>
      </c>
      <c r="V5029">
        <v>2.1</v>
      </c>
      <c r="W5029">
        <v>-0.2</v>
      </c>
      <c r="X5029">
        <v>7</v>
      </c>
      <c r="Y5029">
        <v>-2</v>
      </c>
      <c r="Z5029">
        <v>60</v>
      </c>
      <c r="AA5029">
        <v>1.4</v>
      </c>
      <c r="AB5029">
        <v>3</v>
      </c>
      <c r="AC5029">
        <v>833</v>
      </c>
      <c r="AD5029">
        <v>45</v>
      </c>
      <c r="AE5029">
        <v>16</v>
      </c>
      <c r="AF5029">
        <v>4.2</v>
      </c>
      <c r="AG5029">
        <v>6.6</v>
      </c>
      <c r="AH5029">
        <v>340</v>
      </c>
    </row>
    <row r="5030" spans="1:34" hidden="1" x14ac:dyDescent="0.25">
      <c r="A5030" t="s">
        <v>19151</v>
      </c>
      <c r="B5030" t="s">
        <v>19152</v>
      </c>
      <c r="C5030" s="1" t="str">
        <f t="shared" si="809"/>
        <v>21:0624</v>
      </c>
      <c r="D5030" s="1" t="str">
        <f t="shared" si="813"/>
        <v>21:0195</v>
      </c>
      <c r="E5030" t="s">
        <v>19153</v>
      </c>
      <c r="F5030" t="s">
        <v>19154</v>
      </c>
      <c r="H5030">
        <v>62.800683499999998</v>
      </c>
      <c r="I5030">
        <v>-139.13972190000001</v>
      </c>
      <c r="J5030" s="1" t="str">
        <f t="shared" si="814"/>
        <v>NGR bulk stream sediment</v>
      </c>
      <c r="K5030" s="1" t="str">
        <f t="shared" si="815"/>
        <v>&lt;177 micron (NGR)</v>
      </c>
      <c r="L5030">
        <v>25</v>
      </c>
      <c r="M5030" t="s">
        <v>121</v>
      </c>
      <c r="N5030">
        <v>487</v>
      </c>
      <c r="O5030">
        <v>59</v>
      </c>
      <c r="P5030">
        <v>9</v>
      </c>
      <c r="Q5030">
        <v>7</v>
      </c>
      <c r="R5030">
        <v>14</v>
      </c>
      <c r="S5030">
        <v>7</v>
      </c>
      <c r="T5030">
        <v>-0.2</v>
      </c>
      <c r="U5030">
        <v>300</v>
      </c>
      <c r="V5030">
        <v>1.84</v>
      </c>
      <c r="W5030">
        <v>0.2</v>
      </c>
      <c r="X5030">
        <v>4</v>
      </c>
      <c r="Y5030">
        <v>-2</v>
      </c>
      <c r="Z5030">
        <v>42</v>
      </c>
      <c r="AA5030">
        <v>0.8</v>
      </c>
      <c r="AB5030">
        <v>2</v>
      </c>
      <c r="AC5030">
        <v>732</v>
      </c>
      <c r="AD5030">
        <v>20</v>
      </c>
      <c r="AE5030">
        <v>4</v>
      </c>
      <c r="AF5030">
        <v>6.4</v>
      </c>
      <c r="AG5030">
        <v>8</v>
      </c>
      <c r="AH5030">
        <v>315</v>
      </c>
    </row>
    <row r="5031" spans="1:34" hidden="1" x14ac:dyDescent="0.25">
      <c r="A5031" t="s">
        <v>19155</v>
      </c>
      <c r="B5031" t="s">
        <v>19156</v>
      </c>
      <c r="C5031" s="1" t="str">
        <f t="shared" si="809"/>
        <v>21:0624</v>
      </c>
      <c r="D5031" s="1" t="str">
        <f t="shared" si="813"/>
        <v>21:0195</v>
      </c>
      <c r="E5031" t="s">
        <v>19157</v>
      </c>
      <c r="F5031" t="s">
        <v>19158</v>
      </c>
      <c r="H5031">
        <v>62.967385999999998</v>
      </c>
      <c r="I5031">
        <v>-139.600854</v>
      </c>
      <c r="J5031" s="1" t="str">
        <f t="shared" si="814"/>
        <v>NGR bulk stream sediment</v>
      </c>
      <c r="K5031" s="1" t="str">
        <f t="shared" si="815"/>
        <v>&lt;177 micron (NGR)</v>
      </c>
      <c r="L5031">
        <v>25</v>
      </c>
      <c r="M5031" t="s">
        <v>126</v>
      </c>
      <c r="N5031">
        <v>488</v>
      </c>
      <c r="O5031">
        <v>52</v>
      </c>
      <c r="P5031">
        <v>17</v>
      </c>
      <c r="Q5031">
        <v>9</v>
      </c>
      <c r="R5031">
        <v>21</v>
      </c>
      <c r="S5031">
        <v>9</v>
      </c>
      <c r="T5031">
        <v>-0.2</v>
      </c>
      <c r="U5031">
        <v>290</v>
      </c>
      <c r="V5031">
        <v>2</v>
      </c>
      <c r="W5031">
        <v>-0.2</v>
      </c>
      <c r="X5031">
        <v>6</v>
      </c>
      <c r="Y5031">
        <v>-2</v>
      </c>
      <c r="Z5031">
        <v>46</v>
      </c>
      <c r="AA5031">
        <v>0.3</v>
      </c>
      <c r="AB5031">
        <v>3</v>
      </c>
      <c r="AC5031">
        <v>587</v>
      </c>
      <c r="AD5031">
        <v>20</v>
      </c>
      <c r="AE5031">
        <v>-2</v>
      </c>
      <c r="AF5031">
        <v>5</v>
      </c>
      <c r="AG5031">
        <v>3.7</v>
      </c>
      <c r="AH5031">
        <v>385</v>
      </c>
    </row>
    <row r="5032" spans="1:34" hidden="1" x14ac:dyDescent="0.25">
      <c r="A5032" t="s">
        <v>19159</v>
      </c>
      <c r="B5032" t="s">
        <v>19160</v>
      </c>
      <c r="C5032" s="1" t="str">
        <f t="shared" si="809"/>
        <v>21:0624</v>
      </c>
      <c r="D5032" s="1" t="str">
        <f t="shared" si="813"/>
        <v>21:0195</v>
      </c>
      <c r="E5032" t="s">
        <v>19161</v>
      </c>
      <c r="F5032" t="s">
        <v>19162</v>
      </c>
      <c r="H5032">
        <v>62.960499499999997</v>
      </c>
      <c r="I5032">
        <v>-139.6365399</v>
      </c>
      <c r="J5032" s="1" t="str">
        <f t="shared" si="814"/>
        <v>NGR bulk stream sediment</v>
      </c>
      <c r="K5032" s="1" t="str">
        <f t="shared" si="815"/>
        <v>&lt;177 micron (NGR)</v>
      </c>
      <c r="L5032">
        <v>25</v>
      </c>
      <c r="M5032" t="s">
        <v>131</v>
      </c>
      <c r="N5032">
        <v>489</v>
      </c>
      <c r="O5032">
        <v>2</v>
      </c>
      <c r="P5032">
        <v>25</v>
      </c>
      <c r="Q5032">
        <v>10</v>
      </c>
      <c r="R5032">
        <v>24</v>
      </c>
      <c r="S5032">
        <v>5</v>
      </c>
      <c r="T5032">
        <v>-0.2</v>
      </c>
      <c r="U5032">
        <v>280</v>
      </c>
      <c r="V5032">
        <v>2.7</v>
      </c>
      <c r="W5032">
        <v>0.3</v>
      </c>
      <c r="X5032">
        <v>10</v>
      </c>
      <c r="Y5032">
        <v>-2</v>
      </c>
      <c r="Z5032">
        <v>56</v>
      </c>
      <c r="AA5032">
        <v>0.7</v>
      </c>
      <c r="AB5032">
        <v>2</v>
      </c>
      <c r="AC5032">
        <v>1000</v>
      </c>
      <c r="AD5032">
        <v>65</v>
      </c>
      <c r="AE5032">
        <v>-2</v>
      </c>
      <c r="AF5032">
        <v>15</v>
      </c>
      <c r="AG5032">
        <v>2.7</v>
      </c>
      <c r="AH5032">
        <v>370</v>
      </c>
    </row>
    <row r="5033" spans="1:34" hidden="1" x14ac:dyDescent="0.25">
      <c r="A5033" t="s">
        <v>19163</v>
      </c>
      <c r="B5033" t="s">
        <v>19164</v>
      </c>
      <c r="C5033" s="1" t="str">
        <f t="shared" si="809"/>
        <v>21:0624</v>
      </c>
      <c r="D5033" s="1" t="str">
        <f t="shared" si="813"/>
        <v>21:0195</v>
      </c>
      <c r="E5033" t="s">
        <v>19165</v>
      </c>
      <c r="F5033" t="s">
        <v>19166</v>
      </c>
      <c r="H5033">
        <v>62.9942864</v>
      </c>
      <c r="I5033">
        <v>-139.50837849999999</v>
      </c>
      <c r="J5033" s="1" t="str">
        <f t="shared" si="814"/>
        <v>NGR bulk stream sediment</v>
      </c>
      <c r="K5033" s="1" t="str">
        <f t="shared" si="815"/>
        <v>&lt;177 micron (NGR)</v>
      </c>
      <c r="L5033">
        <v>26</v>
      </c>
      <c r="M5033" t="s">
        <v>38</v>
      </c>
      <c r="N5033">
        <v>490</v>
      </c>
      <c r="O5033">
        <v>59</v>
      </c>
      <c r="P5033">
        <v>16</v>
      </c>
      <c r="Q5033">
        <v>5</v>
      </c>
      <c r="R5033">
        <v>20</v>
      </c>
      <c r="S5033">
        <v>4</v>
      </c>
      <c r="T5033">
        <v>-0.2</v>
      </c>
      <c r="U5033">
        <v>230</v>
      </c>
      <c r="V5033">
        <v>1.88</v>
      </c>
      <c r="W5033">
        <v>0.3</v>
      </c>
      <c r="X5033">
        <v>4</v>
      </c>
      <c r="Y5033">
        <v>-2</v>
      </c>
      <c r="Z5033">
        <v>39</v>
      </c>
      <c r="AA5033">
        <v>0.3</v>
      </c>
      <c r="AB5033">
        <v>2</v>
      </c>
      <c r="AC5033">
        <v>750</v>
      </c>
      <c r="AD5033">
        <v>15</v>
      </c>
      <c r="AE5033">
        <v>-2</v>
      </c>
      <c r="AG5033">
        <v>2.8</v>
      </c>
      <c r="AH5033">
        <v>385</v>
      </c>
    </row>
    <row r="5034" spans="1:34" hidden="1" x14ac:dyDescent="0.25">
      <c r="A5034" t="s">
        <v>19167</v>
      </c>
      <c r="B5034" t="s">
        <v>19168</v>
      </c>
      <c r="C5034" s="1" t="str">
        <f t="shared" si="809"/>
        <v>21:0624</v>
      </c>
      <c r="D5034" s="1" t="str">
        <f t="shared" si="813"/>
        <v>21:0195</v>
      </c>
      <c r="E5034" t="s">
        <v>19169</v>
      </c>
      <c r="F5034" t="s">
        <v>19170</v>
      </c>
      <c r="H5034">
        <v>62.962946600000002</v>
      </c>
      <c r="I5034">
        <v>-139.6653374</v>
      </c>
      <c r="J5034" s="1" t="str">
        <f t="shared" si="814"/>
        <v>NGR bulk stream sediment</v>
      </c>
      <c r="K5034" s="1" t="str">
        <f t="shared" si="815"/>
        <v>&lt;177 micron (NGR)</v>
      </c>
      <c r="L5034">
        <v>26</v>
      </c>
      <c r="M5034" t="s">
        <v>43</v>
      </c>
      <c r="N5034">
        <v>491</v>
      </c>
      <c r="O5034">
        <v>65</v>
      </c>
      <c r="P5034">
        <v>21</v>
      </c>
      <c r="Q5034">
        <v>6</v>
      </c>
      <c r="R5034">
        <v>20</v>
      </c>
      <c r="S5034">
        <v>7</v>
      </c>
      <c r="T5034">
        <v>-0.2</v>
      </c>
      <c r="U5034">
        <v>280</v>
      </c>
      <c r="V5034">
        <v>2.02</v>
      </c>
      <c r="W5034">
        <v>0.5</v>
      </c>
      <c r="X5034">
        <v>4</v>
      </c>
      <c r="Y5034">
        <v>-2</v>
      </c>
      <c r="Z5034">
        <v>44</v>
      </c>
      <c r="AA5034">
        <v>0.3</v>
      </c>
      <c r="AB5034">
        <v>2</v>
      </c>
      <c r="AC5034">
        <v>855</v>
      </c>
      <c r="AD5034">
        <v>30</v>
      </c>
      <c r="AE5034">
        <v>-2</v>
      </c>
      <c r="AG5034">
        <v>2.6</v>
      </c>
      <c r="AH5034">
        <v>330</v>
      </c>
    </row>
    <row r="5035" spans="1:34" hidden="1" x14ac:dyDescent="0.25">
      <c r="A5035" t="s">
        <v>19171</v>
      </c>
      <c r="B5035" t="s">
        <v>19172</v>
      </c>
      <c r="C5035" s="1" t="str">
        <f t="shared" si="809"/>
        <v>21:0624</v>
      </c>
      <c r="D5035" s="1" t="str">
        <f t="shared" si="813"/>
        <v>21:0195</v>
      </c>
      <c r="E5035" t="s">
        <v>19173</v>
      </c>
      <c r="F5035" t="s">
        <v>19174</v>
      </c>
      <c r="H5035">
        <v>62.967624800000003</v>
      </c>
      <c r="I5035">
        <v>-139.66358589999999</v>
      </c>
      <c r="J5035" s="1" t="str">
        <f t="shared" si="814"/>
        <v>NGR bulk stream sediment</v>
      </c>
      <c r="K5035" s="1" t="str">
        <f t="shared" si="815"/>
        <v>&lt;177 micron (NGR)</v>
      </c>
      <c r="L5035">
        <v>26</v>
      </c>
      <c r="M5035" t="s">
        <v>56</v>
      </c>
      <c r="N5035">
        <v>492</v>
      </c>
      <c r="O5035">
        <v>73</v>
      </c>
      <c r="P5035">
        <v>22</v>
      </c>
      <c r="Q5035">
        <v>6</v>
      </c>
      <c r="R5035">
        <v>24</v>
      </c>
      <c r="S5035">
        <v>9</v>
      </c>
      <c r="T5035">
        <v>-0.2</v>
      </c>
      <c r="U5035">
        <v>210</v>
      </c>
      <c r="V5035">
        <v>2.04</v>
      </c>
      <c r="W5035">
        <v>0.3</v>
      </c>
      <c r="X5035">
        <v>7</v>
      </c>
      <c r="Y5035">
        <v>-2</v>
      </c>
      <c r="Z5035">
        <v>47</v>
      </c>
      <c r="AA5035">
        <v>0.5</v>
      </c>
      <c r="AB5035">
        <v>2</v>
      </c>
      <c r="AC5035">
        <v>951</v>
      </c>
      <c r="AD5035">
        <v>15</v>
      </c>
      <c r="AE5035">
        <v>-2</v>
      </c>
      <c r="AG5035">
        <v>2.2000000000000002</v>
      </c>
      <c r="AH5035">
        <v>360</v>
      </c>
    </row>
    <row r="5036" spans="1:34" hidden="1" x14ac:dyDescent="0.25">
      <c r="A5036" t="s">
        <v>19175</v>
      </c>
      <c r="B5036" t="s">
        <v>19176</v>
      </c>
      <c r="C5036" s="1" t="str">
        <f t="shared" si="809"/>
        <v>21:0624</v>
      </c>
      <c r="D5036" s="1" t="str">
        <f t="shared" si="813"/>
        <v>21:0195</v>
      </c>
      <c r="E5036" t="s">
        <v>19177</v>
      </c>
      <c r="F5036" t="s">
        <v>19178</v>
      </c>
      <c r="H5036">
        <v>62.951489299999999</v>
      </c>
      <c r="I5036">
        <v>-139.68994839999999</v>
      </c>
      <c r="J5036" s="1" t="str">
        <f t="shared" si="814"/>
        <v>NGR bulk stream sediment</v>
      </c>
      <c r="K5036" s="1" t="str">
        <f t="shared" si="815"/>
        <v>&lt;177 micron (NGR)</v>
      </c>
      <c r="L5036">
        <v>26</v>
      </c>
      <c r="M5036" t="s">
        <v>61</v>
      </c>
      <c r="N5036">
        <v>493</v>
      </c>
      <c r="O5036">
        <v>65</v>
      </c>
      <c r="P5036">
        <v>22</v>
      </c>
      <c r="Q5036">
        <v>7</v>
      </c>
      <c r="R5036">
        <v>24</v>
      </c>
      <c r="S5036">
        <v>5</v>
      </c>
      <c r="T5036">
        <v>-0.2</v>
      </c>
      <c r="U5036">
        <v>140</v>
      </c>
      <c r="V5036">
        <v>2.04</v>
      </c>
      <c r="W5036">
        <v>-0.2</v>
      </c>
      <c r="X5036">
        <v>8</v>
      </c>
      <c r="Y5036">
        <v>-2</v>
      </c>
      <c r="Z5036">
        <v>48</v>
      </c>
      <c r="AA5036">
        <v>0.3</v>
      </c>
      <c r="AB5036">
        <v>2</v>
      </c>
      <c r="AC5036">
        <v>1040</v>
      </c>
      <c r="AD5036">
        <v>20</v>
      </c>
      <c r="AE5036">
        <v>2</v>
      </c>
      <c r="AG5036">
        <v>2.7</v>
      </c>
      <c r="AH5036">
        <v>360</v>
      </c>
    </row>
    <row r="5037" spans="1:34" hidden="1" x14ac:dyDescent="0.25">
      <c r="A5037" t="s">
        <v>19179</v>
      </c>
      <c r="B5037" t="s">
        <v>19180</v>
      </c>
      <c r="C5037" s="1" t="str">
        <f t="shared" si="809"/>
        <v>21:0624</v>
      </c>
      <c r="D5037" s="1" t="str">
        <f t="shared" si="813"/>
        <v>21:0195</v>
      </c>
      <c r="E5037" t="s">
        <v>19181</v>
      </c>
      <c r="F5037" t="s">
        <v>19182</v>
      </c>
      <c r="H5037">
        <v>62.949250399999997</v>
      </c>
      <c r="I5037">
        <v>-139.72785519999999</v>
      </c>
      <c r="J5037" s="1" t="str">
        <f t="shared" si="814"/>
        <v>NGR bulk stream sediment</v>
      </c>
      <c r="K5037" s="1" t="str">
        <f t="shared" si="815"/>
        <v>&lt;177 micron (NGR)</v>
      </c>
      <c r="L5037">
        <v>26</v>
      </c>
      <c r="M5037" t="s">
        <v>66</v>
      </c>
      <c r="N5037">
        <v>494</v>
      </c>
      <c r="O5037">
        <v>67</v>
      </c>
      <c r="P5037">
        <v>22</v>
      </c>
      <c r="Q5037">
        <v>6</v>
      </c>
      <c r="R5037">
        <v>21</v>
      </c>
      <c r="S5037">
        <v>10</v>
      </c>
      <c r="T5037">
        <v>-0.2</v>
      </c>
      <c r="U5037">
        <v>270</v>
      </c>
      <c r="V5037">
        <v>2.02</v>
      </c>
      <c r="W5037">
        <v>0.5</v>
      </c>
      <c r="X5037">
        <v>3</v>
      </c>
      <c r="Y5037">
        <v>-2</v>
      </c>
      <c r="Z5037">
        <v>47</v>
      </c>
      <c r="AA5037">
        <v>0.5</v>
      </c>
      <c r="AB5037">
        <v>2</v>
      </c>
      <c r="AC5037">
        <v>840</v>
      </c>
      <c r="AD5037">
        <v>15</v>
      </c>
      <c r="AE5037">
        <v>-2</v>
      </c>
      <c r="AG5037">
        <v>2.6</v>
      </c>
      <c r="AH5037">
        <v>330</v>
      </c>
    </row>
    <row r="5038" spans="1:34" hidden="1" x14ac:dyDescent="0.25">
      <c r="A5038" t="s">
        <v>19183</v>
      </c>
      <c r="B5038" t="s">
        <v>19184</v>
      </c>
      <c r="C5038" s="1" t="str">
        <f t="shared" si="809"/>
        <v>21:0624</v>
      </c>
      <c r="D5038" s="1" t="str">
        <f t="shared" si="813"/>
        <v>21:0195</v>
      </c>
      <c r="E5038" t="s">
        <v>19185</v>
      </c>
      <c r="F5038" t="s">
        <v>19186</v>
      </c>
      <c r="H5038">
        <v>62.943663200000003</v>
      </c>
      <c r="I5038">
        <v>-139.7234464</v>
      </c>
      <c r="J5038" s="1" t="str">
        <f t="shared" si="814"/>
        <v>NGR bulk stream sediment</v>
      </c>
      <c r="K5038" s="1" t="str">
        <f t="shared" si="815"/>
        <v>&lt;177 micron (NGR)</v>
      </c>
      <c r="L5038">
        <v>26</v>
      </c>
      <c r="M5038" t="s">
        <v>76</v>
      </c>
      <c r="N5038">
        <v>495</v>
      </c>
      <c r="O5038">
        <v>68</v>
      </c>
      <c r="P5038">
        <v>23</v>
      </c>
      <c r="Q5038">
        <v>7</v>
      </c>
      <c r="R5038">
        <v>23</v>
      </c>
      <c r="S5038">
        <v>9</v>
      </c>
      <c r="T5038">
        <v>-0.2</v>
      </c>
      <c r="U5038">
        <v>280</v>
      </c>
      <c r="V5038">
        <v>2.1</v>
      </c>
      <c r="W5038">
        <v>0.2</v>
      </c>
      <c r="X5038">
        <v>7</v>
      </c>
      <c r="Y5038">
        <v>-2</v>
      </c>
      <c r="Z5038">
        <v>48</v>
      </c>
      <c r="AA5038">
        <v>0.4</v>
      </c>
      <c r="AB5038">
        <v>2</v>
      </c>
      <c r="AC5038">
        <v>703</v>
      </c>
      <c r="AD5038">
        <v>20</v>
      </c>
      <c r="AE5038">
        <v>2</v>
      </c>
      <c r="AG5038">
        <v>3.9</v>
      </c>
      <c r="AH5038">
        <v>420</v>
      </c>
    </row>
    <row r="5039" spans="1:34" hidden="1" x14ac:dyDescent="0.25">
      <c r="A5039" t="s">
        <v>19187</v>
      </c>
      <c r="B5039" t="s">
        <v>19188</v>
      </c>
      <c r="C5039" s="1" t="str">
        <f t="shared" si="809"/>
        <v>21:0624</v>
      </c>
      <c r="D5039" s="1" t="str">
        <f t="shared" si="813"/>
        <v>21:0195</v>
      </c>
      <c r="E5039" t="s">
        <v>19189</v>
      </c>
      <c r="F5039" t="s">
        <v>19190</v>
      </c>
      <c r="H5039">
        <v>62.920400100000002</v>
      </c>
      <c r="I5039">
        <v>-139.7338503</v>
      </c>
      <c r="J5039" s="1" t="str">
        <f t="shared" si="814"/>
        <v>NGR bulk stream sediment</v>
      </c>
      <c r="K5039" s="1" t="str">
        <f t="shared" si="815"/>
        <v>&lt;177 micron (NGR)</v>
      </c>
      <c r="L5039">
        <v>26</v>
      </c>
      <c r="M5039" t="s">
        <v>81</v>
      </c>
      <c r="N5039">
        <v>496</v>
      </c>
      <c r="O5039">
        <v>72</v>
      </c>
      <c r="P5039">
        <v>30</v>
      </c>
      <c r="Q5039">
        <v>9</v>
      </c>
      <c r="R5039">
        <v>22</v>
      </c>
      <c r="S5039">
        <v>10</v>
      </c>
      <c r="T5039">
        <v>-0.2</v>
      </c>
      <c r="U5039">
        <v>360</v>
      </c>
      <c r="V5039">
        <v>2.2999999999999998</v>
      </c>
      <c r="W5039">
        <v>0.3</v>
      </c>
      <c r="X5039">
        <v>2</v>
      </c>
      <c r="Y5039">
        <v>-2</v>
      </c>
      <c r="Z5039">
        <v>58</v>
      </c>
      <c r="AA5039">
        <v>0.4</v>
      </c>
      <c r="AB5039">
        <v>2</v>
      </c>
      <c r="AC5039">
        <v>752</v>
      </c>
      <c r="AD5039">
        <v>25</v>
      </c>
      <c r="AE5039">
        <v>2</v>
      </c>
      <c r="AG5039">
        <v>2.4</v>
      </c>
      <c r="AH5039">
        <v>370</v>
      </c>
    </row>
    <row r="5040" spans="1:34" hidden="1" x14ac:dyDescent="0.25">
      <c r="A5040" t="s">
        <v>19191</v>
      </c>
      <c r="B5040" t="s">
        <v>19192</v>
      </c>
      <c r="C5040" s="1" t="str">
        <f t="shared" si="809"/>
        <v>21:0624</v>
      </c>
      <c r="D5040" s="1" t="str">
        <f t="shared" si="813"/>
        <v>21:0195</v>
      </c>
      <c r="E5040" t="s">
        <v>19193</v>
      </c>
      <c r="F5040" t="s">
        <v>19194</v>
      </c>
      <c r="H5040">
        <v>62.925283800000003</v>
      </c>
      <c r="I5040">
        <v>-139.75613179999999</v>
      </c>
      <c r="J5040" s="1" t="str">
        <f t="shared" si="814"/>
        <v>NGR bulk stream sediment</v>
      </c>
      <c r="K5040" s="1" t="str">
        <f t="shared" si="815"/>
        <v>&lt;177 micron (NGR)</v>
      </c>
      <c r="L5040">
        <v>26</v>
      </c>
      <c r="M5040" t="s">
        <v>86</v>
      </c>
      <c r="N5040">
        <v>497</v>
      </c>
      <c r="O5040">
        <v>62</v>
      </c>
      <c r="P5040">
        <v>16</v>
      </c>
      <c r="Q5040">
        <v>4</v>
      </c>
      <c r="R5040">
        <v>20</v>
      </c>
      <c r="S5040">
        <v>7</v>
      </c>
      <c r="T5040">
        <v>-0.2</v>
      </c>
      <c r="U5040">
        <v>250</v>
      </c>
      <c r="V5040">
        <v>2</v>
      </c>
      <c r="W5040">
        <v>0.3</v>
      </c>
      <c r="X5040">
        <v>3</v>
      </c>
      <c r="Y5040">
        <v>-2</v>
      </c>
      <c r="Z5040">
        <v>44</v>
      </c>
      <c r="AA5040">
        <v>0.3</v>
      </c>
      <c r="AB5040">
        <v>2</v>
      </c>
      <c r="AC5040">
        <v>715</v>
      </c>
      <c r="AD5040">
        <v>20</v>
      </c>
      <c r="AE5040">
        <v>-2</v>
      </c>
      <c r="AG5040">
        <v>3.3</v>
      </c>
      <c r="AH5040">
        <v>450</v>
      </c>
    </row>
    <row r="5041" spans="1:34" hidden="1" x14ac:dyDescent="0.25">
      <c r="A5041" t="s">
        <v>19195</v>
      </c>
      <c r="B5041" t="s">
        <v>19196</v>
      </c>
      <c r="C5041" s="1" t="str">
        <f t="shared" si="809"/>
        <v>21:0624</v>
      </c>
      <c r="D5041" s="1" t="str">
        <f t="shared" si="813"/>
        <v>21:0195</v>
      </c>
      <c r="E5041" t="s">
        <v>19197</v>
      </c>
      <c r="F5041" t="s">
        <v>19198</v>
      </c>
      <c r="H5041">
        <v>62.909137700000002</v>
      </c>
      <c r="I5041">
        <v>-139.8763366</v>
      </c>
      <c r="J5041" s="1" t="str">
        <f t="shared" si="814"/>
        <v>NGR bulk stream sediment</v>
      </c>
      <c r="K5041" s="1" t="str">
        <f t="shared" si="815"/>
        <v>&lt;177 micron (NGR)</v>
      </c>
      <c r="L5041">
        <v>26</v>
      </c>
      <c r="M5041" t="s">
        <v>91</v>
      </c>
      <c r="N5041">
        <v>498</v>
      </c>
      <c r="O5041">
        <v>78</v>
      </c>
      <c r="P5041">
        <v>40</v>
      </c>
      <c r="Q5041">
        <v>10</v>
      </c>
      <c r="R5041">
        <v>20</v>
      </c>
      <c r="S5041">
        <v>11</v>
      </c>
      <c r="T5041">
        <v>-0.2</v>
      </c>
      <c r="U5041">
        <v>490</v>
      </c>
      <c r="V5041">
        <v>2.8</v>
      </c>
      <c r="W5041">
        <v>0.4</v>
      </c>
      <c r="X5041">
        <v>2</v>
      </c>
      <c r="Y5041">
        <v>-2</v>
      </c>
      <c r="Z5041">
        <v>59</v>
      </c>
      <c r="AA5041">
        <v>0.3</v>
      </c>
      <c r="AB5041">
        <v>3</v>
      </c>
      <c r="AC5041">
        <v>735</v>
      </c>
      <c r="AD5041">
        <v>145</v>
      </c>
      <c r="AE5041">
        <v>2</v>
      </c>
      <c r="AG5041">
        <v>2.6</v>
      </c>
      <c r="AH5041">
        <v>330</v>
      </c>
    </row>
    <row r="5042" spans="1:34" hidden="1" x14ac:dyDescent="0.25">
      <c r="A5042" t="s">
        <v>19199</v>
      </c>
      <c r="B5042" t="s">
        <v>19200</v>
      </c>
      <c r="C5042" s="1" t="str">
        <f t="shared" si="809"/>
        <v>21:0624</v>
      </c>
      <c r="D5042" s="1" t="str">
        <f>HYPERLINK("http://geochem.nrcan.gc.ca/cdogs/content/svy/svy_e.htm", "")</f>
        <v/>
      </c>
      <c r="G5042" s="1" t="str">
        <f>HYPERLINK("http://geochem.nrcan.gc.ca/cdogs/content/cr_/cr_00079_e.htm", "79")</f>
        <v>79</v>
      </c>
      <c r="J5042" t="s">
        <v>69</v>
      </c>
      <c r="K5042" t="s">
        <v>70</v>
      </c>
      <c r="L5042">
        <v>26</v>
      </c>
      <c r="M5042" t="s">
        <v>71</v>
      </c>
      <c r="N5042">
        <v>499</v>
      </c>
      <c r="O5042">
        <v>109</v>
      </c>
      <c r="P5042">
        <v>93</v>
      </c>
      <c r="Q5042">
        <v>17</v>
      </c>
      <c r="R5042">
        <v>225</v>
      </c>
      <c r="S5042">
        <v>26</v>
      </c>
      <c r="T5042">
        <v>-0.2</v>
      </c>
      <c r="U5042">
        <v>880</v>
      </c>
      <c r="V5042">
        <v>3.4</v>
      </c>
      <c r="W5042">
        <v>1.4</v>
      </c>
      <c r="X5042">
        <v>6</v>
      </c>
      <c r="Y5042">
        <v>-2</v>
      </c>
      <c r="Z5042">
        <v>71</v>
      </c>
      <c r="AA5042">
        <v>0.7</v>
      </c>
      <c r="AB5042">
        <v>2</v>
      </c>
      <c r="AC5042">
        <v>692</v>
      </c>
      <c r="AD5042">
        <v>45</v>
      </c>
      <c r="AE5042">
        <v>4</v>
      </c>
      <c r="AG5042">
        <v>2.8</v>
      </c>
      <c r="AH5042">
        <v>360</v>
      </c>
    </row>
    <row r="5043" spans="1:34" hidden="1" x14ac:dyDescent="0.25">
      <c r="A5043" t="s">
        <v>19201</v>
      </c>
      <c r="B5043" t="s">
        <v>19202</v>
      </c>
      <c r="C5043" s="1" t="str">
        <f t="shared" si="809"/>
        <v>21:0624</v>
      </c>
      <c r="D5043" s="1" t="str">
        <f t="shared" ref="D5043:D5058" si="816">HYPERLINK("http://geochem.nrcan.gc.ca/cdogs/content/svy/svy210195_e.htm", "21:0195")</f>
        <v>21:0195</v>
      </c>
      <c r="E5043" t="s">
        <v>19203</v>
      </c>
      <c r="F5043" t="s">
        <v>19204</v>
      </c>
      <c r="H5043">
        <v>62.919968300000001</v>
      </c>
      <c r="I5043">
        <v>-139.88379889999999</v>
      </c>
      <c r="J5043" s="1" t="str">
        <f t="shared" ref="J5043:J5058" si="817">HYPERLINK("http://geochem.nrcan.gc.ca/cdogs/content/kwd/kwd020030_e.htm", "NGR bulk stream sediment")</f>
        <v>NGR bulk stream sediment</v>
      </c>
      <c r="K5043" s="1" t="str">
        <f t="shared" ref="K5043:K5058" si="818">HYPERLINK("http://geochem.nrcan.gc.ca/cdogs/content/kwd/kwd080006_e.htm", "&lt;177 micron (NGR)")</f>
        <v>&lt;177 micron (NGR)</v>
      </c>
      <c r="L5043">
        <v>26</v>
      </c>
      <c r="M5043" t="s">
        <v>96</v>
      </c>
      <c r="N5043">
        <v>500</v>
      </c>
      <c r="O5043">
        <v>53</v>
      </c>
      <c r="P5043">
        <v>21</v>
      </c>
      <c r="Q5043">
        <v>6</v>
      </c>
      <c r="R5043">
        <v>18</v>
      </c>
      <c r="S5043">
        <v>8</v>
      </c>
      <c r="T5043">
        <v>-0.2</v>
      </c>
      <c r="U5043">
        <v>320</v>
      </c>
      <c r="V5043">
        <v>2</v>
      </c>
      <c r="W5043">
        <v>0.5</v>
      </c>
      <c r="X5043">
        <v>2</v>
      </c>
      <c r="Y5043">
        <v>-2</v>
      </c>
      <c r="Z5043">
        <v>46</v>
      </c>
      <c r="AA5043">
        <v>0.4</v>
      </c>
      <c r="AB5043">
        <v>2</v>
      </c>
      <c r="AC5043">
        <v>663</v>
      </c>
      <c r="AD5043">
        <v>40</v>
      </c>
      <c r="AE5043">
        <v>-2</v>
      </c>
      <c r="AG5043">
        <v>3</v>
      </c>
      <c r="AH5043">
        <v>385</v>
      </c>
    </row>
    <row r="5044" spans="1:34" hidden="1" x14ac:dyDescent="0.25">
      <c r="A5044" t="s">
        <v>19205</v>
      </c>
      <c r="B5044" t="s">
        <v>19206</v>
      </c>
      <c r="C5044" s="1" t="str">
        <f t="shared" si="809"/>
        <v>21:0624</v>
      </c>
      <c r="D5044" s="1" t="str">
        <f t="shared" si="816"/>
        <v>21:0195</v>
      </c>
      <c r="E5044" t="s">
        <v>19207</v>
      </c>
      <c r="F5044" t="s">
        <v>19208</v>
      </c>
      <c r="H5044">
        <v>62.9078886</v>
      </c>
      <c r="I5044">
        <v>-139.94724249999999</v>
      </c>
      <c r="J5044" s="1" t="str">
        <f t="shared" si="817"/>
        <v>NGR bulk stream sediment</v>
      </c>
      <c r="K5044" s="1" t="str">
        <f t="shared" si="818"/>
        <v>&lt;177 micron (NGR)</v>
      </c>
      <c r="L5044">
        <v>26</v>
      </c>
      <c r="M5044" t="s">
        <v>101</v>
      </c>
      <c r="N5044">
        <v>501</v>
      </c>
      <c r="O5044">
        <v>78</v>
      </c>
      <c r="P5044">
        <v>33</v>
      </c>
      <c r="Q5044">
        <v>17</v>
      </c>
      <c r="R5044">
        <v>19</v>
      </c>
      <c r="S5044">
        <v>9</v>
      </c>
      <c r="T5044">
        <v>-0.2</v>
      </c>
      <c r="U5044">
        <v>410</v>
      </c>
      <c r="V5044">
        <v>2.4</v>
      </c>
      <c r="W5044">
        <v>0.4</v>
      </c>
      <c r="X5044">
        <v>2</v>
      </c>
      <c r="Y5044">
        <v>-2</v>
      </c>
      <c r="Z5044">
        <v>46</v>
      </c>
      <c r="AA5044">
        <v>0.4</v>
      </c>
      <c r="AB5044">
        <v>2</v>
      </c>
      <c r="AC5044">
        <v>542</v>
      </c>
      <c r="AD5044">
        <v>40</v>
      </c>
      <c r="AE5044">
        <v>-2</v>
      </c>
      <c r="AG5044">
        <v>2.7</v>
      </c>
      <c r="AH5044">
        <v>360</v>
      </c>
    </row>
    <row r="5045" spans="1:34" hidden="1" x14ac:dyDescent="0.25">
      <c r="A5045" t="s">
        <v>19209</v>
      </c>
      <c r="B5045" t="s">
        <v>19210</v>
      </c>
      <c r="C5045" s="1" t="str">
        <f t="shared" si="809"/>
        <v>21:0624</v>
      </c>
      <c r="D5045" s="1" t="str">
        <f t="shared" si="816"/>
        <v>21:0195</v>
      </c>
      <c r="E5045" t="s">
        <v>19211</v>
      </c>
      <c r="F5045" t="s">
        <v>19212</v>
      </c>
      <c r="H5045">
        <v>62.897105400000001</v>
      </c>
      <c r="I5045">
        <v>-139.94566090000001</v>
      </c>
      <c r="J5045" s="1" t="str">
        <f t="shared" si="817"/>
        <v>NGR bulk stream sediment</v>
      </c>
      <c r="K5045" s="1" t="str">
        <f t="shared" si="818"/>
        <v>&lt;177 micron (NGR)</v>
      </c>
      <c r="L5045">
        <v>26</v>
      </c>
      <c r="M5045" t="s">
        <v>106</v>
      </c>
      <c r="N5045">
        <v>502</v>
      </c>
      <c r="O5045">
        <v>73</v>
      </c>
      <c r="P5045">
        <v>33</v>
      </c>
      <c r="Q5045">
        <v>18</v>
      </c>
      <c r="R5045">
        <v>19</v>
      </c>
      <c r="S5045">
        <v>9</v>
      </c>
      <c r="T5045">
        <v>-0.2</v>
      </c>
      <c r="U5045">
        <v>220</v>
      </c>
      <c r="V5045">
        <v>2.2999999999999998</v>
      </c>
      <c r="W5045">
        <v>0.2</v>
      </c>
      <c r="X5045">
        <v>2</v>
      </c>
      <c r="Y5045">
        <v>-2</v>
      </c>
      <c r="Z5045">
        <v>50</v>
      </c>
      <c r="AA5045">
        <v>0.7</v>
      </c>
      <c r="AB5045">
        <v>3</v>
      </c>
      <c r="AC5045">
        <v>629</v>
      </c>
      <c r="AD5045">
        <v>65</v>
      </c>
      <c r="AE5045">
        <v>-2</v>
      </c>
      <c r="AG5045">
        <v>3.7</v>
      </c>
      <c r="AH5045">
        <v>420</v>
      </c>
    </row>
    <row r="5046" spans="1:34" hidden="1" x14ac:dyDescent="0.25">
      <c r="A5046" t="s">
        <v>19213</v>
      </c>
      <c r="B5046" t="s">
        <v>19214</v>
      </c>
      <c r="C5046" s="1" t="str">
        <f t="shared" si="809"/>
        <v>21:0624</v>
      </c>
      <c r="D5046" s="1" t="str">
        <f t="shared" si="816"/>
        <v>21:0195</v>
      </c>
      <c r="E5046" t="s">
        <v>19215</v>
      </c>
      <c r="F5046" t="s">
        <v>19216</v>
      </c>
      <c r="H5046">
        <v>62.957138700000002</v>
      </c>
      <c r="I5046">
        <v>-139.92790930000001</v>
      </c>
      <c r="J5046" s="1" t="str">
        <f t="shared" si="817"/>
        <v>NGR bulk stream sediment</v>
      </c>
      <c r="K5046" s="1" t="str">
        <f t="shared" si="818"/>
        <v>&lt;177 micron (NGR)</v>
      </c>
      <c r="L5046">
        <v>26</v>
      </c>
      <c r="M5046" t="s">
        <v>111</v>
      </c>
      <c r="N5046">
        <v>503</v>
      </c>
      <c r="O5046">
        <v>71</v>
      </c>
      <c r="P5046">
        <v>16</v>
      </c>
      <c r="Q5046">
        <v>12</v>
      </c>
      <c r="R5046">
        <v>20</v>
      </c>
      <c r="S5046">
        <v>9</v>
      </c>
      <c r="T5046">
        <v>0.2</v>
      </c>
      <c r="U5046">
        <v>260</v>
      </c>
      <c r="V5046">
        <v>2.1</v>
      </c>
      <c r="W5046">
        <v>0.2</v>
      </c>
      <c r="X5046">
        <v>1</v>
      </c>
      <c r="Y5046">
        <v>-2</v>
      </c>
      <c r="Z5046">
        <v>39</v>
      </c>
      <c r="AA5046">
        <v>0.5</v>
      </c>
      <c r="AB5046">
        <v>5</v>
      </c>
      <c r="AC5046">
        <v>623</v>
      </c>
      <c r="AD5046">
        <v>15</v>
      </c>
      <c r="AE5046">
        <v>-2</v>
      </c>
      <c r="AG5046">
        <v>2.9</v>
      </c>
      <c r="AH5046">
        <v>385</v>
      </c>
    </row>
    <row r="5047" spans="1:34" hidden="1" x14ac:dyDescent="0.25">
      <c r="A5047" t="s">
        <v>19217</v>
      </c>
      <c r="B5047" t="s">
        <v>19218</v>
      </c>
      <c r="C5047" s="1" t="str">
        <f t="shared" si="809"/>
        <v>21:0624</v>
      </c>
      <c r="D5047" s="1" t="str">
        <f t="shared" si="816"/>
        <v>21:0195</v>
      </c>
      <c r="E5047" t="s">
        <v>19219</v>
      </c>
      <c r="F5047" t="s">
        <v>19220</v>
      </c>
      <c r="H5047">
        <v>62.951955400000003</v>
      </c>
      <c r="I5047">
        <v>-139.95250229999999</v>
      </c>
      <c r="J5047" s="1" t="str">
        <f t="shared" si="817"/>
        <v>NGR bulk stream sediment</v>
      </c>
      <c r="K5047" s="1" t="str">
        <f t="shared" si="818"/>
        <v>&lt;177 micron (NGR)</v>
      </c>
      <c r="L5047">
        <v>26</v>
      </c>
      <c r="M5047" t="s">
        <v>116</v>
      </c>
      <c r="N5047">
        <v>504</v>
      </c>
      <c r="O5047">
        <v>63</v>
      </c>
      <c r="P5047">
        <v>23</v>
      </c>
      <c r="Q5047">
        <v>7</v>
      </c>
      <c r="R5047">
        <v>21</v>
      </c>
      <c r="S5047">
        <v>11</v>
      </c>
      <c r="T5047">
        <v>-0.2</v>
      </c>
      <c r="U5047">
        <v>490</v>
      </c>
      <c r="V5047">
        <v>2.4</v>
      </c>
      <c r="W5047">
        <v>-0.2</v>
      </c>
      <c r="X5047">
        <v>1</v>
      </c>
      <c r="Y5047">
        <v>-2</v>
      </c>
      <c r="Z5047">
        <v>45</v>
      </c>
      <c r="AA5047">
        <v>0.7</v>
      </c>
      <c r="AB5047">
        <v>3</v>
      </c>
      <c r="AC5047">
        <v>785</v>
      </c>
      <c r="AD5047">
        <v>30</v>
      </c>
      <c r="AE5047">
        <v>-2</v>
      </c>
      <c r="AG5047">
        <v>2.5</v>
      </c>
      <c r="AH5047">
        <v>340</v>
      </c>
    </row>
    <row r="5048" spans="1:34" hidden="1" x14ac:dyDescent="0.25">
      <c r="A5048" t="s">
        <v>19221</v>
      </c>
      <c r="B5048" t="s">
        <v>19222</v>
      </c>
      <c r="C5048" s="1" t="str">
        <f t="shared" si="809"/>
        <v>21:0624</v>
      </c>
      <c r="D5048" s="1" t="str">
        <f t="shared" si="816"/>
        <v>21:0195</v>
      </c>
      <c r="E5048" t="s">
        <v>19223</v>
      </c>
      <c r="F5048" t="s">
        <v>19224</v>
      </c>
      <c r="H5048">
        <v>62.971660399999998</v>
      </c>
      <c r="I5048">
        <v>-139.78142690000001</v>
      </c>
      <c r="J5048" s="1" t="str">
        <f t="shared" si="817"/>
        <v>NGR bulk stream sediment</v>
      </c>
      <c r="K5048" s="1" t="str">
        <f t="shared" si="818"/>
        <v>&lt;177 micron (NGR)</v>
      </c>
      <c r="L5048">
        <v>26</v>
      </c>
      <c r="M5048" t="s">
        <v>121</v>
      </c>
      <c r="N5048">
        <v>505</v>
      </c>
      <c r="O5048">
        <v>81</v>
      </c>
      <c r="P5048">
        <v>24</v>
      </c>
      <c r="Q5048">
        <v>9</v>
      </c>
      <c r="R5048">
        <v>26</v>
      </c>
      <c r="S5048">
        <v>8</v>
      </c>
      <c r="T5048">
        <v>-0.2</v>
      </c>
      <c r="U5048">
        <v>320</v>
      </c>
      <c r="V5048">
        <v>2.4</v>
      </c>
      <c r="W5048">
        <v>0.2</v>
      </c>
      <c r="X5048">
        <v>3</v>
      </c>
      <c r="Y5048">
        <v>-2</v>
      </c>
      <c r="Z5048">
        <v>48</v>
      </c>
      <c r="AA5048">
        <v>0.6</v>
      </c>
      <c r="AB5048">
        <v>2</v>
      </c>
      <c r="AC5048">
        <v>868</v>
      </c>
      <c r="AD5048">
        <v>15</v>
      </c>
      <c r="AE5048">
        <v>-2</v>
      </c>
      <c r="AG5048">
        <v>3.2</v>
      </c>
      <c r="AH5048">
        <v>400</v>
      </c>
    </row>
    <row r="5049" spans="1:34" hidden="1" x14ac:dyDescent="0.25">
      <c r="A5049" t="s">
        <v>19225</v>
      </c>
      <c r="B5049" t="s">
        <v>19226</v>
      </c>
      <c r="C5049" s="1" t="str">
        <f t="shared" si="809"/>
        <v>21:0624</v>
      </c>
      <c r="D5049" s="1" t="str">
        <f t="shared" si="816"/>
        <v>21:0195</v>
      </c>
      <c r="E5049" t="s">
        <v>19227</v>
      </c>
      <c r="F5049" t="s">
        <v>19228</v>
      </c>
      <c r="H5049">
        <v>62.965902700000001</v>
      </c>
      <c r="I5049">
        <v>-139.7882731</v>
      </c>
      <c r="J5049" s="1" t="str">
        <f t="shared" si="817"/>
        <v>NGR bulk stream sediment</v>
      </c>
      <c r="K5049" s="1" t="str">
        <f t="shared" si="818"/>
        <v>&lt;177 micron (NGR)</v>
      </c>
      <c r="L5049">
        <v>26</v>
      </c>
      <c r="M5049" t="s">
        <v>126</v>
      </c>
      <c r="N5049">
        <v>506</v>
      </c>
      <c r="O5049">
        <v>58</v>
      </c>
      <c r="P5049">
        <v>13</v>
      </c>
      <c r="Q5049">
        <v>6</v>
      </c>
      <c r="R5049">
        <v>19</v>
      </c>
      <c r="S5049">
        <v>6</v>
      </c>
      <c r="T5049">
        <v>-0.2</v>
      </c>
      <c r="U5049">
        <v>230</v>
      </c>
      <c r="V5049">
        <v>2.19</v>
      </c>
      <c r="W5049">
        <v>-0.2</v>
      </c>
      <c r="X5049">
        <v>1</v>
      </c>
      <c r="Y5049">
        <v>-2</v>
      </c>
      <c r="Z5049">
        <v>34</v>
      </c>
      <c r="AA5049">
        <v>0.5</v>
      </c>
      <c r="AB5049">
        <v>1</v>
      </c>
      <c r="AC5049">
        <v>685</v>
      </c>
      <c r="AD5049">
        <v>10</v>
      </c>
      <c r="AE5049">
        <v>-2</v>
      </c>
      <c r="AG5049">
        <v>4.4000000000000004</v>
      </c>
      <c r="AH5049">
        <v>450</v>
      </c>
    </row>
    <row r="5050" spans="1:34" hidden="1" x14ac:dyDescent="0.25">
      <c r="A5050" t="s">
        <v>19229</v>
      </c>
      <c r="B5050" t="s">
        <v>19230</v>
      </c>
      <c r="C5050" s="1" t="str">
        <f t="shared" si="809"/>
        <v>21:0624</v>
      </c>
      <c r="D5050" s="1" t="str">
        <f t="shared" si="816"/>
        <v>21:0195</v>
      </c>
      <c r="E5050" t="s">
        <v>19165</v>
      </c>
      <c r="F5050" t="s">
        <v>19231</v>
      </c>
      <c r="H5050">
        <v>62.9942864</v>
      </c>
      <c r="I5050">
        <v>-139.50837849999999</v>
      </c>
      <c r="J5050" s="1" t="str">
        <f t="shared" si="817"/>
        <v>NGR bulk stream sediment</v>
      </c>
      <c r="K5050" s="1" t="str">
        <f t="shared" si="818"/>
        <v>&lt;177 micron (NGR)</v>
      </c>
      <c r="L5050">
        <v>26</v>
      </c>
      <c r="M5050" t="s">
        <v>47</v>
      </c>
      <c r="N5050">
        <v>507</v>
      </c>
      <c r="O5050">
        <v>57</v>
      </c>
      <c r="P5050">
        <v>16</v>
      </c>
      <c r="Q5050">
        <v>4</v>
      </c>
      <c r="R5050">
        <v>19</v>
      </c>
      <c r="S5050">
        <v>6</v>
      </c>
      <c r="T5050">
        <v>-0.2</v>
      </c>
      <c r="U5050">
        <v>220</v>
      </c>
      <c r="V5050">
        <v>1.8</v>
      </c>
      <c r="W5050">
        <v>-0.2</v>
      </c>
      <c r="X5050">
        <v>4</v>
      </c>
      <c r="Y5050">
        <v>-2</v>
      </c>
      <c r="Z5050">
        <v>34</v>
      </c>
      <c r="AA5050">
        <v>0.7</v>
      </c>
      <c r="AB5050">
        <v>1</v>
      </c>
      <c r="AC5050">
        <v>826</v>
      </c>
      <c r="AD5050">
        <v>10</v>
      </c>
      <c r="AE5050">
        <v>-2</v>
      </c>
      <c r="AG5050">
        <v>2.7</v>
      </c>
      <c r="AH5050">
        <v>385</v>
      </c>
    </row>
    <row r="5051" spans="1:34" hidden="1" x14ac:dyDescent="0.25">
      <c r="A5051" t="s">
        <v>19232</v>
      </c>
      <c r="B5051" t="s">
        <v>19233</v>
      </c>
      <c r="C5051" s="1" t="str">
        <f t="shared" si="809"/>
        <v>21:0624</v>
      </c>
      <c r="D5051" s="1" t="str">
        <f t="shared" si="816"/>
        <v>21:0195</v>
      </c>
      <c r="E5051" t="s">
        <v>19165</v>
      </c>
      <c r="F5051" t="s">
        <v>19234</v>
      </c>
      <c r="H5051">
        <v>62.9942864</v>
      </c>
      <c r="I5051">
        <v>-139.50837849999999</v>
      </c>
      <c r="J5051" s="1" t="str">
        <f t="shared" si="817"/>
        <v>NGR bulk stream sediment</v>
      </c>
      <c r="K5051" s="1" t="str">
        <f t="shared" si="818"/>
        <v>&lt;177 micron (NGR)</v>
      </c>
      <c r="L5051">
        <v>26</v>
      </c>
      <c r="M5051" t="s">
        <v>51</v>
      </c>
      <c r="N5051">
        <v>508</v>
      </c>
      <c r="O5051">
        <v>50</v>
      </c>
      <c r="P5051">
        <v>15</v>
      </c>
      <c r="Q5051">
        <v>5</v>
      </c>
      <c r="R5051">
        <v>15</v>
      </c>
      <c r="S5051">
        <v>8</v>
      </c>
      <c r="T5051">
        <v>-0.2</v>
      </c>
      <c r="U5051">
        <v>190</v>
      </c>
      <c r="V5051">
        <v>1.46</v>
      </c>
      <c r="W5051">
        <v>-0.2</v>
      </c>
      <c r="X5051">
        <v>4</v>
      </c>
      <c r="Y5051">
        <v>-2</v>
      </c>
      <c r="Z5051">
        <v>29</v>
      </c>
      <c r="AA5051">
        <v>0.6</v>
      </c>
      <c r="AB5051">
        <v>1</v>
      </c>
      <c r="AC5051">
        <v>706</v>
      </c>
      <c r="AD5051">
        <v>-10</v>
      </c>
      <c r="AE5051">
        <v>-2</v>
      </c>
      <c r="AG5051">
        <v>3</v>
      </c>
      <c r="AH5051">
        <v>385</v>
      </c>
    </row>
    <row r="5052" spans="1:34" hidden="1" x14ac:dyDescent="0.25">
      <c r="A5052" t="s">
        <v>19235</v>
      </c>
      <c r="B5052" t="s">
        <v>19236</v>
      </c>
      <c r="C5052" s="1" t="str">
        <f t="shared" si="809"/>
        <v>21:0624</v>
      </c>
      <c r="D5052" s="1" t="str">
        <f t="shared" si="816"/>
        <v>21:0195</v>
      </c>
      <c r="E5052" t="s">
        <v>19237</v>
      </c>
      <c r="F5052" t="s">
        <v>19238</v>
      </c>
      <c r="H5052">
        <v>62.932449499999997</v>
      </c>
      <c r="I5052">
        <v>-139.513823</v>
      </c>
      <c r="J5052" s="1" t="str">
        <f t="shared" si="817"/>
        <v>NGR bulk stream sediment</v>
      </c>
      <c r="K5052" s="1" t="str">
        <f t="shared" si="818"/>
        <v>&lt;177 micron (NGR)</v>
      </c>
      <c r="L5052">
        <v>26</v>
      </c>
      <c r="M5052" t="s">
        <v>131</v>
      </c>
      <c r="N5052">
        <v>509</v>
      </c>
      <c r="O5052">
        <v>60</v>
      </c>
      <c r="P5052">
        <v>17</v>
      </c>
      <c r="Q5052">
        <v>8</v>
      </c>
      <c r="R5052">
        <v>31</v>
      </c>
      <c r="S5052">
        <v>10</v>
      </c>
      <c r="T5052">
        <v>-0.2</v>
      </c>
      <c r="U5052">
        <v>3580</v>
      </c>
      <c r="V5052">
        <v>2.4</v>
      </c>
      <c r="W5052">
        <v>-0.2</v>
      </c>
      <c r="X5052">
        <v>7</v>
      </c>
      <c r="Y5052">
        <v>-2</v>
      </c>
      <c r="Z5052">
        <v>41</v>
      </c>
      <c r="AA5052">
        <v>0.7</v>
      </c>
      <c r="AB5052">
        <v>1</v>
      </c>
      <c r="AC5052">
        <v>665</v>
      </c>
      <c r="AD5052">
        <v>15</v>
      </c>
      <c r="AE5052">
        <v>-2</v>
      </c>
      <c r="AG5052">
        <v>4.9000000000000004</v>
      </c>
      <c r="AH5052">
        <v>530</v>
      </c>
    </row>
    <row r="5053" spans="1:34" hidden="1" x14ac:dyDescent="0.25">
      <c r="A5053" t="s">
        <v>19239</v>
      </c>
      <c r="B5053" t="s">
        <v>19240</v>
      </c>
      <c r="C5053" s="1" t="str">
        <f t="shared" si="809"/>
        <v>21:0624</v>
      </c>
      <c r="D5053" s="1" t="str">
        <f t="shared" si="816"/>
        <v>21:0195</v>
      </c>
      <c r="E5053" t="s">
        <v>19241</v>
      </c>
      <c r="F5053" t="s">
        <v>19242</v>
      </c>
      <c r="H5053">
        <v>62.918063199999999</v>
      </c>
      <c r="I5053">
        <v>-139.55923110000001</v>
      </c>
      <c r="J5053" s="1" t="str">
        <f t="shared" si="817"/>
        <v>NGR bulk stream sediment</v>
      </c>
      <c r="K5053" s="1" t="str">
        <f t="shared" si="818"/>
        <v>&lt;177 micron (NGR)</v>
      </c>
      <c r="L5053">
        <v>27</v>
      </c>
      <c r="M5053" t="s">
        <v>38</v>
      </c>
      <c r="N5053">
        <v>510</v>
      </c>
      <c r="O5053">
        <v>62</v>
      </c>
      <c r="P5053">
        <v>13</v>
      </c>
      <c r="Q5053">
        <v>8</v>
      </c>
      <c r="R5053">
        <v>15</v>
      </c>
      <c r="S5053">
        <v>7</v>
      </c>
      <c r="T5053">
        <v>-0.2</v>
      </c>
      <c r="U5053">
        <v>160</v>
      </c>
      <c r="V5053">
        <v>1.52</v>
      </c>
      <c r="W5053">
        <v>0.3</v>
      </c>
      <c r="X5053">
        <v>2</v>
      </c>
      <c r="Y5053">
        <v>-2</v>
      </c>
      <c r="Z5053">
        <v>36</v>
      </c>
      <c r="AA5053">
        <v>0.4</v>
      </c>
      <c r="AB5053">
        <v>1</v>
      </c>
      <c r="AC5053">
        <v>723</v>
      </c>
      <c r="AD5053">
        <v>40</v>
      </c>
      <c r="AE5053">
        <v>-2</v>
      </c>
      <c r="AF5053">
        <v>6.6</v>
      </c>
      <c r="AG5053">
        <v>6.6</v>
      </c>
      <c r="AH5053">
        <v>400</v>
      </c>
    </row>
    <row r="5054" spans="1:34" hidden="1" x14ac:dyDescent="0.25">
      <c r="A5054" t="s">
        <v>19243</v>
      </c>
      <c r="B5054" t="s">
        <v>19244</v>
      </c>
      <c r="C5054" s="1" t="str">
        <f t="shared" si="809"/>
        <v>21:0624</v>
      </c>
      <c r="D5054" s="1" t="str">
        <f t="shared" si="816"/>
        <v>21:0195</v>
      </c>
      <c r="E5054" t="s">
        <v>19245</v>
      </c>
      <c r="F5054" t="s">
        <v>19246</v>
      </c>
      <c r="H5054">
        <v>62.938500300000001</v>
      </c>
      <c r="I5054">
        <v>-139.51643340000001</v>
      </c>
      <c r="J5054" s="1" t="str">
        <f t="shared" si="817"/>
        <v>NGR bulk stream sediment</v>
      </c>
      <c r="K5054" s="1" t="str">
        <f t="shared" si="818"/>
        <v>&lt;177 micron (NGR)</v>
      </c>
      <c r="L5054">
        <v>27</v>
      </c>
      <c r="M5054" t="s">
        <v>43</v>
      </c>
      <c r="N5054">
        <v>511</v>
      </c>
      <c r="O5054">
        <v>99</v>
      </c>
      <c r="P5054">
        <v>34</v>
      </c>
      <c r="Q5054">
        <v>13</v>
      </c>
      <c r="R5054">
        <v>35</v>
      </c>
      <c r="S5054">
        <v>14</v>
      </c>
      <c r="T5054">
        <v>-0.2</v>
      </c>
      <c r="U5054">
        <v>2800</v>
      </c>
      <c r="V5054">
        <v>3.4</v>
      </c>
      <c r="W5054">
        <v>-0.2</v>
      </c>
      <c r="X5054">
        <v>12</v>
      </c>
      <c r="Y5054">
        <v>-2</v>
      </c>
      <c r="Z5054">
        <v>53</v>
      </c>
      <c r="AA5054">
        <v>1.5</v>
      </c>
      <c r="AB5054">
        <v>1</v>
      </c>
      <c r="AC5054">
        <v>721</v>
      </c>
      <c r="AD5054">
        <v>95</v>
      </c>
      <c r="AE5054">
        <v>-2</v>
      </c>
      <c r="AF5054">
        <v>27.6</v>
      </c>
      <c r="AG5054">
        <v>11.9</v>
      </c>
      <c r="AH5054">
        <v>420</v>
      </c>
    </row>
    <row r="5055" spans="1:34" hidden="1" x14ac:dyDescent="0.25">
      <c r="A5055" t="s">
        <v>19247</v>
      </c>
      <c r="B5055" t="s">
        <v>19248</v>
      </c>
      <c r="C5055" s="1" t="str">
        <f t="shared" si="809"/>
        <v>21:0624</v>
      </c>
      <c r="D5055" s="1" t="str">
        <f t="shared" si="816"/>
        <v>21:0195</v>
      </c>
      <c r="E5055" t="s">
        <v>19241</v>
      </c>
      <c r="F5055" t="s">
        <v>19249</v>
      </c>
      <c r="H5055">
        <v>62.918063199999999</v>
      </c>
      <c r="I5055">
        <v>-139.55923110000001</v>
      </c>
      <c r="J5055" s="1" t="str">
        <f t="shared" si="817"/>
        <v>NGR bulk stream sediment</v>
      </c>
      <c r="K5055" s="1" t="str">
        <f t="shared" si="818"/>
        <v>&lt;177 micron (NGR)</v>
      </c>
      <c r="L5055">
        <v>27</v>
      </c>
      <c r="M5055" t="s">
        <v>51</v>
      </c>
      <c r="N5055">
        <v>512</v>
      </c>
      <c r="O5055">
        <v>76</v>
      </c>
      <c r="P5055">
        <v>16</v>
      </c>
      <c r="Q5055">
        <v>9</v>
      </c>
      <c r="R5055">
        <v>17</v>
      </c>
      <c r="S5055">
        <v>5</v>
      </c>
      <c r="T5055">
        <v>-0.2</v>
      </c>
      <c r="U5055">
        <v>180</v>
      </c>
      <c r="V5055">
        <v>1.72</v>
      </c>
      <c r="W5055">
        <v>-0.2</v>
      </c>
      <c r="X5055">
        <v>2</v>
      </c>
      <c r="Y5055">
        <v>-2</v>
      </c>
      <c r="Z5055">
        <v>38</v>
      </c>
      <c r="AA5055">
        <v>0.6</v>
      </c>
      <c r="AB5055">
        <v>1</v>
      </c>
      <c r="AC5055">
        <v>712</v>
      </c>
      <c r="AD5055">
        <v>80</v>
      </c>
      <c r="AE5055">
        <v>-2</v>
      </c>
      <c r="AF5055">
        <v>10.4</v>
      </c>
      <c r="AG5055">
        <v>7.9</v>
      </c>
      <c r="AH5055">
        <v>340</v>
      </c>
    </row>
    <row r="5056" spans="1:34" hidden="1" x14ac:dyDescent="0.25">
      <c r="A5056" t="s">
        <v>19250</v>
      </c>
      <c r="B5056" t="s">
        <v>19251</v>
      </c>
      <c r="C5056" s="1" t="str">
        <f t="shared" ref="C5056:C5119" si="819">HYPERLINK("http://geochem.nrcan.gc.ca/cdogs/content/bdl/bdl210624_e.htm", "21:0624")</f>
        <v>21:0624</v>
      </c>
      <c r="D5056" s="1" t="str">
        <f t="shared" si="816"/>
        <v>21:0195</v>
      </c>
      <c r="E5056" t="s">
        <v>19241</v>
      </c>
      <c r="F5056" t="s">
        <v>19252</v>
      </c>
      <c r="H5056">
        <v>62.918063199999999</v>
      </c>
      <c r="I5056">
        <v>-139.55923110000001</v>
      </c>
      <c r="J5056" s="1" t="str">
        <f t="shared" si="817"/>
        <v>NGR bulk stream sediment</v>
      </c>
      <c r="K5056" s="1" t="str">
        <f t="shared" si="818"/>
        <v>&lt;177 micron (NGR)</v>
      </c>
      <c r="L5056">
        <v>27</v>
      </c>
      <c r="M5056" t="s">
        <v>47</v>
      </c>
      <c r="N5056">
        <v>513</v>
      </c>
      <c r="O5056">
        <v>65</v>
      </c>
      <c r="P5056">
        <v>13</v>
      </c>
      <c r="Q5056">
        <v>9</v>
      </c>
      <c r="R5056">
        <v>16</v>
      </c>
      <c r="S5056">
        <v>4</v>
      </c>
      <c r="T5056">
        <v>-0.2</v>
      </c>
      <c r="U5056">
        <v>160</v>
      </c>
      <c r="V5056">
        <v>1.56</v>
      </c>
      <c r="W5056">
        <v>-0.2</v>
      </c>
      <c r="X5056">
        <v>2</v>
      </c>
      <c r="Y5056">
        <v>-2</v>
      </c>
      <c r="Z5056">
        <v>36</v>
      </c>
      <c r="AA5056">
        <v>0.6</v>
      </c>
      <c r="AB5056">
        <v>1</v>
      </c>
      <c r="AC5056">
        <v>727</v>
      </c>
      <c r="AD5056">
        <v>60</v>
      </c>
      <c r="AE5056">
        <v>6</v>
      </c>
      <c r="AF5056">
        <v>6.6</v>
      </c>
      <c r="AG5056">
        <v>6.3</v>
      </c>
      <c r="AH5056">
        <v>330</v>
      </c>
    </row>
    <row r="5057" spans="1:34" hidden="1" x14ac:dyDescent="0.25">
      <c r="A5057" t="s">
        <v>19253</v>
      </c>
      <c r="B5057" t="s">
        <v>19254</v>
      </c>
      <c r="C5057" s="1" t="str">
        <f t="shared" si="819"/>
        <v>21:0624</v>
      </c>
      <c r="D5057" s="1" t="str">
        <f t="shared" si="816"/>
        <v>21:0195</v>
      </c>
      <c r="E5057" t="s">
        <v>19255</v>
      </c>
      <c r="F5057" t="s">
        <v>19256</v>
      </c>
      <c r="H5057">
        <v>62.907931699999999</v>
      </c>
      <c r="I5057">
        <v>-139.57461000000001</v>
      </c>
      <c r="J5057" s="1" t="str">
        <f t="shared" si="817"/>
        <v>NGR bulk stream sediment</v>
      </c>
      <c r="K5057" s="1" t="str">
        <f t="shared" si="818"/>
        <v>&lt;177 micron (NGR)</v>
      </c>
      <c r="L5057">
        <v>27</v>
      </c>
      <c r="M5057" t="s">
        <v>56</v>
      </c>
      <c r="N5057">
        <v>514</v>
      </c>
      <c r="O5057">
        <v>72</v>
      </c>
      <c r="P5057">
        <v>13</v>
      </c>
      <c r="Q5057">
        <v>11</v>
      </c>
      <c r="R5057">
        <v>17</v>
      </c>
      <c r="S5057">
        <v>7</v>
      </c>
      <c r="T5057">
        <v>-0.2</v>
      </c>
      <c r="U5057">
        <v>390</v>
      </c>
      <c r="V5057">
        <v>2.2000000000000002</v>
      </c>
      <c r="W5057">
        <v>-0.2</v>
      </c>
      <c r="X5057">
        <v>3</v>
      </c>
      <c r="Y5057">
        <v>-2</v>
      </c>
      <c r="Z5057">
        <v>47</v>
      </c>
      <c r="AA5057">
        <v>1.1000000000000001</v>
      </c>
      <c r="AB5057">
        <v>2</v>
      </c>
      <c r="AC5057">
        <v>688</v>
      </c>
      <c r="AD5057">
        <v>35</v>
      </c>
      <c r="AE5057">
        <v>-2</v>
      </c>
      <c r="AF5057">
        <v>4.2</v>
      </c>
      <c r="AG5057">
        <v>9.3000000000000007</v>
      </c>
      <c r="AH5057">
        <v>360</v>
      </c>
    </row>
    <row r="5058" spans="1:34" hidden="1" x14ac:dyDescent="0.25">
      <c r="A5058" t="s">
        <v>19257</v>
      </c>
      <c r="B5058" t="s">
        <v>19258</v>
      </c>
      <c r="C5058" s="1" t="str">
        <f t="shared" si="819"/>
        <v>21:0624</v>
      </c>
      <c r="D5058" s="1" t="str">
        <f t="shared" si="816"/>
        <v>21:0195</v>
      </c>
      <c r="E5058" t="s">
        <v>19259</v>
      </c>
      <c r="F5058" t="s">
        <v>19260</v>
      </c>
      <c r="H5058">
        <v>62.910732000000003</v>
      </c>
      <c r="I5058">
        <v>-139.58797920000001</v>
      </c>
      <c r="J5058" s="1" t="str">
        <f t="shared" si="817"/>
        <v>NGR bulk stream sediment</v>
      </c>
      <c r="K5058" s="1" t="str">
        <f t="shared" si="818"/>
        <v>&lt;177 micron (NGR)</v>
      </c>
      <c r="L5058">
        <v>27</v>
      </c>
      <c r="M5058" t="s">
        <v>61</v>
      </c>
      <c r="N5058">
        <v>515</v>
      </c>
      <c r="O5058">
        <v>84</v>
      </c>
      <c r="P5058">
        <v>19</v>
      </c>
      <c r="Q5058">
        <v>8</v>
      </c>
      <c r="R5058">
        <v>19</v>
      </c>
      <c r="S5058">
        <v>9</v>
      </c>
      <c r="T5058">
        <v>-0.2</v>
      </c>
      <c r="U5058">
        <v>410</v>
      </c>
      <c r="V5058">
        <v>2</v>
      </c>
      <c r="W5058">
        <v>-0.2</v>
      </c>
      <c r="X5058">
        <v>6</v>
      </c>
      <c r="Y5058">
        <v>-2</v>
      </c>
      <c r="Z5058">
        <v>48</v>
      </c>
      <c r="AA5058">
        <v>0.5</v>
      </c>
      <c r="AB5058">
        <v>1</v>
      </c>
      <c r="AC5058">
        <v>855</v>
      </c>
      <c r="AD5058">
        <v>20</v>
      </c>
      <c r="AE5058">
        <v>4</v>
      </c>
      <c r="AF5058">
        <v>4.2</v>
      </c>
      <c r="AG5058">
        <v>5.5</v>
      </c>
      <c r="AH5058">
        <v>430</v>
      </c>
    </row>
    <row r="5059" spans="1:34" hidden="1" x14ac:dyDescent="0.25">
      <c r="A5059" t="s">
        <v>19261</v>
      </c>
      <c r="B5059" t="s">
        <v>19262</v>
      </c>
      <c r="C5059" s="1" t="str">
        <f t="shared" si="819"/>
        <v>21:0624</v>
      </c>
      <c r="D5059" s="1" t="str">
        <f>HYPERLINK("http://geochem.nrcan.gc.ca/cdogs/content/svy/svy_e.htm", "")</f>
        <v/>
      </c>
      <c r="G5059" s="1" t="str">
        <f>HYPERLINK("http://geochem.nrcan.gc.ca/cdogs/content/cr_/cr_00079_e.htm", "79")</f>
        <v>79</v>
      </c>
      <c r="J5059" t="s">
        <v>69</v>
      </c>
      <c r="K5059" t="s">
        <v>70</v>
      </c>
      <c r="L5059">
        <v>27</v>
      </c>
      <c r="M5059" t="s">
        <v>71</v>
      </c>
      <c r="N5059">
        <v>516</v>
      </c>
      <c r="O5059">
        <v>115</v>
      </c>
      <c r="P5059">
        <v>88</v>
      </c>
      <c r="Q5059">
        <v>16</v>
      </c>
      <c r="R5059">
        <v>219</v>
      </c>
      <c r="S5059">
        <v>23</v>
      </c>
      <c r="T5059">
        <v>-0.2</v>
      </c>
      <c r="U5059">
        <v>840</v>
      </c>
      <c r="V5059">
        <v>3.3</v>
      </c>
      <c r="W5059">
        <v>1.4</v>
      </c>
      <c r="X5059">
        <v>6</v>
      </c>
      <c r="Y5059">
        <v>-2</v>
      </c>
      <c r="Z5059">
        <v>69</v>
      </c>
      <c r="AA5059">
        <v>0.8</v>
      </c>
      <c r="AB5059">
        <v>1</v>
      </c>
      <c r="AC5059">
        <v>780</v>
      </c>
      <c r="AD5059">
        <v>40</v>
      </c>
      <c r="AE5059">
        <v>4</v>
      </c>
      <c r="AF5059">
        <v>3</v>
      </c>
      <c r="AG5059">
        <v>2.9</v>
      </c>
      <c r="AH5059">
        <v>490</v>
      </c>
    </row>
    <row r="5060" spans="1:34" hidden="1" x14ac:dyDescent="0.25">
      <c r="A5060" t="s">
        <v>19263</v>
      </c>
      <c r="B5060" t="s">
        <v>19264</v>
      </c>
      <c r="C5060" s="1" t="str">
        <f t="shared" si="819"/>
        <v>21:0624</v>
      </c>
      <c r="D5060" s="1" t="str">
        <f t="shared" ref="D5060:D5085" si="820">HYPERLINK("http://geochem.nrcan.gc.ca/cdogs/content/svy/svy210195_e.htm", "21:0195")</f>
        <v>21:0195</v>
      </c>
      <c r="E5060" t="s">
        <v>19265</v>
      </c>
      <c r="F5060" t="s">
        <v>19266</v>
      </c>
      <c r="H5060">
        <v>62.895914699999999</v>
      </c>
      <c r="I5060">
        <v>-139.6192097</v>
      </c>
      <c r="J5060" s="1" t="str">
        <f t="shared" ref="J5060:J5085" si="821">HYPERLINK("http://geochem.nrcan.gc.ca/cdogs/content/kwd/kwd020030_e.htm", "NGR bulk stream sediment")</f>
        <v>NGR bulk stream sediment</v>
      </c>
      <c r="K5060" s="1" t="str">
        <f t="shared" ref="K5060:K5085" si="822">HYPERLINK("http://geochem.nrcan.gc.ca/cdogs/content/kwd/kwd080006_e.htm", "&lt;177 micron (NGR)")</f>
        <v>&lt;177 micron (NGR)</v>
      </c>
      <c r="L5060">
        <v>27</v>
      </c>
      <c r="M5060" t="s">
        <v>66</v>
      </c>
      <c r="N5060">
        <v>517</v>
      </c>
      <c r="O5060">
        <v>80</v>
      </c>
      <c r="P5060">
        <v>18</v>
      </c>
      <c r="Q5060">
        <v>9</v>
      </c>
      <c r="R5060">
        <v>21</v>
      </c>
      <c r="S5060">
        <v>9</v>
      </c>
      <c r="T5060">
        <v>-0.2</v>
      </c>
      <c r="U5060">
        <v>540</v>
      </c>
      <c r="V5060">
        <v>2.2000000000000002</v>
      </c>
      <c r="W5060">
        <v>-0.2</v>
      </c>
      <c r="X5060">
        <v>3</v>
      </c>
      <c r="Y5060">
        <v>-2</v>
      </c>
      <c r="Z5060">
        <v>48</v>
      </c>
      <c r="AA5060">
        <v>0.5</v>
      </c>
      <c r="AB5060">
        <v>1</v>
      </c>
      <c r="AC5060">
        <v>837</v>
      </c>
      <c r="AD5060">
        <v>30</v>
      </c>
      <c r="AE5060">
        <v>-2</v>
      </c>
      <c r="AF5060">
        <v>8.4</v>
      </c>
      <c r="AG5060">
        <v>4.3</v>
      </c>
      <c r="AH5060">
        <v>490</v>
      </c>
    </row>
    <row r="5061" spans="1:34" hidden="1" x14ac:dyDescent="0.25">
      <c r="A5061" t="s">
        <v>19267</v>
      </c>
      <c r="B5061" t="s">
        <v>19268</v>
      </c>
      <c r="C5061" s="1" t="str">
        <f t="shared" si="819"/>
        <v>21:0624</v>
      </c>
      <c r="D5061" s="1" t="str">
        <f t="shared" si="820"/>
        <v>21:0195</v>
      </c>
      <c r="E5061" t="s">
        <v>19269</v>
      </c>
      <c r="F5061" t="s">
        <v>19270</v>
      </c>
      <c r="H5061">
        <v>62.908633600000002</v>
      </c>
      <c r="I5061">
        <v>-139.62184020000001</v>
      </c>
      <c r="J5061" s="1" t="str">
        <f t="shared" si="821"/>
        <v>NGR bulk stream sediment</v>
      </c>
      <c r="K5061" s="1" t="str">
        <f t="shared" si="822"/>
        <v>&lt;177 micron (NGR)</v>
      </c>
      <c r="L5061">
        <v>27</v>
      </c>
      <c r="M5061" t="s">
        <v>76</v>
      </c>
      <c r="N5061">
        <v>518</v>
      </c>
      <c r="O5061">
        <v>137</v>
      </c>
      <c r="P5061">
        <v>35</v>
      </c>
      <c r="Q5061">
        <v>19</v>
      </c>
      <c r="R5061">
        <v>31</v>
      </c>
      <c r="S5061">
        <v>11</v>
      </c>
      <c r="T5061">
        <v>-0.2</v>
      </c>
      <c r="U5061">
        <v>420</v>
      </c>
      <c r="V5061">
        <v>2.6</v>
      </c>
      <c r="W5061">
        <v>0.4</v>
      </c>
      <c r="X5061">
        <v>13</v>
      </c>
      <c r="Y5061">
        <v>2</v>
      </c>
      <c r="Z5061">
        <v>63</v>
      </c>
      <c r="AA5061">
        <v>1.3</v>
      </c>
      <c r="AB5061">
        <v>1</v>
      </c>
      <c r="AC5061">
        <v>1250</v>
      </c>
      <c r="AD5061">
        <v>25</v>
      </c>
      <c r="AE5061">
        <v>-2</v>
      </c>
      <c r="AF5061">
        <v>8.4</v>
      </c>
      <c r="AG5061">
        <v>3.4</v>
      </c>
      <c r="AH5061">
        <v>450</v>
      </c>
    </row>
    <row r="5062" spans="1:34" hidden="1" x14ac:dyDescent="0.25">
      <c r="A5062" t="s">
        <v>19271</v>
      </c>
      <c r="B5062" t="s">
        <v>19272</v>
      </c>
      <c r="C5062" s="1" t="str">
        <f t="shared" si="819"/>
        <v>21:0624</v>
      </c>
      <c r="D5062" s="1" t="str">
        <f t="shared" si="820"/>
        <v>21:0195</v>
      </c>
      <c r="E5062" t="s">
        <v>19273</v>
      </c>
      <c r="F5062" t="s">
        <v>19274</v>
      </c>
      <c r="H5062">
        <v>62.880929500000001</v>
      </c>
      <c r="I5062">
        <v>-139.67224519999999</v>
      </c>
      <c r="J5062" s="1" t="str">
        <f t="shared" si="821"/>
        <v>NGR bulk stream sediment</v>
      </c>
      <c r="K5062" s="1" t="str">
        <f t="shared" si="822"/>
        <v>&lt;177 micron (NGR)</v>
      </c>
      <c r="L5062">
        <v>27</v>
      </c>
      <c r="M5062" t="s">
        <v>81</v>
      </c>
      <c r="N5062">
        <v>519</v>
      </c>
      <c r="O5062">
        <v>44</v>
      </c>
      <c r="P5062">
        <v>18</v>
      </c>
      <c r="Q5062">
        <v>4</v>
      </c>
      <c r="R5062">
        <v>14</v>
      </c>
      <c r="S5062">
        <v>6</v>
      </c>
      <c r="T5062">
        <v>-0.2</v>
      </c>
      <c r="U5062">
        <v>350</v>
      </c>
      <c r="V5062">
        <v>1.76</v>
      </c>
      <c r="W5062">
        <v>-0.2</v>
      </c>
      <c r="X5062">
        <v>2</v>
      </c>
      <c r="Y5062">
        <v>-2</v>
      </c>
      <c r="Z5062">
        <v>45</v>
      </c>
      <c r="AA5062">
        <v>0.5</v>
      </c>
      <c r="AB5062">
        <v>2</v>
      </c>
      <c r="AC5062">
        <v>622</v>
      </c>
      <c r="AD5062">
        <v>20</v>
      </c>
      <c r="AE5062">
        <v>10</v>
      </c>
      <c r="AF5062">
        <v>5.2</v>
      </c>
      <c r="AG5062">
        <v>2.6</v>
      </c>
      <c r="AH5062">
        <v>420</v>
      </c>
    </row>
    <row r="5063" spans="1:34" hidden="1" x14ac:dyDescent="0.25">
      <c r="A5063" t="s">
        <v>19275</v>
      </c>
      <c r="B5063" t="s">
        <v>19276</v>
      </c>
      <c r="C5063" s="1" t="str">
        <f t="shared" si="819"/>
        <v>21:0624</v>
      </c>
      <c r="D5063" s="1" t="str">
        <f t="shared" si="820"/>
        <v>21:0195</v>
      </c>
      <c r="E5063" t="s">
        <v>19277</v>
      </c>
      <c r="F5063" t="s">
        <v>19278</v>
      </c>
      <c r="H5063">
        <v>62.988277500000002</v>
      </c>
      <c r="I5063">
        <v>-139.5416084</v>
      </c>
      <c r="J5063" s="1" t="str">
        <f t="shared" si="821"/>
        <v>NGR bulk stream sediment</v>
      </c>
      <c r="K5063" s="1" t="str">
        <f t="shared" si="822"/>
        <v>&lt;177 micron (NGR)</v>
      </c>
      <c r="L5063">
        <v>27</v>
      </c>
      <c r="M5063" t="s">
        <v>86</v>
      </c>
      <c r="N5063">
        <v>520</v>
      </c>
      <c r="O5063">
        <v>103</v>
      </c>
      <c r="P5063">
        <v>36</v>
      </c>
      <c r="Q5063">
        <v>10</v>
      </c>
      <c r="R5063">
        <v>31</v>
      </c>
      <c r="S5063">
        <v>12</v>
      </c>
      <c r="T5063">
        <v>-0.2</v>
      </c>
      <c r="U5063">
        <v>270</v>
      </c>
      <c r="V5063">
        <v>2.8</v>
      </c>
      <c r="W5063">
        <v>0.3</v>
      </c>
      <c r="X5063">
        <v>6</v>
      </c>
      <c r="Y5063">
        <v>-2</v>
      </c>
      <c r="Z5063">
        <v>54</v>
      </c>
      <c r="AA5063">
        <v>0.5</v>
      </c>
      <c r="AB5063">
        <v>1</v>
      </c>
      <c r="AC5063">
        <v>1010</v>
      </c>
      <c r="AD5063">
        <v>40</v>
      </c>
      <c r="AE5063">
        <v>2</v>
      </c>
      <c r="AF5063">
        <v>13.6</v>
      </c>
      <c r="AG5063">
        <v>3.2</v>
      </c>
      <c r="AH5063">
        <v>470</v>
      </c>
    </row>
    <row r="5064" spans="1:34" hidden="1" x14ac:dyDescent="0.25">
      <c r="A5064" t="s">
        <v>19279</v>
      </c>
      <c r="B5064" t="s">
        <v>19280</v>
      </c>
      <c r="C5064" s="1" t="str">
        <f t="shared" si="819"/>
        <v>21:0624</v>
      </c>
      <c r="D5064" s="1" t="str">
        <f t="shared" si="820"/>
        <v>21:0195</v>
      </c>
      <c r="E5064" t="s">
        <v>19281</v>
      </c>
      <c r="F5064" t="s">
        <v>19282</v>
      </c>
      <c r="H5064">
        <v>62.982979</v>
      </c>
      <c r="I5064">
        <v>-139.54487159999999</v>
      </c>
      <c r="J5064" s="1" t="str">
        <f t="shared" si="821"/>
        <v>NGR bulk stream sediment</v>
      </c>
      <c r="K5064" s="1" t="str">
        <f t="shared" si="822"/>
        <v>&lt;177 micron (NGR)</v>
      </c>
      <c r="L5064">
        <v>27</v>
      </c>
      <c r="M5064" t="s">
        <v>91</v>
      </c>
      <c r="N5064">
        <v>521</v>
      </c>
      <c r="O5064">
        <v>68</v>
      </c>
      <c r="P5064">
        <v>20</v>
      </c>
      <c r="Q5064">
        <v>6</v>
      </c>
      <c r="R5064">
        <v>23</v>
      </c>
      <c r="S5064">
        <v>7</v>
      </c>
      <c r="T5064">
        <v>-0.2</v>
      </c>
      <c r="U5064">
        <v>290</v>
      </c>
      <c r="V5064">
        <v>2.2000000000000002</v>
      </c>
      <c r="W5064">
        <v>-0.2</v>
      </c>
      <c r="X5064">
        <v>5</v>
      </c>
      <c r="Y5064">
        <v>-2</v>
      </c>
      <c r="Z5064">
        <v>38</v>
      </c>
      <c r="AA5064">
        <v>1</v>
      </c>
      <c r="AB5064">
        <v>1</v>
      </c>
      <c r="AC5064">
        <v>882</v>
      </c>
      <c r="AD5064">
        <v>10</v>
      </c>
      <c r="AE5064">
        <v>-2</v>
      </c>
      <c r="AF5064">
        <v>4</v>
      </c>
      <c r="AG5064">
        <v>2.7</v>
      </c>
      <c r="AH5064">
        <v>470</v>
      </c>
    </row>
    <row r="5065" spans="1:34" hidden="1" x14ac:dyDescent="0.25">
      <c r="A5065" t="s">
        <v>19283</v>
      </c>
      <c r="B5065" t="s">
        <v>19284</v>
      </c>
      <c r="C5065" s="1" t="str">
        <f t="shared" si="819"/>
        <v>21:0624</v>
      </c>
      <c r="D5065" s="1" t="str">
        <f t="shared" si="820"/>
        <v>21:0195</v>
      </c>
      <c r="E5065" t="s">
        <v>19285</v>
      </c>
      <c r="F5065" t="s">
        <v>19286</v>
      </c>
      <c r="H5065">
        <v>62.990209499999999</v>
      </c>
      <c r="I5065">
        <v>-138.548633</v>
      </c>
      <c r="J5065" s="1" t="str">
        <f t="shared" si="821"/>
        <v>NGR bulk stream sediment</v>
      </c>
      <c r="K5065" s="1" t="str">
        <f t="shared" si="822"/>
        <v>&lt;177 micron (NGR)</v>
      </c>
      <c r="L5065">
        <v>27</v>
      </c>
      <c r="M5065" t="s">
        <v>96</v>
      </c>
      <c r="N5065">
        <v>522</v>
      </c>
      <c r="O5065">
        <v>31</v>
      </c>
      <c r="P5065">
        <v>9</v>
      </c>
      <c r="Q5065">
        <v>3</v>
      </c>
      <c r="R5065">
        <v>6</v>
      </c>
      <c r="S5065">
        <v>4</v>
      </c>
      <c r="T5065">
        <v>-0.2</v>
      </c>
      <c r="U5065">
        <v>340</v>
      </c>
      <c r="V5065">
        <v>1.1599999999999999</v>
      </c>
      <c r="W5065">
        <v>-0.2</v>
      </c>
      <c r="X5065">
        <v>2</v>
      </c>
      <c r="Y5065">
        <v>-2</v>
      </c>
      <c r="Z5065">
        <v>18</v>
      </c>
      <c r="AA5065">
        <v>0.5</v>
      </c>
      <c r="AB5065">
        <v>1</v>
      </c>
      <c r="AC5065">
        <v>659</v>
      </c>
      <c r="AD5065">
        <v>-10</v>
      </c>
      <c r="AE5065">
        <v>2</v>
      </c>
      <c r="AF5065">
        <v>1</v>
      </c>
      <c r="AG5065">
        <v>3.7</v>
      </c>
      <c r="AH5065">
        <v>420</v>
      </c>
    </row>
    <row r="5066" spans="1:34" hidden="1" x14ac:dyDescent="0.25">
      <c r="A5066" t="s">
        <v>19287</v>
      </c>
      <c r="B5066" t="s">
        <v>19288</v>
      </c>
      <c r="C5066" s="1" t="str">
        <f t="shared" si="819"/>
        <v>21:0624</v>
      </c>
      <c r="D5066" s="1" t="str">
        <f t="shared" si="820"/>
        <v>21:0195</v>
      </c>
      <c r="E5066" t="s">
        <v>19289</v>
      </c>
      <c r="F5066" t="s">
        <v>19290</v>
      </c>
      <c r="H5066">
        <v>62.973166200000001</v>
      </c>
      <c r="I5066">
        <v>-138.5487377</v>
      </c>
      <c r="J5066" s="1" t="str">
        <f t="shared" si="821"/>
        <v>NGR bulk stream sediment</v>
      </c>
      <c r="K5066" s="1" t="str">
        <f t="shared" si="822"/>
        <v>&lt;177 micron (NGR)</v>
      </c>
      <c r="L5066">
        <v>27</v>
      </c>
      <c r="M5066" t="s">
        <v>101</v>
      </c>
      <c r="N5066">
        <v>523</v>
      </c>
      <c r="O5066">
        <v>73</v>
      </c>
      <c r="P5066">
        <v>17</v>
      </c>
      <c r="Q5066">
        <v>11</v>
      </c>
      <c r="R5066">
        <v>12</v>
      </c>
      <c r="S5066">
        <v>9</v>
      </c>
      <c r="T5066">
        <v>-0.2</v>
      </c>
      <c r="U5066">
        <v>380</v>
      </c>
      <c r="V5066">
        <v>2.4</v>
      </c>
      <c r="W5066">
        <v>-0.2</v>
      </c>
      <c r="X5066">
        <v>2</v>
      </c>
      <c r="Y5066">
        <v>-2</v>
      </c>
      <c r="Z5066">
        <v>41</v>
      </c>
      <c r="AA5066">
        <v>1</v>
      </c>
      <c r="AB5066">
        <v>1</v>
      </c>
      <c r="AC5066">
        <v>763</v>
      </c>
      <c r="AD5066">
        <v>20</v>
      </c>
      <c r="AE5066">
        <v>-2</v>
      </c>
      <c r="AF5066">
        <v>8.6</v>
      </c>
      <c r="AG5066">
        <v>3.9</v>
      </c>
      <c r="AH5066">
        <v>430</v>
      </c>
    </row>
    <row r="5067" spans="1:34" hidden="1" x14ac:dyDescent="0.25">
      <c r="A5067" t="s">
        <v>19291</v>
      </c>
      <c r="B5067" t="s">
        <v>19292</v>
      </c>
      <c r="C5067" s="1" t="str">
        <f t="shared" si="819"/>
        <v>21:0624</v>
      </c>
      <c r="D5067" s="1" t="str">
        <f t="shared" si="820"/>
        <v>21:0195</v>
      </c>
      <c r="E5067" t="s">
        <v>19293</v>
      </c>
      <c r="F5067" t="s">
        <v>19294</v>
      </c>
      <c r="H5067">
        <v>62.965138000000003</v>
      </c>
      <c r="I5067">
        <v>-138.5138379</v>
      </c>
      <c r="J5067" s="1" t="str">
        <f t="shared" si="821"/>
        <v>NGR bulk stream sediment</v>
      </c>
      <c r="K5067" s="1" t="str">
        <f t="shared" si="822"/>
        <v>&lt;177 micron (NGR)</v>
      </c>
      <c r="L5067">
        <v>27</v>
      </c>
      <c r="M5067" t="s">
        <v>106</v>
      </c>
      <c r="N5067">
        <v>524</v>
      </c>
      <c r="O5067">
        <v>79</v>
      </c>
      <c r="P5067">
        <v>16</v>
      </c>
      <c r="Q5067">
        <v>9</v>
      </c>
      <c r="R5067">
        <v>13</v>
      </c>
      <c r="S5067">
        <v>8</v>
      </c>
      <c r="T5067">
        <v>-0.2</v>
      </c>
      <c r="U5067">
        <v>290</v>
      </c>
      <c r="V5067">
        <v>2.2999999999999998</v>
      </c>
      <c r="W5067">
        <v>0.2</v>
      </c>
      <c r="X5067">
        <v>2</v>
      </c>
      <c r="Y5067">
        <v>2</v>
      </c>
      <c r="Z5067">
        <v>40</v>
      </c>
      <c r="AA5067">
        <v>0.5</v>
      </c>
      <c r="AB5067">
        <v>1</v>
      </c>
      <c r="AC5067">
        <v>793</v>
      </c>
      <c r="AD5067">
        <v>20</v>
      </c>
      <c r="AE5067">
        <v>4</v>
      </c>
      <c r="AF5067">
        <v>7.6</v>
      </c>
      <c r="AG5067">
        <v>4.5</v>
      </c>
      <c r="AH5067">
        <v>490</v>
      </c>
    </row>
    <row r="5068" spans="1:34" hidden="1" x14ac:dyDescent="0.25">
      <c r="A5068" t="s">
        <v>19295</v>
      </c>
      <c r="B5068" t="s">
        <v>19296</v>
      </c>
      <c r="C5068" s="1" t="str">
        <f t="shared" si="819"/>
        <v>21:0624</v>
      </c>
      <c r="D5068" s="1" t="str">
        <f t="shared" si="820"/>
        <v>21:0195</v>
      </c>
      <c r="E5068" t="s">
        <v>19297</v>
      </c>
      <c r="F5068" t="s">
        <v>19298</v>
      </c>
      <c r="H5068">
        <v>62.9550798</v>
      </c>
      <c r="I5068">
        <v>-138.45589820000001</v>
      </c>
      <c r="J5068" s="1" t="str">
        <f t="shared" si="821"/>
        <v>NGR bulk stream sediment</v>
      </c>
      <c r="K5068" s="1" t="str">
        <f t="shared" si="822"/>
        <v>&lt;177 micron (NGR)</v>
      </c>
      <c r="L5068">
        <v>27</v>
      </c>
      <c r="M5068" t="s">
        <v>111</v>
      </c>
      <c r="N5068">
        <v>525</v>
      </c>
      <c r="O5068">
        <v>64</v>
      </c>
      <c r="P5068">
        <v>15</v>
      </c>
      <c r="Q5068">
        <v>7</v>
      </c>
      <c r="R5068">
        <v>14</v>
      </c>
      <c r="S5068">
        <v>7</v>
      </c>
      <c r="T5068">
        <v>-0.2</v>
      </c>
      <c r="U5068">
        <v>280</v>
      </c>
      <c r="V5068">
        <v>2.1</v>
      </c>
      <c r="W5068">
        <v>0.3</v>
      </c>
      <c r="X5068">
        <v>2</v>
      </c>
      <c r="Y5068">
        <v>-2</v>
      </c>
      <c r="Z5068">
        <v>35</v>
      </c>
      <c r="AA5068">
        <v>0.6</v>
      </c>
      <c r="AB5068">
        <v>1</v>
      </c>
      <c r="AC5068">
        <v>701</v>
      </c>
      <c r="AD5068">
        <v>20</v>
      </c>
      <c r="AE5068">
        <v>-2</v>
      </c>
      <c r="AF5068">
        <v>4</v>
      </c>
      <c r="AG5068">
        <v>4.0999999999999996</v>
      </c>
      <c r="AH5068">
        <v>450</v>
      </c>
    </row>
    <row r="5069" spans="1:34" hidden="1" x14ac:dyDescent="0.25">
      <c r="A5069" t="s">
        <v>19299</v>
      </c>
      <c r="B5069" t="s">
        <v>19300</v>
      </c>
      <c r="C5069" s="1" t="str">
        <f t="shared" si="819"/>
        <v>21:0624</v>
      </c>
      <c r="D5069" s="1" t="str">
        <f t="shared" si="820"/>
        <v>21:0195</v>
      </c>
      <c r="E5069" t="s">
        <v>19301</v>
      </c>
      <c r="F5069" t="s">
        <v>19302</v>
      </c>
      <c r="H5069">
        <v>62.9702196</v>
      </c>
      <c r="I5069">
        <v>-138.31845989999999</v>
      </c>
      <c r="J5069" s="1" t="str">
        <f t="shared" si="821"/>
        <v>NGR bulk stream sediment</v>
      </c>
      <c r="K5069" s="1" t="str">
        <f t="shared" si="822"/>
        <v>&lt;177 micron (NGR)</v>
      </c>
      <c r="L5069">
        <v>27</v>
      </c>
      <c r="M5069" t="s">
        <v>116</v>
      </c>
      <c r="N5069">
        <v>526</v>
      </c>
      <c r="O5069">
        <v>48</v>
      </c>
      <c r="P5069">
        <v>13</v>
      </c>
      <c r="Q5069">
        <v>7</v>
      </c>
      <c r="R5069">
        <v>12</v>
      </c>
      <c r="S5069">
        <v>6</v>
      </c>
      <c r="T5069">
        <v>-0.2</v>
      </c>
      <c r="U5069">
        <v>210</v>
      </c>
      <c r="V5069">
        <v>1.56</v>
      </c>
      <c r="W5069">
        <v>-0.2</v>
      </c>
      <c r="X5069">
        <v>2</v>
      </c>
      <c r="Y5069">
        <v>-2</v>
      </c>
      <c r="Z5069">
        <v>32</v>
      </c>
      <c r="AA5069">
        <v>0.9</v>
      </c>
      <c r="AB5069">
        <v>1</v>
      </c>
      <c r="AC5069">
        <v>692</v>
      </c>
      <c r="AD5069">
        <v>15</v>
      </c>
      <c r="AE5069">
        <v>-2</v>
      </c>
      <c r="AF5069">
        <v>4.2</v>
      </c>
      <c r="AG5069">
        <v>3.1</v>
      </c>
      <c r="AH5069">
        <v>400</v>
      </c>
    </row>
    <row r="5070" spans="1:34" hidden="1" x14ac:dyDescent="0.25">
      <c r="A5070" t="s">
        <v>19303</v>
      </c>
      <c r="B5070" t="s">
        <v>19304</v>
      </c>
      <c r="C5070" s="1" t="str">
        <f t="shared" si="819"/>
        <v>21:0624</v>
      </c>
      <c r="D5070" s="1" t="str">
        <f t="shared" si="820"/>
        <v>21:0195</v>
      </c>
      <c r="E5070" t="s">
        <v>19305</v>
      </c>
      <c r="F5070" t="s">
        <v>19306</v>
      </c>
      <c r="H5070">
        <v>62.985824700000002</v>
      </c>
      <c r="I5070">
        <v>-138.31112569999999</v>
      </c>
      <c r="J5070" s="1" t="str">
        <f t="shared" si="821"/>
        <v>NGR bulk stream sediment</v>
      </c>
      <c r="K5070" s="1" t="str">
        <f t="shared" si="822"/>
        <v>&lt;177 micron (NGR)</v>
      </c>
      <c r="L5070">
        <v>27</v>
      </c>
      <c r="M5070" t="s">
        <v>121</v>
      </c>
      <c r="N5070">
        <v>527</v>
      </c>
      <c r="O5070">
        <v>63</v>
      </c>
      <c r="P5070">
        <v>14</v>
      </c>
      <c r="Q5070">
        <v>7</v>
      </c>
      <c r="R5070">
        <v>13</v>
      </c>
      <c r="S5070">
        <v>7</v>
      </c>
      <c r="T5070">
        <v>-0.2</v>
      </c>
      <c r="U5070">
        <v>200</v>
      </c>
      <c r="V5070">
        <v>1.64</v>
      </c>
      <c r="W5070">
        <v>0.3</v>
      </c>
      <c r="X5070">
        <v>1</v>
      </c>
      <c r="Y5070">
        <v>-2</v>
      </c>
      <c r="Z5070">
        <v>35</v>
      </c>
      <c r="AA5070">
        <v>0.6</v>
      </c>
      <c r="AB5070">
        <v>1</v>
      </c>
      <c r="AC5070">
        <v>784</v>
      </c>
      <c r="AD5070">
        <v>20</v>
      </c>
      <c r="AE5070">
        <v>-2</v>
      </c>
      <c r="AF5070">
        <v>7.4</v>
      </c>
      <c r="AG5070">
        <v>3.6</v>
      </c>
      <c r="AH5070">
        <v>360</v>
      </c>
    </row>
    <row r="5071" spans="1:34" hidden="1" x14ac:dyDescent="0.25">
      <c r="A5071" t="s">
        <v>19307</v>
      </c>
      <c r="B5071" t="s">
        <v>19308</v>
      </c>
      <c r="C5071" s="1" t="str">
        <f t="shared" si="819"/>
        <v>21:0624</v>
      </c>
      <c r="D5071" s="1" t="str">
        <f t="shared" si="820"/>
        <v>21:0195</v>
      </c>
      <c r="E5071" t="s">
        <v>19309</v>
      </c>
      <c r="F5071" t="s">
        <v>19310</v>
      </c>
      <c r="H5071">
        <v>62.994977300000002</v>
      </c>
      <c r="I5071">
        <v>-138.2909277</v>
      </c>
      <c r="J5071" s="1" t="str">
        <f t="shared" si="821"/>
        <v>NGR bulk stream sediment</v>
      </c>
      <c r="K5071" s="1" t="str">
        <f t="shared" si="822"/>
        <v>&lt;177 micron (NGR)</v>
      </c>
      <c r="L5071">
        <v>27</v>
      </c>
      <c r="M5071" t="s">
        <v>126</v>
      </c>
      <c r="N5071">
        <v>528</v>
      </c>
      <c r="O5071">
        <v>46</v>
      </c>
      <c r="P5071">
        <v>17</v>
      </c>
      <c r="Q5071">
        <v>7</v>
      </c>
      <c r="R5071">
        <v>14</v>
      </c>
      <c r="S5071">
        <v>7</v>
      </c>
      <c r="T5071">
        <v>-0.2</v>
      </c>
      <c r="U5071">
        <v>220</v>
      </c>
      <c r="V5071">
        <v>1.52</v>
      </c>
      <c r="W5071">
        <v>-0.2</v>
      </c>
      <c r="X5071">
        <v>2</v>
      </c>
      <c r="Y5071">
        <v>-2</v>
      </c>
      <c r="Z5071">
        <v>36</v>
      </c>
      <c r="AA5071">
        <v>0.6</v>
      </c>
      <c r="AB5071">
        <v>1</v>
      </c>
      <c r="AC5071">
        <v>713</v>
      </c>
      <c r="AD5071">
        <v>15</v>
      </c>
      <c r="AE5071">
        <v>-2</v>
      </c>
      <c r="AF5071">
        <v>5.4</v>
      </c>
      <c r="AG5071">
        <v>2.1</v>
      </c>
      <c r="AH5071">
        <v>370</v>
      </c>
    </row>
    <row r="5072" spans="1:34" hidden="1" x14ac:dyDescent="0.25">
      <c r="A5072" t="s">
        <v>19311</v>
      </c>
      <c r="B5072" t="s">
        <v>19312</v>
      </c>
      <c r="C5072" s="1" t="str">
        <f t="shared" si="819"/>
        <v>21:0624</v>
      </c>
      <c r="D5072" s="1" t="str">
        <f t="shared" si="820"/>
        <v>21:0195</v>
      </c>
      <c r="E5072" t="s">
        <v>19313</v>
      </c>
      <c r="F5072" t="s">
        <v>19314</v>
      </c>
      <c r="H5072">
        <v>62.962727299999997</v>
      </c>
      <c r="I5072">
        <v>-138.10808990000001</v>
      </c>
      <c r="J5072" s="1" t="str">
        <f t="shared" si="821"/>
        <v>NGR bulk stream sediment</v>
      </c>
      <c r="K5072" s="1" t="str">
        <f t="shared" si="822"/>
        <v>&lt;177 micron (NGR)</v>
      </c>
      <c r="L5072">
        <v>27</v>
      </c>
      <c r="M5072" t="s">
        <v>131</v>
      </c>
      <c r="N5072">
        <v>529</v>
      </c>
      <c r="O5072">
        <v>46</v>
      </c>
      <c r="P5072">
        <v>10</v>
      </c>
      <c r="Q5072">
        <v>5</v>
      </c>
      <c r="R5072">
        <v>11</v>
      </c>
      <c r="S5072">
        <v>4</v>
      </c>
      <c r="T5072">
        <v>-0.2</v>
      </c>
      <c r="U5072">
        <v>220</v>
      </c>
      <c r="V5072">
        <v>1.32</v>
      </c>
      <c r="W5072">
        <v>0.3</v>
      </c>
      <c r="X5072">
        <v>2</v>
      </c>
      <c r="Y5072">
        <v>-2</v>
      </c>
      <c r="Z5072">
        <v>25</v>
      </c>
      <c r="AA5072">
        <v>0.6</v>
      </c>
      <c r="AB5072">
        <v>1</v>
      </c>
      <c r="AC5072">
        <v>927</v>
      </c>
      <c r="AD5072">
        <v>20</v>
      </c>
      <c r="AE5072">
        <v>-2</v>
      </c>
      <c r="AF5072">
        <v>5.8</v>
      </c>
      <c r="AG5072">
        <v>2.4</v>
      </c>
      <c r="AH5072">
        <v>330</v>
      </c>
    </row>
    <row r="5073" spans="1:34" hidden="1" x14ac:dyDescent="0.25">
      <c r="A5073" t="s">
        <v>19315</v>
      </c>
      <c r="B5073" t="s">
        <v>19316</v>
      </c>
      <c r="C5073" s="1" t="str">
        <f t="shared" si="819"/>
        <v>21:0624</v>
      </c>
      <c r="D5073" s="1" t="str">
        <f t="shared" si="820"/>
        <v>21:0195</v>
      </c>
      <c r="E5073" t="s">
        <v>19317</v>
      </c>
      <c r="F5073" t="s">
        <v>19318</v>
      </c>
      <c r="H5073">
        <v>62.890236399999999</v>
      </c>
      <c r="I5073">
        <v>-138.01362789999999</v>
      </c>
      <c r="J5073" s="1" t="str">
        <f t="shared" si="821"/>
        <v>NGR bulk stream sediment</v>
      </c>
      <c r="K5073" s="1" t="str">
        <f t="shared" si="822"/>
        <v>&lt;177 micron (NGR)</v>
      </c>
      <c r="L5073">
        <v>28</v>
      </c>
      <c r="M5073" t="s">
        <v>38</v>
      </c>
      <c r="N5073">
        <v>530</v>
      </c>
      <c r="O5073">
        <v>61</v>
      </c>
      <c r="P5073">
        <v>27</v>
      </c>
      <c r="Q5073">
        <v>8</v>
      </c>
      <c r="R5073">
        <v>22</v>
      </c>
      <c r="S5073">
        <v>5</v>
      </c>
      <c r="T5073">
        <v>-0.2</v>
      </c>
      <c r="U5073">
        <v>250</v>
      </c>
      <c r="V5073">
        <v>1.7</v>
      </c>
      <c r="W5073">
        <v>-0.2</v>
      </c>
      <c r="X5073">
        <v>3</v>
      </c>
      <c r="Y5073">
        <v>-2</v>
      </c>
      <c r="Z5073">
        <v>35</v>
      </c>
      <c r="AA5073">
        <v>0.9</v>
      </c>
      <c r="AB5073">
        <v>1</v>
      </c>
      <c r="AC5073">
        <v>940</v>
      </c>
      <c r="AD5073">
        <v>20</v>
      </c>
      <c r="AE5073">
        <v>-2</v>
      </c>
      <c r="AF5073">
        <v>4.4000000000000004</v>
      </c>
      <c r="AG5073">
        <v>3</v>
      </c>
      <c r="AH5073">
        <v>340</v>
      </c>
    </row>
    <row r="5074" spans="1:34" hidden="1" x14ac:dyDescent="0.25">
      <c r="A5074" t="s">
        <v>19319</v>
      </c>
      <c r="B5074" t="s">
        <v>19320</v>
      </c>
      <c r="C5074" s="1" t="str">
        <f t="shared" si="819"/>
        <v>21:0624</v>
      </c>
      <c r="D5074" s="1" t="str">
        <f t="shared" si="820"/>
        <v>21:0195</v>
      </c>
      <c r="E5074" t="s">
        <v>19321</v>
      </c>
      <c r="F5074" t="s">
        <v>19322</v>
      </c>
      <c r="H5074">
        <v>62.967041799999997</v>
      </c>
      <c r="I5074">
        <v>-138.1170176</v>
      </c>
      <c r="J5074" s="1" t="str">
        <f t="shared" si="821"/>
        <v>NGR bulk stream sediment</v>
      </c>
      <c r="K5074" s="1" t="str">
        <f t="shared" si="822"/>
        <v>&lt;177 micron (NGR)</v>
      </c>
      <c r="L5074">
        <v>28</v>
      </c>
      <c r="M5074" t="s">
        <v>43</v>
      </c>
      <c r="N5074">
        <v>531</v>
      </c>
      <c r="O5074">
        <v>45</v>
      </c>
      <c r="P5074">
        <v>12</v>
      </c>
      <c r="Q5074">
        <v>5</v>
      </c>
      <c r="R5074">
        <v>15</v>
      </c>
      <c r="S5074">
        <v>7</v>
      </c>
      <c r="T5074">
        <v>-0.2</v>
      </c>
      <c r="U5074">
        <v>230</v>
      </c>
      <c r="V5074">
        <v>1.4</v>
      </c>
      <c r="W5074">
        <v>-0.2</v>
      </c>
      <c r="X5074">
        <v>2</v>
      </c>
      <c r="Y5074">
        <v>-2</v>
      </c>
      <c r="Z5074">
        <v>30</v>
      </c>
      <c r="AA5074">
        <v>0.6</v>
      </c>
      <c r="AB5074">
        <v>1</v>
      </c>
      <c r="AC5074">
        <v>909</v>
      </c>
      <c r="AD5074">
        <v>20</v>
      </c>
      <c r="AE5074">
        <v>-2</v>
      </c>
      <c r="AF5074">
        <v>4.2</v>
      </c>
      <c r="AG5074">
        <v>2.4</v>
      </c>
      <c r="AH5074">
        <v>385</v>
      </c>
    </row>
    <row r="5075" spans="1:34" hidden="1" x14ac:dyDescent="0.25">
      <c r="A5075" t="s">
        <v>19323</v>
      </c>
      <c r="B5075" t="s">
        <v>19324</v>
      </c>
      <c r="C5075" s="1" t="str">
        <f t="shared" si="819"/>
        <v>21:0624</v>
      </c>
      <c r="D5075" s="1" t="str">
        <f t="shared" si="820"/>
        <v>21:0195</v>
      </c>
      <c r="E5075" t="s">
        <v>19325</v>
      </c>
      <c r="F5075" t="s">
        <v>19326</v>
      </c>
      <c r="H5075">
        <v>62.987171699999998</v>
      </c>
      <c r="I5075">
        <v>-138.0556105</v>
      </c>
      <c r="J5075" s="1" t="str">
        <f t="shared" si="821"/>
        <v>NGR bulk stream sediment</v>
      </c>
      <c r="K5075" s="1" t="str">
        <f t="shared" si="822"/>
        <v>&lt;177 micron (NGR)</v>
      </c>
      <c r="L5075">
        <v>28</v>
      </c>
      <c r="M5075" t="s">
        <v>56</v>
      </c>
      <c r="N5075">
        <v>532</v>
      </c>
      <c r="O5075">
        <v>57</v>
      </c>
      <c r="P5075">
        <v>14</v>
      </c>
      <c r="Q5075">
        <v>6</v>
      </c>
      <c r="R5075">
        <v>14</v>
      </c>
      <c r="S5075">
        <v>8</v>
      </c>
      <c r="T5075">
        <v>-0.2</v>
      </c>
      <c r="U5075">
        <v>280</v>
      </c>
      <c r="V5075">
        <v>1.66</v>
      </c>
      <c r="W5075">
        <v>-0.2</v>
      </c>
      <c r="X5075">
        <v>2</v>
      </c>
      <c r="Y5075">
        <v>-2</v>
      </c>
      <c r="Z5075">
        <v>34</v>
      </c>
      <c r="AA5075">
        <v>0.7</v>
      </c>
      <c r="AB5075">
        <v>1</v>
      </c>
      <c r="AC5075">
        <v>903</v>
      </c>
      <c r="AD5075">
        <v>25</v>
      </c>
      <c r="AE5075">
        <v>-2</v>
      </c>
      <c r="AF5075">
        <v>4.4000000000000004</v>
      </c>
      <c r="AG5075">
        <v>2</v>
      </c>
      <c r="AH5075">
        <v>340</v>
      </c>
    </row>
    <row r="5076" spans="1:34" hidden="1" x14ac:dyDescent="0.25">
      <c r="A5076" t="s">
        <v>19327</v>
      </c>
      <c r="B5076" t="s">
        <v>19328</v>
      </c>
      <c r="C5076" s="1" t="str">
        <f t="shared" si="819"/>
        <v>21:0624</v>
      </c>
      <c r="D5076" s="1" t="str">
        <f t="shared" si="820"/>
        <v>21:0195</v>
      </c>
      <c r="E5076" t="s">
        <v>19329</v>
      </c>
      <c r="F5076" t="s">
        <v>19330</v>
      </c>
      <c r="H5076">
        <v>62.985837400000001</v>
      </c>
      <c r="I5076">
        <v>-138.07397180000001</v>
      </c>
      <c r="J5076" s="1" t="str">
        <f t="shared" si="821"/>
        <v>NGR bulk stream sediment</v>
      </c>
      <c r="K5076" s="1" t="str">
        <f t="shared" si="822"/>
        <v>&lt;177 micron (NGR)</v>
      </c>
      <c r="L5076">
        <v>28</v>
      </c>
      <c r="M5076" t="s">
        <v>61</v>
      </c>
      <c r="N5076">
        <v>533</v>
      </c>
      <c r="O5076">
        <v>68</v>
      </c>
      <c r="P5076">
        <v>16</v>
      </c>
      <c r="Q5076">
        <v>7</v>
      </c>
      <c r="R5076">
        <v>16</v>
      </c>
      <c r="S5076">
        <v>6</v>
      </c>
      <c r="T5076">
        <v>-0.2</v>
      </c>
      <c r="U5076">
        <v>560</v>
      </c>
      <c r="V5076">
        <v>2</v>
      </c>
      <c r="W5076">
        <v>-0.2</v>
      </c>
      <c r="X5076">
        <v>2</v>
      </c>
      <c r="Y5076">
        <v>-2</v>
      </c>
      <c r="Z5076">
        <v>36</v>
      </c>
      <c r="AA5076">
        <v>0.8</v>
      </c>
      <c r="AB5076">
        <v>1</v>
      </c>
      <c r="AC5076">
        <v>952</v>
      </c>
      <c r="AD5076">
        <v>35</v>
      </c>
      <c r="AE5076">
        <v>-2</v>
      </c>
      <c r="AF5076">
        <v>8.6</v>
      </c>
      <c r="AG5076">
        <v>2.4</v>
      </c>
      <c r="AH5076">
        <v>340</v>
      </c>
    </row>
    <row r="5077" spans="1:34" hidden="1" x14ac:dyDescent="0.25">
      <c r="A5077" t="s">
        <v>19331</v>
      </c>
      <c r="B5077" t="s">
        <v>19332</v>
      </c>
      <c r="C5077" s="1" t="str">
        <f t="shared" si="819"/>
        <v>21:0624</v>
      </c>
      <c r="D5077" s="1" t="str">
        <f t="shared" si="820"/>
        <v>21:0195</v>
      </c>
      <c r="E5077" t="s">
        <v>19333</v>
      </c>
      <c r="F5077" t="s">
        <v>19334</v>
      </c>
      <c r="H5077">
        <v>62.979287499999998</v>
      </c>
      <c r="I5077">
        <v>-138.0540153</v>
      </c>
      <c r="J5077" s="1" t="str">
        <f t="shared" si="821"/>
        <v>NGR bulk stream sediment</v>
      </c>
      <c r="K5077" s="1" t="str">
        <f t="shared" si="822"/>
        <v>&lt;177 micron (NGR)</v>
      </c>
      <c r="L5077">
        <v>28</v>
      </c>
      <c r="M5077" t="s">
        <v>66</v>
      </c>
      <c r="N5077">
        <v>534</v>
      </c>
      <c r="O5077">
        <v>40</v>
      </c>
      <c r="P5077">
        <v>8</v>
      </c>
      <c r="Q5077">
        <v>6</v>
      </c>
      <c r="R5077">
        <v>12</v>
      </c>
      <c r="S5077">
        <v>3</v>
      </c>
      <c r="T5077">
        <v>-0.2</v>
      </c>
      <c r="U5077">
        <v>150</v>
      </c>
      <c r="V5077">
        <v>1.08</v>
      </c>
      <c r="W5077">
        <v>-0.2</v>
      </c>
      <c r="X5077">
        <v>1</v>
      </c>
      <c r="Y5077">
        <v>-2</v>
      </c>
      <c r="Z5077">
        <v>22</v>
      </c>
      <c r="AA5077">
        <v>0.5</v>
      </c>
      <c r="AB5077">
        <v>1</v>
      </c>
      <c r="AC5077">
        <v>961</v>
      </c>
      <c r="AD5077">
        <v>15</v>
      </c>
      <c r="AE5077">
        <v>-2</v>
      </c>
      <c r="AF5077">
        <v>2.2000000000000002</v>
      </c>
      <c r="AG5077">
        <v>2.2999999999999998</v>
      </c>
      <c r="AH5077">
        <v>385</v>
      </c>
    </row>
    <row r="5078" spans="1:34" hidden="1" x14ac:dyDescent="0.25">
      <c r="A5078" t="s">
        <v>19335</v>
      </c>
      <c r="B5078" t="s">
        <v>19336</v>
      </c>
      <c r="C5078" s="1" t="str">
        <f t="shared" si="819"/>
        <v>21:0624</v>
      </c>
      <c r="D5078" s="1" t="str">
        <f t="shared" si="820"/>
        <v>21:0195</v>
      </c>
      <c r="E5078" t="s">
        <v>19337</v>
      </c>
      <c r="F5078" t="s">
        <v>19338</v>
      </c>
      <c r="H5078">
        <v>62.976778099999997</v>
      </c>
      <c r="I5078">
        <v>-138.0140739</v>
      </c>
      <c r="J5078" s="1" t="str">
        <f t="shared" si="821"/>
        <v>NGR bulk stream sediment</v>
      </c>
      <c r="K5078" s="1" t="str">
        <f t="shared" si="822"/>
        <v>&lt;177 micron (NGR)</v>
      </c>
      <c r="L5078">
        <v>28</v>
      </c>
      <c r="M5078" t="s">
        <v>76</v>
      </c>
      <c r="N5078">
        <v>535</v>
      </c>
      <c r="O5078">
        <v>83</v>
      </c>
      <c r="P5078">
        <v>39</v>
      </c>
      <c r="Q5078">
        <v>9</v>
      </c>
      <c r="R5078">
        <v>32</v>
      </c>
      <c r="S5078">
        <v>10</v>
      </c>
      <c r="T5078">
        <v>-0.2</v>
      </c>
      <c r="U5078">
        <v>550</v>
      </c>
      <c r="V5078">
        <v>3.2</v>
      </c>
      <c r="W5078">
        <v>0.5</v>
      </c>
      <c r="X5078">
        <v>4</v>
      </c>
      <c r="Y5078">
        <v>-2</v>
      </c>
      <c r="Z5078">
        <v>48</v>
      </c>
      <c r="AA5078">
        <v>1.3</v>
      </c>
      <c r="AB5078">
        <v>2</v>
      </c>
      <c r="AC5078">
        <v>1000</v>
      </c>
      <c r="AD5078">
        <v>30</v>
      </c>
      <c r="AE5078">
        <v>-2</v>
      </c>
      <c r="AF5078">
        <v>8.6</v>
      </c>
      <c r="AG5078">
        <v>2.9</v>
      </c>
      <c r="AH5078">
        <v>330</v>
      </c>
    </row>
    <row r="5079" spans="1:34" hidden="1" x14ac:dyDescent="0.25">
      <c r="A5079" t="s">
        <v>19339</v>
      </c>
      <c r="B5079" t="s">
        <v>19340</v>
      </c>
      <c r="C5079" s="1" t="str">
        <f t="shared" si="819"/>
        <v>21:0624</v>
      </c>
      <c r="D5079" s="1" t="str">
        <f t="shared" si="820"/>
        <v>21:0195</v>
      </c>
      <c r="E5079" t="s">
        <v>19317</v>
      </c>
      <c r="F5079" t="s">
        <v>19341</v>
      </c>
      <c r="H5079">
        <v>62.890236399999999</v>
      </c>
      <c r="I5079">
        <v>-138.01362789999999</v>
      </c>
      <c r="J5079" s="1" t="str">
        <f t="shared" si="821"/>
        <v>NGR bulk stream sediment</v>
      </c>
      <c r="K5079" s="1" t="str">
        <f t="shared" si="822"/>
        <v>&lt;177 micron (NGR)</v>
      </c>
      <c r="L5079">
        <v>28</v>
      </c>
      <c r="M5079" t="s">
        <v>51</v>
      </c>
      <c r="N5079">
        <v>536</v>
      </c>
    </row>
    <row r="5080" spans="1:34" hidden="1" x14ac:dyDescent="0.25">
      <c r="A5080" t="s">
        <v>19342</v>
      </c>
      <c r="B5080" t="s">
        <v>19343</v>
      </c>
      <c r="C5080" s="1" t="str">
        <f t="shared" si="819"/>
        <v>21:0624</v>
      </c>
      <c r="D5080" s="1" t="str">
        <f t="shared" si="820"/>
        <v>21:0195</v>
      </c>
      <c r="E5080" t="s">
        <v>19317</v>
      </c>
      <c r="F5080" t="s">
        <v>19344</v>
      </c>
      <c r="H5080">
        <v>62.890236399999999</v>
      </c>
      <c r="I5080">
        <v>-138.01362789999999</v>
      </c>
      <c r="J5080" s="1" t="str">
        <f t="shared" si="821"/>
        <v>NGR bulk stream sediment</v>
      </c>
      <c r="K5080" s="1" t="str">
        <f t="shared" si="822"/>
        <v>&lt;177 micron (NGR)</v>
      </c>
      <c r="L5080">
        <v>28</v>
      </c>
      <c r="M5080" t="s">
        <v>47</v>
      </c>
      <c r="N5080">
        <v>537</v>
      </c>
      <c r="O5080">
        <v>57</v>
      </c>
      <c r="P5080">
        <v>25</v>
      </c>
      <c r="Q5080">
        <v>7</v>
      </c>
      <c r="R5080">
        <v>22</v>
      </c>
      <c r="S5080">
        <v>6</v>
      </c>
      <c r="T5080">
        <v>-0.2</v>
      </c>
      <c r="U5080">
        <v>240</v>
      </c>
      <c r="V5080">
        <v>1.68</v>
      </c>
      <c r="W5080">
        <v>0.6</v>
      </c>
      <c r="X5080">
        <v>3</v>
      </c>
      <c r="Y5080">
        <v>-2</v>
      </c>
      <c r="Z5080">
        <v>35</v>
      </c>
      <c r="AA5080">
        <v>1.1000000000000001</v>
      </c>
      <c r="AB5080">
        <v>1</v>
      </c>
      <c r="AC5080">
        <v>949</v>
      </c>
      <c r="AD5080">
        <v>20</v>
      </c>
      <c r="AE5080">
        <v>-2</v>
      </c>
      <c r="AF5080">
        <v>2.6</v>
      </c>
      <c r="AG5080">
        <v>2.9</v>
      </c>
      <c r="AH5080">
        <v>300</v>
      </c>
    </row>
    <row r="5081" spans="1:34" hidden="1" x14ac:dyDescent="0.25">
      <c r="A5081" t="s">
        <v>19345</v>
      </c>
      <c r="B5081" t="s">
        <v>19346</v>
      </c>
      <c r="C5081" s="1" t="str">
        <f t="shared" si="819"/>
        <v>21:0624</v>
      </c>
      <c r="D5081" s="1" t="str">
        <f t="shared" si="820"/>
        <v>21:0195</v>
      </c>
      <c r="E5081" t="s">
        <v>19347</v>
      </c>
      <c r="F5081" t="s">
        <v>19348</v>
      </c>
      <c r="H5081">
        <v>62.895079199999998</v>
      </c>
      <c r="I5081">
        <v>-138.0740649</v>
      </c>
      <c r="J5081" s="1" t="str">
        <f t="shared" si="821"/>
        <v>NGR bulk stream sediment</v>
      </c>
      <c r="K5081" s="1" t="str">
        <f t="shared" si="822"/>
        <v>&lt;177 micron (NGR)</v>
      </c>
      <c r="L5081">
        <v>28</v>
      </c>
      <c r="M5081" t="s">
        <v>81</v>
      </c>
      <c r="N5081">
        <v>538</v>
      </c>
      <c r="O5081">
        <v>57</v>
      </c>
      <c r="P5081">
        <v>17</v>
      </c>
      <c r="Q5081">
        <v>9</v>
      </c>
      <c r="R5081">
        <v>16</v>
      </c>
      <c r="S5081">
        <v>6</v>
      </c>
      <c r="T5081">
        <v>0.2</v>
      </c>
      <c r="U5081">
        <v>280</v>
      </c>
      <c r="V5081">
        <v>1.6</v>
      </c>
      <c r="W5081">
        <v>-0.2</v>
      </c>
      <c r="X5081">
        <v>2</v>
      </c>
      <c r="Y5081">
        <v>-2</v>
      </c>
      <c r="Z5081">
        <v>40</v>
      </c>
      <c r="AA5081">
        <v>0.6</v>
      </c>
      <c r="AB5081">
        <v>3</v>
      </c>
      <c r="AC5081">
        <v>866</v>
      </c>
      <c r="AD5081">
        <v>30</v>
      </c>
      <c r="AE5081">
        <v>-2</v>
      </c>
      <c r="AF5081">
        <v>4.5999999999999996</v>
      </c>
      <c r="AG5081">
        <v>2.4</v>
      </c>
      <c r="AH5081">
        <v>385</v>
      </c>
    </row>
    <row r="5082" spans="1:34" hidden="1" x14ac:dyDescent="0.25">
      <c r="A5082" t="s">
        <v>19349</v>
      </c>
      <c r="B5082" t="s">
        <v>19350</v>
      </c>
      <c r="C5082" s="1" t="str">
        <f t="shared" si="819"/>
        <v>21:0624</v>
      </c>
      <c r="D5082" s="1" t="str">
        <f t="shared" si="820"/>
        <v>21:0195</v>
      </c>
      <c r="E5082" t="s">
        <v>19351</v>
      </c>
      <c r="F5082" t="s">
        <v>19352</v>
      </c>
      <c r="H5082">
        <v>62.891967600000001</v>
      </c>
      <c r="I5082">
        <v>-138.08646089999999</v>
      </c>
      <c r="J5082" s="1" t="str">
        <f t="shared" si="821"/>
        <v>NGR bulk stream sediment</v>
      </c>
      <c r="K5082" s="1" t="str">
        <f t="shared" si="822"/>
        <v>&lt;177 micron (NGR)</v>
      </c>
      <c r="L5082">
        <v>28</v>
      </c>
      <c r="M5082" t="s">
        <v>86</v>
      </c>
      <c r="N5082">
        <v>539</v>
      </c>
      <c r="O5082">
        <v>68</v>
      </c>
      <c r="P5082">
        <v>27</v>
      </c>
      <c r="Q5082">
        <v>12</v>
      </c>
      <c r="R5082">
        <v>18</v>
      </c>
      <c r="S5082">
        <v>6</v>
      </c>
      <c r="T5082">
        <v>0.4</v>
      </c>
      <c r="U5082">
        <v>300</v>
      </c>
      <c r="V5082">
        <v>1.72</v>
      </c>
      <c r="W5082">
        <v>-0.2</v>
      </c>
      <c r="X5082">
        <v>2</v>
      </c>
      <c r="Y5082">
        <v>-2</v>
      </c>
      <c r="Z5082">
        <v>43</v>
      </c>
      <c r="AA5082">
        <v>0.4</v>
      </c>
      <c r="AB5082">
        <v>8</v>
      </c>
      <c r="AC5082">
        <v>844</v>
      </c>
      <c r="AD5082">
        <v>15</v>
      </c>
      <c r="AE5082">
        <v>-2</v>
      </c>
      <c r="AF5082">
        <v>3.8</v>
      </c>
      <c r="AG5082">
        <v>2.7</v>
      </c>
      <c r="AH5082">
        <v>370</v>
      </c>
    </row>
    <row r="5083" spans="1:34" hidden="1" x14ac:dyDescent="0.25">
      <c r="A5083" t="s">
        <v>19353</v>
      </c>
      <c r="B5083" t="s">
        <v>19354</v>
      </c>
      <c r="C5083" s="1" t="str">
        <f t="shared" si="819"/>
        <v>21:0624</v>
      </c>
      <c r="D5083" s="1" t="str">
        <f t="shared" si="820"/>
        <v>21:0195</v>
      </c>
      <c r="E5083" t="s">
        <v>19355</v>
      </c>
      <c r="F5083" t="s">
        <v>19356</v>
      </c>
      <c r="H5083">
        <v>62.892139299999997</v>
      </c>
      <c r="I5083">
        <v>-138.19860019999999</v>
      </c>
      <c r="J5083" s="1" t="str">
        <f t="shared" si="821"/>
        <v>NGR bulk stream sediment</v>
      </c>
      <c r="K5083" s="1" t="str">
        <f t="shared" si="822"/>
        <v>&lt;177 micron (NGR)</v>
      </c>
      <c r="L5083">
        <v>28</v>
      </c>
      <c r="M5083" t="s">
        <v>91</v>
      </c>
      <c r="N5083">
        <v>540</v>
      </c>
      <c r="O5083">
        <v>49</v>
      </c>
      <c r="P5083">
        <v>9</v>
      </c>
      <c r="Q5083">
        <v>5</v>
      </c>
      <c r="R5083">
        <v>9</v>
      </c>
      <c r="S5083">
        <v>5</v>
      </c>
      <c r="T5083">
        <v>-0.2</v>
      </c>
      <c r="U5083">
        <v>200</v>
      </c>
      <c r="V5083">
        <v>1.28</v>
      </c>
      <c r="W5083">
        <v>-0.2</v>
      </c>
      <c r="X5083">
        <v>1</v>
      </c>
      <c r="Y5083">
        <v>-2</v>
      </c>
      <c r="Z5083">
        <v>32</v>
      </c>
      <c r="AA5083">
        <v>0.2</v>
      </c>
      <c r="AB5083">
        <v>6</v>
      </c>
      <c r="AC5083">
        <v>885</v>
      </c>
      <c r="AD5083">
        <v>10</v>
      </c>
      <c r="AE5083">
        <v>-2</v>
      </c>
      <c r="AF5083">
        <v>2.4</v>
      </c>
      <c r="AG5083">
        <v>2.5</v>
      </c>
      <c r="AH5083">
        <v>420</v>
      </c>
    </row>
    <row r="5084" spans="1:34" hidden="1" x14ac:dyDescent="0.25">
      <c r="A5084" t="s">
        <v>19357</v>
      </c>
      <c r="B5084" t="s">
        <v>19358</v>
      </c>
      <c r="C5084" s="1" t="str">
        <f t="shared" si="819"/>
        <v>21:0624</v>
      </c>
      <c r="D5084" s="1" t="str">
        <f t="shared" si="820"/>
        <v>21:0195</v>
      </c>
      <c r="E5084" t="s">
        <v>19359</v>
      </c>
      <c r="F5084" t="s">
        <v>19360</v>
      </c>
      <c r="H5084">
        <v>62.879865700000003</v>
      </c>
      <c r="I5084">
        <v>-138.2137784</v>
      </c>
      <c r="J5084" s="1" t="str">
        <f t="shared" si="821"/>
        <v>NGR bulk stream sediment</v>
      </c>
      <c r="K5084" s="1" t="str">
        <f t="shared" si="822"/>
        <v>&lt;177 micron (NGR)</v>
      </c>
      <c r="L5084">
        <v>28</v>
      </c>
      <c r="M5084" t="s">
        <v>96</v>
      </c>
      <c r="N5084">
        <v>541</v>
      </c>
      <c r="O5084">
        <v>41</v>
      </c>
      <c r="P5084">
        <v>9</v>
      </c>
      <c r="Q5084">
        <v>7</v>
      </c>
      <c r="R5084">
        <v>10</v>
      </c>
      <c r="S5084">
        <v>3</v>
      </c>
      <c r="T5084">
        <v>-0.2</v>
      </c>
      <c r="U5084">
        <v>230</v>
      </c>
      <c r="V5084">
        <v>1.2</v>
      </c>
      <c r="W5084">
        <v>-0.2</v>
      </c>
      <c r="X5084">
        <v>1</v>
      </c>
      <c r="Y5084">
        <v>-2</v>
      </c>
      <c r="Z5084">
        <v>29</v>
      </c>
      <c r="AA5084">
        <v>-0.2</v>
      </c>
      <c r="AB5084">
        <v>2</v>
      </c>
      <c r="AC5084">
        <v>879</v>
      </c>
      <c r="AD5084">
        <v>10</v>
      </c>
      <c r="AE5084">
        <v>-2</v>
      </c>
      <c r="AF5084">
        <v>3</v>
      </c>
      <c r="AG5084">
        <v>2.6</v>
      </c>
      <c r="AH5084">
        <v>400</v>
      </c>
    </row>
    <row r="5085" spans="1:34" hidden="1" x14ac:dyDescent="0.25">
      <c r="A5085" t="s">
        <v>19361</v>
      </c>
      <c r="B5085" t="s">
        <v>19362</v>
      </c>
      <c r="C5085" s="1" t="str">
        <f t="shared" si="819"/>
        <v>21:0624</v>
      </c>
      <c r="D5085" s="1" t="str">
        <f t="shared" si="820"/>
        <v>21:0195</v>
      </c>
      <c r="E5085" t="s">
        <v>19363</v>
      </c>
      <c r="F5085" t="s">
        <v>19364</v>
      </c>
      <c r="H5085">
        <v>62.888789500000001</v>
      </c>
      <c r="I5085">
        <v>-138.25107259999999</v>
      </c>
      <c r="J5085" s="1" t="str">
        <f t="shared" si="821"/>
        <v>NGR bulk stream sediment</v>
      </c>
      <c r="K5085" s="1" t="str">
        <f t="shared" si="822"/>
        <v>&lt;177 micron (NGR)</v>
      </c>
      <c r="L5085">
        <v>28</v>
      </c>
      <c r="M5085" t="s">
        <v>101</v>
      </c>
      <c r="N5085">
        <v>542</v>
      </c>
      <c r="O5085">
        <v>64</v>
      </c>
      <c r="P5085">
        <v>16</v>
      </c>
      <c r="Q5085">
        <v>8</v>
      </c>
      <c r="R5085">
        <v>12</v>
      </c>
      <c r="S5085">
        <v>6</v>
      </c>
      <c r="T5085">
        <v>-0.2</v>
      </c>
      <c r="U5085">
        <v>270</v>
      </c>
      <c r="V5085">
        <v>2</v>
      </c>
      <c r="W5085">
        <v>-0.2</v>
      </c>
      <c r="X5085">
        <v>2</v>
      </c>
      <c r="Y5085">
        <v>-2</v>
      </c>
      <c r="Z5085">
        <v>41</v>
      </c>
      <c r="AA5085">
        <v>0.5</v>
      </c>
      <c r="AB5085">
        <v>3</v>
      </c>
      <c r="AC5085">
        <v>844</v>
      </c>
      <c r="AD5085">
        <v>15</v>
      </c>
      <c r="AE5085">
        <v>-2</v>
      </c>
      <c r="AF5085">
        <v>4.5999999999999996</v>
      </c>
      <c r="AG5085">
        <v>3</v>
      </c>
      <c r="AH5085">
        <v>470</v>
      </c>
    </row>
    <row r="5086" spans="1:34" hidden="1" x14ac:dyDescent="0.25">
      <c r="A5086" t="s">
        <v>19365</v>
      </c>
      <c r="B5086" t="s">
        <v>19366</v>
      </c>
      <c r="C5086" s="1" t="str">
        <f t="shared" si="819"/>
        <v>21:0624</v>
      </c>
      <c r="D5086" s="1" t="str">
        <f>HYPERLINK("http://geochem.nrcan.gc.ca/cdogs/content/svy/svy_e.htm", "")</f>
        <v/>
      </c>
      <c r="G5086" s="1" t="str">
        <f>HYPERLINK("http://geochem.nrcan.gc.ca/cdogs/content/cr_/cr_00078_e.htm", "78")</f>
        <v>78</v>
      </c>
      <c r="J5086" t="s">
        <v>69</v>
      </c>
      <c r="K5086" t="s">
        <v>70</v>
      </c>
      <c r="L5086">
        <v>28</v>
      </c>
      <c r="M5086" t="s">
        <v>71</v>
      </c>
      <c r="N5086">
        <v>543</v>
      </c>
      <c r="O5086">
        <v>87</v>
      </c>
      <c r="P5086">
        <v>37</v>
      </c>
      <c r="Q5086">
        <v>18</v>
      </c>
      <c r="R5086">
        <v>231</v>
      </c>
      <c r="S5086">
        <v>19</v>
      </c>
      <c r="T5086">
        <v>-0.2</v>
      </c>
      <c r="U5086">
        <v>420</v>
      </c>
      <c r="V5086">
        <v>2.4</v>
      </c>
      <c r="W5086">
        <v>0.3</v>
      </c>
      <c r="X5086">
        <v>8</v>
      </c>
      <c r="Y5086">
        <v>3</v>
      </c>
      <c r="Z5086">
        <v>47</v>
      </c>
      <c r="AA5086">
        <v>0.7</v>
      </c>
      <c r="AB5086">
        <v>6</v>
      </c>
      <c r="AC5086">
        <v>699</v>
      </c>
      <c r="AD5086">
        <v>15</v>
      </c>
      <c r="AE5086">
        <v>20</v>
      </c>
      <c r="AF5086">
        <v>-1</v>
      </c>
      <c r="AG5086">
        <v>11.1</v>
      </c>
      <c r="AH5086">
        <v>450</v>
      </c>
    </row>
    <row r="5087" spans="1:34" hidden="1" x14ac:dyDescent="0.25">
      <c r="A5087" t="s">
        <v>19367</v>
      </c>
      <c r="B5087" t="s">
        <v>19368</v>
      </c>
      <c r="C5087" s="1" t="str">
        <f t="shared" si="819"/>
        <v>21:0624</v>
      </c>
      <c r="D5087" s="1" t="str">
        <f t="shared" ref="D5087:D5105" si="823">HYPERLINK("http://geochem.nrcan.gc.ca/cdogs/content/svy/svy210195_e.htm", "21:0195")</f>
        <v>21:0195</v>
      </c>
      <c r="E5087" t="s">
        <v>19369</v>
      </c>
      <c r="F5087" t="s">
        <v>19370</v>
      </c>
      <c r="H5087">
        <v>62.896070399999999</v>
      </c>
      <c r="I5087">
        <v>-138.2666117</v>
      </c>
      <c r="J5087" s="1" t="str">
        <f t="shared" ref="J5087:J5105" si="824">HYPERLINK("http://geochem.nrcan.gc.ca/cdogs/content/kwd/kwd020030_e.htm", "NGR bulk stream sediment")</f>
        <v>NGR bulk stream sediment</v>
      </c>
      <c r="K5087" s="1" t="str">
        <f t="shared" ref="K5087:K5105" si="825">HYPERLINK("http://geochem.nrcan.gc.ca/cdogs/content/kwd/kwd080006_e.htm", "&lt;177 micron (NGR)")</f>
        <v>&lt;177 micron (NGR)</v>
      </c>
      <c r="L5087">
        <v>28</v>
      </c>
      <c r="M5087" t="s">
        <v>106</v>
      </c>
      <c r="N5087">
        <v>544</v>
      </c>
      <c r="O5087">
        <v>53</v>
      </c>
      <c r="P5087">
        <v>9</v>
      </c>
      <c r="Q5087">
        <v>7</v>
      </c>
      <c r="R5087">
        <v>10</v>
      </c>
      <c r="S5087">
        <v>6</v>
      </c>
      <c r="T5087">
        <v>-0.2</v>
      </c>
      <c r="U5087">
        <v>250</v>
      </c>
      <c r="V5087">
        <v>1.5</v>
      </c>
      <c r="W5087">
        <v>-0.2</v>
      </c>
      <c r="X5087">
        <v>2</v>
      </c>
      <c r="Y5087">
        <v>-2</v>
      </c>
      <c r="Z5087">
        <v>36</v>
      </c>
      <c r="AA5087">
        <v>-0.2</v>
      </c>
      <c r="AB5087">
        <v>2</v>
      </c>
      <c r="AC5087">
        <v>911</v>
      </c>
      <c r="AD5087">
        <v>20</v>
      </c>
      <c r="AE5087">
        <v>-2</v>
      </c>
      <c r="AF5087">
        <v>4.4000000000000004</v>
      </c>
      <c r="AG5087">
        <v>2.2000000000000002</v>
      </c>
      <c r="AH5087">
        <v>420</v>
      </c>
    </row>
    <row r="5088" spans="1:34" hidden="1" x14ac:dyDescent="0.25">
      <c r="A5088" t="s">
        <v>19371</v>
      </c>
      <c r="B5088" t="s">
        <v>19372</v>
      </c>
      <c r="C5088" s="1" t="str">
        <f t="shared" si="819"/>
        <v>21:0624</v>
      </c>
      <c r="D5088" s="1" t="str">
        <f t="shared" si="823"/>
        <v>21:0195</v>
      </c>
      <c r="E5088" t="s">
        <v>19373</v>
      </c>
      <c r="F5088" t="s">
        <v>19374</v>
      </c>
      <c r="H5088">
        <v>62.905926899999997</v>
      </c>
      <c r="I5088">
        <v>-138.2487988</v>
      </c>
      <c r="J5088" s="1" t="str">
        <f t="shared" si="824"/>
        <v>NGR bulk stream sediment</v>
      </c>
      <c r="K5088" s="1" t="str">
        <f t="shared" si="825"/>
        <v>&lt;177 micron (NGR)</v>
      </c>
      <c r="L5088">
        <v>28</v>
      </c>
      <c r="M5088" t="s">
        <v>111</v>
      </c>
      <c r="N5088">
        <v>545</v>
      </c>
      <c r="O5088">
        <v>57</v>
      </c>
      <c r="P5088">
        <v>18</v>
      </c>
      <c r="Q5088">
        <v>6</v>
      </c>
      <c r="R5088">
        <v>12</v>
      </c>
      <c r="S5088">
        <v>6</v>
      </c>
      <c r="T5088">
        <v>-0.2</v>
      </c>
      <c r="U5088">
        <v>240</v>
      </c>
      <c r="V5088">
        <v>1.56</v>
      </c>
      <c r="W5088">
        <v>-0.2</v>
      </c>
      <c r="X5088">
        <v>2</v>
      </c>
      <c r="Y5088">
        <v>-2</v>
      </c>
      <c r="Z5088">
        <v>37</v>
      </c>
      <c r="AA5088">
        <v>0.2</v>
      </c>
      <c r="AB5088">
        <v>1</v>
      </c>
      <c r="AC5088">
        <v>1000</v>
      </c>
      <c r="AD5088">
        <v>15</v>
      </c>
      <c r="AE5088">
        <v>-2</v>
      </c>
      <c r="AF5088">
        <v>4.4000000000000004</v>
      </c>
      <c r="AG5088">
        <v>3</v>
      </c>
      <c r="AH5088">
        <v>450</v>
      </c>
    </row>
    <row r="5089" spans="1:34" hidden="1" x14ac:dyDescent="0.25">
      <c r="A5089" t="s">
        <v>19375</v>
      </c>
      <c r="B5089" t="s">
        <v>19376</v>
      </c>
      <c r="C5089" s="1" t="str">
        <f t="shared" si="819"/>
        <v>21:0624</v>
      </c>
      <c r="D5089" s="1" t="str">
        <f t="shared" si="823"/>
        <v>21:0195</v>
      </c>
      <c r="E5089" t="s">
        <v>19377</v>
      </c>
      <c r="F5089" t="s">
        <v>19378</v>
      </c>
      <c r="H5089">
        <v>62.916905200000002</v>
      </c>
      <c r="I5089">
        <v>-138.25817069999999</v>
      </c>
      <c r="J5089" s="1" t="str">
        <f t="shared" si="824"/>
        <v>NGR bulk stream sediment</v>
      </c>
      <c r="K5089" s="1" t="str">
        <f t="shared" si="825"/>
        <v>&lt;177 micron (NGR)</v>
      </c>
      <c r="L5089">
        <v>28</v>
      </c>
      <c r="M5089" t="s">
        <v>116</v>
      </c>
      <c r="N5089">
        <v>546</v>
      </c>
      <c r="O5089">
        <v>53</v>
      </c>
      <c r="P5089">
        <v>15</v>
      </c>
      <c r="Q5089">
        <v>7</v>
      </c>
      <c r="R5089">
        <v>15</v>
      </c>
      <c r="S5089">
        <v>7</v>
      </c>
      <c r="T5089">
        <v>-0.2</v>
      </c>
      <c r="U5089">
        <v>220</v>
      </c>
      <c r="V5089">
        <v>1.48</v>
      </c>
      <c r="W5089">
        <v>-0.2</v>
      </c>
      <c r="X5089">
        <v>1</v>
      </c>
      <c r="Y5089">
        <v>-2</v>
      </c>
      <c r="Z5089">
        <v>36</v>
      </c>
      <c r="AA5089">
        <v>0.2</v>
      </c>
      <c r="AB5089">
        <v>2</v>
      </c>
      <c r="AC5089">
        <v>794</v>
      </c>
      <c r="AD5089">
        <v>25</v>
      </c>
      <c r="AE5089">
        <v>-2</v>
      </c>
      <c r="AF5089">
        <v>2.8</v>
      </c>
      <c r="AG5089">
        <v>2.2000000000000002</v>
      </c>
      <c r="AH5089">
        <v>430</v>
      </c>
    </row>
    <row r="5090" spans="1:34" hidden="1" x14ac:dyDescent="0.25">
      <c r="A5090" t="s">
        <v>19379</v>
      </c>
      <c r="B5090" t="s">
        <v>19380</v>
      </c>
      <c r="C5090" s="1" t="str">
        <f t="shared" si="819"/>
        <v>21:0624</v>
      </c>
      <c r="D5090" s="1" t="str">
        <f t="shared" si="823"/>
        <v>21:0195</v>
      </c>
      <c r="E5090" t="s">
        <v>19381</v>
      </c>
      <c r="F5090" t="s">
        <v>19382</v>
      </c>
      <c r="H5090">
        <v>62.921467200000002</v>
      </c>
      <c r="I5090">
        <v>-138.30520580000001</v>
      </c>
      <c r="J5090" s="1" t="str">
        <f t="shared" si="824"/>
        <v>NGR bulk stream sediment</v>
      </c>
      <c r="K5090" s="1" t="str">
        <f t="shared" si="825"/>
        <v>&lt;177 micron (NGR)</v>
      </c>
      <c r="L5090">
        <v>28</v>
      </c>
      <c r="M5090" t="s">
        <v>121</v>
      </c>
      <c r="N5090">
        <v>547</v>
      </c>
      <c r="O5090">
        <v>55</v>
      </c>
      <c r="P5090">
        <v>16</v>
      </c>
      <c r="Q5090">
        <v>9</v>
      </c>
      <c r="R5090">
        <v>10</v>
      </c>
      <c r="S5090">
        <v>5</v>
      </c>
      <c r="T5090">
        <v>-0.2</v>
      </c>
      <c r="U5090">
        <v>330</v>
      </c>
      <c r="V5090">
        <v>1.3</v>
      </c>
      <c r="W5090">
        <v>-0.2</v>
      </c>
      <c r="X5090">
        <v>2</v>
      </c>
      <c r="Y5090">
        <v>-2</v>
      </c>
      <c r="Z5090">
        <v>36</v>
      </c>
      <c r="AA5090">
        <v>0.4</v>
      </c>
      <c r="AB5090">
        <v>2</v>
      </c>
      <c r="AC5090">
        <v>726</v>
      </c>
      <c r="AD5090">
        <v>25</v>
      </c>
      <c r="AE5090">
        <v>-2</v>
      </c>
      <c r="AF5090">
        <v>5.2</v>
      </c>
      <c r="AG5090">
        <v>3.4</v>
      </c>
      <c r="AH5090">
        <v>385</v>
      </c>
    </row>
    <row r="5091" spans="1:34" hidden="1" x14ac:dyDescent="0.25">
      <c r="A5091" t="s">
        <v>19383</v>
      </c>
      <c r="B5091" t="s">
        <v>19384</v>
      </c>
      <c r="C5091" s="1" t="str">
        <f t="shared" si="819"/>
        <v>21:0624</v>
      </c>
      <c r="D5091" s="1" t="str">
        <f t="shared" si="823"/>
        <v>21:0195</v>
      </c>
      <c r="E5091" t="s">
        <v>19385</v>
      </c>
      <c r="F5091" t="s">
        <v>19386</v>
      </c>
      <c r="H5091">
        <v>62.924233600000001</v>
      </c>
      <c r="I5091">
        <v>-138.35072220000001</v>
      </c>
      <c r="J5091" s="1" t="str">
        <f t="shared" si="824"/>
        <v>NGR bulk stream sediment</v>
      </c>
      <c r="K5091" s="1" t="str">
        <f t="shared" si="825"/>
        <v>&lt;177 micron (NGR)</v>
      </c>
      <c r="L5091">
        <v>28</v>
      </c>
      <c r="M5091" t="s">
        <v>126</v>
      </c>
      <c r="N5091">
        <v>548</v>
      </c>
      <c r="O5091">
        <v>80</v>
      </c>
      <c r="P5091">
        <v>16</v>
      </c>
      <c r="Q5091">
        <v>8</v>
      </c>
      <c r="R5091">
        <v>13</v>
      </c>
      <c r="S5091">
        <v>9</v>
      </c>
      <c r="T5091">
        <v>-0.2</v>
      </c>
      <c r="U5091">
        <v>500</v>
      </c>
      <c r="V5091">
        <v>2.2999999999999998</v>
      </c>
      <c r="W5091">
        <v>-0.2</v>
      </c>
      <c r="X5091">
        <v>2</v>
      </c>
      <c r="Y5091">
        <v>-2</v>
      </c>
      <c r="Z5091">
        <v>47</v>
      </c>
      <c r="AA5091">
        <v>0.4</v>
      </c>
      <c r="AB5091">
        <v>-1</v>
      </c>
      <c r="AC5091">
        <v>844</v>
      </c>
      <c r="AD5091">
        <v>45</v>
      </c>
      <c r="AE5091">
        <v>-2</v>
      </c>
      <c r="AF5091">
        <v>10.4</v>
      </c>
      <c r="AG5091">
        <v>2.9</v>
      </c>
      <c r="AH5091">
        <v>420</v>
      </c>
    </row>
    <row r="5092" spans="1:34" hidden="1" x14ac:dyDescent="0.25">
      <c r="A5092" t="s">
        <v>19387</v>
      </c>
      <c r="B5092" t="s">
        <v>19388</v>
      </c>
      <c r="C5092" s="1" t="str">
        <f t="shared" si="819"/>
        <v>21:0624</v>
      </c>
      <c r="D5092" s="1" t="str">
        <f t="shared" si="823"/>
        <v>21:0195</v>
      </c>
      <c r="E5092" t="s">
        <v>19389</v>
      </c>
      <c r="F5092" t="s">
        <v>19390</v>
      </c>
      <c r="H5092">
        <v>62.930227100000003</v>
      </c>
      <c r="I5092">
        <v>-138.35183620000001</v>
      </c>
      <c r="J5092" s="1" t="str">
        <f t="shared" si="824"/>
        <v>NGR bulk stream sediment</v>
      </c>
      <c r="K5092" s="1" t="str">
        <f t="shared" si="825"/>
        <v>&lt;177 micron (NGR)</v>
      </c>
      <c r="L5092">
        <v>28</v>
      </c>
      <c r="M5092" t="s">
        <v>131</v>
      </c>
      <c r="N5092">
        <v>549</v>
      </c>
      <c r="O5092">
        <v>96</v>
      </c>
      <c r="P5092">
        <v>18</v>
      </c>
      <c r="Q5092">
        <v>10</v>
      </c>
      <c r="R5092">
        <v>11</v>
      </c>
      <c r="S5092">
        <v>11</v>
      </c>
      <c r="T5092">
        <v>-0.2</v>
      </c>
      <c r="U5092">
        <v>860</v>
      </c>
      <c r="V5092">
        <v>3</v>
      </c>
      <c r="W5092">
        <v>-0.2</v>
      </c>
      <c r="X5092">
        <v>3</v>
      </c>
      <c r="Y5092">
        <v>-2</v>
      </c>
      <c r="Z5092">
        <v>53</v>
      </c>
      <c r="AA5092">
        <v>-0.2</v>
      </c>
      <c r="AB5092">
        <v>1</v>
      </c>
      <c r="AC5092">
        <v>904</v>
      </c>
      <c r="AD5092">
        <v>25</v>
      </c>
      <c r="AE5092">
        <v>-2</v>
      </c>
      <c r="AF5092">
        <v>6</v>
      </c>
      <c r="AG5092">
        <v>2</v>
      </c>
      <c r="AH5092">
        <v>385</v>
      </c>
    </row>
    <row r="5093" spans="1:34" hidden="1" x14ac:dyDescent="0.25">
      <c r="A5093" t="s">
        <v>19391</v>
      </c>
      <c r="B5093" t="s">
        <v>19392</v>
      </c>
      <c r="C5093" s="1" t="str">
        <f t="shared" si="819"/>
        <v>21:0624</v>
      </c>
      <c r="D5093" s="1" t="str">
        <f t="shared" si="823"/>
        <v>21:0195</v>
      </c>
      <c r="E5093" t="s">
        <v>19393</v>
      </c>
      <c r="F5093" t="s">
        <v>19394</v>
      </c>
      <c r="H5093">
        <v>62.957078099999997</v>
      </c>
      <c r="I5093">
        <v>-139.46231589999999</v>
      </c>
      <c r="J5093" s="1" t="str">
        <f t="shared" si="824"/>
        <v>NGR bulk stream sediment</v>
      </c>
      <c r="K5093" s="1" t="str">
        <f t="shared" si="825"/>
        <v>&lt;177 micron (NGR)</v>
      </c>
      <c r="L5093">
        <v>29</v>
      </c>
      <c r="M5093" t="s">
        <v>38</v>
      </c>
      <c r="N5093">
        <v>550</v>
      </c>
      <c r="O5093">
        <v>61</v>
      </c>
      <c r="P5093">
        <v>13</v>
      </c>
      <c r="Q5093">
        <v>10</v>
      </c>
      <c r="R5093">
        <v>17</v>
      </c>
      <c r="S5093">
        <v>8</v>
      </c>
      <c r="T5093">
        <v>-0.2</v>
      </c>
      <c r="U5093">
        <v>340</v>
      </c>
      <c r="V5093">
        <v>2.1</v>
      </c>
      <c r="W5093">
        <v>-0.2</v>
      </c>
      <c r="X5093">
        <v>6</v>
      </c>
      <c r="Y5093">
        <v>-2</v>
      </c>
      <c r="Z5093">
        <v>40</v>
      </c>
      <c r="AA5093">
        <v>0.7</v>
      </c>
      <c r="AB5093">
        <v>2</v>
      </c>
      <c r="AC5093">
        <v>761</v>
      </c>
      <c r="AD5093">
        <v>25</v>
      </c>
      <c r="AE5093">
        <v>2</v>
      </c>
      <c r="AF5093">
        <v>3.8</v>
      </c>
      <c r="AG5093">
        <v>4.5</v>
      </c>
      <c r="AH5093">
        <v>340</v>
      </c>
    </row>
    <row r="5094" spans="1:34" hidden="1" x14ac:dyDescent="0.25">
      <c r="A5094" t="s">
        <v>19395</v>
      </c>
      <c r="B5094" t="s">
        <v>19396</v>
      </c>
      <c r="C5094" s="1" t="str">
        <f t="shared" si="819"/>
        <v>21:0624</v>
      </c>
      <c r="D5094" s="1" t="str">
        <f t="shared" si="823"/>
        <v>21:0195</v>
      </c>
      <c r="E5094" t="s">
        <v>19397</v>
      </c>
      <c r="F5094" t="s">
        <v>19398</v>
      </c>
      <c r="H5094">
        <v>62.984880099999998</v>
      </c>
      <c r="I5094">
        <v>-139.45416710000001</v>
      </c>
      <c r="J5094" s="1" t="str">
        <f t="shared" si="824"/>
        <v>NGR bulk stream sediment</v>
      </c>
      <c r="K5094" s="1" t="str">
        <f t="shared" si="825"/>
        <v>&lt;177 micron (NGR)</v>
      </c>
      <c r="L5094">
        <v>29</v>
      </c>
      <c r="M5094" t="s">
        <v>43</v>
      </c>
      <c r="N5094">
        <v>551</v>
      </c>
      <c r="O5094">
        <v>58</v>
      </c>
      <c r="P5094">
        <v>17</v>
      </c>
      <c r="Q5094">
        <v>7</v>
      </c>
      <c r="R5094">
        <v>22</v>
      </c>
      <c r="S5094">
        <v>7</v>
      </c>
      <c r="T5094">
        <v>-0.2</v>
      </c>
      <c r="U5094">
        <v>210</v>
      </c>
      <c r="V5094">
        <v>2.1</v>
      </c>
      <c r="W5094">
        <v>-0.2</v>
      </c>
      <c r="X5094">
        <v>3</v>
      </c>
      <c r="Y5094">
        <v>-2</v>
      </c>
      <c r="Z5094">
        <v>36</v>
      </c>
      <c r="AA5094">
        <v>0.2</v>
      </c>
      <c r="AB5094">
        <v>-1</v>
      </c>
      <c r="AC5094">
        <v>818</v>
      </c>
      <c r="AD5094">
        <v>15</v>
      </c>
      <c r="AE5094">
        <v>-2</v>
      </c>
      <c r="AF5094">
        <v>4.4000000000000004</v>
      </c>
      <c r="AG5094">
        <v>3</v>
      </c>
      <c r="AH5094">
        <v>420</v>
      </c>
    </row>
    <row r="5095" spans="1:34" hidden="1" x14ac:dyDescent="0.25">
      <c r="A5095" t="s">
        <v>19399</v>
      </c>
      <c r="B5095" t="s">
        <v>19400</v>
      </c>
      <c r="C5095" s="1" t="str">
        <f t="shared" si="819"/>
        <v>21:0624</v>
      </c>
      <c r="D5095" s="1" t="str">
        <f t="shared" si="823"/>
        <v>21:0195</v>
      </c>
      <c r="E5095" t="s">
        <v>19393</v>
      </c>
      <c r="F5095" t="s">
        <v>19401</v>
      </c>
      <c r="H5095">
        <v>62.957078099999997</v>
      </c>
      <c r="I5095">
        <v>-139.46231589999999</v>
      </c>
      <c r="J5095" s="1" t="str">
        <f t="shared" si="824"/>
        <v>NGR bulk stream sediment</v>
      </c>
      <c r="K5095" s="1" t="str">
        <f t="shared" si="825"/>
        <v>&lt;177 micron (NGR)</v>
      </c>
      <c r="L5095">
        <v>29</v>
      </c>
      <c r="M5095" t="s">
        <v>47</v>
      </c>
      <c r="N5095">
        <v>552</v>
      </c>
      <c r="O5095">
        <v>58</v>
      </c>
      <c r="P5095">
        <v>13</v>
      </c>
      <c r="Q5095">
        <v>12</v>
      </c>
      <c r="R5095">
        <v>16</v>
      </c>
      <c r="S5095">
        <v>8</v>
      </c>
      <c r="T5095">
        <v>-0.2</v>
      </c>
      <c r="U5095">
        <v>340</v>
      </c>
      <c r="V5095">
        <v>2.1</v>
      </c>
      <c r="W5095">
        <v>-0.2</v>
      </c>
      <c r="X5095">
        <v>6</v>
      </c>
      <c r="Y5095">
        <v>-2</v>
      </c>
      <c r="Z5095">
        <v>41</v>
      </c>
      <c r="AA5095">
        <v>0.7</v>
      </c>
      <c r="AB5095">
        <v>1</v>
      </c>
      <c r="AC5095">
        <v>764</v>
      </c>
      <c r="AD5095">
        <v>30</v>
      </c>
      <c r="AE5095">
        <v>4</v>
      </c>
      <c r="AF5095">
        <v>3.6</v>
      </c>
      <c r="AG5095">
        <v>4.9000000000000004</v>
      </c>
      <c r="AH5095">
        <v>385</v>
      </c>
    </row>
    <row r="5096" spans="1:34" hidden="1" x14ac:dyDescent="0.25">
      <c r="A5096" t="s">
        <v>19402</v>
      </c>
      <c r="B5096" t="s">
        <v>19403</v>
      </c>
      <c r="C5096" s="1" t="str">
        <f t="shared" si="819"/>
        <v>21:0624</v>
      </c>
      <c r="D5096" s="1" t="str">
        <f t="shared" si="823"/>
        <v>21:0195</v>
      </c>
      <c r="E5096" t="s">
        <v>19393</v>
      </c>
      <c r="F5096" t="s">
        <v>19404</v>
      </c>
      <c r="H5096">
        <v>62.957078099999997</v>
      </c>
      <c r="I5096">
        <v>-139.46231589999999</v>
      </c>
      <c r="J5096" s="1" t="str">
        <f t="shared" si="824"/>
        <v>NGR bulk stream sediment</v>
      </c>
      <c r="K5096" s="1" t="str">
        <f t="shared" si="825"/>
        <v>&lt;177 micron (NGR)</v>
      </c>
      <c r="L5096">
        <v>29</v>
      </c>
      <c r="M5096" t="s">
        <v>51</v>
      </c>
      <c r="N5096">
        <v>553</v>
      </c>
      <c r="O5096">
        <v>54</v>
      </c>
      <c r="P5096">
        <v>13</v>
      </c>
      <c r="Q5096">
        <v>12</v>
      </c>
      <c r="R5096">
        <v>16</v>
      </c>
      <c r="S5096">
        <v>7</v>
      </c>
      <c r="T5096">
        <v>-0.2</v>
      </c>
      <c r="U5096">
        <v>320</v>
      </c>
      <c r="V5096">
        <v>1.8</v>
      </c>
      <c r="W5096">
        <v>-0.2</v>
      </c>
      <c r="X5096">
        <v>5</v>
      </c>
      <c r="Y5096">
        <v>-2</v>
      </c>
      <c r="Z5096">
        <v>39</v>
      </c>
      <c r="AA5096">
        <v>0.7</v>
      </c>
      <c r="AB5096">
        <v>1</v>
      </c>
      <c r="AC5096">
        <v>777</v>
      </c>
      <c r="AD5096">
        <v>30</v>
      </c>
      <c r="AE5096">
        <v>8</v>
      </c>
      <c r="AF5096">
        <v>2.4</v>
      </c>
      <c r="AG5096">
        <v>4.5999999999999996</v>
      </c>
      <c r="AH5096">
        <v>360</v>
      </c>
    </row>
    <row r="5097" spans="1:34" hidden="1" x14ac:dyDescent="0.25">
      <c r="A5097" t="s">
        <v>19405</v>
      </c>
      <c r="B5097" t="s">
        <v>19406</v>
      </c>
      <c r="C5097" s="1" t="str">
        <f t="shared" si="819"/>
        <v>21:0624</v>
      </c>
      <c r="D5097" s="1" t="str">
        <f t="shared" si="823"/>
        <v>21:0195</v>
      </c>
      <c r="E5097" t="s">
        <v>19407</v>
      </c>
      <c r="F5097" t="s">
        <v>19408</v>
      </c>
      <c r="H5097">
        <v>62.955684099999999</v>
      </c>
      <c r="I5097">
        <v>-139.44403249999999</v>
      </c>
      <c r="J5097" s="1" t="str">
        <f t="shared" si="824"/>
        <v>NGR bulk stream sediment</v>
      </c>
      <c r="K5097" s="1" t="str">
        <f t="shared" si="825"/>
        <v>&lt;177 micron (NGR)</v>
      </c>
      <c r="L5097">
        <v>29</v>
      </c>
      <c r="M5097" t="s">
        <v>56</v>
      </c>
      <c r="N5097">
        <v>554</v>
      </c>
      <c r="O5097">
        <v>42</v>
      </c>
      <c r="P5097">
        <v>11</v>
      </c>
      <c r="Q5097">
        <v>9</v>
      </c>
      <c r="R5097">
        <v>14</v>
      </c>
      <c r="S5097">
        <v>5</v>
      </c>
      <c r="T5097">
        <v>-0.2</v>
      </c>
      <c r="U5097">
        <v>210</v>
      </c>
      <c r="V5097">
        <v>1.76</v>
      </c>
      <c r="W5097">
        <v>-0.2</v>
      </c>
      <c r="X5097">
        <v>2</v>
      </c>
      <c r="Y5097">
        <v>-2</v>
      </c>
      <c r="Z5097">
        <v>31</v>
      </c>
      <c r="AA5097">
        <v>0.5</v>
      </c>
      <c r="AB5097">
        <v>1</v>
      </c>
      <c r="AC5097">
        <v>751</v>
      </c>
      <c r="AD5097">
        <v>20</v>
      </c>
      <c r="AE5097">
        <v>-2</v>
      </c>
      <c r="AF5097">
        <v>2.8</v>
      </c>
      <c r="AG5097">
        <v>2.9</v>
      </c>
      <c r="AH5097">
        <v>430</v>
      </c>
    </row>
    <row r="5098" spans="1:34" hidden="1" x14ac:dyDescent="0.25">
      <c r="A5098" t="s">
        <v>19409</v>
      </c>
      <c r="B5098" t="s">
        <v>19410</v>
      </c>
      <c r="C5098" s="1" t="str">
        <f t="shared" si="819"/>
        <v>21:0624</v>
      </c>
      <c r="D5098" s="1" t="str">
        <f t="shared" si="823"/>
        <v>21:0195</v>
      </c>
      <c r="E5098" t="s">
        <v>19411</v>
      </c>
      <c r="F5098" t="s">
        <v>19412</v>
      </c>
      <c r="H5098">
        <v>62.913108100000002</v>
      </c>
      <c r="I5098">
        <v>-139.48961940000001</v>
      </c>
      <c r="J5098" s="1" t="str">
        <f t="shared" si="824"/>
        <v>NGR bulk stream sediment</v>
      </c>
      <c r="K5098" s="1" t="str">
        <f t="shared" si="825"/>
        <v>&lt;177 micron (NGR)</v>
      </c>
      <c r="L5098">
        <v>29</v>
      </c>
      <c r="M5098" t="s">
        <v>61</v>
      </c>
      <c r="N5098">
        <v>555</v>
      </c>
      <c r="O5098">
        <v>55</v>
      </c>
      <c r="P5098">
        <v>18</v>
      </c>
      <c r="Q5098">
        <v>8</v>
      </c>
      <c r="R5098">
        <v>31</v>
      </c>
      <c r="S5098">
        <v>11</v>
      </c>
      <c r="T5098">
        <v>-0.2</v>
      </c>
      <c r="U5098">
        <v>480</v>
      </c>
      <c r="V5098">
        <v>2.2000000000000002</v>
      </c>
      <c r="W5098">
        <v>-0.2</v>
      </c>
      <c r="X5098">
        <v>9</v>
      </c>
      <c r="Y5098">
        <v>-2</v>
      </c>
      <c r="Z5098">
        <v>42</v>
      </c>
      <c r="AA5098">
        <v>1.8</v>
      </c>
      <c r="AB5098">
        <v>-1</v>
      </c>
      <c r="AC5098">
        <v>691</v>
      </c>
      <c r="AD5098">
        <v>45</v>
      </c>
      <c r="AE5098">
        <v>2</v>
      </c>
      <c r="AF5098">
        <v>8.6</v>
      </c>
      <c r="AG5098">
        <v>5.4</v>
      </c>
      <c r="AH5098">
        <v>520</v>
      </c>
    </row>
    <row r="5099" spans="1:34" hidden="1" x14ac:dyDescent="0.25">
      <c r="A5099" t="s">
        <v>19413</v>
      </c>
      <c r="B5099" t="s">
        <v>19414</v>
      </c>
      <c r="C5099" s="1" t="str">
        <f t="shared" si="819"/>
        <v>21:0624</v>
      </c>
      <c r="D5099" s="1" t="str">
        <f t="shared" si="823"/>
        <v>21:0195</v>
      </c>
      <c r="E5099" t="s">
        <v>19415</v>
      </c>
      <c r="F5099" t="s">
        <v>19416</v>
      </c>
      <c r="H5099">
        <v>62.909368700000002</v>
      </c>
      <c r="I5099">
        <v>-139.4650279</v>
      </c>
      <c r="J5099" s="1" t="str">
        <f t="shared" si="824"/>
        <v>NGR bulk stream sediment</v>
      </c>
      <c r="K5099" s="1" t="str">
        <f t="shared" si="825"/>
        <v>&lt;177 micron (NGR)</v>
      </c>
      <c r="L5099">
        <v>29</v>
      </c>
      <c r="M5099" t="s">
        <v>66</v>
      </c>
      <c r="N5099">
        <v>556</v>
      </c>
      <c r="O5099">
        <v>68</v>
      </c>
      <c r="P5099">
        <v>24</v>
      </c>
      <c r="Q5099">
        <v>6</v>
      </c>
      <c r="R5099">
        <v>29</v>
      </c>
      <c r="S5099">
        <v>10</v>
      </c>
      <c r="T5099">
        <v>-0.2</v>
      </c>
      <c r="U5099">
        <v>280</v>
      </c>
      <c r="V5099">
        <v>2.1</v>
      </c>
      <c r="W5099">
        <v>-0.2</v>
      </c>
      <c r="X5099">
        <v>8</v>
      </c>
      <c r="Y5099">
        <v>-2</v>
      </c>
      <c r="Z5099">
        <v>40</v>
      </c>
      <c r="AA5099">
        <v>0.9</v>
      </c>
      <c r="AB5099">
        <v>2</v>
      </c>
      <c r="AC5099">
        <v>688</v>
      </c>
      <c r="AD5099">
        <v>30</v>
      </c>
      <c r="AE5099">
        <v>10</v>
      </c>
      <c r="AF5099">
        <v>5.8</v>
      </c>
      <c r="AG5099">
        <v>9.5</v>
      </c>
      <c r="AH5099">
        <v>460</v>
      </c>
    </row>
    <row r="5100" spans="1:34" hidden="1" x14ac:dyDescent="0.25">
      <c r="A5100" t="s">
        <v>19417</v>
      </c>
      <c r="B5100" t="s">
        <v>19418</v>
      </c>
      <c r="C5100" s="1" t="str">
        <f t="shared" si="819"/>
        <v>21:0624</v>
      </c>
      <c r="D5100" s="1" t="str">
        <f t="shared" si="823"/>
        <v>21:0195</v>
      </c>
      <c r="E5100" t="s">
        <v>19419</v>
      </c>
      <c r="F5100" t="s">
        <v>19420</v>
      </c>
      <c r="H5100">
        <v>62.891274600000003</v>
      </c>
      <c r="I5100">
        <v>-139.48533219999999</v>
      </c>
      <c r="J5100" s="1" t="str">
        <f t="shared" si="824"/>
        <v>NGR bulk stream sediment</v>
      </c>
      <c r="K5100" s="1" t="str">
        <f t="shared" si="825"/>
        <v>&lt;177 micron (NGR)</v>
      </c>
      <c r="L5100">
        <v>29</v>
      </c>
      <c r="M5100" t="s">
        <v>76</v>
      </c>
      <c r="N5100">
        <v>557</v>
      </c>
      <c r="O5100">
        <v>66</v>
      </c>
      <c r="P5100">
        <v>12</v>
      </c>
      <c r="Q5100">
        <v>8</v>
      </c>
      <c r="R5100">
        <v>14</v>
      </c>
      <c r="S5100">
        <v>7</v>
      </c>
      <c r="T5100">
        <v>-0.2</v>
      </c>
      <c r="U5100">
        <v>600</v>
      </c>
      <c r="V5100">
        <v>2.2000000000000002</v>
      </c>
      <c r="W5100">
        <v>-0.2</v>
      </c>
      <c r="X5100">
        <v>19</v>
      </c>
      <c r="Y5100">
        <v>-2</v>
      </c>
      <c r="Z5100">
        <v>39</v>
      </c>
      <c r="AA5100">
        <v>0.3</v>
      </c>
      <c r="AB5100">
        <v>-1</v>
      </c>
      <c r="AC5100">
        <v>706</v>
      </c>
      <c r="AD5100">
        <v>85</v>
      </c>
      <c r="AE5100">
        <v>-2</v>
      </c>
      <c r="AF5100">
        <v>9.4</v>
      </c>
      <c r="AG5100">
        <v>11.3</v>
      </c>
      <c r="AH5100">
        <v>300</v>
      </c>
    </row>
    <row r="5101" spans="1:34" hidden="1" x14ac:dyDescent="0.25">
      <c r="A5101" t="s">
        <v>19421</v>
      </c>
      <c r="B5101" t="s">
        <v>19422</v>
      </c>
      <c r="C5101" s="1" t="str">
        <f t="shared" si="819"/>
        <v>21:0624</v>
      </c>
      <c r="D5101" s="1" t="str">
        <f t="shared" si="823"/>
        <v>21:0195</v>
      </c>
      <c r="E5101" t="s">
        <v>19423</v>
      </c>
      <c r="F5101" t="s">
        <v>19424</v>
      </c>
      <c r="H5101">
        <v>62.877758800000002</v>
      </c>
      <c r="I5101">
        <v>-139.54368539999999</v>
      </c>
      <c r="J5101" s="1" t="str">
        <f t="shared" si="824"/>
        <v>NGR bulk stream sediment</v>
      </c>
      <c r="K5101" s="1" t="str">
        <f t="shared" si="825"/>
        <v>&lt;177 micron (NGR)</v>
      </c>
      <c r="L5101">
        <v>29</v>
      </c>
      <c r="M5101" t="s">
        <v>81</v>
      </c>
      <c r="N5101">
        <v>558</v>
      </c>
      <c r="O5101">
        <v>70</v>
      </c>
      <c r="P5101">
        <v>16</v>
      </c>
      <c r="Q5101">
        <v>8</v>
      </c>
      <c r="R5101">
        <v>21</v>
      </c>
      <c r="S5101">
        <v>8</v>
      </c>
      <c r="T5101">
        <v>-0.2</v>
      </c>
      <c r="U5101">
        <v>360</v>
      </c>
      <c r="V5101">
        <v>2.4</v>
      </c>
      <c r="W5101">
        <v>-0.2</v>
      </c>
      <c r="X5101">
        <v>2</v>
      </c>
      <c r="Y5101">
        <v>-2</v>
      </c>
      <c r="Z5101">
        <v>52</v>
      </c>
      <c r="AA5101">
        <v>1.1000000000000001</v>
      </c>
      <c r="AB5101">
        <v>1</v>
      </c>
      <c r="AC5101">
        <v>828</v>
      </c>
      <c r="AD5101">
        <v>40</v>
      </c>
      <c r="AE5101">
        <v>-2</v>
      </c>
      <c r="AF5101">
        <v>12.8</v>
      </c>
      <c r="AG5101">
        <v>4.0999999999999996</v>
      </c>
      <c r="AH5101">
        <v>350</v>
      </c>
    </row>
    <row r="5102" spans="1:34" hidden="1" x14ac:dyDescent="0.25">
      <c r="A5102" t="s">
        <v>19425</v>
      </c>
      <c r="B5102" t="s">
        <v>19426</v>
      </c>
      <c r="C5102" s="1" t="str">
        <f t="shared" si="819"/>
        <v>21:0624</v>
      </c>
      <c r="D5102" s="1" t="str">
        <f t="shared" si="823"/>
        <v>21:0195</v>
      </c>
      <c r="E5102" t="s">
        <v>19427</v>
      </c>
      <c r="F5102" t="s">
        <v>19428</v>
      </c>
      <c r="H5102">
        <v>62.8742321</v>
      </c>
      <c r="I5102">
        <v>-139.55516589999999</v>
      </c>
      <c r="J5102" s="1" t="str">
        <f t="shared" si="824"/>
        <v>NGR bulk stream sediment</v>
      </c>
      <c r="K5102" s="1" t="str">
        <f t="shared" si="825"/>
        <v>&lt;177 micron (NGR)</v>
      </c>
      <c r="L5102">
        <v>29</v>
      </c>
      <c r="M5102" t="s">
        <v>86</v>
      </c>
      <c r="N5102">
        <v>559</v>
      </c>
      <c r="O5102">
        <v>57</v>
      </c>
      <c r="P5102">
        <v>12</v>
      </c>
      <c r="Q5102">
        <v>8</v>
      </c>
      <c r="R5102">
        <v>13</v>
      </c>
      <c r="S5102">
        <v>6</v>
      </c>
      <c r="T5102">
        <v>-0.2</v>
      </c>
      <c r="U5102">
        <v>390</v>
      </c>
      <c r="V5102">
        <v>2.6</v>
      </c>
      <c r="W5102">
        <v>-0.2</v>
      </c>
      <c r="X5102">
        <v>2</v>
      </c>
      <c r="Y5102">
        <v>-2</v>
      </c>
      <c r="Z5102">
        <v>48</v>
      </c>
      <c r="AA5102">
        <v>0.7</v>
      </c>
      <c r="AB5102">
        <v>2</v>
      </c>
      <c r="AC5102">
        <v>800</v>
      </c>
      <c r="AD5102">
        <v>95</v>
      </c>
      <c r="AE5102">
        <v>-2</v>
      </c>
      <c r="AF5102">
        <v>10.4</v>
      </c>
      <c r="AG5102">
        <v>5.3</v>
      </c>
      <c r="AH5102">
        <v>400</v>
      </c>
    </row>
    <row r="5103" spans="1:34" hidden="1" x14ac:dyDescent="0.25">
      <c r="A5103" t="s">
        <v>19429</v>
      </c>
      <c r="B5103" t="s">
        <v>19430</v>
      </c>
      <c r="C5103" s="1" t="str">
        <f t="shared" si="819"/>
        <v>21:0624</v>
      </c>
      <c r="D5103" s="1" t="str">
        <f t="shared" si="823"/>
        <v>21:0195</v>
      </c>
      <c r="E5103" t="s">
        <v>19431</v>
      </c>
      <c r="F5103" t="s">
        <v>19432</v>
      </c>
      <c r="H5103">
        <v>62.847867600000001</v>
      </c>
      <c r="I5103">
        <v>-139.64760899999999</v>
      </c>
      <c r="J5103" s="1" t="str">
        <f t="shared" si="824"/>
        <v>NGR bulk stream sediment</v>
      </c>
      <c r="K5103" s="1" t="str">
        <f t="shared" si="825"/>
        <v>&lt;177 micron (NGR)</v>
      </c>
      <c r="L5103">
        <v>29</v>
      </c>
      <c r="M5103" t="s">
        <v>91</v>
      </c>
      <c r="N5103">
        <v>560</v>
      </c>
      <c r="O5103">
        <v>62</v>
      </c>
      <c r="P5103">
        <v>15</v>
      </c>
      <c r="Q5103">
        <v>4</v>
      </c>
      <c r="R5103">
        <v>20</v>
      </c>
      <c r="S5103">
        <v>8</v>
      </c>
      <c r="T5103">
        <v>-0.2</v>
      </c>
      <c r="U5103">
        <v>270</v>
      </c>
      <c r="V5103">
        <v>1.8</v>
      </c>
      <c r="W5103">
        <v>-0.2</v>
      </c>
      <c r="X5103">
        <v>2</v>
      </c>
      <c r="Y5103">
        <v>-2</v>
      </c>
      <c r="Z5103">
        <v>40</v>
      </c>
      <c r="AA5103">
        <v>0.2</v>
      </c>
      <c r="AB5103">
        <v>-1</v>
      </c>
      <c r="AC5103">
        <v>857</v>
      </c>
      <c r="AD5103">
        <v>40</v>
      </c>
      <c r="AE5103">
        <v>-2</v>
      </c>
      <c r="AF5103">
        <v>3.6</v>
      </c>
      <c r="AG5103">
        <v>3.2</v>
      </c>
      <c r="AH5103">
        <v>380</v>
      </c>
    </row>
    <row r="5104" spans="1:34" hidden="1" x14ac:dyDescent="0.25">
      <c r="A5104" t="s">
        <v>19433</v>
      </c>
      <c r="B5104" t="s">
        <v>19434</v>
      </c>
      <c r="C5104" s="1" t="str">
        <f t="shared" si="819"/>
        <v>21:0624</v>
      </c>
      <c r="D5104" s="1" t="str">
        <f t="shared" si="823"/>
        <v>21:0195</v>
      </c>
      <c r="E5104" t="s">
        <v>19435</v>
      </c>
      <c r="F5104" t="s">
        <v>19436</v>
      </c>
      <c r="H5104">
        <v>62.850539099999999</v>
      </c>
      <c r="I5104">
        <v>-139.69874139999999</v>
      </c>
      <c r="J5104" s="1" t="str">
        <f t="shared" si="824"/>
        <v>NGR bulk stream sediment</v>
      </c>
      <c r="K5104" s="1" t="str">
        <f t="shared" si="825"/>
        <v>&lt;177 micron (NGR)</v>
      </c>
      <c r="L5104">
        <v>29</v>
      </c>
      <c r="M5104" t="s">
        <v>96</v>
      </c>
      <c r="N5104">
        <v>561</v>
      </c>
      <c r="O5104">
        <v>66</v>
      </c>
      <c r="P5104">
        <v>19</v>
      </c>
      <c r="Q5104">
        <v>6</v>
      </c>
      <c r="R5104">
        <v>23</v>
      </c>
      <c r="S5104">
        <v>9</v>
      </c>
      <c r="T5104">
        <v>-0.2</v>
      </c>
      <c r="U5104">
        <v>330</v>
      </c>
      <c r="V5104">
        <v>2.2999999999999998</v>
      </c>
      <c r="W5104">
        <v>-0.2</v>
      </c>
      <c r="X5104">
        <v>2</v>
      </c>
      <c r="Y5104">
        <v>-2</v>
      </c>
      <c r="Z5104">
        <v>52</v>
      </c>
      <c r="AA5104">
        <v>0.6</v>
      </c>
      <c r="AB5104">
        <v>1</v>
      </c>
      <c r="AC5104">
        <v>850</v>
      </c>
      <c r="AD5104">
        <v>45</v>
      </c>
      <c r="AE5104">
        <v>-2</v>
      </c>
      <c r="AF5104">
        <v>10.8</v>
      </c>
      <c r="AG5104">
        <v>2.5</v>
      </c>
      <c r="AH5104">
        <v>365</v>
      </c>
    </row>
    <row r="5105" spans="1:34" hidden="1" x14ac:dyDescent="0.25">
      <c r="A5105" t="s">
        <v>19437</v>
      </c>
      <c r="B5105" t="s">
        <v>19438</v>
      </c>
      <c r="C5105" s="1" t="str">
        <f t="shared" si="819"/>
        <v>21:0624</v>
      </c>
      <c r="D5105" s="1" t="str">
        <f t="shared" si="823"/>
        <v>21:0195</v>
      </c>
      <c r="E5105" t="s">
        <v>19439</v>
      </c>
      <c r="F5105" t="s">
        <v>19440</v>
      </c>
      <c r="H5105">
        <v>62.854979800000002</v>
      </c>
      <c r="I5105">
        <v>-139.70722979999999</v>
      </c>
      <c r="J5105" s="1" t="str">
        <f t="shared" si="824"/>
        <v>NGR bulk stream sediment</v>
      </c>
      <c r="K5105" s="1" t="str">
        <f t="shared" si="825"/>
        <v>&lt;177 micron (NGR)</v>
      </c>
      <c r="L5105">
        <v>29</v>
      </c>
      <c r="M5105" t="s">
        <v>101</v>
      </c>
      <c r="N5105">
        <v>562</v>
      </c>
      <c r="O5105">
        <v>71</v>
      </c>
      <c r="P5105">
        <v>22</v>
      </c>
      <c r="Q5105">
        <v>5</v>
      </c>
      <c r="R5105">
        <v>40</v>
      </c>
      <c r="S5105">
        <v>10</v>
      </c>
      <c r="T5105">
        <v>-0.2</v>
      </c>
      <c r="U5105">
        <v>560</v>
      </c>
      <c r="V5105">
        <v>2.2999999999999998</v>
      </c>
      <c r="W5105">
        <v>-0.2</v>
      </c>
      <c r="X5105">
        <v>2</v>
      </c>
      <c r="Y5105">
        <v>-2</v>
      </c>
      <c r="Z5105">
        <v>51</v>
      </c>
      <c r="AA5105">
        <v>0.6</v>
      </c>
      <c r="AB5105">
        <v>-1</v>
      </c>
      <c r="AC5105">
        <v>835</v>
      </c>
      <c r="AD5105">
        <v>50</v>
      </c>
      <c r="AE5105">
        <v>-2</v>
      </c>
      <c r="AF5105">
        <v>7</v>
      </c>
      <c r="AG5105">
        <v>3.8</v>
      </c>
      <c r="AH5105">
        <v>310</v>
      </c>
    </row>
    <row r="5106" spans="1:34" hidden="1" x14ac:dyDescent="0.25">
      <c r="A5106" t="s">
        <v>19441</v>
      </c>
      <c r="B5106" t="s">
        <v>19442</v>
      </c>
      <c r="C5106" s="1" t="str">
        <f t="shared" si="819"/>
        <v>21:0624</v>
      </c>
      <c r="D5106" s="1" t="str">
        <f>HYPERLINK("http://geochem.nrcan.gc.ca/cdogs/content/svy/svy_e.htm", "")</f>
        <v/>
      </c>
      <c r="G5106" s="1" t="str">
        <f>HYPERLINK("http://geochem.nrcan.gc.ca/cdogs/content/cr_/cr_00078_e.htm", "78")</f>
        <v>78</v>
      </c>
      <c r="J5106" t="s">
        <v>69</v>
      </c>
      <c r="K5106" t="s">
        <v>70</v>
      </c>
      <c r="L5106">
        <v>29</v>
      </c>
      <c r="M5106" t="s">
        <v>71</v>
      </c>
      <c r="N5106">
        <v>563</v>
      </c>
      <c r="O5106">
        <v>85</v>
      </c>
      <c r="P5106">
        <v>35</v>
      </c>
      <c r="Q5106">
        <v>12</v>
      </c>
      <c r="R5106">
        <v>221</v>
      </c>
      <c r="S5106">
        <v>16</v>
      </c>
      <c r="T5106">
        <v>-0.2</v>
      </c>
      <c r="U5106">
        <v>410</v>
      </c>
      <c r="V5106">
        <v>2.4</v>
      </c>
      <c r="W5106">
        <v>0.5</v>
      </c>
      <c r="X5106">
        <v>11</v>
      </c>
      <c r="Y5106">
        <v>3</v>
      </c>
      <c r="Z5106">
        <v>43</v>
      </c>
      <c r="AA5106">
        <v>0.8</v>
      </c>
      <c r="AB5106">
        <v>4</v>
      </c>
      <c r="AC5106">
        <v>735</v>
      </c>
      <c r="AD5106">
        <v>30</v>
      </c>
      <c r="AE5106">
        <v>18</v>
      </c>
      <c r="AF5106">
        <v>1.8</v>
      </c>
      <c r="AG5106">
        <v>11</v>
      </c>
      <c r="AH5106">
        <v>620</v>
      </c>
    </row>
    <row r="5107" spans="1:34" hidden="1" x14ac:dyDescent="0.25">
      <c r="A5107" t="s">
        <v>19443</v>
      </c>
      <c r="B5107" t="s">
        <v>19444</v>
      </c>
      <c r="C5107" s="1" t="str">
        <f t="shared" si="819"/>
        <v>21:0624</v>
      </c>
      <c r="D5107" s="1" t="str">
        <f t="shared" ref="D5107:D5129" si="826">HYPERLINK("http://geochem.nrcan.gc.ca/cdogs/content/svy/svy210195_e.htm", "21:0195")</f>
        <v>21:0195</v>
      </c>
      <c r="E5107" t="s">
        <v>19445</v>
      </c>
      <c r="F5107" t="s">
        <v>19446</v>
      </c>
      <c r="H5107">
        <v>62.887898</v>
      </c>
      <c r="I5107">
        <v>-139.7583027</v>
      </c>
      <c r="J5107" s="1" t="str">
        <f t="shared" ref="J5107:J5129" si="827">HYPERLINK("http://geochem.nrcan.gc.ca/cdogs/content/kwd/kwd020030_e.htm", "NGR bulk stream sediment")</f>
        <v>NGR bulk stream sediment</v>
      </c>
      <c r="K5107" s="1" t="str">
        <f t="shared" ref="K5107:K5129" si="828">HYPERLINK("http://geochem.nrcan.gc.ca/cdogs/content/kwd/kwd080006_e.htm", "&lt;177 micron (NGR)")</f>
        <v>&lt;177 micron (NGR)</v>
      </c>
      <c r="L5107">
        <v>29</v>
      </c>
      <c r="M5107" t="s">
        <v>106</v>
      </c>
      <c r="N5107">
        <v>564</v>
      </c>
      <c r="O5107">
        <v>94</v>
      </c>
      <c r="P5107">
        <v>26</v>
      </c>
      <c r="Q5107">
        <v>9</v>
      </c>
      <c r="R5107">
        <v>26</v>
      </c>
      <c r="S5107">
        <v>10</v>
      </c>
      <c r="T5107">
        <v>-0.2</v>
      </c>
      <c r="U5107">
        <v>410</v>
      </c>
      <c r="V5107">
        <v>2.5</v>
      </c>
      <c r="W5107">
        <v>-0.2</v>
      </c>
      <c r="X5107">
        <v>3</v>
      </c>
      <c r="Y5107">
        <v>-2</v>
      </c>
      <c r="Z5107">
        <v>55</v>
      </c>
      <c r="AA5107">
        <v>0.5</v>
      </c>
      <c r="AB5107">
        <v>2</v>
      </c>
      <c r="AC5107">
        <v>846</v>
      </c>
      <c r="AD5107">
        <v>70</v>
      </c>
      <c r="AE5107">
        <v>-2</v>
      </c>
      <c r="AF5107">
        <v>14.8</v>
      </c>
      <c r="AG5107">
        <v>3</v>
      </c>
      <c r="AH5107">
        <v>380</v>
      </c>
    </row>
    <row r="5108" spans="1:34" hidden="1" x14ac:dyDescent="0.25">
      <c r="A5108" t="s">
        <v>19447</v>
      </c>
      <c r="B5108" t="s">
        <v>19448</v>
      </c>
      <c r="C5108" s="1" t="str">
        <f t="shared" si="819"/>
        <v>21:0624</v>
      </c>
      <c r="D5108" s="1" t="str">
        <f t="shared" si="826"/>
        <v>21:0195</v>
      </c>
      <c r="E5108" t="s">
        <v>19449</v>
      </c>
      <c r="F5108" t="s">
        <v>19450</v>
      </c>
      <c r="H5108">
        <v>62.869747099999998</v>
      </c>
      <c r="I5108">
        <v>-139.88963430000001</v>
      </c>
      <c r="J5108" s="1" t="str">
        <f t="shared" si="827"/>
        <v>NGR bulk stream sediment</v>
      </c>
      <c r="K5108" s="1" t="str">
        <f t="shared" si="828"/>
        <v>&lt;177 micron (NGR)</v>
      </c>
      <c r="L5108">
        <v>29</v>
      </c>
      <c r="M5108" t="s">
        <v>111</v>
      </c>
      <c r="N5108">
        <v>565</v>
      </c>
      <c r="O5108">
        <v>73</v>
      </c>
      <c r="P5108">
        <v>26</v>
      </c>
      <c r="Q5108">
        <v>7</v>
      </c>
      <c r="R5108">
        <v>27</v>
      </c>
      <c r="S5108">
        <v>9</v>
      </c>
      <c r="T5108">
        <v>-0.2</v>
      </c>
      <c r="U5108">
        <v>300</v>
      </c>
      <c r="V5108">
        <v>2.4</v>
      </c>
      <c r="W5108">
        <v>-0.2</v>
      </c>
      <c r="X5108">
        <v>3</v>
      </c>
      <c r="Y5108">
        <v>-2</v>
      </c>
      <c r="Z5108">
        <v>60</v>
      </c>
      <c r="AA5108">
        <v>0.4</v>
      </c>
      <c r="AB5108">
        <v>2</v>
      </c>
      <c r="AC5108">
        <v>859</v>
      </c>
      <c r="AD5108">
        <v>60</v>
      </c>
      <c r="AE5108">
        <v>-2</v>
      </c>
      <c r="AF5108">
        <v>11.8</v>
      </c>
      <c r="AG5108">
        <v>2.9</v>
      </c>
      <c r="AH5108">
        <v>365</v>
      </c>
    </row>
    <row r="5109" spans="1:34" hidden="1" x14ac:dyDescent="0.25">
      <c r="A5109" t="s">
        <v>19451</v>
      </c>
      <c r="B5109" t="s">
        <v>19452</v>
      </c>
      <c r="C5109" s="1" t="str">
        <f t="shared" si="819"/>
        <v>21:0624</v>
      </c>
      <c r="D5109" s="1" t="str">
        <f t="shared" si="826"/>
        <v>21:0195</v>
      </c>
      <c r="E5109" t="s">
        <v>19453</v>
      </c>
      <c r="F5109" t="s">
        <v>19454</v>
      </c>
      <c r="H5109">
        <v>62.839634699999998</v>
      </c>
      <c r="I5109">
        <v>-139.96684300000001</v>
      </c>
      <c r="J5109" s="1" t="str">
        <f t="shared" si="827"/>
        <v>NGR bulk stream sediment</v>
      </c>
      <c r="K5109" s="1" t="str">
        <f t="shared" si="828"/>
        <v>&lt;177 micron (NGR)</v>
      </c>
      <c r="L5109">
        <v>29</v>
      </c>
      <c r="M5109" t="s">
        <v>116</v>
      </c>
      <c r="N5109">
        <v>566</v>
      </c>
      <c r="O5109">
        <v>57</v>
      </c>
      <c r="P5109">
        <v>13</v>
      </c>
      <c r="Q5109">
        <v>5</v>
      </c>
      <c r="R5109">
        <v>12</v>
      </c>
      <c r="S5109">
        <v>7</v>
      </c>
      <c r="T5109">
        <v>-0.2</v>
      </c>
      <c r="U5109">
        <v>320</v>
      </c>
      <c r="V5109">
        <v>2.25</v>
      </c>
      <c r="W5109">
        <v>-0.2</v>
      </c>
      <c r="X5109">
        <v>2</v>
      </c>
      <c r="Y5109">
        <v>-2</v>
      </c>
      <c r="Z5109">
        <v>50</v>
      </c>
      <c r="AA5109">
        <v>0.3</v>
      </c>
      <c r="AB5109">
        <v>2</v>
      </c>
      <c r="AC5109">
        <v>683</v>
      </c>
      <c r="AD5109">
        <v>35</v>
      </c>
      <c r="AE5109">
        <v>-2</v>
      </c>
      <c r="AF5109">
        <v>6</v>
      </c>
      <c r="AG5109">
        <v>3.1</v>
      </c>
      <c r="AH5109">
        <v>310</v>
      </c>
    </row>
    <row r="5110" spans="1:34" hidden="1" x14ac:dyDescent="0.25">
      <c r="A5110" t="s">
        <v>19455</v>
      </c>
      <c r="B5110" t="s">
        <v>19456</v>
      </c>
      <c r="C5110" s="1" t="str">
        <f t="shared" si="819"/>
        <v>21:0624</v>
      </c>
      <c r="D5110" s="1" t="str">
        <f t="shared" si="826"/>
        <v>21:0195</v>
      </c>
      <c r="E5110" t="s">
        <v>19457</v>
      </c>
      <c r="F5110" t="s">
        <v>19458</v>
      </c>
      <c r="H5110">
        <v>62.848747500000002</v>
      </c>
      <c r="I5110">
        <v>-139.96956829999999</v>
      </c>
      <c r="J5110" s="1" t="str">
        <f t="shared" si="827"/>
        <v>NGR bulk stream sediment</v>
      </c>
      <c r="K5110" s="1" t="str">
        <f t="shared" si="828"/>
        <v>&lt;177 micron (NGR)</v>
      </c>
      <c r="L5110">
        <v>29</v>
      </c>
      <c r="M5110" t="s">
        <v>121</v>
      </c>
      <c r="N5110">
        <v>567</v>
      </c>
      <c r="O5110">
        <v>50</v>
      </c>
      <c r="P5110">
        <v>17</v>
      </c>
      <c r="Q5110">
        <v>4</v>
      </c>
      <c r="R5110">
        <v>19</v>
      </c>
      <c r="S5110">
        <v>8</v>
      </c>
      <c r="T5110">
        <v>-0.2</v>
      </c>
      <c r="U5110">
        <v>280</v>
      </c>
      <c r="V5110">
        <v>2.35</v>
      </c>
      <c r="W5110">
        <v>-0.2</v>
      </c>
      <c r="X5110">
        <v>3</v>
      </c>
      <c r="Y5110">
        <v>-2</v>
      </c>
      <c r="Z5110">
        <v>61</v>
      </c>
      <c r="AA5110">
        <v>0.2</v>
      </c>
      <c r="AB5110">
        <v>2</v>
      </c>
      <c r="AC5110">
        <v>780</v>
      </c>
      <c r="AD5110">
        <v>25</v>
      </c>
      <c r="AE5110">
        <v>6</v>
      </c>
      <c r="AF5110">
        <v>5.2</v>
      </c>
      <c r="AG5110">
        <v>3.5</v>
      </c>
      <c r="AH5110">
        <v>380</v>
      </c>
    </row>
    <row r="5111" spans="1:34" hidden="1" x14ac:dyDescent="0.25">
      <c r="A5111" t="s">
        <v>19459</v>
      </c>
      <c r="B5111" t="s">
        <v>19460</v>
      </c>
      <c r="C5111" s="1" t="str">
        <f t="shared" si="819"/>
        <v>21:0624</v>
      </c>
      <c r="D5111" s="1" t="str">
        <f t="shared" si="826"/>
        <v>21:0195</v>
      </c>
      <c r="E5111" t="s">
        <v>19461</v>
      </c>
      <c r="F5111" t="s">
        <v>19462</v>
      </c>
      <c r="H5111">
        <v>62.809200500000003</v>
      </c>
      <c r="I5111">
        <v>-139.9360709</v>
      </c>
      <c r="J5111" s="1" t="str">
        <f t="shared" si="827"/>
        <v>NGR bulk stream sediment</v>
      </c>
      <c r="K5111" s="1" t="str">
        <f t="shared" si="828"/>
        <v>&lt;177 micron (NGR)</v>
      </c>
      <c r="L5111">
        <v>29</v>
      </c>
      <c r="M5111" t="s">
        <v>126</v>
      </c>
      <c r="N5111">
        <v>568</v>
      </c>
      <c r="O5111">
        <v>48</v>
      </c>
      <c r="P5111">
        <v>12</v>
      </c>
      <c r="Q5111">
        <v>4</v>
      </c>
      <c r="R5111">
        <v>14</v>
      </c>
      <c r="S5111">
        <v>6</v>
      </c>
      <c r="T5111">
        <v>-0.2</v>
      </c>
      <c r="U5111">
        <v>240</v>
      </c>
      <c r="V5111">
        <v>2.0499999999999998</v>
      </c>
      <c r="W5111">
        <v>-0.2</v>
      </c>
      <c r="X5111">
        <v>2</v>
      </c>
      <c r="Y5111">
        <v>-2</v>
      </c>
      <c r="Z5111">
        <v>47</v>
      </c>
      <c r="AA5111">
        <v>0.5</v>
      </c>
      <c r="AB5111">
        <v>1</v>
      </c>
      <c r="AC5111">
        <v>640</v>
      </c>
      <c r="AD5111">
        <v>20</v>
      </c>
      <c r="AE5111">
        <v>-2</v>
      </c>
      <c r="AF5111">
        <v>4.2</v>
      </c>
      <c r="AG5111">
        <v>2.9</v>
      </c>
      <c r="AH5111">
        <v>380</v>
      </c>
    </row>
    <row r="5112" spans="1:34" hidden="1" x14ac:dyDescent="0.25">
      <c r="A5112" t="s">
        <v>19463</v>
      </c>
      <c r="B5112" t="s">
        <v>19464</v>
      </c>
      <c r="C5112" s="1" t="str">
        <f t="shared" si="819"/>
        <v>21:0624</v>
      </c>
      <c r="D5112" s="1" t="str">
        <f t="shared" si="826"/>
        <v>21:0195</v>
      </c>
      <c r="E5112" t="s">
        <v>19465</v>
      </c>
      <c r="F5112" t="s">
        <v>19466</v>
      </c>
      <c r="H5112">
        <v>62.825281500000003</v>
      </c>
      <c r="I5112">
        <v>-139.83334679999999</v>
      </c>
      <c r="J5112" s="1" t="str">
        <f t="shared" si="827"/>
        <v>NGR bulk stream sediment</v>
      </c>
      <c r="K5112" s="1" t="str">
        <f t="shared" si="828"/>
        <v>&lt;177 micron (NGR)</v>
      </c>
      <c r="L5112">
        <v>29</v>
      </c>
      <c r="M5112" t="s">
        <v>131</v>
      </c>
      <c r="N5112">
        <v>569</v>
      </c>
      <c r="O5112">
        <v>54</v>
      </c>
      <c r="P5112">
        <v>12</v>
      </c>
      <c r="Q5112">
        <v>5</v>
      </c>
      <c r="R5112">
        <v>11</v>
      </c>
      <c r="S5112">
        <v>5</v>
      </c>
      <c r="T5112">
        <v>-0.2</v>
      </c>
      <c r="U5112">
        <v>260</v>
      </c>
      <c r="V5112">
        <v>1.82</v>
      </c>
      <c r="W5112">
        <v>-0.2</v>
      </c>
      <c r="X5112">
        <v>2</v>
      </c>
      <c r="Y5112">
        <v>-2</v>
      </c>
      <c r="Z5112">
        <v>41</v>
      </c>
      <c r="AA5112">
        <v>0.5</v>
      </c>
      <c r="AB5112">
        <v>1</v>
      </c>
      <c r="AC5112">
        <v>786</v>
      </c>
      <c r="AD5112">
        <v>30</v>
      </c>
      <c r="AE5112">
        <v>-2</v>
      </c>
      <c r="AF5112">
        <v>4.8</v>
      </c>
      <c r="AG5112">
        <v>4.5999999999999996</v>
      </c>
      <c r="AH5112">
        <v>350</v>
      </c>
    </row>
    <row r="5113" spans="1:34" hidden="1" x14ac:dyDescent="0.25">
      <c r="A5113" t="s">
        <v>19467</v>
      </c>
      <c r="B5113" t="s">
        <v>19468</v>
      </c>
      <c r="C5113" s="1" t="str">
        <f t="shared" si="819"/>
        <v>21:0624</v>
      </c>
      <c r="D5113" s="1" t="str">
        <f t="shared" si="826"/>
        <v>21:0195</v>
      </c>
      <c r="E5113" t="s">
        <v>19469</v>
      </c>
      <c r="F5113" t="s">
        <v>19470</v>
      </c>
      <c r="H5113">
        <v>62.839573600000001</v>
      </c>
      <c r="I5113">
        <v>-139.803541</v>
      </c>
      <c r="J5113" s="1" t="str">
        <f t="shared" si="827"/>
        <v>NGR bulk stream sediment</v>
      </c>
      <c r="K5113" s="1" t="str">
        <f t="shared" si="828"/>
        <v>&lt;177 micron (NGR)</v>
      </c>
      <c r="L5113">
        <v>30</v>
      </c>
      <c r="M5113" t="s">
        <v>38</v>
      </c>
      <c r="N5113">
        <v>570</v>
      </c>
      <c r="O5113">
        <v>62</v>
      </c>
      <c r="P5113">
        <v>18</v>
      </c>
      <c r="Q5113">
        <v>5</v>
      </c>
      <c r="R5113">
        <v>23</v>
      </c>
      <c r="S5113">
        <v>8</v>
      </c>
      <c r="T5113">
        <v>-0.2</v>
      </c>
      <c r="U5113">
        <v>260</v>
      </c>
      <c r="V5113">
        <v>2</v>
      </c>
      <c r="W5113">
        <v>-0.2</v>
      </c>
      <c r="X5113">
        <v>2</v>
      </c>
      <c r="Y5113">
        <v>-2</v>
      </c>
      <c r="Z5113">
        <v>44</v>
      </c>
      <c r="AA5113">
        <v>0.5</v>
      </c>
      <c r="AB5113">
        <v>-1</v>
      </c>
      <c r="AC5113">
        <v>701</v>
      </c>
      <c r="AD5113">
        <v>40</v>
      </c>
      <c r="AE5113">
        <v>2</v>
      </c>
      <c r="AF5113">
        <v>4.4000000000000004</v>
      </c>
      <c r="AG5113">
        <v>4.3</v>
      </c>
      <c r="AH5113">
        <v>365</v>
      </c>
    </row>
    <row r="5114" spans="1:34" hidden="1" x14ac:dyDescent="0.25">
      <c r="A5114" t="s">
        <v>19471</v>
      </c>
      <c r="B5114" t="s">
        <v>19472</v>
      </c>
      <c r="C5114" s="1" t="str">
        <f t="shared" si="819"/>
        <v>21:0624</v>
      </c>
      <c r="D5114" s="1" t="str">
        <f t="shared" si="826"/>
        <v>21:0195</v>
      </c>
      <c r="E5114" t="s">
        <v>19469</v>
      </c>
      <c r="F5114" t="s">
        <v>19473</v>
      </c>
      <c r="H5114">
        <v>62.839573600000001</v>
      </c>
      <c r="I5114">
        <v>-139.803541</v>
      </c>
      <c r="J5114" s="1" t="str">
        <f t="shared" si="827"/>
        <v>NGR bulk stream sediment</v>
      </c>
      <c r="K5114" s="1" t="str">
        <f t="shared" si="828"/>
        <v>&lt;177 micron (NGR)</v>
      </c>
      <c r="L5114">
        <v>30</v>
      </c>
      <c r="M5114" t="s">
        <v>47</v>
      </c>
      <c r="N5114">
        <v>571</v>
      </c>
      <c r="O5114">
        <v>61</v>
      </c>
      <c r="P5114">
        <v>18</v>
      </c>
      <c r="Q5114">
        <v>6</v>
      </c>
      <c r="R5114">
        <v>24</v>
      </c>
      <c r="S5114">
        <v>7</v>
      </c>
      <c r="T5114">
        <v>-0.2</v>
      </c>
      <c r="U5114">
        <v>260</v>
      </c>
      <c r="V5114">
        <v>2</v>
      </c>
      <c r="W5114">
        <v>-0.2</v>
      </c>
      <c r="X5114">
        <v>2</v>
      </c>
      <c r="Y5114">
        <v>-2</v>
      </c>
      <c r="Z5114">
        <v>45</v>
      </c>
      <c r="AA5114">
        <v>-0.2</v>
      </c>
      <c r="AB5114">
        <v>-1</v>
      </c>
      <c r="AC5114">
        <v>710</v>
      </c>
      <c r="AD5114">
        <v>40</v>
      </c>
      <c r="AE5114">
        <v>-2</v>
      </c>
      <c r="AF5114">
        <v>5.4</v>
      </c>
      <c r="AG5114">
        <v>3.9</v>
      </c>
      <c r="AH5114">
        <v>325</v>
      </c>
    </row>
    <row r="5115" spans="1:34" hidden="1" x14ac:dyDescent="0.25">
      <c r="A5115" t="s">
        <v>19474</v>
      </c>
      <c r="B5115" t="s">
        <v>19475</v>
      </c>
      <c r="C5115" s="1" t="str">
        <f t="shared" si="819"/>
        <v>21:0624</v>
      </c>
      <c r="D5115" s="1" t="str">
        <f t="shared" si="826"/>
        <v>21:0195</v>
      </c>
      <c r="E5115" t="s">
        <v>19469</v>
      </c>
      <c r="F5115" t="s">
        <v>19476</v>
      </c>
      <c r="H5115">
        <v>62.839573600000001</v>
      </c>
      <c r="I5115">
        <v>-139.803541</v>
      </c>
      <c r="J5115" s="1" t="str">
        <f t="shared" si="827"/>
        <v>NGR bulk stream sediment</v>
      </c>
      <c r="K5115" s="1" t="str">
        <f t="shared" si="828"/>
        <v>&lt;177 micron (NGR)</v>
      </c>
      <c r="L5115">
        <v>30</v>
      </c>
      <c r="M5115" t="s">
        <v>51</v>
      </c>
      <c r="N5115">
        <v>572</v>
      </c>
      <c r="O5115">
        <v>72</v>
      </c>
      <c r="P5115">
        <v>19</v>
      </c>
      <c r="Q5115">
        <v>8</v>
      </c>
      <c r="R5115">
        <v>17</v>
      </c>
      <c r="S5115">
        <v>8</v>
      </c>
      <c r="T5115">
        <v>-0.2</v>
      </c>
      <c r="U5115">
        <v>460</v>
      </c>
      <c r="V5115">
        <v>2.6</v>
      </c>
      <c r="W5115">
        <v>-0.2</v>
      </c>
      <c r="X5115">
        <v>1</v>
      </c>
      <c r="Y5115">
        <v>-2</v>
      </c>
      <c r="Z5115">
        <v>57</v>
      </c>
      <c r="AA5115">
        <v>0.4</v>
      </c>
      <c r="AB5115">
        <v>5</v>
      </c>
      <c r="AC5115">
        <v>674</v>
      </c>
      <c r="AD5115">
        <v>40</v>
      </c>
      <c r="AE5115">
        <v>2</v>
      </c>
      <c r="AF5115">
        <v>19.399999999999999</v>
      </c>
      <c r="AG5115">
        <v>7.3</v>
      </c>
      <c r="AH5115">
        <v>340</v>
      </c>
    </row>
    <row r="5116" spans="1:34" hidden="1" x14ac:dyDescent="0.25">
      <c r="A5116" t="s">
        <v>19477</v>
      </c>
      <c r="B5116" t="s">
        <v>19478</v>
      </c>
      <c r="C5116" s="1" t="str">
        <f t="shared" si="819"/>
        <v>21:0624</v>
      </c>
      <c r="D5116" s="1" t="str">
        <f t="shared" si="826"/>
        <v>21:0195</v>
      </c>
      <c r="E5116" t="s">
        <v>19479</v>
      </c>
      <c r="F5116" t="s">
        <v>19480</v>
      </c>
      <c r="H5116">
        <v>62.816483699999999</v>
      </c>
      <c r="I5116">
        <v>-139.7384686</v>
      </c>
      <c r="J5116" s="1" t="str">
        <f t="shared" si="827"/>
        <v>NGR bulk stream sediment</v>
      </c>
      <c r="K5116" s="1" t="str">
        <f t="shared" si="828"/>
        <v>&lt;177 micron (NGR)</v>
      </c>
      <c r="L5116">
        <v>30</v>
      </c>
      <c r="M5116" t="s">
        <v>43</v>
      </c>
      <c r="N5116">
        <v>573</v>
      </c>
      <c r="O5116">
        <v>68</v>
      </c>
      <c r="P5116">
        <v>14</v>
      </c>
      <c r="Q5116">
        <v>5</v>
      </c>
      <c r="R5116">
        <v>12</v>
      </c>
      <c r="S5116">
        <v>9</v>
      </c>
      <c r="T5116">
        <v>-0.2</v>
      </c>
      <c r="U5116">
        <v>410</v>
      </c>
      <c r="V5116">
        <v>2.9</v>
      </c>
      <c r="W5116">
        <v>-0.2</v>
      </c>
      <c r="X5116">
        <v>1</v>
      </c>
      <c r="Y5116">
        <v>-2</v>
      </c>
      <c r="Z5116">
        <v>67</v>
      </c>
      <c r="AA5116">
        <v>0.4</v>
      </c>
      <c r="AB5116">
        <v>2</v>
      </c>
      <c r="AC5116">
        <v>838</v>
      </c>
      <c r="AD5116">
        <v>20</v>
      </c>
      <c r="AE5116">
        <v>2</v>
      </c>
      <c r="AF5116">
        <v>5.8</v>
      </c>
      <c r="AG5116">
        <v>4</v>
      </c>
      <c r="AH5116">
        <v>325</v>
      </c>
    </row>
    <row r="5117" spans="1:34" hidden="1" x14ac:dyDescent="0.25">
      <c r="A5117" t="s">
        <v>19481</v>
      </c>
      <c r="B5117" t="s">
        <v>19482</v>
      </c>
      <c r="C5117" s="1" t="str">
        <f t="shared" si="819"/>
        <v>21:0624</v>
      </c>
      <c r="D5117" s="1" t="str">
        <f t="shared" si="826"/>
        <v>21:0195</v>
      </c>
      <c r="E5117" t="s">
        <v>19483</v>
      </c>
      <c r="F5117" t="s">
        <v>19484</v>
      </c>
      <c r="H5117">
        <v>62.8439671</v>
      </c>
      <c r="I5117">
        <v>-139.5565728</v>
      </c>
      <c r="J5117" s="1" t="str">
        <f t="shared" si="827"/>
        <v>NGR bulk stream sediment</v>
      </c>
      <c r="K5117" s="1" t="str">
        <f t="shared" si="828"/>
        <v>&lt;177 micron (NGR)</v>
      </c>
      <c r="L5117">
        <v>30</v>
      </c>
      <c r="M5117" t="s">
        <v>56</v>
      </c>
      <c r="N5117">
        <v>574</v>
      </c>
      <c r="O5117">
        <v>79</v>
      </c>
      <c r="P5117">
        <v>12</v>
      </c>
      <c r="Q5117">
        <v>6</v>
      </c>
      <c r="R5117">
        <v>14</v>
      </c>
      <c r="S5117">
        <v>7</v>
      </c>
      <c r="T5117">
        <v>-0.2</v>
      </c>
      <c r="U5117">
        <v>460</v>
      </c>
      <c r="V5117">
        <v>2.6</v>
      </c>
      <c r="W5117">
        <v>-0.2</v>
      </c>
      <c r="X5117">
        <v>1</v>
      </c>
      <c r="Y5117">
        <v>-2</v>
      </c>
      <c r="Z5117">
        <v>60</v>
      </c>
      <c r="AA5117">
        <v>0.4</v>
      </c>
      <c r="AB5117">
        <v>-1</v>
      </c>
      <c r="AC5117">
        <v>740</v>
      </c>
      <c r="AD5117">
        <v>25</v>
      </c>
      <c r="AE5117">
        <v>-2</v>
      </c>
      <c r="AF5117">
        <v>7.8</v>
      </c>
      <c r="AG5117">
        <v>5.3</v>
      </c>
      <c r="AH5117">
        <v>340</v>
      </c>
    </row>
    <row r="5118" spans="1:34" hidden="1" x14ac:dyDescent="0.25">
      <c r="A5118" t="s">
        <v>19485</v>
      </c>
      <c r="B5118" t="s">
        <v>19486</v>
      </c>
      <c r="C5118" s="1" t="str">
        <f t="shared" si="819"/>
        <v>21:0624</v>
      </c>
      <c r="D5118" s="1" t="str">
        <f t="shared" si="826"/>
        <v>21:0195</v>
      </c>
      <c r="E5118" t="s">
        <v>19487</v>
      </c>
      <c r="F5118" t="s">
        <v>19488</v>
      </c>
      <c r="H5118">
        <v>62.848405700000001</v>
      </c>
      <c r="I5118">
        <v>-139.5447255</v>
      </c>
      <c r="J5118" s="1" t="str">
        <f t="shared" si="827"/>
        <v>NGR bulk stream sediment</v>
      </c>
      <c r="K5118" s="1" t="str">
        <f t="shared" si="828"/>
        <v>&lt;177 micron (NGR)</v>
      </c>
      <c r="L5118">
        <v>30</v>
      </c>
      <c r="M5118" t="s">
        <v>61</v>
      </c>
      <c r="N5118">
        <v>575</v>
      </c>
      <c r="O5118">
        <v>74</v>
      </c>
      <c r="P5118">
        <v>27</v>
      </c>
      <c r="Q5118">
        <v>7</v>
      </c>
      <c r="R5118">
        <v>59</v>
      </c>
      <c r="S5118">
        <v>12</v>
      </c>
      <c r="T5118">
        <v>-0.2</v>
      </c>
      <c r="U5118">
        <v>520</v>
      </c>
      <c r="V5118">
        <v>2.4</v>
      </c>
      <c r="W5118">
        <v>0.3</v>
      </c>
      <c r="X5118">
        <v>1</v>
      </c>
      <c r="Y5118">
        <v>-2</v>
      </c>
      <c r="Z5118">
        <v>59</v>
      </c>
      <c r="AA5118">
        <v>0.2</v>
      </c>
      <c r="AB5118">
        <v>1</v>
      </c>
      <c r="AC5118">
        <v>772</v>
      </c>
      <c r="AD5118">
        <v>35</v>
      </c>
      <c r="AE5118">
        <v>-2</v>
      </c>
      <c r="AF5118">
        <v>14.2</v>
      </c>
      <c r="AG5118">
        <v>3.1</v>
      </c>
      <c r="AH5118">
        <v>380</v>
      </c>
    </row>
    <row r="5119" spans="1:34" hidden="1" x14ac:dyDescent="0.25">
      <c r="A5119" t="s">
        <v>19489</v>
      </c>
      <c r="B5119" t="s">
        <v>19490</v>
      </c>
      <c r="C5119" s="1" t="str">
        <f t="shared" si="819"/>
        <v>21:0624</v>
      </c>
      <c r="D5119" s="1" t="str">
        <f t="shared" si="826"/>
        <v>21:0195</v>
      </c>
      <c r="E5119" t="s">
        <v>19491</v>
      </c>
      <c r="F5119" t="s">
        <v>19492</v>
      </c>
      <c r="H5119">
        <v>62.8574628</v>
      </c>
      <c r="I5119">
        <v>-139.47498859999999</v>
      </c>
      <c r="J5119" s="1" t="str">
        <f t="shared" si="827"/>
        <v>NGR bulk stream sediment</v>
      </c>
      <c r="K5119" s="1" t="str">
        <f t="shared" si="828"/>
        <v>&lt;177 micron (NGR)</v>
      </c>
      <c r="L5119">
        <v>30</v>
      </c>
      <c r="M5119" t="s">
        <v>66</v>
      </c>
      <c r="N5119">
        <v>576</v>
      </c>
      <c r="O5119">
        <v>76</v>
      </c>
      <c r="P5119">
        <v>16</v>
      </c>
      <c r="Q5119">
        <v>8</v>
      </c>
      <c r="R5119">
        <v>13</v>
      </c>
      <c r="S5119">
        <v>8</v>
      </c>
      <c r="T5119">
        <v>-0.2</v>
      </c>
      <c r="U5119">
        <v>460</v>
      </c>
      <c r="V5119">
        <v>2.7</v>
      </c>
      <c r="W5119">
        <v>0.3</v>
      </c>
      <c r="X5119">
        <v>1</v>
      </c>
      <c r="Y5119">
        <v>-2</v>
      </c>
      <c r="Z5119">
        <v>65</v>
      </c>
      <c r="AA5119">
        <v>-0.2</v>
      </c>
      <c r="AB5119">
        <v>-1</v>
      </c>
      <c r="AC5119">
        <v>876</v>
      </c>
      <c r="AD5119">
        <v>20</v>
      </c>
      <c r="AE5119">
        <v>-2</v>
      </c>
      <c r="AF5119">
        <v>7.4</v>
      </c>
      <c r="AG5119">
        <v>7.9</v>
      </c>
      <c r="AH5119">
        <v>450</v>
      </c>
    </row>
    <row r="5120" spans="1:34" hidden="1" x14ac:dyDescent="0.25">
      <c r="A5120" t="s">
        <v>19493</v>
      </c>
      <c r="B5120" t="s">
        <v>19494</v>
      </c>
      <c r="C5120" s="1" t="str">
        <f t="shared" ref="C5120:C5183" si="829">HYPERLINK("http://geochem.nrcan.gc.ca/cdogs/content/bdl/bdl210624_e.htm", "21:0624")</f>
        <v>21:0624</v>
      </c>
      <c r="D5120" s="1" t="str">
        <f t="shared" si="826"/>
        <v>21:0195</v>
      </c>
      <c r="E5120" t="s">
        <v>19495</v>
      </c>
      <c r="F5120" t="s">
        <v>19496</v>
      </c>
      <c r="H5120">
        <v>62.977195199999997</v>
      </c>
      <c r="I5120">
        <v>-138.85241450000001</v>
      </c>
      <c r="J5120" s="1" t="str">
        <f t="shared" si="827"/>
        <v>NGR bulk stream sediment</v>
      </c>
      <c r="K5120" s="1" t="str">
        <f t="shared" si="828"/>
        <v>&lt;177 micron (NGR)</v>
      </c>
      <c r="L5120">
        <v>30</v>
      </c>
      <c r="M5120" t="s">
        <v>76</v>
      </c>
      <c r="N5120">
        <v>577</v>
      </c>
      <c r="O5120">
        <v>53</v>
      </c>
      <c r="P5120">
        <v>21</v>
      </c>
      <c r="Q5120">
        <v>7</v>
      </c>
      <c r="R5120">
        <v>14</v>
      </c>
      <c r="S5120">
        <v>7</v>
      </c>
      <c r="T5120">
        <v>-0.2</v>
      </c>
      <c r="U5120">
        <v>290</v>
      </c>
      <c r="V5120">
        <v>2</v>
      </c>
      <c r="W5120">
        <v>-0.2</v>
      </c>
      <c r="X5120">
        <v>1</v>
      </c>
      <c r="Y5120">
        <v>-2</v>
      </c>
      <c r="Z5120">
        <v>42</v>
      </c>
      <c r="AA5120">
        <v>-0.2</v>
      </c>
      <c r="AB5120">
        <v>2</v>
      </c>
      <c r="AC5120">
        <v>662</v>
      </c>
      <c r="AD5120">
        <v>10</v>
      </c>
      <c r="AE5120">
        <v>2</v>
      </c>
      <c r="AF5120">
        <v>6</v>
      </c>
      <c r="AG5120">
        <v>23</v>
      </c>
      <c r="AH5120">
        <v>430</v>
      </c>
    </row>
    <row r="5121" spans="1:34" hidden="1" x14ac:dyDescent="0.25">
      <c r="A5121" t="s">
        <v>19497</v>
      </c>
      <c r="B5121" t="s">
        <v>19498</v>
      </c>
      <c r="C5121" s="1" t="str">
        <f t="shared" si="829"/>
        <v>21:0624</v>
      </c>
      <c r="D5121" s="1" t="str">
        <f t="shared" si="826"/>
        <v>21:0195</v>
      </c>
      <c r="E5121" t="s">
        <v>19499</v>
      </c>
      <c r="F5121" t="s">
        <v>19500</v>
      </c>
      <c r="H5121">
        <v>62.956095400000002</v>
      </c>
      <c r="I5121">
        <v>-138.80238990000001</v>
      </c>
      <c r="J5121" s="1" t="str">
        <f t="shared" si="827"/>
        <v>NGR bulk stream sediment</v>
      </c>
      <c r="K5121" s="1" t="str">
        <f t="shared" si="828"/>
        <v>&lt;177 micron (NGR)</v>
      </c>
      <c r="L5121">
        <v>30</v>
      </c>
      <c r="M5121" t="s">
        <v>81</v>
      </c>
      <c r="N5121">
        <v>578</v>
      </c>
      <c r="O5121">
        <v>51</v>
      </c>
      <c r="P5121">
        <v>12</v>
      </c>
      <c r="Q5121">
        <v>6</v>
      </c>
      <c r="R5121">
        <v>10</v>
      </c>
      <c r="S5121">
        <v>7</v>
      </c>
      <c r="T5121">
        <v>-0.2</v>
      </c>
      <c r="U5121">
        <v>270</v>
      </c>
      <c r="V5121">
        <v>2</v>
      </c>
      <c r="W5121">
        <v>-0.2</v>
      </c>
      <c r="X5121">
        <v>1</v>
      </c>
      <c r="Y5121">
        <v>-2</v>
      </c>
      <c r="Z5121">
        <v>39</v>
      </c>
      <c r="AA5121">
        <v>-0.2</v>
      </c>
      <c r="AB5121">
        <v>2</v>
      </c>
      <c r="AC5121">
        <v>706</v>
      </c>
      <c r="AD5121">
        <v>40</v>
      </c>
      <c r="AE5121">
        <v>-2</v>
      </c>
      <c r="AF5121">
        <v>4.2</v>
      </c>
      <c r="AG5121">
        <v>4.5</v>
      </c>
      <c r="AH5121">
        <v>365</v>
      </c>
    </row>
    <row r="5122" spans="1:34" hidden="1" x14ac:dyDescent="0.25">
      <c r="A5122" t="s">
        <v>19501</v>
      </c>
      <c r="B5122" t="s">
        <v>19502</v>
      </c>
      <c r="C5122" s="1" t="str">
        <f t="shared" si="829"/>
        <v>21:0624</v>
      </c>
      <c r="D5122" s="1" t="str">
        <f t="shared" si="826"/>
        <v>21:0195</v>
      </c>
      <c r="E5122" t="s">
        <v>19503</v>
      </c>
      <c r="F5122" t="s">
        <v>19504</v>
      </c>
      <c r="H5122">
        <v>62.961342500000001</v>
      </c>
      <c r="I5122">
        <v>-138.8019965</v>
      </c>
      <c r="J5122" s="1" t="str">
        <f t="shared" si="827"/>
        <v>NGR bulk stream sediment</v>
      </c>
      <c r="K5122" s="1" t="str">
        <f t="shared" si="828"/>
        <v>&lt;177 micron (NGR)</v>
      </c>
      <c r="L5122">
        <v>30</v>
      </c>
      <c r="M5122" t="s">
        <v>86</v>
      </c>
      <c r="N5122">
        <v>579</v>
      </c>
      <c r="O5122">
        <v>52</v>
      </c>
      <c r="P5122">
        <v>16</v>
      </c>
      <c r="Q5122">
        <v>6</v>
      </c>
      <c r="R5122">
        <v>15</v>
      </c>
      <c r="S5122">
        <v>7</v>
      </c>
      <c r="T5122">
        <v>-0.2</v>
      </c>
      <c r="U5122">
        <v>220</v>
      </c>
      <c r="V5122">
        <v>1.72</v>
      </c>
      <c r="W5122">
        <v>-0.2</v>
      </c>
      <c r="X5122">
        <v>1</v>
      </c>
      <c r="Y5122">
        <v>-2</v>
      </c>
      <c r="Z5122">
        <v>36</v>
      </c>
      <c r="AA5122">
        <v>-0.2</v>
      </c>
      <c r="AB5122">
        <v>1</v>
      </c>
      <c r="AC5122">
        <v>725</v>
      </c>
      <c r="AD5122">
        <v>25</v>
      </c>
      <c r="AE5122">
        <v>2</v>
      </c>
      <c r="AF5122">
        <v>5.4</v>
      </c>
      <c r="AG5122">
        <v>16.7</v>
      </c>
      <c r="AH5122">
        <v>365</v>
      </c>
    </row>
    <row r="5123" spans="1:34" hidden="1" x14ac:dyDescent="0.25">
      <c r="A5123" t="s">
        <v>19505</v>
      </c>
      <c r="B5123" t="s">
        <v>19506</v>
      </c>
      <c r="C5123" s="1" t="str">
        <f t="shared" si="829"/>
        <v>21:0624</v>
      </c>
      <c r="D5123" s="1" t="str">
        <f t="shared" si="826"/>
        <v>21:0195</v>
      </c>
      <c r="E5123" t="s">
        <v>19507</v>
      </c>
      <c r="F5123" t="s">
        <v>19508</v>
      </c>
      <c r="H5123">
        <v>62.943197699999999</v>
      </c>
      <c r="I5123">
        <v>-138.76221620000001</v>
      </c>
      <c r="J5123" s="1" t="str">
        <f t="shared" si="827"/>
        <v>NGR bulk stream sediment</v>
      </c>
      <c r="K5123" s="1" t="str">
        <f t="shared" si="828"/>
        <v>&lt;177 micron (NGR)</v>
      </c>
      <c r="L5123">
        <v>30</v>
      </c>
      <c r="M5123" t="s">
        <v>91</v>
      </c>
      <c r="N5123">
        <v>580</v>
      </c>
      <c r="O5123">
        <v>62</v>
      </c>
      <c r="P5123">
        <v>21</v>
      </c>
      <c r="Q5123">
        <v>4</v>
      </c>
      <c r="R5123">
        <v>16</v>
      </c>
      <c r="S5123">
        <v>6</v>
      </c>
      <c r="T5123">
        <v>-0.2</v>
      </c>
      <c r="U5123">
        <v>300</v>
      </c>
      <c r="V5123">
        <v>2.1</v>
      </c>
      <c r="W5123">
        <v>-0.2</v>
      </c>
      <c r="X5123">
        <v>2</v>
      </c>
      <c r="Y5123">
        <v>-2</v>
      </c>
      <c r="Z5123">
        <v>42</v>
      </c>
      <c r="AA5123">
        <v>0.2</v>
      </c>
      <c r="AB5123">
        <v>-1</v>
      </c>
      <c r="AC5123">
        <v>743</v>
      </c>
      <c r="AD5123">
        <v>20</v>
      </c>
      <c r="AE5123">
        <v>2</v>
      </c>
      <c r="AF5123">
        <v>5.4</v>
      </c>
      <c r="AG5123">
        <v>18.8</v>
      </c>
      <c r="AH5123">
        <v>380</v>
      </c>
    </row>
    <row r="5124" spans="1:34" hidden="1" x14ac:dyDescent="0.25">
      <c r="A5124" t="s">
        <v>19509</v>
      </c>
      <c r="B5124" t="s">
        <v>19510</v>
      </c>
      <c r="C5124" s="1" t="str">
        <f t="shared" si="829"/>
        <v>21:0624</v>
      </c>
      <c r="D5124" s="1" t="str">
        <f t="shared" si="826"/>
        <v>21:0195</v>
      </c>
      <c r="E5124" t="s">
        <v>19511</v>
      </c>
      <c r="F5124" t="s">
        <v>19512</v>
      </c>
      <c r="H5124">
        <v>62.949666800000003</v>
      </c>
      <c r="I5124">
        <v>-138.74888680000001</v>
      </c>
      <c r="J5124" s="1" t="str">
        <f t="shared" si="827"/>
        <v>NGR bulk stream sediment</v>
      </c>
      <c r="K5124" s="1" t="str">
        <f t="shared" si="828"/>
        <v>&lt;177 micron (NGR)</v>
      </c>
      <c r="L5124">
        <v>30</v>
      </c>
      <c r="M5124" t="s">
        <v>96</v>
      </c>
      <c r="N5124">
        <v>581</v>
      </c>
      <c r="O5124">
        <v>56</v>
      </c>
      <c r="P5124">
        <v>17</v>
      </c>
      <c r="Q5124">
        <v>8</v>
      </c>
      <c r="R5124">
        <v>15</v>
      </c>
      <c r="S5124">
        <v>6</v>
      </c>
      <c r="T5124">
        <v>-0.2</v>
      </c>
      <c r="U5124">
        <v>260</v>
      </c>
      <c r="V5124">
        <v>1.68</v>
      </c>
      <c r="W5124">
        <v>-0.2</v>
      </c>
      <c r="X5124">
        <v>2</v>
      </c>
      <c r="Y5124">
        <v>-2</v>
      </c>
      <c r="Z5124">
        <v>36</v>
      </c>
      <c r="AA5124">
        <v>-0.2</v>
      </c>
      <c r="AB5124">
        <v>1</v>
      </c>
      <c r="AC5124">
        <v>684</v>
      </c>
      <c r="AD5124">
        <v>20</v>
      </c>
      <c r="AE5124">
        <v>2</v>
      </c>
      <c r="AF5124">
        <v>6.4</v>
      </c>
      <c r="AG5124">
        <v>11.4</v>
      </c>
      <c r="AH5124">
        <v>380</v>
      </c>
    </row>
    <row r="5125" spans="1:34" hidden="1" x14ac:dyDescent="0.25">
      <c r="A5125" t="s">
        <v>19513</v>
      </c>
      <c r="B5125" t="s">
        <v>19514</v>
      </c>
      <c r="C5125" s="1" t="str">
        <f t="shared" si="829"/>
        <v>21:0624</v>
      </c>
      <c r="D5125" s="1" t="str">
        <f t="shared" si="826"/>
        <v>21:0195</v>
      </c>
      <c r="E5125" t="s">
        <v>19515</v>
      </c>
      <c r="F5125" t="s">
        <v>19516</v>
      </c>
      <c r="H5125">
        <v>62.943783699999997</v>
      </c>
      <c r="I5125">
        <v>-138.7465588</v>
      </c>
      <c r="J5125" s="1" t="str">
        <f t="shared" si="827"/>
        <v>NGR bulk stream sediment</v>
      </c>
      <c r="K5125" s="1" t="str">
        <f t="shared" si="828"/>
        <v>&lt;177 micron (NGR)</v>
      </c>
      <c r="L5125">
        <v>30</v>
      </c>
      <c r="M5125" t="s">
        <v>101</v>
      </c>
      <c r="N5125">
        <v>582</v>
      </c>
      <c r="O5125">
        <v>50</v>
      </c>
      <c r="P5125">
        <v>11</v>
      </c>
      <c r="Q5125">
        <v>2</v>
      </c>
      <c r="R5125">
        <v>12</v>
      </c>
      <c r="S5125">
        <v>6</v>
      </c>
      <c r="T5125">
        <v>-0.2</v>
      </c>
      <c r="U5125">
        <v>290</v>
      </c>
      <c r="V5125">
        <v>1.56</v>
      </c>
      <c r="W5125">
        <v>-0.2</v>
      </c>
      <c r="X5125">
        <v>1</v>
      </c>
      <c r="Y5125">
        <v>-2</v>
      </c>
      <c r="Z5125">
        <v>30</v>
      </c>
      <c r="AA5125">
        <v>0.2</v>
      </c>
      <c r="AB5125">
        <v>1</v>
      </c>
      <c r="AC5125">
        <v>630</v>
      </c>
      <c r="AD5125">
        <v>30</v>
      </c>
      <c r="AE5125">
        <v>-2</v>
      </c>
      <c r="AF5125">
        <v>94</v>
      </c>
      <c r="AG5125">
        <v>3.9</v>
      </c>
      <c r="AH5125">
        <v>400</v>
      </c>
    </row>
    <row r="5126" spans="1:34" hidden="1" x14ac:dyDescent="0.25">
      <c r="A5126" t="s">
        <v>19517</v>
      </c>
      <c r="B5126" t="s">
        <v>19518</v>
      </c>
      <c r="C5126" s="1" t="str">
        <f t="shared" si="829"/>
        <v>21:0624</v>
      </c>
      <c r="D5126" s="1" t="str">
        <f t="shared" si="826"/>
        <v>21:0195</v>
      </c>
      <c r="E5126" t="s">
        <v>19519</v>
      </c>
      <c r="F5126" t="s">
        <v>19520</v>
      </c>
      <c r="H5126">
        <v>62.933556199999998</v>
      </c>
      <c r="I5126">
        <v>-138.7522314</v>
      </c>
      <c r="J5126" s="1" t="str">
        <f t="shared" si="827"/>
        <v>NGR bulk stream sediment</v>
      </c>
      <c r="K5126" s="1" t="str">
        <f t="shared" si="828"/>
        <v>&lt;177 micron (NGR)</v>
      </c>
      <c r="L5126">
        <v>30</v>
      </c>
      <c r="M5126" t="s">
        <v>106</v>
      </c>
      <c r="N5126">
        <v>583</v>
      </c>
      <c r="O5126">
        <v>59</v>
      </c>
      <c r="P5126">
        <v>18</v>
      </c>
      <c r="Q5126">
        <v>8</v>
      </c>
      <c r="R5126">
        <v>16</v>
      </c>
      <c r="S5126">
        <v>7</v>
      </c>
      <c r="T5126">
        <v>-0.2</v>
      </c>
      <c r="U5126">
        <v>380</v>
      </c>
      <c r="V5126">
        <v>2</v>
      </c>
      <c r="W5126">
        <v>0.2</v>
      </c>
      <c r="X5126">
        <v>2</v>
      </c>
      <c r="Y5126">
        <v>-2</v>
      </c>
      <c r="Z5126">
        <v>37</v>
      </c>
      <c r="AA5126">
        <v>0.2</v>
      </c>
      <c r="AB5126">
        <v>1</v>
      </c>
      <c r="AC5126">
        <v>770</v>
      </c>
      <c r="AD5126">
        <v>30</v>
      </c>
      <c r="AE5126">
        <v>2</v>
      </c>
      <c r="AF5126">
        <v>9.8000000000000007</v>
      </c>
      <c r="AG5126">
        <v>48.6</v>
      </c>
      <c r="AH5126">
        <v>365</v>
      </c>
    </row>
    <row r="5127" spans="1:34" hidden="1" x14ac:dyDescent="0.25">
      <c r="A5127" t="s">
        <v>19521</v>
      </c>
      <c r="B5127" t="s">
        <v>19522</v>
      </c>
      <c r="C5127" s="1" t="str">
        <f t="shared" si="829"/>
        <v>21:0624</v>
      </c>
      <c r="D5127" s="1" t="str">
        <f t="shared" si="826"/>
        <v>21:0195</v>
      </c>
      <c r="E5127" t="s">
        <v>19523</v>
      </c>
      <c r="F5127" t="s">
        <v>19524</v>
      </c>
      <c r="H5127">
        <v>62.931700900000003</v>
      </c>
      <c r="I5127">
        <v>-138.68689319999999</v>
      </c>
      <c r="J5127" s="1" t="str">
        <f t="shared" si="827"/>
        <v>NGR bulk stream sediment</v>
      </c>
      <c r="K5127" s="1" t="str">
        <f t="shared" si="828"/>
        <v>&lt;177 micron (NGR)</v>
      </c>
      <c r="L5127">
        <v>30</v>
      </c>
      <c r="M5127" t="s">
        <v>111</v>
      </c>
      <c r="N5127">
        <v>584</v>
      </c>
      <c r="O5127">
        <v>58</v>
      </c>
      <c r="P5127">
        <v>18</v>
      </c>
      <c r="Q5127">
        <v>10</v>
      </c>
      <c r="R5127">
        <v>17</v>
      </c>
      <c r="S5127">
        <v>8</v>
      </c>
      <c r="T5127">
        <v>-0.2</v>
      </c>
      <c r="U5127">
        <v>390</v>
      </c>
      <c r="V5127">
        <v>1.8</v>
      </c>
      <c r="W5127">
        <v>-0.2</v>
      </c>
      <c r="X5127">
        <v>2</v>
      </c>
      <c r="Y5127">
        <v>-2</v>
      </c>
      <c r="Z5127">
        <v>37</v>
      </c>
      <c r="AA5127">
        <v>0.3</v>
      </c>
      <c r="AB5127">
        <v>3</v>
      </c>
      <c r="AC5127">
        <v>792</v>
      </c>
      <c r="AD5127">
        <v>40</v>
      </c>
      <c r="AE5127">
        <v>2</v>
      </c>
      <c r="AF5127">
        <v>8</v>
      </c>
      <c r="AG5127">
        <v>78.5</v>
      </c>
      <c r="AH5127">
        <v>325</v>
      </c>
    </row>
    <row r="5128" spans="1:34" hidden="1" x14ac:dyDescent="0.25">
      <c r="A5128" t="s">
        <v>19525</v>
      </c>
      <c r="B5128" t="s">
        <v>19526</v>
      </c>
      <c r="C5128" s="1" t="str">
        <f t="shared" si="829"/>
        <v>21:0624</v>
      </c>
      <c r="D5128" s="1" t="str">
        <f t="shared" si="826"/>
        <v>21:0195</v>
      </c>
      <c r="E5128" t="s">
        <v>19527</v>
      </c>
      <c r="F5128" t="s">
        <v>19528</v>
      </c>
      <c r="H5128">
        <v>62.912238600000002</v>
      </c>
      <c r="I5128">
        <v>-138.61026670000001</v>
      </c>
      <c r="J5128" s="1" t="str">
        <f t="shared" si="827"/>
        <v>NGR bulk stream sediment</v>
      </c>
      <c r="K5128" s="1" t="str">
        <f t="shared" si="828"/>
        <v>&lt;177 micron (NGR)</v>
      </c>
      <c r="L5128">
        <v>30</v>
      </c>
      <c r="M5128" t="s">
        <v>116</v>
      </c>
      <c r="N5128">
        <v>585</v>
      </c>
      <c r="O5128">
        <v>79</v>
      </c>
      <c r="P5128">
        <v>23</v>
      </c>
      <c r="Q5128">
        <v>6</v>
      </c>
      <c r="R5128">
        <v>15</v>
      </c>
      <c r="S5128">
        <v>9</v>
      </c>
      <c r="T5128">
        <v>-0.2</v>
      </c>
      <c r="U5128">
        <v>340</v>
      </c>
      <c r="V5128">
        <v>2.4</v>
      </c>
      <c r="W5128">
        <v>0.4</v>
      </c>
      <c r="X5128">
        <v>2</v>
      </c>
      <c r="Y5128">
        <v>-2</v>
      </c>
      <c r="Z5128">
        <v>40</v>
      </c>
      <c r="AA5128">
        <v>-0.2</v>
      </c>
      <c r="AB5128">
        <v>2</v>
      </c>
      <c r="AC5128">
        <v>773</v>
      </c>
      <c r="AD5128">
        <v>20</v>
      </c>
      <c r="AE5128">
        <v>-2</v>
      </c>
      <c r="AF5128">
        <v>11.2</v>
      </c>
      <c r="AG5128">
        <v>8.4</v>
      </c>
      <c r="AH5128">
        <v>500</v>
      </c>
    </row>
    <row r="5129" spans="1:34" hidden="1" x14ac:dyDescent="0.25">
      <c r="A5129" t="s">
        <v>19529</v>
      </c>
      <c r="B5129" t="s">
        <v>19530</v>
      </c>
      <c r="C5129" s="1" t="str">
        <f t="shared" si="829"/>
        <v>21:0624</v>
      </c>
      <c r="D5129" s="1" t="str">
        <f t="shared" si="826"/>
        <v>21:0195</v>
      </c>
      <c r="E5129" t="s">
        <v>19531</v>
      </c>
      <c r="F5129" t="s">
        <v>19532</v>
      </c>
      <c r="H5129">
        <v>62.891243899999999</v>
      </c>
      <c r="I5129">
        <v>-138.59973410000001</v>
      </c>
      <c r="J5129" s="1" t="str">
        <f t="shared" si="827"/>
        <v>NGR bulk stream sediment</v>
      </c>
      <c r="K5129" s="1" t="str">
        <f t="shared" si="828"/>
        <v>&lt;177 micron (NGR)</v>
      </c>
      <c r="L5129">
        <v>30</v>
      </c>
      <c r="M5129" t="s">
        <v>121</v>
      </c>
      <c r="N5129">
        <v>586</v>
      </c>
      <c r="O5129">
        <v>46</v>
      </c>
      <c r="P5129">
        <v>12</v>
      </c>
      <c r="Q5129">
        <v>7</v>
      </c>
      <c r="R5129">
        <v>12</v>
      </c>
      <c r="S5129">
        <v>6</v>
      </c>
      <c r="T5129">
        <v>-0.2</v>
      </c>
      <c r="U5129">
        <v>400</v>
      </c>
      <c r="V5129">
        <v>1.46</v>
      </c>
      <c r="W5129">
        <v>-0.2</v>
      </c>
      <c r="X5129">
        <v>2</v>
      </c>
      <c r="Y5129">
        <v>2</v>
      </c>
      <c r="Z5129">
        <v>26</v>
      </c>
      <c r="AA5129">
        <v>0.5</v>
      </c>
      <c r="AB5129">
        <v>2</v>
      </c>
      <c r="AC5129">
        <v>770</v>
      </c>
      <c r="AD5129">
        <v>45</v>
      </c>
      <c r="AE5129">
        <v>2</v>
      </c>
      <c r="AF5129">
        <v>5.2</v>
      </c>
      <c r="AG5129">
        <v>65</v>
      </c>
      <c r="AH5129">
        <v>340</v>
      </c>
    </row>
    <row r="5130" spans="1:34" hidden="1" x14ac:dyDescent="0.25">
      <c r="A5130" t="s">
        <v>19533</v>
      </c>
      <c r="B5130" t="s">
        <v>19534</v>
      </c>
      <c r="C5130" s="1" t="str">
        <f t="shared" si="829"/>
        <v>21:0624</v>
      </c>
      <c r="D5130" s="1" t="str">
        <f>HYPERLINK("http://geochem.nrcan.gc.ca/cdogs/content/svy/svy_e.htm", "")</f>
        <v/>
      </c>
      <c r="G5130" s="1" t="str">
        <f>HYPERLINK("http://geochem.nrcan.gc.ca/cdogs/content/cr_/cr_00077_e.htm", "77")</f>
        <v>77</v>
      </c>
      <c r="J5130" t="s">
        <v>69</v>
      </c>
      <c r="K5130" t="s">
        <v>70</v>
      </c>
      <c r="L5130">
        <v>30</v>
      </c>
      <c r="M5130" t="s">
        <v>71</v>
      </c>
      <c r="N5130">
        <v>587</v>
      </c>
      <c r="O5130">
        <v>127</v>
      </c>
      <c r="P5130">
        <v>58</v>
      </c>
      <c r="Q5130">
        <v>30</v>
      </c>
      <c r="R5130">
        <v>279</v>
      </c>
      <c r="S5130">
        <v>23</v>
      </c>
      <c r="T5130">
        <v>0.2</v>
      </c>
      <c r="U5130">
        <v>500</v>
      </c>
      <c r="V5130">
        <v>3</v>
      </c>
      <c r="W5130">
        <v>1.1000000000000001</v>
      </c>
      <c r="X5130">
        <v>9</v>
      </c>
      <c r="Y5130">
        <v>3</v>
      </c>
      <c r="Z5130">
        <v>59</v>
      </c>
      <c r="AA5130">
        <v>1</v>
      </c>
      <c r="AB5130">
        <v>5</v>
      </c>
      <c r="AC5130">
        <v>703</v>
      </c>
      <c r="AD5130">
        <v>20</v>
      </c>
      <c r="AE5130">
        <v>20</v>
      </c>
      <c r="AF5130">
        <v>3.2</v>
      </c>
      <c r="AG5130">
        <v>18.100000000000001</v>
      </c>
      <c r="AH5130">
        <v>350</v>
      </c>
    </row>
    <row r="5131" spans="1:34" hidden="1" x14ac:dyDescent="0.25">
      <c r="A5131" t="s">
        <v>19535</v>
      </c>
      <c r="B5131" t="s">
        <v>19536</v>
      </c>
      <c r="C5131" s="1" t="str">
        <f t="shared" si="829"/>
        <v>21:0624</v>
      </c>
      <c r="D5131" s="1" t="str">
        <f t="shared" ref="D5131:D5146" si="830">HYPERLINK("http://geochem.nrcan.gc.ca/cdogs/content/svy/svy210195_e.htm", "21:0195")</f>
        <v>21:0195</v>
      </c>
      <c r="E5131" t="s">
        <v>19537</v>
      </c>
      <c r="F5131" t="s">
        <v>19538</v>
      </c>
      <c r="H5131">
        <v>62.890400900000003</v>
      </c>
      <c r="I5131">
        <v>-138.58665780000001</v>
      </c>
      <c r="J5131" s="1" t="str">
        <f t="shared" ref="J5131:J5146" si="831">HYPERLINK("http://geochem.nrcan.gc.ca/cdogs/content/kwd/kwd020030_e.htm", "NGR bulk stream sediment")</f>
        <v>NGR bulk stream sediment</v>
      </c>
      <c r="K5131" s="1" t="str">
        <f t="shared" ref="K5131:K5146" si="832">HYPERLINK("http://geochem.nrcan.gc.ca/cdogs/content/kwd/kwd080006_e.htm", "&lt;177 micron (NGR)")</f>
        <v>&lt;177 micron (NGR)</v>
      </c>
      <c r="L5131">
        <v>30</v>
      </c>
      <c r="M5131" t="s">
        <v>126</v>
      </c>
      <c r="N5131">
        <v>588</v>
      </c>
      <c r="O5131">
        <v>82</v>
      </c>
      <c r="P5131">
        <v>23</v>
      </c>
      <c r="Q5131">
        <v>12</v>
      </c>
      <c r="R5131">
        <v>15</v>
      </c>
      <c r="S5131">
        <v>8</v>
      </c>
      <c r="T5131">
        <v>-0.2</v>
      </c>
      <c r="U5131">
        <v>410</v>
      </c>
      <c r="V5131">
        <v>2</v>
      </c>
      <c r="W5131">
        <v>-0.2</v>
      </c>
      <c r="X5131">
        <v>2</v>
      </c>
      <c r="Y5131">
        <v>-2</v>
      </c>
      <c r="Z5131">
        <v>35</v>
      </c>
      <c r="AA5131">
        <v>0.2</v>
      </c>
      <c r="AB5131">
        <v>1</v>
      </c>
      <c r="AC5131">
        <v>719</v>
      </c>
      <c r="AD5131">
        <v>25</v>
      </c>
      <c r="AE5131">
        <v>-2</v>
      </c>
      <c r="AF5131">
        <v>18</v>
      </c>
      <c r="AG5131">
        <v>164</v>
      </c>
      <c r="AH5131">
        <v>660</v>
      </c>
    </row>
    <row r="5132" spans="1:34" hidden="1" x14ac:dyDescent="0.25">
      <c r="A5132" t="s">
        <v>19539</v>
      </c>
      <c r="B5132" t="s">
        <v>19540</v>
      </c>
      <c r="C5132" s="1" t="str">
        <f t="shared" si="829"/>
        <v>21:0624</v>
      </c>
      <c r="D5132" s="1" t="str">
        <f t="shared" si="830"/>
        <v>21:0195</v>
      </c>
      <c r="E5132" t="s">
        <v>19541</v>
      </c>
      <c r="F5132" t="s">
        <v>19542</v>
      </c>
      <c r="H5132">
        <v>62.876150099999997</v>
      </c>
      <c r="I5132">
        <v>-138.57154170000001</v>
      </c>
      <c r="J5132" s="1" t="str">
        <f t="shared" si="831"/>
        <v>NGR bulk stream sediment</v>
      </c>
      <c r="K5132" s="1" t="str">
        <f t="shared" si="832"/>
        <v>&lt;177 micron (NGR)</v>
      </c>
      <c r="L5132">
        <v>30</v>
      </c>
      <c r="M5132" t="s">
        <v>131</v>
      </c>
      <c r="N5132">
        <v>589</v>
      </c>
      <c r="O5132">
        <v>56</v>
      </c>
      <c r="P5132">
        <v>16</v>
      </c>
      <c r="Q5132">
        <v>14</v>
      </c>
      <c r="R5132">
        <v>13</v>
      </c>
      <c r="S5132">
        <v>6</v>
      </c>
      <c r="T5132">
        <v>-0.2</v>
      </c>
      <c r="U5132">
        <v>480</v>
      </c>
      <c r="V5132">
        <v>1.6</v>
      </c>
      <c r="W5132">
        <v>0.5</v>
      </c>
      <c r="X5132">
        <v>2</v>
      </c>
      <c r="Y5132">
        <v>2</v>
      </c>
      <c r="Z5132">
        <v>28</v>
      </c>
      <c r="AA5132">
        <v>1</v>
      </c>
      <c r="AB5132">
        <v>-1</v>
      </c>
      <c r="AC5132">
        <v>697</v>
      </c>
      <c r="AD5132">
        <v>25</v>
      </c>
      <c r="AE5132">
        <v>6</v>
      </c>
      <c r="AF5132">
        <v>6.2</v>
      </c>
      <c r="AG5132">
        <v>128</v>
      </c>
      <c r="AH5132">
        <v>400</v>
      </c>
    </row>
    <row r="5133" spans="1:34" hidden="1" x14ac:dyDescent="0.25">
      <c r="A5133" t="s">
        <v>19543</v>
      </c>
      <c r="B5133" t="s">
        <v>19544</v>
      </c>
      <c r="C5133" s="1" t="str">
        <f t="shared" si="829"/>
        <v>21:0624</v>
      </c>
      <c r="D5133" s="1" t="str">
        <f t="shared" si="830"/>
        <v>21:0195</v>
      </c>
      <c r="E5133" t="s">
        <v>19545</v>
      </c>
      <c r="F5133" t="s">
        <v>19546</v>
      </c>
      <c r="H5133">
        <v>62.918665300000001</v>
      </c>
      <c r="I5133">
        <v>-138.5339276</v>
      </c>
      <c r="J5133" s="1" t="str">
        <f t="shared" si="831"/>
        <v>NGR bulk stream sediment</v>
      </c>
      <c r="K5133" s="1" t="str">
        <f t="shared" si="832"/>
        <v>&lt;177 micron (NGR)</v>
      </c>
      <c r="L5133">
        <v>31</v>
      </c>
      <c r="M5133" t="s">
        <v>38</v>
      </c>
      <c r="N5133">
        <v>590</v>
      </c>
      <c r="O5133">
        <v>79</v>
      </c>
      <c r="P5133">
        <v>29</v>
      </c>
      <c r="Q5133">
        <v>14</v>
      </c>
      <c r="R5133">
        <v>14</v>
      </c>
      <c r="S5133">
        <v>8</v>
      </c>
      <c r="T5133">
        <v>-0.2</v>
      </c>
      <c r="U5133">
        <v>690</v>
      </c>
      <c r="V5133">
        <v>2.5</v>
      </c>
      <c r="W5133">
        <v>-0.2</v>
      </c>
      <c r="X5133">
        <v>2</v>
      </c>
      <c r="Y5133">
        <v>9</v>
      </c>
      <c r="Z5133">
        <v>42</v>
      </c>
      <c r="AA5133">
        <v>0.4</v>
      </c>
      <c r="AB5133">
        <v>2</v>
      </c>
      <c r="AC5133">
        <v>716</v>
      </c>
      <c r="AD5133">
        <v>25</v>
      </c>
      <c r="AE5133">
        <v>6</v>
      </c>
      <c r="AF5133">
        <v>9.4</v>
      </c>
      <c r="AG5133">
        <v>14</v>
      </c>
      <c r="AH5133">
        <v>535</v>
      </c>
    </row>
    <row r="5134" spans="1:34" hidden="1" x14ac:dyDescent="0.25">
      <c r="A5134" t="s">
        <v>19547</v>
      </c>
      <c r="B5134" t="s">
        <v>19548</v>
      </c>
      <c r="C5134" s="1" t="str">
        <f t="shared" si="829"/>
        <v>21:0624</v>
      </c>
      <c r="D5134" s="1" t="str">
        <f t="shared" si="830"/>
        <v>21:0195</v>
      </c>
      <c r="E5134" t="s">
        <v>19549</v>
      </c>
      <c r="F5134" t="s">
        <v>19550</v>
      </c>
      <c r="H5134">
        <v>62.878458700000003</v>
      </c>
      <c r="I5134">
        <v>-138.5830747</v>
      </c>
      <c r="J5134" s="1" t="str">
        <f t="shared" si="831"/>
        <v>NGR bulk stream sediment</v>
      </c>
      <c r="K5134" s="1" t="str">
        <f t="shared" si="832"/>
        <v>&lt;177 micron (NGR)</v>
      </c>
      <c r="L5134">
        <v>31</v>
      </c>
      <c r="M5134" t="s">
        <v>43</v>
      </c>
      <c r="N5134">
        <v>591</v>
      </c>
      <c r="O5134">
        <v>37</v>
      </c>
      <c r="P5134">
        <v>7</v>
      </c>
      <c r="Q5134">
        <v>8</v>
      </c>
      <c r="R5134">
        <v>9</v>
      </c>
      <c r="S5134">
        <v>3</v>
      </c>
      <c r="T5134">
        <v>-0.2</v>
      </c>
      <c r="U5134">
        <v>220</v>
      </c>
      <c r="V5134">
        <v>1.26</v>
      </c>
      <c r="W5134">
        <v>-0.2</v>
      </c>
      <c r="X5134">
        <v>1</v>
      </c>
      <c r="Y5134">
        <v>-2</v>
      </c>
      <c r="Z5134">
        <v>20</v>
      </c>
      <c r="AA5134">
        <v>0.2</v>
      </c>
      <c r="AB5134">
        <v>3</v>
      </c>
      <c r="AC5134">
        <v>700</v>
      </c>
      <c r="AD5134">
        <v>30</v>
      </c>
      <c r="AE5134">
        <v>4</v>
      </c>
      <c r="AF5134">
        <v>3.6</v>
      </c>
      <c r="AG5134">
        <v>45</v>
      </c>
      <c r="AH5134">
        <v>340</v>
      </c>
    </row>
    <row r="5135" spans="1:34" hidden="1" x14ac:dyDescent="0.25">
      <c r="A5135" t="s">
        <v>19551</v>
      </c>
      <c r="B5135" t="s">
        <v>19552</v>
      </c>
      <c r="C5135" s="1" t="str">
        <f t="shared" si="829"/>
        <v>21:0624</v>
      </c>
      <c r="D5135" s="1" t="str">
        <f t="shared" si="830"/>
        <v>21:0195</v>
      </c>
      <c r="E5135" t="s">
        <v>19545</v>
      </c>
      <c r="F5135" t="s">
        <v>19553</v>
      </c>
      <c r="H5135">
        <v>62.918665300000001</v>
      </c>
      <c r="I5135">
        <v>-138.5339276</v>
      </c>
      <c r="J5135" s="1" t="str">
        <f t="shared" si="831"/>
        <v>NGR bulk stream sediment</v>
      </c>
      <c r="K5135" s="1" t="str">
        <f t="shared" si="832"/>
        <v>&lt;177 micron (NGR)</v>
      </c>
      <c r="L5135">
        <v>31</v>
      </c>
      <c r="M5135" t="s">
        <v>47</v>
      </c>
      <c r="N5135">
        <v>592</v>
      </c>
      <c r="O5135">
        <v>73</v>
      </c>
      <c r="P5135">
        <v>27</v>
      </c>
      <c r="Q5135">
        <v>13</v>
      </c>
      <c r="R5135">
        <v>14</v>
      </c>
      <c r="S5135">
        <v>13</v>
      </c>
      <c r="T5135">
        <v>-0.2</v>
      </c>
      <c r="U5135">
        <v>630</v>
      </c>
      <c r="V5135">
        <v>2.4</v>
      </c>
      <c r="W5135">
        <v>-0.2</v>
      </c>
      <c r="X5135">
        <v>1</v>
      </c>
      <c r="Y5135">
        <v>8</v>
      </c>
      <c r="Z5135">
        <v>38</v>
      </c>
      <c r="AA5135">
        <v>0.7</v>
      </c>
      <c r="AB5135">
        <v>2</v>
      </c>
      <c r="AC5135">
        <v>779</v>
      </c>
      <c r="AD5135">
        <v>20</v>
      </c>
      <c r="AE5135">
        <v>4</v>
      </c>
      <c r="AF5135">
        <v>10.4</v>
      </c>
      <c r="AG5135">
        <v>13.1</v>
      </c>
      <c r="AH5135">
        <v>480</v>
      </c>
    </row>
    <row r="5136" spans="1:34" hidden="1" x14ac:dyDescent="0.25">
      <c r="A5136" t="s">
        <v>19554</v>
      </c>
      <c r="B5136" t="s">
        <v>19555</v>
      </c>
      <c r="C5136" s="1" t="str">
        <f t="shared" si="829"/>
        <v>21:0624</v>
      </c>
      <c r="D5136" s="1" t="str">
        <f t="shared" si="830"/>
        <v>21:0195</v>
      </c>
      <c r="E5136" t="s">
        <v>19545</v>
      </c>
      <c r="F5136" t="s">
        <v>19556</v>
      </c>
      <c r="H5136">
        <v>62.918665300000001</v>
      </c>
      <c r="I5136">
        <v>-138.5339276</v>
      </c>
      <c r="J5136" s="1" t="str">
        <f t="shared" si="831"/>
        <v>NGR bulk stream sediment</v>
      </c>
      <c r="K5136" s="1" t="str">
        <f t="shared" si="832"/>
        <v>&lt;177 micron (NGR)</v>
      </c>
      <c r="L5136">
        <v>31</v>
      </c>
      <c r="M5136" t="s">
        <v>51</v>
      </c>
      <c r="N5136">
        <v>593</v>
      </c>
      <c r="O5136">
        <v>70</v>
      </c>
      <c r="P5136">
        <v>26</v>
      </c>
      <c r="Q5136">
        <v>12</v>
      </c>
      <c r="R5136">
        <v>13</v>
      </c>
      <c r="S5136">
        <v>12</v>
      </c>
      <c r="T5136">
        <v>-0.2</v>
      </c>
      <c r="U5136">
        <v>610</v>
      </c>
      <c r="V5136">
        <v>2.2999999999999998</v>
      </c>
      <c r="W5136">
        <v>-0.2</v>
      </c>
      <c r="X5136">
        <v>2</v>
      </c>
      <c r="Y5136">
        <v>8</v>
      </c>
      <c r="Z5136">
        <v>37</v>
      </c>
      <c r="AA5136">
        <v>0.6</v>
      </c>
      <c r="AB5136">
        <v>-1</v>
      </c>
      <c r="AC5136">
        <v>713</v>
      </c>
      <c r="AD5136">
        <v>20</v>
      </c>
      <c r="AE5136">
        <v>6</v>
      </c>
      <c r="AF5136">
        <v>7.8</v>
      </c>
      <c r="AG5136">
        <v>12.5</v>
      </c>
      <c r="AH5136">
        <v>520</v>
      </c>
    </row>
    <row r="5137" spans="1:34" hidden="1" x14ac:dyDescent="0.25">
      <c r="A5137" t="s">
        <v>19557</v>
      </c>
      <c r="B5137" t="s">
        <v>19558</v>
      </c>
      <c r="C5137" s="1" t="str">
        <f t="shared" si="829"/>
        <v>21:0624</v>
      </c>
      <c r="D5137" s="1" t="str">
        <f t="shared" si="830"/>
        <v>21:0195</v>
      </c>
      <c r="E5137" t="s">
        <v>19559</v>
      </c>
      <c r="F5137" t="s">
        <v>19560</v>
      </c>
      <c r="H5137">
        <v>62.889443200000002</v>
      </c>
      <c r="I5137">
        <v>-138.53598679999999</v>
      </c>
      <c r="J5137" s="1" t="str">
        <f t="shared" si="831"/>
        <v>NGR bulk stream sediment</v>
      </c>
      <c r="K5137" s="1" t="str">
        <f t="shared" si="832"/>
        <v>&lt;177 micron (NGR)</v>
      </c>
      <c r="L5137">
        <v>31</v>
      </c>
      <c r="M5137" t="s">
        <v>56</v>
      </c>
      <c r="N5137">
        <v>594</v>
      </c>
      <c r="O5137">
        <v>53</v>
      </c>
      <c r="P5137">
        <v>12</v>
      </c>
      <c r="Q5137">
        <v>15</v>
      </c>
      <c r="R5137">
        <v>12</v>
      </c>
      <c r="S5137">
        <v>10</v>
      </c>
      <c r="T5137">
        <v>-0.2</v>
      </c>
      <c r="U5137">
        <v>510</v>
      </c>
      <c r="V5137">
        <v>1.72</v>
      </c>
      <c r="W5137">
        <v>-0.2</v>
      </c>
      <c r="X5137">
        <v>2</v>
      </c>
      <c r="Y5137">
        <v>-2</v>
      </c>
      <c r="Z5137">
        <v>27</v>
      </c>
      <c r="AA5137">
        <v>0.2</v>
      </c>
      <c r="AB5137">
        <v>3</v>
      </c>
      <c r="AC5137">
        <v>682</v>
      </c>
      <c r="AD5137">
        <v>25</v>
      </c>
      <c r="AE5137">
        <v>-2</v>
      </c>
      <c r="AF5137">
        <v>7.8</v>
      </c>
      <c r="AG5137">
        <v>104</v>
      </c>
      <c r="AH5137">
        <v>430</v>
      </c>
    </row>
    <row r="5138" spans="1:34" hidden="1" x14ac:dyDescent="0.25">
      <c r="A5138" t="s">
        <v>19561</v>
      </c>
      <c r="B5138" t="s">
        <v>19562</v>
      </c>
      <c r="C5138" s="1" t="str">
        <f t="shared" si="829"/>
        <v>21:0624</v>
      </c>
      <c r="D5138" s="1" t="str">
        <f t="shared" si="830"/>
        <v>21:0195</v>
      </c>
      <c r="E5138" t="s">
        <v>19563</v>
      </c>
      <c r="F5138" t="s">
        <v>19564</v>
      </c>
      <c r="H5138">
        <v>62.896116900000003</v>
      </c>
      <c r="I5138">
        <v>-138.49428990000001</v>
      </c>
      <c r="J5138" s="1" t="str">
        <f t="shared" si="831"/>
        <v>NGR bulk stream sediment</v>
      </c>
      <c r="K5138" s="1" t="str">
        <f t="shared" si="832"/>
        <v>&lt;177 micron (NGR)</v>
      </c>
      <c r="L5138">
        <v>31</v>
      </c>
      <c r="M5138" t="s">
        <v>61</v>
      </c>
      <c r="N5138">
        <v>595</v>
      </c>
      <c r="O5138">
        <v>87</v>
      </c>
      <c r="P5138">
        <v>13</v>
      </c>
      <c r="Q5138">
        <v>10</v>
      </c>
      <c r="R5138">
        <v>11</v>
      </c>
      <c r="S5138">
        <v>13</v>
      </c>
      <c r="T5138">
        <v>-0.2</v>
      </c>
      <c r="U5138">
        <v>560</v>
      </c>
      <c r="V5138">
        <v>2</v>
      </c>
      <c r="W5138">
        <v>-0.2</v>
      </c>
      <c r="X5138">
        <v>2</v>
      </c>
      <c r="Y5138">
        <v>-2</v>
      </c>
      <c r="Z5138">
        <v>31</v>
      </c>
      <c r="AA5138">
        <v>0.4</v>
      </c>
      <c r="AB5138">
        <v>3</v>
      </c>
      <c r="AC5138">
        <v>297</v>
      </c>
      <c r="AD5138">
        <v>30</v>
      </c>
      <c r="AE5138">
        <v>2</v>
      </c>
      <c r="AF5138">
        <v>9.1999999999999993</v>
      </c>
      <c r="AG5138">
        <v>132</v>
      </c>
      <c r="AH5138">
        <v>500</v>
      </c>
    </row>
    <row r="5139" spans="1:34" hidden="1" x14ac:dyDescent="0.25">
      <c r="A5139" t="s">
        <v>19565</v>
      </c>
      <c r="B5139" t="s">
        <v>19566</v>
      </c>
      <c r="C5139" s="1" t="str">
        <f t="shared" si="829"/>
        <v>21:0624</v>
      </c>
      <c r="D5139" s="1" t="str">
        <f t="shared" si="830"/>
        <v>21:0195</v>
      </c>
      <c r="E5139" t="s">
        <v>19567</v>
      </c>
      <c r="F5139" t="s">
        <v>19568</v>
      </c>
      <c r="H5139">
        <v>62.891379800000003</v>
      </c>
      <c r="I5139">
        <v>-138.48597580000001</v>
      </c>
      <c r="J5139" s="1" t="str">
        <f t="shared" si="831"/>
        <v>NGR bulk stream sediment</v>
      </c>
      <c r="K5139" s="1" t="str">
        <f t="shared" si="832"/>
        <v>&lt;177 micron (NGR)</v>
      </c>
      <c r="L5139">
        <v>31</v>
      </c>
      <c r="M5139" t="s">
        <v>66</v>
      </c>
      <c r="N5139">
        <v>596</v>
      </c>
      <c r="O5139">
        <v>66</v>
      </c>
      <c r="P5139">
        <v>9</v>
      </c>
      <c r="Q5139">
        <v>18</v>
      </c>
      <c r="R5139">
        <v>11</v>
      </c>
      <c r="S5139">
        <v>4</v>
      </c>
      <c r="T5139">
        <v>-0.2</v>
      </c>
      <c r="U5139">
        <v>540</v>
      </c>
      <c r="V5139">
        <v>2</v>
      </c>
      <c r="W5139">
        <v>-0.2</v>
      </c>
      <c r="X5139">
        <v>1</v>
      </c>
      <c r="Y5139">
        <v>-2</v>
      </c>
      <c r="Z5139">
        <v>26</v>
      </c>
      <c r="AA5139">
        <v>-0.2</v>
      </c>
      <c r="AB5139">
        <v>2</v>
      </c>
      <c r="AC5139">
        <v>722</v>
      </c>
      <c r="AD5139">
        <v>20</v>
      </c>
      <c r="AE5139">
        <v>2</v>
      </c>
      <c r="AF5139">
        <v>7</v>
      </c>
      <c r="AG5139">
        <v>47</v>
      </c>
      <c r="AH5139">
        <v>400</v>
      </c>
    </row>
    <row r="5140" spans="1:34" hidden="1" x14ac:dyDescent="0.25">
      <c r="A5140" t="s">
        <v>19569</v>
      </c>
      <c r="B5140" t="s">
        <v>19570</v>
      </c>
      <c r="C5140" s="1" t="str">
        <f t="shared" si="829"/>
        <v>21:0624</v>
      </c>
      <c r="D5140" s="1" t="str">
        <f t="shared" si="830"/>
        <v>21:0195</v>
      </c>
      <c r="E5140" t="s">
        <v>19571</v>
      </c>
      <c r="F5140" t="s">
        <v>19572</v>
      </c>
      <c r="H5140">
        <v>62.897463199999997</v>
      </c>
      <c r="I5140">
        <v>-138.32849139999999</v>
      </c>
      <c r="J5140" s="1" t="str">
        <f t="shared" si="831"/>
        <v>NGR bulk stream sediment</v>
      </c>
      <c r="K5140" s="1" t="str">
        <f t="shared" si="832"/>
        <v>&lt;177 micron (NGR)</v>
      </c>
      <c r="L5140">
        <v>31</v>
      </c>
      <c r="M5140" t="s">
        <v>76</v>
      </c>
      <c r="N5140">
        <v>597</v>
      </c>
      <c r="O5140">
        <v>55</v>
      </c>
      <c r="P5140">
        <v>19</v>
      </c>
      <c r="Q5140">
        <v>10</v>
      </c>
      <c r="R5140">
        <v>9</v>
      </c>
      <c r="S5140">
        <v>9</v>
      </c>
      <c r="T5140">
        <v>-0.2</v>
      </c>
      <c r="U5140">
        <v>290</v>
      </c>
      <c r="V5140">
        <v>2.1</v>
      </c>
      <c r="W5140">
        <v>-0.2</v>
      </c>
      <c r="X5140">
        <v>4</v>
      </c>
      <c r="Y5140">
        <v>-2</v>
      </c>
      <c r="Z5140">
        <v>28</v>
      </c>
      <c r="AA5140">
        <v>1.5</v>
      </c>
      <c r="AB5140">
        <v>2</v>
      </c>
      <c r="AC5140">
        <v>612</v>
      </c>
      <c r="AD5140">
        <v>15</v>
      </c>
      <c r="AE5140">
        <v>2</v>
      </c>
      <c r="AF5140">
        <v>5.2</v>
      </c>
      <c r="AG5140">
        <v>7.6</v>
      </c>
      <c r="AH5140">
        <v>520</v>
      </c>
    </row>
    <row r="5141" spans="1:34" hidden="1" x14ac:dyDescent="0.25">
      <c r="A5141" t="s">
        <v>19573</v>
      </c>
      <c r="B5141" t="s">
        <v>19574</v>
      </c>
      <c r="C5141" s="1" t="str">
        <f t="shared" si="829"/>
        <v>21:0624</v>
      </c>
      <c r="D5141" s="1" t="str">
        <f t="shared" si="830"/>
        <v>21:0195</v>
      </c>
      <c r="E5141" t="s">
        <v>19575</v>
      </c>
      <c r="F5141" t="s">
        <v>19576</v>
      </c>
      <c r="H5141">
        <v>62.870181700000003</v>
      </c>
      <c r="I5141">
        <v>-138.20326879999999</v>
      </c>
      <c r="J5141" s="1" t="str">
        <f t="shared" si="831"/>
        <v>NGR bulk stream sediment</v>
      </c>
      <c r="K5141" s="1" t="str">
        <f t="shared" si="832"/>
        <v>&lt;177 micron (NGR)</v>
      </c>
      <c r="L5141">
        <v>31</v>
      </c>
      <c r="M5141" t="s">
        <v>81</v>
      </c>
      <c r="N5141">
        <v>598</v>
      </c>
      <c r="O5141">
        <v>39</v>
      </c>
      <c r="P5141">
        <v>6</v>
      </c>
      <c r="Q5141">
        <v>4</v>
      </c>
      <c r="R5141">
        <v>7</v>
      </c>
      <c r="S5141">
        <v>9</v>
      </c>
      <c r="T5141">
        <v>-0.2</v>
      </c>
      <c r="U5141">
        <v>220</v>
      </c>
      <c r="V5141">
        <v>1.26</v>
      </c>
      <c r="W5141">
        <v>-0.2</v>
      </c>
      <c r="X5141">
        <v>1</v>
      </c>
      <c r="Y5141">
        <v>-2</v>
      </c>
      <c r="Z5141">
        <v>20</v>
      </c>
      <c r="AA5141">
        <v>-0.2</v>
      </c>
      <c r="AB5141">
        <v>2</v>
      </c>
      <c r="AC5141">
        <v>917</v>
      </c>
      <c r="AD5141">
        <v>-10</v>
      </c>
      <c r="AE5141">
        <v>-2</v>
      </c>
      <c r="AF5141">
        <v>2</v>
      </c>
      <c r="AG5141">
        <v>3.6</v>
      </c>
      <c r="AH5141">
        <v>570</v>
      </c>
    </row>
    <row r="5142" spans="1:34" hidden="1" x14ac:dyDescent="0.25">
      <c r="A5142" t="s">
        <v>19577</v>
      </c>
      <c r="B5142" t="s">
        <v>19578</v>
      </c>
      <c r="C5142" s="1" t="str">
        <f t="shared" si="829"/>
        <v>21:0624</v>
      </c>
      <c r="D5142" s="1" t="str">
        <f t="shared" si="830"/>
        <v>21:0195</v>
      </c>
      <c r="E5142" t="s">
        <v>19579</v>
      </c>
      <c r="F5142" t="s">
        <v>19580</v>
      </c>
      <c r="H5142">
        <v>62.8734739</v>
      </c>
      <c r="I5142">
        <v>-138.21212199999999</v>
      </c>
      <c r="J5142" s="1" t="str">
        <f t="shared" si="831"/>
        <v>NGR bulk stream sediment</v>
      </c>
      <c r="K5142" s="1" t="str">
        <f t="shared" si="832"/>
        <v>&lt;177 micron (NGR)</v>
      </c>
      <c r="L5142">
        <v>31</v>
      </c>
      <c r="M5142" t="s">
        <v>86</v>
      </c>
      <c r="N5142">
        <v>599</v>
      </c>
      <c r="O5142">
        <v>53</v>
      </c>
      <c r="P5142">
        <v>12</v>
      </c>
      <c r="Q5142">
        <v>4</v>
      </c>
      <c r="R5142">
        <v>12</v>
      </c>
      <c r="S5142">
        <v>9</v>
      </c>
      <c r="T5142">
        <v>-0.2</v>
      </c>
      <c r="U5142">
        <v>270</v>
      </c>
      <c r="V5142">
        <v>1.68</v>
      </c>
      <c r="W5142">
        <v>-0.2</v>
      </c>
      <c r="X5142">
        <v>2</v>
      </c>
      <c r="Y5142">
        <v>-2</v>
      </c>
      <c r="Z5142">
        <v>28</v>
      </c>
      <c r="AA5142">
        <v>0.3</v>
      </c>
      <c r="AB5142">
        <v>2</v>
      </c>
      <c r="AC5142">
        <v>883</v>
      </c>
      <c r="AD5142">
        <v>15</v>
      </c>
      <c r="AE5142">
        <v>-2</v>
      </c>
      <c r="AF5142">
        <v>3.6</v>
      </c>
      <c r="AG5142">
        <v>2.9</v>
      </c>
      <c r="AH5142">
        <v>480</v>
      </c>
    </row>
    <row r="5143" spans="1:34" hidden="1" x14ac:dyDescent="0.25">
      <c r="A5143" t="s">
        <v>19581</v>
      </c>
      <c r="B5143" t="s">
        <v>19582</v>
      </c>
      <c r="C5143" s="1" t="str">
        <f t="shared" si="829"/>
        <v>21:0624</v>
      </c>
      <c r="D5143" s="1" t="str">
        <f t="shared" si="830"/>
        <v>21:0195</v>
      </c>
      <c r="E5143" t="s">
        <v>19583</v>
      </c>
      <c r="F5143" t="s">
        <v>19584</v>
      </c>
      <c r="H5143">
        <v>62.860728299999998</v>
      </c>
      <c r="I5143">
        <v>-138.13822110000001</v>
      </c>
      <c r="J5143" s="1" t="str">
        <f t="shared" si="831"/>
        <v>NGR bulk stream sediment</v>
      </c>
      <c r="K5143" s="1" t="str">
        <f t="shared" si="832"/>
        <v>&lt;177 micron (NGR)</v>
      </c>
      <c r="L5143">
        <v>31</v>
      </c>
      <c r="M5143" t="s">
        <v>91</v>
      </c>
      <c r="N5143">
        <v>600</v>
      </c>
      <c r="O5143">
        <v>42</v>
      </c>
      <c r="P5143">
        <v>6</v>
      </c>
      <c r="Q5143">
        <v>4</v>
      </c>
      <c r="R5143">
        <v>7</v>
      </c>
      <c r="S5143">
        <v>6</v>
      </c>
      <c r="T5143">
        <v>-0.2</v>
      </c>
      <c r="U5143">
        <v>270</v>
      </c>
      <c r="V5143">
        <v>1.44</v>
      </c>
      <c r="W5143">
        <v>-0.2</v>
      </c>
      <c r="X5143">
        <v>1</v>
      </c>
      <c r="Y5143">
        <v>-2</v>
      </c>
      <c r="Z5143">
        <v>24</v>
      </c>
      <c r="AA5143">
        <v>-0.2</v>
      </c>
      <c r="AB5143">
        <v>2</v>
      </c>
      <c r="AC5143">
        <v>880</v>
      </c>
      <c r="AD5143">
        <v>15</v>
      </c>
      <c r="AE5143">
        <v>-2</v>
      </c>
      <c r="AF5143">
        <v>3</v>
      </c>
      <c r="AG5143">
        <v>2.9</v>
      </c>
      <c r="AH5143">
        <v>550</v>
      </c>
    </row>
    <row r="5144" spans="1:34" hidden="1" x14ac:dyDescent="0.25">
      <c r="A5144" t="s">
        <v>19585</v>
      </c>
      <c r="B5144" t="s">
        <v>19586</v>
      </c>
      <c r="C5144" s="1" t="str">
        <f t="shared" si="829"/>
        <v>21:0624</v>
      </c>
      <c r="D5144" s="1" t="str">
        <f t="shared" si="830"/>
        <v>21:0195</v>
      </c>
      <c r="E5144" t="s">
        <v>19587</v>
      </c>
      <c r="F5144" t="s">
        <v>19588</v>
      </c>
      <c r="H5144">
        <v>62.834923000000003</v>
      </c>
      <c r="I5144">
        <v>-138.012483</v>
      </c>
      <c r="J5144" s="1" t="str">
        <f t="shared" si="831"/>
        <v>NGR bulk stream sediment</v>
      </c>
      <c r="K5144" s="1" t="str">
        <f t="shared" si="832"/>
        <v>&lt;177 micron (NGR)</v>
      </c>
      <c r="L5144">
        <v>31</v>
      </c>
      <c r="M5144" t="s">
        <v>96</v>
      </c>
      <c r="N5144">
        <v>601</v>
      </c>
      <c r="O5144">
        <v>44</v>
      </c>
      <c r="P5144">
        <v>12</v>
      </c>
      <c r="Q5144">
        <v>5</v>
      </c>
      <c r="R5144">
        <v>11</v>
      </c>
      <c r="S5144">
        <v>8</v>
      </c>
      <c r="T5144">
        <v>-0.2</v>
      </c>
      <c r="U5144">
        <v>200</v>
      </c>
      <c r="V5144">
        <v>1.36</v>
      </c>
      <c r="W5144">
        <v>-0.2</v>
      </c>
      <c r="X5144">
        <v>2</v>
      </c>
      <c r="Y5144">
        <v>-2</v>
      </c>
      <c r="Z5144">
        <v>22</v>
      </c>
      <c r="AA5144">
        <v>-0.2</v>
      </c>
      <c r="AB5144">
        <v>1</v>
      </c>
      <c r="AC5144">
        <v>814</v>
      </c>
      <c r="AD5144">
        <v>15</v>
      </c>
      <c r="AE5144">
        <v>-2</v>
      </c>
      <c r="AF5144">
        <v>3.6</v>
      </c>
      <c r="AG5144">
        <v>3.6</v>
      </c>
      <c r="AH5144">
        <v>410</v>
      </c>
    </row>
    <row r="5145" spans="1:34" hidden="1" x14ac:dyDescent="0.25">
      <c r="A5145" t="s">
        <v>19589</v>
      </c>
      <c r="B5145" t="s">
        <v>19590</v>
      </c>
      <c r="C5145" s="1" t="str">
        <f t="shared" si="829"/>
        <v>21:0624</v>
      </c>
      <c r="D5145" s="1" t="str">
        <f t="shared" si="830"/>
        <v>21:0195</v>
      </c>
      <c r="E5145" t="s">
        <v>19591</v>
      </c>
      <c r="F5145" t="s">
        <v>19592</v>
      </c>
      <c r="H5145">
        <v>62.862614200000003</v>
      </c>
      <c r="I5145">
        <v>-138.0455575</v>
      </c>
      <c r="J5145" s="1" t="str">
        <f t="shared" si="831"/>
        <v>NGR bulk stream sediment</v>
      </c>
      <c r="K5145" s="1" t="str">
        <f t="shared" si="832"/>
        <v>&lt;177 micron (NGR)</v>
      </c>
      <c r="L5145">
        <v>31</v>
      </c>
      <c r="M5145" t="s">
        <v>101</v>
      </c>
      <c r="N5145">
        <v>602</v>
      </c>
      <c r="O5145">
        <v>51</v>
      </c>
      <c r="P5145">
        <v>15</v>
      </c>
      <c r="Q5145">
        <v>5</v>
      </c>
      <c r="R5145">
        <v>12</v>
      </c>
      <c r="S5145">
        <v>5</v>
      </c>
      <c r="T5145">
        <v>-0.2</v>
      </c>
      <c r="U5145">
        <v>260</v>
      </c>
      <c r="V5145">
        <v>1.52</v>
      </c>
      <c r="W5145">
        <v>-0.2</v>
      </c>
      <c r="X5145">
        <v>2</v>
      </c>
      <c r="Y5145">
        <v>-2</v>
      </c>
      <c r="Z5145">
        <v>26</v>
      </c>
      <c r="AA5145">
        <v>-0.2</v>
      </c>
      <c r="AB5145">
        <v>1</v>
      </c>
      <c r="AC5145">
        <v>927</v>
      </c>
      <c r="AD5145">
        <v>15</v>
      </c>
      <c r="AE5145">
        <v>-2</v>
      </c>
      <c r="AF5145">
        <v>4.8</v>
      </c>
      <c r="AG5145">
        <v>2.9</v>
      </c>
      <c r="AH5145">
        <v>500</v>
      </c>
    </row>
    <row r="5146" spans="1:34" hidden="1" x14ac:dyDescent="0.25">
      <c r="A5146" t="s">
        <v>19593</v>
      </c>
      <c r="B5146" t="s">
        <v>19594</v>
      </c>
      <c r="C5146" s="1" t="str">
        <f t="shared" si="829"/>
        <v>21:0624</v>
      </c>
      <c r="D5146" s="1" t="str">
        <f t="shared" si="830"/>
        <v>21:0195</v>
      </c>
      <c r="E5146" t="s">
        <v>19595</v>
      </c>
      <c r="F5146" t="s">
        <v>19596</v>
      </c>
      <c r="H5146">
        <v>62.894004000000002</v>
      </c>
      <c r="I5146">
        <v>-138.8894894</v>
      </c>
      <c r="J5146" s="1" t="str">
        <f t="shared" si="831"/>
        <v>NGR bulk stream sediment</v>
      </c>
      <c r="K5146" s="1" t="str">
        <f t="shared" si="832"/>
        <v>&lt;177 micron (NGR)</v>
      </c>
      <c r="L5146">
        <v>31</v>
      </c>
      <c r="M5146" t="s">
        <v>106</v>
      </c>
      <c r="N5146">
        <v>603</v>
      </c>
      <c r="O5146">
        <v>63</v>
      </c>
      <c r="P5146">
        <v>18</v>
      </c>
      <c r="Q5146">
        <v>5</v>
      </c>
      <c r="R5146">
        <v>11</v>
      </c>
      <c r="S5146">
        <v>6</v>
      </c>
      <c r="T5146">
        <v>-0.2</v>
      </c>
      <c r="U5146">
        <v>260</v>
      </c>
      <c r="V5146">
        <v>2.1</v>
      </c>
      <c r="W5146">
        <v>-0.2</v>
      </c>
      <c r="X5146">
        <v>1</v>
      </c>
      <c r="Y5146">
        <v>-2</v>
      </c>
      <c r="Z5146">
        <v>34</v>
      </c>
      <c r="AA5146">
        <v>0.3</v>
      </c>
      <c r="AB5146">
        <v>-1</v>
      </c>
      <c r="AC5146">
        <v>801</v>
      </c>
      <c r="AD5146">
        <v>15</v>
      </c>
      <c r="AE5146">
        <v>-2</v>
      </c>
      <c r="AF5146">
        <v>5.2</v>
      </c>
      <c r="AG5146">
        <v>3.5</v>
      </c>
      <c r="AH5146">
        <v>410</v>
      </c>
    </row>
    <row r="5147" spans="1:34" hidden="1" x14ac:dyDescent="0.25">
      <c r="A5147" t="s">
        <v>19597</v>
      </c>
      <c r="B5147" t="s">
        <v>19598</v>
      </c>
      <c r="C5147" s="1" t="str">
        <f t="shared" si="829"/>
        <v>21:0624</v>
      </c>
      <c r="D5147" s="1" t="str">
        <f>HYPERLINK("http://geochem.nrcan.gc.ca/cdogs/content/svy/svy_e.htm", "")</f>
        <v/>
      </c>
      <c r="G5147" s="1" t="str">
        <f>HYPERLINK("http://geochem.nrcan.gc.ca/cdogs/content/cr_/cr_00079_e.htm", "79")</f>
        <v>79</v>
      </c>
      <c r="J5147" t="s">
        <v>69</v>
      </c>
      <c r="K5147" t="s">
        <v>70</v>
      </c>
      <c r="L5147">
        <v>31</v>
      </c>
      <c r="M5147" t="s">
        <v>71</v>
      </c>
      <c r="N5147">
        <v>604</v>
      </c>
      <c r="O5147">
        <v>101</v>
      </c>
      <c r="P5147">
        <v>83</v>
      </c>
      <c r="Q5147">
        <v>18</v>
      </c>
      <c r="R5147">
        <v>206</v>
      </c>
      <c r="S5147">
        <v>24</v>
      </c>
      <c r="T5147">
        <v>-0.2</v>
      </c>
      <c r="U5147">
        <v>830</v>
      </c>
      <c r="V5147">
        <v>3.4</v>
      </c>
      <c r="W5147">
        <v>1.3</v>
      </c>
      <c r="X5147">
        <v>6</v>
      </c>
      <c r="Y5147">
        <v>-2</v>
      </c>
      <c r="Z5147">
        <v>58</v>
      </c>
      <c r="AA5147">
        <v>0.4</v>
      </c>
      <c r="AB5147">
        <v>1</v>
      </c>
      <c r="AC5147">
        <v>820</v>
      </c>
      <c r="AD5147">
        <v>30</v>
      </c>
      <c r="AE5147">
        <v>4</v>
      </c>
      <c r="AF5147">
        <v>3.2</v>
      </c>
      <c r="AG5147">
        <v>3</v>
      </c>
      <c r="AH5147">
        <v>570</v>
      </c>
    </row>
    <row r="5148" spans="1:34" hidden="1" x14ac:dyDescent="0.25">
      <c r="A5148" t="s">
        <v>19599</v>
      </c>
      <c r="B5148" t="s">
        <v>19600</v>
      </c>
      <c r="C5148" s="1" t="str">
        <f t="shared" si="829"/>
        <v>21:0624</v>
      </c>
      <c r="D5148" s="1" t="str">
        <f t="shared" ref="D5148:D5157" si="833">HYPERLINK("http://geochem.nrcan.gc.ca/cdogs/content/svy/svy210195_e.htm", "21:0195")</f>
        <v>21:0195</v>
      </c>
      <c r="E5148" t="s">
        <v>19601</v>
      </c>
      <c r="F5148" t="s">
        <v>19602</v>
      </c>
      <c r="H5148">
        <v>62.909351800000003</v>
      </c>
      <c r="I5148">
        <v>-138.7559349</v>
      </c>
      <c r="J5148" s="1" t="str">
        <f t="shared" ref="J5148:J5157" si="834">HYPERLINK("http://geochem.nrcan.gc.ca/cdogs/content/kwd/kwd020030_e.htm", "NGR bulk stream sediment")</f>
        <v>NGR bulk stream sediment</v>
      </c>
      <c r="K5148" s="1" t="str">
        <f t="shared" ref="K5148:K5157" si="835">HYPERLINK("http://geochem.nrcan.gc.ca/cdogs/content/kwd/kwd080006_e.htm", "&lt;177 micron (NGR)")</f>
        <v>&lt;177 micron (NGR)</v>
      </c>
      <c r="L5148">
        <v>31</v>
      </c>
      <c r="M5148" t="s">
        <v>111</v>
      </c>
      <c r="N5148">
        <v>605</v>
      </c>
      <c r="O5148">
        <v>53</v>
      </c>
      <c r="P5148">
        <v>14</v>
      </c>
      <c r="Q5148">
        <v>4</v>
      </c>
      <c r="R5148">
        <v>9</v>
      </c>
      <c r="S5148">
        <v>7</v>
      </c>
      <c r="T5148">
        <v>-0.2</v>
      </c>
      <c r="U5148">
        <v>260</v>
      </c>
      <c r="V5148">
        <v>1.72</v>
      </c>
      <c r="W5148">
        <v>-0.2</v>
      </c>
      <c r="X5148">
        <v>1</v>
      </c>
      <c r="Y5148">
        <v>-2</v>
      </c>
      <c r="Z5148">
        <v>30</v>
      </c>
      <c r="AA5148">
        <v>0.2</v>
      </c>
      <c r="AB5148">
        <v>2</v>
      </c>
      <c r="AC5148">
        <v>807</v>
      </c>
      <c r="AD5148">
        <v>15</v>
      </c>
      <c r="AE5148">
        <v>-2</v>
      </c>
      <c r="AF5148">
        <v>4.8</v>
      </c>
      <c r="AG5148">
        <v>4.9000000000000004</v>
      </c>
      <c r="AH5148">
        <v>400</v>
      </c>
    </row>
    <row r="5149" spans="1:34" hidden="1" x14ac:dyDescent="0.25">
      <c r="A5149" t="s">
        <v>19603</v>
      </c>
      <c r="B5149" t="s">
        <v>19604</v>
      </c>
      <c r="C5149" s="1" t="str">
        <f t="shared" si="829"/>
        <v>21:0624</v>
      </c>
      <c r="D5149" s="1" t="str">
        <f t="shared" si="833"/>
        <v>21:0195</v>
      </c>
      <c r="E5149" t="s">
        <v>19605</v>
      </c>
      <c r="F5149" t="s">
        <v>19606</v>
      </c>
      <c r="H5149">
        <v>62.909360200000002</v>
      </c>
      <c r="I5149">
        <v>-138.77517119999999</v>
      </c>
      <c r="J5149" s="1" t="str">
        <f t="shared" si="834"/>
        <v>NGR bulk stream sediment</v>
      </c>
      <c r="K5149" s="1" t="str">
        <f t="shared" si="835"/>
        <v>&lt;177 micron (NGR)</v>
      </c>
      <c r="L5149">
        <v>31</v>
      </c>
      <c r="M5149" t="s">
        <v>116</v>
      </c>
      <c r="N5149">
        <v>606</v>
      </c>
      <c r="O5149">
        <v>49</v>
      </c>
      <c r="P5149">
        <v>13</v>
      </c>
      <c r="Q5149">
        <v>4</v>
      </c>
      <c r="R5149">
        <v>11</v>
      </c>
      <c r="S5149">
        <v>10</v>
      </c>
      <c r="T5149">
        <v>-0.2</v>
      </c>
      <c r="U5149">
        <v>210</v>
      </c>
      <c r="V5149">
        <v>1.68</v>
      </c>
      <c r="W5149">
        <v>-0.2</v>
      </c>
      <c r="X5149">
        <v>2</v>
      </c>
      <c r="Y5149">
        <v>-2</v>
      </c>
      <c r="Z5149">
        <v>29</v>
      </c>
      <c r="AA5149">
        <v>0.8</v>
      </c>
      <c r="AB5149">
        <v>1</v>
      </c>
      <c r="AC5149">
        <v>820</v>
      </c>
      <c r="AD5149">
        <v>-10</v>
      </c>
      <c r="AE5149">
        <v>-2</v>
      </c>
      <c r="AF5149">
        <v>3.6</v>
      </c>
      <c r="AG5149">
        <v>3.1</v>
      </c>
      <c r="AH5149">
        <v>310</v>
      </c>
    </row>
    <row r="5150" spans="1:34" hidden="1" x14ac:dyDescent="0.25">
      <c r="A5150" t="s">
        <v>19607</v>
      </c>
      <c r="B5150" t="s">
        <v>19608</v>
      </c>
      <c r="C5150" s="1" t="str">
        <f t="shared" si="829"/>
        <v>21:0624</v>
      </c>
      <c r="D5150" s="1" t="str">
        <f t="shared" si="833"/>
        <v>21:0195</v>
      </c>
      <c r="E5150" t="s">
        <v>19609</v>
      </c>
      <c r="F5150" t="s">
        <v>19610</v>
      </c>
      <c r="H5150">
        <v>62.877694599999998</v>
      </c>
      <c r="I5150">
        <v>-138.77943640000001</v>
      </c>
      <c r="J5150" s="1" t="str">
        <f t="shared" si="834"/>
        <v>NGR bulk stream sediment</v>
      </c>
      <c r="K5150" s="1" t="str">
        <f t="shared" si="835"/>
        <v>&lt;177 micron (NGR)</v>
      </c>
      <c r="L5150">
        <v>31</v>
      </c>
      <c r="M5150" t="s">
        <v>121</v>
      </c>
      <c r="N5150">
        <v>607</v>
      </c>
      <c r="O5150">
        <v>74</v>
      </c>
      <c r="P5150">
        <v>25</v>
      </c>
      <c r="Q5150">
        <v>8</v>
      </c>
      <c r="R5150">
        <v>19</v>
      </c>
      <c r="S5150">
        <v>11</v>
      </c>
      <c r="T5150">
        <v>-0.2</v>
      </c>
      <c r="U5150">
        <v>340</v>
      </c>
      <c r="V5150">
        <v>2.4</v>
      </c>
      <c r="W5150">
        <v>-0.2</v>
      </c>
      <c r="X5150">
        <v>2</v>
      </c>
      <c r="Y5150">
        <v>-2</v>
      </c>
      <c r="Z5150">
        <v>39</v>
      </c>
      <c r="AA5150">
        <v>0.3</v>
      </c>
      <c r="AB5150">
        <v>3</v>
      </c>
      <c r="AC5150">
        <v>842</v>
      </c>
      <c r="AD5150">
        <v>30</v>
      </c>
      <c r="AE5150">
        <v>-2</v>
      </c>
      <c r="AF5150">
        <v>10.4</v>
      </c>
      <c r="AG5150">
        <v>18.8</v>
      </c>
      <c r="AH5150">
        <v>325</v>
      </c>
    </row>
    <row r="5151" spans="1:34" hidden="1" x14ac:dyDescent="0.25">
      <c r="A5151" t="s">
        <v>19611</v>
      </c>
      <c r="B5151" t="s">
        <v>19612</v>
      </c>
      <c r="C5151" s="1" t="str">
        <f t="shared" si="829"/>
        <v>21:0624</v>
      </c>
      <c r="D5151" s="1" t="str">
        <f t="shared" si="833"/>
        <v>21:0195</v>
      </c>
      <c r="E5151" t="s">
        <v>19613</v>
      </c>
      <c r="F5151" t="s">
        <v>19614</v>
      </c>
      <c r="H5151">
        <v>62.877880900000001</v>
      </c>
      <c r="I5151">
        <v>-138.73585600000001</v>
      </c>
      <c r="J5151" s="1" t="str">
        <f t="shared" si="834"/>
        <v>NGR bulk stream sediment</v>
      </c>
      <c r="K5151" s="1" t="str">
        <f t="shared" si="835"/>
        <v>&lt;177 micron (NGR)</v>
      </c>
      <c r="L5151">
        <v>31</v>
      </c>
      <c r="M5151" t="s">
        <v>126</v>
      </c>
      <c r="N5151">
        <v>608</v>
      </c>
      <c r="O5151">
        <v>52</v>
      </c>
      <c r="P5151">
        <v>21</v>
      </c>
      <c r="Q5151">
        <v>2</v>
      </c>
      <c r="R5151">
        <v>10</v>
      </c>
      <c r="S5151">
        <v>4</v>
      </c>
      <c r="T5151">
        <v>-0.2</v>
      </c>
      <c r="U5151">
        <v>220</v>
      </c>
      <c r="V5151">
        <v>2.1</v>
      </c>
      <c r="W5151">
        <v>-0.2</v>
      </c>
      <c r="X5151">
        <v>1</v>
      </c>
      <c r="Y5151">
        <v>-2</v>
      </c>
      <c r="Z5151">
        <v>33</v>
      </c>
      <c r="AA5151">
        <v>0.4</v>
      </c>
      <c r="AB5151">
        <v>2</v>
      </c>
      <c r="AC5151">
        <v>782</v>
      </c>
      <c r="AD5151">
        <v>15</v>
      </c>
      <c r="AE5151">
        <v>-2</v>
      </c>
      <c r="AF5151">
        <v>6.4</v>
      </c>
      <c r="AG5151">
        <v>4.2</v>
      </c>
      <c r="AH5151">
        <v>350</v>
      </c>
    </row>
    <row r="5152" spans="1:34" hidden="1" x14ac:dyDescent="0.25">
      <c r="A5152" t="s">
        <v>19615</v>
      </c>
      <c r="B5152" t="s">
        <v>19616</v>
      </c>
      <c r="C5152" s="1" t="str">
        <f t="shared" si="829"/>
        <v>21:0624</v>
      </c>
      <c r="D5152" s="1" t="str">
        <f t="shared" si="833"/>
        <v>21:0195</v>
      </c>
      <c r="E5152" t="s">
        <v>19617</v>
      </c>
      <c r="F5152" t="s">
        <v>19618</v>
      </c>
      <c r="H5152">
        <v>62.879139700000003</v>
      </c>
      <c r="I5152">
        <v>-138.69388169999999</v>
      </c>
      <c r="J5152" s="1" t="str">
        <f t="shared" si="834"/>
        <v>NGR bulk stream sediment</v>
      </c>
      <c r="K5152" s="1" t="str">
        <f t="shared" si="835"/>
        <v>&lt;177 micron (NGR)</v>
      </c>
      <c r="L5152">
        <v>31</v>
      </c>
      <c r="M5152" t="s">
        <v>131</v>
      </c>
      <c r="N5152">
        <v>609</v>
      </c>
      <c r="O5152">
        <v>57</v>
      </c>
      <c r="P5152">
        <v>21</v>
      </c>
      <c r="Q5152">
        <v>4</v>
      </c>
      <c r="R5152">
        <v>11</v>
      </c>
      <c r="S5152">
        <v>-2</v>
      </c>
      <c r="T5152">
        <v>-0.2</v>
      </c>
      <c r="U5152">
        <v>260</v>
      </c>
      <c r="V5152">
        <v>2.15</v>
      </c>
      <c r="W5152">
        <v>-0.2</v>
      </c>
      <c r="X5152">
        <v>1</v>
      </c>
      <c r="Y5152">
        <v>-2</v>
      </c>
      <c r="Z5152">
        <v>33</v>
      </c>
      <c r="AA5152">
        <v>0.4</v>
      </c>
      <c r="AB5152">
        <v>1</v>
      </c>
      <c r="AC5152">
        <v>832</v>
      </c>
      <c r="AD5152">
        <v>20</v>
      </c>
      <c r="AE5152">
        <v>-2</v>
      </c>
      <c r="AF5152">
        <v>5.8</v>
      </c>
      <c r="AG5152">
        <v>3.7</v>
      </c>
      <c r="AH5152">
        <v>350</v>
      </c>
    </row>
    <row r="5153" spans="1:34" hidden="1" x14ac:dyDescent="0.25">
      <c r="A5153" t="s">
        <v>19619</v>
      </c>
      <c r="B5153" t="s">
        <v>19620</v>
      </c>
      <c r="C5153" s="1" t="str">
        <f t="shared" si="829"/>
        <v>21:0624</v>
      </c>
      <c r="D5153" s="1" t="str">
        <f t="shared" si="833"/>
        <v>21:0195</v>
      </c>
      <c r="E5153" t="s">
        <v>19621</v>
      </c>
      <c r="F5153" t="s">
        <v>19622</v>
      </c>
      <c r="H5153">
        <v>62.840572199999997</v>
      </c>
      <c r="I5153">
        <v>-138.5773839</v>
      </c>
      <c r="J5153" s="1" t="str">
        <f t="shared" si="834"/>
        <v>NGR bulk stream sediment</v>
      </c>
      <c r="K5153" s="1" t="str">
        <f t="shared" si="835"/>
        <v>&lt;177 micron (NGR)</v>
      </c>
      <c r="L5153">
        <v>32</v>
      </c>
      <c r="M5153" t="s">
        <v>38</v>
      </c>
      <c r="N5153">
        <v>610</v>
      </c>
      <c r="O5153">
        <v>70</v>
      </c>
      <c r="P5153">
        <v>17</v>
      </c>
      <c r="Q5153">
        <v>11</v>
      </c>
      <c r="R5153">
        <v>15</v>
      </c>
      <c r="S5153">
        <v>8</v>
      </c>
      <c r="T5153">
        <v>-0.2</v>
      </c>
      <c r="U5153">
        <v>320</v>
      </c>
      <c r="V5153">
        <v>2.1</v>
      </c>
      <c r="W5153">
        <v>-0.2</v>
      </c>
      <c r="X5153">
        <v>2</v>
      </c>
      <c r="Y5153">
        <v>-2</v>
      </c>
      <c r="Z5153">
        <v>29</v>
      </c>
      <c r="AA5153">
        <v>0.3</v>
      </c>
      <c r="AB5153">
        <v>-1</v>
      </c>
      <c r="AC5153">
        <v>917</v>
      </c>
      <c r="AD5153">
        <v>40</v>
      </c>
      <c r="AE5153">
        <v>2</v>
      </c>
      <c r="AF5153">
        <v>7.4</v>
      </c>
      <c r="AG5153">
        <v>89.2</v>
      </c>
      <c r="AH5153">
        <v>400</v>
      </c>
    </row>
    <row r="5154" spans="1:34" hidden="1" x14ac:dyDescent="0.25">
      <c r="A5154" t="s">
        <v>19623</v>
      </c>
      <c r="B5154" t="s">
        <v>19624</v>
      </c>
      <c r="C5154" s="1" t="str">
        <f t="shared" si="829"/>
        <v>21:0624</v>
      </c>
      <c r="D5154" s="1" t="str">
        <f t="shared" si="833"/>
        <v>21:0195</v>
      </c>
      <c r="E5154" t="s">
        <v>19621</v>
      </c>
      <c r="F5154" t="s">
        <v>19625</v>
      </c>
      <c r="H5154">
        <v>62.840572199999997</v>
      </c>
      <c r="I5154">
        <v>-138.5773839</v>
      </c>
      <c r="J5154" s="1" t="str">
        <f t="shared" si="834"/>
        <v>NGR bulk stream sediment</v>
      </c>
      <c r="K5154" s="1" t="str">
        <f t="shared" si="835"/>
        <v>&lt;177 micron (NGR)</v>
      </c>
      <c r="L5154">
        <v>32</v>
      </c>
      <c r="M5154" t="s">
        <v>47</v>
      </c>
      <c r="N5154">
        <v>611</v>
      </c>
      <c r="O5154">
        <v>69</v>
      </c>
      <c r="P5154">
        <v>17</v>
      </c>
      <c r="Q5154">
        <v>10</v>
      </c>
      <c r="R5154">
        <v>15</v>
      </c>
      <c r="S5154">
        <v>13</v>
      </c>
      <c r="T5154">
        <v>-0.2</v>
      </c>
      <c r="U5154">
        <v>340</v>
      </c>
      <c r="V5154">
        <v>2.1</v>
      </c>
      <c r="W5154">
        <v>0.2</v>
      </c>
      <c r="X5154">
        <v>2</v>
      </c>
      <c r="Y5154">
        <v>-2</v>
      </c>
      <c r="Z5154">
        <v>29</v>
      </c>
      <c r="AA5154">
        <v>0.3</v>
      </c>
      <c r="AB5154">
        <v>-1</v>
      </c>
      <c r="AC5154">
        <v>845</v>
      </c>
      <c r="AD5154">
        <v>40</v>
      </c>
      <c r="AE5154">
        <v>-2</v>
      </c>
      <c r="AF5154">
        <v>7.8</v>
      </c>
      <c r="AG5154">
        <v>91.3</v>
      </c>
      <c r="AH5154">
        <v>410</v>
      </c>
    </row>
    <row r="5155" spans="1:34" hidden="1" x14ac:dyDescent="0.25">
      <c r="A5155" t="s">
        <v>19626</v>
      </c>
      <c r="B5155" t="s">
        <v>19627</v>
      </c>
      <c r="C5155" s="1" t="str">
        <f t="shared" si="829"/>
        <v>21:0624</v>
      </c>
      <c r="D5155" s="1" t="str">
        <f t="shared" si="833"/>
        <v>21:0195</v>
      </c>
      <c r="E5155" t="s">
        <v>19621</v>
      </c>
      <c r="F5155" t="s">
        <v>19628</v>
      </c>
      <c r="H5155">
        <v>62.840572199999997</v>
      </c>
      <c r="I5155">
        <v>-138.5773839</v>
      </c>
      <c r="J5155" s="1" t="str">
        <f t="shared" si="834"/>
        <v>NGR bulk stream sediment</v>
      </c>
      <c r="K5155" s="1" t="str">
        <f t="shared" si="835"/>
        <v>&lt;177 micron (NGR)</v>
      </c>
      <c r="L5155">
        <v>32</v>
      </c>
      <c r="M5155" t="s">
        <v>51</v>
      </c>
      <c r="N5155">
        <v>612</v>
      </c>
      <c r="O5155">
        <v>67</v>
      </c>
      <c r="P5155">
        <v>17</v>
      </c>
      <c r="Q5155">
        <v>12</v>
      </c>
      <c r="R5155">
        <v>15</v>
      </c>
      <c r="S5155">
        <v>5</v>
      </c>
      <c r="T5155">
        <v>-0.2</v>
      </c>
      <c r="U5155">
        <v>340</v>
      </c>
      <c r="V5155">
        <v>2.1</v>
      </c>
      <c r="W5155">
        <v>-0.2</v>
      </c>
      <c r="X5155">
        <v>2</v>
      </c>
      <c r="Y5155">
        <v>2</v>
      </c>
      <c r="Z5155">
        <v>30</v>
      </c>
      <c r="AA5155">
        <v>0.5</v>
      </c>
      <c r="AB5155">
        <v>-1</v>
      </c>
      <c r="AC5155">
        <v>839</v>
      </c>
      <c r="AD5155">
        <v>35</v>
      </c>
      <c r="AE5155">
        <v>2</v>
      </c>
      <c r="AF5155">
        <v>7.4</v>
      </c>
      <c r="AG5155">
        <v>94.3</v>
      </c>
      <c r="AH5155">
        <v>365</v>
      </c>
    </row>
    <row r="5156" spans="1:34" hidden="1" x14ac:dyDescent="0.25">
      <c r="A5156" t="s">
        <v>19629</v>
      </c>
      <c r="B5156" t="s">
        <v>19630</v>
      </c>
      <c r="C5156" s="1" t="str">
        <f t="shared" si="829"/>
        <v>21:0624</v>
      </c>
      <c r="D5156" s="1" t="str">
        <f t="shared" si="833"/>
        <v>21:0195</v>
      </c>
      <c r="E5156" t="s">
        <v>19631</v>
      </c>
      <c r="F5156" t="s">
        <v>19632</v>
      </c>
      <c r="H5156">
        <v>62.832030600000003</v>
      </c>
      <c r="I5156">
        <v>-138.54878400000001</v>
      </c>
      <c r="J5156" s="1" t="str">
        <f t="shared" si="834"/>
        <v>NGR bulk stream sediment</v>
      </c>
      <c r="K5156" s="1" t="str">
        <f t="shared" si="835"/>
        <v>&lt;177 micron (NGR)</v>
      </c>
      <c r="L5156">
        <v>32</v>
      </c>
      <c r="M5156" t="s">
        <v>43</v>
      </c>
      <c r="N5156">
        <v>613</v>
      </c>
      <c r="O5156">
        <v>63</v>
      </c>
      <c r="P5156">
        <v>16</v>
      </c>
      <c r="Q5156">
        <v>8</v>
      </c>
      <c r="R5156">
        <v>13</v>
      </c>
      <c r="S5156">
        <v>5</v>
      </c>
      <c r="T5156">
        <v>-0.2</v>
      </c>
      <c r="U5156">
        <v>310</v>
      </c>
      <c r="V5156">
        <v>2.0499999999999998</v>
      </c>
      <c r="W5156">
        <v>-0.2</v>
      </c>
      <c r="X5156">
        <v>2</v>
      </c>
      <c r="Y5156">
        <v>-2</v>
      </c>
      <c r="Z5156">
        <v>30</v>
      </c>
      <c r="AA5156">
        <v>-0.2</v>
      </c>
      <c r="AB5156">
        <v>3</v>
      </c>
      <c r="AC5156">
        <v>757</v>
      </c>
      <c r="AD5156">
        <v>25</v>
      </c>
      <c r="AE5156">
        <v>-2</v>
      </c>
      <c r="AF5156">
        <v>7</v>
      </c>
      <c r="AG5156">
        <v>65.099999999999994</v>
      </c>
      <c r="AH5156">
        <v>380</v>
      </c>
    </row>
    <row r="5157" spans="1:34" hidden="1" x14ac:dyDescent="0.25">
      <c r="A5157" t="s">
        <v>19633</v>
      </c>
      <c r="B5157" t="s">
        <v>19634</v>
      </c>
      <c r="C5157" s="1" t="str">
        <f t="shared" si="829"/>
        <v>21:0624</v>
      </c>
      <c r="D5157" s="1" t="str">
        <f t="shared" si="833"/>
        <v>21:0195</v>
      </c>
      <c r="E5157" t="s">
        <v>19635</v>
      </c>
      <c r="F5157" t="s">
        <v>19636</v>
      </c>
      <c r="H5157">
        <v>62.8515868</v>
      </c>
      <c r="I5157">
        <v>-138.50617879999999</v>
      </c>
      <c r="J5157" s="1" t="str">
        <f t="shared" si="834"/>
        <v>NGR bulk stream sediment</v>
      </c>
      <c r="K5157" s="1" t="str">
        <f t="shared" si="835"/>
        <v>&lt;177 micron (NGR)</v>
      </c>
      <c r="L5157">
        <v>32</v>
      </c>
      <c r="M5157" t="s">
        <v>56</v>
      </c>
      <c r="N5157">
        <v>614</v>
      </c>
      <c r="O5157">
        <v>50</v>
      </c>
      <c r="P5157">
        <v>13</v>
      </c>
      <c r="Q5157">
        <v>7</v>
      </c>
      <c r="R5157">
        <v>12</v>
      </c>
      <c r="S5157">
        <v>-2</v>
      </c>
      <c r="T5157">
        <v>-0.2</v>
      </c>
      <c r="U5157">
        <v>260</v>
      </c>
      <c r="V5157">
        <v>1.68</v>
      </c>
      <c r="W5157">
        <v>-0.2</v>
      </c>
      <c r="X5157">
        <v>2</v>
      </c>
      <c r="Y5157">
        <v>-2</v>
      </c>
      <c r="Z5157">
        <v>30</v>
      </c>
      <c r="AA5157">
        <v>0.2</v>
      </c>
      <c r="AB5157">
        <v>2</v>
      </c>
      <c r="AC5157">
        <v>736</v>
      </c>
      <c r="AD5157">
        <v>25</v>
      </c>
      <c r="AE5157">
        <v>2</v>
      </c>
      <c r="AF5157">
        <v>7</v>
      </c>
      <c r="AG5157">
        <v>45.9</v>
      </c>
      <c r="AH5157">
        <v>310</v>
      </c>
    </row>
    <row r="5158" spans="1:34" hidden="1" x14ac:dyDescent="0.25">
      <c r="A5158" t="s">
        <v>19637</v>
      </c>
      <c r="B5158" t="s">
        <v>19638</v>
      </c>
      <c r="C5158" s="1" t="str">
        <f t="shared" si="829"/>
        <v>21:0624</v>
      </c>
      <c r="D5158" s="1" t="str">
        <f>HYPERLINK("http://geochem.nrcan.gc.ca/cdogs/content/svy/svy_e.htm", "")</f>
        <v/>
      </c>
      <c r="G5158" s="1" t="str">
        <f>HYPERLINK("http://geochem.nrcan.gc.ca/cdogs/content/cr_/cr_00077_e.htm", "77")</f>
        <v>77</v>
      </c>
      <c r="J5158" t="s">
        <v>69</v>
      </c>
      <c r="K5158" t="s">
        <v>70</v>
      </c>
      <c r="L5158">
        <v>32</v>
      </c>
      <c r="M5158" t="s">
        <v>71</v>
      </c>
      <c r="N5158">
        <v>615</v>
      </c>
      <c r="O5158">
        <v>121</v>
      </c>
      <c r="P5158">
        <v>53</v>
      </c>
      <c r="Q5158">
        <v>29</v>
      </c>
      <c r="R5158">
        <v>267</v>
      </c>
      <c r="S5158">
        <v>23</v>
      </c>
      <c r="T5158">
        <v>-0.2</v>
      </c>
      <c r="U5158">
        <v>500</v>
      </c>
      <c r="V5158">
        <v>3.2</v>
      </c>
      <c r="W5158">
        <v>0.7</v>
      </c>
      <c r="X5158">
        <v>15</v>
      </c>
      <c r="Y5158">
        <v>3</v>
      </c>
      <c r="Z5158">
        <v>52</v>
      </c>
      <c r="AA5158">
        <v>1</v>
      </c>
      <c r="AB5158">
        <v>8</v>
      </c>
      <c r="AC5158">
        <v>715</v>
      </c>
      <c r="AD5158">
        <v>20</v>
      </c>
      <c r="AE5158">
        <v>16</v>
      </c>
      <c r="AF5158">
        <v>3.2</v>
      </c>
      <c r="AG5158">
        <v>18.3</v>
      </c>
      <c r="AH5158">
        <v>620</v>
      </c>
    </row>
    <row r="5159" spans="1:34" hidden="1" x14ac:dyDescent="0.25">
      <c r="A5159" t="s">
        <v>19639</v>
      </c>
      <c r="B5159" t="s">
        <v>19640</v>
      </c>
      <c r="C5159" s="1" t="str">
        <f t="shared" si="829"/>
        <v>21:0624</v>
      </c>
      <c r="D5159" s="1" t="str">
        <f t="shared" ref="D5159:D5190" si="836">HYPERLINK("http://geochem.nrcan.gc.ca/cdogs/content/svy/svy210195_e.htm", "21:0195")</f>
        <v>21:0195</v>
      </c>
      <c r="E5159" t="s">
        <v>19641</v>
      </c>
      <c r="F5159" t="s">
        <v>19642</v>
      </c>
      <c r="H5159">
        <v>62.858727500000001</v>
      </c>
      <c r="I5159">
        <v>-138.50877779999999</v>
      </c>
      <c r="J5159" s="1" t="str">
        <f t="shared" ref="J5159:J5190" si="837">HYPERLINK("http://geochem.nrcan.gc.ca/cdogs/content/kwd/kwd020030_e.htm", "NGR bulk stream sediment")</f>
        <v>NGR bulk stream sediment</v>
      </c>
      <c r="K5159" s="1" t="str">
        <f t="shared" ref="K5159:K5190" si="838">HYPERLINK("http://geochem.nrcan.gc.ca/cdogs/content/kwd/kwd080006_e.htm", "&lt;177 micron (NGR)")</f>
        <v>&lt;177 micron (NGR)</v>
      </c>
      <c r="L5159">
        <v>32</v>
      </c>
      <c r="M5159" t="s">
        <v>61</v>
      </c>
      <c r="N5159">
        <v>616</v>
      </c>
      <c r="O5159">
        <v>49</v>
      </c>
      <c r="P5159">
        <v>10</v>
      </c>
      <c r="Q5159">
        <v>12</v>
      </c>
      <c r="R5159">
        <v>9</v>
      </c>
      <c r="S5159">
        <v>4</v>
      </c>
      <c r="T5159">
        <v>-0.2</v>
      </c>
      <c r="U5159">
        <v>300</v>
      </c>
      <c r="V5159">
        <v>1.48</v>
      </c>
      <c r="W5159">
        <v>-0.2</v>
      </c>
      <c r="X5159">
        <v>2</v>
      </c>
      <c r="Y5159">
        <v>-2</v>
      </c>
      <c r="Z5159">
        <v>24</v>
      </c>
      <c r="AA5159">
        <v>0.2</v>
      </c>
      <c r="AB5159">
        <v>3</v>
      </c>
      <c r="AC5159">
        <v>645</v>
      </c>
      <c r="AD5159">
        <v>20</v>
      </c>
      <c r="AE5159">
        <v>-2</v>
      </c>
      <c r="AF5159">
        <v>4.8</v>
      </c>
      <c r="AG5159">
        <v>85.1</v>
      </c>
      <c r="AH5159">
        <v>325</v>
      </c>
    </row>
    <row r="5160" spans="1:34" hidden="1" x14ac:dyDescent="0.25">
      <c r="A5160" t="s">
        <v>19643</v>
      </c>
      <c r="B5160" t="s">
        <v>19644</v>
      </c>
      <c r="C5160" s="1" t="str">
        <f t="shared" si="829"/>
        <v>21:0624</v>
      </c>
      <c r="D5160" s="1" t="str">
        <f t="shared" si="836"/>
        <v>21:0195</v>
      </c>
      <c r="E5160" t="s">
        <v>19645</v>
      </c>
      <c r="F5160" t="s">
        <v>19646</v>
      </c>
      <c r="H5160">
        <v>62.8382158</v>
      </c>
      <c r="I5160">
        <v>-138.4745054</v>
      </c>
      <c r="J5160" s="1" t="str">
        <f t="shared" si="837"/>
        <v>NGR bulk stream sediment</v>
      </c>
      <c r="K5160" s="1" t="str">
        <f t="shared" si="838"/>
        <v>&lt;177 micron (NGR)</v>
      </c>
      <c r="L5160">
        <v>32</v>
      </c>
      <c r="M5160" t="s">
        <v>66</v>
      </c>
      <c r="N5160">
        <v>617</v>
      </c>
      <c r="O5160">
        <v>64</v>
      </c>
      <c r="P5160">
        <v>20</v>
      </c>
      <c r="Q5160">
        <v>7</v>
      </c>
      <c r="R5160">
        <v>14</v>
      </c>
      <c r="S5160">
        <v>10</v>
      </c>
      <c r="T5160">
        <v>-0.2</v>
      </c>
      <c r="U5160">
        <v>360</v>
      </c>
      <c r="V5160">
        <v>2.7</v>
      </c>
      <c r="W5160">
        <v>-0.2</v>
      </c>
      <c r="X5160">
        <v>2</v>
      </c>
      <c r="Y5160">
        <v>-2</v>
      </c>
      <c r="Z5160">
        <v>42</v>
      </c>
      <c r="AA5160">
        <v>0.5</v>
      </c>
      <c r="AB5160">
        <v>3</v>
      </c>
      <c r="AC5160">
        <v>803</v>
      </c>
      <c r="AD5160">
        <v>20</v>
      </c>
      <c r="AE5160">
        <v>-2</v>
      </c>
      <c r="AF5160">
        <v>6</v>
      </c>
      <c r="AG5160">
        <v>17.7</v>
      </c>
      <c r="AH5160">
        <v>410</v>
      </c>
    </row>
    <row r="5161" spans="1:34" hidden="1" x14ac:dyDescent="0.25">
      <c r="A5161" t="s">
        <v>19647</v>
      </c>
      <c r="B5161" t="s">
        <v>19648</v>
      </c>
      <c r="C5161" s="1" t="str">
        <f t="shared" si="829"/>
        <v>21:0624</v>
      </c>
      <c r="D5161" s="1" t="str">
        <f t="shared" si="836"/>
        <v>21:0195</v>
      </c>
      <c r="E5161" t="s">
        <v>19649</v>
      </c>
      <c r="F5161" t="s">
        <v>19650</v>
      </c>
      <c r="H5161">
        <v>62.833413499999999</v>
      </c>
      <c r="I5161">
        <v>-138.4329438</v>
      </c>
      <c r="J5161" s="1" t="str">
        <f t="shared" si="837"/>
        <v>NGR bulk stream sediment</v>
      </c>
      <c r="K5161" s="1" t="str">
        <f t="shared" si="838"/>
        <v>&lt;177 micron (NGR)</v>
      </c>
      <c r="L5161">
        <v>32</v>
      </c>
      <c r="M5161" t="s">
        <v>76</v>
      </c>
      <c r="N5161">
        <v>618</v>
      </c>
      <c r="O5161">
        <v>46</v>
      </c>
      <c r="P5161">
        <v>18</v>
      </c>
      <c r="Q5161">
        <v>3</v>
      </c>
      <c r="R5161">
        <v>10</v>
      </c>
      <c r="S5161">
        <v>5</v>
      </c>
      <c r="T5161">
        <v>-0.2</v>
      </c>
      <c r="U5161">
        <v>210</v>
      </c>
      <c r="V5161">
        <v>1.8</v>
      </c>
      <c r="W5161">
        <v>-0.2</v>
      </c>
      <c r="X5161">
        <v>2</v>
      </c>
      <c r="Y5161">
        <v>-2</v>
      </c>
      <c r="Z5161">
        <v>31</v>
      </c>
      <c r="AA5161">
        <v>0.3</v>
      </c>
      <c r="AB5161">
        <v>-1</v>
      </c>
      <c r="AC5161">
        <v>739</v>
      </c>
      <c r="AD5161">
        <v>15</v>
      </c>
      <c r="AE5161">
        <v>-2</v>
      </c>
      <c r="AF5161">
        <v>4.4000000000000004</v>
      </c>
      <c r="AG5161">
        <v>6.5</v>
      </c>
      <c r="AH5161">
        <v>340</v>
      </c>
    </row>
    <row r="5162" spans="1:34" hidden="1" x14ac:dyDescent="0.25">
      <c r="A5162" t="s">
        <v>19651</v>
      </c>
      <c r="B5162" t="s">
        <v>19652</v>
      </c>
      <c r="C5162" s="1" t="str">
        <f t="shared" si="829"/>
        <v>21:0624</v>
      </c>
      <c r="D5162" s="1" t="str">
        <f t="shared" si="836"/>
        <v>21:0195</v>
      </c>
      <c r="E5162" t="s">
        <v>19653</v>
      </c>
      <c r="F5162" t="s">
        <v>19654</v>
      </c>
      <c r="H5162">
        <v>62.815275</v>
      </c>
      <c r="I5162">
        <v>-138.41783910000001</v>
      </c>
      <c r="J5162" s="1" t="str">
        <f t="shared" si="837"/>
        <v>NGR bulk stream sediment</v>
      </c>
      <c r="K5162" s="1" t="str">
        <f t="shared" si="838"/>
        <v>&lt;177 micron (NGR)</v>
      </c>
      <c r="L5162">
        <v>32</v>
      </c>
      <c r="M5162" t="s">
        <v>81</v>
      </c>
      <c r="N5162">
        <v>619</v>
      </c>
      <c r="O5162">
        <v>37</v>
      </c>
      <c r="P5162">
        <v>12</v>
      </c>
      <c r="Q5162">
        <v>5</v>
      </c>
      <c r="R5162">
        <v>11</v>
      </c>
      <c r="S5162">
        <v>4</v>
      </c>
      <c r="T5162">
        <v>-0.2</v>
      </c>
      <c r="U5162">
        <v>160</v>
      </c>
      <c r="V5162">
        <v>1.34</v>
      </c>
      <c r="W5162">
        <v>-0.2</v>
      </c>
      <c r="X5162">
        <v>1</v>
      </c>
      <c r="Y5162">
        <v>-2</v>
      </c>
      <c r="Z5162">
        <v>23</v>
      </c>
      <c r="AA5162">
        <v>0.2</v>
      </c>
      <c r="AB5162">
        <v>-1</v>
      </c>
      <c r="AC5162">
        <v>782</v>
      </c>
      <c r="AD5162">
        <v>-10</v>
      </c>
      <c r="AE5162">
        <v>-2</v>
      </c>
      <c r="AF5162">
        <v>2</v>
      </c>
      <c r="AG5162">
        <v>2.9</v>
      </c>
      <c r="AH5162">
        <v>290</v>
      </c>
    </row>
    <row r="5163" spans="1:34" hidden="1" x14ac:dyDescent="0.25">
      <c r="A5163" t="s">
        <v>19655</v>
      </c>
      <c r="B5163" t="s">
        <v>19656</v>
      </c>
      <c r="C5163" s="1" t="str">
        <f t="shared" si="829"/>
        <v>21:0624</v>
      </c>
      <c r="D5163" s="1" t="str">
        <f t="shared" si="836"/>
        <v>21:0195</v>
      </c>
      <c r="E5163" t="s">
        <v>19657</v>
      </c>
      <c r="F5163" t="s">
        <v>19658</v>
      </c>
      <c r="H5163">
        <v>62.816752999999999</v>
      </c>
      <c r="I5163">
        <v>-138.51281710000001</v>
      </c>
      <c r="J5163" s="1" t="str">
        <f t="shared" si="837"/>
        <v>NGR bulk stream sediment</v>
      </c>
      <c r="K5163" s="1" t="str">
        <f t="shared" si="838"/>
        <v>&lt;177 micron (NGR)</v>
      </c>
      <c r="L5163">
        <v>32</v>
      </c>
      <c r="M5163" t="s">
        <v>86</v>
      </c>
      <c r="N5163">
        <v>620</v>
      </c>
      <c r="O5163">
        <v>58</v>
      </c>
      <c r="P5163">
        <v>17</v>
      </c>
      <c r="Q5163">
        <v>8</v>
      </c>
      <c r="R5163">
        <v>21</v>
      </c>
      <c r="S5163">
        <v>4</v>
      </c>
      <c r="T5163">
        <v>-0.2</v>
      </c>
      <c r="U5163">
        <v>220</v>
      </c>
      <c r="V5163">
        <v>2.4</v>
      </c>
      <c r="W5163">
        <v>-0.2</v>
      </c>
      <c r="X5163">
        <v>3</v>
      </c>
      <c r="Y5163">
        <v>-2</v>
      </c>
      <c r="Z5163">
        <v>33</v>
      </c>
      <c r="AA5163">
        <v>0.3</v>
      </c>
      <c r="AB5163">
        <v>2</v>
      </c>
      <c r="AC5163">
        <v>988</v>
      </c>
      <c r="AD5163">
        <v>10</v>
      </c>
      <c r="AE5163">
        <v>-2</v>
      </c>
      <c r="AF5163">
        <v>3.2</v>
      </c>
      <c r="AG5163">
        <v>3.5</v>
      </c>
      <c r="AH5163">
        <v>500</v>
      </c>
    </row>
    <row r="5164" spans="1:34" hidden="1" x14ac:dyDescent="0.25">
      <c r="A5164" t="s">
        <v>19659</v>
      </c>
      <c r="B5164" t="s">
        <v>19660</v>
      </c>
      <c r="C5164" s="1" t="str">
        <f t="shared" si="829"/>
        <v>21:0624</v>
      </c>
      <c r="D5164" s="1" t="str">
        <f t="shared" si="836"/>
        <v>21:0195</v>
      </c>
      <c r="E5164" t="s">
        <v>19661</v>
      </c>
      <c r="F5164" t="s">
        <v>19662</v>
      </c>
      <c r="H5164">
        <v>62.780897000000003</v>
      </c>
      <c r="I5164">
        <v>-138.51289829999999</v>
      </c>
      <c r="J5164" s="1" t="str">
        <f t="shared" si="837"/>
        <v>NGR bulk stream sediment</v>
      </c>
      <c r="K5164" s="1" t="str">
        <f t="shared" si="838"/>
        <v>&lt;177 micron (NGR)</v>
      </c>
      <c r="L5164">
        <v>32</v>
      </c>
      <c r="M5164" t="s">
        <v>91</v>
      </c>
      <c r="N5164">
        <v>621</v>
      </c>
      <c r="O5164">
        <v>75</v>
      </c>
      <c r="P5164">
        <v>12</v>
      </c>
      <c r="Q5164">
        <v>13</v>
      </c>
      <c r="R5164">
        <v>9</v>
      </c>
      <c r="S5164">
        <v>11</v>
      </c>
      <c r="T5164">
        <v>-0.2</v>
      </c>
      <c r="U5164">
        <v>310</v>
      </c>
      <c r="V5164">
        <v>2.5</v>
      </c>
      <c r="W5164">
        <v>0.2</v>
      </c>
      <c r="X5164">
        <v>11</v>
      </c>
      <c r="Y5164">
        <v>-2</v>
      </c>
      <c r="Z5164">
        <v>44</v>
      </c>
      <c r="AA5164">
        <v>2.5</v>
      </c>
      <c r="AB5164">
        <v>1</v>
      </c>
      <c r="AC5164">
        <v>1330</v>
      </c>
      <c r="AD5164">
        <v>20</v>
      </c>
      <c r="AE5164">
        <v>2</v>
      </c>
      <c r="AF5164">
        <v>4.8</v>
      </c>
      <c r="AG5164">
        <v>4.8</v>
      </c>
      <c r="AH5164">
        <v>365</v>
      </c>
    </row>
    <row r="5165" spans="1:34" hidden="1" x14ac:dyDescent="0.25">
      <c r="A5165" t="s">
        <v>19663</v>
      </c>
      <c r="B5165" t="s">
        <v>19664</v>
      </c>
      <c r="C5165" s="1" t="str">
        <f t="shared" si="829"/>
        <v>21:0624</v>
      </c>
      <c r="D5165" s="1" t="str">
        <f t="shared" si="836"/>
        <v>21:0195</v>
      </c>
      <c r="E5165" t="s">
        <v>19665</v>
      </c>
      <c r="F5165" t="s">
        <v>19666</v>
      </c>
      <c r="H5165">
        <v>62.785043399999999</v>
      </c>
      <c r="I5165">
        <v>-138.51784319999999</v>
      </c>
      <c r="J5165" s="1" t="str">
        <f t="shared" si="837"/>
        <v>NGR bulk stream sediment</v>
      </c>
      <c r="K5165" s="1" t="str">
        <f t="shared" si="838"/>
        <v>&lt;177 micron (NGR)</v>
      </c>
      <c r="L5165">
        <v>32</v>
      </c>
      <c r="M5165" t="s">
        <v>96</v>
      </c>
      <c r="N5165">
        <v>622</v>
      </c>
      <c r="O5165">
        <v>72</v>
      </c>
      <c r="P5165">
        <v>15</v>
      </c>
      <c r="Q5165">
        <v>7</v>
      </c>
      <c r="R5165">
        <v>14</v>
      </c>
      <c r="S5165">
        <v>-2</v>
      </c>
      <c r="T5165">
        <v>-0.2</v>
      </c>
      <c r="U5165">
        <v>280</v>
      </c>
      <c r="V5165">
        <v>2.2999999999999998</v>
      </c>
      <c r="W5165">
        <v>0.2</v>
      </c>
      <c r="X5165">
        <v>8</v>
      </c>
      <c r="Y5165">
        <v>-2</v>
      </c>
      <c r="Z5165">
        <v>41</v>
      </c>
      <c r="AA5165">
        <v>1.3</v>
      </c>
      <c r="AB5165">
        <v>-1</v>
      </c>
      <c r="AC5165">
        <v>1220</v>
      </c>
      <c r="AD5165">
        <v>20</v>
      </c>
      <c r="AE5165">
        <v>2</v>
      </c>
      <c r="AF5165">
        <v>6.8</v>
      </c>
      <c r="AG5165">
        <v>6.6</v>
      </c>
      <c r="AH5165">
        <v>450</v>
      </c>
    </row>
    <row r="5166" spans="1:34" hidden="1" x14ac:dyDescent="0.25">
      <c r="A5166" t="s">
        <v>19667</v>
      </c>
      <c r="B5166" t="s">
        <v>19668</v>
      </c>
      <c r="C5166" s="1" t="str">
        <f t="shared" si="829"/>
        <v>21:0624</v>
      </c>
      <c r="D5166" s="1" t="str">
        <f t="shared" si="836"/>
        <v>21:0195</v>
      </c>
      <c r="E5166" t="s">
        <v>19669</v>
      </c>
      <c r="F5166" t="s">
        <v>19670</v>
      </c>
      <c r="H5166">
        <v>62.785398700000002</v>
      </c>
      <c r="I5166">
        <v>-138.49132159999999</v>
      </c>
      <c r="J5166" s="1" t="str">
        <f t="shared" si="837"/>
        <v>NGR bulk stream sediment</v>
      </c>
      <c r="K5166" s="1" t="str">
        <f t="shared" si="838"/>
        <v>&lt;177 micron (NGR)</v>
      </c>
      <c r="L5166">
        <v>32</v>
      </c>
      <c r="M5166" t="s">
        <v>101</v>
      </c>
      <c r="N5166">
        <v>623</v>
      </c>
      <c r="O5166">
        <v>68</v>
      </c>
      <c r="P5166">
        <v>12</v>
      </c>
      <c r="Q5166">
        <v>8</v>
      </c>
      <c r="R5166">
        <v>15</v>
      </c>
      <c r="S5166">
        <v>6</v>
      </c>
      <c r="T5166">
        <v>-0.2</v>
      </c>
      <c r="U5166">
        <v>260</v>
      </c>
      <c r="V5166">
        <v>2.1</v>
      </c>
      <c r="W5166">
        <v>-0.2</v>
      </c>
      <c r="X5166">
        <v>5</v>
      </c>
      <c r="Y5166">
        <v>-2</v>
      </c>
      <c r="Z5166">
        <v>33</v>
      </c>
      <c r="AA5166">
        <v>1.3</v>
      </c>
      <c r="AB5166">
        <v>1</v>
      </c>
      <c r="AC5166">
        <v>973</v>
      </c>
      <c r="AD5166">
        <v>20</v>
      </c>
      <c r="AE5166">
        <v>-2</v>
      </c>
      <c r="AF5166">
        <v>8.8000000000000007</v>
      </c>
      <c r="AG5166">
        <v>3.4</v>
      </c>
      <c r="AH5166">
        <v>400</v>
      </c>
    </row>
    <row r="5167" spans="1:34" hidden="1" x14ac:dyDescent="0.25">
      <c r="A5167" t="s">
        <v>19671</v>
      </c>
      <c r="B5167" t="s">
        <v>19672</v>
      </c>
      <c r="C5167" s="1" t="str">
        <f t="shared" si="829"/>
        <v>21:0624</v>
      </c>
      <c r="D5167" s="1" t="str">
        <f t="shared" si="836"/>
        <v>21:0195</v>
      </c>
      <c r="E5167" t="s">
        <v>19673</v>
      </c>
      <c r="F5167" t="s">
        <v>19674</v>
      </c>
      <c r="H5167">
        <v>62.790038099999997</v>
      </c>
      <c r="I5167">
        <v>-138.58810399999999</v>
      </c>
      <c r="J5167" s="1" t="str">
        <f t="shared" si="837"/>
        <v>NGR bulk stream sediment</v>
      </c>
      <c r="K5167" s="1" t="str">
        <f t="shared" si="838"/>
        <v>&lt;177 micron (NGR)</v>
      </c>
      <c r="L5167">
        <v>32</v>
      </c>
      <c r="M5167" t="s">
        <v>106</v>
      </c>
      <c r="N5167">
        <v>624</v>
      </c>
      <c r="O5167">
        <v>59</v>
      </c>
      <c r="P5167">
        <v>20</v>
      </c>
      <c r="Q5167">
        <v>7</v>
      </c>
      <c r="R5167">
        <v>22</v>
      </c>
      <c r="S5167">
        <v>5</v>
      </c>
      <c r="T5167">
        <v>-0.2</v>
      </c>
      <c r="U5167">
        <v>220</v>
      </c>
      <c r="V5167">
        <v>2.1</v>
      </c>
      <c r="W5167">
        <v>-0.2</v>
      </c>
      <c r="X5167">
        <v>2</v>
      </c>
      <c r="Y5167">
        <v>-2</v>
      </c>
      <c r="Z5167">
        <v>30</v>
      </c>
      <c r="AA5167">
        <v>0.4</v>
      </c>
      <c r="AB5167">
        <v>4</v>
      </c>
      <c r="AC5167">
        <v>992</v>
      </c>
      <c r="AD5167">
        <v>25</v>
      </c>
      <c r="AE5167">
        <v>-2</v>
      </c>
      <c r="AF5167">
        <v>8</v>
      </c>
      <c r="AG5167">
        <v>4.4000000000000004</v>
      </c>
      <c r="AH5167">
        <v>340</v>
      </c>
    </row>
    <row r="5168" spans="1:34" hidden="1" x14ac:dyDescent="0.25">
      <c r="A5168" t="s">
        <v>19675</v>
      </c>
      <c r="B5168" t="s">
        <v>19676</v>
      </c>
      <c r="C5168" s="1" t="str">
        <f t="shared" si="829"/>
        <v>21:0624</v>
      </c>
      <c r="D5168" s="1" t="str">
        <f t="shared" si="836"/>
        <v>21:0195</v>
      </c>
      <c r="E5168" t="s">
        <v>19677</v>
      </c>
      <c r="F5168" t="s">
        <v>19678</v>
      </c>
      <c r="H5168">
        <v>62.783873300000003</v>
      </c>
      <c r="I5168">
        <v>-138.59464700000001</v>
      </c>
      <c r="J5168" s="1" t="str">
        <f t="shared" si="837"/>
        <v>NGR bulk stream sediment</v>
      </c>
      <c r="K5168" s="1" t="str">
        <f t="shared" si="838"/>
        <v>&lt;177 micron (NGR)</v>
      </c>
      <c r="L5168">
        <v>32</v>
      </c>
      <c r="M5168" t="s">
        <v>111</v>
      </c>
      <c r="N5168">
        <v>625</v>
      </c>
      <c r="O5168">
        <v>64</v>
      </c>
      <c r="P5168">
        <v>17</v>
      </c>
      <c r="Q5168">
        <v>8</v>
      </c>
      <c r="R5168">
        <v>10</v>
      </c>
      <c r="S5168">
        <v>5</v>
      </c>
      <c r="T5168">
        <v>-0.2</v>
      </c>
      <c r="U5168">
        <v>460</v>
      </c>
      <c r="V5168">
        <v>2.2999999999999998</v>
      </c>
      <c r="W5168">
        <v>-0.2</v>
      </c>
      <c r="X5168">
        <v>9</v>
      </c>
      <c r="Y5168">
        <v>-2</v>
      </c>
      <c r="Z5168">
        <v>41</v>
      </c>
      <c r="AA5168">
        <v>2</v>
      </c>
      <c r="AB5168">
        <v>4</v>
      </c>
      <c r="AC5168">
        <v>1250</v>
      </c>
      <c r="AD5168">
        <v>40</v>
      </c>
      <c r="AE5168">
        <v>2</v>
      </c>
      <c r="AF5168">
        <v>9</v>
      </c>
      <c r="AG5168">
        <v>6.9</v>
      </c>
      <c r="AH5168">
        <v>410</v>
      </c>
    </row>
    <row r="5169" spans="1:34" hidden="1" x14ac:dyDescent="0.25">
      <c r="A5169" t="s">
        <v>19679</v>
      </c>
      <c r="B5169" t="s">
        <v>19680</v>
      </c>
      <c r="C5169" s="1" t="str">
        <f t="shared" si="829"/>
        <v>21:0624</v>
      </c>
      <c r="D5169" s="1" t="str">
        <f t="shared" si="836"/>
        <v>21:0195</v>
      </c>
      <c r="E5169" t="s">
        <v>19681</v>
      </c>
      <c r="F5169" t="s">
        <v>19682</v>
      </c>
      <c r="H5169">
        <v>62.709117599999999</v>
      </c>
      <c r="I5169">
        <v>-138.70305060000001</v>
      </c>
      <c r="J5169" s="1" t="str">
        <f t="shared" si="837"/>
        <v>NGR bulk stream sediment</v>
      </c>
      <c r="K5169" s="1" t="str">
        <f t="shared" si="838"/>
        <v>&lt;177 micron (NGR)</v>
      </c>
      <c r="L5169">
        <v>32</v>
      </c>
      <c r="M5169" t="s">
        <v>116</v>
      </c>
      <c r="N5169">
        <v>626</v>
      </c>
      <c r="O5169">
        <v>44</v>
      </c>
      <c r="P5169">
        <v>9</v>
      </c>
      <c r="Q5169">
        <v>4</v>
      </c>
      <c r="R5169">
        <v>7</v>
      </c>
      <c r="S5169">
        <v>5</v>
      </c>
      <c r="T5169">
        <v>-0.2</v>
      </c>
      <c r="U5169">
        <v>200</v>
      </c>
      <c r="V5169">
        <v>1.72</v>
      </c>
      <c r="W5169">
        <v>-0.2</v>
      </c>
      <c r="X5169">
        <v>2</v>
      </c>
      <c r="Y5169">
        <v>-2</v>
      </c>
      <c r="Z5169">
        <v>35</v>
      </c>
      <c r="AA5169">
        <v>0.6</v>
      </c>
      <c r="AB5169">
        <v>3</v>
      </c>
      <c r="AC5169">
        <v>1210</v>
      </c>
      <c r="AD5169">
        <v>20</v>
      </c>
      <c r="AE5169">
        <v>-2</v>
      </c>
      <c r="AF5169">
        <v>5.2</v>
      </c>
      <c r="AG5169">
        <v>5.9</v>
      </c>
      <c r="AH5169">
        <v>400</v>
      </c>
    </row>
    <row r="5170" spans="1:34" hidden="1" x14ac:dyDescent="0.25">
      <c r="A5170" t="s">
        <v>19683</v>
      </c>
      <c r="B5170" t="s">
        <v>19684</v>
      </c>
      <c r="C5170" s="1" t="str">
        <f t="shared" si="829"/>
        <v>21:0624</v>
      </c>
      <c r="D5170" s="1" t="str">
        <f t="shared" si="836"/>
        <v>21:0195</v>
      </c>
      <c r="E5170" t="s">
        <v>19685</v>
      </c>
      <c r="F5170" t="s">
        <v>19686</v>
      </c>
      <c r="H5170">
        <v>62.682240399999998</v>
      </c>
      <c r="I5170">
        <v>-138.6735994</v>
      </c>
      <c r="J5170" s="1" t="str">
        <f t="shared" si="837"/>
        <v>NGR bulk stream sediment</v>
      </c>
      <c r="K5170" s="1" t="str">
        <f t="shared" si="838"/>
        <v>&lt;177 micron (NGR)</v>
      </c>
      <c r="L5170">
        <v>32</v>
      </c>
      <c r="M5170" t="s">
        <v>121</v>
      </c>
      <c r="N5170">
        <v>627</v>
      </c>
      <c r="O5170">
        <v>53</v>
      </c>
      <c r="P5170">
        <v>10</v>
      </c>
      <c r="Q5170">
        <v>8</v>
      </c>
      <c r="R5170">
        <v>10</v>
      </c>
      <c r="S5170">
        <v>5</v>
      </c>
      <c r="T5170">
        <v>-0.2</v>
      </c>
      <c r="U5170">
        <v>280</v>
      </c>
      <c r="V5170">
        <v>1.84</v>
      </c>
      <c r="W5170">
        <v>-0.2</v>
      </c>
      <c r="X5170">
        <v>3</v>
      </c>
      <c r="Y5170">
        <v>-2</v>
      </c>
      <c r="Z5170">
        <v>23</v>
      </c>
      <c r="AA5170">
        <v>0.4</v>
      </c>
      <c r="AB5170">
        <v>3</v>
      </c>
      <c r="AC5170">
        <v>1140</v>
      </c>
      <c r="AD5170">
        <v>25</v>
      </c>
      <c r="AE5170">
        <v>8</v>
      </c>
      <c r="AF5170">
        <v>4.4000000000000004</v>
      </c>
      <c r="AG5170">
        <v>7.9</v>
      </c>
      <c r="AH5170">
        <v>300</v>
      </c>
    </row>
    <row r="5171" spans="1:34" hidden="1" x14ac:dyDescent="0.25">
      <c r="A5171" t="s">
        <v>19687</v>
      </c>
      <c r="B5171" t="s">
        <v>19688</v>
      </c>
      <c r="C5171" s="1" t="str">
        <f t="shared" si="829"/>
        <v>21:0624</v>
      </c>
      <c r="D5171" s="1" t="str">
        <f t="shared" si="836"/>
        <v>21:0195</v>
      </c>
      <c r="E5171" t="s">
        <v>19689</v>
      </c>
      <c r="F5171" t="s">
        <v>19690</v>
      </c>
      <c r="H5171">
        <v>62.677295600000001</v>
      </c>
      <c r="I5171">
        <v>-138.70153389999999</v>
      </c>
      <c r="J5171" s="1" t="str">
        <f t="shared" si="837"/>
        <v>NGR bulk stream sediment</v>
      </c>
      <c r="K5171" s="1" t="str">
        <f t="shared" si="838"/>
        <v>&lt;177 micron (NGR)</v>
      </c>
      <c r="L5171">
        <v>32</v>
      </c>
      <c r="M5171" t="s">
        <v>126</v>
      </c>
      <c r="N5171">
        <v>628</v>
      </c>
      <c r="O5171">
        <v>62</v>
      </c>
      <c r="P5171">
        <v>11</v>
      </c>
      <c r="Q5171">
        <v>11</v>
      </c>
      <c r="R5171">
        <v>11</v>
      </c>
      <c r="S5171">
        <v>7</v>
      </c>
      <c r="T5171">
        <v>-0.2</v>
      </c>
      <c r="U5171">
        <v>440</v>
      </c>
      <c r="V5171">
        <v>2.1</v>
      </c>
      <c r="W5171">
        <v>-0.2</v>
      </c>
      <c r="X5171">
        <v>4</v>
      </c>
      <c r="Y5171">
        <v>-2</v>
      </c>
      <c r="Z5171">
        <v>32</v>
      </c>
      <c r="AA5171">
        <v>2.8</v>
      </c>
      <c r="AB5171">
        <v>5</v>
      </c>
      <c r="AC5171">
        <v>1080</v>
      </c>
      <c r="AD5171">
        <v>70</v>
      </c>
      <c r="AE5171">
        <v>4</v>
      </c>
      <c r="AF5171">
        <v>7</v>
      </c>
      <c r="AG5171">
        <v>8</v>
      </c>
      <c r="AH5171">
        <v>290</v>
      </c>
    </row>
    <row r="5172" spans="1:34" hidden="1" x14ac:dyDescent="0.25">
      <c r="A5172" t="s">
        <v>19691</v>
      </c>
      <c r="B5172" t="s">
        <v>19692</v>
      </c>
      <c r="C5172" s="1" t="str">
        <f t="shared" si="829"/>
        <v>21:0624</v>
      </c>
      <c r="D5172" s="1" t="str">
        <f t="shared" si="836"/>
        <v>21:0195</v>
      </c>
      <c r="E5172" t="s">
        <v>19693</v>
      </c>
      <c r="F5172" t="s">
        <v>19694</v>
      </c>
      <c r="H5172">
        <v>62.667204599999998</v>
      </c>
      <c r="I5172">
        <v>-138.70989420000001</v>
      </c>
      <c r="J5172" s="1" t="str">
        <f t="shared" si="837"/>
        <v>NGR bulk stream sediment</v>
      </c>
      <c r="K5172" s="1" t="str">
        <f t="shared" si="838"/>
        <v>&lt;177 micron (NGR)</v>
      </c>
      <c r="L5172">
        <v>32</v>
      </c>
      <c r="M5172" t="s">
        <v>131</v>
      </c>
      <c r="N5172">
        <v>629</v>
      </c>
      <c r="O5172">
        <v>179</v>
      </c>
      <c r="P5172">
        <v>9</v>
      </c>
      <c r="Q5172">
        <v>131</v>
      </c>
      <c r="R5172">
        <v>4</v>
      </c>
      <c r="S5172">
        <v>-2</v>
      </c>
      <c r="T5172">
        <v>0.5</v>
      </c>
      <c r="U5172">
        <v>580</v>
      </c>
      <c r="V5172">
        <v>1.96</v>
      </c>
      <c r="W5172">
        <v>0.9</v>
      </c>
      <c r="X5172">
        <v>10</v>
      </c>
      <c r="Y5172">
        <v>-2</v>
      </c>
      <c r="Z5172">
        <v>16</v>
      </c>
      <c r="AA5172">
        <v>4.8</v>
      </c>
      <c r="AB5172">
        <v>2</v>
      </c>
      <c r="AC5172">
        <v>1360</v>
      </c>
      <c r="AD5172">
        <v>25</v>
      </c>
      <c r="AE5172">
        <v>6</v>
      </c>
      <c r="AF5172">
        <v>4</v>
      </c>
      <c r="AG5172">
        <v>8.5</v>
      </c>
      <c r="AH5172">
        <v>300</v>
      </c>
    </row>
    <row r="5173" spans="1:34" hidden="1" x14ac:dyDescent="0.25">
      <c r="A5173" t="s">
        <v>19695</v>
      </c>
      <c r="B5173" t="s">
        <v>19696</v>
      </c>
      <c r="C5173" s="1" t="str">
        <f t="shared" si="829"/>
        <v>21:0624</v>
      </c>
      <c r="D5173" s="1" t="str">
        <f t="shared" si="836"/>
        <v>21:0195</v>
      </c>
      <c r="E5173" t="s">
        <v>19697</v>
      </c>
      <c r="F5173" t="s">
        <v>19698</v>
      </c>
      <c r="H5173">
        <v>62.7786458</v>
      </c>
      <c r="I5173">
        <v>-138.42676890000001</v>
      </c>
      <c r="J5173" s="1" t="str">
        <f t="shared" si="837"/>
        <v>NGR bulk stream sediment</v>
      </c>
      <c r="K5173" s="1" t="str">
        <f t="shared" si="838"/>
        <v>&lt;177 micron (NGR)</v>
      </c>
      <c r="L5173">
        <v>33</v>
      </c>
      <c r="M5173" t="s">
        <v>38</v>
      </c>
      <c r="N5173">
        <v>630</v>
      </c>
      <c r="O5173">
        <v>68</v>
      </c>
      <c r="P5173">
        <v>16</v>
      </c>
      <c r="Q5173">
        <v>7</v>
      </c>
      <c r="R5173">
        <v>22</v>
      </c>
      <c r="S5173">
        <v>8</v>
      </c>
      <c r="T5173">
        <v>-0.2</v>
      </c>
      <c r="U5173">
        <v>280</v>
      </c>
      <c r="V5173">
        <v>1.68</v>
      </c>
      <c r="W5173">
        <v>0.2</v>
      </c>
      <c r="X5173">
        <v>7</v>
      </c>
      <c r="Y5173">
        <v>-2</v>
      </c>
      <c r="Z5173">
        <v>28</v>
      </c>
      <c r="AA5173">
        <v>1.1000000000000001</v>
      </c>
      <c r="AB5173">
        <v>2</v>
      </c>
      <c r="AC5173">
        <v>1280</v>
      </c>
      <c r="AD5173">
        <v>40</v>
      </c>
      <c r="AE5173">
        <v>-2</v>
      </c>
      <c r="AF5173">
        <v>4.2</v>
      </c>
      <c r="AG5173">
        <v>3.3</v>
      </c>
      <c r="AH5173">
        <v>325</v>
      </c>
    </row>
    <row r="5174" spans="1:34" hidden="1" x14ac:dyDescent="0.25">
      <c r="A5174" t="s">
        <v>19699</v>
      </c>
      <c r="B5174" t="s">
        <v>19700</v>
      </c>
      <c r="C5174" s="1" t="str">
        <f t="shared" si="829"/>
        <v>21:0624</v>
      </c>
      <c r="D5174" s="1" t="str">
        <f t="shared" si="836"/>
        <v>21:0195</v>
      </c>
      <c r="E5174" t="s">
        <v>19701</v>
      </c>
      <c r="F5174" t="s">
        <v>19702</v>
      </c>
      <c r="H5174">
        <v>62.672144699999997</v>
      </c>
      <c r="I5174">
        <v>-138.6015338</v>
      </c>
      <c r="J5174" s="1" t="str">
        <f t="shared" si="837"/>
        <v>NGR bulk stream sediment</v>
      </c>
      <c r="K5174" s="1" t="str">
        <f t="shared" si="838"/>
        <v>&lt;177 micron (NGR)</v>
      </c>
      <c r="L5174">
        <v>33</v>
      </c>
      <c r="M5174" t="s">
        <v>43</v>
      </c>
      <c r="N5174">
        <v>631</v>
      </c>
      <c r="O5174">
        <v>237</v>
      </c>
      <c r="P5174">
        <v>12</v>
      </c>
      <c r="Q5174">
        <v>289</v>
      </c>
      <c r="R5174">
        <v>3</v>
      </c>
      <c r="S5174">
        <v>-2</v>
      </c>
      <c r="T5174">
        <v>1.2</v>
      </c>
      <c r="U5174">
        <v>700</v>
      </c>
      <c r="V5174">
        <v>2.2000000000000002</v>
      </c>
      <c r="W5174">
        <v>2.1</v>
      </c>
      <c r="X5174">
        <v>44</v>
      </c>
      <c r="Y5174">
        <v>2</v>
      </c>
      <c r="Z5174">
        <v>22</v>
      </c>
      <c r="AA5174">
        <v>5.2</v>
      </c>
      <c r="AB5174">
        <v>3</v>
      </c>
      <c r="AC5174">
        <v>1240</v>
      </c>
      <c r="AD5174">
        <v>25</v>
      </c>
      <c r="AE5174">
        <v>50</v>
      </c>
      <c r="AF5174">
        <v>3</v>
      </c>
      <c r="AG5174">
        <v>13.7</v>
      </c>
      <c r="AH5174">
        <v>365</v>
      </c>
    </row>
    <row r="5175" spans="1:34" hidden="1" x14ac:dyDescent="0.25">
      <c r="A5175" t="s">
        <v>19703</v>
      </c>
      <c r="B5175" t="s">
        <v>19704</v>
      </c>
      <c r="C5175" s="1" t="str">
        <f t="shared" si="829"/>
        <v>21:0624</v>
      </c>
      <c r="D5175" s="1" t="str">
        <f t="shared" si="836"/>
        <v>21:0195</v>
      </c>
      <c r="E5175" t="s">
        <v>19705</v>
      </c>
      <c r="F5175" t="s">
        <v>19706</v>
      </c>
      <c r="H5175">
        <v>62.726893400000002</v>
      </c>
      <c r="I5175">
        <v>-138.53039709999999</v>
      </c>
      <c r="J5175" s="1" t="str">
        <f t="shared" si="837"/>
        <v>NGR bulk stream sediment</v>
      </c>
      <c r="K5175" s="1" t="str">
        <f t="shared" si="838"/>
        <v>&lt;177 micron (NGR)</v>
      </c>
      <c r="L5175">
        <v>33</v>
      </c>
      <c r="M5175" t="s">
        <v>56</v>
      </c>
      <c r="N5175">
        <v>632</v>
      </c>
      <c r="O5175">
        <v>95</v>
      </c>
      <c r="P5175">
        <v>19</v>
      </c>
      <c r="Q5175">
        <v>19</v>
      </c>
      <c r="R5175">
        <v>17</v>
      </c>
      <c r="S5175">
        <v>3</v>
      </c>
      <c r="T5175">
        <v>-0.2</v>
      </c>
      <c r="U5175">
        <v>340</v>
      </c>
      <c r="V5175">
        <v>2.7</v>
      </c>
      <c r="W5175">
        <v>0.5</v>
      </c>
      <c r="X5175">
        <v>5</v>
      </c>
      <c r="Y5175">
        <v>2</v>
      </c>
      <c r="Z5175">
        <v>40</v>
      </c>
      <c r="AA5175">
        <v>1.6</v>
      </c>
      <c r="AB5175">
        <v>2</v>
      </c>
      <c r="AC5175">
        <v>1140</v>
      </c>
      <c r="AD5175">
        <v>55</v>
      </c>
      <c r="AE5175">
        <v>-2</v>
      </c>
      <c r="AF5175">
        <v>14</v>
      </c>
      <c r="AG5175">
        <v>6.6</v>
      </c>
      <c r="AH5175">
        <v>265</v>
      </c>
    </row>
    <row r="5176" spans="1:34" hidden="1" x14ac:dyDescent="0.25">
      <c r="A5176" t="s">
        <v>19707</v>
      </c>
      <c r="B5176" t="s">
        <v>19708</v>
      </c>
      <c r="C5176" s="1" t="str">
        <f t="shared" si="829"/>
        <v>21:0624</v>
      </c>
      <c r="D5176" s="1" t="str">
        <f t="shared" si="836"/>
        <v>21:0195</v>
      </c>
      <c r="E5176" t="s">
        <v>19709</v>
      </c>
      <c r="F5176" t="s">
        <v>19710</v>
      </c>
      <c r="H5176">
        <v>62.754660700000002</v>
      </c>
      <c r="I5176">
        <v>-138.53859360000001</v>
      </c>
      <c r="J5176" s="1" t="str">
        <f t="shared" si="837"/>
        <v>NGR bulk stream sediment</v>
      </c>
      <c r="K5176" s="1" t="str">
        <f t="shared" si="838"/>
        <v>&lt;177 micron (NGR)</v>
      </c>
      <c r="L5176">
        <v>33</v>
      </c>
      <c r="M5176" t="s">
        <v>61</v>
      </c>
      <c r="N5176">
        <v>633</v>
      </c>
      <c r="O5176">
        <v>127</v>
      </c>
      <c r="P5176">
        <v>14</v>
      </c>
      <c r="Q5176">
        <v>26</v>
      </c>
      <c r="R5176">
        <v>9</v>
      </c>
      <c r="S5176">
        <v>9</v>
      </c>
      <c r="T5176">
        <v>0.2</v>
      </c>
      <c r="U5176">
        <v>460</v>
      </c>
      <c r="V5176">
        <v>2.6</v>
      </c>
      <c r="W5176">
        <v>1.1000000000000001</v>
      </c>
      <c r="X5176">
        <v>15</v>
      </c>
      <c r="Y5176">
        <v>-2</v>
      </c>
      <c r="Z5176">
        <v>35</v>
      </c>
      <c r="AA5176">
        <v>1.4</v>
      </c>
      <c r="AB5176">
        <v>5</v>
      </c>
      <c r="AC5176">
        <v>1170</v>
      </c>
      <c r="AD5176">
        <v>20</v>
      </c>
      <c r="AE5176">
        <v>2</v>
      </c>
      <c r="AF5176">
        <v>10.8</v>
      </c>
      <c r="AG5176">
        <v>8.5</v>
      </c>
      <c r="AH5176">
        <v>325</v>
      </c>
    </row>
    <row r="5177" spans="1:34" hidden="1" x14ac:dyDescent="0.25">
      <c r="A5177" t="s">
        <v>19711</v>
      </c>
      <c r="B5177" t="s">
        <v>19712</v>
      </c>
      <c r="C5177" s="1" t="str">
        <f t="shared" si="829"/>
        <v>21:0624</v>
      </c>
      <c r="D5177" s="1" t="str">
        <f t="shared" si="836"/>
        <v>21:0195</v>
      </c>
      <c r="E5177" t="s">
        <v>19713</v>
      </c>
      <c r="F5177" t="s">
        <v>19714</v>
      </c>
      <c r="H5177">
        <v>62.764198700000001</v>
      </c>
      <c r="I5177">
        <v>-138.5412279</v>
      </c>
      <c r="J5177" s="1" t="str">
        <f t="shared" si="837"/>
        <v>NGR bulk stream sediment</v>
      </c>
      <c r="K5177" s="1" t="str">
        <f t="shared" si="838"/>
        <v>&lt;177 micron (NGR)</v>
      </c>
      <c r="L5177">
        <v>33</v>
      </c>
      <c r="M5177" t="s">
        <v>66</v>
      </c>
      <c r="N5177">
        <v>634</v>
      </c>
      <c r="O5177">
        <v>63</v>
      </c>
      <c r="P5177">
        <v>14</v>
      </c>
      <c r="Q5177">
        <v>7</v>
      </c>
      <c r="R5177">
        <v>10</v>
      </c>
      <c r="S5177">
        <v>8</v>
      </c>
      <c r="T5177">
        <v>-0.2</v>
      </c>
      <c r="U5177">
        <v>320</v>
      </c>
      <c r="V5177">
        <v>2.2000000000000002</v>
      </c>
      <c r="W5177">
        <v>-0.2</v>
      </c>
      <c r="X5177">
        <v>7</v>
      </c>
      <c r="Y5177">
        <v>-2</v>
      </c>
      <c r="Z5177">
        <v>31</v>
      </c>
      <c r="AA5177">
        <v>2.2000000000000002</v>
      </c>
      <c r="AB5177">
        <v>5</v>
      </c>
      <c r="AC5177">
        <v>1150</v>
      </c>
      <c r="AD5177">
        <v>35</v>
      </c>
      <c r="AE5177">
        <v>-2</v>
      </c>
      <c r="AF5177">
        <v>7.8</v>
      </c>
      <c r="AG5177">
        <v>8.3000000000000007</v>
      </c>
      <c r="AH5177">
        <v>350</v>
      </c>
    </row>
    <row r="5178" spans="1:34" hidden="1" x14ac:dyDescent="0.25">
      <c r="A5178" t="s">
        <v>19715</v>
      </c>
      <c r="B5178" t="s">
        <v>19716</v>
      </c>
      <c r="C5178" s="1" t="str">
        <f t="shared" si="829"/>
        <v>21:0624</v>
      </c>
      <c r="D5178" s="1" t="str">
        <f t="shared" si="836"/>
        <v>21:0195</v>
      </c>
      <c r="E5178" t="s">
        <v>19717</v>
      </c>
      <c r="F5178" t="s">
        <v>19718</v>
      </c>
      <c r="H5178">
        <v>62.756070000000001</v>
      </c>
      <c r="I5178">
        <v>-138.4400976</v>
      </c>
      <c r="J5178" s="1" t="str">
        <f t="shared" si="837"/>
        <v>NGR bulk stream sediment</v>
      </c>
      <c r="K5178" s="1" t="str">
        <f t="shared" si="838"/>
        <v>&lt;177 micron (NGR)</v>
      </c>
      <c r="L5178">
        <v>33</v>
      </c>
      <c r="M5178" t="s">
        <v>76</v>
      </c>
      <c r="N5178">
        <v>635</v>
      </c>
      <c r="O5178">
        <v>67</v>
      </c>
      <c r="P5178">
        <v>11</v>
      </c>
      <c r="Q5178">
        <v>10</v>
      </c>
      <c r="R5178">
        <v>7</v>
      </c>
      <c r="S5178">
        <v>7</v>
      </c>
      <c r="T5178">
        <v>-0.2</v>
      </c>
      <c r="U5178">
        <v>370</v>
      </c>
      <c r="V5178">
        <v>2.4</v>
      </c>
      <c r="W5178">
        <v>-0.2</v>
      </c>
      <c r="X5178">
        <v>7</v>
      </c>
      <c r="Y5178">
        <v>-2</v>
      </c>
      <c r="Z5178">
        <v>49</v>
      </c>
      <c r="AA5178">
        <v>0.8</v>
      </c>
      <c r="AB5178">
        <v>4</v>
      </c>
      <c r="AC5178">
        <v>1240</v>
      </c>
      <c r="AD5178">
        <v>30</v>
      </c>
      <c r="AE5178">
        <v>-2</v>
      </c>
      <c r="AF5178">
        <v>5.8</v>
      </c>
      <c r="AG5178">
        <v>4.0999999999999996</v>
      </c>
      <c r="AH5178">
        <v>365</v>
      </c>
    </row>
    <row r="5179" spans="1:34" hidden="1" x14ac:dyDescent="0.25">
      <c r="A5179" t="s">
        <v>19719</v>
      </c>
      <c r="B5179" t="s">
        <v>19720</v>
      </c>
      <c r="C5179" s="1" t="str">
        <f t="shared" si="829"/>
        <v>21:0624</v>
      </c>
      <c r="D5179" s="1" t="str">
        <f t="shared" si="836"/>
        <v>21:0195</v>
      </c>
      <c r="E5179" t="s">
        <v>19721</v>
      </c>
      <c r="F5179" t="s">
        <v>19722</v>
      </c>
      <c r="H5179">
        <v>62.758290299999999</v>
      </c>
      <c r="I5179">
        <v>-138.4525611</v>
      </c>
      <c r="J5179" s="1" t="str">
        <f t="shared" si="837"/>
        <v>NGR bulk stream sediment</v>
      </c>
      <c r="K5179" s="1" t="str">
        <f t="shared" si="838"/>
        <v>&lt;177 micron (NGR)</v>
      </c>
      <c r="L5179">
        <v>33</v>
      </c>
      <c r="M5179" t="s">
        <v>81</v>
      </c>
      <c r="N5179">
        <v>636</v>
      </c>
      <c r="O5179">
        <v>87</v>
      </c>
      <c r="P5179">
        <v>13</v>
      </c>
      <c r="Q5179">
        <v>11</v>
      </c>
      <c r="R5179">
        <v>9</v>
      </c>
      <c r="S5179">
        <v>4</v>
      </c>
      <c r="T5179">
        <v>-0.2</v>
      </c>
      <c r="U5179">
        <v>500</v>
      </c>
      <c r="V5179">
        <v>2.5</v>
      </c>
      <c r="W5179">
        <v>0.4</v>
      </c>
      <c r="X5179">
        <v>16</v>
      </c>
      <c r="Y5179">
        <v>-2</v>
      </c>
      <c r="Z5179">
        <v>50</v>
      </c>
      <c r="AA5179">
        <v>1.5</v>
      </c>
      <c r="AB5179">
        <v>3</v>
      </c>
      <c r="AC5179">
        <v>1120</v>
      </c>
      <c r="AD5179">
        <v>40</v>
      </c>
      <c r="AE5179">
        <v>2</v>
      </c>
      <c r="AF5179">
        <v>10</v>
      </c>
      <c r="AG5179">
        <v>8.8000000000000007</v>
      </c>
      <c r="AH5179">
        <v>340</v>
      </c>
    </row>
    <row r="5180" spans="1:34" hidden="1" x14ac:dyDescent="0.25">
      <c r="A5180" t="s">
        <v>19723</v>
      </c>
      <c r="B5180" t="s">
        <v>19724</v>
      </c>
      <c r="C5180" s="1" t="str">
        <f t="shared" si="829"/>
        <v>21:0624</v>
      </c>
      <c r="D5180" s="1" t="str">
        <f t="shared" si="836"/>
        <v>21:0195</v>
      </c>
      <c r="E5180" t="s">
        <v>19725</v>
      </c>
      <c r="F5180" t="s">
        <v>19726</v>
      </c>
      <c r="H5180">
        <v>62.763414699999998</v>
      </c>
      <c r="I5180">
        <v>-138.41892569999999</v>
      </c>
      <c r="J5180" s="1" t="str">
        <f t="shared" si="837"/>
        <v>NGR bulk stream sediment</v>
      </c>
      <c r="K5180" s="1" t="str">
        <f t="shared" si="838"/>
        <v>&lt;177 micron (NGR)</v>
      </c>
      <c r="L5180">
        <v>33</v>
      </c>
      <c r="M5180" t="s">
        <v>86</v>
      </c>
      <c r="N5180">
        <v>637</v>
      </c>
      <c r="O5180">
        <v>69</v>
      </c>
      <c r="P5180">
        <v>14</v>
      </c>
      <c r="Q5180">
        <v>8</v>
      </c>
      <c r="R5180">
        <v>8</v>
      </c>
      <c r="S5180">
        <v>5</v>
      </c>
      <c r="T5180">
        <v>-0.2</v>
      </c>
      <c r="U5180">
        <v>420</v>
      </c>
      <c r="V5180">
        <v>2.2999999999999998</v>
      </c>
      <c r="W5180">
        <v>-0.2</v>
      </c>
      <c r="X5180">
        <v>6</v>
      </c>
      <c r="Y5180">
        <v>-2</v>
      </c>
      <c r="Z5180">
        <v>51</v>
      </c>
      <c r="AA5180">
        <v>1.5</v>
      </c>
      <c r="AB5180">
        <v>3</v>
      </c>
      <c r="AC5180">
        <v>1050</v>
      </c>
      <c r="AD5180">
        <v>30</v>
      </c>
      <c r="AE5180">
        <v>-2</v>
      </c>
      <c r="AF5180">
        <v>8</v>
      </c>
      <c r="AG5180">
        <v>6.8</v>
      </c>
      <c r="AH5180">
        <v>400</v>
      </c>
    </row>
    <row r="5181" spans="1:34" hidden="1" x14ac:dyDescent="0.25">
      <c r="A5181" t="s">
        <v>19727</v>
      </c>
      <c r="B5181" t="s">
        <v>19728</v>
      </c>
      <c r="C5181" s="1" t="str">
        <f t="shared" si="829"/>
        <v>21:0624</v>
      </c>
      <c r="D5181" s="1" t="str">
        <f t="shared" si="836"/>
        <v>21:0195</v>
      </c>
      <c r="E5181" t="s">
        <v>19697</v>
      </c>
      <c r="F5181" t="s">
        <v>19729</v>
      </c>
      <c r="H5181">
        <v>62.7786458</v>
      </c>
      <c r="I5181">
        <v>-138.42676890000001</v>
      </c>
      <c r="J5181" s="1" t="str">
        <f t="shared" si="837"/>
        <v>NGR bulk stream sediment</v>
      </c>
      <c r="K5181" s="1" t="str">
        <f t="shared" si="838"/>
        <v>&lt;177 micron (NGR)</v>
      </c>
      <c r="L5181">
        <v>33</v>
      </c>
      <c r="M5181" t="s">
        <v>47</v>
      </c>
      <c r="N5181">
        <v>638</v>
      </c>
      <c r="O5181">
        <v>69</v>
      </c>
      <c r="P5181">
        <v>17</v>
      </c>
      <c r="Q5181">
        <v>8</v>
      </c>
      <c r="R5181">
        <v>22</v>
      </c>
      <c r="S5181">
        <v>3</v>
      </c>
      <c r="T5181">
        <v>-0.2</v>
      </c>
      <c r="U5181">
        <v>280</v>
      </c>
      <c r="V5181">
        <v>1.72</v>
      </c>
      <c r="W5181">
        <v>0.3</v>
      </c>
      <c r="X5181">
        <v>6</v>
      </c>
      <c r="Y5181">
        <v>-2</v>
      </c>
      <c r="Z5181">
        <v>28</v>
      </c>
      <c r="AA5181">
        <v>0.9</v>
      </c>
      <c r="AB5181">
        <v>2</v>
      </c>
      <c r="AC5181">
        <v>1150</v>
      </c>
      <c r="AD5181">
        <v>20</v>
      </c>
      <c r="AE5181">
        <v>-2</v>
      </c>
      <c r="AF5181">
        <v>5</v>
      </c>
      <c r="AG5181">
        <v>4.0999999999999996</v>
      </c>
      <c r="AH5181">
        <v>310</v>
      </c>
    </row>
    <row r="5182" spans="1:34" hidden="1" x14ac:dyDescent="0.25">
      <c r="A5182" t="s">
        <v>19730</v>
      </c>
      <c r="B5182" t="s">
        <v>19731</v>
      </c>
      <c r="C5182" s="1" t="str">
        <f t="shared" si="829"/>
        <v>21:0624</v>
      </c>
      <c r="D5182" s="1" t="str">
        <f t="shared" si="836"/>
        <v>21:0195</v>
      </c>
      <c r="E5182" t="s">
        <v>19697</v>
      </c>
      <c r="F5182" t="s">
        <v>19732</v>
      </c>
      <c r="H5182">
        <v>62.7786458</v>
      </c>
      <c r="I5182">
        <v>-138.42676890000001</v>
      </c>
      <c r="J5182" s="1" t="str">
        <f t="shared" si="837"/>
        <v>NGR bulk stream sediment</v>
      </c>
      <c r="K5182" s="1" t="str">
        <f t="shared" si="838"/>
        <v>&lt;177 micron (NGR)</v>
      </c>
      <c r="L5182">
        <v>33</v>
      </c>
      <c r="M5182" t="s">
        <v>51</v>
      </c>
      <c r="N5182">
        <v>639</v>
      </c>
      <c r="O5182">
        <v>84</v>
      </c>
      <c r="P5182">
        <v>16</v>
      </c>
      <c r="Q5182">
        <v>15</v>
      </c>
      <c r="R5182">
        <v>9</v>
      </c>
      <c r="S5182">
        <v>13</v>
      </c>
      <c r="T5182">
        <v>-0.2</v>
      </c>
      <c r="U5182">
        <v>520</v>
      </c>
      <c r="V5182">
        <v>2.4</v>
      </c>
      <c r="W5182">
        <v>0.3</v>
      </c>
      <c r="X5182">
        <v>15</v>
      </c>
      <c r="Y5182">
        <v>-2</v>
      </c>
      <c r="Z5182">
        <v>48</v>
      </c>
      <c r="AA5182">
        <v>2.1</v>
      </c>
      <c r="AB5182">
        <v>5</v>
      </c>
      <c r="AC5182">
        <v>1190</v>
      </c>
      <c r="AD5182">
        <v>55</v>
      </c>
      <c r="AE5182">
        <v>2</v>
      </c>
      <c r="AF5182">
        <v>6.6</v>
      </c>
      <c r="AG5182">
        <v>6.6</v>
      </c>
      <c r="AH5182">
        <v>310</v>
      </c>
    </row>
    <row r="5183" spans="1:34" hidden="1" x14ac:dyDescent="0.25">
      <c r="A5183" t="s">
        <v>19733</v>
      </c>
      <c r="B5183" t="s">
        <v>19734</v>
      </c>
      <c r="C5183" s="1" t="str">
        <f t="shared" si="829"/>
        <v>21:0624</v>
      </c>
      <c r="D5183" s="1" t="str">
        <f t="shared" si="836"/>
        <v>21:0195</v>
      </c>
      <c r="E5183" t="s">
        <v>19735</v>
      </c>
      <c r="F5183" t="s">
        <v>19736</v>
      </c>
      <c r="H5183">
        <v>62.790149900000003</v>
      </c>
      <c r="I5183">
        <v>-138.26552369999999</v>
      </c>
      <c r="J5183" s="1" t="str">
        <f t="shared" si="837"/>
        <v>NGR bulk stream sediment</v>
      </c>
      <c r="K5183" s="1" t="str">
        <f t="shared" si="838"/>
        <v>&lt;177 micron (NGR)</v>
      </c>
      <c r="L5183">
        <v>33</v>
      </c>
      <c r="M5183" t="s">
        <v>91</v>
      </c>
      <c r="N5183">
        <v>640</v>
      </c>
      <c r="O5183">
        <v>57</v>
      </c>
      <c r="P5183">
        <v>14</v>
      </c>
      <c r="Q5183">
        <v>6</v>
      </c>
      <c r="R5183">
        <v>13</v>
      </c>
      <c r="S5183">
        <v>14</v>
      </c>
      <c r="T5183">
        <v>-0.2</v>
      </c>
      <c r="U5183">
        <v>300</v>
      </c>
      <c r="V5183">
        <v>2.2000000000000002</v>
      </c>
      <c r="W5183">
        <v>-0.2</v>
      </c>
      <c r="X5183">
        <v>2</v>
      </c>
      <c r="Y5183">
        <v>-2</v>
      </c>
      <c r="Z5183">
        <v>34</v>
      </c>
      <c r="AA5183">
        <v>0.3</v>
      </c>
      <c r="AB5183">
        <v>5</v>
      </c>
      <c r="AC5183">
        <v>728</v>
      </c>
      <c r="AD5183">
        <v>40</v>
      </c>
      <c r="AE5183">
        <v>-2</v>
      </c>
      <c r="AF5183">
        <v>5.4</v>
      </c>
      <c r="AG5183">
        <v>4.8</v>
      </c>
      <c r="AH5183">
        <v>340</v>
      </c>
    </row>
    <row r="5184" spans="1:34" hidden="1" x14ac:dyDescent="0.25">
      <c r="A5184" t="s">
        <v>19737</v>
      </c>
      <c r="B5184" t="s">
        <v>19738</v>
      </c>
      <c r="C5184" s="1" t="str">
        <f t="shared" ref="C5184:C5247" si="839">HYPERLINK("http://geochem.nrcan.gc.ca/cdogs/content/bdl/bdl210624_e.htm", "21:0624")</f>
        <v>21:0624</v>
      </c>
      <c r="D5184" s="1" t="str">
        <f t="shared" si="836"/>
        <v>21:0195</v>
      </c>
      <c r="E5184" t="s">
        <v>19739</v>
      </c>
      <c r="F5184" t="s">
        <v>19740</v>
      </c>
      <c r="H5184">
        <v>62.7867186</v>
      </c>
      <c r="I5184">
        <v>-138.2761381</v>
      </c>
      <c r="J5184" s="1" t="str">
        <f t="shared" si="837"/>
        <v>NGR bulk stream sediment</v>
      </c>
      <c r="K5184" s="1" t="str">
        <f t="shared" si="838"/>
        <v>&lt;177 micron (NGR)</v>
      </c>
      <c r="L5184">
        <v>33</v>
      </c>
      <c r="M5184" t="s">
        <v>96</v>
      </c>
      <c r="N5184">
        <v>641</v>
      </c>
      <c r="O5184">
        <v>75</v>
      </c>
      <c r="P5184">
        <v>20</v>
      </c>
      <c r="Q5184">
        <v>18</v>
      </c>
      <c r="R5184">
        <v>23</v>
      </c>
      <c r="S5184">
        <v>5</v>
      </c>
      <c r="T5184">
        <v>-0.2</v>
      </c>
      <c r="U5184">
        <v>340</v>
      </c>
      <c r="V5184">
        <v>2.15</v>
      </c>
      <c r="W5184">
        <v>0.2</v>
      </c>
      <c r="X5184">
        <v>11</v>
      </c>
      <c r="Y5184">
        <v>-2</v>
      </c>
      <c r="Z5184">
        <v>30</v>
      </c>
      <c r="AA5184">
        <v>1.6</v>
      </c>
      <c r="AB5184">
        <v>3</v>
      </c>
      <c r="AC5184">
        <v>1310</v>
      </c>
      <c r="AD5184">
        <v>20</v>
      </c>
      <c r="AE5184">
        <v>6</v>
      </c>
      <c r="AF5184">
        <v>4.5999999999999996</v>
      </c>
      <c r="AG5184">
        <v>8.3000000000000007</v>
      </c>
      <c r="AH5184">
        <v>410</v>
      </c>
    </row>
    <row r="5185" spans="1:34" hidden="1" x14ac:dyDescent="0.25">
      <c r="A5185" t="s">
        <v>19741</v>
      </c>
      <c r="B5185" t="s">
        <v>19742</v>
      </c>
      <c r="C5185" s="1" t="str">
        <f t="shared" si="839"/>
        <v>21:0624</v>
      </c>
      <c r="D5185" s="1" t="str">
        <f t="shared" si="836"/>
        <v>21:0195</v>
      </c>
      <c r="E5185" t="s">
        <v>19743</v>
      </c>
      <c r="F5185" t="s">
        <v>19744</v>
      </c>
      <c r="H5185">
        <v>62.796544500000003</v>
      </c>
      <c r="I5185">
        <v>-138.21519720000001</v>
      </c>
      <c r="J5185" s="1" t="str">
        <f t="shared" si="837"/>
        <v>NGR bulk stream sediment</v>
      </c>
      <c r="K5185" s="1" t="str">
        <f t="shared" si="838"/>
        <v>&lt;177 micron (NGR)</v>
      </c>
      <c r="L5185">
        <v>33</v>
      </c>
      <c r="M5185" t="s">
        <v>101</v>
      </c>
      <c r="N5185">
        <v>642</v>
      </c>
      <c r="O5185">
        <v>62</v>
      </c>
      <c r="P5185">
        <v>14</v>
      </c>
      <c r="Q5185">
        <v>11</v>
      </c>
      <c r="R5185">
        <v>12</v>
      </c>
      <c r="S5185">
        <v>2</v>
      </c>
      <c r="T5185">
        <v>-0.2</v>
      </c>
      <c r="U5185">
        <v>320</v>
      </c>
      <c r="V5185">
        <v>2.1</v>
      </c>
      <c r="W5185">
        <v>-0.2</v>
      </c>
      <c r="X5185">
        <v>2</v>
      </c>
      <c r="Y5185">
        <v>-2</v>
      </c>
      <c r="Z5185">
        <v>31</v>
      </c>
      <c r="AA5185">
        <v>2.7</v>
      </c>
      <c r="AB5185">
        <v>3</v>
      </c>
      <c r="AC5185">
        <v>623</v>
      </c>
      <c r="AD5185">
        <v>-10</v>
      </c>
      <c r="AE5185">
        <v>8</v>
      </c>
      <c r="AF5185">
        <v>5.6</v>
      </c>
      <c r="AG5185">
        <v>5.5</v>
      </c>
      <c r="AH5185">
        <v>340</v>
      </c>
    </row>
    <row r="5186" spans="1:34" hidden="1" x14ac:dyDescent="0.25">
      <c r="A5186" t="s">
        <v>19745</v>
      </c>
      <c r="B5186" t="s">
        <v>19746</v>
      </c>
      <c r="C5186" s="1" t="str">
        <f t="shared" si="839"/>
        <v>21:0624</v>
      </c>
      <c r="D5186" s="1" t="str">
        <f t="shared" si="836"/>
        <v>21:0195</v>
      </c>
      <c r="E5186" t="s">
        <v>19747</v>
      </c>
      <c r="F5186" t="s">
        <v>19748</v>
      </c>
      <c r="H5186">
        <v>62.800639799999999</v>
      </c>
      <c r="I5186">
        <v>-138.11715179999999</v>
      </c>
      <c r="J5186" s="1" t="str">
        <f t="shared" si="837"/>
        <v>NGR bulk stream sediment</v>
      </c>
      <c r="K5186" s="1" t="str">
        <f t="shared" si="838"/>
        <v>&lt;177 micron (NGR)</v>
      </c>
      <c r="L5186">
        <v>33</v>
      </c>
      <c r="M5186" t="s">
        <v>106</v>
      </c>
      <c r="N5186">
        <v>643</v>
      </c>
      <c r="O5186">
        <v>98</v>
      </c>
      <c r="P5186">
        <v>14</v>
      </c>
      <c r="Q5186">
        <v>27</v>
      </c>
      <c r="R5186">
        <v>13</v>
      </c>
      <c r="S5186">
        <v>3</v>
      </c>
      <c r="T5186">
        <v>-0.2</v>
      </c>
      <c r="U5186">
        <v>310</v>
      </c>
      <c r="V5186">
        <v>2.1</v>
      </c>
      <c r="W5186">
        <v>0.2</v>
      </c>
      <c r="X5186">
        <v>2</v>
      </c>
      <c r="Y5186">
        <v>-2</v>
      </c>
      <c r="Z5186">
        <v>28</v>
      </c>
      <c r="AA5186">
        <v>-0.2</v>
      </c>
      <c r="AB5186">
        <v>5</v>
      </c>
      <c r="AC5186">
        <v>722</v>
      </c>
      <c r="AD5186">
        <v>-10</v>
      </c>
      <c r="AE5186">
        <v>-2</v>
      </c>
      <c r="AF5186">
        <v>5.2</v>
      </c>
      <c r="AG5186">
        <v>4.5</v>
      </c>
      <c r="AH5186">
        <v>365</v>
      </c>
    </row>
    <row r="5187" spans="1:34" hidden="1" x14ac:dyDescent="0.25">
      <c r="A5187" t="s">
        <v>19749</v>
      </c>
      <c r="B5187" t="s">
        <v>19750</v>
      </c>
      <c r="C5187" s="1" t="str">
        <f t="shared" si="839"/>
        <v>21:0624</v>
      </c>
      <c r="D5187" s="1" t="str">
        <f t="shared" si="836"/>
        <v>21:0195</v>
      </c>
      <c r="E5187" t="s">
        <v>19751</v>
      </c>
      <c r="F5187" t="s">
        <v>19752</v>
      </c>
      <c r="H5187">
        <v>62.800010700000001</v>
      </c>
      <c r="I5187">
        <v>-138.0495952</v>
      </c>
      <c r="J5187" s="1" t="str">
        <f t="shared" si="837"/>
        <v>NGR bulk stream sediment</v>
      </c>
      <c r="K5187" s="1" t="str">
        <f t="shared" si="838"/>
        <v>&lt;177 micron (NGR)</v>
      </c>
      <c r="L5187">
        <v>33</v>
      </c>
      <c r="M5187" t="s">
        <v>111</v>
      </c>
      <c r="N5187">
        <v>644</v>
      </c>
      <c r="O5187">
        <v>31</v>
      </c>
      <c r="P5187">
        <v>8</v>
      </c>
      <c r="Q5187">
        <v>4</v>
      </c>
      <c r="R5187">
        <v>7</v>
      </c>
      <c r="S5187">
        <v>-2</v>
      </c>
      <c r="T5187">
        <v>-0.2</v>
      </c>
      <c r="U5187">
        <v>148</v>
      </c>
      <c r="V5187">
        <v>1.04</v>
      </c>
      <c r="W5187">
        <v>0.2</v>
      </c>
      <c r="X5187">
        <v>1</v>
      </c>
      <c r="Y5187">
        <v>-2</v>
      </c>
      <c r="Z5187">
        <v>15</v>
      </c>
      <c r="AA5187">
        <v>0.3</v>
      </c>
      <c r="AB5187">
        <v>2</v>
      </c>
      <c r="AC5187">
        <v>757</v>
      </c>
      <c r="AD5187">
        <v>10</v>
      </c>
      <c r="AE5187">
        <v>-2</v>
      </c>
      <c r="AF5187">
        <v>2.6</v>
      </c>
      <c r="AG5187">
        <v>5.2</v>
      </c>
      <c r="AH5187">
        <v>340</v>
      </c>
    </row>
    <row r="5188" spans="1:34" hidden="1" x14ac:dyDescent="0.25">
      <c r="A5188" t="s">
        <v>19753</v>
      </c>
      <c r="B5188" t="s">
        <v>19754</v>
      </c>
      <c r="C5188" s="1" t="str">
        <f t="shared" si="839"/>
        <v>21:0624</v>
      </c>
      <c r="D5188" s="1" t="str">
        <f t="shared" si="836"/>
        <v>21:0195</v>
      </c>
      <c r="E5188" t="s">
        <v>19755</v>
      </c>
      <c r="F5188" t="s">
        <v>19756</v>
      </c>
      <c r="H5188">
        <v>62.8178926</v>
      </c>
      <c r="I5188">
        <v>-138.12015650000001</v>
      </c>
      <c r="J5188" s="1" t="str">
        <f t="shared" si="837"/>
        <v>NGR bulk stream sediment</v>
      </c>
      <c r="K5188" s="1" t="str">
        <f t="shared" si="838"/>
        <v>&lt;177 micron (NGR)</v>
      </c>
      <c r="L5188">
        <v>33</v>
      </c>
      <c r="M5188" t="s">
        <v>116</v>
      </c>
      <c r="N5188">
        <v>645</v>
      </c>
      <c r="O5188">
        <v>158</v>
      </c>
      <c r="P5188">
        <v>32</v>
      </c>
      <c r="Q5188">
        <v>14</v>
      </c>
      <c r="R5188">
        <v>38</v>
      </c>
      <c r="S5188">
        <v>4</v>
      </c>
      <c r="T5188">
        <v>-0.2</v>
      </c>
      <c r="U5188">
        <v>420</v>
      </c>
      <c r="V5188">
        <v>2.1</v>
      </c>
      <c r="W5188">
        <v>1.4</v>
      </c>
      <c r="X5188">
        <v>5</v>
      </c>
      <c r="Y5188">
        <v>-2</v>
      </c>
      <c r="Z5188">
        <v>23</v>
      </c>
      <c r="AA5188">
        <v>1.5</v>
      </c>
      <c r="AB5188">
        <v>5</v>
      </c>
      <c r="AC5188">
        <v>1810</v>
      </c>
      <c r="AD5188">
        <v>110</v>
      </c>
      <c r="AE5188">
        <v>2</v>
      </c>
      <c r="AF5188">
        <v>4.5999999999999996</v>
      </c>
      <c r="AG5188">
        <v>3.2</v>
      </c>
      <c r="AH5188">
        <v>480</v>
      </c>
    </row>
    <row r="5189" spans="1:34" hidden="1" x14ac:dyDescent="0.25">
      <c r="A5189" t="s">
        <v>19757</v>
      </c>
      <c r="B5189" t="s">
        <v>19758</v>
      </c>
      <c r="C5189" s="1" t="str">
        <f t="shared" si="839"/>
        <v>21:0624</v>
      </c>
      <c r="D5189" s="1" t="str">
        <f t="shared" si="836"/>
        <v>21:0195</v>
      </c>
      <c r="E5189" t="s">
        <v>19759</v>
      </c>
      <c r="F5189" t="s">
        <v>19760</v>
      </c>
      <c r="H5189">
        <v>62.814316300000002</v>
      </c>
      <c r="I5189">
        <v>-138.1589438</v>
      </c>
      <c r="J5189" s="1" t="str">
        <f t="shared" si="837"/>
        <v>NGR bulk stream sediment</v>
      </c>
      <c r="K5189" s="1" t="str">
        <f t="shared" si="838"/>
        <v>&lt;177 micron (NGR)</v>
      </c>
      <c r="L5189">
        <v>33</v>
      </c>
      <c r="M5189" t="s">
        <v>121</v>
      </c>
      <c r="N5189">
        <v>646</v>
      </c>
      <c r="O5189">
        <v>53</v>
      </c>
      <c r="P5189">
        <v>13</v>
      </c>
      <c r="Q5189">
        <v>6</v>
      </c>
      <c r="R5189">
        <v>13</v>
      </c>
      <c r="S5189">
        <v>2</v>
      </c>
      <c r="T5189">
        <v>-0.2</v>
      </c>
      <c r="U5189">
        <v>220</v>
      </c>
      <c r="V5189">
        <v>1.56</v>
      </c>
      <c r="W5189">
        <v>-0.2</v>
      </c>
      <c r="X5189">
        <v>2</v>
      </c>
      <c r="Y5189">
        <v>-2</v>
      </c>
      <c r="Z5189">
        <v>25</v>
      </c>
      <c r="AA5189">
        <v>-0.2</v>
      </c>
      <c r="AB5189">
        <v>2</v>
      </c>
      <c r="AC5189">
        <v>892</v>
      </c>
      <c r="AD5189">
        <v>20</v>
      </c>
      <c r="AE5189">
        <v>-2</v>
      </c>
      <c r="AF5189">
        <v>4.4000000000000004</v>
      </c>
      <c r="AG5189">
        <v>2.4</v>
      </c>
      <c r="AH5189">
        <v>340</v>
      </c>
    </row>
    <row r="5190" spans="1:34" hidden="1" x14ac:dyDescent="0.25">
      <c r="A5190" t="s">
        <v>19761</v>
      </c>
      <c r="B5190" t="s">
        <v>19762</v>
      </c>
      <c r="C5190" s="1" t="str">
        <f t="shared" si="839"/>
        <v>21:0624</v>
      </c>
      <c r="D5190" s="1" t="str">
        <f t="shared" si="836"/>
        <v>21:0195</v>
      </c>
      <c r="E5190" t="s">
        <v>19763</v>
      </c>
      <c r="F5190" t="s">
        <v>19764</v>
      </c>
      <c r="H5190">
        <v>62.837790099999999</v>
      </c>
      <c r="I5190">
        <v>-138.16852600000001</v>
      </c>
      <c r="J5190" s="1" t="str">
        <f t="shared" si="837"/>
        <v>NGR bulk stream sediment</v>
      </c>
      <c r="K5190" s="1" t="str">
        <f t="shared" si="838"/>
        <v>&lt;177 micron (NGR)</v>
      </c>
      <c r="L5190">
        <v>33</v>
      </c>
      <c r="M5190" t="s">
        <v>126</v>
      </c>
      <c r="N5190">
        <v>647</v>
      </c>
      <c r="O5190">
        <v>44</v>
      </c>
      <c r="P5190">
        <v>11</v>
      </c>
      <c r="Q5190">
        <v>5</v>
      </c>
      <c r="R5190">
        <v>12</v>
      </c>
      <c r="S5190">
        <v>-2</v>
      </c>
      <c r="T5190">
        <v>-0.2</v>
      </c>
      <c r="U5190">
        <v>230</v>
      </c>
      <c r="V5190">
        <v>1.4</v>
      </c>
      <c r="W5190">
        <v>-0.2</v>
      </c>
      <c r="X5190">
        <v>1</v>
      </c>
      <c r="Y5190">
        <v>-2</v>
      </c>
      <c r="Z5190">
        <v>24</v>
      </c>
      <c r="AA5190">
        <v>0.2</v>
      </c>
      <c r="AB5190">
        <v>2</v>
      </c>
      <c r="AC5190">
        <v>915</v>
      </c>
      <c r="AD5190">
        <v>15</v>
      </c>
      <c r="AE5190">
        <v>-2</v>
      </c>
      <c r="AF5190">
        <v>4.4000000000000004</v>
      </c>
      <c r="AG5190">
        <v>2.5</v>
      </c>
      <c r="AH5190">
        <v>400</v>
      </c>
    </row>
    <row r="5191" spans="1:34" hidden="1" x14ac:dyDescent="0.25">
      <c r="A5191" t="s">
        <v>19765</v>
      </c>
      <c r="B5191" t="s">
        <v>19766</v>
      </c>
      <c r="C5191" s="1" t="str">
        <f t="shared" si="839"/>
        <v>21:0624</v>
      </c>
      <c r="D5191" s="1" t="str">
        <f>HYPERLINK("http://geochem.nrcan.gc.ca/cdogs/content/svy/svy_e.htm", "")</f>
        <v/>
      </c>
      <c r="G5191" s="1" t="str">
        <f>HYPERLINK("http://geochem.nrcan.gc.ca/cdogs/content/cr_/cr_00079_e.htm", "79")</f>
        <v>79</v>
      </c>
      <c r="J5191" t="s">
        <v>69</v>
      </c>
      <c r="K5191" t="s">
        <v>70</v>
      </c>
      <c r="L5191">
        <v>33</v>
      </c>
      <c r="M5191" t="s">
        <v>71</v>
      </c>
      <c r="N5191">
        <v>648</v>
      </c>
      <c r="O5191">
        <v>107</v>
      </c>
      <c r="P5191">
        <v>81</v>
      </c>
      <c r="Q5191">
        <v>19</v>
      </c>
      <c r="R5191">
        <v>202</v>
      </c>
      <c r="S5191">
        <v>12</v>
      </c>
      <c r="T5191">
        <v>-0.2</v>
      </c>
      <c r="U5191">
        <v>840</v>
      </c>
      <c r="V5191">
        <v>3.3</v>
      </c>
      <c r="W5191">
        <v>1.3</v>
      </c>
      <c r="X5191">
        <v>6</v>
      </c>
      <c r="Y5191">
        <v>-2</v>
      </c>
      <c r="Z5191">
        <v>52</v>
      </c>
      <c r="AA5191">
        <v>0.5</v>
      </c>
      <c r="AB5191">
        <v>4</v>
      </c>
      <c r="AC5191">
        <v>757</v>
      </c>
      <c r="AD5191">
        <v>20</v>
      </c>
      <c r="AE5191">
        <v>4</v>
      </c>
      <c r="AF5191">
        <v>2</v>
      </c>
      <c r="AG5191">
        <v>2.8</v>
      </c>
      <c r="AH5191">
        <v>520</v>
      </c>
    </row>
    <row r="5192" spans="1:34" hidden="1" x14ac:dyDescent="0.25">
      <c r="A5192" t="s">
        <v>19767</v>
      </c>
      <c r="B5192" t="s">
        <v>19768</v>
      </c>
      <c r="C5192" s="1" t="str">
        <f t="shared" si="839"/>
        <v>21:0624</v>
      </c>
      <c r="D5192" s="1" t="str">
        <f t="shared" ref="D5192:D5206" si="840">HYPERLINK("http://geochem.nrcan.gc.ca/cdogs/content/svy/svy210195_e.htm", "21:0195")</f>
        <v>21:0195</v>
      </c>
      <c r="E5192" t="s">
        <v>19769</v>
      </c>
      <c r="F5192" t="s">
        <v>19770</v>
      </c>
      <c r="H5192">
        <v>62.8397364</v>
      </c>
      <c r="I5192">
        <v>-138.1971035</v>
      </c>
      <c r="J5192" s="1" t="str">
        <f t="shared" ref="J5192:J5206" si="841">HYPERLINK("http://geochem.nrcan.gc.ca/cdogs/content/kwd/kwd020030_e.htm", "NGR bulk stream sediment")</f>
        <v>NGR bulk stream sediment</v>
      </c>
      <c r="K5192" s="1" t="str">
        <f t="shared" ref="K5192:K5206" si="842">HYPERLINK("http://geochem.nrcan.gc.ca/cdogs/content/kwd/kwd080006_e.htm", "&lt;177 micron (NGR)")</f>
        <v>&lt;177 micron (NGR)</v>
      </c>
      <c r="L5192">
        <v>33</v>
      </c>
      <c r="M5192" t="s">
        <v>131</v>
      </c>
      <c r="N5192">
        <v>649</v>
      </c>
      <c r="O5192">
        <v>36</v>
      </c>
      <c r="P5192">
        <v>11</v>
      </c>
      <c r="Q5192">
        <v>2</v>
      </c>
      <c r="R5192">
        <v>11</v>
      </c>
      <c r="S5192">
        <v>-2</v>
      </c>
      <c r="T5192">
        <v>-0.2</v>
      </c>
      <c r="U5192">
        <v>150</v>
      </c>
      <c r="V5192">
        <v>1.2</v>
      </c>
      <c r="W5192">
        <v>-0.2</v>
      </c>
      <c r="X5192">
        <v>1</v>
      </c>
      <c r="Y5192">
        <v>-2</v>
      </c>
      <c r="Z5192">
        <v>11</v>
      </c>
      <c r="AA5192">
        <v>0.4</v>
      </c>
      <c r="AB5192">
        <v>2</v>
      </c>
      <c r="AC5192">
        <v>769</v>
      </c>
      <c r="AD5192">
        <v>20</v>
      </c>
      <c r="AE5192">
        <v>-2</v>
      </c>
      <c r="AF5192">
        <v>1.6</v>
      </c>
      <c r="AG5192">
        <v>3.7</v>
      </c>
      <c r="AH5192">
        <v>310</v>
      </c>
    </row>
    <row r="5193" spans="1:34" hidden="1" x14ac:dyDescent="0.25">
      <c r="A5193" t="s">
        <v>19771</v>
      </c>
      <c r="B5193" t="s">
        <v>19772</v>
      </c>
      <c r="C5193" s="1" t="str">
        <f t="shared" si="839"/>
        <v>21:0624</v>
      </c>
      <c r="D5193" s="1" t="str">
        <f t="shared" si="840"/>
        <v>21:0195</v>
      </c>
      <c r="E5193" t="s">
        <v>19773</v>
      </c>
      <c r="F5193" t="s">
        <v>19774</v>
      </c>
      <c r="H5193">
        <v>62.851587500000001</v>
      </c>
      <c r="I5193">
        <v>-138.25889190000001</v>
      </c>
      <c r="J5193" s="1" t="str">
        <f t="shared" si="841"/>
        <v>NGR bulk stream sediment</v>
      </c>
      <c r="K5193" s="1" t="str">
        <f t="shared" si="842"/>
        <v>&lt;177 micron (NGR)</v>
      </c>
      <c r="L5193">
        <v>34</v>
      </c>
      <c r="M5193" t="s">
        <v>38</v>
      </c>
      <c r="N5193">
        <v>650</v>
      </c>
      <c r="O5193">
        <v>43</v>
      </c>
      <c r="P5193">
        <v>15</v>
      </c>
      <c r="Q5193">
        <v>5</v>
      </c>
      <c r="R5193">
        <v>13</v>
      </c>
      <c r="S5193">
        <v>3</v>
      </c>
      <c r="T5193">
        <v>-0.2</v>
      </c>
      <c r="U5193">
        <v>200</v>
      </c>
      <c r="V5193">
        <v>1.48</v>
      </c>
      <c r="W5193">
        <v>-0.2</v>
      </c>
      <c r="X5193">
        <v>2</v>
      </c>
      <c r="Y5193">
        <v>-2</v>
      </c>
      <c r="Z5193">
        <v>25</v>
      </c>
      <c r="AA5193">
        <v>0.5</v>
      </c>
      <c r="AB5193">
        <v>4</v>
      </c>
      <c r="AC5193">
        <v>795</v>
      </c>
      <c r="AD5193">
        <v>10</v>
      </c>
      <c r="AE5193">
        <v>-2</v>
      </c>
      <c r="AF5193">
        <v>3.8</v>
      </c>
      <c r="AG5193">
        <v>3.2</v>
      </c>
      <c r="AH5193">
        <v>325</v>
      </c>
    </row>
    <row r="5194" spans="1:34" hidden="1" x14ac:dyDescent="0.25">
      <c r="A5194" t="s">
        <v>19775</v>
      </c>
      <c r="B5194" t="s">
        <v>19776</v>
      </c>
      <c r="C5194" s="1" t="str">
        <f t="shared" si="839"/>
        <v>21:0624</v>
      </c>
      <c r="D5194" s="1" t="str">
        <f t="shared" si="840"/>
        <v>21:0195</v>
      </c>
      <c r="E5194" t="s">
        <v>19773</v>
      </c>
      <c r="F5194" t="s">
        <v>19777</v>
      </c>
      <c r="H5194">
        <v>62.851587500000001</v>
      </c>
      <c r="I5194">
        <v>-138.25889190000001</v>
      </c>
      <c r="J5194" s="1" t="str">
        <f t="shared" si="841"/>
        <v>NGR bulk stream sediment</v>
      </c>
      <c r="K5194" s="1" t="str">
        <f t="shared" si="842"/>
        <v>&lt;177 micron (NGR)</v>
      </c>
      <c r="L5194">
        <v>34</v>
      </c>
      <c r="M5194" t="s">
        <v>47</v>
      </c>
      <c r="N5194">
        <v>651</v>
      </c>
      <c r="O5194">
        <v>42</v>
      </c>
      <c r="P5194">
        <v>14</v>
      </c>
      <c r="Q5194">
        <v>5</v>
      </c>
      <c r="R5194">
        <v>13</v>
      </c>
      <c r="S5194">
        <v>3</v>
      </c>
      <c r="T5194">
        <v>-0.2</v>
      </c>
      <c r="U5194">
        <v>196</v>
      </c>
      <c r="V5194">
        <v>1.46</v>
      </c>
      <c r="W5194">
        <v>-0.2</v>
      </c>
      <c r="X5194">
        <v>2</v>
      </c>
      <c r="Y5194">
        <v>-2</v>
      </c>
      <c r="Z5194">
        <v>24</v>
      </c>
      <c r="AA5194">
        <v>0.5</v>
      </c>
      <c r="AB5194">
        <v>4</v>
      </c>
      <c r="AC5194">
        <v>813</v>
      </c>
      <c r="AD5194">
        <v>10</v>
      </c>
      <c r="AE5194">
        <v>2</v>
      </c>
      <c r="AF5194">
        <v>3.6</v>
      </c>
      <c r="AG5194">
        <v>3.1</v>
      </c>
      <c r="AH5194">
        <v>325</v>
      </c>
    </row>
    <row r="5195" spans="1:34" hidden="1" x14ac:dyDescent="0.25">
      <c r="A5195" t="s">
        <v>19778</v>
      </c>
      <c r="B5195" t="s">
        <v>19779</v>
      </c>
      <c r="C5195" s="1" t="str">
        <f t="shared" si="839"/>
        <v>21:0624</v>
      </c>
      <c r="D5195" s="1" t="str">
        <f t="shared" si="840"/>
        <v>21:0195</v>
      </c>
      <c r="E5195" t="s">
        <v>19773</v>
      </c>
      <c r="F5195" t="s">
        <v>19780</v>
      </c>
      <c r="H5195">
        <v>62.851587500000001</v>
      </c>
      <c r="I5195">
        <v>-138.25889190000001</v>
      </c>
      <c r="J5195" s="1" t="str">
        <f t="shared" si="841"/>
        <v>NGR bulk stream sediment</v>
      </c>
      <c r="K5195" s="1" t="str">
        <f t="shared" si="842"/>
        <v>&lt;177 micron (NGR)</v>
      </c>
      <c r="L5195">
        <v>34</v>
      </c>
      <c r="M5195" t="s">
        <v>51</v>
      </c>
      <c r="N5195">
        <v>652</v>
      </c>
      <c r="O5195">
        <v>48</v>
      </c>
      <c r="P5195">
        <v>18</v>
      </c>
      <c r="Q5195">
        <v>6</v>
      </c>
      <c r="R5195">
        <v>14</v>
      </c>
      <c r="S5195">
        <v>3</v>
      </c>
      <c r="T5195">
        <v>-0.2</v>
      </c>
      <c r="U5195">
        <v>220</v>
      </c>
      <c r="V5195">
        <v>1.56</v>
      </c>
      <c r="W5195">
        <v>-0.2</v>
      </c>
      <c r="X5195">
        <v>2</v>
      </c>
      <c r="Y5195">
        <v>-2</v>
      </c>
      <c r="Z5195">
        <v>26</v>
      </c>
      <c r="AA5195">
        <v>0.2</v>
      </c>
      <c r="AB5195">
        <v>3</v>
      </c>
      <c r="AC5195">
        <v>834</v>
      </c>
      <c r="AD5195">
        <v>40</v>
      </c>
      <c r="AE5195">
        <v>-2</v>
      </c>
      <c r="AF5195">
        <v>5.2</v>
      </c>
      <c r="AG5195">
        <v>3.2</v>
      </c>
      <c r="AH5195">
        <v>340</v>
      </c>
    </row>
    <row r="5196" spans="1:34" hidden="1" x14ac:dyDescent="0.25">
      <c r="A5196" t="s">
        <v>19781</v>
      </c>
      <c r="B5196" t="s">
        <v>19782</v>
      </c>
      <c r="C5196" s="1" t="str">
        <f t="shared" si="839"/>
        <v>21:0624</v>
      </c>
      <c r="D5196" s="1" t="str">
        <f t="shared" si="840"/>
        <v>21:0195</v>
      </c>
      <c r="E5196" t="s">
        <v>19783</v>
      </c>
      <c r="F5196" t="s">
        <v>19784</v>
      </c>
      <c r="H5196">
        <v>62.827292</v>
      </c>
      <c r="I5196">
        <v>-138.32228789999999</v>
      </c>
      <c r="J5196" s="1" t="str">
        <f t="shared" si="841"/>
        <v>NGR bulk stream sediment</v>
      </c>
      <c r="K5196" s="1" t="str">
        <f t="shared" si="842"/>
        <v>&lt;177 micron (NGR)</v>
      </c>
      <c r="L5196">
        <v>34</v>
      </c>
      <c r="M5196" t="s">
        <v>43</v>
      </c>
      <c r="N5196">
        <v>653</v>
      </c>
      <c r="O5196">
        <v>58</v>
      </c>
      <c r="P5196">
        <v>27</v>
      </c>
      <c r="Q5196">
        <v>5</v>
      </c>
      <c r="R5196">
        <v>14</v>
      </c>
      <c r="S5196">
        <v>3</v>
      </c>
      <c r="T5196">
        <v>-0.2</v>
      </c>
      <c r="U5196">
        <v>240</v>
      </c>
      <c r="V5196">
        <v>2</v>
      </c>
      <c r="W5196">
        <v>-0.2</v>
      </c>
      <c r="X5196">
        <v>2</v>
      </c>
      <c r="Y5196">
        <v>-2</v>
      </c>
      <c r="Z5196">
        <v>30</v>
      </c>
      <c r="AA5196">
        <v>0.3</v>
      </c>
      <c r="AB5196">
        <v>3</v>
      </c>
      <c r="AC5196">
        <v>709</v>
      </c>
      <c r="AD5196">
        <v>30</v>
      </c>
      <c r="AE5196">
        <v>2</v>
      </c>
      <c r="AF5196">
        <v>7.2</v>
      </c>
      <c r="AG5196">
        <v>4</v>
      </c>
      <c r="AH5196">
        <v>365</v>
      </c>
    </row>
    <row r="5197" spans="1:34" hidden="1" x14ac:dyDescent="0.25">
      <c r="A5197" t="s">
        <v>19785</v>
      </c>
      <c r="B5197" t="s">
        <v>19786</v>
      </c>
      <c r="C5197" s="1" t="str">
        <f t="shared" si="839"/>
        <v>21:0624</v>
      </c>
      <c r="D5197" s="1" t="str">
        <f t="shared" si="840"/>
        <v>21:0195</v>
      </c>
      <c r="E5197" t="s">
        <v>19787</v>
      </c>
      <c r="F5197" t="s">
        <v>19788</v>
      </c>
      <c r="H5197">
        <v>62.830458700000001</v>
      </c>
      <c r="I5197">
        <v>-138.589822</v>
      </c>
      <c r="J5197" s="1" t="str">
        <f t="shared" si="841"/>
        <v>NGR bulk stream sediment</v>
      </c>
      <c r="K5197" s="1" t="str">
        <f t="shared" si="842"/>
        <v>&lt;177 micron (NGR)</v>
      </c>
      <c r="L5197">
        <v>34</v>
      </c>
      <c r="M5197" t="s">
        <v>56</v>
      </c>
      <c r="N5197">
        <v>654</v>
      </c>
      <c r="O5197">
        <v>85</v>
      </c>
      <c r="P5197">
        <v>33</v>
      </c>
      <c r="Q5197">
        <v>13</v>
      </c>
      <c r="R5197">
        <v>40</v>
      </c>
      <c r="S5197">
        <v>10</v>
      </c>
      <c r="T5197">
        <v>-0.2</v>
      </c>
      <c r="U5197">
        <v>420</v>
      </c>
      <c r="V5197">
        <v>2.5</v>
      </c>
      <c r="W5197">
        <v>0.2</v>
      </c>
      <c r="X5197">
        <v>3</v>
      </c>
      <c r="Y5197">
        <v>-2</v>
      </c>
      <c r="Z5197">
        <v>31</v>
      </c>
      <c r="AA5197">
        <v>0.3</v>
      </c>
      <c r="AB5197">
        <v>5</v>
      </c>
      <c r="AC5197">
        <v>1080</v>
      </c>
      <c r="AD5197">
        <v>40</v>
      </c>
      <c r="AE5197">
        <v>4</v>
      </c>
      <c r="AF5197">
        <v>13.4</v>
      </c>
      <c r="AG5197">
        <v>4.0999999999999996</v>
      </c>
      <c r="AH5197">
        <v>480</v>
      </c>
    </row>
    <row r="5198" spans="1:34" hidden="1" x14ac:dyDescent="0.25">
      <c r="A5198" t="s">
        <v>19789</v>
      </c>
      <c r="B5198" t="s">
        <v>19790</v>
      </c>
      <c r="C5198" s="1" t="str">
        <f t="shared" si="839"/>
        <v>21:0624</v>
      </c>
      <c r="D5198" s="1" t="str">
        <f t="shared" si="840"/>
        <v>21:0195</v>
      </c>
      <c r="E5198" t="s">
        <v>19791</v>
      </c>
      <c r="F5198" t="s">
        <v>19792</v>
      </c>
      <c r="H5198">
        <v>62.859828399999998</v>
      </c>
      <c r="I5198">
        <v>-138.78416580000001</v>
      </c>
      <c r="J5198" s="1" t="str">
        <f t="shared" si="841"/>
        <v>NGR bulk stream sediment</v>
      </c>
      <c r="K5198" s="1" t="str">
        <f t="shared" si="842"/>
        <v>&lt;177 micron (NGR)</v>
      </c>
      <c r="L5198">
        <v>34</v>
      </c>
      <c r="M5198" t="s">
        <v>61</v>
      </c>
      <c r="N5198">
        <v>655</v>
      </c>
      <c r="O5198">
        <v>81</v>
      </c>
      <c r="P5198">
        <v>22</v>
      </c>
      <c r="Q5198">
        <v>13</v>
      </c>
      <c r="R5198">
        <v>34</v>
      </c>
      <c r="S5198">
        <v>4</v>
      </c>
      <c r="T5198">
        <v>-0.2</v>
      </c>
      <c r="U5198">
        <v>400</v>
      </c>
      <c r="V5198">
        <v>2.8</v>
      </c>
      <c r="W5198">
        <v>-0.2</v>
      </c>
      <c r="X5198">
        <v>3</v>
      </c>
      <c r="Y5198">
        <v>-2</v>
      </c>
      <c r="Z5198">
        <v>32</v>
      </c>
      <c r="AA5198">
        <v>1.4</v>
      </c>
      <c r="AB5198">
        <v>2</v>
      </c>
      <c r="AC5198">
        <v>652</v>
      </c>
      <c r="AD5198">
        <v>25</v>
      </c>
      <c r="AE5198">
        <v>2</v>
      </c>
      <c r="AF5198">
        <v>9.4</v>
      </c>
      <c r="AG5198">
        <v>4.4000000000000004</v>
      </c>
      <c r="AH5198">
        <v>640</v>
      </c>
    </row>
    <row r="5199" spans="1:34" hidden="1" x14ac:dyDescent="0.25">
      <c r="A5199" t="s">
        <v>19793</v>
      </c>
      <c r="B5199" t="s">
        <v>19794</v>
      </c>
      <c r="C5199" s="1" t="str">
        <f t="shared" si="839"/>
        <v>21:0624</v>
      </c>
      <c r="D5199" s="1" t="str">
        <f t="shared" si="840"/>
        <v>21:0195</v>
      </c>
      <c r="E5199" t="s">
        <v>19795</v>
      </c>
      <c r="F5199" t="s">
        <v>19796</v>
      </c>
      <c r="H5199">
        <v>62.871092500000003</v>
      </c>
      <c r="I5199">
        <v>-138.82940919999999</v>
      </c>
      <c r="J5199" s="1" t="str">
        <f t="shared" si="841"/>
        <v>NGR bulk stream sediment</v>
      </c>
      <c r="K5199" s="1" t="str">
        <f t="shared" si="842"/>
        <v>&lt;177 micron (NGR)</v>
      </c>
      <c r="L5199">
        <v>34</v>
      </c>
      <c r="M5199" t="s">
        <v>66</v>
      </c>
      <c r="N5199">
        <v>656</v>
      </c>
      <c r="O5199">
        <v>109</v>
      </c>
      <c r="P5199">
        <v>23</v>
      </c>
      <c r="Q5199">
        <v>9</v>
      </c>
      <c r="R5199">
        <v>35</v>
      </c>
      <c r="S5199">
        <v>2</v>
      </c>
      <c r="T5199">
        <v>-0.2</v>
      </c>
      <c r="U5199">
        <v>300</v>
      </c>
      <c r="V5199">
        <v>2.5</v>
      </c>
      <c r="W5199">
        <v>0.4</v>
      </c>
      <c r="X5199">
        <v>3</v>
      </c>
      <c r="Y5199">
        <v>-2</v>
      </c>
      <c r="Z5199">
        <v>31</v>
      </c>
      <c r="AA5199">
        <v>0.7</v>
      </c>
      <c r="AB5199">
        <v>2</v>
      </c>
      <c r="AC5199">
        <v>1090</v>
      </c>
      <c r="AD5199">
        <v>30</v>
      </c>
      <c r="AE5199">
        <v>-2</v>
      </c>
      <c r="AF5199">
        <v>6</v>
      </c>
      <c r="AG5199">
        <v>3.1</v>
      </c>
      <c r="AH5199">
        <v>520</v>
      </c>
    </row>
    <row r="5200" spans="1:34" hidden="1" x14ac:dyDescent="0.25">
      <c r="A5200" t="s">
        <v>19797</v>
      </c>
      <c r="B5200" t="s">
        <v>19798</v>
      </c>
      <c r="C5200" s="1" t="str">
        <f t="shared" si="839"/>
        <v>21:0624</v>
      </c>
      <c r="D5200" s="1" t="str">
        <f t="shared" si="840"/>
        <v>21:0195</v>
      </c>
      <c r="E5200" t="s">
        <v>19799</v>
      </c>
      <c r="F5200" t="s">
        <v>19800</v>
      </c>
      <c r="H5200">
        <v>62.883090500000002</v>
      </c>
      <c r="I5200">
        <v>-138.88502070000001</v>
      </c>
      <c r="J5200" s="1" t="str">
        <f t="shared" si="841"/>
        <v>NGR bulk stream sediment</v>
      </c>
      <c r="K5200" s="1" t="str">
        <f t="shared" si="842"/>
        <v>&lt;177 micron (NGR)</v>
      </c>
      <c r="L5200">
        <v>34</v>
      </c>
      <c r="M5200" t="s">
        <v>76</v>
      </c>
      <c r="N5200">
        <v>657</v>
      </c>
      <c r="O5200">
        <v>85</v>
      </c>
      <c r="P5200">
        <v>27</v>
      </c>
      <c r="Q5200">
        <v>10</v>
      </c>
      <c r="R5200">
        <v>33</v>
      </c>
      <c r="S5200">
        <v>3</v>
      </c>
      <c r="T5200">
        <v>-0.2</v>
      </c>
      <c r="U5200">
        <v>390</v>
      </c>
      <c r="V5200">
        <v>2.1</v>
      </c>
      <c r="W5200">
        <v>0.5</v>
      </c>
      <c r="X5200">
        <v>4</v>
      </c>
      <c r="Y5200">
        <v>-2</v>
      </c>
      <c r="Z5200">
        <v>30</v>
      </c>
      <c r="AA5200">
        <v>1.1000000000000001</v>
      </c>
      <c r="AB5200">
        <v>2</v>
      </c>
      <c r="AC5200">
        <v>1090</v>
      </c>
      <c r="AD5200">
        <v>15</v>
      </c>
      <c r="AE5200">
        <v>-2</v>
      </c>
      <c r="AF5200">
        <v>6.6</v>
      </c>
      <c r="AG5200">
        <v>3.2</v>
      </c>
      <c r="AH5200">
        <v>500</v>
      </c>
    </row>
    <row r="5201" spans="1:34" hidden="1" x14ac:dyDescent="0.25">
      <c r="A5201" t="s">
        <v>19801</v>
      </c>
      <c r="B5201" t="s">
        <v>19802</v>
      </c>
      <c r="C5201" s="1" t="str">
        <f t="shared" si="839"/>
        <v>21:0624</v>
      </c>
      <c r="D5201" s="1" t="str">
        <f t="shared" si="840"/>
        <v>21:0195</v>
      </c>
      <c r="E5201" t="s">
        <v>19803</v>
      </c>
      <c r="F5201" t="s">
        <v>19804</v>
      </c>
      <c r="H5201">
        <v>62.741885400000001</v>
      </c>
      <c r="I5201">
        <v>-138.29057109999999</v>
      </c>
      <c r="J5201" s="1" t="str">
        <f t="shared" si="841"/>
        <v>NGR bulk stream sediment</v>
      </c>
      <c r="K5201" s="1" t="str">
        <f t="shared" si="842"/>
        <v>&lt;177 micron (NGR)</v>
      </c>
      <c r="L5201">
        <v>34</v>
      </c>
      <c r="M5201" t="s">
        <v>81</v>
      </c>
      <c r="N5201">
        <v>658</v>
      </c>
      <c r="O5201">
        <v>58</v>
      </c>
      <c r="P5201">
        <v>13</v>
      </c>
      <c r="Q5201">
        <v>9</v>
      </c>
      <c r="R5201">
        <v>13</v>
      </c>
      <c r="S5201">
        <v>8</v>
      </c>
      <c r="T5201">
        <v>-0.2</v>
      </c>
      <c r="U5201">
        <v>1200</v>
      </c>
      <c r="V5201">
        <v>2.1</v>
      </c>
      <c r="W5201">
        <v>-0.2</v>
      </c>
      <c r="X5201">
        <v>4</v>
      </c>
      <c r="Y5201">
        <v>-2</v>
      </c>
      <c r="Z5201">
        <v>47</v>
      </c>
      <c r="AA5201">
        <v>1.1000000000000001</v>
      </c>
      <c r="AB5201">
        <v>2</v>
      </c>
      <c r="AC5201">
        <v>1040</v>
      </c>
      <c r="AD5201">
        <v>25</v>
      </c>
      <c r="AE5201">
        <v>-2</v>
      </c>
      <c r="AF5201">
        <v>8</v>
      </c>
      <c r="AG5201">
        <v>8.5</v>
      </c>
      <c r="AH5201">
        <v>320</v>
      </c>
    </row>
    <row r="5202" spans="1:34" hidden="1" x14ac:dyDescent="0.25">
      <c r="A5202" t="s">
        <v>19805</v>
      </c>
      <c r="B5202" t="s">
        <v>19806</v>
      </c>
      <c r="C5202" s="1" t="str">
        <f t="shared" si="839"/>
        <v>21:0624</v>
      </c>
      <c r="D5202" s="1" t="str">
        <f t="shared" si="840"/>
        <v>21:0195</v>
      </c>
      <c r="E5202" t="s">
        <v>19807</v>
      </c>
      <c r="F5202" t="s">
        <v>19808</v>
      </c>
      <c r="H5202">
        <v>62.726430100000002</v>
      </c>
      <c r="I5202">
        <v>-138.2546054</v>
      </c>
      <c r="J5202" s="1" t="str">
        <f t="shared" si="841"/>
        <v>NGR bulk stream sediment</v>
      </c>
      <c r="K5202" s="1" t="str">
        <f t="shared" si="842"/>
        <v>&lt;177 micron (NGR)</v>
      </c>
      <c r="L5202">
        <v>34</v>
      </c>
      <c r="M5202" t="s">
        <v>86</v>
      </c>
      <c r="N5202">
        <v>659</v>
      </c>
      <c r="O5202">
        <v>80</v>
      </c>
      <c r="P5202">
        <v>21</v>
      </c>
      <c r="Q5202">
        <v>8</v>
      </c>
      <c r="R5202">
        <v>16</v>
      </c>
      <c r="S5202">
        <v>3</v>
      </c>
      <c r="T5202">
        <v>-0.2</v>
      </c>
      <c r="U5202">
        <v>400</v>
      </c>
      <c r="V5202">
        <v>2.5</v>
      </c>
      <c r="W5202">
        <v>0.3</v>
      </c>
      <c r="X5202">
        <v>4</v>
      </c>
      <c r="Y5202">
        <v>-2</v>
      </c>
      <c r="Z5202">
        <v>41</v>
      </c>
      <c r="AA5202">
        <v>1.6</v>
      </c>
      <c r="AB5202">
        <v>2</v>
      </c>
      <c r="AC5202">
        <v>1060</v>
      </c>
      <c r="AD5202">
        <v>40</v>
      </c>
      <c r="AE5202">
        <v>-2</v>
      </c>
      <c r="AF5202">
        <v>8.4</v>
      </c>
      <c r="AG5202">
        <v>6</v>
      </c>
      <c r="AH5202">
        <v>400</v>
      </c>
    </row>
    <row r="5203" spans="1:34" hidden="1" x14ac:dyDescent="0.25">
      <c r="A5203" t="s">
        <v>19809</v>
      </c>
      <c r="B5203" t="s">
        <v>19810</v>
      </c>
      <c r="C5203" s="1" t="str">
        <f t="shared" si="839"/>
        <v>21:0624</v>
      </c>
      <c r="D5203" s="1" t="str">
        <f t="shared" si="840"/>
        <v>21:0195</v>
      </c>
      <c r="E5203" t="s">
        <v>19811</v>
      </c>
      <c r="F5203" t="s">
        <v>19812</v>
      </c>
      <c r="H5203">
        <v>62.715042099999998</v>
      </c>
      <c r="I5203">
        <v>-138.25004770000001</v>
      </c>
      <c r="J5203" s="1" t="str">
        <f t="shared" si="841"/>
        <v>NGR bulk stream sediment</v>
      </c>
      <c r="K5203" s="1" t="str">
        <f t="shared" si="842"/>
        <v>&lt;177 micron (NGR)</v>
      </c>
      <c r="L5203">
        <v>34</v>
      </c>
      <c r="M5203" t="s">
        <v>91</v>
      </c>
      <c r="N5203">
        <v>660</v>
      </c>
      <c r="O5203">
        <v>63</v>
      </c>
      <c r="P5203">
        <v>17</v>
      </c>
      <c r="Q5203">
        <v>15</v>
      </c>
      <c r="R5203">
        <v>19</v>
      </c>
      <c r="S5203">
        <v>12</v>
      </c>
      <c r="T5203">
        <v>-0.2</v>
      </c>
      <c r="U5203">
        <v>290</v>
      </c>
      <c r="V5203">
        <v>2.2000000000000002</v>
      </c>
      <c r="W5203">
        <v>-0.2</v>
      </c>
      <c r="X5203">
        <v>11</v>
      </c>
      <c r="Y5203">
        <v>-2</v>
      </c>
      <c r="Z5203">
        <v>39</v>
      </c>
      <c r="AA5203">
        <v>1.9</v>
      </c>
      <c r="AB5203">
        <v>1</v>
      </c>
      <c r="AC5203">
        <v>1890</v>
      </c>
      <c r="AD5203">
        <v>15</v>
      </c>
      <c r="AE5203">
        <v>4</v>
      </c>
      <c r="AF5203">
        <v>3.4</v>
      </c>
      <c r="AG5203">
        <v>5.6</v>
      </c>
      <c r="AH5203">
        <v>365</v>
      </c>
    </row>
    <row r="5204" spans="1:34" hidden="1" x14ac:dyDescent="0.25">
      <c r="A5204" t="s">
        <v>19813</v>
      </c>
      <c r="B5204" t="s">
        <v>19814</v>
      </c>
      <c r="C5204" s="1" t="str">
        <f t="shared" si="839"/>
        <v>21:0624</v>
      </c>
      <c r="D5204" s="1" t="str">
        <f t="shared" si="840"/>
        <v>21:0195</v>
      </c>
      <c r="E5204" t="s">
        <v>19815</v>
      </c>
      <c r="F5204" t="s">
        <v>19816</v>
      </c>
      <c r="H5204">
        <v>62.698973600000002</v>
      </c>
      <c r="I5204">
        <v>-138.24544040000001</v>
      </c>
      <c r="J5204" s="1" t="str">
        <f t="shared" si="841"/>
        <v>NGR bulk stream sediment</v>
      </c>
      <c r="K5204" s="1" t="str">
        <f t="shared" si="842"/>
        <v>&lt;177 micron (NGR)</v>
      </c>
      <c r="L5204">
        <v>34</v>
      </c>
      <c r="M5204" t="s">
        <v>96</v>
      </c>
      <c r="N5204">
        <v>661</v>
      </c>
      <c r="O5204">
        <v>50</v>
      </c>
      <c r="P5204">
        <v>8</v>
      </c>
      <c r="Q5204">
        <v>8</v>
      </c>
      <c r="R5204">
        <v>9</v>
      </c>
      <c r="S5204">
        <v>-2</v>
      </c>
      <c r="T5204">
        <v>-0.2</v>
      </c>
      <c r="U5204">
        <v>390</v>
      </c>
      <c r="V5204">
        <v>1.6</v>
      </c>
      <c r="W5204">
        <v>-0.2</v>
      </c>
      <c r="X5204">
        <v>2</v>
      </c>
      <c r="Y5204">
        <v>-2</v>
      </c>
      <c r="Z5204">
        <v>28</v>
      </c>
      <c r="AA5204">
        <v>0.6</v>
      </c>
      <c r="AB5204">
        <v>2</v>
      </c>
      <c r="AC5204">
        <v>965</v>
      </c>
      <c r="AD5204">
        <v>35</v>
      </c>
      <c r="AE5204">
        <v>-2</v>
      </c>
      <c r="AF5204">
        <v>6.6</v>
      </c>
      <c r="AG5204">
        <v>12.7</v>
      </c>
      <c r="AH5204">
        <v>365</v>
      </c>
    </row>
    <row r="5205" spans="1:34" hidden="1" x14ac:dyDescent="0.25">
      <c r="A5205" t="s">
        <v>19817</v>
      </c>
      <c r="B5205" t="s">
        <v>19818</v>
      </c>
      <c r="C5205" s="1" t="str">
        <f t="shared" si="839"/>
        <v>21:0624</v>
      </c>
      <c r="D5205" s="1" t="str">
        <f t="shared" si="840"/>
        <v>21:0195</v>
      </c>
      <c r="E5205" t="s">
        <v>19819</v>
      </c>
      <c r="F5205" t="s">
        <v>19820</v>
      </c>
      <c r="H5205">
        <v>62.701222000000001</v>
      </c>
      <c r="I5205">
        <v>-138.30663480000001</v>
      </c>
      <c r="J5205" s="1" t="str">
        <f t="shared" si="841"/>
        <v>NGR bulk stream sediment</v>
      </c>
      <c r="K5205" s="1" t="str">
        <f t="shared" si="842"/>
        <v>&lt;177 micron (NGR)</v>
      </c>
      <c r="L5205">
        <v>34</v>
      </c>
      <c r="M5205" t="s">
        <v>101</v>
      </c>
      <c r="N5205">
        <v>662</v>
      </c>
      <c r="O5205">
        <v>63</v>
      </c>
      <c r="P5205">
        <v>49</v>
      </c>
      <c r="Q5205">
        <v>19</v>
      </c>
      <c r="R5205">
        <v>12</v>
      </c>
      <c r="S5205">
        <v>-2</v>
      </c>
      <c r="T5205">
        <v>-0.2</v>
      </c>
      <c r="U5205">
        <v>330</v>
      </c>
      <c r="V5205">
        <v>2.2000000000000002</v>
      </c>
      <c r="W5205">
        <v>0.2</v>
      </c>
      <c r="X5205">
        <v>16</v>
      </c>
      <c r="Y5205">
        <v>6</v>
      </c>
      <c r="Z5205">
        <v>39</v>
      </c>
      <c r="AA5205">
        <v>1.2</v>
      </c>
      <c r="AB5205">
        <v>3</v>
      </c>
      <c r="AC5205">
        <v>1080</v>
      </c>
      <c r="AD5205">
        <v>25</v>
      </c>
      <c r="AE5205">
        <v>45</v>
      </c>
      <c r="AF5205">
        <v>5.8</v>
      </c>
      <c r="AG5205">
        <v>13.3</v>
      </c>
      <c r="AH5205">
        <v>365</v>
      </c>
    </row>
    <row r="5206" spans="1:34" hidden="1" x14ac:dyDescent="0.25">
      <c r="A5206" t="s">
        <v>19821</v>
      </c>
      <c r="B5206" t="s">
        <v>19822</v>
      </c>
      <c r="C5206" s="1" t="str">
        <f t="shared" si="839"/>
        <v>21:0624</v>
      </c>
      <c r="D5206" s="1" t="str">
        <f t="shared" si="840"/>
        <v>21:0195</v>
      </c>
      <c r="E5206" t="s">
        <v>19823</v>
      </c>
      <c r="F5206" t="s">
        <v>19824</v>
      </c>
      <c r="H5206">
        <v>62.697130299999998</v>
      </c>
      <c r="I5206">
        <v>-138.3073005</v>
      </c>
      <c r="J5206" s="1" t="str">
        <f t="shared" si="841"/>
        <v>NGR bulk stream sediment</v>
      </c>
      <c r="K5206" s="1" t="str">
        <f t="shared" si="842"/>
        <v>&lt;177 micron (NGR)</v>
      </c>
      <c r="L5206">
        <v>34</v>
      </c>
      <c r="M5206" t="s">
        <v>106</v>
      </c>
      <c r="N5206">
        <v>663</v>
      </c>
      <c r="O5206">
        <v>56</v>
      </c>
      <c r="P5206">
        <v>11</v>
      </c>
      <c r="Q5206">
        <v>12</v>
      </c>
      <c r="R5206">
        <v>16</v>
      </c>
      <c r="S5206">
        <v>7</v>
      </c>
      <c r="T5206">
        <v>-0.2</v>
      </c>
      <c r="U5206">
        <v>290</v>
      </c>
      <c r="V5206">
        <v>1.8</v>
      </c>
      <c r="W5206">
        <v>-0.2</v>
      </c>
      <c r="X5206">
        <v>6</v>
      </c>
      <c r="Y5206">
        <v>-2</v>
      </c>
      <c r="Z5206">
        <v>32</v>
      </c>
      <c r="AA5206">
        <v>0.8</v>
      </c>
      <c r="AB5206">
        <v>1</v>
      </c>
      <c r="AC5206">
        <v>1300</v>
      </c>
      <c r="AD5206">
        <v>15</v>
      </c>
      <c r="AE5206">
        <v>14</v>
      </c>
      <c r="AF5206">
        <v>2.6</v>
      </c>
      <c r="AG5206">
        <v>7</v>
      </c>
      <c r="AH5206">
        <v>320</v>
      </c>
    </row>
    <row r="5207" spans="1:34" hidden="1" x14ac:dyDescent="0.25">
      <c r="A5207" t="s">
        <v>19825</v>
      </c>
      <c r="B5207" t="s">
        <v>19826</v>
      </c>
      <c r="C5207" s="1" t="str">
        <f t="shared" si="839"/>
        <v>21:0624</v>
      </c>
      <c r="D5207" s="1" t="str">
        <f>HYPERLINK("http://geochem.nrcan.gc.ca/cdogs/content/svy/svy_e.htm", "")</f>
        <v/>
      </c>
      <c r="G5207" s="1" t="str">
        <f>HYPERLINK("http://geochem.nrcan.gc.ca/cdogs/content/cr_/cr_00079_e.htm", "79")</f>
        <v>79</v>
      </c>
      <c r="J5207" t="s">
        <v>69</v>
      </c>
      <c r="K5207" t="s">
        <v>70</v>
      </c>
      <c r="L5207">
        <v>34</v>
      </c>
      <c r="M5207" t="s">
        <v>71</v>
      </c>
      <c r="N5207">
        <v>664</v>
      </c>
      <c r="O5207">
        <v>106</v>
      </c>
      <c r="P5207">
        <v>82</v>
      </c>
      <c r="Q5207">
        <v>18</v>
      </c>
      <c r="R5207">
        <v>205</v>
      </c>
      <c r="S5207">
        <v>14</v>
      </c>
      <c r="T5207">
        <v>-0.2</v>
      </c>
      <c r="U5207">
        <v>820</v>
      </c>
      <c r="V5207">
        <v>3.2</v>
      </c>
      <c r="W5207">
        <v>1.5</v>
      </c>
      <c r="X5207">
        <v>6</v>
      </c>
      <c r="Y5207">
        <v>-2</v>
      </c>
      <c r="Z5207">
        <v>62</v>
      </c>
      <c r="AA5207">
        <v>0.5</v>
      </c>
      <c r="AB5207">
        <v>3</v>
      </c>
      <c r="AC5207">
        <v>691</v>
      </c>
      <c r="AD5207">
        <v>35</v>
      </c>
      <c r="AE5207">
        <v>4</v>
      </c>
      <c r="AF5207">
        <v>2</v>
      </c>
      <c r="AG5207">
        <v>3</v>
      </c>
      <c r="AH5207">
        <v>365</v>
      </c>
    </row>
    <row r="5208" spans="1:34" hidden="1" x14ac:dyDescent="0.25">
      <c r="A5208" t="s">
        <v>19827</v>
      </c>
      <c r="B5208" t="s">
        <v>19828</v>
      </c>
      <c r="C5208" s="1" t="str">
        <f t="shared" si="839"/>
        <v>21:0624</v>
      </c>
      <c r="D5208" s="1" t="str">
        <f t="shared" ref="D5208:D5217" si="843">HYPERLINK("http://geochem.nrcan.gc.ca/cdogs/content/svy/svy210195_e.htm", "21:0195")</f>
        <v>21:0195</v>
      </c>
      <c r="E5208" t="s">
        <v>19829</v>
      </c>
      <c r="F5208" t="s">
        <v>19830</v>
      </c>
      <c r="H5208">
        <v>62.703768400000001</v>
      </c>
      <c r="I5208">
        <v>-138.37797879999999</v>
      </c>
      <c r="J5208" s="1" t="str">
        <f t="shared" ref="J5208:J5217" si="844">HYPERLINK("http://geochem.nrcan.gc.ca/cdogs/content/kwd/kwd020030_e.htm", "NGR bulk stream sediment")</f>
        <v>NGR bulk stream sediment</v>
      </c>
      <c r="K5208" s="1" t="str">
        <f t="shared" ref="K5208:K5217" si="845">HYPERLINK("http://geochem.nrcan.gc.ca/cdogs/content/kwd/kwd080006_e.htm", "&lt;177 micron (NGR)")</f>
        <v>&lt;177 micron (NGR)</v>
      </c>
      <c r="L5208">
        <v>34</v>
      </c>
      <c r="M5208" t="s">
        <v>111</v>
      </c>
      <c r="N5208">
        <v>665</v>
      </c>
      <c r="O5208">
        <v>66</v>
      </c>
      <c r="P5208">
        <v>24</v>
      </c>
      <c r="Q5208">
        <v>20</v>
      </c>
      <c r="R5208">
        <v>11</v>
      </c>
      <c r="S5208">
        <v>10</v>
      </c>
      <c r="T5208">
        <v>-0.2</v>
      </c>
      <c r="U5208">
        <v>460</v>
      </c>
      <c r="V5208">
        <v>2.2000000000000002</v>
      </c>
      <c r="W5208">
        <v>0.2</v>
      </c>
      <c r="X5208">
        <v>14</v>
      </c>
      <c r="Y5208">
        <v>4</v>
      </c>
      <c r="Z5208">
        <v>40</v>
      </c>
      <c r="AA5208">
        <v>1.1000000000000001</v>
      </c>
      <c r="AB5208">
        <v>3</v>
      </c>
      <c r="AC5208">
        <v>1150</v>
      </c>
      <c r="AD5208">
        <v>20</v>
      </c>
      <c r="AE5208">
        <v>14</v>
      </c>
      <c r="AF5208">
        <v>6</v>
      </c>
      <c r="AG5208">
        <v>6.1</v>
      </c>
      <c r="AH5208">
        <v>380</v>
      </c>
    </row>
    <row r="5209" spans="1:34" hidden="1" x14ac:dyDescent="0.25">
      <c r="A5209" t="s">
        <v>19831</v>
      </c>
      <c r="B5209" t="s">
        <v>19832</v>
      </c>
      <c r="C5209" s="1" t="str">
        <f t="shared" si="839"/>
        <v>21:0624</v>
      </c>
      <c r="D5209" s="1" t="str">
        <f t="shared" si="843"/>
        <v>21:0195</v>
      </c>
      <c r="E5209" t="s">
        <v>19833</v>
      </c>
      <c r="F5209" t="s">
        <v>19834</v>
      </c>
      <c r="H5209">
        <v>62.685989399999997</v>
      </c>
      <c r="I5209">
        <v>-138.44381340000001</v>
      </c>
      <c r="J5209" s="1" t="str">
        <f t="shared" si="844"/>
        <v>NGR bulk stream sediment</v>
      </c>
      <c r="K5209" s="1" t="str">
        <f t="shared" si="845"/>
        <v>&lt;177 micron (NGR)</v>
      </c>
      <c r="L5209">
        <v>34</v>
      </c>
      <c r="M5209" t="s">
        <v>116</v>
      </c>
      <c r="N5209">
        <v>666</v>
      </c>
      <c r="O5209">
        <v>79</v>
      </c>
      <c r="P5209">
        <v>131</v>
      </c>
      <c r="Q5209">
        <v>30</v>
      </c>
      <c r="R5209">
        <v>15</v>
      </c>
      <c r="S5209">
        <v>6</v>
      </c>
      <c r="T5209">
        <v>0.5</v>
      </c>
      <c r="U5209">
        <v>400</v>
      </c>
      <c r="V5209">
        <v>2.2999999999999998</v>
      </c>
      <c r="W5209">
        <v>0.8</v>
      </c>
      <c r="X5209">
        <v>47</v>
      </c>
      <c r="Y5209">
        <v>12</v>
      </c>
      <c r="Z5209">
        <v>41</v>
      </c>
      <c r="AA5209">
        <v>1.1000000000000001</v>
      </c>
      <c r="AB5209">
        <v>2</v>
      </c>
      <c r="AC5209">
        <v>974</v>
      </c>
      <c r="AD5209">
        <v>25</v>
      </c>
      <c r="AE5209">
        <v>26</v>
      </c>
      <c r="AF5209">
        <v>6.8</v>
      </c>
      <c r="AG5209">
        <v>12.6</v>
      </c>
      <c r="AH5209">
        <v>300</v>
      </c>
    </row>
    <row r="5210" spans="1:34" hidden="1" x14ac:dyDescent="0.25">
      <c r="A5210" t="s">
        <v>19835</v>
      </c>
      <c r="B5210" t="s">
        <v>19836</v>
      </c>
      <c r="C5210" s="1" t="str">
        <f t="shared" si="839"/>
        <v>21:0624</v>
      </c>
      <c r="D5210" s="1" t="str">
        <f t="shared" si="843"/>
        <v>21:0195</v>
      </c>
      <c r="E5210" t="s">
        <v>19837</v>
      </c>
      <c r="F5210" t="s">
        <v>19838</v>
      </c>
      <c r="H5210">
        <v>62.691527700000002</v>
      </c>
      <c r="I5210">
        <v>-138.45105620000001</v>
      </c>
      <c r="J5210" s="1" t="str">
        <f t="shared" si="844"/>
        <v>NGR bulk stream sediment</v>
      </c>
      <c r="K5210" s="1" t="str">
        <f t="shared" si="845"/>
        <v>&lt;177 micron (NGR)</v>
      </c>
      <c r="L5210">
        <v>34</v>
      </c>
      <c r="M5210" t="s">
        <v>121</v>
      </c>
      <c r="N5210">
        <v>667</v>
      </c>
      <c r="O5210">
        <v>109</v>
      </c>
      <c r="P5210">
        <v>186</v>
      </c>
      <c r="Q5210">
        <v>25</v>
      </c>
      <c r="R5210">
        <v>21</v>
      </c>
      <c r="S5210">
        <v>16</v>
      </c>
      <c r="T5210">
        <v>0.6</v>
      </c>
      <c r="U5210">
        <v>330</v>
      </c>
      <c r="V5210">
        <v>2.9</v>
      </c>
      <c r="W5210">
        <v>1.2</v>
      </c>
      <c r="X5210">
        <v>17</v>
      </c>
      <c r="Y5210">
        <v>20</v>
      </c>
      <c r="Z5210">
        <v>49</v>
      </c>
      <c r="AA5210">
        <v>1.2</v>
      </c>
      <c r="AB5210">
        <v>4</v>
      </c>
      <c r="AC5210">
        <v>1060</v>
      </c>
      <c r="AD5210">
        <v>40</v>
      </c>
      <c r="AE5210">
        <v>16</v>
      </c>
      <c r="AF5210">
        <v>13.2</v>
      </c>
      <c r="AG5210">
        <v>14.3</v>
      </c>
      <c r="AH5210">
        <v>430</v>
      </c>
    </row>
    <row r="5211" spans="1:34" hidden="1" x14ac:dyDescent="0.25">
      <c r="A5211" t="s">
        <v>19839</v>
      </c>
      <c r="B5211" t="s">
        <v>19840</v>
      </c>
      <c r="C5211" s="1" t="str">
        <f t="shared" si="839"/>
        <v>21:0624</v>
      </c>
      <c r="D5211" s="1" t="str">
        <f t="shared" si="843"/>
        <v>21:0195</v>
      </c>
      <c r="E5211" t="s">
        <v>19841</v>
      </c>
      <c r="F5211" t="s">
        <v>19842</v>
      </c>
      <c r="H5211">
        <v>62.664099800000002</v>
      </c>
      <c r="I5211">
        <v>-138.4569505</v>
      </c>
      <c r="J5211" s="1" t="str">
        <f t="shared" si="844"/>
        <v>NGR bulk stream sediment</v>
      </c>
      <c r="K5211" s="1" t="str">
        <f t="shared" si="845"/>
        <v>&lt;177 micron (NGR)</v>
      </c>
      <c r="L5211">
        <v>34</v>
      </c>
      <c r="M5211" t="s">
        <v>126</v>
      </c>
      <c r="N5211">
        <v>668</v>
      </c>
      <c r="O5211">
        <v>72</v>
      </c>
      <c r="P5211">
        <v>132</v>
      </c>
      <c r="Q5211">
        <v>35</v>
      </c>
      <c r="R5211">
        <v>14</v>
      </c>
      <c r="S5211">
        <v>8</v>
      </c>
      <c r="T5211">
        <v>0.4</v>
      </c>
      <c r="U5211">
        <v>390</v>
      </c>
      <c r="V5211">
        <v>2.35</v>
      </c>
      <c r="W5211">
        <v>1</v>
      </c>
      <c r="X5211">
        <v>51</v>
      </c>
      <c r="Y5211">
        <v>12</v>
      </c>
      <c r="Z5211">
        <v>37</v>
      </c>
      <c r="AA5211">
        <v>0.9</v>
      </c>
      <c r="AB5211">
        <v>3</v>
      </c>
      <c r="AC5211">
        <v>989</v>
      </c>
      <c r="AD5211">
        <v>20</v>
      </c>
      <c r="AE5211">
        <v>32</v>
      </c>
      <c r="AF5211">
        <v>7.8</v>
      </c>
      <c r="AG5211">
        <v>12.4</v>
      </c>
      <c r="AH5211">
        <v>410</v>
      </c>
    </row>
    <row r="5212" spans="1:34" hidden="1" x14ac:dyDescent="0.25">
      <c r="A5212" t="s">
        <v>19843</v>
      </c>
      <c r="B5212" t="s">
        <v>19844</v>
      </c>
      <c r="C5212" s="1" t="str">
        <f t="shared" si="839"/>
        <v>21:0624</v>
      </c>
      <c r="D5212" s="1" t="str">
        <f t="shared" si="843"/>
        <v>21:0195</v>
      </c>
      <c r="E5212" t="s">
        <v>19845</v>
      </c>
      <c r="F5212" t="s">
        <v>19846</v>
      </c>
      <c r="H5212">
        <v>62.676119700000001</v>
      </c>
      <c r="I5212">
        <v>-138.39697480000001</v>
      </c>
      <c r="J5212" s="1" t="str">
        <f t="shared" si="844"/>
        <v>NGR bulk stream sediment</v>
      </c>
      <c r="K5212" s="1" t="str">
        <f t="shared" si="845"/>
        <v>&lt;177 micron (NGR)</v>
      </c>
      <c r="L5212">
        <v>34</v>
      </c>
      <c r="M5212" t="s">
        <v>131</v>
      </c>
      <c r="N5212">
        <v>669</v>
      </c>
      <c r="O5212">
        <v>86</v>
      </c>
      <c r="P5212">
        <v>16</v>
      </c>
      <c r="Q5212">
        <v>24</v>
      </c>
      <c r="R5212">
        <v>13</v>
      </c>
      <c r="S5212">
        <v>8</v>
      </c>
      <c r="T5212">
        <v>-0.2</v>
      </c>
      <c r="U5212">
        <v>1500</v>
      </c>
      <c r="V5212">
        <v>2.6</v>
      </c>
      <c r="W5212">
        <v>0.4</v>
      </c>
      <c r="X5212">
        <v>8</v>
      </c>
      <c r="Y5212">
        <v>2</v>
      </c>
      <c r="Z5212">
        <v>43</v>
      </c>
      <c r="AA5212">
        <v>1</v>
      </c>
      <c r="AB5212">
        <v>3</v>
      </c>
      <c r="AC5212">
        <v>879</v>
      </c>
      <c r="AD5212">
        <v>60</v>
      </c>
      <c r="AE5212">
        <v>-2</v>
      </c>
      <c r="AF5212">
        <v>28.6</v>
      </c>
      <c r="AG5212">
        <v>3.8</v>
      </c>
      <c r="AH5212">
        <v>380</v>
      </c>
    </row>
    <row r="5213" spans="1:34" hidden="1" x14ac:dyDescent="0.25">
      <c r="A5213" t="s">
        <v>19847</v>
      </c>
      <c r="B5213" t="s">
        <v>19848</v>
      </c>
      <c r="C5213" s="1" t="str">
        <f t="shared" si="839"/>
        <v>21:0624</v>
      </c>
      <c r="D5213" s="1" t="str">
        <f t="shared" si="843"/>
        <v>21:0195</v>
      </c>
      <c r="E5213" t="s">
        <v>19849</v>
      </c>
      <c r="F5213" t="s">
        <v>19850</v>
      </c>
      <c r="H5213">
        <v>62.661932999999998</v>
      </c>
      <c r="I5213">
        <v>-138.30499159999999</v>
      </c>
      <c r="J5213" s="1" t="str">
        <f t="shared" si="844"/>
        <v>NGR bulk stream sediment</v>
      </c>
      <c r="K5213" s="1" t="str">
        <f t="shared" si="845"/>
        <v>&lt;177 micron (NGR)</v>
      </c>
      <c r="L5213">
        <v>35</v>
      </c>
      <c r="M5213" t="s">
        <v>38</v>
      </c>
      <c r="N5213">
        <v>670</v>
      </c>
      <c r="O5213">
        <v>69</v>
      </c>
      <c r="P5213">
        <v>22</v>
      </c>
      <c r="Q5213">
        <v>18</v>
      </c>
      <c r="R5213">
        <v>25</v>
      </c>
      <c r="S5213">
        <v>12</v>
      </c>
      <c r="T5213">
        <v>0.2</v>
      </c>
      <c r="U5213">
        <v>460</v>
      </c>
      <c r="V5213">
        <v>2.2999999999999998</v>
      </c>
      <c r="W5213">
        <v>-0.2</v>
      </c>
      <c r="X5213">
        <v>9</v>
      </c>
      <c r="Y5213">
        <v>-2</v>
      </c>
      <c r="Z5213">
        <v>42</v>
      </c>
      <c r="AA5213">
        <v>1</v>
      </c>
      <c r="AB5213">
        <v>4</v>
      </c>
      <c r="AC5213">
        <v>1450</v>
      </c>
      <c r="AD5213">
        <v>25</v>
      </c>
      <c r="AE5213">
        <v>4</v>
      </c>
      <c r="AF5213">
        <v>5.6</v>
      </c>
      <c r="AG5213">
        <v>10.199999999999999</v>
      </c>
      <c r="AH5213">
        <v>365</v>
      </c>
    </row>
    <row r="5214" spans="1:34" hidden="1" x14ac:dyDescent="0.25">
      <c r="A5214" t="s">
        <v>19851</v>
      </c>
      <c r="B5214" t="s">
        <v>19852</v>
      </c>
      <c r="C5214" s="1" t="str">
        <f t="shared" si="839"/>
        <v>21:0624</v>
      </c>
      <c r="D5214" s="1" t="str">
        <f t="shared" si="843"/>
        <v>21:0195</v>
      </c>
      <c r="E5214" t="s">
        <v>19853</v>
      </c>
      <c r="F5214" t="s">
        <v>19854</v>
      </c>
      <c r="H5214">
        <v>62.678726500000003</v>
      </c>
      <c r="I5214">
        <v>-138.3269507</v>
      </c>
      <c r="J5214" s="1" t="str">
        <f t="shared" si="844"/>
        <v>NGR bulk stream sediment</v>
      </c>
      <c r="K5214" s="1" t="str">
        <f t="shared" si="845"/>
        <v>&lt;177 micron (NGR)</v>
      </c>
      <c r="L5214">
        <v>35</v>
      </c>
      <c r="M5214" t="s">
        <v>43</v>
      </c>
      <c r="N5214">
        <v>671</v>
      </c>
      <c r="O5214">
        <v>69</v>
      </c>
      <c r="P5214">
        <v>10</v>
      </c>
      <c r="Q5214">
        <v>18</v>
      </c>
      <c r="R5214">
        <v>11</v>
      </c>
      <c r="S5214">
        <v>12</v>
      </c>
      <c r="T5214">
        <v>-0.2</v>
      </c>
      <c r="U5214">
        <v>360</v>
      </c>
      <c r="V5214">
        <v>2.1</v>
      </c>
      <c r="W5214">
        <v>0.2</v>
      </c>
      <c r="X5214">
        <v>5</v>
      </c>
      <c r="Y5214">
        <v>-2</v>
      </c>
      <c r="Z5214">
        <v>30</v>
      </c>
      <c r="AA5214">
        <v>0.7</v>
      </c>
      <c r="AB5214">
        <v>4</v>
      </c>
      <c r="AC5214">
        <v>1300</v>
      </c>
      <c r="AD5214">
        <v>25</v>
      </c>
      <c r="AE5214">
        <v>-2</v>
      </c>
      <c r="AF5214">
        <v>9.4</v>
      </c>
      <c r="AG5214">
        <v>15.7</v>
      </c>
      <c r="AH5214">
        <v>365</v>
      </c>
    </row>
    <row r="5215" spans="1:34" hidden="1" x14ac:dyDescent="0.25">
      <c r="A5215" t="s">
        <v>19855</v>
      </c>
      <c r="B5215" t="s">
        <v>19856</v>
      </c>
      <c r="C5215" s="1" t="str">
        <f t="shared" si="839"/>
        <v>21:0624</v>
      </c>
      <c r="D5215" s="1" t="str">
        <f t="shared" si="843"/>
        <v>21:0195</v>
      </c>
      <c r="E5215" t="s">
        <v>19849</v>
      </c>
      <c r="F5215" t="s">
        <v>19857</v>
      </c>
      <c r="H5215">
        <v>62.661932999999998</v>
      </c>
      <c r="I5215">
        <v>-138.30499159999999</v>
      </c>
      <c r="J5215" s="1" t="str">
        <f t="shared" si="844"/>
        <v>NGR bulk stream sediment</v>
      </c>
      <c r="K5215" s="1" t="str">
        <f t="shared" si="845"/>
        <v>&lt;177 micron (NGR)</v>
      </c>
      <c r="L5215">
        <v>35</v>
      </c>
      <c r="M5215" t="s">
        <v>47</v>
      </c>
      <c r="N5215">
        <v>672</v>
      </c>
      <c r="O5215">
        <v>70</v>
      </c>
      <c r="P5215">
        <v>21</v>
      </c>
      <c r="Q5215">
        <v>19</v>
      </c>
      <c r="R5215">
        <v>26</v>
      </c>
      <c r="S5215">
        <v>6</v>
      </c>
      <c r="T5215">
        <v>0.2</v>
      </c>
      <c r="U5215">
        <v>460</v>
      </c>
      <c r="V5215">
        <v>2.4</v>
      </c>
      <c r="W5215">
        <v>0.2</v>
      </c>
      <c r="X5215">
        <v>8</v>
      </c>
      <c r="Y5215">
        <v>-2</v>
      </c>
      <c r="Z5215">
        <v>41</v>
      </c>
      <c r="AA5215">
        <v>1</v>
      </c>
      <c r="AB5215">
        <v>2</v>
      </c>
      <c r="AC5215">
        <v>1420</v>
      </c>
      <c r="AD5215">
        <v>25</v>
      </c>
      <c r="AE5215">
        <v>4</v>
      </c>
      <c r="AF5215">
        <v>6.6</v>
      </c>
      <c r="AG5215">
        <v>10.5</v>
      </c>
      <c r="AH5215">
        <v>340</v>
      </c>
    </row>
    <row r="5216" spans="1:34" hidden="1" x14ac:dyDescent="0.25">
      <c r="A5216" t="s">
        <v>19858</v>
      </c>
      <c r="B5216" t="s">
        <v>19859</v>
      </c>
      <c r="C5216" s="1" t="str">
        <f t="shared" si="839"/>
        <v>21:0624</v>
      </c>
      <c r="D5216" s="1" t="str">
        <f t="shared" si="843"/>
        <v>21:0195</v>
      </c>
      <c r="E5216" t="s">
        <v>19849</v>
      </c>
      <c r="F5216" t="s">
        <v>19860</v>
      </c>
      <c r="H5216">
        <v>62.661932999999998</v>
      </c>
      <c r="I5216">
        <v>-138.30499159999999</v>
      </c>
      <c r="J5216" s="1" t="str">
        <f t="shared" si="844"/>
        <v>NGR bulk stream sediment</v>
      </c>
      <c r="K5216" s="1" t="str">
        <f t="shared" si="845"/>
        <v>&lt;177 micron (NGR)</v>
      </c>
      <c r="L5216">
        <v>35</v>
      </c>
      <c r="M5216" t="s">
        <v>51</v>
      </c>
      <c r="N5216">
        <v>673</v>
      </c>
      <c r="O5216">
        <v>68</v>
      </c>
      <c r="P5216">
        <v>20</v>
      </c>
      <c r="Q5216">
        <v>15</v>
      </c>
      <c r="R5216">
        <v>25</v>
      </c>
      <c r="S5216">
        <v>13</v>
      </c>
      <c r="T5216">
        <v>0.2</v>
      </c>
      <c r="U5216">
        <v>440</v>
      </c>
      <c r="V5216">
        <v>2.2000000000000002</v>
      </c>
      <c r="W5216">
        <v>0.4</v>
      </c>
      <c r="X5216">
        <v>7</v>
      </c>
      <c r="Y5216">
        <v>-2</v>
      </c>
      <c r="Z5216">
        <v>42</v>
      </c>
      <c r="AA5216">
        <v>0.8</v>
      </c>
      <c r="AB5216">
        <v>1</v>
      </c>
      <c r="AC5216">
        <v>1220</v>
      </c>
      <c r="AD5216">
        <v>20</v>
      </c>
      <c r="AE5216">
        <v>30</v>
      </c>
      <c r="AF5216">
        <v>5.6</v>
      </c>
      <c r="AG5216">
        <v>11.5</v>
      </c>
      <c r="AH5216">
        <v>450</v>
      </c>
    </row>
    <row r="5217" spans="1:34" hidden="1" x14ac:dyDescent="0.25">
      <c r="A5217" t="s">
        <v>19861</v>
      </c>
      <c r="B5217" t="s">
        <v>19862</v>
      </c>
      <c r="C5217" s="1" t="str">
        <f t="shared" si="839"/>
        <v>21:0624</v>
      </c>
      <c r="D5217" s="1" t="str">
        <f t="shared" si="843"/>
        <v>21:0195</v>
      </c>
      <c r="E5217" t="s">
        <v>19863</v>
      </c>
      <c r="F5217" t="s">
        <v>19864</v>
      </c>
      <c r="H5217">
        <v>62.637052599999997</v>
      </c>
      <c r="I5217">
        <v>-138.3081694</v>
      </c>
      <c r="J5217" s="1" t="str">
        <f t="shared" si="844"/>
        <v>NGR bulk stream sediment</v>
      </c>
      <c r="K5217" s="1" t="str">
        <f t="shared" si="845"/>
        <v>&lt;177 micron (NGR)</v>
      </c>
      <c r="L5217">
        <v>35</v>
      </c>
      <c r="M5217" t="s">
        <v>56</v>
      </c>
      <c r="N5217">
        <v>674</v>
      </c>
      <c r="O5217">
        <v>56</v>
      </c>
      <c r="P5217">
        <v>14</v>
      </c>
      <c r="Q5217">
        <v>9</v>
      </c>
      <c r="R5217">
        <v>12</v>
      </c>
      <c r="S5217">
        <v>10</v>
      </c>
      <c r="T5217">
        <v>-0.2</v>
      </c>
      <c r="U5217">
        <v>440</v>
      </c>
      <c r="V5217">
        <v>2.0499999999999998</v>
      </c>
      <c r="W5217">
        <v>0.4</v>
      </c>
      <c r="X5217">
        <v>2</v>
      </c>
      <c r="Y5217">
        <v>-2</v>
      </c>
      <c r="Z5217">
        <v>36</v>
      </c>
      <c r="AA5217">
        <v>0.2</v>
      </c>
      <c r="AB5217">
        <v>1</v>
      </c>
      <c r="AC5217">
        <v>937</v>
      </c>
      <c r="AD5217">
        <v>45</v>
      </c>
      <c r="AE5217">
        <v>-2</v>
      </c>
      <c r="AF5217">
        <v>31.8</v>
      </c>
      <c r="AG5217">
        <v>28.8</v>
      </c>
      <c r="AH5217">
        <v>410</v>
      </c>
    </row>
    <row r="5218" spans="1:34" hidden="1" x14ac:dyDescent="0.25">
      <c r="A5218" t="s">
        <v>19865</v>
      </c>
      <c r="B5218" t="s">
        <v>19866</v>
      </c>
      <c r="C5218" s="1" t="str">
        <f t="shared" si="839"/>
        <v>21:0624</v>
      </c>
      <c r="D5218" s="1" t="str">
        <f>HYPERLINK("http://geochem.nrcan.gc.ca/cdogs/content/svy/svy_e.htm", "")</f>
        <v/>
      </c>
      <c r="G5218" s="1" t="str">
        <f>HYPERLINK("http://geochem.nrcan.gc.ca/cdogs/content/cr_/cr_00077_e.htm", "77")</f>
        <v>77</v>
      </c>
      <c r="J5218" t="s">
        <v>69</v>
      </c>
      <c r="K5218" t="s">
        <v>70</v>
      </c>
      <c r="L5218">
        <v>35</v>
      </c>
      <c r="M5218" t="s">
        <v>71</v>
      </c>
      <c r="N5218">
        <v>675</v>
      </c>
      <c r="O5218">
        <v>119</v>
      </c>
      <c r="P5218">
        <v>55</v>
      </c>
      <c r="Q5218">
        <v>32</v>
      </c>
      <c r="R5218">
        <v>274</v>
      </c>
      <c r="S5218">
        <v>29</v>
      </c>
      <c r="T5218">
        <v>-0.2</v>
      </c>
      <c r="U5218">
        <v>500</v>
      </c>
      <c r="V5218">
        <v>2.95</v>
      </c>
      <c r="W5218">
        <v>0.8</v>
      </c>
      <c r="X5218">
        <v>11</v>
      </c>
      <c r="Y5218">
        <v>3</v>
      </c>
      <c r="Z5218">
        <v>53</v>
      </c>
      <c r="AA5218">
        <v>1.4</v>
      </c>
      <c r="AB5218">
        <v>9</v>
      </c>
      <c r="AC5218">
        <v>748</v>
      </c>
      <c r="AD5218">
        <v>10</v>
      </c>
      <c r="AE5218">
        <v>18</v>
      </c>
      <c r="AF5218">
        <v>2.6</v>
      </c>
      <c r="AG5218">
        <v>17.8</v>
      </c>
      <c r="AH5218">
        <v>450</v>
      </c>
    </row>
    <row r="5219" spans="1:34" hidden="1" x14ac:dyDescent="0.25">
      <c r="A5219" t="s">
        <v>19867</v>
      </c>
      <c r="B5219" t="s">
        <v>19868</v>
      </c>
      <c r="C5219" s="1" t="str">
        <f t="shared" si="839"/>
        <v>21:0624</v>
      </c>
      <c r="D5219" s="1" t="str">
        <f t="shared" ref="D5219:D5249" si="846">HYPERLINK("http://geochem.nrcan.gc.ca/cdogs/content/svy/svy210195_e.htm", "21:0195")</f>
        <v>21:0195</v>
      </c>
      <c r="E5219" t="s">
        <v>19869</v>
      </c>
      <c r="F5219" t="s">
        <v>19870</v>
      </c>
      <c r="H5219">
        <v>62.619813000000001</v>
      </c>
      <c r="I5219">
        <v>-138.27638529999999</v>
      </c>
      <c r="J5219" s="1" t="str">
        <f t="shared" ref="J5219:J5249" si="847">HYPERLINK("http://geochem.nrcan.gc.ca/cdogs/content/kwd/kwd020030_e.htm", "NGR bulk stream sediment")</f>
        <v>NGR bulk stream sediment</v>
      </c>
      <c r="K5219" s="1" t="str">
        <f t="shared" ref="K5219:K5249" si="848">HYPERLINK("http://geochem.nrcan.gc.ca/cdogs/content/kwd/kwd080006_e.htm", "&lt;177 micron (NGR)")</f>
        <v>&lt;177 micron (NGR)</v>
      </c>
      <c r="L5219">
        <v>35</v>
      </c>
      <c r="M5219" t="s">
        <v>61</v>
      </c>
      <c r="N5219">
        <v>676</v>
      </c>
      <c r="O5219">
        <v>63</v>
      </c>
      <c r="P5219">
        <v>39</v>
      </c>
      <c r="Q5219">
        <v>28</v>
      </c>
      <c r="R5219">
        <v>18</v>
      </c>
      <c r="S5219">
        <v>13</v>
      </c>
      <c r="T5219">
        <v>0.4</v>
      </c>
      <c r="U5219">
        <v>410</v>
      </c>
      <c r="V5219">
        <v>2.7</v>
      </c>
      <c r="W5219">
        <v>0.4</v>
      </c>
      <c r="X5219">
        <v>15</v>
      </c>
      <c r="Y5219">
        <v>4</v>
      </c>
      <c r="Z5219">
        <v>50</v>
      </c>
      <c r="AA5219">
        <v>1.4</v>
      </c>
      <c r="AB5219">
        <v>4</v>
      </c>
      <c r="AC5219">
        <v>1170</v>
      </c>
      <c r="AD5219">
        <v>20</v>
      </c>
      <c r="AE5219">
        <v>16</v>
      </c>
      <c r="AF5219">
        <v>8.6</v>
      </c>
      <c r="AG5219">
        <v>15.5</v>
      </c>
      <c r="AH5219">
        <v>380</v>
      </c>
    </row>
    <row r="5220" spans="1:34" hidden="1" x14ac:dyDescent="0.25">
      <c r="A5220" t="s">
        <v>19871</v>
      </c>
      <c r="B5220" t="s">
        <v>19872</v>
      </c>
      <c r="C5220" s="1" t="str">
        <f t="shared" si="839"/>
        <v>21:0624</v>
      </c>
      <c r="D5220" s="1" t="str">
        <f t="shared" si="846"/>
        <v>21:0195</v>
      </c>
      <c r="E5220" t="s">
        <v>19873</v>
      </c>
      <c r="F5220" t="s">
        <v>19874</v>
      </c>
      <c r="H5220">
        <v>62.6076756</v>
      </c>
      <c r="I5220">
        <v>-138.27667959999999</v>
      </c>
      <c r="J5220" s="1" t="str">
        <f t="shared" si="847"/>
        <v>NGR bulk stream sediment</v>
      </c>
      <c r="K5220" s="1" t="str">
        <f t="shared" si="848"/>
        <v>&lt;177 micron (NGR)</v>
      </c>
      <c r="L5220">
        <v>35</v>
      </c>
      <c r="M5220" t="s">
        <v>66</v>
      </c>
      <c r="N5220">
        <v>677</v>
      </c>
      <c r="O5220">
        <v>70</v>
      </c>
      <c r="P5220">
        <v>11</v>
      </c>
      <c r="Q5220">
        <v>12</v>
      </c>
      <c r="R5220">
        <v>10</v>
      </c>
      <c r="S5220">
        <v>18</v>
      </c>
      <c r="T5220">
        <v>-0.2</v>
      </c>
      <c r="U5220">
        <v>530</v>
      </c>
      <c r="V5220">
        <v>2.4500000000000002</v>
      </c>
      <c r="W5220">
        <v>-0.2</v>
      </c>
      <c r="X5220">
        <v>3</v>
      </c>
      <c r="Y5220">
        <v>-2</v>
      </c>
      <c r="Z5220">
        <v>41</v>
      </c>
      <c r="AA5220">
        <v>0.5</v>
      </c>
      <c r="AB5220">
        <v>2</v>
      </c>
      <c r="AC5220">
        <v>1260</v>
      </c>
      <c r="AD5220">
        <v>50</v>
      </c>
      <c r="AE5220">
        <v>-2</v>
      </c>
      <c r="AF5220">
        <v>6.6</v>
      </c>
      <c r="AG5220">
        <v>10.5</v>
      </c>
      <c r="AH5220">
        <v>310</v>
      </c>
    </row>
    <row r="5221" spans="1:34" hidden="1" x14ac:dyDescent="0.25">
      <c r="A5221" t="s">
        <v>19875</v>
      </c>
      <c r="B5221" t="s">
        <v>19876</v>
      </c>
      <c r="C5221" s="1" t="str">
        <f t="shared" si="839"/>
        <v>21:0624</v>
      </c>
      <c r="D5221" s="1" t="str">
        <f t="shared" si="846"/>
        <v>21:0195</v>
      </c>
      <c r="E5221" t="s">
        <v>19877</v>
      </c>
      <c r="F5221" t="s">
        <v>19878</v>
      </c>
      <c r="H5221">
        <v>62.588569200000002</v>
      </c>
      <c r="I5221">
        <v>-138.2526762</v>
      </c>
      <c r="J5221" s="1" t="str">
        <f t="shared" si="847"/>
        <v>NGR bulk stream sediment</v>
      </c>
      <c r="K5221" s="1" t="str">
        <f t="shared" si="848"/>
        <v>&lt;177 micron (NGR)</v>
      </c>
      <c r="L5221">
        <v>35</v>
      </c>
      <c r="M5221" t="s">
        <v>76</v>
      </c>
      <c r="N5221">
        <v>678</v>
      </c>
      <c r="O5221">
        <v>85</v>
      </c>
      <c r="P5221">
        <v>16</v>
      </c>
      <c r="Q5221">
        <v>12</v>
      </c>
      <c r="R5221">
        <v>23</v>
      </c>
      <c r="S5221">
        <v>12</v>
      </c>
      <c r="T5221">
        <v>-0.2</v>
      </c>
      <c r="U5221">
        <v>410</v>
      </c>
      <c r="V5221">
        <v>2.5</v>
      </c>
      <c r="W5221">
        <v>0.2</v>
      </c>
      <c r="X5221">
        <v>10</v>
      </c>
      <c r="Y5221">
        <v>-2</v>
      </c>
      <c r="Z5221">
        <v>46</v>
      </c>
      <c r="AA5221">
        <v>1.5</v>
      </c>
      <c r="AB5221">
        <v>4</v>
      </c>
      <c r="AC5221">
        <v>1330</v>
      </c>
      <c r="AD5221">
        <v>35</v>
      </c>
      <c r="AE5221">
        <v>8</v>
      </c>
      <c r="AF5221">
        <v>6.4</v>
      </c>
      <c r="AG5221">
        <v>13.2</v>
      </c>
      <c r="AH5221">
        <v>355</v>
      </c>
    </row>
    <row r="5222" spans="1:34" hidden="1" x14ac:dyDescent="0.25">
      <c r="A5222" t="s">
        <v>19879</v>
      </c>
      <c r="B5222" t="s">
        <v>19880</v>
      </c>
      <c r="C5222" s="1" t="str">
        <f t="shared" si="839"/>
        <v>21:0624</v>
      </c>
      <c r="D5222" s="1" t="str">
        <f t="shared" si="846"/>
        <v>21:0195</v>
      </c>
      <c r="E5222" t="s">
        <v>19881</v>
      </c>
      <c r="F5222" t="s">
        <v>19882</v>
      </c>
      <c r="H5222">
        <v>62.586140899999997</v>
      </c>
      <c r="I5222">
        <v>-138.2662636</v>
      </c>
      <c r="J5222" s="1" t="str">
        <f t="shared" si="847"/>
        <v>NGR bulk stream sediment</v>
      </c>
      <c r="K5222" s="1" t="str">
        <f t="shared" si="848"/>
        <v>&lt;177 micron (NGR)</v>
      </c>
      <c r="L5222">
        <v>35</v>
      </c>
      <c r="M5222" t="s">
        <v>81</v>
      </c>
      <c r="N5222">
        <v>679</v>
      </c>
      <c r="O5222">
        <v>55</v>
      </c>
      <c r="P5222">
        <v>14</v>
      </c>
      <c r="Q5222">
        <v>11</v>
      </c>
      <c r="R5222">
        <v>31</v>
      </c>
      <c r="S5222">
        <v>11</v>
      </c>
      <c r="T5222">
        <v>-0.2</v>
      </c>
      <c r="U5222">
        <v>270</v>
      </c>
      <c r="V5222">
        <v>2</v>
      </c>
      <c r="W5222">
        <v>-0.2</v>
      </c>
      <c r="X5222">
        <v>4</v>
      </c>
      <c r="Y5222">
        <v>-2</v>
      </c>
      <c r="Z5222">
        <v>41</v>
      </c>
      <c r="AA5222">
        <v>0.6</v>
      </c>
      <c r="AB5222">
        <v>3</v>
      </c>
      <c r="AC5222">
        <v>1110</v>
      </c>
      <c r="AD5222">
        <v>10</v>
      </c>
      <c r="AE5222">
        <v>10</v>
      </c>
      <c r="AF5222">
        <v>3.2</v>
      </c>
      <c r="AG5222">
        <v>9.3000000000000007</v>
      </c>
      <c r="AH5222">
        <v>400</v>
      </c>
    </row>
    <row r="5223" spans="1:34" hidden="1" x14ac:dyDescent="0.25">
      <c r="A5223" t="s">
        <v>19883</v>
      </c>
      <c r="B5223" t="s">
        <v>19884</v>
      </c>
      <c r="C5223" s="1" t="str">
        <f t="shared" si="839"/>
        <v>21:0624</v>
      </c>
      <c r="D5223" s="1" t="str">
        <f t="shared" si="846"/>
        <v>21:0195</v>
      </c>
      <c r="E5223" t="s">
        <v>19885</v>
      </c>
      <c r="F5223" t="s">
        <v>19886</v>
      </c>
      <c r="H5223">
        <v>62.570206599999999</v>
      </c>
      <c r="I5223">
        <v>-138.2745032</v>
      </c>
      <c r="J5223" s="1" t="str">
        <f t="shared" si="847"/>
        <v>NGR bulk stream sediment</v>
      </c>
      <c r="K5223" s="1" t="str">
        <f t="shared" si="848"/>
        <v>&lt;177 micron (NGR)</v>
      </c>
      <c r="L5223">
        <v>35</v>
      </c>
      <c r="M5223" t="s">
        <v>86</v>
      </c>
      <c r="N5223">
        <v>680</v>
      </c>
      <c r="O5223">
        <v>71</v>
      </c>
      <c r="P5223">
        <v>11</v>
      </c>
      <c r="Q5223">
        <v>21</v>
      </c>
      <c r="R5223">
        <v>15</v>
      </c>
      <c r="S5223">
        <v>11</v>
      </c>
      <c r="T5223">
        <v>0.3</v>
      </c>
      <c r="U5223">
        <v>700</v>
      </c>
      <c r="V5223">
        <v>2.2000000000000002</v>
      </c>
      <c r="W5223">
        <v>0.4</v>
      </c>
      <c r="X5223">
        <v>2</v>
      </c>
      <c r="Y5223">
        <v>-2</v>
      </c>
      <c r="Z5223">
        <v>33</v>
      </c>
      <c r="AA5223">
        <v>0.4</v>
      </c>
      <c r="AB5223">
        <v>3</v>
      </c>
      <c r="AC5223">
        <v>1320</v>
      </c>
      <c r="AD5223">
        <v>25</v>
      </c>
      <c r="AE5223">
        <v>-2</v>
      </c>
      <c r="AF5223">
        <v>7</v>
      </c>
      <c r="AG5223">
        <v>15.3</v>
      </c>
      <c r="AH5223">
        <v>400</v>
      </c>
    </row>
    <row r="5224" spans="1:34" hidden="1" x14ac:dyDescent="0.25">
      <c r="A5224" t="s">
        <v>19887</v>
      </c>
      <c r="B5224" t="s">
        <v>19888</v>
      </c>
      <c r="C5224" s="1" t="str">
        <f t="shared" si="839"/>
        <v>21:0624</v>
      </c>
      <c r="D5224" s="1" t="str">
        <f t="shared" si="846"/>
        <v>21:0195</v>
      </c>
      <c r="E5224" t="s">
        <v>19889</v>
      </c>
      <c r="F5224" t="s">
        <v>19890</v>
      </c>
      <c r="H5224">
        <v>62.589672299999997</v>
      </c>
      <c r="I5224">
        <v>-138.36794359999999</v>
      </c>
      <c r="J5224" s="1" t="str">
        <f t="shared" si="847"/>
        <v>NGR bulk stream sediment</v>
      </c>
      <c r="K5224" s="1" t="str">
        <f t="shared" si="848"/>
        <v>&lt;177 micron (NGR)</v>
      </c>
      <c r="L5224">
        <v>35</v>
      </c>
      <c r="M5224" t="s">
        <v>91</v>
      </c>
      <c r="N5224">
        <v>681</v>
      </c>
      <c r="O5224">
        <v>54</v>
      </c>
      <c r="P5224">
        <v>11</v>
      </c>
      <c r="Q5224">
        <v>9</v>
      </c>
      <c r="R5224">
        <v>24</v>
      </c>
      <c r="S5224">
        <v>12</v>
      </c>
      <c r="T5224">
        <v>-0.2</v>
      </c>
      <c r="U5224">
        <v>300</v>
      </c>
      <c r="V5224">
        <v>2.1</v>
      </c>
      <c r="W5224">
        <v>-0.2</v>
      </c>
      <c r="X5224">
        <v>2</v>
      </c>
      <c r="Y5224">
        <v>-2</v>
      </c>
      <c r="Z5224">
        <v>38</v>
      </c>
      <c r="AA5224">
        <v>0.5</v>
      </c>
      <c r="AB5224">
        <v>2</v>
      </c>
      <c r="AC5224">
        <v>1140</v>
      </c>
      <c r="AD5224">
        <v>20</v>
      </c>
      <c r="AE5224">
        <v>-2</v>
      </c>
      <c r="AF5224">
        <v>7</v>
      </c>
      <c r="AG5224">
        <v>4.4000000000000004</v>
      </c>
      <c r="AH5224">
        <v>430</v>
      </c>
    </row>
    <row r="5225" spans="1:34" hidden="1" x14ac:dyDescent="0.25">
      <c r="A5225" t="s">
        <v>19891</v>
      </c>
      <c r="B5225" t="s">
        <v>19892</v>
      </c>
      <c r="C5225" s="1" t="str">
        <f t="shared" si="839"/>
        <v>21:0624</v>
      </c>
      <c r="D5225" s="1" t="str">
        <f t="shared" si="846"/>
        <v>21:0195</v>
      </c>
      <c r="E5225" t="s">
        <v>19893</v>
      </c>
      <c r="F5225" t="s">
        <v>19894</v>
      </c>
      <c r="H5225">
        <v>62.548694300000001</v>
      </c>
      <c r="I5225">
        <v>-138.33779369999999</v>
      </c>
      <c r="J5225" s="1" t="str">
        <f t="shared" si="847"/>
        <v>NGR bulk stream sediment</v>
      </c>
      <c r="K5225" s="1" t="str">
        <f t="shared" si="848"/>
        <v>&lt;177 micron (NGR)</v>
      </c>
      <c r="L5225">
        <v>35</v>
      </c>
      <c r="M5225" t="s">
        <v>96</v>
      </c>
      <c r="N5225">
        <v>682</v>
      </c>
      <c r="O5225">
        <v>77</v>
      </c>
      <c r="P5225">
        <v>12</v>
      </c>
      <c r="Q5225">
        <v>12</v>
      </c>
      <c r="R5225">
        <v>20</v>
      </c>
      <c r="S5225">
        <v>11</v>
      </c>
      <c r="T5225">
        <v>0.2</v>
      </c>
      <c r="U5225">
        <v>440</v>
      </c>
      <c r="V5225">
        <v>1.88</v>
      </c>
      <c r="W5225">
        <v>0.3</v>
      </c>
      <c r="X5225">
        <v>2</v>
      </c>
      <c r="Y5225">
        <v>-2</v>
      </c>
      <c r="Z5225">
        <v>28</v>
      </c>
      <c r="AA5225">
        <v>0.4</v>
      </c>
      <c r="AB5225">
        <v>3</v>
      </c>
      <c r="AC5225">
        <v>1240</v>
      </c>
      <c r="AD5225">
        <v>20</v>
      </c>
      <c r="AE5225">
        <v>-2</v>
      </c>
      <c r="AF5225">
        <v>5</v>
      </c>
      <c r="AG5225">
        <v>7.4</v>
      </c>
      <c r="AH5225">
        <v>460</v>
      </c>
    </row>
    <row r="5226" spans="1:34" hidden="1" x14ac:dyDescent="0.25">
      <c r="A5226" t="s">
        <v>19895</v>
      </c>
      <c r="B5226" t="s">
        <v>19896</v>
      </c>
      <c r="C5226" s="1" t="str">
        <f t="shared" si="839"/>
        <v>21:0624</v>
      </c>
      <c r="D5226" s="1" t="str">
        <f t="shared" si="846"/>
        <v>21:0195</v>
      </c>
      <c r="E5226" t="s">
        <v>19897</v>
      </c>
      <c r="F5226" t="s">
        <v>19898</v>
      </c>
      <c r="H5226">
        <v>62.543921400000002</v>
      </c>
      <c r="I5226">
        <v>-138.33948470000001</v>
      </c>
      <c r="J5226" s="1" t="str">
        <f t="shared" si="847"/>
        <v>NGR bulk stream sediment</v>
      </c>
      <c r="K5226" s="1" t="str">
        <f t="shared" si="848"/>
        <v>&lt;177 micron (NGR)</v>
      </c>
      <c r="L5226">
        <v>35</v>
      </c>
      <c r="M5226" t="s">
        <v>101</v>
      </c>
      <c r="N5226">
        <v>683</v>
      </c>
      <c r="O5226">
        <v>192</v>
      </c>
      <c r="P5226">
        <v>23</v>
      </c>
      <c r="Q5226">
        <v>12</v>
      </c>
      <c r="R5226">
        <v>41</v>
      </c>
      <c r="S5226">
        <v>8</v>
      </c>
      <c r="T5226">
        <v>-0.2</v>
      </c>
      <c r="U5226">
        <v>360</v>
      </c>
      <c r="V5226">
        <v>2.5</v>
      </c>
      <c r="W5226">
        <v>0.8</v>
      </c>
      <c r="X5226">
        <v>5</v>
      </c>
      <c r="Y5226">
        <v>-2</v>
      </c>
      <c r="Z5226">
        <v>37</v>
      </c>
      <c r="AA5226">
        <v>0.5</v>
      </c>
      <c r="AB5226">
        <v>2</v>
      </c>
      <c r="AC5226">
        <v>1450</v>
      </c>
      <c r="AD5226">
        <v>15</v>
      </c>
      <c r="AE5226">
        <v>2</v>
      </c>
      <c r="AF5226">
        <v>6</v>
      </c>
      <c r="AG5226">
        <v>4.3</v>
      </c>
      <c r="AH5226">
        <v>480</v>
      </c>
    </row>
    <row r="5227" spans="1:34" hidden="1" x14ac:dyDescent="0.25">
      <c r="A5227" t="s">
        <v>19899</v>
      </c>
      <c r="B5227" t="s">
        <v>19900</v>
      </c>
      <c r="C5227" s="1" t="str">
        <f t="shared" si="839"/>
        <v>21:0624</v>
      </c>
      <c r="D5227" s="1" t="str">
        <f t="shared" si="846"/>
        <v>21:0195</v>
      </c>
      <c r="E5227" t="s">
        <v>19901</v>
      </c>
      <c r="F5227" t="s">
        <v>19902</v>
      </c>
      <c r="H5227">
        <v>62.543891000000002</v>
      </c>
      <c r="I5227">
        <v>-138.2999815</v>
      </c>
      <c r="J5227" s="1" t="str">
        <f t="shared" si="847"/>
        <v>NGR bulk stream sediment</v>
      </c>
      <c r="K5227" s="1" t="str">
        <f t="shared" si="848"/>
        <v>&lt;177 micron (NGR)</v>
      </c>
      <c r="L5227">
        <v>35</v>
      </c>
      <c r="M5227" t="s">
        <v>106</v>
      </c>
      <c r="N5227">
        <v>684</v>
      </c>
      <c r="O5227">
        <v>129</v>
      </c>
      <c r="P5227">
        <v>24</v>
      </c>
      <c r="Q5227">
        <v>19</v>
      </c>
      <c r="R5227">
        <v>34</v>
      </c>
      <c r="S5227">
        <v>16</v>
      </c>
      <c r="T5227">
        <v>-0.2</v>
      </c>
      <c r="U5227">
        <v>740</v>
      </c>
      <c r="V5227">
        <v>2.6</v>
      </c>
      <c r="W5227">
        <v>0.7</v>
      </c>
      <c r="X5227">
        <v>12</v>
      </c>
      <c r="Y5227">
        <v>-2</v>
      </c>
      <c r="Z5227">
        <v>38</v>
      </c>
      <c r="AA5227">
        <v>0.6</v>
      </c>
      <c r="AB5227">
        <v>4</v>
      </c>
      <c r="AC5227">
        <v>1200</v>
      </c>
      <c r="AD5227">
        <v>25</v>
      </c>
      <c r="AE5227">
        <v>-2</v>
      </c>
      <c r="AF5227">
        <v>9.6</v>
      </c>
      <c r="AG5227">
        <v>7.9</v>
      </c>
      <c r="AH5227">
        <v>365</v>
      </c>
    </row>
    <row r="5228" spans="1:34" hidden="1" x14ac:dyDescent="0.25">
      <c r="A5228" t="s">
        <v>19903</v>
      </c>
      <c r="B5228" t="s">
        <v>19904</v>
      </c>
      <c r="C5228" s="1" t="str">
        <f t="shared" si="839"/>
        <v>21:0624</v>
      </c>
      <c r="D5228" s="1" t="str">
        <f t="shared" si="846"/>
        <v>21:0195</v>
      </c>
      <c r="E5228" t="s">
        <v>19905</v>
      </c>
      <c r="F5228" t="s">
        <v>19906</v>
      </c>
      <c r="H5228">
        <v>62.545106599999997</v>
      </c>
      <c r="I5228">
        <v>-138.2673465</v>
      </c>
      <c r="J5228" s="1" t="str">
        <f t="shared" si="847"/>
        <v>NGR bulk stream sediment</v>
      </c>
      <c r="K5228" s="1" t="str">
        <f t="shared" si="848"/>
        <v>&lt;177 micron (NGR)</v>
      </c>
      <c r="L5228">
        <v>35</v>
      </c>
      <c r="M5228" t="s">
        <v>111</v>
      </c>
      <c r="N5228">
        <v>685</v>
      </c>
      <c r="O5228">
        <v>68</v>
      </c>
      <c r="P5228">
        <v>21</v>
      </c>
      <c r="Q5228">
        <v>13</v>
      </c>
      <c r="R5228">
        <v>36</v>
      </c>
      <c r="S5228">
        <v>13</v>
      </c>
      <c r="T5228">
        <v>-0.2</v>
      </c>
      <c r="U5228">
        <v>300</v>
      </c>
      <c r="V5228">
        <v>2.5</v>
      </c>
      <c r="W5228">
        <v>-0.2</v>
      </c>
      <c r="X5228">
        <v>4</v>
      </c>
      <c r="Y5228">
        <v>-2</v>
      </c>
      <c r="Z5228">
        <v>58</v>
      </c>
      <c r="AA5228">
        <v>0.7</v>
      </c>
      <c r="AB5228">
        <v>3</v>
      </c>
      <c r="AC5228">
        <v>1040</v>
      </c>
      <c r="AD5228">
        <v>20</v>
      </c>
      <c r="AE5228">
        <v>4</v>
      </c>
      <c r="AF5228">
        <v>8</v>
      </c>
      <c r="AG5228">
        <v>5.3</v>
      </c>
      <c r="AH5228">
        <v>340</v>
      </c>
    </row>
    <row r="5229" spans="1:34" hidden="1" x14ac:dyDescent="0.25">
      <c r="A5229" t="s">
        <v>19907</v>
      </c>
      <c r="B5229" t="s">
        <v>19908</v>
      </c>
      <c r="C5229" s="1" t="str">
        <f t="shared" si="839"/>
        <v>21:0624</v>
      </c>
      <c r="D5229" s="1" t="str">
        <f t="shared" si="846"/>
        <v>21:0195</v>
      </c>
      <c r="E5229" t="s">
        <v>19909</v>
      </c>
      <c r="F5229" t="s">
        <v>19910</v>
      </c>
      <c r="H5229">
        <v>62.539698899999998</v>
      </c>
      <c r="I5229">
        <v>-138.2857358</v>
      </c>
      <c r="J5229" s="1" t="str">
        <f t="shared" si="847"/>
        <v>NGR bulk stream sediment</v>
      </c>
      <c r="K5229" s="1" t="str">
        <f t="shared" si="848"/>
        <v>&lt;177 micron (NGR)</v>
      </c>
      <c r="L5229">
        <v>35</v>
      </c>
      <c r="M5229" t="s">
        <v>116</v>
      </c>
      <c r="N5229">
        <v>686</v>
      </c>
      <c r="O5229">
        <v>127</v>
      </c>
      <c r="P5229">
        <v>71</v>
      </c>
      <c r="Q5229">
        <v>16</v>
      </c>
      <c r="R5229">
        <v>18</v>
      </c>
      <c r="S5229">
        <v>7</v>
      </c>
      <c r="T5229">
        <v>0.4</v>
      </c>
      <c r="U5229">
        <v>920</v>
      </c>
      <c r="V5229">
        <v>2.2000000000000002</v>
      </c>
      <c r="W5229">
        <v>1.3</v>
      </c>
      <c r="X5229">
        <v>9</v>
      </c>
      <c r="Y5229">
        <v>3</v>
      </c>
      <c r="Z5229">
        <v>31</v>
      </c>
      <c r="AA5229">
        <v>1.4</v>
      </c>
      <c r="AB5229">
        <v>2</v>
      </c>
      <c r="AC5229">
        <v>923</v>
      </c>
      <c r="AD5229">
        <v>35</v>
      </c>
      <c r="AE5229">
        <v>2</v>
      </c>
      <c r="AF5229">
        <v>12.6</v>
      </c>
      <c r="AG5229">
        <v>16.8</v>
      </c>
      <c r="AH5229">
        <v>400</v>
      </c>
    </row>
    <row r="5230" spans="1:34" hidden="1" x14ac:dyDescent="0.25">
      <c r="A5230" t="s">
        <v>19911</v>
      </c>
      <c r="B5230" t="s">
        <v>19912</v>
      </c>
      <c r="C5230" s="1" t="str">
        <f t="shared" si="839"/>
        <v>21:0624</v>
      </c>
      <c r="D5230" s="1" t="str">
        <f t="shared" si="846"/>
        <v>21:0195</v>
      </c>
      <c r="E5230" t="s">
        <v>19913</v>
      </c>
      <c r="F5230" t="s">
        <v>19914</v>
      </c>
      <c r="H5230">
        <v>62.551450600000003</v>
      </c>
      <c r="I5230">
        <v>-138.15719960000001</v>
      </c>
      <c r="J5230" s="1" t="str">
        <f t="shared" si="847"/>
        <v>NGR bulk stream sediment</v>
      </c>
      <c r="K5230" s="1" t="str">
        <f t="shared" si="848"/>
        <v>&lt;177 micron (NGR)</v>
      </c>
      <c r="L5230">
        <v>35</v>
      </c>
      <c r="M5230" t="s">
        <v>121</v>
      </c>
      <c r="N5230">
        <v>687</v>
      </c>
      <c r="O5230">
        <v>122</v>
      </c>
      <c r="P5230">
        <v>13</v>
      </c>
      <c r="Q5230">
        <v>12</v>
      </c>
      <c r="R5230">
        <v>19</v>
      </c>
      <c r="S5230">
        <v>14</v>
      </c>
      <c r="T5230">
        <v>-0.2</v>
      </c>
      <c r="U5230">
        <v>580</v>
      </c>
      <c r="V5230">
        <v>3</v>
      </c>
      <c r="W5230">
        <v>0.3</v>
      </c>
      <c r="X5230">
        <v>2</v>
      </c>
      <c r="Y5230">
        <v>2</v>
      </c>
      <c r="Z5230">
        <v>50</v>
      </c>
      <c r="AA5230">
        <v>0.6</v>
      </c>
      <c r="AB5230">
        <v>4</v>
      </c>
      <c r="AC5230">
        <v>1050</v>
      </c>
      <c r="AD5230">
        <v>45</v>
      </c>
      <c r="AE5230">
        <v>2</v>
      </c>
      <c r="AF5230">
        <v>13.6</v>
      </c>
      <c r="AG5230">
        <v>9.8000000000000007</v>
      </c>
      <c r="AH5230">
        <v>365</v>
      </c>
    </row>
    <row r="5231" spans="1:34" hidden="1" x14ac:dyDescent="0.25">
      <c r="A5231" t="s">
        <v>19915</v>
      </c>
      <c r="B5231" t="s">
        <v>19916</v>
      </c>
      <c r="C5231" s="1" t="str">
        <f t="shared" si="839"/>
        <v>21:0624</v>
      </c>
      <c r="D5231" s="1" t="str">
        <f t="shared" si="846"/>
        <v>21:0195</v>
      </c>
      <c r="E5231" t="s">
        <v>19917</v>
      </c>
      <c r="F5231" t="s">
        <v>19918</v>
      </c>
      <c r="H5231">
        <v>62.555732599999999</v>
      </c>
      <c r="I5231">
        <v>-138.15266500000001</v>
      </c>
      <c r="J5231" s="1" t="str">
        <f t="shared" si="847"/>
        <v>NGR bulk stream sediment</v>
      </c>
      <c r="K5231" s="1" t="str">
        <f t="shared" si="848"/>
        <v>&lt;177 micron (NGR)</v>
      </c>
      <c r="L5231">
        <v>35</v>
      </c>
      <c r="M5231" t="s">
        <v>126</v>
      </c>
      <c r="N5231">
        <v>688</v>
      </c>
      <c r="O5231">
        <v>156</v>
      </c>
      <c r="P5231">
        <v>17</v>
      </c>
      <c r="Q5231">
        <v>12</v>
      </c>
      <c r="R5231">
        <v>16</v>
      </c>
      <c r="S5231">
        <v>8</v>
      </c>
      <c r="T5231">
        <v>0.2</v>
      </c>
      <c r="U5231">
        <v>800</v>
      </c>
      <c r="V5231">
        <v>3</v>
      </c>
      <c r="W5231">
        <v>0.6</v>
      </c>
      <c r="X5231">
        <v>3</v>
      </c>
      <c r="Y5231">
        <v>-2</v>
      </c>
      <c r="Z5231">
        <v>51</v>
      </c>
      <c r="AA5231">
        <v>0.5</v>
      </c>
      <c r="AB5231">
        <v>4</v>
      </c>
      <c r="AC5231">
        <v>1170</v>
      </c>
      <c r="AD5231">
        <v>25</v>
      </c>
      <c r="AE5231">
        <v>-2</v>
      </c>
      <c r="AF5231">
        <v>17.600000000000001</v>
      </c>
      <c r="AG5231">
        <v>8.1</v>
      </c>
      <c r="AH5231">
        <v>355</v>
      </c>
    </row>
    <row r="5232" spans="1:34" hidden="1" x14ac:dyDescent="0.25">
      <c r="A5232" t="s">
        <v>19919</v>
      </c>
      <c r="B5232" t="s">
        <v>19920</v>
      </c>
      <c r="C5232" s="1" t="str">
        <f t="shared" si="839"/>
        <v>21:0624</v>
      </c>
      <c r="D5232" s="1" t="str">
        <f t="shared" si="846"/>
        <v>21:0195</v>
      </c>
      <c r="E5232" t="s">
        <v>19921</v>
      </c>
      <c r="F5232" t="s">
        <v>19922</v>
      </c>
      <c r="H5232">
        <v>62.570120000000003</v>
      </c>
      <c r="I5232">
        <v>-138.19297330000001</v>
      </c>
      <c r="J5232" s="1" t="str">
        <f t="shared" si="847"/>
        <v>NGR bulk stream sediment</v>
      </c>
      <c r="K5232" s="1" t="str">
        <f t="shared" si="848"/>
        <v>&lt;177 micron (NGR)</v>
      </c>
      <c r="L5232">
        <v>35</v>
      </c>
      <c r="M5232" t="s">
        <v>131</v>
      </c>
      <c r="N5232">
        <v>689</v>
      </c>
      <c r="O5232">
        <v>85</v>
      </c>
      <c r="P5232">
        <v>14</v>
      </c>
      <c r="Q5232">
        <v>12</v>
      </c>
      <c r="R5232">
        <v>13</v>
      </c>
      <c r="S5232">
        <v>12</v>
      </c>
      <c r="T5232">
        <v>-0.2</v>
      </c>
      <c r="U5232">
        <v>320</v>
      </c>
      <c r="V5232">
        <v>2.5</v>
      </c>
      <c r="W5232">
        <v>-0.2</v>
      </c>
      <c r="X5232">
        <v>4</v>
      </c>
      <c r="Y5232">
        <v>-2</v>
      </c>
      <c r="Z5232">
        <v>46</v>
      </c>
      <c r="AA5232">
        <v>0.6</v>
      </c>
      <c r="AB5232">
        <v>2</v>
      </c>
      <c r="AC5232">
        <v>1070</v>
      </c>
      <c r="AD5232">
        <v>15</v>
      </c>
      <c r="AE5232">
        <v>2</v>
      </c>
      <c r="AF5232">
        <v>8</v>
      </c>
      <c r="AG5232">
        <v>7.5</v>
      </c>
      <c r="AH5232">
        <v>400</v>
      </c>
    </row>
    <row r="5233" spans="1:34" hidden="1" x14ac:dyDescent="0.25">
      <c r="A5233" t="s">
        <v>19923</v>
      </c>
      <c r="B5233" t="s">
        <v>19924</v>
      </c>
      <c r="C5233" s="1" t="str">
        <f t="shared" si="839"/>
        <v>21:0624</v>
      </c>
      <c r="D5233" s="1" t="str">
        <f t="shared" si="846"/>
        <v>21:0195</v>
      </c>
      <c r="E5233" t="s">
        <v>19925</v>
      </c>
      <c r="F5233" t="s">
        <v>19926</v>
      </c>
      <c r="H5233">
        <v>62.504560499999997</v>
      </c>
      <c r="I5233">
        <v>-138.2833191</v>
      </c>
      <c r="J5233" s="1" t="str">
        <f t="shared" si="847"/>
        <v>NGR bulk stream sediment</v>
      </c>
      <c r="K5233" s="1" t="str">
        <f t="shared" si="848"/>
        <v>&lt;177 micron (NGR)</v>
      </c>
      <c r="L5233">
        <v>36</v>
      </c>
      <c r="M5233" t="s">
        <v>38</v>
      </c>
      <c r="N5233">
        <v>690</v>
      </c>
      <c r="O5233">
        <v>63</v>
      </c>
      <c r="P5233">
        <v>20</v>
      </c>
      <c r="Q5233">
        <v>16</v>
      </c>
      <c r="R5233">
        <v>32</v>
      </c>
      <c r="S5233">
        <v>16</v>
      </c>
      <c r="T5233">
        <v>0.2</v>
      </c>
      <c r="U5233">
        <v>340</v>
      </c>
      <c r="V5233">
        <v>2.2999999999999998</v>
      </c>
      <c r="W5233">
        <v>0.2</v>
      </c>
      <c r="X5233">
        <v>7</v>
      </c>
      <c r="Y5233">
        <v>-2</v>
      </c>
      <c r="Z5233">
        <v>45</v>
      </c>
      <c r="AA5233">
        <v>1.1000000000000001</v>
      </c>
      <c r="AB5233">
        <v>2</v>
      </c>
      <c r="AC5233">
        <v>1100</v>
      </c>
      <c r="AD5233">
        <v>10</v>
      </c>
      <c r="AE5233">
        <v>8</v>
      </c>
      <c r="AF5233">
        <v>5</v>
      </c>
      <c r="AG5233">
        <v>6.1</v>
      </c>
      <c r="AH5233">
        <v>510</v>
      </c>
    </row>
    <row r="5234" spans="1:34" hidden="1" x14ac:dyDescent="0.25">
      <c r="A5234" t="s">
        <v>19927</v>
      </c>
      <c r="B5234" t="s">
        <v>19928</v>
      </c>
      <c r="C5234" s="1" t="str">
        <f t="shared" si="839"/>
        <v>21:0624</v>
      </c>
      <c r="D5234" s="1" t="str">
        <f t="shared" si="846"/>
        <v>21:0195</v>
      </c>
      <c r="E5234" t="s">
        <v>19929</v>
      </c>
      <c r="F5234" t="s">
        <v>19930</v>
      </c>
      <c r="H5234">
        <v>62.620172199999999</v>
      </c>
      <c r="I5234">
        <v>-138.37461970000001</v>
      </c>
      <c r="J5234" s="1" t="str">
        <f t="shared" si="847"/>
        <v>NGR bulk stream sediment</v>
      </c>
      <c r="K5234" s="1" t="str">
        <f t="shared" si="848"/>
        <v>&lt;177 micron (NGR)</v>
      </c>
      <c r="L5234">
        <v>36</v>
      </c>
      <c r="M5234" t="s">
        <v>43</v>
      </c>
      <c r="N5234">
        <v>691</v>
      </c>
      <c r="O5234">
        <v>72</v>
      </c>
      <c r="P5234">
        <v>49</v>
      </c>
      <c r="Q5234">
        <v>36</v>
      </c>
      <c r="R5234">
        <v>17</v>
      </c>
      <c r="S5234">
        <v>18</v>
      </c>
      <c r="T5234">
        <v>0.5</v>
      </c>
      <c r="U5234">
        <v>400</v>
      </c>
      <c r="V5234">
        <v>2.7</v>
      </c>
      <c r="W5234">
        <v>0.3</v>
      </c>
      <c r="X5234">
        <v>18</v>
      </c>
      <c r="Y5234">
        <v>5</v>
      </c>
      <c r="Z5234">
        <v>43</v>
      </c>
      <c r="AA5234">
        <v>1.7</v>
      </c>
      <c r="AB5234">
        <v>3</v>
      </c>
      <c r="AC5234">
        <v>1090</v>
      </c>
      <c r="AD5234">
        <v>20</v>
      </c>
      <c r="AE5234">
        <v>14</v>
      </c>
      <c r="AF5234">
        <v>6.6</v>
      </c>
      <c r="AG5234">
        <v>7.2</v>
      </c>
      <c r="AH5234">
        <v>460</v>
      </c>
    </row>
    <row r="5235" spans="1:34" hidden="1" x14ac:dyDescent="0.25">
      <c r="A5235" t="s">
        <v>19931</v>
      </c>
      <c r="B5235" t="s">
        <v>19932</v>
      </c>
      <c r="C5235" s="1" t="str">
        <f t="shared" si="839"/>
        <v>21:0624</v>
      </c>
      <c r="D5235" s="1" t="str">
        <f t="shared" si="846"/>
        <v>21:0195</v>
      </c>
      <c r="E5235" t="s">
        <v>19933</v>
      </c>
      <c r="F5235" t="s">
        <v>19934</v>
      </c>
      <c r="H5235">
        <v>62.633475099999998</v>
      </c>
      <c r="I5235">
        <v>-138.44215449999999</v>
      </c>
      <c r="J5235" s="1" t="str">
        <f t="shared" si="847"/>
        <v>NGR bulk stream sediment</v>
      </c>
      <c r="K5235" s="1" t="str">
        <f t="shared" si="848"/>
        <v>&lt;177 micron (NGR)</v>
      </c>
      <c r="L5235">
        <v>36</v>
      </c>
      <c r="M5235" t="s">
        <v>56</v>
      </c>
      <c r="N5235">
        <v>692</v>
      </c>
      <c r="O5235">
        <v>85</v>
      </c>
      <c r="P5235">
        <v>112</v>
      </c>
      <c r="Q5235">
        <v>64</v>
      </c>
      <c r="R5235">
        <v>12</v>
      </c>
      <c r="S5235">
        <v>8</v>
      </c>
      <c r="T5235">
        <v>0.2</v>
      </c>
      <c r="U5235">
        <v>520</v>
      </c>
      <c r="V5235">
        <v>3.6</v>
      </c>
      <c r="W5235">
        <v>0.7</v>
      </c>
      <c r="X5235">
        <v>110</v>
      </c>
      <c r="Y5235">
        <v>13</v>
      </c>
      <c r="Z5235">
        <v>56</v>
      </c>
      <c r="AA5235">
        <v>3.4</v>
      </c>
      <c r="AB5235">
        <v>8</v>
      </c>
      <c r="AC5235">
        <v>1020</v>
      </c>
      <c r="AD5235">
        <v>55</v>
      </c>
      <c r="AE5235">
        <v>20</v>
      </c>
      <c r="AF5235">
        <v>14.4</v>
      </c>
      <c r="AG5235">
        <v>5.4</v>
      </c>
      <c r="AH5235">
        <v>485</v>
      </c>
    </row>
    <row r="5236" spans="1:34" hidden="1" x14ac:dyDescent="0.25">
      <c r="A5236" t="s">
        <v>19935</v>
      </c>
      <c r="B5236" t="s">
        <v>19936</v>
      </c>
      <c r="C5236" s="1" t="str">
        <f t="shared" si="839"/>
        <v>21:0624</v>
      </c>
      <c r="D5236" s="1" t="str">
        <f t="shared" si="846"/>
        <v>21:0195</v>
      </c>
      <c r="E5236" t="s">
        <v>19937</v>
      </c>
      <c r="F5236" t="s">
        <v>19938</v>
      </c>
      <c r="H5236">
        <v>62.607005899999997</v>
      </c>
      <c r="I5236">
        <v>-138.4941374</v>
      </c>
      <c r="J5236" s="1" t="str">
        <f t="shared" si="847"/>
        <v>NGR bulk stream sediment</v>
      </c>
      <c r="K5236" s="1" t="str">
        <f t="shared" si="848"/>
        <v>&lt;177 micron (NGR)</v>
      </c>
      <c r="L5236">
        <v>36</v>
      </c>
      <c r="M5236" t="s">
        <v>61</v>
      </c>
      <c r="N5236">
        <v>693</v>
      </c>
      <c r="O5236">
        <v>124</v>
      </c>
      <c r="P5236">
        <v>36</v>
      </c>
      <c r="Q5236">
        <v>46</v>
      </c>
      <c r="R5236">
        <v>26</v>
      </c>
      <c r="S5236">
        <v>8</v>
      </c>
      <c r="T5236">
        <v>0.4</v>
      </c>
      <c r="U5236">
        <v>540</v>
      </c>
      <c r="V5236">
        <v>3</v>
      </c>
      <c r="W5236">
        <v>0.9</v>
      </c>
      <c r="X5236">
        <v>160</v>
      </c>
      <c r="Y5236">
        <v>-2</v>
      </c>
      <c r="Z5236">
        <v>54</v>
      </c>
      <c r="AA5236">
        <v>2.5</v>
      </c>
      <c r="AB5236">
        <v>-1</v>
      </c>
      <c r="AC5236">
        <v>933</v>
      </c>
      <c r="AD5236">
        <v>70</v>
      </c>
      <c r="AE5236">
        <v>-2</v>
      </c>
      <c r="AF5236">
        <v>14</v>
      </c>
      <c r="AG5236">
        <v>15.8</v>
      </c>
      <c r="AH5236">
        <v>380</v>
      </c>
    </row>
    <row r="5237" spans="1:34" hidden="1" x14ac:dyDescent="0.25">
      <c r="A5237" t="s">
        <v>19939</v>
      </c>
      <c r="B5237" t="s">
        <v>19940</v>
      </c>
      <c r="C5237" s="1" t="str">
        <f t="shared" si="839"/>
        <v>21:0624</v>
      </c>
      <c r="D5237" s="1" t="str">
        <f t="shared" si="846"/>
        <v>21:0195</v>
      </c>
      <c r="E5237" t="s">
        <v>19941</v>
      </c>
      <c r="F5237" t="s">
        <v>19942</v>
      </c>
      <c r="H5237">
        <v>62.568383099999998</v>
      </c>
      <c r="I5237">
        <v>-138.48283079999999</v>
      </c>
      <c r="J5237" s="1" t="str">
        <f t="shared" si="847"/>
        <v>NGR bulk stream sediment</v>
      </c>
      <c r="K5237" s="1" t="str">
        <f t="shared" si="848"/>
        <v>&lt;177 micron (NGR)</v>
      </c>
      <c r="L5237">
        <v>36</v>
      </c>
      <c r="M5237" t="s">
        <v>66</v>
      </c>
      <c r="N5237">
        <v>694</v>
      </c>
      <c r="O5237">
        <v>76</v>
      </c>
      <c r="P5237">
        <v>20</v>
      </c>
      <c r="Q5237">
        <v>20</v>
      </c>
      <c r="R5237">
        <v>25</v>
      </c>
      <c r="S5237">
        <v>-2</v>
      </c>
      <c r="T5237">
        <v>-0.2</v>
      </c>
      <c r="U5237">
        <v>330</v>
      </c>
      <c r="V5237">
        <v>2.4</v>
      </c>
      <c r="W5237">
        <v>-0.2</v>
      </c>
      <c r="X5237">
        <v>3</v>
      </c>
      <c r="Y5237">
        <v>-2</v>
      </c>
      <c r="Z5237">
        <v>47</v>
      </c>
      <c r="AA5237">
        <v>0.8</v>
      </c>
      <c r="AB5237">
        <v>3</v>
      </c>
      <c r="AC5237">
        <v>925</v>
      </c>
      <c r="AD5237">
        <v>60</v>
      </c>
      <c r="AE5237">
        <v>2</v>
      </c>
      <c r="AF5237">
        <v>12</v>
      </c>
      <c r="AG5237">
        <v>10.8</v>
      </c>
      <c r="AH5237">
        <v>400</v>
      </c>
    </row>
    <row r="5238" spans="1:34" hidden="1" x14ac:dyDescent="0.25">
      <c r="A5238" t="s">
        <v>19943</v>
      </c>
      <c r="B5238" t="s">
        <v>19944</v>
      </c>
      <c r="C5238" s="1" t="str">
        <f t="shared" si="839"/>
        <v>21:0624</v>
      </c>
      <c r="D5238" s="1" t="str">
        <f t="shared" si="846"/>
        <v>21:0195</v>
      </c>
      <c r="E5238" t="s">
        <v>19945</v>
      </c>
      <c r="F5238" t="s">
        <v>19946</v>
      </c>
      <c r="H5238">
        <v>62.546731800000003</v>
      </c>
      <c r="I5238">
        <v>-138.45711729999999</v>
      </c>
      <c r="J5238" s="1" t="str">
        <f t="shared" si="847"/>
        <v>NGR bulk stream sediment</v>
      </c>
      <c r="K5238" s="1" t="str">
        <f t="shared" si="848"/>
        <v>&lt;177 micron (NGR)</v>
      </c>
      <c r="L5238">
        <v>36</v>
      </c>
      <c r="M5238" t="s">
        <v>76</v>
      </c>
      <c r="N5238">
        <v>695</v>
      </c>
      <c r="O5238">
        <v>77</v>
      </c>
      <c r="P5238">
        <v>30</v>
      </c>
      <c r="Q5238">
        <v>20</v>
      </c>
      <c r="R5238">
        <v>57</v>
      </c>
      <c r="S5238">
        <v>5</v>
      </c>
      <c r="T5238">
        <v>-0.2</v>
      </c>
      <c r="U5238">
        <v>310</v>
      </c>
      <c r="V5238">
        <v>2.4</v>
      </c>
      <c r="W5238">
        <v>-0.2</v>
      </c>
      <c r="X5238">
        <v>3</v>
      </c>
      <c r="Y5238">
        <v>-2</v>
      </c>
      <c r="Z5238">
        <v>55</v>
      </c>
      <c r="AA5238">
        <v>1.1000000000000001</v>
      </c>
      <c r="AB5238">
        <v>3</v>
      </c>
      <c r="AC5238">
        <v>1080</v>
      </c>
      <c r="AD5238">
        <v>25</v>
      </c>
      <c r="AE5238">
        <v>2</v>
      </c>
      <c r="AF5238">
        <v>6</v>
      </c>
      <c r="AG5238">
        <v>9.1</v>
      </c>
      <c r="AH5238">
        <v>380</v>
      </c>
    </row>
    <row r="5239" spans="1:34" hidden="1" x14ac:dyDescent="0.25">
      <c r="A5239" t="s">
        <v>19947</v>
      </c>
      <c r="B5239" t="s">
        <v>19948</v>
      </c>
      <c r="C5239" s="1" t="str">
        <f t="shared" si="839"/>
        <v>21:0624</v>
      </c>
      <c r="D5239" s="1" t="str">
        <f t="shared" si="846"/>
        <v>21:0195</v>
      </c>
      <c r="E5239" t="s">
        <v>19949</v>
      </c>
      <c r="F5239" t="s">
        <v>19950</v>
      </c>
      <c r="H5239">
        <v>62.541391699999998</v>
      </c>
      <c r="I5239">
        <v>-138.4322703</v>
      </c>
      <c r="J5239" s="1" t="str">
        <f t="shared" si="847"/>
        <v>NGR bulk stream sediment</v>
      </c>
      <c r="K5239" s="1" t="str">
        <f t="shared" si="848"/>
        <v>&lt;177 micron (NGR)</v>
      </c>
      <c r="L5239">
        <v>36</v>
      </c>
      <c r="M5239" t="s">
        <v>81</v>
      </c>
      <c r="N5239">
        <v>696</v>
      </c>
      <c r="O5239">
        <v>63</v>
      </c>
      <c r="P5239">
        <v>21</v>
      </c>
      <c r="Q5239">
        <v>9</v>
      </c>
      <c r="R5239">
        <v>53</v>
      </c>
      <c r="S5239">
        <v>4</v>
      </c>
      <c r="T5239">
        <v>-0.2</v>
      </c>
      <c r="U5239">
        <v>320</v>
      </c>
      <c r="V5239">
        <v>2.4</v>
      </c>
      <c r="W5239">
        <v>-0.2</v>
      </c>
      <c r="X5239">
        <v>1</v>
      </c>
      <c r="Y5239">
        <v>-2</v>
      </c>
      <c r="Z5239">
        <v>47</v>
      </c>
      <c r="AA5239">
        <v>0.4</v>
      </c>
      <c r="AB5239">
        <v>2</v>
      </c>
      <c r="AC5239">
        <v>939</v>
      </c>
      <c r="AD5239">
        <v>50</v>
      </c>
      <c r="AE5239">
        <v>-2</v>
      </c>
      <c r="AF5239">
        <v>17.399999999999999</v>
      </c>
      <c r="AG5239">
        <v>4.7</v>
      </c>
      <c r="AH5239">
        <v>410</v>
      </c>
    </row>
    <row r="5240" spans="1:34" hidden="1" x14ac:dyDescent="0.25">
      <c r="A5240" t="s">
        <v>19951</v>
      </c>
      <c r="B5240" t="s">
        <v>19952</v>
      </c>
      <c r="C5240" s="1" t="str">
        <f t="shared" si="839"/>
        <v>21:0624</v>
      </c>
      <c r="D5240" s="1" t="str">
        <f t="shared" si="846"/>
        <v>21:0195</v>
      </c>
      <c r="E5240" t="s">
        <v>19953</v>
      </c>
      <c r="F5240" t="s">
        <v>19954</v>
      </c>
      <c r="H5240">
        <v>62.511364</v>
      </c>
      <c r="I5240">
        <v>-138.27341150000001</v>
      </c>
      <c r="J5240" s="1" t="str">
        <f t="shared" si="847"/>
        <v>NGR bulk stream sediment</v>
      </c>
      <c r="K5240" s="1" t="str">
        <f t="shared" si="848"/>
        <v>&lt;177 micron (NGR)</v>
      </c>
      <c r="L5240">
        <v>36</v>
      </c>
      <c r="M5240" t="s">
        <v>86</v>
      </c>
      <c r="N5240">
        <v>697</v>
      </c>
      <c r="O5240">
        <v>80</v>
      </c>
      <c r="P5240">
        <v>24</v>
      </c>
      <c r="Q5240">
        <v>6</v>
      </c>
      <c r="R5240">
        <v>70</v>
      </c>
      <c r="S5240">
        <v>12</v>
      </c>
      <c r="T5240">
        <v>-0.2</v>
      </c>
      <c r="U5240">
        <v>490</v>
      </c>
      <c r="V5240">
        <v>2.7</v>
      </c>
      <c r="W5240">
        <v>-0.2</v>
      </c>
      <c r="X5240">
        <v>1</v>
      </c>
      <c r="Y5240">
        <v>-2</v>
      </c>
      <c r="Z5240">
        <v>64</v>
      </c>
      <c r="AA5240">
        <v>0.4</v>
      </c>
      <c r="AB5240">
        <v>-1</v>
      </c>
      <c r="AC5240">
        <v>907</v>
      </c>
      <c r="AD5240">
        <v>35</v>
      </c>
      <c r="AE5240">
        <v>-2</v>
      </c>
      <c r="AF5240">
        <v>17</v>
      </c>
      <c r="AG5240">
        <v>1.7</v>
      </c>
      <c r="AH5240">
        <v>260</v>
      </c>
    </row>
    <row r="5241" spans="1:34" hidden="1" x14ac:dyDescent="0.25">
      <c r="A5241" t="s">
        <v>19955</v>
      </c>
      <c r="B5241" t="s">
        <v>19956</v>
      </c>
      <c r="C5241" s="1" t="str">
        <f t="shared" si="839"/>
        <v>21:0624</v>
      </c>
      <c r="D5241" s="1" t="str">
        <f t="shared" si="846"/>
        <v>21:0195</v>
      </c>
      <c r="E5241" t="s">
        <v>19957</v>
      </c>
      <c r="F5241" t="s">
        <v>19958</v>
      </c>
      <c r="H5241">
        <v>62.508068700000003</v>
      </c>
      <c r="I5241">
        <v>-138.29191729999999</v>
      </c>
      <c r="J5241" s="1" t="str">
        <f t="shared" si="847"/>
        <v>NGR bulk stream sediment</v>
      </c>
      <c r="K5241" s="1" t="str">
        <f t="shared" si="848"/>
        <v>&lt;177 micron (NGR)</v>
      </c>
      <c r="L5241">
        <v>36</v>
      </c>
      <c r="M5241" t="s">
        <v>91</v>
      </c>
      <c r="N5241">
        <v>698</v>
      </c>
      <c r="O5241">
        <v>75</v>
      </c>
      <c r="P5241">
        <v>20</v>
      </c>
      <c r="Q5241">
        <v>9</v>
      </c>
      <c r="R5241">
        <v>63</v>
      </c>
      <c r="S5241">
        <v>10</v>
      </c>
      <c r="T5241">
        <v>-0.2</v>
      </c>
      <c r="U5241">
        <v>460</v>
      </c>
      <c r="V5241">
        <v>2.4</v>
      </c>
      <c r="W5241">
        <v>-0.2</v>
      </c>
      <c r="X5241">
        <v>3</v>
      </c>
      <c r="Y5241">
        <v>-2</v>
      </c>
      <c r="Z5241">
        <v>57</v>
      </c>
      <c r="AA5241">
        <v>0.6</v>
      </c>
      <c r="AB5241">
        <v>-1</v>
      </c>
      <c r="AC5241">
        <v>1050</v>
      </c>
      <c r="AD5241">
        <v>55</v>
      </c>
      <c r="AE5241">
        <v>2</v>
      </c>
      <c r="AF5241">
        <v>8.8000000000000007</v>
      </c>
      <c r="AG5241">
        <v>2.2000000000000002</v>
      </c>
      <c r="AH5241">
        <v>430</v>
      </c>
    </row>
    <row r="5242" spans="1:34" hidden="1" x14ac:dyDescent="0.25">
      <c r="A5242" t="s">
        <v>19959</v>
      </c>
      <c r="B5242" t="s">
        <v>19960</v>
      </c>
      <c r="C5242" s="1" t="str">
        <f t="shared" si="839"/>
        <v>21:0624</v>
      </c>
      <c r="D5242" s="1" t="str">
        <f t="shared" si="846"/>
        <v>21:0195</v>
      </c>
      <c r="E5242" t="s">
        <v>19925</v>
      </c>
      <c r="F5242" t="s">
        <v>19961</v>
      </c>
      <c r="H5242">
        <v>62.504560499999997</v>
      </c>
      <c r="I5242">
        <v>-138.2833191</v>
      </c>
      <c r="J5242" s="1" t="str">
        <f t="shared" si="847"/>
        <v>NGR bulk stream sediment</v>
      </c>
      <c r="K5242" s="1" t="str">
        <f t="shared" si="848"/>
        <v>&lt;177 micron (NGR)</v>
      </c>
      <c r="L5242">
        <v>36</v>
      </c>
      <c r="M5242" t="s">
        <v>51</v>
      </c>
      <c r="N5242">
        <v>699</v>
      </c>
      <c r="O5242">
        <v>66</v>
      </c>
      <c r="P5242">
        <v>21</v>
      </c>
      <c r="Q5242">
        <v>17</v>
      </c>
      <c r="R5242">
        <v>32</v>
      </c>
      <c r="S5242">
        <v>11</v>
      </c>
      <c r="T5242">
        <v>-0.2</v>
      </c>
      <c r="U5242">
        <v>340</v>
      </c>
      <c r="V5242">
        <v>2.5</v>
      </c>
      <c r="W5242">
        <v>-0.2</v>
      </c>
      <c r="X5242">
        <v>5</v>
      </c>
      <c r="Y5242">
        <v>-2</v>
      </c>
      <c r="Z5242">
        <v>67</v>
      </c>
      <c r="AA5242">
        <v>0.8</v>
      </c>
      <c r="AB5242">
        <v>2</v>
      </c>
      <c r="AC5242">
        <v>1070</v>
      </c>
      <c r="AD5242">
        <v>25</v>
      </c>
      <c r="AE5242">
        <v>8</v>
      </c>
      <c r="AF5242">
        <v>6.6</v>
      </c>
      <c r="AG5242">
        <v>7.9</v>
      </c>
      <c r="AH5242">
        <v>460</v>
      </c>
    </row>
    <row r="5243" spans="1:34" hidden="1" x14ac:dyDescent="0.25">
      <c r="A5243" t="s">
        <v>19962</v>
      </c>
      <c r="B5243" t="s">
        <v>19963</v>
      </c>
      <c r="C5243" s="1" t="str">
        <f t="shared" si="839"/>
        <v>21:0624</v>
      </c>
      <c r="D5243" s="1" t="str">
        <f t="shared" si="846"/>
        <v>21:0195</v>
      </c>
      <c r="E5243" t="s">
        <v>19925</v>
      </c>
      <c r="F5243" t="s">
        <v>19964</v>
      </c>
      <c r="H5243">
        <v>62.504560499999997</v>
      </c>
      <c r="I5243">
        <v>-138.2833191</v>
      </c>
      <c r="J5243" s="1" t="str">
        <f t="shared" si="847"/>
        <v>NGR bulk stream sediment</v>
      </c>
      <c r="K5243" s="1" t="str">
        <f t="shared" si="848"/>
        <v>&lt;177 micron (NGR)</v>
      </c>
      <c r="L5243">
        <v>36</v>
      </c>
      <c r="M5243" t="s">
        <v>47</v>
      </c>
      <c r="N5243">
        <v>700</v>
      </c>
      <c r="O5243">
        <v>64</v>
      </c>
      <c r="P5243">
        <v>20</v>
      </c>
      <c r="Q5243">
        <v>18</v>
      </c>
      <c r="R5243">
        <v>34</v>
      </c>
      <c r="S5243">
        <v>10</v>
      </c>
      <c r="T5243">
        <v>-0.2</v>
      </c>
      <c r="U5243">
        <v>360</v>
      </c>
      <c r="V5243">
        <v>2.4</v>
      </c>
      <c r="W5243">
        <v>0.2</v>
      </c>
      <c r="X5243">
        <v>6</v>
      </c>
      <c r="Y5243">
        <v>-2</v>
      </c>
      <c r="Z5243">
        <v>58</v>
      </c>
      <c r="AA5243">
        <v>0.9</v>
      </c>
      <c r="AB5243">
        <v>-1</v>
      </c>
      <c r="AC5243">
        <v>1060</v>
      </c>
      <c r="AD5243">
        <v>20</v>
      </c>
      <c r="AE5243">
        <v>-2</v>
      </c>
      <c r="AF5243">
        <v>5.2</v>
      </c>
      <c r="AG5243">
        <v>5.5</v>
      </c>
      <c r="AH5243">
        <v>410</v>
      </c>
    </row>
    <row r="5244" spans="1:34" hidden="1" x14ac:dyDescent="0.25">
      <c r="A5244" t="s">
        <v>19965</v>
      </c>
      <c r="B5244" t="s">
        <v>19966</v>
      </c>
      <c r="C5244" s="1" t="str">
        <f t="shared" si="839"/>
        <v>21:0624</v>
      </c>
      <c r="D5244" s="1" t="str">
        <f t="shared" si="846"/>
        <v>21:0195</v>
      </c>
      <c r="E5244" t="s">
        <v>19967</v>
      </c>
      <c r="F5244" t="s">
        <v>19968</v>
      </c>
      <c r="H5244">
        <v>62.498685899999998</v>
      </c>
      <c r="I5244">
        <v>-138.04548940000001</v>
      </c>
      <c r="J5244" s="1" t="str">
        <f t="shared" si="847"/>
        <v>NGR bulk stream sediment</v>
      </c>
      <c r="K5244" s="1" t="str">
        <f t="shared" si="848"/>
        <v>&lt;177 micron (NGR)</v>
      </c>
      <c r="L5244">
        <v>36</v>
      </c>
      <c r="M5244" t="s">
        <v>96</v>
      </c>
      <c r="N5244">
        <v>701</v>
      </c>
      <c r="O5244">
        <v>83</v>
      </c>
      <c r="P5244">
        <v>42</v>
      </c>
      <c r="Q5244">
        <v>35</v>
      </c>
      <c r="R5244">
        <v>52</v>
      </c>
      <c r="S5244">
        <v>11</v>
      </c>
      <c r="T5244">
        <v>-0.2</v>
      </c>
      <c r="U5244">
        <v>500</v>
      </c>
      <c r="V5244">
        <v>2.7</v>
      </c>
      <c r="W5244">
        <v>-0.2</v>
      </c>
      <c r="X5244">
        <v>6</v>
      </c>
      <c r="Y5244">
        <v>-2</v>
      </c>
      <c r="Z5244">
        <v>60</v>
      </c>
      <c r="AA5244">
        <v>0.7</v>
      </c>
      <c r="AB5244">
        <v>1</v>
      </c>
      <c r="AC5244">
        <v>752</v>
      </c>
      <c r="AD5244">
        <v>70</v>
      </c>
      <c r="AE5244">
        <v>2</v>
      </c>
      <c r="AF5244">
        <v>16.600000000000001</v>
      </c>
      <c r="AG5244">
        <v>5.6</v>
      </c>
      <c r="AH5244">
        <v>400</v>
      </c>
    </row>
    <row r="5245" spans="1:34" hidden="1" x14ac:dyDescent="0.25">
      <c r="A5245" t="s">
        <v>19969</v>
      </c>
      <c r="B5245" t="s">
        <v>19970</v>
      </c>
      <c r="C5245" s="1" t="str">
        <f t="shared" si="839"/>
        <v>21:0624</v>
      </c>
      <c r="D5245" s="1" t="str">
        <f t="shared" si="846"/>
        <v>21:0195</v>
      </c>
      <c r="E5245" t="s">
        <v>19971</v>
      </c>
      <c r="F5245" t="s">
        <v>19972</v>
      </c>
      <c r="H5245">
        <v>62.497926800000002</v>
      </c>
      <c r="I5245">
        <v>-138.0094354</v>
      </c>
      <c r="J5245" s="1" t="str">
        <f t="shared" si="847"/>
        <v>NGR bulk stream sediment</v>
      </c>
      <c r="K5245" s="1" t="str">
        <f t="shared" si="848"/>
        <v>&lt;177 micron (NGR)</v>
      </c>
      <c r="L5245">
        <v>36</v>
      </c>
      <c r="M5245" t="s">
        <v>101</v>
      </c>
      <c r="N5245">
        <v>702</v>
      </c>
      <c r="O5245">
        <v>78</v>
      </c>
      <c r="P5245">
        <v>17</v>
      </c>
      <c r="Q5245">
        <v>18</v>
      </c>
      <c r="R5245">
        <v>19</v>
      </c>
      <c r="S5245">
        <v>6</v>
      </c>
      <c r="T5245">
        <v>-0.2</v>
      </c>
      <c r="U5245">
        <v>460</v>
      </c>
      <c r="V5245">
        <v>2.4</v>
      </c>
      <c r="W5245">
        <v>0.2</v>
      </c>
      <c r="X5245">
        <v>5</v>
      </c>
      <c r="Y5245">
        <v>3</v>
      </c>
      <c r="Z5245">
        <v>49</v>
      </c>
      <c r="AA5245">
        <v>0.7</v>
      </c>
      <c r="AB5245">
        <v>3</v>
      </c>
      <c r="AC5245">
        <v>922</v>
      </c>
      <c r="AD5245">
        <v>45</v>
      </c>
      <c r="AE5245">
        <v>10</v>
      </c>
      <c r="AF5245">
        <v>11</v>
      </c>
      <c r="AG5245">
        <v>12.8</v>
      </c>
      <c r="AH5245">
        <v>410</v>
      </c>
    </row>
    <row r="5246" spans="1:34" hidden="1" x14ac:dyDescent="0.25">
      <c r="A5246" t="s">
        <v>19973</v>
      </c>
      <c r="B5246" t="s">
        <v>19974</v>
      </c>
      <c r="C5246" s="1" t="str">
        <f t="shared" si="839"/>
        <v>21:0624</v>
      </c>
      <c r="D5246" s="1" t="str">
        <f t="shared" si="846"/>
        <v>21:0195</v>
      </c>
      <c r="E5246" t="s">
        <v>19975</v>
      </c>
      <c r="F5246" t="s">
        <v>19976</v>
      </c>
      <c r="H5246">
        <v>62.540712599999999</v>
      </c>
      <c r="I5246">
        <v>-138.0119674</v>
      </c>
      <c r="J5246" s="1" t="str">
        <f t="shared" si="847"/>
        <v>NGR bulk stream sediment</v>
      </c>
      <c r="K5246" s="1" t="str">
        <f t="shared" si="848"/>
        <v>&lt;177 micron (NGR)</v>
      </c>
      <c r="L5246">
        <v>36</v>
      </c>
      <c r="M5246" t="s">
        <v>106</v>
      </c>
      <c r="N5246">
        <v>703</v>
      </c>
      <c r="O5246">
        <v>108</v>
      </c>
      <c r="P5246">
        <v>17</v>
      </c>
      <c r="Q5246">
        <v>13</v>
      </c>
      <c r="R5246">
        <v>13</v>
      </c>
      <c r="S5246">
        <v>-2</v>
      </c>
      <c r="T5246">
        <v>-0.2</v>
      </c>
      <c r="U5246">
        <v>330</v>
      </c>
      <c r="V5246">
        <v>2.2999999999999998</v>
      </c>
      <c r="W5246">
        <v>0.2</v>
      </c>
      <c r="X5246">
        <v>4</v>
      </c>
      <c r="Y5246">
        <v>-2</v>
      </c>
      <c r="Z5246">
        <v>48</v>
      </c>
      <c r="AA5246">
        <v>0.9</v>
      </c>
      <c r="AB5246">
        <v>2</v>
      </c>
      <c r="AC5246">
        <v>1050</v>
      </c>
      <c r="AD5246">
        <v>45</v>
      </c>
      <c r="AE5246">
        <v>4</v>
      </c>
      <c r="AF5246">
        <v>9.8000000000000007</v>
      </c>
      <c r="AG5246">
        <v>11.8</v>
      </c>
      <c r="AH5246">
        <v>380</v>
      </c>
    </row>
    <row r="5247" spans="1:34" hidden="1" x14ac:dyDescent="0.25">
      <c r="A5247" t="s">
        <v>19977</v>
      </c>
      <c r="B5247" t="s">
        <v>19978</v>
      </c>
      <c r="C5247" s="1" t="str">
        <f t="shared" si="839"/>
        <v>21:0624</v>
      </c>
      <c r="D5247" s="1" t="str">
        <f t="shared" si="846"/>
        <v>21:0195</v>
      </c>
      <c r="E5247" t="s">
        <v>19979</v>
      </c>
      <c r="F5247" t="s">
        <v>19980</v>
      </c>
      <c r="H5247">
        <v>62.568713600000002</v>
      </c>
      <c r="I5247">
        <v>-138.05222380000001</v>
      </c>
      <c r="J5247" s="1" t="str">
        <f t="shared" si="847"/>
        <v>NGR bulk stream sediment</v>
      </c>
      <c r="K5247" s="1" t="str">
        <f t="shared" si="848"/>
        <v>&lt;177 micron (NGR)</v>
      </c>
      <c r="L5247">
        <v>36</v>
      </c>
      <c r="M5247" t="s">
        <v>111</v>
      </c>
      <c r="N5247">
        <v>704</v>
      </c>
      <c r="O5247">
        <v>69</v>
      </c>
      <c r="P5247">
        <v>8</v>
      </c>
      <c r="Q5247">
        <v>9</v>
      </c>
      <c r="R5247">
        <v>10</v>
      </c>
      <c r="S5247">
        <v>5</v>
      </c>
      <c r="T5247">
        <v>-0.2</v>
      </c>
      <c r="U5247">
        <v>400</v>
      </c>
      <c r="V5247">
        <v>2</v>
      </c>
      <c r="W5247">
        <v>-0.2</v>
      </c>
      <c r="X5247">
        <v>3</v>
      </c>
      <c r="Y5247">
        <v>-2</v>
      </c>
      <c r="Z5247">
        <v>38</v>
      </c>
      <c r="AA5247">
        <v>1.3</v>
      </c>
      <c r="AB5247">
        <v>3</v>
      </c>
      <c r="AC5247">
        <v>1410</v>
      </c>
      <c r="AD5247">
        <v>45</v>
      </c>
      <c r="AE5247">
        <v>-2</v>
      </c>
      <c r="AF5247">
        <v>7</v>
      </c>
      <c r="AG5247">
        <v>5.8</v>
      </c>
      <c r="AH5247">
        <v>365</v>
      </c>
    </row>
    <row r="5248" spans="1:34" hidden="1" x14ac:dyDescent="0.25">
      <c r="A5248" t="s">
        <v>19981</v>
      </c>
      <c r="B5248" t="s">
        <v>19982</v>
      </c>
      <c r="C5248" s="1" t="str">
        <f t="shared" ref="C5248:C5311" si="849">HYPERLINK("http://geochem.nrcan.gc.ca/cdogs/content/bdl/bdl210624_e.htm", "21:0624")</f>
        <v>21:0624</v>
      </c>
      <c r="D5248" s="1" t="str">
        <f t="shared" si="846"/>
        <v>21:0195</v>
      </c>
      <c r="E5248" t="s">
        <v>19983</v>
      </c>
      <c r="F5248" t="s">
        <v>19984</v>
      </c>
      <c r="H5248">
        <v>62.579077099999999</v>
      </c>
      <c r="I5248">
        <v>-138.11323010000001</v>
      </c>
      <c r="J5248" s="1" t="str">
        <f t="shared" si="847"/>
        <v>NGR bulk stream sediment</v>
      </c>
      <c r="K5248" s="1" t="str">
        <f t="shared" si="848"/>
        <v>&lt;177 micron (NGR)</v>
      </c>
      <c r="L5248">
        <v>36</v>
      </c>
      <c r="M5248" t="s">
        <v>116</v>
      </c>
      <c r="N5248">
        <v>705</v>
      </c>
      <c r="O5248">
        <v>125</v>
      </c>
      <c r="P5248">
        <v>17</v>
      </c>
      <c r="Q5248">
        <v>12</v>
      </c>
      <c r="R5248">
        <v>17</v>
      </c>
      <c r="S5248">
        <v>9</v>
      </c>
      <c r="T5248">
        <v>-0.2</v>
      </c>
      <c r="U5248">
        <v>570</v>
      </c>
      <c r="V5248">
        <v>2.4500000000000002</v>
      </c>
      <c r="W5248">
        <v>0.8</v>
      </c>
      <c r="X5248">
        <v>4</v>
      </c>
      <c r="Y5248">
        <v>-2</v>
      </c>
      <c r="Z5248">
        <v>44</v>
      </c>
      <c r="AA5248">
        <v>0.8</v>
      </c>
      <c r="AB5248">
        <v>3</v>
      </c>
      <c r="AC5248">
        <v>979</v>
      </c>
      <c r="AD5248">
        <v>70</v>
      </c>
      <c r="AE5248">
        <v>2</v>
      </c>
      <c r="AF5248">
        <v>15</v>
      </c>
      <c r="AG5248">
        <v>7.4</v>
      </c>
      <c r="AH5248">
        <v>350</v>
      </c>
    </row>
    <row r="5249" spans="1:34" hidden="1" x14ac:dyDescent="0.25">
      <c r="A5249" t="s">
        <v>19985</v>
      </c>
      <c r="B5249" t="s">
        <v>19986</v>
      </c>
      <c r="C5249" s="1" t="str">
        <f t="shared" si="849"/>
        <v>21:0624</v>
      </c>
      <c r="D5249" s="1" t="str">
        <f t="shared" si="846"/>
        <v>21:0195</v>
      </c>
      <c r="E5249" t="s">
        <v>19987</v>
      </c>
      <c r="F5249" t="s">
        <v>19988</v>
      </c>
      <c r="H5249">
        <v>62.602299100000003</v>
      </c>
      <c r="I5249">
        <v>-138.0994542</v>
      </c>
      <c r="J5249" s="1" t="str">
        <f t="shared" si="847"/>
        <v>NGR bulk stream sediment</v>
      </c>
      <c r="K5249" s="1" t="str">
        <f t="shared" si="848"/>
        <v>&lt;177 micron (NGR)</v>
      </c>
      <c r="L5249">
        <v>36</v>
      </c>
      <c r="M5249" t="s">
        <v>121</v>
      </c>
      <c r="N5249">
        <v>706</v>
      </c>
      <c r="O5249">
        <v>65</v>
      </c>
      <c r="P5249">
        <v>7</v>
      </c>
      <c r="Q5249">
        <v>12</v>
      </c>
      <c r="R5249">
        <v>7</v>
      </c>
      <c r="S5249">
        <v>-2</v>
      </c>
      <c r="T5249">
        <v>-0.2</v>
      </c>
      <c r="U5249">
        <v>400</v>
      </c>
      <c r="V5249">
        <v>1.8</v>
      </c>
      <c r="W5249">
        <v>-0.2</v>
      </c>
      <c r="X5249">
        <v>3</v>
      </c>
      <c r="Y5249">
        <v>-2</v>
      </c>
      <c r="Z5249">
        <v>30</v>
      </c>
      <c r="AA5249">
        <v>0.4</v>
      </c>
      <c r="AB5249">
        <v>1</v>
      </c>
      <c r="AC5249">
        <v>1210</v>
      </c>
      <c r="AD5249">
        <v>25</v>
      </c>
      <c r="AE5249">
        <v>-2</v>
      </c>
      <c r="AF5249">
        <v>6.4</v>
      </c>
      <c r="AG5249">
        <v>11.8</v>
      </c>
      <c r="AH5249">
        <v>310</v>
      </c>
    </row>
    <row r="5250" spans="1:34" hidden="1" x14ac:dyDescent="0.25">
      <c r="A5250" t="s">
        <v>19989</v>
      </c>
      <c r="B5250" t="s">
        <v>19990</v>
      </c>
      <c r="C5250" s="1" t="str">
        <f t="shared" si="849"/>
        <v>21:0624</v>
      </c>
      <c r="D5250" s="1" t="str">
        <f>HYPERLINK("http://geochem.nrcan.gc.ca/cdogs/content/svy/svy_e.htm", "")</f>
        <v/>
      </c>
      <c r="G5250" s="1" t="str">
        <f>HYPERLINK("http://geochem.nrcan.gc.ca/cdogs/content/cr_/cr_00079_e.htm", "79")</f>
        <v>79</v>
      </c>
      <c r="J5250" t="s">
        <v>69</v>
      </c>
      <c r="K5250" t="s">
        <v>70</v>
      </c>
      <c r="L5250">
        <v>36</v>
      </c>
      <c r="M5250" t="s">
        <v>71</v>
      </c>
      <c r="N5250">
        <v>707</v>
      </c>
      <c r="O5250">
        <v>105</v>
      </c>
      <c r="P5250">
        <v>84</v>
      </c>
      <c r="Q5250">
        <v>19</v>
      </c>
      <c r="R5250">
        <v>198</v>
      </c>
      <c r="S5250">
        <v>23</v>
      </c>
      <c r="T5250">
        <v>-0.2</v>
      </c>
      <c r="U5250">
        <v>800</v>
      </c>
      <c r="V5250">
        <v>3.2</v>
      </c>
      <c r="W5250">
        <v>1.3</v>
      </c>
      <c r="X5250">
        <v>4</v>
      </c>
      <c r="Y5250">
        <v>-2</v>
      </c>
      <c r="Z5250">
        <v>68</v>
      </c>
      <c r="AA5250">
        <v>0.7</v>
      </c>
      <c r="AB5250">
        <v>3</v>
      </c>
      <c r="AC5250">
        <v>746</v>
      </c>
      <c r="AD5250">
        <v>45</v>
      </c>
      <c r="AE5250">
        <v>4</v>
      </c>
      <c r="AF5250">
        <v>2.4</v>
      </c>
      <c r="AG5250">
        <v>3</v>
      </c>
      <c r="AH5250">
        <v>365</v>
      </c>
    </row>
    <row r="5251" spans="1:34" hidden="1" x14ac:dyDescent="0.25">
      <c r="A5251" t="s">
        <v>19991</v>
      </c>
      <c r="B5251" t="s">
        <v>19992</v>
      </c>
      <c r="C5251" s="1" t="str">
        <f t="shared" si="849"/>
        <v>21:0624</v>
      </c>
      <c r="D5251" s="1" t="str">
        <f t="shared" ref="D5251:D5260" si="850">HYPERLINK("http://geochem.nrcan.gc.ca/cdogs/content/svy/svy210195_e.htm", "21:0195")</f>
        <v>21:0195</v>
      </c>
      <c r="E5251" t="s">
        <v>19993</v>
      </c>
      <c r="F5251" t="s">
        <v>19994</v>
      </c>
      <c r="H5251">
        <v>62.607969699999998</v>
      </c>
      <c r="I5251">
        <v>-138.03064549999999</v>
      </c>
      <c r="J5251" s="1" t="str">
        <f t="shared" ref="J5251:J5260" si="851">HYPERLINK("http://geochem.nrcan.gc.ca/cdogs/content/kwd/kwd020030_e.htm", "NGR bulk stream sediment")</f>
        <v>NGR bulk stream sediment</v>
      </c>
      <c r="K5251" s="1" t="str">
        <f t="shared" ref="K5251:K5260" si="852">HYPERLINK("http://geochem.nrcan.gc.ca/cdogs/content/kwd/kwd080006_e.htm", "&lt;177 micron (NGR)")</f>
        <v>&lt;177 micron (NGR)</v>
      </c>
      <c r="L5251">
        <v>36</v>
      </c>
      <c r="M5251" t="s">
        <v>126</v>
      </c>
      <c r="N5251">
        <v>708</v>
      </c>
      <c r="O5251">
        <v>55</v>
      </c>
      <c r="P5251">
        <v>7</v>
      </c>
      <c r="Q5251">
        <v>11</v>
      </c>
      <c r="R5251">
        <v>8</v>
      </c>
      <c r="S5251">
        <v>15</v>
      </c>
      <c r="T5251">
        <v>-0.2</v>
      </c>
      <c r="U5251">
        <v>320</v>
      </c>
      <c r="V5251">
        <v>1.72</v>
      </c>
      <c r="W5251">
        <v>-0.2</v>
      </c>
      <c r="X5251">
        <v>2</v>
      </c>
      <c r="Y5251">
        <v>-2</v>
      </c>
      <c r="Z5251">
        <v>28</v>
      </c>
      <c r="AA5251">
        <v>0.5</v>
      </c>
      <c r="AB5251">
        <v>-1</v>
      </c>
      <c r="AC5251">
        <v>1050</v>
      </c>
      <c r="AD5251">
        <v>25</v>
      </c>
      <c r="AE5251">
        <v>-2</v>
      </c>
      <c r="AF5251">
        <v>7.4</v>
      </c>
      <c r="AG5251">
        <v>26.1</v>
      </c>
      <c r="AH5251">
        <v>365</v>
      </c>
    </row>
    <row r="5252" spans="1:34" hidden="1" x14ac:dyDescent="0.25">
      <c r="A5252" t="s">
        <v>19995</v>
      </c>
      <c r="B5252" t="s">
        <v>19996</v>
      </c>
      <c r="C5252" s="1" t="str">
        <f t="shared" si="849"/>
        <v>21:0624</v>
      </c>
      <c r="D5252" s="1" t="str">
        <f t="shared" si="850"/>
        <v>21:0195</v>
      </c>
      <c r="E5252" t="s">
        <v>19997</v>
      </c>
      <c r="F5252" t="s">
        <v>19998</v>
      </c>
      <c r="H5252">
        <v>62.6292689</v>
      </c>
      <c r="I5252">
        <v>-138.01380399999999</v>
      </c>
      <c r="J5252" s="1" t="str">
        <f t="shared" si="851"/>
        <v>NGR bulk stream sediment</v>
      </c>
      <c r="K5252" s="1" t="str">
        <f t="shared" si="852"/>
        <v>&lt;177 micron (NGR)</v>
      </c>
      <c r="L5252">
        <v>36</v>
      </c>
      <c r="M5252" t="s">
        <v>131</v>
      </c>
      <c r="N5252">
        <v>709</v>
      </c>
      <c r="O5252">
        <v>82</v>
      </c>
      <c r="P5252">
        <v>11</v>
      </c>
      <c r="Q5252">
        <v>13</v>
      </c>
      <c r="R5252">
        <v>11</v>
      </c>
      <c r="S5252">
        <v>9</v>
      </c>
      <c r="T5252">
        <v>-0.2</v>
      </c>
      <c r="U5252">
        <v>540</v>
      </c>
      <c r="V5252">
        <v>2.2000000000000002</v>
      </c>
      <c r="W5252">
        <v>-0.2</v>
      </c>
      <c r="X5252">
        <v>3</v>
      </c>
      <c r="Y5252">
        <v>-2</v>
      </c>
      <c r="Z5252">
        <v>43</v>
      </c>
      <c r="AA5252">
        <v>0.6</v>
      </c>
      <c r="AB5252">
        <v>3</v>
      </c>
      <c r="AC5252">
        <v>844</v>
      </c>
      <c r="AD5252">
        <v>45</v>
      </c>
      <c r="AE5252">
        <v>-2</v>
      </c>
      <c r="AF5252">
        <v>11.8</v>
      </c>
      <c r="AG5252">
        <v>9</v>
      </c>
      <c r="AH5252">
        <v>385</v>
      </c>
    </row>
    <row r="5253" spans="1:34" hidden="1" x14ac:dyDescent="0.25">
      <c r="A5253" t="s">
        <v>19999</v>
      </c>
      <c r="B5253" t="s">
        <v>20000</v>
      </c>
      <c r="C5253" s="1" t="str">
        <f t="shared" si="849"/>
        <v>21:0624</v>
      </c>
      <c r="D5253" s="1" t="str">
        <f t="shared" si="850"/>
        <v>21:0195</v>
      </c>
      <c r="E5253" t="s">
        <v>20001</v>
      </c>
      <c r="F5253" t="s">
        <v>20002</v>
      </c>
      <c r="H5253">
        <v>62.663186899999999</v>
      </c>
      <c r="I5253">
        <v>-138.05363130000001</v>
      </c>
      <c r="J5253" s="1" t="str">
        <f t="shared" si="851"/>
        <v>NGR bulk stream sediment</v>
      </c>
      <c r="K5253" s="1" t="str">
        <f t="shared" si="852"/>
        <v>&lt;177 micron (NGR)</v>
      </c>
      <c r="L5253">
        <v>37</v>
      </c>
      <c r="M5253" t="s">
        <v>38</v>
      </c>
      <c r="N5253">
        <v>710</v>
      </c>
      <c r="O5253">
        <v>99</v>
      </c>
      <c r="P5253">
        <v>21</v>
      </c>
      <c r="Q5253">
        <v>26</v>
      </c>
      <c r="R5253">
        <v>34</v>
      </c>
      <c r="S5253">
        <v>13</v>
      </c>
      <c r="T5253">
        <v>-0.2</v>
      </c>
      <c r="U5253">
        <v>300</v>
      </c>
      <c r="V5253">
        <v>2.4</v>
      </c>
      <c r="W5253">
        <v>0.2</v>
      </c>
      <c r="X5253">
        <v>17</v>
      </c>
      <c r="Y5253">
        <v>-2</v>
      </c>
      <c r="Z5253">
        <v>43</v>
      </c>
      <c r="AA5253">
        <v>3.6</v>
      </c>
      <c r="AB5253">
        <v>3</v>
      </c>
      <c r="AC5253">
        <v>1090</v>
      </c>
      <c r="AD5253">
        <v>25</v>
      </c>
      <c r="AE5253">
        <v>-2</v>
      </c>
      <c r="AF5253">
        <v>5.2</v>
      </c>
      <c r="AG5253">
        <v>4.0999999999999996</v>
      </c>
      <c r="AH5253">
        <v>350</v>
      </c>
    </row>
    <row r="5254" spans="1:34" hidden="1" x14ac:dyDescent="0.25">
      <c r="A5254" t="s">
        <v>20003</v>
      </c>
      <c r="B5254" t="s">
        <v>20004</v>
      </c>
      <c r="C5254" s="1" t="str">
        <f t="shared" si="849"/>
        <v>21:0624</v>
      </c>
      <c r="D5254" s="1" t="str">
        <f t="shared" si="850"/>
        <v>21:0195</v>
      </c>
      <c r="E5254" t="s">
        <v>20001</v>
      </c>
      <c r="F5254" t="s">
        <v>20005</v>
      </c>
      <c r="H5254">
        <v>62.663186899999999</v>
      </c>
      <c r="I5254">
        <v>-138.05363130000001</v>
      </c>
      <c r="J5254" s="1" t="str">
        <f t="shared" si="851"/>
        <v>NGR bulk stream sediment</v>
      </c>
      <c r="K5254" s="1" t="str">
        <f t="shared" si="852"/>
        <v>&lt;177 micron (NGR)</v>
      </c>
      <c r="L5254">
        <v>37</v>
      </c>
      <c r="M5254" t="s">
        <v>47</v>
      </c>
      <c r="N5254">
        <v>711</v>
      </c>
      <c r="O5254">
        <v>93</v>
      </c>
      <c r="P5254">
        <v>21</v>
      </c>
      <c r="Q5254">
        <v>24</v>
      </c>
      <c r="R5254">
        <v>35</v>
      </c>
      <c r="S5254">
        <v>9</v>
      </c>
      <c r="T5254">
        <v>-0.2</v>
      </c>
      <c r="U5254">
        <v>290</v>
      </c>
      <c r="V5254">
        <v>2.4</v>
      </c>
      <c r="W5254">
        <v>0.4</v>
      </c>
      <c r="X5254">
        <v>17</v>
      </c>
      <c r="Y5254">
        <v>-2</v>
      </c>
      <c r="Z5254">
        <v>44</v>
      </c>
      <c r="AA5254">
        <v>3</v>
      </c>
      <c r="AB5254">
        <v>2</v>
      </c>
      <c r="AC5254">
        <v>1130</v>
      </c>
      <c r="AD5254">
        <v>25</v>
      </c>
      <c r="AE5254">
        <v>2</v>
      </c>
      <c r="AF5254">
        <v>4.5999999999999996</v>
      </c>
      <c r="AG5254">
        <v>3.7</v>
      </c>
      <c r="AH5254">
        <v>450</v>
      </c>
    </row>
    <row r="5255" spans="1:34" hidden="1" x14ac:dyDescent="0.25">
      <c r="A5255" t="s">
        <v>20006</v>
      </c>
      <c r="B5255" t="s">
        <v>20007</v>
      </c>
      <c r="C5255" s="1" t="str">
        <f t="shared" si="849"/>
        <v>21:0624</v>
      </c>
      <c r="D5255" s="1" t="str">
        <f t="shared" si="850"/>
        <v>21:0195</v>
      </c>
      <c r="E5255" t="s">
        <v>20001</v>
      </c>
      <c r="F5255" t="s">
        <v>20008</v>
      </c>
      <c r="H5255">
        <v>62.663186899999999</v>
      </c>
      <c r="I5255">
        <v>-138.05363130000001</v>
      </c>
      <c r="J5255" s="1" t="str">
        <f t="shared" si="851"/>
        <v>NGR bulk stream sediment</v>
      </c>
      <c r="K5255" s="1" t="str">
        <f t="shared" si="852"/>
        <v>&lt;177 micron (NGR)</v>
      </c>
      <c r="L5255">
        <v>37</v>
      </c>
      <c r="M5255" t="s">
        <v>51</v>
      </c>
      <c r="N5255">
        <v>712</v>
      </c>
      <c r="O5255">
        <v>89</v>
      </c>
      <c r="P5255">
        <v>20</v>
      </c>
      <c r="Q5255">
        <v>26</v>
      </c>
      <c r="R5255">
        <v>35</v>
      </c>
      <c r="S5255">
        <v>10</v>
      </c>
      <c r="T5255">
        <v>-0.2</v>
      </c>
      <c r="U5255">
        <v>300</v>
      </c>
      <c r="V5255">
        <v>2.2999999999999998</v>
      </c>
      <c r="W5255">
        <v>0.3</v>
      </c>
      <c r="X5255">
        <v>20</v>
      </c>
      <c r="Y5255">
        <v>-2</v>
      </c>
      <c r="Z5255">
        <v>45</v>
      </c>
      <c r="AA5255">
        <v>3.3</v>
      </c>
      <c r="AB5255">
        <v>3</v>
      </c>
      <c r="AC5255">
        <v>1110</v>
      </c>
      <c r="AD5255">
        <v>25</v>
      </c>
      <c r="AE5255">
        <v>-2</v>
      </c>
      <c r="AF5255">
        <v>4</v>
      </c>
      <c r="AG5255">
        <v>3.7</v>
      </c>
      <c r="AH5255">
        <v>365</v>
      </c>
    </row>
    <row r="5256" spans="1:34" hidden="1" x14ac:dyDescent="0.25">
      <c r="A5256" t="s">
        <v>20009</v>
      </c>
      <c r="B5256" t="s">
        <v>20010</v>
      </c>
      <c r="C5256" s="1" t="str">
        <f t="shared" si="849"/>
        <v>21:0624</v>
      </c>
      <c r="D5256" s="1" t="str">
        <f t="shared" si="850"/>
        <v>21:0195</v>
      </c>
      <c r="E5256" t="s">
        <v>20011</v>
      </c>
      <c r="F5256" t="s">
        <v>20012</v>
      </c>
      <c r="H5256">
        <v>62.6653527</v>
      </c>
      <c r="I5256">
        <v>-138.03876579999999</v>
      </c>
      <c r="J5256" s="1" t="str">
        <f t="shared" si="851"/>
        <v>NGR bulk stream sediment</v>
      </c>
      <c r="K5256" s="1" t="str">
        <f t="shared" si="852"/>
        <v>&lt;177 micron (NGR)</v>
      </c>
      <c r="L5256">
        <v>37</v>
      </c>
      <c r="M5256" t="s">
        <v>43</v>
      </c>
      <c r="N5256">
        <v>713</v>
      </c>
      <c r="O5256">
        <v>75</v>
      </c>
      <c r="P5256">
        <v>19</v>
      </c>
      <c r="Q5256">
        <v>30</v>
      </c>
      <c r="R5256">
        <v>28</v>
      </c>
      <c r="S5256">
        <v>12</v>
      </c>
      <c r="T5256">
        <v>-0.2</v>
      </c>
      <c r="U5256">
        <v>290</v>
      </c>
      <c r="V5256">
        <v>2</v>
      </c>
      <c r="W5256">
        <v>-0.2</v>
      </c>
      <c r="X5256">
        <v>16</v>
      </c>
      <c r="Y5256">
        <v>-2</v>
      </c>
      <c r="Z5256">
        <v>40</v>
      </c>
      <c r="AA5256">
        <v>2.4</v>
      </c>
      <c r="AB5256">
        <v>-1</v>
      </c>
      <c r="AC5256">
        <v>1080</v>
      </c>
      <c r="AD5256">
        <v>15</v>
      </c>
      <c r="AE5256">
        <v>2</v>
      </c>
      <c r="AF5256">
        <v>4.4000000000000004</v>
      </c>
      <c r="AG5256">
        <v>7.3</v>
      </c>
      <c r="AH5256">
        <v>410</v>
      </c>
    </row>
    <row r="5257" spans="1:34" hidden="1" x14ac:dyDescent="0.25">
      <c r="A5257" t="s">
        <v>20013</v>
      </c>
      <c r="B5257" t="s">
        <v>20014</v>
      </c>
      <c r="C5257" s="1" t="str">
        <f t="shared" si="849"/>
        <v>21:0624</v>
      </c>
      <c r="D5257" s="1" t="str">
        <f t="shared" si="850"/>
        <v>21:0195</v>
      </c>
      <c r="E5257" t="s">
        <v>20015</v>
      </c>
      <c r="F5257" t="s">
        <v>20016</v>
      </c>
      <c r="H5257">
        <v>62.676539099999999</v>
      </c>
      <c r="I5257">
        <v>-138.1007832</v>
      </c>
      <c r="J5257" s="1" t="str">
        <f t="shared" si="851"/>
        <v>NGR bulk stream sediment</v>
      </c>
      <c r="K5257" s="1" t="str">
        <f t="shared" si="852"/>
        <v>&lt;177 micron (NGR)</v>
      </c>
      <c r="L5257">
        <v>37</v>
      </c>
      <c r="M5257" t="s">
        <v>56</v>
      </c>
      <c r="N5257">
        <v>714</v>
      </c>
      <c r="O5257">
        <v>99</v>
      </c>
      <c r="P5257">
        <v>37</v>
      </c>
      <c r="Q5257">
        <v>14</v>
      </c>
      <c r="R5257">
        <v>43</v>
      </c>
      <c r="S5257">
        <v>17</v>
      </c>
      <c r="T5257">
        <v>-0.2</v>
      </c>
      <c r="U5257">
        <v>360</v>
      </c>
      <c r="V5257">
        <v>3</v>
      </c>
      <c r="W5257">
        <v>0.2</v>
      </c>
      <c r="X5257">
        <v>13</v>
      </c>
      <c r="Y5257">
        <v>-2</v>
      </c>
      <c r="Z5257">
        <v>46</v>
      </c>
      <c r="AA5257">
        <v>1.5</v>
      </c>
      <c r="AB5257">
        <v>2</v>
      </c>
      <c r="AC5257">
        <v>1500</v>
      </c>
      <c r="AD5257">
        <v>45</v>
      </c>
      <c r="AE5257">
        <v>-2</v>
      </c>
      <c r="AF5257">
        <v>9.1999999999999993</v>
      </c>
      <c r="AG5257">
        <v>2.9</v>
      </c>
      <c r="AH5257">
        <v>550</v>
      </c>
    </row>
    <row r="5258" spans="1:34" hidden="1" x14ac:dyDescent="0.25">
      <c r="A5258" t="s">
        <v>20017</v>
      </c>
      <c r="B5258" t="s">
        <v>20018</v>
      </c>
      <c r="C5258" s="1" t="str">
        <f t="shared" si="849"/>
        <v>21:0624</v>
      </c>
      <c r="D5258" s="1" t="str">
        <f t="shared" si="850"/>
        <v>21:0195</v>
      </c>
      <c r="E5258" t="s">
        <v>20019</v>
      </c>
      <c r="F5258" t="s">
        <v>20020</v>
      </c>
      <c r="H5258">
        <v>62.670828100000001</v>
      </c>
      <c r="I5258">
        <v>-138.1099969</v>
      </c>
      <c r="J5258" s="1" t="str">
        <f t="shared" si="851"/>
        <v>NGR bulk stream sediment</v>
      </c>
      <c r="K5258" s="1" t="str">
        <f t="shared" si="852"/>
        <v>&lt;177 micron (NGR)</v>
      </c>
      <c r="L5258">
        <v>37</v>
      </c>
      <c r="M5258" t="s">
        <v>61</v>
      </c>
      <c r="N5258">
        <v>715</v>
      </c>
      <c r="O5258">
        <v>68</v>
      </c>
      <c r="P5258">
        <v>23</v>
      </c>
      <c r="Q5258">
        <v>18</v>
      </c>
      <c r="R5258">
        <v>25</v>
      </c>
      <c r="S5258">
        <v>12</v>
      </c>
      <c r="T5258">
        <v>-0.2</v>
      </c>
      <c r="U5258">
        <v>400</v>
      </c>
      <c r="V5258">
        <v>2.4</v>
      </c>
      <c r="W5258">
        <v>-0.2</v>
      </c>
      <c r="X5258">
        <v>13</v>
      </c>
      <c r="Y5258">
        <v>-2</v>
      </c>
      <c r="Z5258">
        <v>40</v>
      </c>
      <c r="AA5258">
        <v>2.1</v>
      </c>
      <c r="AB5258">
        <v>3</v>
      </c>
      <c r="AC5258">
        <v>1060</v>
      </c>
      <c r="AD5258">
        <v>55</v>
      </c>
      <c r="AE5258">
        <v>4</v>
      </c>
      <c r="AF5258">
        <v>6</v>
      </c>
      <c r="AG5258">
        <v>9.6999999999999993</v>
      </c>
      <c r="AH5258">
        <v>480</v>
      </c>
    </row>
    <row r="5259" spans="1:34" hidden="1" x14ac:dyDescent="0.25">
      <c r="A5259" t="s">
        <v>20021</v>
      </c>
      <c r="B5259" t="s">
        <v>20022</v>
      </c>
      <c r="C5259" s="1" t="str">
        <f t="shared" si="849"/>
        <v>21:0624</v>
      </c>
      <c r="D5259" s="1" t="str">
        <f t="shared" si="850"/>
        <v>21:0195</v>
      </c>
      <c r="E5259" t="s">
        <v>20023</v>
      </c>
      <c r="F5259" t="s">
        <v>20024</v>
      </c>
      <c r="H5259">
        <v>62.691641799999999</v>
      </c>
      <c r="I5259">
        <v>-138.15312510000001</v>
      </c>
      <c r="J5259" s="1" t="str">
        <f t="shared" si="851"/>
        <v>NGR bulk stream sediment</v>
      </c>
      <c r="K5259" s="1" t="str">
        <f t="shared" si="852"/>
        <v>&lt;177 micron (NGR)</v>
      </c>
      <c r="L5259">
        <v>37</v>
      </c>
      <c r="M5259" t="s">
        <v>66</v>
      </c>
      <c r="N5259">
        <v>716</v>
      </c>
      <c r="O5259">
        <v>75</v>
      </c>
      <c r="P5259">
        <v>28</v>
      </c>
      <c r="Q5259">
        <v>10</v>
      </c>
      <c r="R5259">
        <v>29</v>
      </c>
      <c r="S5259">
        <v>14</v>
      </c>
      <c r="T5259">
        <v>-0.2</v>
      </c>
      <c r="U5259">
        <v>270</v>
      </c>
      <c r="V5259">
        <v>2.35</v>
      </c>
      <c r="W5259">
        <v>-0.2</v>
      </c>
      <c r="X5259">
        <v>4</v>
      </c>
      <c r="Y5259">
        <v>-2</v>
      </c>
      <c r="Z5259">
        <v>44</v>
      </c>
      <c r="AA5259">
        <v>0.7</v>
      </c>
      <c r="AB5259">
        <v>2</v>
      </c>
      <c r="AC5259">
        <v>1190</v>
      </c>
      <c r="AD5259">
        <v>20</v>
      </c>
      <c r="AE5259">
        <v>-2</v>
      </c>
      <c r="AF5259">
        <v>5.2</v>
      </c>
      <c r="AG5259">
        <v>3</v>
      </c>
      <c r="AH5259">
        <v>450</v>
      </c>
    </row>
    <row r="5260" spans="1:34" hidden="1" x14ac:dyDescent="0.25">
      <c r="A5260" t="s">
        <v>20025</v>
      </c>
      <c r="B5260" t="s">
        <v>20026</v>
      </c>
      <c r="C5260" s="1" t="str">
        <f t="shared" si="849"/>
        <v>21:0624</v>
      </c>
      <c r="D5260" s="1" t="str">
        <f t="shared" si="850"/>
        <v>21:0195</v>
      </c>
      <c r="E5260" t="s">
        <v>20027</v>
      </c>
      <c r="F5260" t="s">
        <v>20028</v>
      </c>
      <c r="H5260">
        <v>62.684218399999999</v>
      </c>
      <c r="I5260">
        <v>-138.17332519999999</v>
      </c>
      <c r="J5260" s="1" t="str">
        <f t="shared" si="851"/>
        <v>NGR bulk stream sediment</v>
      </c>
      <c r="K5260" s="1" t="str">
        <f t="shared" si="852"/>
        <v>&lt;177 micron (NGR)</v>
      </c>
      <c r="L5260">
        <v>37</v>
      </c>
      <c r="M5260" t="s">
        <v>76</v>
      </c>
      <c r="N5260">
        <v>717</v>
      </c>
      <c r="O5260">
        <v>111</v>
      </c>
      <c r="P5260">
        <v>32</v>
      </c>
      <c r="Q5260">
        <v>18</v>
      </c>
      <c r="R5260">
        <v>36</v>
      </c>
      <c r="S5260">
        <v>15</v>
      </c>
      <c r="T5260">
        <v>-0.2</v>
      </c>
      <c r="U5260">
        <v>400</v>
      </c>
      <c r="V5260">
        <v>2.95</v>
      </c>
      <c r="W5260">
        <v>0.2</v>
      </c>
      <c r="X5260">
        <v>22</v>
      </c>
      <c r="Y5260">
        <v>-2</v>
      </c>
      <c r="Z5260">
        <v>45</v>
      </c>
      <c r="AA5260">
        <v>4.5999999999999996</v>
      </c>
      <c r="AB5260">
        <v>-1</v>
      </c>
      <c r="AC5260">
        <v>1380</v>
      </c>
      <c r="AD5260">
        <v>45</v>
      </c>
      <c r="AE5260">
        <v>2</v>
      </c>
      <c r="AF5260">
        <v>6.6</v>
      </c>
      <c r="AG5260">
        <v>6.1</v>
      </c>
      <c r="AH5260">
        <v>380</v>
      </c>
    </row>
    <row r="5261" spans="1:34" hidden="1" x14ac:dyDescent="0.25">
      <c r="A5261" t="s">
        <v>20029</v>
      </c>
      <c r="B5261" t="s">
        <v>20030</v>
      </c>
      <c r="C5261" s="1" t="str">
        <f t="shared" si="849"/>
        <v>21:0624</v>
      </c>
      <c r="D5261" s="1" t="str">
        <f>HYPERLINK("http://geochem.nrcan.gc.ca/cdogs/content/svy/svy_e.htm", "")</f>
        <v/>
      </c>
      <c r="G5261" s="1" t="str">
        <f>HYPERLINK("http://geochem.nrcan.gc.ca/cdogs/content/cr_/cr_00079_e.htm", "79")</f>
        <v>79</v>
      </c>
      <c r="J5261" t="s">
        <v>69</v>
      </c>
      <c r="K5261" t="s">
        <v>70</v>
      </c>
      <c r="L5261">
        <v>37</v>
      </c>
      <c r="M5261" t="s">
        <v>71</v>
      </c>
      <c r="N5261">
        <v>718</v>
      </c>
      <c r="O5261">
        <v>110</v>
      </c>
      <c r="P5261">
        <v>83</v>
      </c>
      <c r="Q5261">
        <v>21</v>
      </c>
      <c r="R5261">
        <v>213</v>
      </c>
      <c r="S5261">
        <v>29</v>
      </c>
      <c r="T5261">
        <v>-0.2</v>
      </c>
      <c r="U5261">
        <v>860</v>
      </c>
      <c r="V5261">
        <v>3.3</v>
      </c>
      <c r="W5261">
        <v>1.3</v>
      </c>
      <c r="X5261">
        <v>5</v>
      </c>
      <c r="Y5261">
        <v>-2</v>
      </c>
      <c r="Z5261">
        <v>70</v>
      </c>
      <c r="AA5261">
        <v>0.6</v>
      </c>
      <c r="AB5261">
        <v>3</v>
      </c>
      <c r="AC5261">
        <v>668</v>
      </c>
      <c r="AD5261">
        <v>45</v>
      </c>
      <c r="AE5261">
        <v>4</v>
      </c>
      <c r="AF5261">
        <v>2</v>
      </c>
      <c r="AG5261">
        <v>2.7</v>
      </c>
      <c r="AH5261">
        <v>590</v>
      </c>
    </row>
    <row r="5262" spans="1:34" hidden="1" x14ac:dyDescent="0.25">
      <c r="A5262" t="s">
        <v>20031</v>
      </c>
      <c r="B5262" t="s">
        <v>20032</v>
      </c>
      <c r="C5262" s="1" t="str">
        <f t="shared" si="849"/>
        <v>21:0624</v>
      </c>
      <c r="D5262" s="1" t="str">
        <f t="shared" ref="D5262:D5285" si="853">HYPERLINK("http://geochem.nrcan.gc.ca/cdogs/content/svy/svy210195_e.htm", "21:0195")</f>
        <v>21:0195</v>
      </c>
      <c r="E5262" t="s">
        <v>20033</v>
      </c>
      <c r="F5262" t="s">
        <v>20034</v>
      </c>
      <c r="H5262">
        <v>62.649748199999998</v>
      </c>
      <c r="I5262">
        <v>-138.1645671</v>
      </c>
      <c r="J5262" s="1" t="str">
        <f t="shared" ref="J5262:J5285" si="854">HYPERLINK("http://geochem.nrcan.gc.ca/cdogs/content/kwd/kwd020030_e.htm", "NGR bulk stream sediment")</f>
        <v>NGR bulk stream sediment</v>
      </c>
      <c r="K5262" s="1" t="str">
        <f t="shared" ref="K5262:K5285" si="855">HYPERLINK("http://geochem.nrcan.gc.ca/cdogs/content/kwd/kwd080006_e.htm", "&lt;177 micron (NGR)")</f>
        <v>&lt;177 micron (NGR)</v>
      </c>
      <c r="L5262">
        <v>37</v>
      </c>
      <c r="M5262" t="s">
        <v>81</v>
      </c>
      <c r="N5262">
        <v>719</v>
      </c>
      <c r="O5262">
        <v>66</v>
      </c>
      <c r="P5262">
        <v>10</v>
      </c>
      <c r="Q5262">
        <v>11</v>
      </c>
      <c r="R5262">
        <v>17</v>
      </c>
      <c r="S5262">
        <v>7</v>
      </c>
      <c r="T5262">
        <v>-0.2</v>
      </c>
      <c r="U5262">
        <v>840</v>
      </c>
      <c r="V5262">
        <v>2.2000000000000002</v>
      </c>
      <c r="W5262">
        <v>-0.2</v>
      </c>
      <c r="X5262">
        <v>2</v>
      </c>
      <c r="Y5262">
        <v>-2</v>
      </c>
      <c r="Z5262">
        <v>37</v>
      </c>
      <c r="AA5262">
        <v>0.4</v>
      </c>
      <c r="AB5262">
        <v>3</v>
      </c>
      <c r="AC5262">
        <v>972</v>
      </c>
      <c r="AD5262">
        <v>45</v>
      </c>
      <c r="AE5262">
        <v>-2</v>
      </c>
      <c r="AF5262">
        <v>8.8000000000000007</v>
      </c>
      <c r="AG5262">
        <v>19.2</v>
      </c>
      <c r="AH5262">
        <v>590</v>
      </c>
    </row>
    <row r="5263" spans="1:34" hidden="1" x14ac:dyDescent="0.25">
      <c r="A5263" t="s">
        <v>20035</v>
      </c>
      <c r="B5263" t="s">
        <v>20036</v>
      </c>
      <c r="C5263" s="1" t="str">
        <f t="shared" si="849"/>
        <v>21:0624</v>
      </c>
      <c r="D5263" s="1" t="str">
        <f t="shared" si="853"/>
        <v>21:0195</v>
      </c>
      <c r="E5263" t="s">
        <v>20037</v>
      </c>
      <c r="F5263" t="s">
        <v>20038</v>
      </c>
      <c r="H5263">
        <v>62.639240100000002</v>
      </c>
      <c r="I5263">
        <v>-138.16283970000001</v>
      </c>
      <c r="J5263" s="1" t="str">
        <f t="shared" si="854"/>
        <v>NGR bulk stream sediment</v>
      </c>
      <c r="K5263" s="1" t="str">
        <f t="shared" si="855"/>
        <v>&lt;177 micron (NGR)</v>
      </c>
      <c r="L5263">
        <v>37</v>
      </c>
      <c r="M5263" t="s">
        <v>86</v>
      </c>
      <c r="N5263">
        <v>720</v>
      </c>
      <c r="O5263">
        <v>57</v>
      </c>
      <c r="P5263">
        <v>6</v>
      </c>
      <c r="Q5263">
        <v>8</v>
      </c>
      <c r="R5263">
        <v>8</v>
      </c>
      <c r="S5263">
        <v>8</v>
      </c>
      <c r="T5263">
        <v>-0.2</v>
      </c>
      <c r="U5263">
        <v>390</v>
      </c>
      <c r="V5263">
        <v>1.72</v>
      </c>
      <c r="W5263">
        <v>-0.2</v>
      </c>
      <c r="X5263">
        <v>2</v>
      </c>
      <c r="Y5263">
        <v>-2</v>
      </c>
      <c r="Z5263">
        <v>28</v>
      </c>
      <c r="AA5263">
        <v>0.3</v>
      </c>
      <c r="AB5263">
        <v>1</v>
      </c>
      <c r="AC5263">
        <v>1040</v>
      </c>
      <c r="AD5263">
        <v>25</v>
      </c>
      <c r="AE5263">
        <v>-2</v>
      </c>
      <c r="AF5263">
        <v>6.8</v>
      </c>
      <c r="AG5263">
        <v>8.8000000000000007</v>
      </c>
      <c r="AH5263">
        <v>365</v>
      </c>
    </row>
    <row r="5264" spans="1:34" hidden="1" x14ac:dyDescent="0.25">
      <c r="A5264" t="s">
        <v>20039</v>
      </c>
      <c r="B5264" t="s">
        <v>20040</v>
      </c>
      <c r="C5264" s="1" t="str">
        <f t="shared" si="849"/>
        <v>21:0624</v>
      </c>
      <c r="D5264" s="1" t="str">
        <f t="shared" si="853"/>
        <v>21:0195</v>
      </c>
      <c r="E5264" t="s">
        <v>20041</v>
      </c>
      <c r="F5264" t="s">
        <v>20042</v>
      </c>
      <c r="H5264">
        <v>62.639425799999998</v>
      </c>
      <c r="I5264">
        <v>-138.1481072</v>
      </c>
      <c r="J5264" s="1" t="str">
        <f t="shared" si="854"/>
        <v>NGR bulk stream sediment</v>
      </c>
      <c r="K5264" s="1" t="str">
        <f t="shared" si="855"/>
        <v>&lt;177 micron (NGR)</v>
      </c>
      <c r="L5264">
        <v>37</v>
      </c>
      <c r="M5264" t="s">
        <v>91</v>
      </c>
      <c r="N5264">
        <v>721</v>
      </c>
      <c r="O5264">
        <v>55</v>
      </c>
      <c r="P5264">
        <v>6</v>
      </c>
      <c r="Q5264">
        <v>6</v>
      </c>
      <c r="R5264">
        <v>8</v>
      </c>
      <c r="S5264">
        <v>7</v>
      </c>
      <c r="T5264">
        <v>-0.2</v>
      </c>
      <c r="U5264">
        <v>380</v>
      </c>
      <c r="V5264">
        <v>1.72</v>
      </c>
      <c r="W5264">
        <v>-0.2</v>
      </c>
      <c r="X5264">
        <v>2</v>
      </c>
      <c r="Y5264">
        <v>-2</v>
      </c>
      <c r="Z5264">
        <v>28</v>
      </c>
      <c r="AA5264">
        <v>0.4</v>
      </c>
      <c r="AB5264">
        <v>3</v>
      </c>
      <c r="AC5264">
        <v>1120</v>
      </c>
      <c r="AD5264">
        <v>25</v>
      </c>
      <c r="AE5264">
        <v>2</v>
      </c>
      <c r="AF5264">
        <v>5.2</v>
      </c>
      <c r="AG5264">
        <v>8.6999999999999993</v>
      </c>
      <c r="AH5264">
        <v>255</v>
      </c>
    </row>
    <row r="5265" spans="1:34" hidden="1" x14ac:dyDescent="0.25">
      <c r="A5265" t="s">
        <v>20043</v>
      </c>
      <c r="B5265" t="s">
        <v>20044</v>
      </c>
      <c r="C5265" s="1" t="str">
        <f t="shared" si="849"/>
        <v>21:0624</v>
      </c>
      <c r="D5265" s="1" t="str">
        <f t="shared" si="853"/>
        <v>21:0195</v>
      </c>
      <c r="E5265" t="s">
        <v>20045</v>
      </c>
      <c r="F5265" t="s">
        <v>20046</v>
      </c>
      <c r="H5265">
        <v>62.693959</v>
      </c>
      <c r="I5265">
        <v>-138.0275939</v>
      </c>
      <c r="J5265" s="1" t="str">
        <f t="shared" si="854"/>
        <v>NGR bulk stream sediment</v>
      </c>
      <c r="K5265" s="1" t="str">
        <f t="shared" si="855"/>
        <v>&lt;177 micron (NGR)</v>
      </c>
      <c r="L5265">
        <v>37</v>
      </c>
      <c r="M5265" t="s">
        <v>96</v>
      </c>
      <c r="N5265">
        <v>722</v>
      </c>
      <c r="O5265">
        <v>59</v>
      </c>
      <c r="P5265">
        <v>20</v>
      </c>
      <c r="Q5265">
        <v>8</v>
      </c>
      <c r="R5265">
        <v>12</v>
      </c>
      <c r="S5265">
        <v>13</v>
      </c>
      <c r="T5265">
        <v>-0.2</v>
      </c>
      <c r="U5265">
        <v>320</v>
      </c>
      <c r="V5265">
        <v>2</v>
      </c>
      <c r="W5265">
        <v>-0.2</v>
      </c>
      <c r="X5265">
        <v>2</v>
      </c>
      <c r="Y5265">
        <v>-2</v>
      </c>
      <c r="Z5265">
        <v>38</v>
      </c>
      <c r="AA5265">
        <v>0.2</v>
      </c>
      <c r="AB5265">
        <v>-1</v>
      </c>
      <c r="AC5265">
        <v>662</v>
      </c>
      <c r="AD5265">
        <v>50</v>
      </c>
      <c r="AE5265">
        <v>-2</v>
      </c>
      <c r="AF5265">
        <v>9</v>
      </c>
      <c r="AG5265">
        <v>3.9</v>
      </c>
      <c r="AH5265">
        <v>280</v>
      </c>
    </row>
    <row r="5266" spans="1:34" hidden="1" x14ac:dyDescent="0.25">
      <c r="A5266" t="s">
        <v>20047</v>
      </c>
      <c r="B5266" t="s">
        <v>20048</v>
      </c>
      <c r="C5266" s="1" t="str">
        <f t="shared" si="849"/>
        <v>21:0624</v>
      </c>
      <c r="D5266" s="1" t="str">
        <f t="shared" si="853"/>
        <v>21:0195</v>
      </c>
      <c r="E5266" t="s">
        <v>20049</v>
      </c>
      <c r="F5266" t="s">
        <v>20050</v>
      </c>
      <c r="H5266">
        <v>62.7363395</v>
      </c>
      <c r="I5266">
        <v>-138.01030919999999</v>
      </c>
      <c r="J5266" s="1" t="str">
        <f t="shared" si="854"/>
        <v>NGR bulk stream sediment</v>
      </c>
      <c r="K5266" s="1" t="str">
        <f t="shared" si="855"/>
        <v>&lt;177 micron (NGR)</v>
      </c>
      <c r="L5266">
        <v>37</v>
      </c>
      <c r="M5266" t="s">
        <v>101</v>
      </c>
      <c r="N5266">
        <v>723</v>
      </c>
      <c r="O5266">
        <v>137</v>
      </c>
      <c r="P5266">
        <v>19</v>
      </c>
      <c r="Q5266">
        <v>37</v>
      </c>
      <c r="R5266">
        <v>11</v>
      </c>
      <c r="S5266">
        <v>7</v>
      </c>
      <c r="T5266">
        <v>-0.2</v>
      </c>
      <c r="U5266">
        <v>460</v>
      </c>
      <c r="V5266">
        <v>2</v>
      </c>
      <c r="W5266">
        <v>0.3</v>
      </c>
      <c r="X5266">
        <v>2</v>
      </c>
      <c r="Y5266">
        <v>-2</v>
      </c>
      <c r="Z5266">
        <v>40</v>
      </c>
      <c r="AA5266">
        <v>0.5</v>
      </c>
      <c r="AB5266">
        <v>-1</v>
      </c>
      <c r="AC5266">
        <v>647</v>
      </c>
      <c r="AD5266">
        <v>45</v>
      </c>
      <c r="AE5266">
        <v>2</v>
      </c>
      <c r="AF5266">
        <v>8.6</v>
      </c>
      <c r="AG5266">
        <v>3.8</v>
      </c>
      <c r="AH5266">
        <v>350</v>
      </c>
    </row>
    <row r="5267" spans="1:34" hidden="1" x14ac:dyDescent="0.25">
      <c r="A5267" t="s">
        <v>20051</v>
      </c>
      <c r="B5267" t="s">
        <v>20052</v>
      </c>
      <c r="C5267" s="1" t="str">
        <f t="shared" si="849"/>
        <v>21:0624</v>
      </c>
      <c r="D5267" s="1" t="str">
        <f t="shared" si="853"/>
        <v>21:0195</v>
      </c>
      <c r="E5267" t="s">
        <v>20053</v>
      </c>
      <c r="F5267" t="s">
        <v>20054</v>
      </c>
      <c r="H5267">
        <v>62.741149200000002</v>
      </c>
      <c r="I5267">
        <v>-138.14026609999999</v>
      </c>
      <c r="J5267" s="1" t="str">
        <f t="shared" si="854"/>
        <v>NGR bulk stream sediment</v>
      </c>
      <c r="K5267" s="1" t="str">
        <f t="shared" si="855"/>
        <v>&lt;177 micron (NGR)</v>
      </c>
      <c r="L5267">
        <v>37</v>
      </c>
      <c r="M5267" t="s">
        <v>106</v>
      </c>
      <c r="N5267">
        <v>724</v>
      </c>
      <c r="O5267">
        <v>65</v>
      </c>
      <c r="P5267">
        <v>20</v>
      </c>
      <c r="Q5267">
        <v>8</v>
      </c>
      <c r="R5267">
        <v>10</v>
      </c>
      <c r="S5267">
        <v>17</v>
      </c>
      <c r="T5267">
        <v>-0.2</v>
      </c>
      <c r="U5267">
        <v>380</v>
      </c>
      <c r="V5267">
        <v>2.2000000000000002</v>
      </c>
      <c r="W5267">
        <v>-0.2</v>
      </c>
      <c r="X5267">
        <v>3</v>
      </c>
      <c r="Y5267">
        <v>-2</v>
      </c>
      <c r="Z5267">
        <v>47</v>
      </c>
      <c r="AA5267">
        <v>0.3</v>
      </c>
      <c r="AB5267">
        <v>3</v>
      </c>
      <c r="AC5267">
        <v>683</v>
      </c>
      <c r="AD5267">
        <v>25</v>
      </c>
      <c r="AE5267">
        <v>-2</v>
      </c>
      <c r="AF5267">
        <v>9.8000000000000007</v>
      </c>
      <c r="AG5267">
        <v>2.7</v>
      </c>
      <c r="AH5267">
        <v>365</v>
      </c>
    </row>
    <row r="5268" spans="1:34" hidden="1" x14ac:dyDescent="0.25">
      <c r="A5268" t="s">
        <v>20055</v>
      </c>
      <c r="B5268" t="s">
        <v>20056</v>
      </c>
      <c r="C5268" s="1" t="str">
        <f t="shared" si="849"/>
        <v>21:0624</v>
      </c>
      <c r="D5268" s="1" t="str">
        <f t="shared" si="853"/>
        <v>21:0195</v>
      </c>
      <c r="E5268" t="s">
        <v>20057</v>
      </c>
      <c r="F5268" t="s">
        <v>20058</v>
      </c>
      <c r="H5268">
        <v>62.725148300000001</v>
      </c>
      <c r="I5268">
        <v>-138.20649990000001</v>
      </c>
      <c r="J5268" s="1" t="str">
        <f t="shared" si="854"/>
        <v>NGR bulk stream sediment</v>
      </c>
      <c r="K5268" s="1" t="str">
        <f t="shared" si="855"/>
        <v>&lt;177 micron (NGR)</v>
      </c>
      <c r="L5268">
        <v>37</v>
      </c>
      <c r="M5268" t="s">
        <v>111</v>
      </c>
      <c r="N5268">
        <v>725</v>
      </c>
      <c r="O5268">
        <v>33</v>
      </c>
      <c r="P5268">
        <v>9</v>
      </c>
      <c r="Q5268">
        <v>2</v>
      </c>
      <c r="R5268">
        <v>5</v>
      </c>
      <c r="S5268">
        <v>6</v>
      </c>
      <c r="T5268">
        <v>-0.2</v>
      </c>
      <c r="U5268">
        <v>280</v>
      </c>
      <c r="V5268">
        <v>1.32</v>
      </c>
      <c r="W5268">
        <v>-0.2</v>
      </c>
      <c r="X5268">
        <v>1</v>
      </c>
      <c r="Y5268">
        <v>-2</v>
      </c>
      <c r="Z5268">
        <v>51</v>
      </c>
      <c r="AA5268">
        <v>0.4</v>
      </c>
      <c r="AB5268">
        <v>3</v>
      </c>
      <c r="AC5268">
        <v>662</v>
      </c>
      <c r="AD5268">
        <v>40</v>
      </c>
      <c r="AE5268">
        <v>-2</v>
      </c>
      <c r="AF5268">
        <v>10.6</v>
      </c>
      <c r="AG5268">
        <v>4</v>
      </c>
      <c r="AH5268">
        <v>300</v>
      </c>
    </row>
    <row r="5269" spans="1:34" hidden="1" x14ac:dyDescent="0.25">
      <c r="A5269" t="s">
        <v>20059</v>
      </c>
      <c r="B5269" t="s">
        <v>20060</v>
      </c>
      <c r="C5269" s="1" t="str">
        <f t="shared" si="849"/>
        <v>21:0624</v>
      </c>
      <c r="D5269" s="1" t="str">
        <f t="shared" si="853"/>
        <v>21:0195</v>
      </c>
      <c r="E5269" t="s">
        <v>20061</v>
      </c>
      <c r="F5269" t="s">
        <v>20062</v>
      </c>
      <c r="H5269">
        <v>62.774870700000001</v>
      </c>
      <c r="I5269">
        <v>-138.0152095</v>
      </c>
      <c r="J5269" s="1" t="str">
        <f t="shared" si="854"/>
        <v>NGR bulk stream sediment</v>
      </c>
      <c r="K5269" s="1" t="str">
        <f t="shared" si="855"/>
        <v>&lt;177 micron (NGR)</v>
      </c>
      <c r="L5269">
        <v>37</v>
      </c>
      <c r="M5269" t="s">
        <v>116</v>
      </c>
      <c r="N5269">
        <v>726</v>
      </c>
      <c r="O5269">
        <v>122</v>
      </c>
      <c r="P5269">
        <v>16</v>
      </c>
      <c r="Q5269">
        <v>53</v>
      </c>
      <c r="R5269">
        <v>13</v>
      </c>
      <c r="S5269">
        <v>18</v>
      </c>
      <c r="T5269">
        <v>0.6</v>
      </c>
      <c r="U5269">
        <v>440</v>
      </c>
      <c r="V5269">
        <v>2.2000000000000002</v>
      </c>
      <c r="W5269">
        <v>0.6</v>
      </c>
      <c r="X5269">
        <v>2</v>
      </c>
      <c r="Y5269">
        <v>-2</v>
      </c>
      <c r="Z5269">
        <v>41</v>
      </c>
      <c r="AA5269">
        <v>0.5</v>
      </c>
      <c r="AB5269">
        <v>4</v>
      </c>
      <c r="AC5269">
        <v>560</v>
      </c>
      <c r="AD5269">
        <v>20</v>
      </c>
      <c r="AE5269">
        <v>-2</v>
      </c>
      <c r="AF5269">
        <v>6.8</v>
      </c>
      <c r="AG5269">
        <v>5.2</v>
      </c>
      <c r="AH5269">
        <v>375</v>
      </c>
    </row>
    <row r="5270" spans="1:34" hidden="1" x14ac:dyDescent="0.25">
      <c r="A5270" t="s">
        <v>20063</v>
      </c>
      <c r="B5270" t="s">
        <v>20064</v>
      </c>
      <c r="C5270" s="1" t="str">
        <f t="shared" si="849"/>
        <v>21:0624</v>
      </c>
      <c r="D5270" s="1" t="str">
        <f t="shared" si="853"/>
        <v>21:0195</v>
      </c>
      <c r="E5270" t="s">
        <v>20065</v>
      </c>
      <c r="F5270" t="s">
        <v>20066</v>
      </c>
      <c r="H5270">
        <v>62.769316099999998</v>
      </c>
      <c r="I5270">
        <v>-138.10343130000001</v>
      </c>
      <c r="J5270" s="1" t="str">
        <f t="shared" si="854"/>
        <v>NGR bulk stream sediment</v>
      </c>
      <c r="K5270" s="1" t="str">
        <f t="shared" si="855"/>
        <v>&lt;177 micron (NGR)</v>
      </c>
      <c r="L5270">
        <v>37</v>
      </c>
      <c r="M5270" t="s">
        <v>121</v>
      </c>
      <c r="N5270">
        <v>727</v>
      </c>
      <c r="O5270">
        <v>194</v>
      </c>
      <c r="P5270">
        <v>26</v>
      </c>
      <c r="Q5270">
        <v>129</v>
      </c>
      <c r="R5270">
        <v>12</v>
      </c>
      <c r="S5270">
        <v>9</v>
      </c>
      <c r="T5270">
        <v>0.6</v>
      </c>
      <c r="U5270">
        <v>380</v>
      </c>
      <c r="V5270">
        <v>2.2000000000000002</v>
      </c>
      <c r="W5270">
        <v>1</v>
      </c>
      <c r="X5270">
        <v>3</v>
      </c>
      <c r="Y5270">
        <v>-2</v>
      </c>
      <c r="Z5270">
        <v>42</v>
      </c>
      <c r="AA5270">
        <v>0.4</v>
      </c>
      <c r="AB5270">
        <v>8</v>
      </c>
      <c r="AC5270">
        <v>742</v>
      </c>
      <c r="AD5270">
        <v>25</v>
      </c>
      <c r="AE5270">
        <v>-2</v>
      </c>
      <c r="AF5270">
        <v>9.4</v>
      </c>
      <c r="AG5270">
        <v>4.2</v>
      </c>
      <c r="AH5270">
        <v>365</v>
      </c>
    </row>
    <row r="5271" spans="1:34" hidden="1" x14ac:dyDescent="0.25">
      <c r="A5271" t="s">
        <v>20067</v>
      </c>
      <c r="B5271" t="s">
        <v>20068</v>
      </c>
      <c r="C5271" s="1" t="str">
        <f t="shared" si="849"/>
        <v>21:0624</v>
      </c>
      <c r="D5271" s="1" t="str">
        <f t="shared" si="853"/>
        <v>21:0195</v>
      </c>
      <c r="E5271" t="s">
        <v>20069</v>
      </c>
      <c r="F5271" t="s">
        <v>20070</v>
      </c>
      <c r="H5271">
        <v>62.724447300000001</v>
      </c>
      <c r="I5271">
        <v>-138.78353129999999</v>
      </c>
      <c r="J5271" s="1" t="str">
        <f t="shared" si="854"/>
        <v>NGR bulk stream sediment</v>
      </c>
      <c r="K5271" s="1" t="str">
        <f t="shared" si="855"/>
        <v>&lt;177 micron (NGR)</v>
      </c>
      <c r="L5271">
        <v>37</v>
      </c>
      <c r="M5271" t="s">
        <v>126</v>
      </c>
      <c r="N5271">
        <v>728</v>
      </c>
      <c r="O5271">
        <v>115</v>
      </c>
      <c r="P5271">
        <v>360</v>
      </c>
      <c r="Q5271">
        <v>28</v>
      </c>
      <c r="R5271">
        <v>10</v>
      </c>
      <c r="S5271">
        <v>15</v>
      </c>
      <c r="T5271">
        <v>0.4</v>
      </c>
      <c r="U5271">
        <v>780</v>
      </c>
      <c r="V5271">
        <v>3.6</v>
      </c>
      <c r="W5271">
        <v>0.8</v>
      </c>
      <c r="X5271">
        <v>9</v>
      </c>
      <c r="Y5271">
        <v>11</v>
      </c>
      <c r="Z5271">
        <v>41</v>
      </c>
      <c r="AA5271">
        <v>2.1</v>
      </c>
      <c r="AB5271">
        <v>2</v>
      </c>
      <c r="AC5271">
        <v>1190</v>
      </c>
      <c r="AD5271">
        <v>35</v>
      </c>
      <c r="AE5271">
        <v>12</v>
      </c>
      <c r="AF5271">
        <v>8</v>
      </c>
      <c r="AG5271">
        <v>7.8</v>
      </c>
      <c r="AH5271">
        <v>415</v>
      </c>
    </row>
    <row r="5272" spans="1:34" hidden="1" x14ac:dyDescent="0.25">
      <c r="A5272" t="s">
        <v>20071</v>
      </c>
      <c r="B5272" t="s">
        <v>20072</v>
      </c>
      <c r="C5272" s="1" t="str">
        <f t="shared" si="849"/>
        <v>21:0624</v>
      </c>
      <c r="D5272" s="1" t="str">
        <f t="shared" si="853"/>
        <v>21:0195</v>
      </c>
      <c r="E5272" t="s">
        <v>20073</v>
      </c>
      <c r="F5272" t="s">
        <v>20074</v>
      </c>
      <c r="H5272">
        <v>62.713318899999997</v>
      </c>
      <c r="I5272">
        <v>-138.7714369</v>
      </c>
      <c r="J5272" s="1" t="str">
        <f t="shared" si="854"/>
        <v>NGR bulk stream sediment</v>
      </c>
      <c r="K5272" s="1" t="str">
        <f t="shared" si="855"/>
        <v>&lt;177 micron (NGR)</v>
      </c>
      <c r="L5272">
        <v>37</v>
      </c>
      <c r="M5272" t="s">
        <v>131</v>
      </c>
      <c r="N5272">
        <v>729</v>
      </c>
      <c r="O5272">
        <v>118</v>
      </c>
      <c r="P5272">
        <v>19</v>
      </c>
      <c r="Q5272">
        <v>23</v>
      </c>
      <c r="R5272">
        <v>12</v>
      </c>
      <c r="S5272">
        <v>9</v>
      </c>
      <c r="T5272">
        <v>0.3</v>
      </c>
      <c r="U5272">
        <v>540</v>
      </c>
      <c r="V5272">
        <v>2.4</v>
      </c>
      <c r="W5272">
        <v>0.7</v>
      </c>
      <c r="X5272">
        <v>8</v>
      </c>
      <c r="Y5272">
        <v>-2</v>
      </c>
      <c r="Z5272">
        <v>46</v>
      </c>
      <c r="AA5272">
        <v>1.1000000000000001</v>
      </c>
      <c r="AB5272">
        <v>-1</v>
      </c>
      <c r="AC5272">
        <v>1000</v>
      </c>
      <c r="AD5272">
        <v>45</v>
      </c>
      <c r="AE5272">
        <v>-2</v>
      </c>
      <c r="AF5272">
        <v>10.4</v>
      </c>
      <c r="AG5272">
        <v>9.1999999999999993</v>
      </c>
      <c r="AH5272">
        <v>325</v>
      </c>
    </row>
    <row r="5273" spans="1:34" hidden="1" x14ac:dyDescent="0.25">
      <c r="A5273" t="s">
        <v>20075</v>
      </c>
      <c r="B5273" t="s">
        <v>20076</v>
      </c>
      <c r="C5273" s="1" t="str">
        <f t="shared" si="849"/>
        <v>21:0624</v>
      </c>
      <c r="D5273" s="1" t="str">
        <f t="shared" si="853"/>
        <v>21:0195</v>
      </c>
      <c r="E5273" t="s">
        <v>20077</v>
      </c>
      <c r="F5273" t="s">
        <v>20078</v>
      </c>
      <c r="H5273">
        <v>62.660110199999998</v>
      </c>
      <c r="I5273">
        <v>-138.85269529999999</v>
      </c>
      <c r="J5273" s="1" t="str">
        <f t="shared" si="854"/>
        <v>NGR bulk stream sediment</v>
      </c>
      <c r="K5273" s="1" t="str">
        <f t="shared" si="855"/>
        <v>&lt;177 micron (NGR)</v>
      </c>
      <c r="L5273">
        <v>38</v>
      </c>
      <c r="M5273" t="s">
        <v>38</v>
      </c>
      <c r="N5273">
        <v>730</v>
      </c>
      <c r="O5273">
        <v>44</v>
      </c>
      <c r="P5273">
        <v>10</v>
      </c>
      <c r="Q5273">
        <v>5</v>
      </c>
      <c r="R5273">
        <v>9</v>
      </c>
      <c r="S5273">
        <v>7</v>
      </c>
      <c r="T5273">
        <v>-0.2</v>
      </c>
      <c r="U5273">
        <v>260</v>
      </c>
      <c r="V5273">
        <v>1.68</v>
      </c>
      <c r="W5273">
        <v>-0.2</v>
      </c>
      <c r="X5273">
        <v>1</v>
      </c>
      <c r="Y5273">
        <v>-2</v>
      </c>
      <c r="Z5273">
        <v>42</v>
      </c>
      <c r="AA5273">
        <v>0.7</v>
      </c>
      <c r="AB5273">
        <v>3</v>
      </c>
      <c r="AC5273">
        <v>623</v>
      </c>
      <c r="AD5273">
        <v>25</v>
      </c>
      <c r="AE5273">
        <v>4</v>
      </c>
      <c r="AF5273">
        <v>4.4000000000000004</v>
      </c>
      <c r="AG5273">
        <v>5.2</v>
      </c>
      <c r="AH5273">
        <v>300</v>
      </c>
    </row>
    <row r="5274" spans="1:34" hidden="1" x14ac:dyDescent="0.25">
      <c r="A5274" t="s">
        <v>20079</v>
      </c>
      <c r="B5274" t="s">
        <v>20080</v>
      </c>
      <c r="C5274" s="1" t="str">
        <f t="shared" si="849"/>
        <v>21:0624</v>
      </c>
      <c r="D5274" s="1" t="str">
        <f t="shared" si="853"/>
        <v>21:0195</v>
      </c>
      <c r="E5274" t="s">
        <v>20081</v>
      </c>
      <c r="F5274" t="s">
        <v>20082</v>
      </c>
      <c r="H5274">
        <v>62.697344399999999</v>
      </c>
      <c r="I5274">
        <v>-138.79756470000001</v>
      </c>
      <c r="J5274" s="1" t="str">
        <f t="shared" si="854"/>
        <v>NGR bulk stream sediment</v>
      </c>
      <c r="K5274" s="1" t="str">
        <f t="shared" si="855"/>
        <v>&lt;177 micron (NGR)</v>
      </c>
      <c r="L5274">
        <v>38</v>
      </c>
      <c r="M5274" t="s">
        <v>43</v>
      </c>
      <c r="N5274">
        <v>731</v>
      </c>
      <c r="O5274">
        <v>435</v>
      </c>
      <c r="P5274">
        <v>88</v>
      </c>
      <c r="Q5274">
        <v>694</v>
      </c>
      <c r="R5274">
        <v>11</v>
      </c>
      <c r="S5274">
        <v>12</v>
      </c>
      <c r="T5274">
        <v>2.1</v>
      </c>
      <c r="U5274">
        <v>980</v>
      </c>
      <c r="V5274">
        <v>2.6</v>
      </c>
      <c r="W5274">
        <v>2.6</v>
      </c>
      <c r="X5274">
        <v>10</v>
      </c>
      <c r="Y5274">
        <v>-2</v>
      </c>
      <c r="Z5274">
        <v>47</v>
      </c>
      <c r="AA5274">
        <v>13</v>
      </c>
      <c r="AB5274">
        <v>1</v>
      </c>
      <c r="AC5274">
        <v>772</v>
      </c>
      <c r="AD5274">
        <v>65</v>
      </c>
      <c r="AE5274">
        <v>2</v>
      </c>
      <c r="AF5274">
        <v>7</v>
      </c>
      <c r="AG5274">
        <v>7.5</v>
      </c>
      <c r="AH5274">
        <v>400</v>
      </c>
    </row>
    <row r="5275" spans="1:34" hidden="1" x14ac:dyDescent="0.25">
      <c r="A5275" t="s">
        <v>20083</v>
      </c>
      <c r="B5275" t="s">
        <v>20084</v>
      </c>
      <c r="C5275" s="1" t="str">
        <f t="shared" si="849"/>
        <v>21:0624</v>
      </c>
      <c r="D5275" s="1" t="str">
        <f t="shared" si="853"/>
        <v>21:0195</v>
      </c>
      <c r="E5275" t="s">
        <v>20085</v>
      </c>
      <c r="F5275" t="s">
        <v>20086</v>
      </c>
      <c r="H5275">
        <v>62.696121400000003</v>
      </c>
      <c r="I5275">
        <v>-138.8123555</v>
      </c>
      <c r="J5275" s="1" t="str">
        <f t="shared" si="854"/>
        <v>NGR bulk stream sediment</v>
      </c>
      <c r="K5275" s="1" t="str">
        <f t="shared" si="855"/>
        <v>&lt;177 micron (NGR)</v>
      </c>
      <c r="L5275">
        <v>38</v>
      </c>
      <c r="M5275" t="s">
        <v>56</v>
      </c>
      <c r="N5275">
        <v>732</v>
      </c>
      <c r="O5275">
        <v>175</v>
      </c>
      <c r="P5275">
        <v>250</v>
      </c>
      <c r="Q5275">
        <v>36</v>
      </c>
      <c r="R5275">
        <v>12</v>
      </c>
      <c r="S5275">
        <v>22</v>
      </c>
      <c r="T5275">
        <v>-0.2</v>
      </c>
      <c r="U5275">
        <v>540</v>
      </c>
      <c r="V5275">
        <v>2.8</v>
      </c>
      <c r="W5275">
        <v>1.4</v>
      </c>
      <c r="X5275">
        <v>9</v>
      </c>
      <c r="Y5275">
        <v>-2</v>
      </c>
      <c r="Z5275">
        <v>39</v>
      </c>
      <c r="AA5275">
        <v>1.5</v>
      </c>
      <c r="AB5275">
        <v>3</v>
      </c>
      <c r="AC5275">
        <v>859</v>
      </c>
      <c r="AD5275">
        <v>25</v>
      </c>
      <c r="AE5275">
        <v>16</v>
      </c>
      <c r="AF5275">
        <v>5.2</v>
      </c>
      <c r="AG5275">
        <v>8.3000000000000007</v>
      </c>
      <c r="AH5275">
        <v>350</v>
      </c>
    </row>
    <row r="5276" spans="1:34" hidden="1" x14ac:dyDescent="0.25">
      <c r="A5276" t="s">
        <v>20087</v>
      </c>
      <c r="B5276" t="s">
        <v>20088</v>
      </c>
      <c r="C5276" s="1" t="str">
        <f t="shared" si="849"/>
        <v>21:0624</v>
      </c>
      <c r="D5276" s="1" t="str">
        <f t="shared" si="853"/>
        <v>21:0195</v>
      </c>
      <c r="E5276" t="s">
        <v>20089</v>
      </c>
      <c r="F5276" t="s">
        <v>20090</v>
      </c>
      <c r="H5276">
        <v>62.676051999999999</v>
      </c>
      <c r="I5276">
        <v>-138.84065870000001</v>
      </c>
      <c r="J5276" s="1" t="str">
        <f t="shared" si="854"/>
        <v>NGR bulk stream sediment</v>
      </c>
      <c r="K5276" s="1" t="str">
        <f t="shared" si="855"/>
        <v>&lt;177 micron (NGR)</v>
      </c>
      <c r="L5276">
        <v>38</v>
      </c>
      <c r="M5276" t="s">
        <v>61</v>
      </c>
      <c r="N5276">
        <v>733</v>
      </c>
      <c r="O5276">
        <v>65</v>
      </c>
      <c r="P5276">
        <v>23</v>
      </c>
      <c r="Q5276">
        <v>13</v>
      </c>
      <c r="R5276">
        <v>12</v>
      </c>
      <c r="S5276">
        <v>16</v>
      </c>
      <c r="T5276">
        <v>-0.2</v>
      </c>
      <c r="U5276">
        <v>176</v>
      </c>
      <c r="V5276">
        <v>2.4</v>
      </c>
      <c r="W5276">
        <v>-0.2</v>
      </c>
      <c r="X5276">
        <v>3</v>
      </c>
      <c r="Y5276">
        <v>-2</v>
      </c>
      <c r="Z5276">
        <v>62</v>
      </c>
      <c r="AA5276">
        <v>1</v>
      </c>
      <c r="AB5276">
        <v>3</v>
      </c>
      <c r="AC5276">
        <v>700</v>
      </c>
      <c r="AD5276">
        <v>35</v>
      </c>
      <c r="AE5276">
        <v>12</v>
      </c>
      <c r="AF5276">
        <v>6.6</v>
      </c>
      <c r="AG5276">
        <v>6.7</v>
      </c>
      <c r="AH5276">
        <v>365</v>
      </c>
    </row>
    <row r="5277" spans="1:34" hidden="1" x14ac:dyDescent="0.25">
      <c r="A5277" t="s">
        <v>20091</v>
      </c>
      <c r="B5277" t="s">
        <v>20092</v>
      </c>
      <c r="C5277" s="1" t="str">
        <f t="shared" si="849"/>
        <v>21:0624</v>
      </c>
      <c r="D5277" s="1" t="str">
        <f t="shared" si="853"/>
        <v>21:0195</v>
      </c>
      <c r="E5277" t="s">
        <v>20093</v>
      </c>
      <c r="F5277" t="s">
        <v>20094</v>
      </c>
      <c r="H5277">
        <v>62.679965600000003</v>
      </c>
      <c r="I5277">
        <v>-138.82605280000001</v>
      </c>
      <c r="J5277" s="1" t="str">
        <f t="shared" si="854"/>
        <v>NGR bulk stream sediment</v>
      </c>
      <c r="K5277" s="1" t="str">
        <f t="shared" si="855"/>
        <v>&lt;177 micron (NGR)</v>
      </c>
      <c r="L5277">
        <v>38</v>
      </c>
      <c r="M5277" t="s">
        <v>66</v>
      </c>
      <c r="N5277">
        <v>734</v>
      </c>
      <c r="O5277">
        <v>181</v>
      </c>
      <c r="P5277">
        <v>123</v>
      </c>
      <c r="Q5277">
        <v>133</v>
      </c>
      <c r="R5277">
        <v>11</v>
      </c>
      <c r="S5277">
        <v>14</v>
      </c>
      <c r="T5277">
        <v>0.4</v>
      </c>
      <c r="U5277">
        <v>500</v>
      </c>
      <c r="V5277">
        <v>2.6</v>
      </c>
      <c r="W5277">
        <v>1</v>
      </c>
      <c r="X5277">
        <v>8</v>
      </c>
      <c r="Y5277">
        <v>-2</v>
      </c>
      <c r="Z5277">
        <v>40</v>
      </c>
      <c r="AA5277">
        <v>3.3</v>
      </c>
      <c r="AB5277">
        <v>-1</v>
      </c>
      <c r="AC5277">
        <v>1080</v>
      </c>
      <c r="AD5277">
        <v>35</v>
      </c>
      <c r="AE5277">
        <v>2</v>
      </c>
      <c r="AF5277">
        <v>5.8</v>
      </c>
      <c r="AG5277">
        <v>12.1</v>
      </c>
      <c r="AH5277">
        <v>400</v>
      </c>
    </row>
    <row r="5278" spans="1:34" hidden="1" x14ac:dyDescent="0.25">
      <c r="A5278" t="s">
        <v>20095</v>
      </c>
      <c r="B5278" t="s">
        <v>20096</v>
      </c>
      <c r="C5278" s="1" t="str">
        <f t="shared" si="849"/>
        <v>21:0624</v>
      </c>
      <c r="D5278" s="1" t="str">
        <f t="shared" si="853"/>
        <v>21:0195</v>
      </c>
      <c r="E5278" t="s">
        <v>20077</v>
      </c>
      <c r="F5278" t="s">
        <v>20097</v>
      </c>
      <c r="H5278">
        <v>62.660110199999998</v>
      </c>
      <c r="I5278">
        <v>-138.85269529999999</v>
      </c>
      <c r="J5278" s="1" t="str">
        <f t="shared" si="854"/>
        <v>NGR bulk stream sediment</v>
      </c>
      <c r="K5278" s="1" t="str">
        <f t="shared" si="855"/>
        <v>&lt;177 micron (NGR)</v>
      </c>
      <c r="L5278">
        <v>38</v>
      </c>
      <c r="M5278" t="s">
        <v>51</v>
      </c>
      <c r="N5278">
        <v>735</v>
      </c>
      <c r="O5278">
        <v>42</v>
      </c>
      <c r="P5278">
        <v>10</v>
      </c>
      <c r="Q5278">
        <v>6</v>
      </c>
      <c r="R5278">
        <v>9</v>
      </c>
      <c r="S5278">
        <v>10</v>
      </c>
      <c r="T5278">
        <v>-0.2</v>
      </c>
      <c r="U5278">
        <v>260</v>
      </c>
      <c r="V5278">
        <v>1.8</v>
      </c>
      <c r="W5278">
        <v>-0.2</v>
      </c>
      <c r="X5278">
        <v>2</v>
      </c>
      <c r="Y5278">
        <v>-2</v>
      </c>
      <c r="Z5278">
        <v>43</v>
      </c>
      <c r="AA5278">
        <v>0.5</v>
      </c>
      <c r="AB5278">
        <v>3</v>
      </c>
      <c r="AC5278">
        <v>725</v>
      </c>
      <c r="AD5278">
        <v>65</v>
      </c>
      <c r="AE5278">
        <v>2</v>
      </c>
      <c r="AF5278">
        <v>6.2</v>
      </c>
      <c r="AG5278">
        <v>4.5999999999999996</v>
      </c>
      <c r="AH5278">
        <v>280</v>
      </c>
    </row>
    <row r="5279" spans="1:34" hidden="1" x14ac:dyDescent="0.25">
      <c r="A5279" t="s">
        <v>20098</v>
      </c>
      <c r="B5279" t="s">
        <v>20099</v>
      </c>
      <c r="C5279" s="1" t="str">
        <f t="shared" si="849"/>
        <v>21:0624</v>
      </c>
      <c r="D5279" s="1" t="str">
        <f t="shared" si="853"/>
        <v>21:0195</v>
      </c>
      <c r="E5279" t="s">
        <v>20077</v>
      </c>
      <c r="F5279" t="s">
        <v>20100</v>
      </c>
      <c r="H5279">
        <v>62.660110199999998</v>
      </c>
      <c r="I5279">
        <v>-138.85269529999999</v>
      </c>
      <c r="J5279" s="1" t="str">
        <f t="shared" si="854"/>
        <v>NGR bulk stream sediment</v>
      </c>
      <c r="K5279" s="1" t="str">
        <f t="shared" si="855"/>
        <v>&lt;177 micron (NGR)</v>
      </c>
      <c r="L5279">
        <v>38</v>
      </c>
      <c r="M5279" t="s">
        <v>47</v>
      </c>
      <c r="N5279">
        <v>736</v>
      </c>
      <c r="O5279">
        <v>41</v>
      </c>
      <c r="P5279">
        <v>10</v>
      </c>
      <c r="Q5279">
        <v>5</v>
      </c>
      <c r="R5279">
        <v>9</v>
      </c>
      <c r="S5279">
        <v>10</v>
      </c>
      <c r="T5279">
        <v>-0.2</v>
      </c>
      <c r="U5279">
        <v>260</v>
      </c>
      <c r="V5279">
        <v>1.72</v>
      </c>
      <c r="W5279">
        <v>-0.2</v>
      </c>
      <c r="X5279">
        <v>2</v>
      </c>
      <c r="Y5279">
        <v>-2</v>
      </c>
      <c r="Z5279">
        <v>42</v>
      </c>
      <c r="AA5279">
        <v>0.2</v>
      </c>
      <c r="AB5279">
        <v>3</v>
      </c>
      <c r="AC5279">
        <v>700</v>
      </c>
      <c r="AD5279">
        <v>20</v>
      </c>
      <c r="AE5279">
        <v>6</v>
      </c>
      <c r="AF5279">
        <v>3.4</v>
      </c>
      <c r="AG5279">
        <v>5.0999999999999996</v>
      </c>
      <c r="AH5279">
        <v>300</v>
      </c>
    </row>
    <row r="5280" spans="1:34" hidden="1" x14ac:dyDescent="0.25">
      <c r="A5280" t="s">
        <v>20101</v>
      </c>
      <c r="B5280" t="s">
        <v>20102</v>
      </c>
      <c r="C5280" s="1" t="str">
        <f t="shared" si="849"/>
        <v>21:0624</v>
      </c>
      <c r="D5280" s="1" t="str">
        <f t="shared" si="853"/>
        <v>21:0195</v>
      </c>
      <c r="E5280" t="s">
        <v>20103</v>
      </c>
      <c r="F5280" t="s">
        <v>20104</v>
      </c>
      <c r="H5280">
        <v>62.649585799999997</v>
      </c>
      <c r="I5280">
        <v>-138.84738780000001</v>
      </c>
      <c r="J5280" s="1" t="str">
        <f t="shared" si="854"/>
        <v>NGR bulk stream sediment</v>
      </c>
      <c r="K5280" s="1" t="str">
        <f t="shared" si="855"/>
        <v>&lt;177 micron (NGR)</v>
      </c>
      <c r="L5280">
        <v>38</v>
      </c>
      <c r="M5280" t="s">
        <v>76</v>
      </c>
      <c r="N5280">
        <v>737</v>
      </c>
      <c r="O5280">
        <v>100</v>
      </c>
      <c r="P5280">
        <v>57</v>
      </c>
      <c r="Q5280">
        <v>51</v>
      </c>
      <c r="R5280">
        <v>11</v>
      </c>
      <c r="S5280">
        <v>10</v>
      </c>
      <c r="T5280">
        <v>-0.2</v>
      </c>
      <c r="U5280">
        <v>360</v>
      </c>
      <c r="V5280">
        <v>2.2000000000000002</v>
      </c>
      <c r="W5280">
        <v>0.3</v>
      </c>
      <c r="X5280">
        <v>5</v>
      </c>
      <c r="Y5280">
        <v>-2</v>
      </c>
      <c r="Z5280">
        <v>43</v>
      </c>
      <c r="AA5280">
        <v>1.8</v>
      </c>
      <c r="AB5280">
        <v>2</v>
      </c>
      <c r="AC5280">
        <v>843</v>
      </c>
      <c r="AD5280">
        <v>25</v>
      </c>
      <c r="AE5280">
        <v>4</v>
      </c>
      <c r="AF5280">
        <v>4.5999999999999996</v>
      </c>
      <c r="AG5280">
        <v>5.9</v>
      </c>
      <c r="AH5280">
        <v>350</v>
      </c>
    </row>
    <row r="5281" spans="1:34" hidden="1" x14ac:dyDescent="0.25">
      <c r="A5281" t="s">
        <v>20105</v>
      </c>
      <c r="B5281" t="s">
        <v>20106</v>
      </c>
      <c r="C5281" s="1" t="str">
        <f t="shared" si="849"/>
        <v>21:0624</v>
      </c>
      <c r="D5281" s="1" t="str">
        <f t="shared" si="853"/>
        <v>21:0195</v>
      </c>
      <c r="E5281" t="s">
        <v>20107</v>
      </c>
      <c r="F5281" t="s">
        <v>20108</v>
      </c>
      <c r="H5281">
        <v>62.6249313</v>
      </c>
      <c r="I5281">
        <v>-138.812242</v>
      </c>
      <c r="J5281" s="1" t="str">
        <f t="shared" si="854"/>
        <v>NGR bulk stream sediment</v>
      </c>
      <c r="K5281" s="1" t="str">
        <f t="shared" si="855"/>
        <v>&lt;177 micron (NGR)</v>
      </c>
      <c r="L5281">
        <v>38</v>
      </c>
      <c r="M5281" t="s">
        <v>81</v>
      </c>
      <c r="N5281">
        <v>738</v>
      </c>
      <c r="O5281">
        <v>66</v>
      </c>
      <c r="P5281">
        <v>16</v>
      </c>
      <c r="Q5281">
        <v>9</v>
      </c>
      <c r="R5281">
        <v>16</v>
      </c>
      <c r="S5281">
        <v>10</v>
      </c>
      <c r="T5281">
        <v>-0.2</v>
      </c>
      <c r="U5281">
        <v>340</v>
      </c>
      <c r="V5281">
        <v>2.2000000000000002</v>
      </c>
      <c r="W5281">
        <v>-0.2</v>
      </c>
      <c r="X5281">
        <v>4</v>
      </c>
      <c r="Y5281">
        <v>-2</v>
      </c>
      <c r="Z5281">
        <v>36</v>
      </c>
      <c r="AA5281">
        <v>1</v>
      </c>
      <c r="AB5281">
        <v>2</v>
      </c>
      <c r="AC5281">
        <v>1180</v>
      </c>
      <c r="AD5281">
        <v>20</v>
      </c>
      <c r="AE5281">
        <v>4</v>
      </c>
      <c r="AF5281">
        <v>6.2</v>
      </c>
      <c r="AG5281">
        <v>9</v>
      </c>
      <c r="AH5281">
        <v>380</v>
      </c>
    </row>
    <row r="5282" spans="1:34" hidden="1" x14ac:dyDescent="0.25">
      <c r="A5282" t="s">
        <v>20109</v>
      </c>
      <c r="B5282" t="s">
        <v>20110</v>
      </c>
      <c r="C5282" s="1" t="str">
        <f t="shared" si="849"/>
        <v>21:0624</v>
      </c>
      <c r="D5282" s="1" t="str">
        <f t="shared" si="853"/>
        <v>21:0195</v>
      </c>
      <c r="E5282" t="s">
        <v>20111</v>
      </c>
      <c r="F5282" t="s">
        <v>20112</v>
      </c>
      <c r="H5282">
        <v>62.611359399999998</v>
      </c>
      <c r="I5282">
        <v>-138.7925611</v>
      </c>
      <c r="J5282" s="1" t="str">
        <f t="shared" si="854"/>
        <v>NGR bulk stream sediment</v>
      </c>
      <c r="K5282" s="1" t="str">
        <f t="shared" si="855"/>
        <v>&lt;177 micron (NGR)</v>
      </c>
      <c r="L5282">
        <v>38</v>
      </c>
      <c r="M5282" t="s">
        <v>86</v>
      </c>
      <c r="N5282">
        <v>739</v>
      </c>
      <c r="O5282">
        <v>70</v>
      </c>
      <c r="P5282">
        <v>15</v>
      </c>
      <c r="Q5282">
        <v>6</v>
      </c>
      <c r="R5282">
        <v>19</v>
      </c>
      <c r="S5282">
        <v>16</v>
      </c>
      <c r="T5282">
        <v>-0.2</v>
      </c>
      <c r="U5282">
        <v>570</v>
      </c>
      <c r="V5282">
        <v>2.2000000000000002</v>
      </c>
      <c r="W5282">
        <v>-0.2</v>
      </c>
      <c r="X5282">
        <v>2</v>
      </c>
      <c r="Y5282">
        <v>-2</v>
      </c>
      <c r="Z5282">
        <v>39</v>
      </c>
      <c r="AA5282">
        <v>0.2</v>
      </c>
      <c r="AB5282">
        <v>2</v>
      </c>
      <c r="AC5282">
        <v>1160</v>
      </c>
      <c r="AD5282">
        <v>25</v>
      </c>
      <c r="AE5282">
        <v>-2</v>
      </c>
      <c r="AF5282">
        <v>8</v>
      </c>
      <c r="AG5282">
        <v>2.8</v>
      </c>
      <c r="AH5282">
        <v>400</v>
      </c>
    </row>
    <row r="5283" spans="1:34" hidden="1" x14ac:dyDescent="0.25">
      <c r="A5283" t="s">
        <v>20113</v>
      </c>
      <c r="B5283" t="s">
        <v>20114</v>
      </c>
      <c r="C5283" s="1" t="str">
        <f t="shared" si="849"/>
        <v>21:0624</v>
      </c>
      <c r="D5283" s="1" t="str">
        <f t="shared" si="853"/>
        <v>21:0195</v>
      </c>
      <c r="E5283" t="s">
        <v>20115</v>
      </c>
      <c r="F5283" t="s">
        <v>20116</v>
      </c>
      <c r="H5283">
        <v>62.613552900000002</v>
      </c>
      <c r="I5283">
        <v>-138.75155910000001</v>
      </c>
      <c r="J5283" s="1" t="str">
        <f t="shared" si="854"/>
        <v>NGR bulk stream sediment</v>
      </c>
      <c r="K5283" s="1" t="str">
        <f t="shared" si="855"/>
        <v>&lt;177 micron (NGR)</v>
      </c>
      <c r="L5283">
        <v>38</v>
      </c>
      <c r="M5283" t="s">
        <v>91</v>
      </c>
      <c r="N5283">
        <v>740</v>
      </c>
      <c r="O5283">
        <v>53</v>
      </c>
      <c r="P5283">
        <v>8</v>
      </c>
      <c r="Q5283">
        <v>6</v>
      </c>
      <c r="R5283">
        <v>8</v>
      </c>
      <c r="S5283">
        <v>6</v>
      </c>
      <c r="T5283">
        <v>-0.2</v>
      </c>
      <c r="U5283">
        <v>360</v>
      </c>
      <c r="V5283">
        <v>2</v>
      </c>
      <c r="W5283">
        <v>-0.2</v>
      </c>
      <c r="X5283">
        <v>2</v>
      </c>
      <c r="Y5283">
        <v>-2</v>
      </c>
      <c r="Z5283">
        <v>34</v>
      </c>
      <c r="AA5283">
        <v>0.2</v>
      </c>
      <c r="AB5283">
        <v>-1</v>
      </c>
      <c r="AC5283">
        <v>1010</v>
      </c>
      <c r="AD5283">
        <v>20</v>
      </c>
      <c r="AE5283">
        <v>4</v>
      </c>
      <c r="AF5283">
        <v>4.5999999999999996</v>
      </c>
      <c r="AG5283">
        <v>3.7</v>
      </c>
      <c r="AH5283">
        <v>290</v>
      </c>
    </row>
    <row r="5284" spans="1:34" hidden="1" x14ac:dyDescent="0.25">
      <c r="A5284" t="s">
        <v>20117</v>
      </c>
      <c r="B5284" t="s">
        <v>20118</v>
      </c>
      <c r="C5284" s="1" t="str">
        <f t="shared" si="849"/>
        <v>21:0624</v>
      </c>
      <c r="D5284" s="1" t="str">
        <f t="shared" si="853"/>
        <v>21:0195</v>
      </c>
      <c r="E5284" t="s">
        <v>20119</v>
      </c>
      <c r="F5284" t="s">
        <v>20120</v>
      </c>
      <c r="H5284">
        <v>62.619378500000003</v>
      </c>
      <c r="I5284">
        <v>-138.7436113</v>
      </c>
      <c r="J5284" s="1" t="str">
        <f t="shared" si="854"/>
        <v>NGR bulk stream sediment</v>
      </c>
      <c r="K5284" s="1" t="str">
        <f t="shared" si="855"/>
        <v>&lt;177 micron (NGR)</v>
      </c>
      <c r="L5284">
        <v>38</v>
      </c>
      <c r="M5284" t="s">
        <v>96</v>
      </c>
      <c r="N5284">
        <v>741</v>
      </c>
      <c r="O5284">
        <v>56</v>
      </c>
      <c r="P5284">
        <v>15</v>
      </c>
      <c r="Q5284">
        <v>4</v>
      </c>
      <c r="R5284">
        <v>12</v>
      </c>
      <c r="S5284">
        <v>9</v>
      </c>
      <c r="T5284">
        <v>-0.2</v>
      </c>
      <c r="U5284">
        <v>330</v>
      </c>
      <c r="V5284">
        <v>2.0499999999999998</v>
      </c>
      <c r="W5284">
        <v>-0.2</v>
      </c>
      <c r="X5284">
        <v>4</v>
      </c>
      <c r="Y5284">
        <v>-2</v>
      </c>
      <c r="Z5284">
        <v>36</v>
      </c>
      <c r="AA5284">
        <v>0.3</v>
      </c>
      <c r="AB5284">
        <v>6</v>
      </c>
      <c r="AC5284">
        <v>1050</v>
      </c>
      <c r="AD5284">
        <v>25</v>
      </c>
      <c r="AE5284">
        <v>4</v>
      </c>
      <c r="AF5284">
        <v>7</v>
      </c>
      <c r="AG5284">
        <v>7.3</v>
      </c>
      <c r="AH5284">
        <v>380</v>
      </c>
    </row>
    <row r="5285" spans="1:34" hidden="1" x14ac:dyDescent="0.25">
      <c r="A5285" t="s">
        <v>20121</v>
      </c>
      <c r="B5285" t="s">
        <v>20122</v>
      </c>
      <c r="C5285" s="1" t="str">
        <f t="shared" si="849"/>
        <v>21:0624</v>
      </c>
      <c r="D5285" s="1" t="str">
        <f t="shared" si="853"/>
        <v>21:0195</v>
      </c>
      <c r="E5285" t="s">
        <v>20123</v>
      </c>
      <c r="F5285" t="s">
        <v>20124</v>
      </c>
      <c r="H5285">
        <v>62.622422399999998</v>
      </c>
      <c r="I5285">
        <v>-138.71208290000001</v>
      </c>
      <c r="J5285" s="1" t="str">
        <f t="shared" si="854"/>
        <v>NGR bulk stream sediment</v>
      </c>
      <c r="K5285" s="1" t="str">
        <f t="shared" si="855"/>
        <v>&lt;177 micron (NGR)</v>
      </c>
      <c r="L5285">
        <v>38</v>
      </c>
      <c r="M5285" t="s">
        <v>101</v>
      </c>
      <c r="N5285">
        <v>742</v>
      </c>
      <c r="O5285">
        <v>44</v>
      </c>
      <c r="P5285">
        <v>4</v>
      </c>
      <c r="Q5285">
        <v>4</v>
      </c>
      <c r="R5285">
        <v>8</v>
      </c>
      <c r="S5285">
        <v>10</v>
      </c>
      <c r="T5285">
        <v>0.2</v>
      </c>
      <c r="U5285">
        <v>200</v>
      </c>
      <c r="V5285">
        <v>1.46</v>
      </c>
      <c r="W5285">
        <v>-0.2</v>
      </c>
      <c r="X5285">
        <v>1</v>
      </c>
      <c r="Y5285">
        <v>-2</v>
      </c>
      <c r="Z5285">
        <v>30</v>
      </c>
      <c r="AA5285">
        <v>0.2</v>
      </c>
      <c r="AB5285">
        <v>3</v>
      </c>
      <c r="AC5285">
        <v>970</v>
      </c>
      <c r="AD5285">
        <v>90</v>
      </c>
      <c r="AE5285">
        <v>6</v>
      </c>
      <c r="AF5285">
        <v>5.2</v>
      </c>
      <c r="AG5285">
        <v>6.7</v>
      </c>
      <c r="AH5285">
        <v>400</v>
      </c>
    </row>
    <row r="5286" spans="1:34" hidden="1" x14ac:dyDescent="0.25">
      <c r="A5286" t="s">
        <v>20125</v>
      </c>
      <c r="B5286" t="s">
        <v>20126</v>
      </c>
      <c r="C5286" s="1" t="str">
        <f t="shared" si="849"/>
        <v>21:0624</v>
      </c>
      <c r="D5286" s="1" t="str">
        <f>HYPERLINK("http://geochem.nrcan.gc.ca/cdogs/content/svy/svy_e.htm", "")</f>
        <v/>
      </c>
      <c r="G5286" s="1" t="str">
        <f>HYPERLINK("http://geochem.nrcan.gc.ca/cdogs/content/cr_/cr_00077_e.htm", "77")</f>
        <v>77</v>
      </c>
      <c r="J5286" t="s">
        <v>69</v>
      </c>
      <c r="K5286" t="s">
        <v>70</v>
      </c>
      <c r="L5286">
        <v>38</v>
      </c>
      <c r="M5286" t="s">
        <v>71</v>
      </c>
      <c r="N5286">
        <v>743</v>
      </c>
      <c r="O5286">
        <v>120</v>
      </c>
      <c r="P5286">
        <v>55</v>
      </c>
      <c r="Q5286">
        <v>30</v>
      </c>
      <c r="R5286">
        <v>263</v>
      </c>
      <c r="S5286">
        <v>25</v>
      </c>
      <c r="T5286">
        <v>0.2</v>
      </c>
      <c r="U5286">
        <v>500</v>
      </c>
      <c r="V5286">
        <v>2.9</v>
      </c>
      <c r="W5286">
        <v>0.8</v>
      </c>
      <c r="X5286">
        <v>12</v>
      </c>
      <c r="Y5286">
        <v>3</v>
      </c>
      <c r="Z5286">
        <v>55</v>
      </c>
      <c r="AA5286">
        <v>1</v>
      </c>
      <c r="AB5286">
        <v>9</v>
      </c>
      <c r="AC5286">
        <v>725</v>
      </c>
      <c r="AD5286">
        <v>20</v>
      </c>
      <c r="AE5286">
        <v>22</v>
      </c>
      <c r="AF5286">
        <v>3.6</v>
      </c>
      <c r="AG5286">
        <v>17.7</v>
      </c>
      <c r="AH5286">
        <v>690</v>
      </c>
    </row>
    <row r="5287" spans="1:34" hidden="1" x14ac:dyDescent="0.25">
      <c r="A5287" t="s">
        <v>20127</v>
      </c>
      <c r="B5287" t="s">
        <v>20128</v>
      </c>
      <c r="C5287" s="1" t="str">
        <f t="shared" si="849"/>
        <v>21:0624</v>
      </c>
      <c r="D5287" s="1" t="str">
        <f t="shared" ref="D5287:D5306" si="856">HYPERLINK("http://geochem.nrcan.gc.ca/cdogs/content/svy/svy210195_e.htm", "21:0195")</f>
        <v>21:0195</v>
      </c>
      <c r="E5287" t="s">
        <v>20129</v>
      </c>
      <c r="F5287" t="s">
        <v>20130</v>
      </c>
      <c r="H5287">
        <v>62.631543999999998</v>
      </c>
      <c r="I5287">
        <v>-138.67925320000001</v>
      </c>
      <c r="J5287" s="1" t="str">
        <f t="shared" ref="J5287:J5306" si="857">HYPERLINK("http://geochem.nrcan.gc.ca/cdogs/content/kwd/kwd020030_e.htm", "NGR bulk stream sediment")</f>
        <v>NGR bulk stream sediment</v>
      </c>
      <c r="K5287" s="1" t="str">
        <f t="shared" ref="K5287:K5306" si="858">HYPERLINK("http://geochem.nrcan.gc.ca/cdogs/content/kwd/kwd080006_e.htm", "&lt;177 micron (NGR)")</f>
        <v>&lt;177 micron (NGR)</v>
      </c>
      <c r="L5287">
        <v>38</v>
      </c>
      <c r="M5287" t="s">
        <v>106</v>
      </c>
      <c r="N5287">
        <v>744</v>
      </c>
      <c r="O5287">
        <v>61</v>
      </c>
      <c r="P5287">
        <v>14</v>
      </c>
      <c r="Q5287">
        <v>9</v>
      </c>
      <c r="R5287">
        <v>8</v>
      </c>
      <c r="S5287">
        <v>-2</v>
      </c>
      <c r="T5287">
        <v>-0.2</v>
      </c>
      <c r="U5287">
        <v>300</v>
      </c>
      <c r="V5287">
        <v>2</v>
      </c>
      <c r="W5287">
        <v>-0.2</v>
      </c>
      <c r="X5287">
        <v>3</v>
      </c>
      <c r="Y5287">
        <v>-2</v>
      </c>
      <c r="Z5287">
        <v>36</v>
      </c>
      <c r="AA5287">
        <v>0.6</v>
      </c>
      <c r="AB5287">
        <v>3</v>
      </c>
      <c r="AC5287">
        <v>1120</v>
      </c>
      <c r="AD5287">
        <v>40</v>
      </c>
      <c r="AE5287">
        <v>60</v>
      </c>
      <c r="AF5287">
        <v>7.2</v>
      </c>
      <c r="AG5287">
        <v>17.8</v>
      </c>
      <c r="AH5287">
        <v>400</v>
      </c>
    </row>
    <row r="5288" spans="1:34" hidden="1" x14ac:dyDescent="0.25">
      <c r="A5288" t="s">
        <v>20131</v>
      </c>
      <c r="B5288" t="s">
        <v>20132</v>
      </c>
      <c r="C5288" s="1" t="str">
        <f t="shared" si="849"/>
        <v>21:0624</v>
      </c>
      <c r="D5288" s="1" t="str">
        <f t="shared" si="856"/>
        <v>21:0195</v>
      </c>
      <c r="E5288" t="s">
        <v>20133</v>
      </c>
      <c r="F5288" t="s">
        <v>20134</v>
      </c>
      <c r="H5288">
        <v>62.625735599999999</v>
      </c>
      <c r="I5288">
        <v>-138.680429</v>
      </c>
      <c r="J5288" s="1" t="str">
        <f t="shared" si="857"/>
        <v>NGR bulk stream sediment</v>
      </c>
      <c r="K5288" s="1" t="str">
        <f t="shared" si="858"/>
        <v>&lt;177 micron (NGR)</v>
      </c>
      <c r="L5288">
        <v>38</v>
      </c>
      <c r="M5288" t="s">
        <v>111</v>
      </c>
      <c r="N5288">
        <v>745</v>
      </c>
      <c r="O5288">
        <v>56</v>
      </c>
      <c r="P5288">
        <v>6</v>
      </c>
      <c r="Q5288">
        <v>5</v>
      </c>
      <c r="R5288">
        <v>8</v>
      </c>
      <c r="S5288">
        <v>5</v>
      </c>
      <c r="T5288">
        <v>-0.2</v>
      </c>
      <c r="U5288">
        <v>270</v>
      </c>
      <c r="V5288">
        <v>1.84</v>
      </c>
      <c r="W5288">
        <v>-0.2</v>
      </c>
      <c r="X5288">
        <v>1</v>
      </c>
      <c r="Y5288">
        <v>-2</v>
      </c>
      <c r="Z5288">
        <v>31</v>
      </c>
      <c r="AA5288">
        <v>0.2</v>
      </c>
      <c r="AB5288">
        <v>3</v>
      </c>
      <c r="AC5288">
        <v>1130</v>
      </c>
      <c r="AD5288">
        <v>10</v>
      </c>
      <c r="AE5288">
        <v>2</v>
      </c>
      <c r="AF5288">
        <v>4.2</v>
      </c>
      <c r="AG5288">
        <v>7.3</v>
      </c>
      <c r="AH5288">
        <v>380</v>
      </c>
    </row>
    <row r="5289" spans="1:34" hidden="1" x14ac:dyDescent="0.25">
      <c r="A5289" t="s">
        <v>20135</v>
      </c>
      <c r="B5289" t="s">
        <v>20136</v>
      </c>
      <c r="C5289" s="1" t="str">
        <f t="shared" si="849"/>
        <v>21:0624</v>
      </c>
      <c r="D5289" s="1" t="str">
        <f t="shared" si="856"/>
        <v>21:0195</v>
      </c>
      <c r="E5289" t="s">
        <v>20137</v>
      </c>
      <c r="F5289" t="s">
        <v>20138</v>
      </c>
      <c r="H5289">
        <v>62.621164299999997</v>
      </c>
      <c r="I5289">
        <v>-138.61362980000001</v>
      </c>
      <c r="J5289" s="1" t="str">
        <f t="shared" si="857"/>
        <v>NGR bulk stream sediment</v>
      </c>
      <c r="K5289" s="1" t="str">
        <f t="shared" si="858"/>
        <v>&lt;177 micron (NGR)</v>
      </c>
      <c r="L5289">
        <v>38</v>
      </c>
      <c r="M5289" t="s">
        <v>116</v>
      </c>
      <c r="N5289">
        <v>746</v>
      </c>
      <c r="O5289">
        <v>53</v>
      </c>
      <c r="P5289">
        <v>8</v>
      </c>
      <c r="Q5289">
        <v>7</v>
      </c>
      <c r="R5289">
        <v>8</v>
      </c>
      <c r="S5289">
        <v>3</v>
      </c>
      <c r="T5289">
        <v>-0.2</v>
      </c>
      <c r="U5289">
        <v>280</v>
      </c>
      <c r="V5289">
        <v>1.88</v>
      </c>
      <c r="W5289">
        <v>-0.2</v>
      </c>
      <c r="X5289">
        <v>1</v>
      </c>
      <c r="Y5289">
        <v>-2</v>
      </c>
      <c r="Z5289">
        <v>33</v>
      </c>
      <c r="AA5289">
        <v>0.4</v>
      </c>
      <c r="AB5289">
        <v>3</v>
      </c>
      <c r="AC5289">
        <v>1050</v>
      </c>
      <c r="AD5289">
        <v>15</v>
      </c>
      <c r="AE5289">
        <v>2</v>
      </c>
      <c r="AF5289">
        <v>6.2</v>
      </c>
      <c r="AG5289">
        <v>9.6999999999999993</v>
      </c>
      <c r="AH5289">
        <v>380</v>
      </c>
    </row>
    <row r="5290" spans="1:34" hidden="1" x14ac:dyDescent="0.25">
      <c r="A5290" t="s">
        <v>20139</v>
      </c>
      <c r="B5290" t="s">
        <v>20140</v>
      </c>
      <c r="C5290" s="1" t="str">
        <f t="shared" si="849"/>
        <v>21:0624</v>
      </c>
      <c r="D5290" s="1" t="str">
        <f t="shared" si="856"/>
        <v>21:0195</v>
      </c>
      <c r="E5290" t="s">
        <v>20141</v>
      </c>
      <c r="F5290" t="s">
        <v>20142</v>
      </c>
      <c r="H5290">
        <v>62.627692699999997</v>
      </c>
      <c r="I5290">
        <v>-138.88681080000001</v>
      </c>
      <c r="J5290" s="1" t="str">
        <f t="shared" si="857"/>
        <v>NGR bulk stream sediment</v>
      </c>
      <c r="K5290" s="1" t="str">
        <f t="shared" si="858"/>
        <v>&lt;177 micron (NGR)</v>
      </c>
      <c r="L5290">
        <v>38</v>
      </c>
      <c r="M5290" t="s">
        <v>121</v>
      </c>
      <c r="N5290">
        <v>747</v>
      </c>
      <c r="O5290">
        <v>63</v>
      </c>
      <c r="P5290">
        <v>25</v>
      </c>
      <c r="Q5290">
        <v>7</v>
      </c>
      <c r="R5290">
        <v>25</v>
      </c>
      <c r="S5290">
        <v>6</v>
      </c>
      <c r="T5290">
        <v>-0.2</v>
      </c>
      <c r="U5290">
        <v>270</v>
      </c>
      <c r="V5290">
        <v>2.2999999999999998</v>
      </c>
      <c r="W5290">
        <v>-0.2</v>
      </c>
      <c r="X5290">
        <v>3</v>
      </c>
      <c r="Y5290">
        <v>-2</v>
      </c>
      <c r="Z5290">
        <v>49</v>
      </c>
      <c r="AA5290">
        <v>0.3</v>
      </c>
      <c r="AB5290">
        <v>3</v>
      </c>
      <c r="AC5290">
        <v>849</v>
      </c>
      <c r="AD5290">
        <v>30</v>
      </c>
      <c r="AE5290">
        <v>-2</v>
      </c>
      <c r="AF5290">
        <v>10</v>
      </c>
      <c r="AG5290">
        <v>3.9</v>
      </c>
      <c r="AH5290">
        <v>340</v>
      </c>
    </row>
    <row r="5291" spans="1:34" hidden="1" x14ac:dyDescent="0.25">
      <c r="A5291" t="s">
        <v>20143</v>
      </c>
      <c r="B5291" t="s">
        <v>20144</v>
      </c>
      <c r="C5291" s="1" t="str">
        <f t="shared" si="849"/>
        <v>21:0624</v>
      </c>
      <c r="D5291" s="1" t="str">
        <f t="shared" si="856"/>
        <v>21:0195</v>
      </c>
      <c r="E5291" t="s">
        <v>20145</v>
      </c>
      <c r="F5291" t="s">
        <v>20146</v>
      </c>
      <c r="H5291">
        <v>62.625588999999998</v>
      </c>
      <c r="I5291">
        <v>-138.90938650000001</v>
      </c>
      <c r="J5291" s="1" t="str">
        <f t="shared" si="857"/>
        <v>NGR bulk stream sediment</v>
      </c>
      <c r="K5291" s="1" t="str">
        <f t="shared" si="858"/>
        <v>&lt;177 micron (NGR)</v>
      </c>
      <c r="L5291">
        <v>38</v>
      </c>
      <c r="M5291" t="s">
        <v>126</v>
      </c>
      <c r="N5291">
        <v>748</v>
      </c>
      <c r="O5291">
        <v>50</v>
      </c>
      <c r="P5291">
        <v>17</v>
      </c>
      <c r="Q5291">
        <v>5</v>
      </c>
      <c r="R5291">
        <v>15</v>
      </c>
      <c r="S5291">
        <v>4</v>
      </c>
      <c r="T5291">
        <v>-0.2</v>
      </c>
      <c r="U5291">
        <v>172</v>
      </c>
      <c r="V5291">
        <v>1.64</v>
      </c>
      <c r="W5291">
        <v>-0.2</v>
      </c>
      <c r="X5291">
        <v>3</v>
      </c>
      <c r="Y5291">
        <v>-2</v>
      </c>
      <c r="Z5291">
        <v>34</v>
      </c>
      <c r="AA5291">
        <v>0.2</v>
      </c>
      <c r="AB5291">
        <v>1</v>
      </c>
      <c r="AC5291">
        <v>1060</v>
      </c>
      <c r="AD5291">
        <v>20</v>
      </c>
      <c r="AE5291">
        <v>2</v>
      </c>
      <c r="AF5291">
        <v>6.8</v>
      </c>
      <c r="AG5291">
        <v>2.5</v>
      </c>
      <c r="AH5291">
        <v>350</v>
      </c>
    </row>
    <row r="5292" spans="1:34" hidden="1" x14ac:dyDescent="0.25">
      <c r="A5292" t="s">
        <v>20147</v>
      </c>
      <c r="B5292" t="s">
        <v>20148</v>
      </c>
      <c r="C5292" s="1" t="str">
        <f t="shared" si="849"/>
        <v>21:0624</v>
      </c>
      <c r="D5292" s="1" t="str">
        <f t="shared" si="856"/>
        <v>21:0195</v>
      </c>
      <c r="E5292" t="s">
        <v>20149</v>
      </c>
      <c r="F5292" t="s">
        <v>20150</v>
      </c>
      <c r="H5292">
        <v>62.644974699999999</v>
      </c>
      <c r="I5292">
        <v>-138.92144519999999</v>
      </c>
      <c r="J5292" s="1" t="str">
        <f t="shared" si="857"/>
        <v>NGR bulk stream sediment</v>
      </c>
      <c r="K5292" s="1" t="str">
        <f t="shared" si="858"/>
        <v>&lt;177 micron (NGR)</v>
      </c>
      <c r="L5292">
        <v>38</v>
      </c>
      <c r="M5292" t="s">
        <v>131</v>
      </c>
      <c r="N5292">
        <v>749</v>
      </c>
      <c r="O5292">
        <v>63</v>
      </c>
      <c r="P5292">
        <v>15</v>
      </c>
      <c r="Q5292">
        <v>9</v>
      </c>
      <c r="R5292">
        <v>13</v>
      </c>
      <c r="S5292">
        <v>-2</v>
      </c>
      <c r="T5292">
        <v>-0.2</v>
      </c>
      <c r="U5292">
        <v>240</v>
      </c>
      <c r="V5292">
        <v>2.2000000000000002</v>
      </c>
      <c r="W5292">
        <v>-0.2</v>
      </c>
      <c r="X5292">
        <v>2</v>
      </c>
      <c r="Y5292">
        <v>-2</v>
      </c>
      <c r="Z5292">
        <v>50</v>
      </c>
      <c r="AA5292">
        <v>0.2</v>
      </c>
      <c r="AB5292">
        <v>3</v>
      </c>
      <c r="AC5292">
        <v>784</v>
      </c>
      <c r="AD5292">
        <v>20</v>
      </c>
      <c r="AE5292">
        <v>2</v>
      </c>
      <c r="AF5292">
        <v>12</v>
      </c>
      <c r="AG5292">
        <v>4.9000000000000004</v>
      </c>
      <c r="AH5292">
        <v>340</v>
      </c>
    </row>
    <row r="5293" spans="1:34" hidden="1" x14ac:dyDescent="0.25">
      <c r="A5293" t="s">
        <v>20151</v>
      </c>
      <c r="B5293" t="s">
        <v>20152</v>
      </c>
      <c r="C5293" s="1" t="str">
        <f t="shared" si="849"/>
        <v>21:0624</v>
      </c>
      <c r="D5293" s="1" t="str">
        <f t="shared" si="856"/>
        <v>21:0195</v>
      </c>
      <c r="E5293" t="s">
        <v>20153</v>
      </c>
      <c r="F5293" t="s">
        <v>20154</v>
      </c>
      <c r="H5293">
        <v>62.701742299999999</v>
      </c>
      <c r="I5293">
        <v>-138.89868860000001</v>
      </c>
      <c r="J5293" s="1" t="str">
        <f t="shared" si="857"/>
        <v>NGR bulk stream sediment</v>
      </c>
      <c r="K5293" s="1" t="str">
        <f t="shared" si="858"/>
        <v>&lt;177 micron (NGR)</v>
      </c>
      <c r="L5293">
        <v>39</v>
      </c>
      <c r="M5293" t="s">
        <v>38</v>
      </c>
      <c r="N5293">
        <v>750</v>
      </c>
      <c r="O5293">
        <v>58</v>
      </c>
      <c r="P5293">
        <v>27</v>
      </c>
      <c r="Q5293">
        <v>8</v>
      </c>
      <c r="R5293">
        <v>13</v>
      </c>
      <c r="S5293">
        <v>7</v>
      </c>
      <c r="T5293">
        <v>-0.2</v>
      </c>
      <c r="U5293">
        <v>310</v>
      </c>
      <c r="V5293">
        <v>2.7</v>
      </c>
      <c r="W5293">
        <v>-0.2</v>
      </c>
      <c r="X5293">
        <v>3</v>
      </c>
      <c r="Y5293">
        <v>-2</v>
      </c>
      <c r="Z5293">
        <v>68</v>
      </c>
      <c r="AA5293">
        <v>1.1000000000000001</v>
      </c>
      <c r="AB5293">
        <v>3</v>
      </c>
      <c r="AC5293">
        <v>703</v>
      </c>
      <c r="AD5293">
        <v>15</v>
      </c>
      <c r="AE5293">
        <v>6</v>
      </c>
      <c r="AF5293">
        <v>8.1999999999999993</v>
      </c>
      <c r="AG5293">
        <v>3.1</v>
      </c>
      <c r="AH5293">
        <v>465</v>
      </c>
    </row>
    <row r="5294" spans="1:34" hidden="1" x14ac:dyDescent="0.25">
      <c r="A5294" t="s">
        <v>20155</v>
      </c>
      <c r="B5294" t="s">
        <v>20156</v>
      </c>
      <c r="C5294" s="1" t="str">
        <f t="shared" si="849"/>
        <v>21:0624</v>
      </c>
      <c r="D5294" s="1" t="str">
        <f t="shared" si="856"/>
        <v>21:0195</v>
      </c>
      <c r="E5294" t="s">
        <v>20153</v>
      </c>
      <c r="F5294" t="s">
        <v>20157</v>
      </c>
      <c r="H5294">
        <v>62.701742299999999</v>
      </c>
      <c r="I5294">
        <v>-138.89868860000001</v>
      </c>
      <c r="J5294" s="1" t="str">
        <f t="shared" si="857"/>
        <v>NGR bulk stream sediment</v>
      </c>
      <c r="K5294" s="1" t="str">
        <f t="shared" si="858"/>
        <v>&lt;177 micron (NGR)</v>
      </c>
      <c r="L5294">
        <v>39</v>
      </c>
      <c r="M5294" t="s">
        <v>47</v>
      </c>
      <c r="N5294">
        <v>751</v>
      </c>
      <c r="O5294">
        <v>60</v>
      </c>
      <c r="P5294">
        <v>27</v>
      </c>
      <c r="Q5294">
        <v>7</v>
      </c>
      <c r="R5294">
        <v>14</v>
      </c>
      <c r="S5294">
        <v>9</v>
      </c>
      <c r="T5294">
        <v>-0.2</v>
      </c>
      <c r="U5294">
        <v>320</v>
      </c>
      <c r="V5294">
        <v>2.7</v>
      </c>
      <c r="W5294">
        <v>-0.2</v>
      </c>
      <c r="X5294">
        <v>3</v>
      </c>
      <c r="Y5294">
        <v>2</v>
      </c>
      <c r="Z5294">
        <v>70</v>
      </c>
      <c r="AA5294">
        <v>0.8</v>
      </c>
      <c r="AB5294">
        <v>-1</v>
      </c>
      <c r="AC5294">
        <v>666</v>
      </c>
      <c r="AD5294">
        <v>15</v>
      </c>
      <c r="AE5294">
        <v>4</v>
      </c>
      <c r="AF5294">
        <v>8.4</v>
      </c>
      <c r="AG5294">
        <v>3.4</v>
      </c>
      <c r="AH5294">
        <v>450</v>
      </c>
    </row>
    <row r="5295" spans="1:34" hidden="1" x14ac:dyDescent="0.25">
      <c r="A5295" t="s">
        <v>20158</v>
      </c>
      <c r="B5295" t="s">
        <v>20159</v>
      </c>
      <c r="C5295" s="1" t="str">
        <f t="shared" si="849"/>
        <v>21:0624</v>
      </c>
      <c r="D5295" s="1" t="str">
        <f t="shared" si="856"/>
        <v>21:0195</v>
      </c>
      <c r="E5295" t="s">
        <v>20153</v>
      </c>
      <c r="F5295" t="s">
        <v>20160</v>
      </c>
      <c r="H5295">
        <v>62.701742299999999</v>
      </c>
      <c r="I5295">
        <v>-138.89868860000001</v>
      </c>
      <c r="J5295" s="1" t="str">
        <f t="shared" si="857"/>
        <v>NGR bulk stream sediment</v>
      </c>
      <c r="K5295" s="1" t="str">
        <f t="shared" si="858"/>
        <v>&lt;177 micron (NGR)</v>
      </c>
      <c r="L5295">
        <v>39</v>
      </c>
      <c r="M5295" t="s">
        <v>51</v>
      </c>
      <c r="N5295">
        <v>752</v>
      </c>
      <c r="O5295">
        <v>61</v>
      </c>
      <c r="P5295">
        <v>25</v>
      </c>
      <c r="Q5295">
        <v>9</v>
      </c>
      <c r="R5295">
        <v>13</v>
      </c>
      <c r="S5295">
        <v>5</v>
      </c>
      <c r="T5295">
        <v>-0.2</v>
      </c>
      <c r="U5295">
        <v>340</v>
      </c>
      <c r="V5295">
        <v>2.8</v>
      </c>
      <c r="W5295">
        <v>-0.2</v>
      </c>
      <c r="X5295">
        <v>3</v>
      </c>
      <c r="Y5295">
        <v>2</v>
      </c>
      <c r="Z5295">
        <v>72</v>
      </c>
      <c r="AA5295">
        <v>0.7</v>
      </c>
      <c r="AB5295">
        <v>3</v>
      </c>
      <c r="AC5295">
        <v>710</v>
      </c>
      <c r="AD5295">
        <v>20</v>
      </c>
      <c r="AE5295">
        <v>4</v>
      </c>
      <c r="AF5295">
        <v>7.2</v>
      </c>
      <c r="AG5295">
        <v>2.9</v>
      </c>
      <c r="AH5295">
        <v>325</v>
      </c>
    </row>
    <row r="5296" spans="1:34" hidden="1" x14ac:dyDescent="0.25">
      <c r="A5296" t="s">
        <v>20161</v>
      </c>
      <c r="B5296" t="s">
        <v>20162</v>
      </c>
      <c r="C5296" s="1" t="str">
        <f t="shared" si="849"/>
        <v>21:0624</v>
      </c>
      <c r="D5296" s="1" t="str">
        <f t="shared" si="856"/>
        <v>21:0195</v>
      </c>
      <c r="E5296" t="s">
        <v>20163</v>
      </c>
      <c r="F5296" t="s">
        <v>20164</v>
      </c>
      <c r="H5296">
        <v>62.508001399999998</v>
      </c>
      <c r="I5296">
        <v>-138.4143387</v>
      </c>
      <c r="J5296" s="1" t="str">
        <f t="shared" si="857"/>
        <v>NGR bulk stream sediment</v>
      </c>
      <c r="K5296" s="1" t="str">
        <f t="shared" si="858"/>
        <v>&lt;177 micron (NGR)</v>
      </c>
      <c r="L5296">
        <v>39</v>
      </c>
      <c r="M5296" t="s">
        <v>43</v>
      </c>
      <c r="N5296">
        <v>753</v>
      </c>
      <c r="O5296">
        <v>65</v>
      </c>
      <c r="P5296">
        <v>19</v>
      </c>
      <c r="Q5296">
        <v>4</v>
      </c>
      <c r="R5296">
        <v>59</v>
      </c>
      <c r="S5296">
        <v>18</v>
      </c>
      <c r="T5296">
        <v>-0.2</v>
      </c>
      <c r="U5296">
        <v>240</v>
      </c>
      <c r="V5296">
        <v>2.6</v>
      </c>
      <c r="W5296">
        <v>-0.2</v>
      </c>
      <c r="X5296">
        <v>2</v>
      </c>
      <c r="Y5296">
        <v>-2</v>
      </c>
      <c r="Z5296">
        <v>48</v>
      </c>
      <c r="AA5296">
        <v>0.5</v>
      </c>
      <c r="AB5296">
        <v>2</v>
      </c>
      <c r="AC5296">
        <v>917</v>
      </c>
      <c r="AD5296">
        <v>20</v>
      </c>
      <c r="AE5296">
        <v>2</v>
      </c>
      <c r="AF5296">
        <v>10.4</v>
      </c>
      <c r="AG5296">
        <v>1.8</v>
      </c>
      <c r="AH5296">
        <v>350</v>
      </c>
    </row>
    <row r="5297" spans="1:34" hidden="1" x14ac:dyDescent="0.25">
      <c r="A5297" t="s">
        <v>20165</v>
      </c>
      <c r="B5297" t="s">
        <v>20166</v>
      </c>
      <c r="C5297" s="1" t="str">
        <f t="shared" si="849"/>
        <v>21:0624</v>
      </c>
      <c r="D5297" s="1" t="str">
        <f t="shared" si="856"/>
        <v>21:0195</v>
      </c>
      <c r="E5297" t="s">
        <v>20167</v>
      </c>
      <c r="F5297" t="s">
        <v>20168</v>
      </c>
      <c r="H5297">
        <v>62.520406600000001</v>
      </c>
      <c r="I5297">
        <v>-138.46490230000001</v>
      </c>
      <c r="J5297" s="1" t="str">
        <f t="shared" si="857"/>
        <v>NGR bulk stream sediment</v>
      </c>
      <c r="K5297" s="1" t="str">
        <f t="shared" si="858"/>
        <v>&lt;177 micron (NGR)</v>
      </c>
      <c r="L5297">
        <v>39</v>
      </c>
      <c r="M5297" t="s">
        <v>56</v>
      </c>
      <c r="N5297">
        <v>754</v>
      </c>
      <c r="O5297">
        <v>66</v>
      </c>
      <c r="P5297">
        <v>19</v>
      </c>
      <c r="Q5297">
        <v>4</v>
      </c>
      <c r="R5297">
        <v>59</v>
      </c>
      <c r="S5297">
        <v>15</v>
      </c>
      <c r="T5297">
        <v>-0.2</v>
      </c>
      <c r="U5297">
        <v>320</v>
      </c>
      <c r="V5297">
        <v>2.5</v>
      </c>
      <c r="W5297">
        <v>-0.2</v>
      </c>
      <c r="X5297">
        <v>2</v>
      </c>
      <c r="Y5297">
        <v>-2</v>
      </c>
      <c r="Z5297">
        <v>49</v>
      </c>
      <c r="AA5297">
        <v>0.3</v>
      </c>
      <c r="AB5297">
        <v>3</v>
      </c>
      <c r="AC5297">
        <v>979</v>
      </c>
      <c r="AD5297">
        <v>25</v>
      </c>
      <c r="AE5297">
        <v>-2</v>
      </c>
      <c r="AF5297">
        <v>11.8</v>
      </c>
      <c r="AG5297">
        <v>1.9</v>
      </c>
      <c r="AH5297">
        <v>500</v>
      </c>
    </row>
    <row r="5298" spans="1:34" hidden="1" x14ac:dyDescent="0.25">
      <c r="A5298" t="s">
        <v>20169</v>
      </c>
      <c r="B5298" t="s">
        <v>20170</v>
      </c>
      <c r="C5298" s="1" t="str">
        <f t="shared" si="849"/>
        <v>21:0624</v>
      </c>
      <c r="D5298" s="1" t="str">
        <f t="shared" si="856"/>
        <v>21:0195</v>
      </c>
      <c r="E5298" t="s">
        <v>20171</v>
      </c>
      <c r="F5298" t="s">
        <v>20172</v>
      </c>
      <c r="H5298">
        <v>62.5155411</v>
      </c>
      <c r="I5298">
        <v>-138.4759258</v>
      </c>
      <c r="J5298" s="1" t="str">
        <f t="shared" si="857"/>
        <v>NGR bulk stream sediment</v>
      </c>
      <c r="K5298" s="1" t="str">
        <f t="shared" si="858"/>
        <v>&lt;177 micron (NGR)</v>
      </c>
      <c r="L5298">
        <v>39</v>
      </c>
      <c r="M5298" t="s">
        <v>61</v>
      </c>
      <c r="N5298">
        <v>755</v>
      </c>
      <c r="O5298">
        <v>89</v>
      </c>
      <c r="P5298">
        <v>22</v>
      </c>
      <c r="Q5298">
        <v>9</v>
      </c>
      <c r="R5298">
        <v>45</v>
      </c>
      <c r="S5298">
        <v>9</v>
      </c>
      <c r="T5298">
        <v>-0.2</v>
      </c>
      <c r="U5298">
        <v>340</v>
      </c>
      <c r="V5298">
        <v>2.9</v>
      </c>
      <c r="W5298">
        <v>-0.2</v>
      </c>
      <c r="X5298">
        <v>3</v>
      </c>
      <c r="Y5298">
        <v>-2</v>
      </c>
      <c r="Z5298">
        <v>56</v>
      </c>
      <c r="AA5298">
        <v>0.3</v>
      </c>
      <c r="AB5298">
        <v>3</v>
      </c>
      <c r="AC5298">
        <v>885</v>
      </c>
      <c r="AD5298">
        <v>20</v>
      </c>
      <c r="AE5298">
        <v>-2</v>
      </c>
      <c r="AF5298">
        <v>15.4</v>
      </c>
      <c r="AG5298">
        <v>2.8</v>
      </c>
      <c r="AH5298">
        <v>482</v>
      </c>
    </row>
    <row r="5299" spans="1:34" hidden="1" x14ac:dyDescent="0.25">
      <c r="A5299" t="s">
        <v>20173</v>
      </c>
      <c r="B5299" t="s">
        <v>20174</v>
      </c>
      <c r="C5299" s="1" t="str">
        <f t="shared" si="849"/>
        <v>21:0624</v>
      </c>
      <c r="D5299" s="1" t="str">
        <f t="shared" si="856"/>
        <v>21:0195</v>
      </c>
      <c r="E5299" t="s">
        <v>20175</v>
      </c>
      <c r="F5299" t="s">
        <v>20176</v>
      </c>
      <c r="H5299">
        <v>62.542926899999998</v>
      </c>
      <c r="I5299">
        <v>-138.50661059999999</v>
      </c>
      <c r="J5299" s="1" t="str">
        <f t="shared" si="857"/>
        <v>NGR bulk stream sediment</v>
      </c>
      <c r="K5299" s="1" t="str">
        <f t="shared" si="858"/>
        <v>&lt;177 micron (NGR)</v>
      </c>
      <c r="L5299">
        <v>39</v>
      </c>
      <c r="M5299" t="s">
        <v>66</v>
      </c>
      <c r="N5299">
        <v>756</v>
      </c>
      <c r="O5299">
        <v>79</v>
      </c>
      <c r="P5299">
        <v>23</v>
      </c>
      <c r="Q5299">
        <v>11</v>
      </c>
      <c r="R5299">
        <v>48</v>
      </c>
      <c r="S5299">
        <v>9</v>
      </c>
      <c r="T5299">
        <v>-0.2</v>
      </c>
      <c r="U5299">
        <v>280</v>
      </c>
      <c r="V5299">
        <v>2.5</v>
      </c>
      <c r="W5299">
        <v>-0.2</v>
      </c>
      <c r="X5299">
        <v>2</v>
      </c>
      <c r="Y5299">
        <v>-2</v>
      </c>
      <c r="Z5299">
        <v>44</v>
      </c>
      <c r="AA5299">
        <v>0.4</v>
      </c>
      <c r="AB5299">
        <v>3</v>
      </c>
      <c r="AC5299">
        <v>1000</v>
      </c>
      <c r="AD5299">
        <v>25</v>
      </c>
      <c r="AE5299">
        <v>-2</v>
      </c>
      <c r="AF5299">
        <v>11.8</v>
      </c>
      <c r="AG5299">
        <v>6.1</v>
      </c>
      <c r="AH5299">
        <v>525</v>
      </c>
    </row>
    <row r="5300" spans="1:34" hidden="1" x14ac:dyDescent="0.25">
      <c r="A5300" t="s">
        <v>20177</v>
      </c>
      <c r="B5300" t="s">
        <v>20178</v>
      </c>
      <c r="C5300" s="1" t="str">
        <f t="shared" si="849"/>
        <v>21:0624</v>
      </c>
      <c r="D5300" s="1" t="str">
        <f t="shared" si="856"/>
        <v>21:0195</v>
      </c>
      <c r="E5300" t="s">
        <v>20179</v>
      </c>
      <c r="F5300" t="s">
        <v>20180</v>
      </c>
      <c r="H5300">
        <v>62.535954099999998</v>
      </c>
      <c r="I5300">
        <v>-138.51143329999999</v>
      </c>
      <c r="J5300" s="1" t="str">
        <f t="shared" si="857"/>
        <v>NGR bulk stream sediment</v>
      </c>
      <c r="K5300" s="1" t="str">
        <f t="shared" si="858"/>
        <v>&lt;177 micron (NGR)</v>
      </c>
      <c r="L5300">
        <v>39</v>
      </c>
      <c r="M5300" t="s">
        <v>76</v>
      </c>
      <c r="N5300">
        <v>757</v>
      </c>
      <c r="O5300">
        <v>78</v>
      </c>
      <c r="P5300">
        <v>18</v>
      </c>
      <c r="Q5300">
        <v>11</v>
      </c>
      <c r="R5300">
        <v>47</v>
      </c>
      <c r="S5300">
        <v>8</v>
      </c>
      <c r="T5300">
        <v>-0.2</v>
      </c>
      <c r="U5300">
        <v>330</v>
      </c>
      <c r="V5300">
        <v>2.5</v>
      </c>
      <c r="W5300">
        <v>-0.2</v>
      </c>
      <c r="X5300">
        <v>2</v>
      </c>
      <c r="Y5300">
        <v>-2</v>
      </c>
      <c r="Z5300">
        <v>45</v>
      </c>
      <c r="AA5300">
        <v>0.4</v>
      </c>
      <c r="AB5300">
        <v>-1</v>
      </c>
      <c r="AC5300">
        <v>1090</v>
      </c>
      <c r="AD5300">
        <v>15</v>
      </c>
      <c r="AE5300">
        <v>2</v>
      </c>
      <c r="AF5300">
        <v>9</v>
      </c>
      <c r="AG5300">
        <v>5.0999999999999996</v>
      </c>
      <c r="AH5300">
        <v>550</v>
      </c>
    </row>
    <row r="5301" spans="1:34" hidden="1" x14ac:dyDescent="0.25">
      <c r="A5301" t="s">
        <v>20181</v>
      </c>
      <c r="B5301" t="s">
        <v>20182</v>
      </c>
      <c r="C5301" s="1" t="str">
        <f t="shared" si="849"/>
        <v>21:0624</v>
      </c>
      <c r="D5301" s="1" t="str">
        <f t="shared" si="856"/>
        <v>21:0195</v>
      </c>
      <c r="E5301" t="s">
        <v>20183</v>
      </c>
      <c r="F5301" t="s">
        <v>20184</v>
      </c>
      <c r="H5301">
        <v>62.552506200000003</v>
      </c>
      <c r="I5301">
        <v>-138.5500893</v>
      </c>
      <c r="J5301" s="1" t="str">
        <f t="shared" si="857"/>
        <v>NGR bulk stream sediment</v>
      </c>
      <c r="K5301" s="1" t="str">
        <f t="shared" si="858"/>
        <v>&lt;177 micron (NGR)</v>
      </c>
      <c r="L5301">
        <v>39</v>
      </c>
      <c r="M5301" t="s">
        <v>81</v>
      </c>
      <c r="N5301">
        <v>758</v>
      </c>
      <c r="O5301">
        <v>71</v>
      </c>
      <c r="P5301">
        <v>16</v>
      </c>
      <c r="Q5301">
        <v>8</v>
      </c>
      <c r="R5301">
        <v>43</v>
      </c>
      <c r="S5301">
        <v>6</v>
      </c>
      <c r="T5301">
        <v>0.3</v>
      </c>
      <c r="U5301">
        <v>260</v>
      </c>
      <c r="V5301">
        <v>2.6</v>
      </c>
      <c r="W5301">
        <v>-0.2</v>
      </c>
      <c r="X5301">
        <v>2</v>
      </c>
      <c r="Y5301">
        <v>-2</v>
      </c>
      <c r="Z5301">
        <v>46</v>
      </c>
      <c r="AA5301">
        <v>0.4</v>
      </c>
      <c r="AB5301">
        <v>3</v>
      </c>
      <c r="AC5301">
        <v>1110</v>
      </c>
      <c r="AD5301">
        <v>25</v>
      </c>
      <c r="AE5301">
        <v>-2</v>
      </c>
      <c r="AF5301">
        <v>8</v>
      </c>
      <c r="AG5301">
        <v>4.0999999999999996</v>
      </c>
      <c r="AH5301">
        <v>525</v>
      </c>
    </row>
    <row r="5302" spans="1:34" hidden="1" x14ac:dyDescent="0.25">
      <c r="A5302" t="s">
        <v>20185</v>
      </c>
      <c r="B5302" t="s">
        <v>20186</v>
      </c>
      <c r="C5302" s="1" t="str">
        <f t="shared" si="849"/>
        <v>21:0624</v>
      </c>
      <c r="D5302" s="1" t="str">
        <f t="shared" si="856"/>
        <v>21:0195</v>
      </c>
      <c r="E5302" t="s">
        <v>20187</v>
      </c>
      <c r="F5302" t="s">
        <v>20188</v>
      </c>
      <c r="H5302">
        <v>62.549022999999998</v>
      </c>
      <c r="I5302">
        <v>-138.56453780000001</v>
      </c>
      <c r="J5302" s="1" t="str">
        <f t="shared" si="857"/>
        <v>NGR bulk stream sediment</v>
      </c>
      <c r="K5302" s="1" t="str">
        <f t="shared" si="858"/>
        <v>&lt;177 micron (NGR)</v>
      </c>
      <c r="L5302">
        <v>39</v>
      </c>
      <c r="M5302" t="s">
        <v>86</v>
      </c>
      <c r="N5302">
        <v>759</v>
      </c>
    </row>
    <row r="5303" spans="1:34" hidden="1" x14ac:dyDescent="0.25">
      <c r="A5303" t="s">
        <v>20189</v>
      </c>
      <c r="B5303" t="s">
        <v>20190</v>
      </c>
      <c r="C5303" s="1" t="str">
        <f t="shared" si="849"/>
        <v>21:0624</v>
      </c>
      <c r="D5303" s="1" t="str">
        <f t="shared" si="856"/>
        <v>21:0195</v>
      </c>
      <c r="E5303" t="s">
        <v>20191</v>
      </c>
      <c r="F5303" t="s">
        <v>20192</v>
      </c>
      <c r="H5303">
        <v>62.575868700000001</v>
      </c>
      <c r="I5303">
        <v>-138.58646329999999</v>
      </c>
      <c r="J5303" s="1" t="str">
        <f t="shared" si="857"/>
        <v>NGR bulk stream sediment</v>
      </c>
      <c r="K5303" s="1" t="str">
        <f t="shared" si="858"/>
        <v>&lt;177 micron (NGR)</v>
      </c>
      <c r="L5303">
        <v>39</v>
      </c>
      <c r="M5303" t="s">
        <v>91</v>
      </c>
      <c r="N5303">
        <v>760</v>
      </c>
      <c r="O5303">
        <v>56</v>
      </c>
      <c r="P5303">
        <v>12</v>
      </c>
      <c r="Q5303">
        <v>7</v>
      </c>
      <c r="R5303">
        <v>14</v>
      </c>
      <c r="S5303">
        <v>3</v>
      </c>
      <c r="T5303">
        <v>-0.2</v>
      </c>
      <c r="U5303">
        <v>340</v>
      </c>
      <c r="V5303">
        <v>2</v>
      </c>
      <c r="W5303">
        <v>0.3</v>
      </c>
      <c r="X5303">
        <v>2</v>
      </c>
      <c r="Y5303">
        <v>-2</v>
      </c>
      <c r="Z5303">
        <v>31</v>
      </c>
      <c r="AA5303">
        <v>0.4</v>
      </c>
      <c r="AB5303">
        <v>-1</v>
      </c>
      <c r="AC5303">
        <v>1150</v>
      </c>
      <c r="AD5303">
        <v>40</v>
      </c>
      <c r="AE5303">
        <v>2</v>
      </c>
      <c r="AF5303">
        <v>10.6</v>
      </c>
      <c r="AG5303">
        <v>8.6</v>
      </c>
    </row>
    <row r="5304" spans="1:34" hidden="1" x14ac:dyDescent="0.25">
      <c r="A5304" t="s">
        <v>20193</v>
      </c>
      <c r="B5304" t="s">
        <v>20194</v>
      </c>
      <c r="C5304" s="1" t="str">
        <f t="shared" si="849"/>
        <v>21:0624</v>
      </c>
      <c r="D5304" s="1" t="str">
        <f t="shared" si="856"/>
        <v>21:0195</v>
      </c>
      <c r="E5304" t="s">
        <v>20195</v>
      </c>
      <c r="F5304" t="s">
        <v>20196</v>
      </c>
      <c r="H5304">
        <v>62.583988699999999</v>
      </c>
      <c r="I5304">
        <v>-138.55195499999999</v>
      </c>
      <c r="J5304" s="1" t="str">
        <f t="shared" si="857"/>
        <v>NGR bulk stream sediment</v>
      </c>
      <c r="K5304" s="1" t="str">
        <f t="shared" si="858"/>
        <v>&lt;177 micron (NGR)</v>
      </c>
      <c r="L5304">
        <v>39</v>
      </c>
      <c r="M5304" t="s">
        <v>96</v>
      </c>
      <c r="N5304">
        <v>761</v>
      </c>
      <c r="O5304">
        <v>70</v>
      </c>
      <c r="P5304">
        <v>10</v>
      </c>
      <c r="Q5304">
        <v>8</v>
      </c>
      <c r="R5304">
        <v>19</v>
      </c>
      <c r="S5304">
        <v>6</v>
      </c>
      <c r="T5304">
        <v>-0.2</v>
      </c>
      <c r="U5304">
        <v>230</v>
      </c>
      <c r="V5304">
        <v>2.2000000000000002</v>
      </c>
      <c r="W5304">
        <v>-0.2</v>
      </c>
      <c r="X5304">
        <v>4</v>
      </c>
      <c r="Y5304">
        <v>-2</v>
      </c>
      <c r="Z5304">
        <v>36</v>
      </c>
      <c r="AA5304">
        <v>0.7</v>
      </c>
      <c r="AB5304">
        <v>1</v>
      </c>
      <c r="AC5304">
        <v>1010</v>
      </c>
      <c r="AD5304">
        <v>-10</v>
      </c>
      <c r="AE5304">
        <v>-2</v>
      </c>
      <c r="AF5304">
        <v>5</v>
      </c>
      <c r="AG5304">
        <v>4.8</v>
      </c>
      <c r="AH5304">
        <v>365</v>
      </c>
    </row>
    <row r="5305" spans="1:34" hidden="1" x14ac:dyDescent="0.25">
      <c r="A5305" t="s">
        <v>20197</v>
      </c>
      <c r="B5305" t="s">
        <v>20198</v>
      </c>
      <c r="C5305" s="1" t="str">
        <f t="shared" si="849"/>
        <v>21:0624</v>
      </c>
      <c r="D5305" s="1" t="str">
        <f t="shared" si="856"/>
        <v>21:0195</v>
      </c>
      <c r="E5305" t="s">
        <v>20199</v>
      </c>
      <c r="F5305" t="s">
        <v>20200</v>
      </c>
      <c r="H5305">
        <v>62.5740628</v>
      </c>
      <c r="I5305">
        <v>-138.55181809999999</v>
      </c>
      <c r="J5305" s="1" t="str">
        <f t="shared" si="857"/>
        <v>NGR bulk stream sediment</v>
      </c>
      <c r="K5305" s="1" t="str">
        <f t="shared" si="858"/>
        <v>&lt;177 micron (NGR)</v>
      </c>
      <c r="L5305">
        <v>39</v>
      </c>
      <c r="M5305" t="s">
        <v>101</v>
      </c>
      <c r="N5305">
        <v>762</v>
      </c>
      <c r="O5305">
        <v>61</v>
      </c>
      <c r="P5305">
        <v>12</v>
      </c>
      <c r="Q5305">
        <v>9</v>
      </c>
      <c r="R5305">
        <v>18</v>
      </c>
      <c r="S5305">
        <v>4</v>
      </c>
      <c r="T5305">
        <v>-0.2</v>
      </c>
      <c r="U5305">
        <v>225</v>
      </c>
      <c r="V5305">
        <v>2.1</v>
      </c>
      <c r="W5305">
        <v>0.4</v>
      </c>
      <c r="X5305">
        <v>5</v>
      </c>
      <c r="Y5305">
        <v>-2</v>
      </c>
      <c r="Z5305">
        <v>35</v>
      </c>
      <c r="AA5305">
        <v>0.5</v>
      </c>
      <c r="AB5305">
        <v>2</v>
      </c>
      <c r="AC5305">
        <v>875</v>
      </c>
      <c r="AD5305">
        <v>15</v>
      </c>
      <c r="AE5305">
        <v>2</v>
      </c>
      <c r="AF5305">
        <v>5.6</v>
      </c>
      <c r="AG5305">
        <v>7.5</v>
      </c>
      <c r="AH5305">
        <v>310</v>
      </c>
    </row>
    <row r="5306" spans="1:34" hidden="1" x14ac:dyDescent="0.25">
      <c r="A5306" t="s">
        <v>20201</v>
      </c>
      <c r="B5306" t="s">
        <v>20202</v>
      </c>
      <c r="C5306" s="1" t="str">
        <f t="shared" si="849"/>
        <v>21:0624</v>
      </c>
      <c r="D5306" s="1" t="str">
        <f t="shared" si="856"/>
        <v>21:0195</v>
      </c>
      <c r="E5306" t="s">
        <v>20203</v>
      </c>
      <c r="F5306" t="s">
        <v>20204</v>
      </c>
      <c r="H5306">
        <v>62.575488399999998</v>
      </c>
      <c r="I5306">
        <v>-138.65058920000001</v>
      </c>
      <c r="J5306" s="1" t="str">
        <f t="shared" si="857"/>
        <v>NGR bulk stream sediment</v>
      </c>
      <c r="K5306" s="1" t="str">
        <f t="shared" si="858"/>
        <v>&lt;177 micron (NGR)</v>
      </c>
      <c r="L5306">
        <v>39</v>
      </c>
      <c r="M5306" t="s">
        <v>106</v>
      </c>
      <c r="N5306">
        <v>763</v>
      </c>
      <c r="O5306">
        <v>51</v>
      </c>
      <c r="P5306">
        <v>14</v>
      </c>
      <c r="Q5306">
        <v>6</v>
      </c>
      <c r="R5306">
        <v>15</v>
      </c>
      <c r="S5306">
        <v>7</v>
      </c>
      <c r="T5306">
        <v>-0.2</v>
      </c>
      <c r="U5306">
        <v>200</v>
      </c>
      <c r="V5306">
        <v>2.2000000000000002</v>
      </c>
      <c r="W5306">
        <v>0.2</v>
      </c>
      <c r="X5306">
        <v>1</v>
      </c>
      <c r="Y5306">
        <v>-2</v>
      </c>
      <c r="Z5306">
        <v>36</v>
      </c>
      <c r="AA5306">
        <v>0.4</v>
      </c>
      <c r="AB5306">
        <v>1</v>
      </c>
      <c r="AC5306">
        <v>890</v>
      </c>
      <c r="AD5306">
        <v>10</v>
      </c>
      <c r="AE5306">
        <v>-2</v>
      </c>
      <c r="AF5306">
        <v>6</v>
      </c>
      <c r="AG5306">
        <v>4.3</v>
      </c>
      <c r="AH5306">
        <v>380</v>
      </c>
    </row>
    <row r="5307" spans="1:34" hidden="1" x14ac:dyDescent="0.25">
      <c r="A5307" t="s">
        <v>20205</v>
      </c>
      <c r="B5307" t="s">
        <v>20206</v>
      </c>
      <c r="C5307" s="1" t="str">
        <f t="shared" si="849"/>
        <v>21:0624</v>
      </c>
      <c r="D5307" s="1" t="str">
        <f>HYPERLINK("http://geochem.nrcan.gc.ca/cdogs/content/svy/svy_e.htm", "")</f>
        <v/>
      </c>
      <c r="G5307" s="1" t="str">
        <f>HYPERLINK("http://geochem.nrcan.gc.ca/cdogs/content/cr_/cr_00078_e.htm", "78")</f>
        <v>78</v>
      </c>
      <c r="J5307" t="s">
        <v>69</v>
      </c>
      <c r="K5307" t="s">
        <v>70</v>
      </c>
      <c r="L5307">
        <v>39</v>
      </c>
      <c r="M5307" t="s">
        <v>71</v>
      </c>
      <c r="N5307">
        <v>764</v>
      </c>
      <c r="O5307">
        <v>86</v>
      </c>
      <c r="P5307">
        <v>34</v>
      </c>
      <c r="Q5307">
        <v>16</v>
      </c>
      <c r="R5307">
        <v>214</v>
      </c>
      <c r="S5307">
        <v>19</v>
      </c>
      <c r="T5307">
        <v>-0.2</v>
      </c>
      <c r="U5307">
        <v>380</v>
      </c>
      <c r="V5307">
        <v>2.6</v>
      </c>
      <c r="W5307">
        <v>0.5</v>
      </c>
      <c r="X5307">
        <v>11</v>
      </c>
      <c r="Y5307">
        <v>3</v>
      </c>
      <c r="Z5307">
        <v>45</v>
      </c>
      <c r="AA5307">
        <v>0.7</v>
      </c>
      <c r="AB5307">
        <v>6</v>
      </c>
      <c r="AC5307">
        <v>678</v>
      </c>
      <c r="AD5307">
        <v>-10</v>
      </c>
      <c r="AE5307">
        <v>14</v>
      </c>
      <c r="AF5307">
        <v>2.2000000000000002</v>
      </c>
      <c r="AG5307">
        <v>11.6</v>
      </c>
      <c r="AH5307">
        <v>310</v>
      </c>
    </row>
    <row r="5308" spans="1:34" hidden="1" x14ac:dyDescent="0.25">
      <c r="A5308" t="s">
        <v>20207</v>
      </c>
      <c r="B5308" t="s">
        <v>20208</v>
      </c>
      <c r="C5308" s="1" t="str">
        <f t="shared" si="849"/>
        <v>21:0624</v>
      </c>
      <c r="D5308" s="1" t="str">
        <f t="shared" ref="D5308:D5321" si="859">HYPERLINK("http://geochem.nrcan.gc.ca/cdogs/content/svy/svy210195_e.htm", "21:0195")</f>
        <v>21:0195</v>
      </c>
      <c r="E5308" t="s">
        <v>20209</v>
      </c>
      <c r="F5308" t="s">
        <v>20210</v>
      </c>
      <c r="H5308">
        <v>62.562481400000003</v>
      </c>
      <c r="I5308">
        <v>-138.61853210000001</v>
      </c>
      <c r="J5308" s="1" t="str">
        <f t="shared" ref="J5308:J5321" si="860">HYPERLINK("http://geochem.nrcan.gc.ca/cdogs/content/kwd/kwd020030_e.htm", "NGR bulk stream sediment")</f>
        <v>NGR bulk stream sediment</v>
      </c>
      <c r="K5308" s="1" t="str">
        <f t="shared" ref="K5308:K5321" si="861">HYPERLINK("http://geochem.nrcan.gc.ca/cdogs/content/kwd/kwd080006_e.htm", "&lt;177 micron (NGR)")</f>
        <v>&lt;177 micron (NGR)</v>
      </c>
      <c r="L5308">
        <v>39</v>
      </c>
      <c r="M5308" t="s">
        <v>111</v>
      </c>
      <c r="N5308">
        <v>765</v>
      </c>
      <c r="O5308">
        <v>117</v>
      </c>
      <c r="P5308">
        <v>27</v>
      </c>
      <c r="Q5308">
        <v>16</v>
      </c>
      <c r="R5308">
        <v>26</v>
      </c>
      <c r="S5308">
        <v>14</v>
      </c>
      <c r="T5308">
        <v>-0.2</v>
      </c>
      <c r="U5308">
        <v>690</v>
      </c>
      <c r="V5308">
        <v>2.6</v>
      </c>
      <c r="W5308">
        <v>1.3</v>
      </c>
      <c r="X5308">
        <v>6</v>
      </c>
      <c r="Y5308">
        <v>2</v>
      </c>
      <c r="Z5308">
        <v>50</v>
      </c>
      <c r="AA5308">
        <v>0.4</v>
      </c>
      <c r="AB5308">
        <v>2</v>
      </c>
      <c r="AC5308">
        <v>1080</v>
      </c>
      <c r="AD5308">
        <v>25</v>
      </c>
      <c r="AE5308">
        <v>6</v>
      </c>
      <c r="AF5308">
        <v>12.4</v>
      </c>
      <c r="AG5308">
        <v>6.5</v>
      </c>
      <c r="AH5308">
        <v>380</v>
      </c>
    </row>
    <row r="5309" spans="1:34" hidden="1" x14ac:dyDescent="0.25">
      <c r="A5309" t="s">
        <v>20211</v>
      </c>
      <c r="B5309" t="s">
        <v>20212</v>
      </c>
      <c r="C5309" s="1" t="str">
        <f t="shared" si="849"/>
        <v>21:0624</v>
      </c>
      <c r="D5309" s="1" t="str">
        <f t="shared" si="859"/>
        <v>21:0195</v>
      </c>
      <c r="E5309" t="s">
        <v>20213</v>
      </c>
      <c r="F5309" t="s">
        <v>20214</v>
      </c>
      <c r="H5309">
        <v>62.557397700000003</v>
      </c>
      <c r="I5309">
        <v>-138.65672620000001</v>
      </c>
      <c r="J5309" s="1" t="str">
        <f t="shared" si="860"/>
        <v>NGR bulk stream sediment</v>
      </c>
      <c r="K5309" s="1" t="str">
        <f t="shared" si="861"/>
        <v>&lt;177 micron (NGR)</v>
      </c>
      <c r="L5309">
        <v>39</v>
      </c>
      <c r="M5309" t="s">
        <v>116</v>
      </c>
      <c r="N5309">
        <v>766</v>
      </c>
      <c r="O5309">
        <v>69</v>
      </c>
      <c r="P5309">
        <v>18</v>
      </c>
      <c r="Q5309">
        <v>14</v>
      </c>
      <c r="R5309">
        <v>18</v>
      </c>
      <c r="S5309">
        <v>6</v>
      </c>
      <c r="T5309">
        <v>-0.2</v>
      </c>
      <c r="U5309">
        <v>152</v>
      </c>
      <c r="V5309">
        <v>2.1</v>
      </c>
      <c r="W5309">
        <v>0.2</v>
      </c>
      <c r="X5309">
        <v>2</v>
      </c>
      <c r="Y5309">
        <v>-2</v>
      </c>
      <c r="Z5309">
        <v>39</v>
      </c>
      <c r="AA5309">
        <v>0.4</v>
      </c>
      <c r="AB5309">
        <v>-1</v>
      </c>
      <c r="AC5309">
        <v>1040</v>
      </c>
      <c r="AD5309">
        <v>45</v>
      </c>
      <c r="AE5309">
        <v>-2</v>
      </c>
      <c r="AF5309">
        <v>13.8</v>
      </c>
      <c r="AG5309">
        <v>9.4</v>
      </c>
      <c r="AH5309">
        <v>310</v>
      </c>
    </row>
    <row r="5310" spans="1:34" hidden="1" x14ac:dyDescent="0.25">
      <c r="A5310" t="s">
        <v>20215</v>
      </c>
      <c r="B5310" t="s">
        <v>20216</v>
      </c>
      <c r="C5310" s="1" t="str">
        <f t="shared" si="849"/>
        <v>21:0624</v>
      </c>
      <c r="D5310" s="1" t="str">
        <f t="shared" si="859"/>
        <v>21:0195</v>
      </c>
      <c r="E5310" t="s">
        <v>20217</v>
      </c>
      <c r="F5310" t="s">
        <v>20218</v>
      </c>
      <c r="H5310">
        <v>62.9356875</v>
      </c>
      <c r="I5310">
        <v>-138.89325049999999</v>
      </c>
      <c r="J5310" s="1" t="str">
        <f t="shared" si="860"/>
        <v>NGR bulk stream sediment</v>
      </c>
      <c r="K5310" s="1" t="str">
        <f t="shared" si="861"/>
        <v>&lt;177 micron (NGR)</v>
      </c>
      <c r="L5310">
        <v>39</v>
      </c>
      <c r="M5310" t="s">
        <v>121</v>
      </c>
      <c r="N5310">
        <v>767</v>
      </c>
      <c r="O5310">
        <v>70</v>
      </c>
      <c r="P5310">
        <v>29</v>
      </c>
      <c r="Q5310">
        <v>7</v>
      </c>
      <c r="R5310">
        <v>13</v>
      </c>
      <c r="S5310">
        <v>8</v>
      </c>
      <c r="T5310">
        <v>0.2</v>
      </c>
      <c r="U5310">
        <v>200</v>
      </c>
      <c r="V5310">
        <v>2.2000000000000002</v>
      </c>
      <c r="W5310">
        <v>0.2</v>
      </c>
      <c r="X5310">
        <v>2</v>
      </c>
      <c r="Y5310">
        <v>-2</v>
      </c>
      <c r="Z5310">
        <v>44</v>
      </c>
      <c r="AA5310">
        <v>0.3</v>
      </c>
      <c r="AB5310">
        <v>2</v>
      </c>
      <c r="AC5310">
        <v>758</v>
      </c>
      <c r="AD5310">
        <v>25</v>
      </c>
      <c r="AE5310">
        <v>-2</v>
      </c>
      <c r="AF5310">
        <v>9.1999999999999993</v>
      </c>
      <c r="AG5310">
        <v>2.5</v>
      </c>
      <c r="AH5310">
        <v>310</v>
      </c>
    </row>
    <row r="5311" spans="1:34" hidden="1" x14ac:dyDescent="0.25">
      <c r="A5311" t="s">
        <v>20219</v>
      </c>
      <c r="B5311" t="s">
        <v>20220</v>
      </c>
      <c r="C5311" s="1" t="str">
        <f t="shared" si="849"/>
        <v>21:0624</v>
      </c>
      <c r="D5311" s="1" t="str">
        <f t="shared" si="859"/>
        <v>21:0195</v>
      </c>
      <c r="E5311" t="s">
        <v>20221</v>
      </c>
      <c r="F5311" t="s">
        <v>20222</v>
      </c>
      <c r="H5311">
        <v>62.959457999999998</v>
      </c>
      <c r="I5311">
        <v>-138.9488757</v>
      </c>
      <c r="J5311" s="1" t="str">
        <f t="shared" si="860"/>
        <v>NGR bulk stream sediment</v>
      </c>
      <c r="K5311" s="1" t="str">
        <f t="shared" si="861"/>
        <v>&lt;177 micron (NGR)</v>
      </c>
      <c r="L5311">
        <v>39</v>
      </c>
      <c r="M5311" t="s">
        <v>126</v>
      </c>
      <c r="N5311">
        <v>768</v>
      </c>
      <c r="O5311">
        <v>96</v>
      </c>
      <c r="P5311">
        <v>28</v>
      </c>
      <c r="Q5311">
        <v>9</v>
      </c>
      <c r="R5311">
        <v>25</v>
      </c>
      <c r="S5311">
        <v>7</v>
      </c>
      <c r="T5311">
        <v>-0.2</v>
      </c>
      <c r="U5311">
        <v>180</v>
      </c>
      <c r="V5311">
        <v>2.4</v>
      </c>
      <c r="W5311">
        <v>0.5</v>
      </c>
      <c r="X5311">
        <v>6</v>
      </c>
      <c r="Y5311">
        <v>-2</v>
      </c>
      <c r="Z5311">
        <v>33</v>
      </c>
      <c r="AA5311">
        <v>0.6</v>
      </c>
      <c r="AB5311">
        <v>2</v>
      </c>
      <c r="AC5311">
        <v>1070</v>
      </c>
      <c r="AD5311">
        <v>45</v>
      </c>
      <c r="AE5311">
        <v>-2</v>
      </c>
      <c r="AF5311">
        <v>14</v>
      </c>
      <c r="AG5311">
        <v>3.3</v>
      </c>
      <c r="AH5311">
        <v>400</v>
      </c>
    </row>
    <row r="5312" spans="1:34" hidden="1" x14ac:dyDescent="0.25">
      <c r="A5312" t="s">
        <v>20223</v>
      </c>
      <c r="B5312" t="s">
        <v>20224</v>
      </c>
      <c r="C5312" s="1" t="str">
        <f t="shared" ref="C5312:C5375" si="862">HYPERLINK("http://geochem.nrcan.gc.ca/cdogs/content/bdl/bdl210624_e.htm", "21:0624")</f>
        <v>21:0624</v>
      </c>
      <c r="D5312" s="1" t="str">
        <f t="shared" si="859"/>
        <v>21:0195</v>
      </c>
      <c r="E5312" t="s">
        <v>20225</v>
      </c>
      <c r="F5312" t="s">
        <v>20226</v>
      </c>
      <c r="H5312">
        <v>62.953967200000001</v>
      </c>
      <c r="I5312">
        <v>-138.9553726</v>
      </c>
      <c r="J5312" s="1" t="str">
        <f t="shared" si="860"/>
        <v>NGR bulk stream sediment</v>
      </c>
      <c r="K5312" s="1" t="str">
        <f t="shared" si="861"/>
        <v>&lt;177 micron (NGR)</v>
      </c>
      <c r="L5312">
        <v>39</v>
      </c>
      <c r="M5312" t="s">
        <v>131</v>
      </c>
      <c r="N5312">
        <v>769</v>
      </c>
      <c r="O5312">
        <v>49</v>
      </c>
      <c r="P5312">
        <v>9</v>
      </c>
      <c r="Q5312">
        <v>6</v>
      </c>
      <c r="R5312">
        <v>7</v>
      </c>
      <c r="S5312">
        <v>4</v>
      </c>
      <c r="T5312">
        <v>-0.2</v>
      </c>
      <c r="U5312">
        <v>200</v>
      </c>
      <c r="V5312">
        <v>2.0499999999999998</v>
      </c>
      <c r="W5312">
        <v>0.3</v>
      </c>
      <c r="X5312">
        <v>2</v>
      </c>
      <c r="Y5312">
        <v>-2</v>
      </c>
      <c r="Z5312">
        <v>35</v>
      </c>
      <c r="AA5312">
        <v>0.4</v>
      </c>
      <c r="AB5312">
        <v>1</v>
      </c>
      <c r="AC5312">
        <v>675</v>
      </c>
      <c r="AD5312">
        <v>20</v>
      </c>
      <c r="AE5312">
        <v>-2</v>
      </c>
      <c r="AF5312">
        <v>7.4</v>
      </c>
      <c r="AG5312">
        <v>3.9</v>
      </c>
      <c r="AH5312">
        <v>300</v>
      </c>
    </row>
    <row r="5313" spans="1:34" hidden="1" x14ac:dyDescent="0.25">
      <c r="A5313" t="s">
        <v>20227</v>
      </c>
      <c r="B5313" t="s">
        <v>20228</v>
      </c>
      <c r="C5313" s="1" t="str">
        <f t="shared" si="862"/>
        <v>21:0624</v>
      </c>
      <c r="D5313" s="1" t="str">
        <f t="shared" si="859"/>
        <v>21:0195</v>
      </c>
      <c r="E5313" t="s">
        <v>20229</v>
      </c>
      <c r="F5313" t="s">
        <v>20230</v>
      </c>
      <c r="H5313">
        <v>62.501801</v>
      </c>
      <c r="I5313">
        <v>-139.86772809999999</v>
      </c>
      <c r="J5313" s="1" t="str">
        <f t="shared" si="860"/>
        <v>NGR bulk stream sediment</v>
      </c>
      <c r="K5313" s="1" t="str">
        <f t="shared" si="861"/>
        <v>&lt;177 micron (NGR)</v>
      </c>
      <c r="L5313">
        <v>40</v>
      </c>
      <c r="M5313" t="s">
        <v>38</v>
      </c>
      <c r="N5313">
        <v>770</v>
      </c>
      <c r="O5313">
        <v>81</v>
      </c>
      <c r="P5313">
        <v>17</v>
      </c>
      <c r="Q5313">
        <v>7</v>
      </c>
      <c r="R5313">
        <v>19</v>
      </c>
      <c r="S5313">
        <v>7</v>
      </c>
      <c r="T5313">
        <v>-0.2</v>
      </c>
      <c r="U5313">
        <v>450</v>
      </c>
      <c r="V5313">
        <v>2.2000000000000002</v>
      </c>
      <c r="W5313">
        <v>-0.2</v>
      </c>
      <c r="X5313">
        <v>2</v>
      </c>
      <c r="Y5313">
        <v>-2</v>
      </c>
      <c r="Z5313">
        <v>42</v>
      </c>
      <c r="AA5313">
        <v>0.4</v>
      </c>
      <c r="AB5313">
        <v>3</v>
      </c>
      <c r="AC5313">
        <v>571</v>
      </c>
      <c r="AD5313">
        <v>25</v>
      </c>
      <c r="AE5313">
        <v>-2</v>
      </c>
      <c r="AF5313">
        <v>9.6</v>
      </c>
      <c r="AG5313">
        <v>1.9</v>
      </c>
      <c r="AH5313">
        <v>280</v>
      </c>
    </row>
    <row r="5314" spans="1:34" hidden="1" x14ac:dyDescent="0.25">
      <c r="A5314" t="s">
        <v>20231</v>
      </c>
      <c r="B5314" t="s">
        <v>20232</v>
      </c>
      <c r="C5314" s="1" t="str">
        <f t="shared" si="862"/>
        <v>21:0624</v>
      </c>
      <c r="D5314" s="1" t="str">
        <f t="shared" si="859"/>
        <v>21:0195</v>
      </c>
      <c r="E5314" t="s">
        <v>20233</v>
      </c>
      <c r="F5314" t="s">
        <v>20234</v>
      </c>
      <c r="H5314">
        <v>62.951664800000003</v>
      </c>
      <c r="I5314">
        <v>-138.94029190000001</v>
      </c>
      <c r="J5314" s="1" t="str">
        <f t="shared" si="860"/>
        <v>NGR bulk stream sediment</v>
      </c>
      <c r="K5314" s="1" t="str">
        <f t="shared" si="861"/>
        <v>&lt;177 micron (NGR)</v>
      </c>
      <c r="L5314">
        <v>40</v>
      </c>
      <c r="M5314" t="s">
        <v>43</v>
      </c>
      <c r="N5314">
        <v>771</v>
      </c>
      <c r="O5314">
        <v>64</v>
      </c>
      <c r="P5314">
        <v>13</v>
      </c>
      <c r="Q5314">
        <v>5</v>
      </c>
      <c r="R5314">
        <v>10</v>
      </c>
      <c r="S5314">
        <v>9</v>
      </c>
      <c r="T5314">
        <v>-0.2</v>
      </c>
      <c r="U5314">
        <v>480</v>
      </c>
      <c r="V5314">
        <v>2.6</v>
      </c>
      <c r="W5314">
        <v>-0.2</v>
      </c>
      <c r="X5314">
        <v>1</v>
      </c>
      <c r="Y5314">
        <v>-2</v>
      </c>
      <c r="Z5314">
        <v>45</v>
      </c>
      <c r="AA5314">
        <v>0.3</v>
      </c>
      <c r="AB5314">
        <v>2</v>
      </c>
      <c r="AC5314">
        <v>546</v>
      </c>
      <c r="AD5314">
        <v>30</v>
      </c>
      <c r="AE5314">
        <v>-2</v>
      </c>
      <c r="AF5314">
        <v>10.6</v>
      </c>
      <c r="AG5314">
        <v>3.7</v>
      </c>
      <c r="AH5314">
        <v>300</v>
      </c>
    </row>
    <row r="5315" spans="1:34" hidden="1" x14ac:dyDescent="0.25">
      <c r="A5315" t="s">
        <v>20235</v>
      </c>
      <c r="B5315" t="s">
        <v>20236</v>
      </c>
      <c r="C5315" s="1" t="str">
        <f t="shared" si="862"/>
        <v>21:0624</v>
      </c>
      <c r="D5315" s="1" t="str">
        <f t="shared" si="859"/>
        <v>21:0195</v>
      </c>
      <c r="E5315" t="s">
        <v>20237</v>
      </c>
      <c r="F5315" t="s">
        <v>20238</v>
      </c>
      <c r="H5315">
        <v>62.762328799999999</v>
      </c>
      <c r="I5315">
        <v>-138.1748996</v>
      </c>
      <c r="J5315" s="1" t="str">
        <f t="shared" si="860"/>
        <v>NGR bulk stream sediment</v>
      </c>
      <c r="K5315" s="1" t="str">
        <f t="shared" si="861"/>
        <v>&lt;177 micron (NGR)</v>
      </c>
      <c r="L5315">
        <v>40</v>
      </c>
      <c r="M5315" t="s">
        <v>56</v>
      </c>
      <c r="N5315">
        <v>772</v>
      </c>
      <c r="O5315">
        <v>72</v>
      </c>
      <c r="P5315">
        <v>16</v>
      </c>
      <c r="Q5315">
        <v>6</v>
      </c>
      <c r="R5315">
        <v>10</v>
      </c>
      <c r="S5315">
        <v>10</v>
      </c>
      <c r="T5315">
        <v>-0.2</v>
      </c>
      <c r="U5315">
        <v>480</v>
      </c>
      <c r="V5315">
        <v>3</v>
      </c>
      <c r="W5315">
        <v>-0.2</v>
      </c>
      <c r="X5315">
        <v>1</v>
      </c>
      <c r="Y5315">
        <v>-2</v>
      </c>
      <c r="Z5315">
        <v>57</v>
      </c>
      <c r="AA5315">
        <v>0.2</v>
      </c>
      <c r="AB5315">
        <v>1</v>
      </c>
      <c r="AC5315">
        <v>587</v>
      </c>
      <c r="AD5315">
        <v>20</v>
      </c>
      <c r="AE5315">
        <v>-2</v>
      </c>
      <c r="AF5315">
        <v>10.4</v>
      </c>
      <c r="AG5315">
        <v>4.5</v>
      </c>
      <c r="AH5315">
        <v>465</v>
      </c>
    </row>
    <row r="5316" spans="1:34" hidden="1" x14ac:dyDescent="0.25">
      <c r="A5316" t="s">
        <v>20239</v>
      </c>
      <c r="B5316" t="s">
        <v>20240</v>
      </c>
      <c r="C5316" s="1" t="str">
        <f t="shared" si="862"/>
        <v>21:0624</v>
      </c>
      <c r="D5316" s="1" t="str">
        <f t="shared" si="859"/>
        <v>21:0195</v>
      </c>
      <c r="E5316" t="s">
        <v>20241</v>
      </c>
      <c r="F5316" t="s">
        <v>20242</v>
      </c>
      <c r="H5316">
        <v>62.993193599999998</v>
      </c>
      <c r="I5316">
        <v>-139.96502359999999</v>
      </c>
      <c r="J5316" s="1" t="str">
        <f t="shared" si="860"/>
        <v>NGR bulk stream sediment</v>
      </c>
      <c r="K5316" s="1" t="str">
        <f t="shared" si="861"/>
        <v>&lt;177 micron (NGR)</v>
      </c>
      <c r="L5316">
        <v>40</v>
      </c>
      <c r="M5316" t="s">
        <v>61</v>
      </c>
      <c r="N5316">
        <v>773</v>
      </c>
      <c r="O5316">
        <v>53</v>
      </c>
      <c r="P5316">
        <v>27</v>
      </c>
      <c r="Q5316">
        <v>8</v>
      </c>
      <c r="R5316">
        <v>26</v>
      </c>
      <c r="S5316">
        <v>10</v>
      </c>
      <c r="T5316">
        <v>-0.2</v>
      </c>
      <c r="U5316">
        <v>290</v>
      </c>
      <c r="V5316">
        <v>2.1</v>
      </c>
      <c r="W5316">
        <v>-0.2</v>
      </c>
      <c r="X5316">
        <v>1</v>
      </c>
      <c r="Y5316">
        <v>-2</v>
      </c>
      <c r="Z5316">
        <v>47</v>
      </c>
      <c r="AA5316">
        <v>0.3</v>
      </c>
      <c r="AB5316">
        <v>4</v>
      </c>
      <c r="AC5316">
        <v>722</v>
      </c>
      <c r="AD5316">
        <v>20</v>
      </c>
      <c r="AE5316">
        <v>-2</v>
      </c>
      <c r="AF5316">
        <v>9</v>
      </c>
      <c r="AG5316">
        <v>2.2000000000000002</v>
      </c>
      <c r="AH5316">
        <v>280</v>
      </c>
    </row>
    <row r="5317" spans="1:34" hidden="1" x14ac:dyDescent="0.25">
      <c r="A5317" t="s">
        <v>20243</v>
      </c>
      <c r="B5317" t="s">
        <v>20244</v>
      </c>
      <c r="C5317" s="1" t="str">
        <f t="shared" si="862"/>
        <v>21:0624</v>
      </c>
      <c r="D5317" s="1" t="str">
        <f t="shared" si="859"/>
        <v>21:0195</v>
      </c>
      <c r="E5317" t="s">
        <v>20245</v>
      </c>
      <c r="F5317" t="s">
        <v>20246</v>
      </c>
      <c r="H5317">
        <v>62.443202399999997</v>
      </c>
      <c r="I5317">
        <v>-139.98096889999999</v>
      </c>
      <c r="J5317" s="1" t="str">
        <f t="shared" si="860"/>
        <v>NGR bulk stream sediment</v>
      </c>
      <c r="K5317" s="1" t="str">
        <f t="shared" si="861"/>
        <v>&lt;177 micron (NGR)</v>
      </c>
      <c r="L5317">
        <v>40</v>
      </c>
      <c r="M5317" t="s">
        <v>66</v>
      </c>
      <c r="N5317">
        <v>774</v>
      </c>
      <c r="O5317">
        <v>57</v>
      </c>
      <c r="P5317">
        <v>35</v>
      </c>
      <c r="Q5317">
        <v>7</v>
      </c>
      <c r="R5317">
        <v>30</v>
      </c>
      <c r="S5317">
        <v>7</v>
      </c>
      <c r="T5317">
        <v>-0.2</v>
      </c>
      <c r="U5317">
        <v>280</v>
      </c>
      <c r="V5317">
        <v>2.2999999999999998</v>
      </c>
      <c r="W5317">
        <v>-0.2</v>
      </c>
      <c r="X5317">
        <v>3</v>
      </c>
      <c r="Y5317">
        <v>-2</v>
      </c>
      <c r="Z5317">
        <v>49</v>
      </c>
      <c r="AA5317">
        <v>0.8</v>
      </c>
      <c r="AB5317">
        <v>3</v>
      </c>
      <c r="AC5317">
        <v>552</v>
      </c>
      <c r="AD5317">
        <v>20</v>
      </c>
      <c r="AE5317">
        <v>-2</v>
      </c>
      <c r="AF5317">
        <v>13</v>
      </c>
      <c r="AG5317">
        <v>2.2000000000000002</v>
      </c>
      <c r="AH5317">
        <v>350</v>
      </c>
    </row>
    <row r="5318" spans="1:34" hidden="1" x14ac:dyDescent="0.25">
      <c r="A5318" t="s">
        <v>20247</v>
      </c>
      <c r="B5318" t="s">
        <v>20248</v>
      </c>
      <c r="C5318" s="1" t="str">
        <f t="shared" si="862"/>
        <v>21:0624</v>
      </c>
      <c r="D5318" s="1" t="str">
        <f t="shared" si="859"/>
        <v>21:0195</v>
      </c>
      <c r="E5318" t="s">
        <v>20249</v>
      </c>
      <c r="F5318" t="s">
        <v>20250</v>
      </c>
      <c r="H5318">
        <v>62.4721884</v>
      </c>
      <c r="I5318">
        <v>-139.9412111</v>
      </c>
      <c r="J5318" s="1" t="str">
        <f t="shared" si="860"/>
        <v>NGR bulk stream sediment</v>
      </c>
      <c r="K5318" s="1" t="str">
        <f t="shared" si="861"/>
        <v>&lt;177 micron (NGR)</v>
      </c>
      <c r="L5318">
        <v>40</v>
      </c>
      <c r="M5318" t="s">
        <v>76</v>
      </c>
      <c r="N5318">
        <v>775</v>
      </c>
      <c r="O5318">
        <v>53</v>
      </c>
      <c r="P5318">
        <v>19</v>
      </c>
      <c r="Q5318">
        <v>-2</v>
      </c>
      <c r="R5318">
        <v>18</v>
      </c>
      <c r="S5318">
        <v>4</v>
      </c>
      <c r="T5318">
        <v>-0.2</v>
      </c>
      <c r="U5318">
        <v>144</v>
      </c>
      <c r="V5318">
        <v>1.6</v>
      </c>
      <c r="W5318">
        <v>-0.2</v>
      </c>
      <c r="X5318">
        <v>1</v>
      </c>
      <c r="Y5318">
        <v>-2</v>
      </c>
      <c r="Z5318">
        <v>39</v>
      </c>
      <c r="AA5318">
        <v>0.6</v>
      </c>
      <c r="AB5318">
        <v>3</v>
      </c>
      <c r="AC5318">
        <v>578</v>
      </c>
      <c r="AD5318">
        <v>20</v>
      </c>
      <c r="AE5318">
        <v>2</v>
      </c>
      <c r="AF5318">
        <v>5</v>
      </c>
      <c r="AG5318">
        <v>1.9</v>
      </c>
      <c r="AH5318">
        <v>255</v>
      </c>
    </row>
    <row r="5319" spans="1:34" hidden="1" x14ac:dyDescent="0.25">
      <c r="A5319" t="s">
        <v>20251</v>
      </c>
      <c r="B5319" t="s">
        <v>20252</v>
      </c>
      <c r="C5319" s="1" t="str">
        <f t="shared" si="862"/>
        <v>21:0624</v>
      </c>
      <c r="D5319" s="1" t="str">
        <f t="shared" si="859"/>
        <v>21:0195</v>
      </c>
      <c r="E5319" t="s">
        <v>20229</v>
      </c>
      <c r="F5319" t="s">
        <v>20253</v>
      </c>
      <c r="H5319">
        <v>62.501801</v>
      </c>
      <c r="I5319">
        <v>-139.86772809999999</v>
      </c>
      <c r="J5319" s="1" t="str">
        <f t="shared" si="860"/>
        <v>NGR bulk stream sediment</v>
      </c>
      <c r="K5319" s="1" t="str">
        <f t="shared" si="861"/>
        <v>&lt;177 micron (NGR)</v>
      </c>
      <c r="L5319">
        <v>40</v>
      </c>
      <c r="M5319" t="s">
        <v>51</v>
      </c>
      <c r="N5319">
        <v>776</v>
      </c>
      <c r="O5319">
        <v>71</v>
      </c>
      <c r="P5319">
        <v>16</v>
      </c>
      <c r="Q5319">
        <v>4</v>
      </c>
      <c r="R5319">
        <v>16</v>
      </c>
      <c r="S5319">
        <v>7</v>
      </c>
      <c r="T5319">
        <v>-0.2</v>
      </c>
      <c r="U5319">
        <v>560</v>
      </c>
      <c r="V5319">
        <v>2.1</v>
      </c>
      <c r="W5319">
        <v>-0.2</v>
      </c>
      <c r="X5319">
        <v>1</v>
      </c>
      <c r="Y5319">
        <v>-2</v>
      </c>
      <c r="Z5319">
        <v>37</v>
      </c>
      <c r="AA5319">
        <v>0.5</v>
      </c>
      <c r="AB5319">
        <v>3</v>
      </c>
      <c r="AC5319">
        <v>641</v>
      </c>
      <c r="AD5319">
        <v>25</v>
      </c>
      <c r="AE5319">
        <v>-2</v>
      </c>
      <c r="AF5319">
        <v>8.4</v>
      </c>
      <c r="AG5319">
        <v>1.7</v>
      </c>
      <c r="AH5319">
        <v>290</v>
      </c>
    </row>
    <row r="5320" spans="1:34" hidden="1" x14ac:dyDescent="0.25">
      <c r="A5320" t="s">
        <v>20254</v>
      </c>
      <c r="B5320" t="s">
        <v>20255</v>
      </c>
      <c r="C5320" s="1" t="str">
        <f t="shared" si="862"/>
        <v>21:0624</v>
      </c>
      <c r="D5320" s="1" t="str">
        <f t="shared" si="859"/>
        <v>21:0195</v>
      </c>
      <c r="E5320" t="s">
        <v>20229</v>
      </c>
      <c r="F5320" t="s">
        <v>20256</v>
      </c>
      <c r="H5320">
        <v>62.501801</v>
      </c>
      <c r="I5320">
        <v>-139.86772809999999</v>
      </c>
      <c r="J5320" s="1" t="str">
        <f t="shared" si="860"/>
        <v>NGR bulk stream sediment</v>
      </c>
      <c r="K5320" s="1" t="str">
        <f t="shared" si="861"/>
        <v>&lt;177 micron (NGR)</v>
      </c>
      <c r="L5320">
        <v>40</v>
      </c>
      <c r="M5320" t="s">
        <v>47</v>
      </c>
      <c r="N5320">
        <v>777</v>
      </c>
      <c r="O5320">
        <v>78</v>
      </c>
      <c r="P5320">
        <v>17</v>
      </c>
      <c r="Q5320">
        <v>7</v>
      </c>
      <c r="R5320">
        <v>18</v>
      </c>
      <c r="S5320">
        <v>7</v>
      </c>
      <c r="T5320">
        <v>-0.2</v>
      </c>
      <c r="U5320">
        <v>440</v>
      </c>
      <c r="V5320">
        <v>2.1</v>
      </c>
      <c r="W5320">
        <v>-0.2</v>
      </c>
      <c r="X5320">
        <v>2</v>
      </c>
      <c r="Y5320">
        <v>-2</v>
      </c>
      <c r="Z5320">
        <v>36</v>
      </c>
      <c r="AA5320">
        <v>0.6</v>
      </c>
      <c r="AB5320">
        <v>2</v>
      </c>
      <c r="AC5320">
        <v>595</v>
      </c>
      <c r="AD5320">
        <v>35</v>
      </c>
      <c r="AE5320">
        <v>-2</v>
      </c>
      <c r="AF5320">
        <v>10.199999999999999</v>
      </c>
      <c r="AG5320">
        <v>1.8</v>
      </c>
      <c r="AH5320">
        <v>300</v>
      </c>
    </row>
    <row r="5321" spans="1:34" hidden="1" x14ac:dyDescent="0.25">
      <c r="A5321" t="s">
        <v>20257</v>
      </c>
      <c r="B5321" t="s">
        <v>20258</v>
      </c>
      <c r="C5321" s="1" t="str">
        <f t="shared" si="862"/>
        <v>21:0624</v>
      </c>
      <c r="D5321" s="1" t="str">
        <f t="shared" si="859"/>
        <v>21:0195</v>
      </c>
      <c r="E5321" t="s">
        <v>20259</v>
      </c>
      <c r="F5321" t="s">
        <v>20260</v>
      </c>
      <c r="H5321">
        <v>62.529228500000002</v>
      </c>
      <c r="I5321">
        <v>-139.77337120000001</v>
      </c>
      <c r="J5321" s="1" t="str">
        <f t="shared" si="860"/>
        <v>NGR bulk stream sediment</v>
      </c>
      <c r="K5321" s="1" t="str">
        <f t="shared" si="861"/>
        <v>&lt;177 micron (NGR)</v>
      </c>
      <c r="L5321">
        <v>40</v>
      </c>
      <c r="M5321" t="s">
        <v>81</v>
      </c>
      <c r="N5321">
        <v>778</v>
      </c>
      <c r="O5321">
        <v>50</v>
      </c>
      <c r="P5321">
        <v>14</v>
      </c>
      <c r="Q5321">
        <v>4</v>
      </c>
      <c r="R5321">
        <v>18</v>
      </c>
      <c r="S5321">
        <v>5</v>
      </c>
      <c r="T5321">
        <v>-0.2</v>
      </c>
      <c r="U5321">
        <v>190</v>
      </c>
      <c r="V5321">
        <v>2</v>
      </c>
      <c r="W5321">
        <v>-0.2</v>
      </c>
      <c r="X5321">
        <v>2</v>
      </c>
      <c r="Y5321">
        <v>-2</v>
      </c>
      <c r="Z5321">
        <v>42</v>
      </c>
      <c r="AA5321">
        <v>0.3</v>
      </c>
      <c r="AB5321">
        <v>3</v>
      </c>
      <c r="AC5321">
        <v>653</v>
      </c>
      <c r="AD5321">
        <v>10</v>
      </c>
      <c r="AE5321">
        <v>-2</v>
      </c>
      <c r="AF5321">
        <v>4.4000000000000004</v>
      </c>
      <c r="AG5321">
        <v>2</v>
      </c>
      <c r="AH5321">
        <v>235</v>
      </c>
    </row>
    <row r="5322" spans="1:34" hidden="1" x14ac:dyDescent="0.25">
      <c r="A5322" t="s">
        <v>20261</v>
      </c>
      <c r="B5322" t="s">
        <v>20262</v>
      </c>
      <c r="C5322" s="1" t="str">
        <f t="shared" si="862"/>
        <v>21:0624</v>
      </c>
      <c r="D5322" s="1" t="str">
        <f>HYPERLINK("http://geochem.nrcan.gc.ca/cdogs/content/svy/svy_e.htm", "")</f>
        <v/>
      </c>
      <c r="G5322" s="1" t="str">
        <f>HYPERLINK("http://geochem.nrcan.gc.ca/cdogs/content/cr_/cr_00077_e.htm", "77")</f>
        <v>77</v>
      </c>
      <c r="J5322" t="s">
        <v>69</v>
      </c>
      <c r="K5322" t="s">
        <v>70</v>
      </c>
      <c r="L5322">
        <v>40</v>
      </c>
      <c r="M5322" t="s">
        <v>71</v>
      </c>
      <c r="N5322">
        <v>779</v>
      </c>
      <c r="O5322">
        <v>118</v>
      </c>
      <c r="P5322">
        <v>54</v>
      </c>
      <c r="Q5322">
        <v>32</v>
      </c>
      <c r="R5322">
        <v>260</v>
      </c>
      <c r="S5322">
        <v>21</v>
      </c>
      <c r="T5322">
        <v>-0.2</v>
      </c>
      <c r="U5322">
        <v>460</v>
      </c>
      <c r="V5322">
        <v>3</v>
      </c>
      <c r="W5322">
        <v>0.7</v>
      </c>
      <c r="X5322">
        <v>10</v>
      </c>
      <c r="Y5322">
        <v>2</v>
      </c>
      <c r="Z5322">
        <v>60</v>
      </c>
      <c r="AA5322">
        <v>0.8</v>
      </c>
      <c r="AB5322">
        <v>8</v>
      </c>
      <c r="AC5322">
        <v>711</v>
      </c>
      <c r="AD5322">
        <v>20</v>
      </c>
      <c r="AE5322">
        <v>18</v>
      </c>
      <c r="AF5322">
        <v>4.8</v>
      </c>
      <c r="AG5322">
        <v>17.3</v>
      </c>
      <c r="AH5322">
        <v>640</v>
      </c>
    </row>
    <row r="5323" spans="1:34" hidden="1" x14ac:dyDescent="0.25">
      <c r="A5323" t="s">
        <v>20263</v>
      </c>
      <c r="B5323" t="s">
        <v>20264</v>
      </c>
      <c r="C5323" s="1" t="str">
        <f t="shared" si="862"/>
        <v>21:0624</v>
      </c>
      <c r="D5323" s="1" t="str">
        <f t="shared" ref="D5323:D5341" si="863">HYPERLINK("http://geochem.nrcan.gc.ca/cdogs/content/svy/svy210195_e.htm", "21:0195")</f>
        <v>21:0195</v>
      </c>
      <c r="E5323" t="s">
        <v>20265</v>
      </c>
      <c r="F5323" t="s">
        <v>20266</v>
      </c>
      <c r="H5323">
        <v>62.544882700000002</v>
      </c>
      <c r="I5323">
        <v>-139.7938221</v>
      </c>
      <c r="J5323" s="1" t="str">
        <f t="shared" ref="J5323:J5341" si="864">HYPERLINK("http://geochem.nrcan.gc.ca/cdogs/content/kwd/kwd020030_e.htm", "NGR bulk stream sediment")</f>
        <v>NGR bulk stream sediment</v>
      </c>
      <c r="K5323" s="1" t="str">
        <f t="shared" ref="K5323:K5341" si="865">HYPERLINK("http://geochem.nrcan.gc.ca/cdogs/content/kwd/kwd080006_e.htm", "&lt;177 micron (NGR)")</f>
        <v>&lt;177 micron (NGR)</v>
      </c>
      <c r="L5323">
        <v>40</v>
      </c>
      <c r="M5323" t="s">
        <v>86</v>
      </c>
      <c r="N5323">
        <v>780</v>
      </c>
      <c r="O5323">
        <v>53</v>
      </c>
      <c r="P5323">
        <v>23</v>
      </c>
      <c r="Q5323">
        <v>7</v>
      </c>
      <c r="R5323">
        <v>20</v>
      </c>
      <c r="S5323">
        <v>6</v>
      </c>
      <c r="T5323">
        <v>-0.2</v>
      </c>
      <c r="U5323">
        <v>260</v>
      </c>
      <c r="V5323">
        <v>1.8</v>
      </c>
      <c r="W5323">
        <v>-0.2</v>
      </c>
      <c r="X5323">
        <v>3</v>
      </c>
      <c r="Y5323">
        <v>-2</v>
      </c>
      <c r="Z5323">
        <v>40</v>
      </c>
      <c r="AA5323">
        <v>0.7</v>
      </c>
      <c r="AB5323">
        <v>3</v>
      </c>
      <c r="AC5323">
        <v>623</v>
      </c>
      <c r="AD5323">
        <v>15</v>
      </c>
      <c r="AE5323">
        <v>2</v>
      </c>
      <c r="AF5323">
        <v>7.4</v>
      </c>
      <c r="AG5323">
        <v>2.6</v>
      </c>
      <c r="AH5323">
        <v>310</v>
      </c>
    </row>
    <row r="5324" spans="1:34" hidden="1" x14ac:dyDescent="0.25">
      <c r="A5324" t="s">
        <v>20267</v>
      </c>
      <c r="B5324" t="s">
        <v>20268</v>
      </c>
      <c r="C5324" s="1" t="str">
        <f t="shared" si="862"/>
        <v>21:0624</v>
      </c>
      <c r="D5324" s="1" t="str">
        <f t="shared" si="863"/>
        <v>21:0195</v>
      </c>
      <c r="E5324" t="s">
        <v>20269</v>
      </c>
      <c r="F5324" t="s">
        <v>20270</v>
      </c>
      <c r="H5324">
        <v>62.549959999999999</v>
      </c>
      <c r="I5324">
        <v>-139.83361729999999</v>
      </c>
      <c r="J5324" s="1" t="str">
        <f t="shared" si="864"/>
        <v>NGR bulk stream sediment</v>
      </c>
      <c r="K5324" s="1" t="str">
        <f t="shared" si="865"/>
        <v>&lt;177 micron (NGR)</v>
      </c>
      <c r="L5324">
        <v>40</v>
      </c>
      <c r="M5324" t="s">
        <v>91</v>
      </c>
      <c r="N5324">
        <v>781</v>
      </c>
      <c r="O5324">
        <v>50</v>
      </c>
      <c r="P5324">
        <v>16</v>
      </c>
      <c r="Q5324">
        <v>5</v>
      </c>
      <c r="R5324">
        <v>18</v>
      </c>
      <c r="S5324">
        <v>5</v>
      </c>
      <c r="T5324">
        <v>-0.2</v>
      </c>
      <c r="U5324">
        <v>190</v>
      </c>
      <c r="V5324">
        <v>2</v>
      </c>
      <c r="W5324">
        <v>-0.2</v>
      </c>
      <c r="X5324">
        <v>2</v>
      </c>
      <c r="Y5324">
        <v>-2</v>
      </c>
      <c r="Z5324">
        <v>42</v>
      </c>
      <c r="AA5324">
        <v>0.4</v>
      </c>
      <c r="AB5324">
        <v>3</v>
      </c>
      <c r="AC5324">
        <v>693</v>
      </c>
      <c r="AD5324">
        <v>-10</v>
      </c>
      <c r="AE5324">
        <v>-2</v>
      </c>
      <c r="AF5324">
        <v>3.8</v>
      </c>
      <c r="AG5324">
        <v>2.1</v>
      </c>
      <c r="AH5324">
        <v>290</v>
      </c>
    </row>
    <row r="5325" spans="1:34" hidden="1" x14ac:dyDescent="0.25">
      <c r="A5325" t="s">
        <v>20271</v>
      </c>
      <c r="B5325" t="s">
        <v>20272</v>
      </c>
      <c r="C5325" s="1" t="str">
        <f t="shared" si="862"/>
        <v>21:0624</v>
      </c>
      <c r="D5325" s="1" t="str">
        <f t="shared" si="863"/>
        <v>21:0195</v>
      </c>
      <c r="E5325" t="s">
        <v>20273</v>
      </c>
      <c r="F5325" t="s">
        <v>20274</v>
      </c>
      <c r="H5325">
        <v>62.556066399999999</v>
      </c>
      <c r="I5325">
        <v>-139.8327946</v>
      </c>
      <c r="J5325" s="1" t="str">
        <f t="shared" si="864"/>
        <v>NGR bulk stream sediment</v>
      </c>
      <c r="K5325" s="1" t="str">
        <f t="shared" si="865"/>
        <v>&lt;177 micron (NGR)</v>
      </c>
      <c r="L5325">
        <v>40</v>
      </c>
      <c r="M5325" t="s">
        <v>96</v>
      </c>
      <c r="N5325">
        <v>782</v>
      </c>
      <c r="O5325">
        <v>59</v>
      </c>
      <c r="P5325">
        <v>23</v>
      </c>
      <c r="Q5325">
        <v>8</v>
      </c>
      <c r="R5325">
        <v>20</v>
      </c>
      <c r="S5325">
        <v>6</v>
      </c>
      <c r="T5325">
        <v>-0.2</v>
      </c>
      <c r="U5325">
        <v>220</v>
      </c>
      <c r="V5325">
        <v>1.72</v>
      </c>
      <c r="W5325">
        <v>0.2</v>
      </c>
      <c r="X5325">
        <v>2</v>
      </c>
      <c r="Y5325">
        <v>-2</v>
      </c>
      <c r="Z5325">
        <v>43</v>
      </c>
      <c r="AA5325">
        <v>0.6</v>
      </c>
      <c r="AB5325">
        <v>1</v>
      </c>
      <c r="AC5325">
        <v>644</v>
      </c>
      <c r="AD5325">
        <v>20</v>
      </c>
      <c r="AE5325">
        <v>-2</v>
      </c>
      <c r="AF5325">
        <v>7.2</v>
      </c>
      <c r="AG5325">
        <v>2.8</v>
      </c>
      <c r="AH5325">
        <v>300</v>
      </c>
    </row>
    <row r="5326" spans="1:34" hidden="1" x14ac:dyDescent="0.25">
      <c r="A5326" t="s">
        <v>20275</v>
      </c>
      <c r="B5326" t="s">
        <v>20276</v>
      </c>
      <c r="C5326" s="1" t="str">
        <f t="shared" si="862"/>
        <v>21:0624</v>
      </c>
      <c r="D5326" s="1" t="str">
        <f t="shared" si="863"/>
        <v>21:0195</v>
      </c>
      <c r="E5326" t="s">
        <v>20277</v>
      </c>
      <c r="F5326" t="s">
        <v>20278</v>
      </c>
      <c r="H5326">
        <v>62.570622700000001</v>
      </c>
      <c r="I5326">
        <v>-139.76028059999999</v>
      </c>
      <c r="J5326" s="1" t="str">
        <f t="shared" si="864"/>
        <v>NGR bulk stream sediment</v>
      </c>
      <c r="K5326" s="1" t="str">
        <f t="shared" si="865"/>
        <v>&lt;177 micron (NGR)</v>
      </c>
      <c r="L5326">
        <v>40</v>
      </c>
      <c r="M5326" t="s">
        <v>101</v>
      </c>
      <c r="N5326">
        <v>783</v>
      </c>
      <c r="O5326">
        <v>44</v>
      </c>
      <c r="P5326">
        <v>18</v>
      </c>
      <c r="Q5326">
        <v>3</v>
      </c>
      <c r="R5326">
        <v>80</v>
      </c>
      <c r="S5326">
        <v>6</v>
      </c>
      <c r="T5326">
        <v>-0.2</v>
      </c>
      <c r="U5326">
        <v>168</v>
      </c>
      <c r="V5326">
        <v>2.1</v>
      </c>
      <c r="W5326">
        <v>-0.2</v>
      </c>
      <c r="X5326">
        <v>1</v>
      </c>
      <c r="Y5326">
        <v>-2</v>
      </c>
      <c r="Z5326">
        <v>39</v>
      </c>
      <c r="AA5326">
        <v>0.4</v>
      </c>
      <c r="AB5326">
        <v>1</v>
      </c>
      <c r="AC5326">
        <v>611</v>
      </c>
      <c r="AD5326">
        <v>15</v>
      </c>
      <c r="AE5326">
        <v>2</v>
      </c>
      <c r="AF5326">
        <v>7.6</v>
      </c>
      <c r="AG5326">
        <v>2</v>
      </c>
      <c r="AH5326">
        <v>245</v>
      </c>
    </row>
    <row r="5327" spans="1:34" hidden="1" x14ac:dyDescent="0.25">
      <c r="A5327" t="s">
        <v>20279</v>
      </c>
      <c r="B5327" t="s">
        <v>20280</v>
      </c>
      <c r="C5327" s="1" t="str">
        <f t="shared" si="862"/>
        <v>21:0624</v>
      </c>
      <c r="D5327" s="1" t="str">
        <f t="shared" si="863"/>
        <v>21:0195</v>
      </c>
      <c r="E5327" t="s">
        <v>20281</v>
      </c>
      <c r="F5327" t="s">
        <v>20282</v>
      </c>
      <c r="H5327">
        <v>62.542503099999998</v>
      </c>
      <c r="I5327">
        <v>-139.70926990000001</v>
      </c>
      <c r="J5327" s="1" t="str">
        <f t="shared" si="864"/>
        <v>NGR bulk stream sediment</v>
      </c>
      <c r="K5327" s="1" t="str">
        <f t="shared" si="865"/>
        <v>&lt;177 micron (NGR)</v>
      </c>
      <c r="L5327">
        <v>40</v>
      </c>
      <c r="M5327" t="s">
        <v>106</v>
      </c>
      <c r="N5327">
        <v>784</v>
      </c>
      <c r="O5327">
        <v>64</v>
      </c>
      <c r="P5327">
        <v>25</v>
      </c>
      <c r="Q5327">
        <v>8</v>
      </c>
      <c r="R5327">
        <v>32</v>
      </c>
      <c r="S5327">
        <v>7</v>
      </c>
      <c r="T5327">
        <v>-0.2</v>
      </c>
      <c r="U5327">
        <v>230</v>
      </c>
      <c r="V5327">
        <v>2</v>
      </c>
      <c r="W5327">
        <v>-0.2</v>
      </c>
      <c r="X5327">
        <v>3</v>
      </c>
      <c r="Y5327">
        <v>-2</v>
      </c>
      <c r="Z5327">
        <v>43</v>
      </c>
      <c r="AA5327">
        <v>0.5</v>
      </c>
      <c r="AB5327">
        <v>4</v>
      </c>
      <c r="AC5327">
        <v>730</v>
      </c>
      <c r="AD5327">
        <v>20</v>
      </c>
      <c r="AE5327">
        <v>-2</v>
      </c>
      <c r="AF5327">
        <v>10.199999999999999</v>
      </c>
      <c r="AG5327">
        <v>1.9</v>
      </c>
      <c r="AH5327">
        <v>325</v>
      </c>
    </row>
    <row r="5328" spans="1:34" hidden="1" x14ac:dyDescent="0.25">
      <c r="A5328" t="s">
        <v>20283</v>
      </c>
      <c r="B5328" t="s">
        <v>20284</v>
      </c>
      <c r="C5328" s="1" t="str">
        <f t="shared" si="862"/>
        <v>21:0624</v>
      </c>
      <c r="D5328" s="1" t="str">
        <f t="shared" si="863"/>
        <v>21:0195</v>
      </c>
      <c r="E5328" t="s">
        <v>20285</v>
      </c>
      <c r="F5328" t="s">
        <v>20286</v>
      </c>
      <c r="H5328">
        <v>62.480437199999997</v>
      </c>
      <c r="I5328">
        <v>-139.631204</v>
      </c>
      <c r="J5328" s="1" t="str">
        <f t="shared" si="864"/>
        <v>NGR bulk stream sediment</v>
      </c>
      <c r="K5328" s="1" t="str">
        <f t="shared" si="865"/>
        <v>&lt;177 micron (NGR)</v>
      </c>
      <c r="L5328">
        <v>40</v>
      </c>
      <c r="M5328" t="s">
        <v>111</v>
      </c>
      <c r="N5328">
        <v>785</v>
      </c>
      <c r="O5328">
        <v>54</v>
      </c>
      <c r="P5328">
        <v>29</v>
      </c>
      <c r="Q5328">
        <v>6</v>
      </c>
      <c r="R5328">
        <v>30</v>
      </c>
      <c r="S5328">
        <v>7</v>
      </c>
      <c r="T5328">
        <v>-0.2</v>
      </c>
      <c r="U5328">
        <v>230</v>
      </c>
      <c r="V5328">
        <v>2</v>
      </c>
      <c r="W5328">
        <v>-0.2</v>
      </c>
      <c r="X5328">
        <v>2</v>
      </c>
      <c r="Y5328">
        <v>-2</v>
      </c>
      <c r="Z5328">
        <v>48</v>
      </c>
      <c r="AA5328">
        <v>0.6</v>
      </c>
      <c r="AB5328">
        <v>1</v>
      </c>
      <c r="AC5328">
        <v>715</v>
      </c>
      <c r="AD5328">
        <v>15</v>
      </c>
      <c r="AE5328">
        <v>-2</v>
      </c>
      <c r="AF5328">
        <v>9.8000000000000007</v>
      </c>
      <c r="AG5328">
        <v>2.1</v>
      </c>
      <c r="AH5328">
        <v>310</v>
      </c>
    </row>
    <row r="5329" spans="1:34" hidden="1" x14ac:dyDescent="0.25">
      <c r="A5329" t="s">
        <v>20287</v>
      </c>
      <c r="B5329" t="s">
        <v>20288</v>
      </c>
      <c r="C5329" s="1" t="str">
        <f t="shared" si="862"/>
        <v>21:0624</v>
      </c>
      <c r="D5329" s="1" t="str">
        <f t="shared" si="863"/>
        <v>21:0195</v>
      </c>
      <c r="E5329" t="s">
        <v>20289</v>
      </c>
      <c r="F5329" t="s">
        <v>20290</v>
      </c>
      <c r="H5329">
        <v>62.478216600000003</v>
      </c>
      <c r="I5329">
        <v>-139.6680107</v>
      </c>
      <c r="J5329" s="1" t="str">
        <f t="shared" si="864"/>
        <v>NGR bulk stream sediment</v>
      </c>
      <c r="K5329" s="1" t="str">
        <f t="shared" si="865"/>
        <v>&lt;177 micron (NGR)</v>
      </c>
      <c r="L5329">
        <v>40</v>
      </c>
      <c r="M5329" t="s">
        <v>116</v>
      </c>
      <c r="N5329">
        <v>786</v>
      </c>
      <c r="O5329">
        <v>45</v>
      </c>
      <c r="P5329">
        <v>13</v>
      </c>
      <c r="Q5329">
        <v>4</v>
      </c>
      <c r="R5329">
        <v>15</v>
      </c>
      <c r="S5329">
        <v>-2</v>
      </c>
      <c r="T5329">
        <v>-0.2</v>
      </c>
      <c r="U5329">
        <v>190</v>
      </c>
      <c r="V5329">
        <v>0.72</v>
      </c>
      <c r="W5329">
        <v>-0.2</v>
      </c>
      <c r="X5329">
        <v>3</v>
      </c>
      <c r="Y5329">
        <v>-2</v>
      </c>
      <c r="Z5329">
        <v>7</v>
      </c>
      <c r="AA5329">
        <v>0.4</v>
      </c>
      <c r="AB5329">
        <v>9</v>
      </c>
      <c r="AC5329">
        <v>855</v>
      </c>
      <c r="AD5329">
        <v>140</v>
      </c>
      <c r="AE5329">
        <v>-2</v>
      </c>
      <c r="AF5329">
        <v>85.6</v>
      </c>
      <c r="AG5329">
        <v>-0.5</v>
      </c>
      <c r="AH5329">
        <v>61</v>
      </c>
    </row>
    <row r="5330" spans="1:34" hidden="1" x14ac:dyDescent="0.25">
      <c r="A5330" t="s">
        <v>20291</v>
      </c>
      <c r="B5330" t="s">
        <v>20292</v>
      </c>
      <c r="C5330" s="1" t="str">
        <f t="shared" si="862"/>
        <v>21:0624</v>
      </c>
      <c r="D5330" s="1" t="str">
        <f t="shared" si="863"/>
        <v>21:0195</v>
      </c>
      <c r="E5330" t="s">
        <v>20293</v>
      </c>
      <c r="F5330" t="s">
        <v>20294</v>
      </c>
      <c r="H5330">
        <v>62.476724300000001</v>
      </c>
      <c r="I5330">
        <v>-139.6877087</v>
      </c>
      <c r="J5330" s="1" t="str">
        <f t="shared" si="864"/>
        <v>NGR bulk stream sediment</v>
      </c>
      <c r="K5330" s="1" t="str">
        <f t="shared" si="865"/>
        <v>&lt;177 micron (NGR)</v>
      </c>
      <c r="L5330">
        <v>40</v>
      </c>
      <c r="M5330" t="s">
        <v>121</v>
      </c>
      <c r="N5330">
        <v>787</v>
      </c>
      <c r="O5330">
        <v>84</v>
      </c>
      <c r="P5330">
        <v>31</v>
      </c>
      <c r="Q5330">
        <v>7</v>
      </c>
      <c r="R5330">
        <v>34</v>
      </c>
      <c r="S5330">
        <v>8</v>
      </c>
      <c r="T5330">
        <v>-0.2</v>
      </c>
      <c r="U5330">
        <v>800</v>
      </c>
      <c r="V5330">
        <v>2.6</v>
      </c>
      <c r="W5330">
        <v>0.3</v>
      </c>
      <c r="X5330">
        <v>3</v>
      </c>
      <c r="Y5330">
        <v>-2</v>
      </c>
      <c r="Z5330">
        <v>53</v>
      </c>
      <c r="AA5330">
        <v>0.4</v>
      </c>
      <c r="AB5330">
        <v>4</v>
      </c>
      <c r="AC5330">
        <v>626</v>
      </c>
      <c r="AD5330">
        <v>20</v>
      </c>
      <c r="AE5330">
        <v>-2</v>
      </c>
      <c r="AF5330">
        <v>17.600000000000001</v>
      </c>
      <c r="AG5330">
        <v>2.2000000000000002</v>
      </c>
      <c r="AH5330">
        <v>340</v>
      </c>
    </row>
    <row r="5331" spans="1:34" hidden="1" x14ac:dyDescent="0.25">
      <c r="A5331" t="s">
        <v>20295</v>
      </c>
      <c r="B5331" t="s">
        <v>20296</v>
      </c>
      <c r="C5331" s="1" t="str">
        <f t="shared" si="862"/>
        <v>21:0624</v>
      </c>
      <c r="D5331" s="1" t="str">
        <f t="shared" si="863"/>
        <v>21:0195</v>
      </c>
      <c r="E5331" t="s">
        <v>20297</v>
      </c>
      <c r="F5331" t="s">
        <v>20298</v>
      </c>
      <c r="H5331">
        <v>62.471083499999999</v>
      </c>
      <c r="I5331">
        <v>-139.68929439999999</v>
      </c>
      <c r="J5331" s="1" t="str">
        <f t="shared" si="864"/>
        <v>NGR bulk stream sediment</v>
      </c>
      <c r="K5331" s="1" t="str">
        <f t="shared" si="865"/>
        <v>&lt;177 micron (NGR)</v>
      </c>
      <c r="L5331">
        <v>40</v>
      </c>
      <c r="M5331" t="s">
        <v>126</v>
      </c>
      <c r="N5331">
        <v>788</v>
      </c>
      <c r="O5331">
        <v>105</v>
      </c>
      <c r="P5331">
        <v>21</v>
      </c>
      <c r="Q5331">
        <v>4</v>
      </c>
      <c r="R5331">
        <v>59</v>
      </c>
      <c r="S5331">
        <v>21</v>
      </c>
      <c r="T5331">
        <v>-0.2</v>
      </c>
      <c r="U5331">
        <v>5000</v>
      </c>
      <c r="V5331">
        <v>2.8</v>
      </c>
      <c r="W5331">
        <v>0.3</v>
      </c>
      <c r="X5331">
        <v>3</v>
      </c>
      <c r="Y5331">
        <v>-2</v>
      </c>
      <c r="Z5331">
        <v>53</v>
      </c>
      <c r="AA5331">
        <v>0.5</v>
      </c>
      <c r="AB5331">
        <v>9</v>
      </c>
      <c r="AC5331">
        <v>601</v>
      </c>
      <c r="AD5331">
        <v>30</v>
      </c>
      <c r="AE5331">
        <v>-2</v>
      </c>
      <c r="AF5331">
        <v>28.4</v>
      </c>
      <c r="AG5331">
        <v>1.3</v>
      </c>
      <c r="AH5331">
        <v>290</v>
      </c>
    </row>
    <row r="5332" spans="1:34" hidden="1" x14ac:dyDescent="0.25">
      <c r="A5332" t="s">
        <v>20299</v>
      </c>
      <c r="B5332" t="s">
        <v>20300</v>
      </c>
      <c r="C5332" s="1" t="str">
        <f t="shared" si="862"/>
        <v>21:0624</v>
      </c>
      <c r="D5332" s="1" t="str">
        <f t="shared" si="863"/>
        <v>21:0195</v>
      </c>
      <c r="E5332" t="s">
        <v>20301</v>
      </c>
      <c r="F5332" t="s">
        <v>20302</v>
      </c>
      <c r="H5332">
        <v>62.444715000000002</v>
      </c>
      <c r="I5332">
        <v>-139.8039795</v>
      </c>
      <c r="J5332" s="1" t="str">
        <f t="shared" si="864"/>
        <v>NGR bulk stream sediment</v>
      </c>
      <c r="K5332" s="1" t="str">
        <f t="shared" si="865"/>
        <v>&lt;177 micron (NGR)</v>
      </c>
      <c r="L5332">
        <v>40</v>
      </c>
      <c r="M5332" t="s">
        <v>131</v>
      </c>
      <c r="N5332">
        <v>789</v>
      </c>
      <c r="O5332">
        <v>44</v>
      </c>
      <c r="P5332">
        <v>13</v>
      </c>
      <c r="Q5332">
        <v>3</v>
      </c>
      <c r="R5332">
        <v>7</v>
      </c>
      <c r="S5332">
        <v>3</v>
      </c>
      <c r="T5332">
        <v>-0.2</v>
      </c>
      <c r="U5332">
        <v>320</v>
      </c>
      <c r="V5332">
        <v>0.42</v>
      </c>
      <c r="W5332">
        <v>0.3</v>
      </c>
      <c r="X5332">
        <v>1</v>
      </c>
      <c r="Y5332">
        <v>2</v>
      </c>
      <c r="Z5332">
        <v>10</v>
      </c>
      <c r="AA5332">
        <v>0.6</v>
      </c>
      <c r="AB5332">
        <v>6</v>
      </c>
      <c r="AC5332">
        <v>165</v>
      </c>
      <c r="AD5332">
        <v>65</v>
      </c>
      <c r="AE5332">
        <v>-2</v>
      </c>
      <c r="AF5332">
        <v>82.2</v>
      </c>
      <c r="AG5332">
        <v>0.5</v>
      </c>
      <c r="AH5332">
        <v>100</v>
      </c>
    </row>
    <row r="5333" spans="1:34" hidden="1" x14ac:dyDescent="0.25">
      <c r="A5333" t="s">
        <v>20303</v>
      </c>
      <c r="B5333" t="s">
        <v>20304</v>
      </c>
      <c r="C5333" s="1" t="str">
        <f t="shared" si="862"/>
        <v>21:0624</v>
      </c>
      <c r="D5333" s="1" t="str">
        <f t="shared" si="863"/>
        <v>21:0195</v>
      </c>
      <c r="E5333" t="s">
        <v>20305</v>
      </c>
      <c r="F5333" t="s">
        <v>20306</v>
      </c>
      <c r="H5333">
        <v>62.5972966</v>
      </c>
      <c r="I5333">
        <v>-139.51684470000001</v>
      </c>
      <c r="J5333" s="1" t="str">
        <f t="shared" si="864"/>
        <v>NGR bulk stream sediment</v>
      </c>
      <c r="K5333" s="1" t="str">
        <f t="shared" si="865"/>
        <v>&lt;177 micron (NGR)</v>
      </c>
      <c r="L5333">
        <v>41</v>
      </c>
      <c r="M5333" t="s">
        <v>38</v>
      </c>
      <c r="N5333">
        <v>790</v>
      </c>
      <c r="O5333">
        <v>58</v>
      </c>
      <c r="P5333">
        <v>13</v>
      </c>
      <c r="Q5333">
        <v>8</v>
      </c>
      <c r="R5333">
        <v>23</v>
      </c>
      <c r="S5333">
        <v>7</v>
      </c>
      <c r="T5333">
        <v>-0.2</v>
      </c>
      <c r="U5333">
        <v>240</v>
      </c>
      <c r="V5333">
        <v>2.4</v>
      </c>
      <c r="W5333">
        <v>-0.2</v>
      </c>
      <c r="X5333">
        <v>2</v>
      </c>
      <c r="Y5333">
        <v>-2</v>
      </c>
      <c r="Z5333">
        <v>49</v>
      </c>
      <c r="AA5333">
        <v>0.5</v>
      </c>
      <c r="AB5333">
        <v>5</v>
      </c>
      <c r="AC5333">
        <v>749</v>
      </c>
      <c r="AD5333">
        <v>-10</v>
      </c>
      <c r="AE5333">
        <v>-2</v>
      </c>
      <c r="AF5333">
        <v>3.8</v>
      </c>
      <c r="AG5333">
        <v>1.6</v>
      </c>
      <c r="AH5333">
        <v>260</v>
      </c>
    </row>
    <row r="5334" spans="1:34" hidden="1" x14ac:dyDescent="0.25">
      <c r="A5334" t="s">
        <v>20307</v>
      </c>
      <c r="B5334" t="s">
        <v>20308</v>
      </c>
      <c r="C5334" s="1" t="str">
        <f t="shared" si="862"/>
        <v>21:0624</v>
      </c>
      <c r="D5334" s="1" t="str">
        <f t="shared" si="863"/>
        <v>21:0195</v>
      </c>
      <c r="E5334" t="s">
        <v>20309</v>
      </c>
      <c r="F5334" t="s">
        <v>20310</v>
      </c>
      <c r="H5334">
        <v>62.396773000000003</v>
      </c>
      <c r="I5334">
        <v>-139.80964420000001</v>
      </c>
      <c r="J5334" s="1" t="str">
        <f t="shared" si="864"/>
        <v>NGR bulk stream sediment</v>
      </c>
      <c r="K5334" s="1" t="str">
        <f t="shared" si="865"/>
        <v>&lt;177 micron (NGR)</v>
      </c>
      <c r="L5334">
        <v>41</v>
      </c>
      <c r="M5334" t="s">
        <v>43</v>
      </c>
      <c r="N5334">
        <v>791</v>
      </c>
      <c r="O5334">
        <v>34</v>
      </c>
      <c r="P5334">
        <v>38</v>
      </c>
      <c r="Q5334">
        <v>8</v>
      </c>
      <c r="R5334">
        <v>31</v>
      </c>
      <c r="S5334">
        <v>5</v>
      </c>
      <c r="T5334">
        <v>-0.2</v>
      </c>
      <c r="U5334">
        <v>106</v>
      </c>
      <c r="V5334">
        <v>2.5</v>
      </c>
      <c r="W5334">
        <v>-0.2</v>
      </c>
      <c r="X5334">
        <v>4</v>
      </c>
      <c r="Y5334">
        <v>-2</v>
      </c>
      <c r="Z5334">
        <v>68</v>
      </c>
      <c r="AA5334">
        <v>1</v>
      </c>
      <c r="AB5334">
        <v>8</v>
      </c>
      <c r="AC5334">
        <v>815</v>
      </c>
      <c r="AD5334">
        <v>-10</v>
      </c>
      <c r="AE5334">
        <v>-2</v>
      </c>
      <c r="AF5334">
        <v>8</v>
      </c>
      <c r="AG5334">
        <v>3.2</v>
      </c>
      <c r="AH5334">
        <v>205</v>
      </c>
    </row>
    <row r="5335" spans="1:34" hidden="1" x14ac:dyDescent="0.25">
      <c r="A5335" t="s">
        <v>20311</v>
      </c>
      <c r="B5335" t="s">
        <v>20312</v>
      </c>
      <c r="C5335" s="1" t="str">
        <f t="shared" si="862"/>
        <v>21:0624</v>
      </c>
      <c r="D5335" s="1" t="str">
        <f t="shared" si="863"/>
        <v>21:0195</v>
      </c>
      <c r="E5335" t="s">
        <v>20313</v>
      </c>
      <c r="F5335" t="s">
        <v>20314</v>
      </c>
      <c r="H5335">
        <v>62.392847699999997</v>
      </c>
      <c r="I5335">
        <v>-139.7429491</v>
      </c>
      <c r="J5335" s="1" t="str">
        <f t="shared" si="864"/>
        <v>NGR bulk stream sediment</v>
      </c>
      <c r="K5335" s="1" t="str">
        <f t="shared" si="865"/>
        <v>&lt;177 micron (NGR)</v>
      </c>
      <c r="L5335">
        <v>41</v>
      </c>
      <c r="M5335" t="s">
        <v>56</v>
      </c>
      <c r="N5335">
        <v>792</v>
      </c>
      <c r="O5335">
        <v>73</v>
      </c>
      <c r="P5335">
        <v>20</v>
      </c>
      <c r="Q5335">
        <v>6</v>
      </c>
      <c r="R5335">
        <v>17</v>
      </c>
      <c r="S5335">
        <v>8</v>
      </c>
      <c r="T5335">
        <v>-0.2</v>
      </c>
      <c r="U5335">
        <v>1400</v>
      </c>
      <c r="V5335">
        <v>3.1</v>
      </c>
      <c r="W5335">
        <v>-0.2</v>
      </c>
      <c r="X5335">
        <v>4</v>
      </c>
      <c r="Y5335">
        <v>-2</v>
      </c>
      <c r="Z5335">
        <v>44</v>
      </c>
      <c r="AA5335">
        <v>0.2</v>
      </c>
      <c r="AB5335">
        <v>8</v>
      </c>
      <c r="AC5335">
        <v>458</v>
      </c>
      <c r="AD5335">
        <v>30</v>
      </c>
      <c r="AE5335">
        <v>-2</v>
      </c>
      <c r="AF5335">
        <v>40.6</v>
      </c>
      <c r="AG5335">
        <v>1.5</v>
      </c>
      <c r="AH5335">
        <v>120</v>
      </c>
    </row>
    <row r="5336" spans="1:34" hidden="1" x14ac:dyDescent="0.25">
      <c r="A5336" t="s">
        <v>20315</v>
      </c>
      <c r="B5336" t="s">
        <v>20316</v>
      </c>
      <c r="C5336" s="1" t="str">
        <f t="shared" si="862"/>
        <v>21:0624</v>
      </c>
      <c r="D5336" s="1" t="str">
        <f t="shared" si="863"/>
        <v>21:0195</v>
      </c>
      <c r="E5336" t="s">
        <v>20317</v>
      </c>
      <c r="F5336" t="s">
        <v>20318</v>
      </c>
      <c r="H5336">
        <v>62.558531299999999</v>
      </c>
      <c r="I5336">
        <v>-139.62214789999999</v>
      </c>
      <c r="J5336" s="1" t="str">
        <f t="shared" si="864"/>
        <v>NGR bulk stream sediment</v>
      </c>
      <c r="K5336" s="1" t="str">
        <f t="shared" si="865"/>
        <v>&lt;177 micron (NGR)</v>
      </c>
      <c r="L5336">
        <v>41</v>
      </c>
      <c r="M5336" t="s">
        <v>61</v>
      </c>
      <c r="N5336">
        <v>793</v>
      </c>
      <c r="O5336">
        <v>40</v>
      </c>
      <c r="P5336">
        <v>9</v>
      </c>
      <c r="Q5336">
        <v>7</v>
      </c>
      <c r="R5336">
        <v>32</v>
      </c>
      <c r="S5336">
        <v>5</v>
      </c>
      <c r="T5336">
        <v>-0.2</v>
      </c>
      <c r="U5336">
        <v>156</v>
      </c>
      <c r="V5336">
        <v>1.66</v>
      </c>
      <c r="W5336">
        <v>-0.2</v>
      </c>
      <c r="X5336">
        <v>1</v>
      </c>
      <c r="Y5336">
        <v>-2</v>
      </c>
      <c r="Z5336">
        <v>36</v>
      </c>
      <c r="AA5336">
        <v>-0.2</v>
      </c>
      <c r="AB5336">
        <v>4</v>
      </c>
      <c r="AC5336">
        <v>638</v>
      </c>
      <c r="AD5336">
        <v>-10</v>
      </c>
      <c r="AE5336">
        <v>2</v>
      </c>
      <c r="AF5336">
        <v>3.8</v>
      </c>
      <c r="AG5336">
        <v>2.8</v>
      </c>
      <c r="AH5336">
        <v>230</v>
      </c>
    </row>
    <row r="5337" spans="1:34" hidden="1" x14ac:dyDescent="0.25">
      <c r="A5337" t="s">
        <v>20319</v>
      </c>
      <c r="B5337" t="s">
        <v>20320</v>
      </c>
      <c r="C5337" s="1" t="str">
        <f t="shared" si="862"/>
        <v>21:0624</v>
      </c>
      <c r="D5337" s="1" t="str">
        <f t="shared" si="863"/>
        <v>21:0195</v>
      </c>
      <c r="E5337" t="s">
        <v>20321</v>
      </c>
      <c r="F5337" t="s">
        <v>20322</v>
      </c>
      <c r="H5337">
        <v>62.578976400000002</v>
      </c>
      <c r="I5337">
        <v>-139.56360079999999</v>
      </c>
      <c r="J5337" s="1" t="str">
        <f t="shared" si="864"/>
        <v>NGR bulk stream sediment</v>
      </c>
      <c r="K5337" s="1" t="str">
        <f t="shared" si="865"/>
        <v>&lt;177 micron (NGR)</v>
      </c>
      <c r="L5337">
        <v>41</v>
      </c>
      <c r="M5337" t="s">
        <v>66</v>
      </c>
      <c r="N5337">
        <v>794</v>
      </c>
      <c r="O5337">
        <v>53</v>
      </c>
      <c r="P5337">
        <v>24</v>
      </c>
      <c r="Q5337">
        <v>7</v>
      </c>
      <c r="R5337">
        <v>64</v>
      </c>
      <c r="S5337">
        <v>10</v>
      </c>
      <c r="T5337">
        <v>-0.2</v>
      </c>
      <c r="U5337">
        <v>220</v>
      </c>
      <c r="V5337">
        <v>2.4</v>
      </c>
      <c r="W5337">
        <v>-0.2</v>
      </c>
      <c r="X5337">
        <v>1</v>
      </c>
      <c r="Y5337">
        <v>-2</v>
      </c>
      <c r="Z5337">
        <v>47</v>
      </c>
      <c r="AA5337">
        <v>0.4</v>
      </c>
      <c r="AB5337">
        <v>2</v>
      </c>
      <c r="AC5337">
        <v>578</v>
      </c>
      <c r="AD5337">
        <v>20</v>
      </c>
      <c r="AE5337">
        <v>-2</v>
      </c>
      <c r="AF5337">
        <v>8.4</v>
      </c>
      <c r="AG5337">
        <v>2</v>
      </c>
      <c r="AH5337">
        <v>225</v>
      </c>
    </row>
    <row r="5338" spans="1:34" hidden="1" x14ac:dyDescent="0.25">
      <c r="A5338" t="s">
        <v>20323</v>
      </c>
      <c r="B5338" t="s">
        <v>20324</v>
      </c>
      <c r="C5338" s="1" t="str">
        <f t="shared" si="862"/>
        <v>21:0624</v>
      </c>
      <c r="D5338" s="1" t="str">
        <f t="shared" si="863"/>
        <v>21:0195</v>
      </c>
      <c r="E5338" t="s">
        <v>20325</v>
      </c>
      <c r="F5338" t="s">
        <v>20326</v>
      </c>
      <c r="H5338">
        <v>62.597801199999999</v>
      </c>
      <c r="I5338">
        <v>-139.61341289999999</v>
      </c>
      <c r="J5338" s="1" t="str">
        <f t="shared" si="864"/>
        <v>NGR bulk stream sediment</v>
      </c>
      <c r="K5338" s="1" t="str">
        <f t="shared" si="865"/>
        <v>&lt;177 micron (NGR)</v>
      </c>
      <c r="L5338">
        <v>41</v>
      </c>
      <c r="M5338" t="s">
        <v>76</v>
      </c>
      <c r="N5338">
        <v>795</v>
      </c>
      <c r="O5338">
        <v>48</v>
      </c>
      <c r="P5338">
        <v>22</v>
      </c>
      <c r="Q5338">
        <v>6</v>
      </c>
      <c r="R5338">
        <v>105</v>
      </c>
      <c r="S5338">
        <v>12</v>
      </c>
      <c r="T5338">
        <v>-0.2</v>
      </c>
      <c r="U5338">
        <v>270</v>
      </c>
      <c r="V5338">
        <v>2.4</v>
      </c>
      <c r="W5338">
        <v>-0.2</v>
      </c>
      <c r="X5338">
        <v>2</v>
      </c>
      <c r="Y5338">
        <v>-2</v>
      </c>
      <c r="Z5338">
        <v>46</v>
      </c>
      <c r="AA5338">
        <v>0.2</v>
      </c>
      <c r="AB5338">
        <v>2</v>
      </c>
      <c r="AC5338">
        <v>504</v>
      </c>
      <c r="AD5338">
        <v>20</v>
      </c>
      <c r="AE5338">
        <v>-2</v>
      </c>
      <c r="AF5338">
        <v>6.8</v>
      </c>
      <c r="AG5338">
        <v>1.8</v>
      </c>
      <c r="AH5338">
        <v>190</v>
      </c>
    </row>
    <row r="5339" spans="1:34" hidden="1" x14ac:dyDescent="0.25">
      <c r="A5339" t="s">
        <v>20327</v>
      </c>
      <c r="B5339" t="s">
        <v>20328</v>
      </c>
      <c r="C5339" s="1" t="str">
        <f t="shared" si="862"/>
        <v>21:0624</v>
      </c>
      <c r="D5339" s="1" t="str">
        <f t="shared" si="863"/>
        <v>21:0195</v>
      </c>
      <c r="E5339" t="s">
        <v>20329</v>
      </c>
      <c r="F5339" t="s">
        <v>20330</v>
      </c>
      <c r="H5339">
        <v>62.6031604</v>
      </c>
      <c r="I5339">
        <v>-139.60525340000001</v>
      </c>
      <c r="J5339" s="1" t="str">
        <f t="shared" si="864"/>
        <v>NGR bulk stream sediment</v>
      </c>
      <c r="K5339" s="1" t="str">
        <f t="shared" si="865"/>
        <v>&lt;177 micron (NGR)</v>
      </c>
      <c r="L5339">
        <v>41</v>
      </c>
      <c r="M5339" t="s">
        <v>81</v>
      </c>
      <c r="N5339">
        <v>796</v>
      </c>
      <c r="O5339">
        <v>52</v>
      </c>
      <c r="P5339">
        <v>23</v>
      </c>
      <c r="Q5339">
        <v>4</v>
      </c>
      <c r="R5339">
        <v>119</v>
      </c>
      <c r="S5339">
        <v>14</v>
      </c>
      <c r="T5339">
        <v>-0.2</v>
      </c>
      <c r="U5339">
        <v>260</v>
      </c>
      <c r="V5339">
        <v>2.4</v>
      </c>
      <c r="W5339">
        <v>-0.2</v>
      </c>
      <c r="X5339">
        <v>1</v>
      </c>
      <c r="Y5339">
        <v>-2</v>
      </c>
      <c r="Z5339">
        <v>46</v>
      </c>
      <c r="AA5339">
        <v>-0.2</v>
      </c>
      <c r="AB5339">
        <v>3</v>
      </c>
      <c r="AC5339">
        <v>538</v>
      </c>
      <c r="AD5339">
        <v>15</v>
      </c>
      <c r="AE5339">
        <v>-2</v>
      </c>
      <c r="AF5339">
        <v>7.2</v>
      </c>
      <c r="AG5339">
        <v>1.9</v>
      </c>
      <c r="AH5339">
        <v>215</v>
      </c>
    </row>
    <row r="5340" spans="1:34" hidden="1" x14ac:dyDescent="0.25">
      <c r="A5340" t="s">
        <v>20331</v>
      </c>
      <c r="B5340" t="s">
        <v>20332</v>
      </c>
      <c r="C5340" s="1" t="str">
        <f t="shared" si="862"/>
        <v>21:0624</v>
      </c>
      <c r="D5340" s="1" t="str">
        <f t="shared" si="863"/>
        <v>21:0195</v>
      </c>
      <c r="E5340" t="s">
        <v>20305</v>
      </c>
      <c r="F5340" t="s">
        <v>20333</v>
      </c>
      <c r="H5340">
        <v>62.5972966</v>
      </c>
      <c r="I5340">
        <v>-139.51684470000001</v>
      </c>
      <c r="J5340" s="1" t="str">
        <f t="shared" si="864"/>
        <v>NGR bulk stream sediment</v>
      </c>
      <c r="K5340" s="1" t="str">
        <f t="shared" si="865"/>
        <v>&lt;177 micron (NGR)</v>
      </c>
      <c r="L5340">
        <v>41</v>
      </c>
      <c r="M5340" t="s">
        <v>47</v>
      </c>
      <c r="N5340">
        <v>797</v>
      </c>
      <c r="O5340">
        <v>53</v>
      </c>
      <c r="P5340">
        <v>13</v>
      </c>
      <c r="Q5340">
        <v>7</v>
      </c>
      <c r="R5340">
        <v>21</v>
      </c>
      <c r="S5340">
        <v>7</v>
      </c>
      <c r="T5340">
        <v>0.2</v>
      </c>
      <c r="U5340">
        <v>220</v>
      </c>
      <c r="V5340">
        <v>2.2000000000000002</v>
      </c>
      <c r="W5340">
        <v>-0.2</v>
      </c>
      <c r="X5340">
        <v>2</v>
      </c>
      <c r="Y5340">
        <v>-2</v>
      </c>
      <c r="Z5340">
        <v>46</v>
      </c>
      <c r="AA5340">
        <v>-0.2</v>
      </c>
      <c r="AB5340">
        <v>-1</v>
      </c>
      <c r="AC5340">
        <v>707</v>
      </c>
      <c r="AD5340">
        <v>-10</v>
      </c>
      <c r="AE5340">
        <v>2</v>
      </c>
      <c r="AF5340">
        <v>2</v>
      </c>
      <c r="AG5340">
        <v>3.4</v>
      </c>
      <c r="AH5340">
        <v>205</v>
      </c>
    </row>
    <row r="5341" spans="1:34" hidden="1" x14ac:dyDescent="0.25">
      <c r="A5341" t="s">
        <v>20334</v>
      </c>
      <c r="B5341" t="s">
        <v>20335</v>
      </c>
      <c r="C5341" s="1" t="str">
        <f t="shared" si="862"/>
        <v>21:0624</v>
      </c>
      <c r="D5341" s="1" t="str">
        <f t="shared" si="863"/>
        <v>21:0195</v>
      </c>
      <c r="E5341" t="s">
        <v>20305</v>
      </c>
      <c r="F5341" t="s">
        <v>20336</v>
      </c>
      <c r="H5341">
        <v>62.5972966</v>
      </c>
      <c r="I5341">
        <v>-139.51684470000001</v>
      </c>
      <c r="J5341" s="1" t="str">
        <f t="shared" si="864"/>
        <v>NGR bulk stream sediment</v>
      </c>
      <c r="K5341" s="1" t="str">
        <f t="shared" si="865"/>
        <v>&lt;177 micron (NGR)</v>
      </c>
      <c r="L5341">
        <v>41</v>
      </c>
      <c r="M5341" t="s">
        <v>51</v>
      </c>
      <c r="N5341">
        <v>798</v>
      </c>
      <c r="O5341">
        <v>53</v>
      </c>
      <c r="P5341">
        <v>13</v>
      </c>
      <c r="Q5341">
        <v>7</v>
      </c>
      <c r="R5341">
        <v>21</v>
      </c>
      <c r="S5341">
        <v>8</v>
      </c>
      <c r="T5341">
        <v>-0.2</v>
      </c>
      <c r="U5341">
        <v>220</v>
      </c>
      <c r="V5341">
        <v>2.4</v>
      </c>
      <c r="W5341">
        <v>-0.2</v>
      </c>
      <c r="X5341">
        <v>2</v>
      </c>
      <c r="Y5341">
        <v>-2</v>
      </c>
      <c r="Z5341">
        <v>49</v>
      </c>
      <c r="AA5341">
        <v>-0.2</v>
      </c>
      <c r="AB5341">
        <v>2</v>
      </c>
      <c r="AC5341">
        <v>783</v>
      </c>
      <c r="AD5341">
        <v>10</v>
      </c>
      <c r="AE5341">
        <v>-2</v>
      </c>
      <c r="AF5341">
        <v>4.8</v>
      </c>
      <c r="AG5341">
        <v>3.4</v>
      </c>
      <c r="AH5341">
        <v>285</v>
      </c>
    </row>
    <row r="5342" spans="1:34" hidden="1" x14ac:dyDescent="0.25">
      <c r="A5342" t="s">
        <v>20337</v>
      </c>
      <c r="B5342" t="s">
        <v>20338</v>
      </c>
      <c r="C5342" s="1" t="str">
        <f t="shared" si="862"/>
        <v>21:0624</v>
      </c>
      <c r="D5342" s="1" t="str">
        <f>HYPERLINK("http://geochem.nrcan.gc.ca/cdogs/content/svy/svy_e.htm", "")</f>
        <v/>
      </c>
      <c r="G5342" s="1" t="str">
        <f>HYPERLINK("http://geochem.nrcan.gc.ca/cdogs/content/cr_/cr_00077_e.htm", "77")</f>
        <v>77</v>
      </c>
      <c r="J5342" t="s">
        <v>69</v>
      </c>
      <c r="K5342" t="s">
        <v>70</v>
      </c>
      <c r="L5342">
        <v>41</v>
      </c>
      <c r="M5342" t="s">
        <v>71</v>
      </c>
      <c r="N5342">
        <v>799</v>
      </c>
      <c r="O5342">
        <v>127</v>
      </c>
      <c r="P5342">
        <v>59</v>
      </c>
      <c r="Q5342">
        <v>32</v>
      </c>
      <c r="R5342">
        <v>279</v>
      </c>
      <c r="S5342">
        <v>23</v>
      </c>
      <c r="T5342">
        <v>0.4</v>
      </c>
      <c r="U5342">
        <v>500</v>
      </c>
      <c r="V5342">
        <v>3.4</v>
      </c>
      <c r="W5342">
        <v>0.4</v>
      </c>
      <c r="X5342">
        <v>10</v>
      </c>
      <c r="Y5342">
        <v>3</v>
      </c>
      <c r="Z5342">
        <v>65</v>
      </c>
      <c r="AA5342">
        <v>1.1000000000000001</v>
      </c>
      <c r="AB5342">
        <v>5</v>
      </c>
      <c r="AC5342">
        <v>691</v>
      </c>
      <c r="AD5342">
        <v>20</v>
      </c>
      <c r="AE5342">
        <v>12</v>
      </c>
      <c r="AF5342">
        <v>4</v>
      </c>
      <c r="AG5342">
        <v>19</v>
      </c>
      <c r="AH5342">
        <v>450</v>
      </c>
    </row>
    <row r="5343" spans="1:34" hidden="1" x14ac:dyDescent="0.25">
      <c r="A5343" t="s">
        <v>20339</v>
      </c>
      <c r="B5343" t="s">
        <v>20340</v>
      </c>
      <c r="C5343" s="1" t="str">
        <f t="shared" si="862"/>
        <v>21:0624</v>
      </c>
      <c r="D5343" s="1" t="str">
        <f t="shared" ref="D5343:D5363" si="866">HYPERLINK("http://geochem.nrcan.gc.ca/cdogs/content/svy/svy210195_e.htm", "21:0195")</f>
        <v>21:0195</v>
      </c>
      <c r="E5343" t="s">
        <v>20341</v>
      </c>
      <c r="F5343" t="s">
        <v>20342</v>
      </c>
      <c r="H5343">
        <v>62.631800800000001</v>
      </c>
      <c r="I5343">
        <v>-139.54460700000001</v>
      </c>
      <c r="J5343" s="1" t="str">
        <f t="shared" ref="J5343:J5363" si="867">HYPERLINK("http://geochem.nrcan.gc.ca/cdogs/content/kwd/kwd020030_e.htm", "NGR bulk stream sediment")</f>
        <v>NGR bulk stream sediment</v>
      </c>
      <c r="K5343" s="1" t="str">
        <f t="shared" ref="K5343:K5363" si="868">HYPERLINK("http://geochem.nrcan.gc.ca/cdogs/content/kwd/kwd080006_e.htm", "&lt;177 micron (NGR)")</f>
        <v>&lt;177 micron (NGR)</v>
      </c>
      <c r="L5343">
        <v>41</v>
      </c>
      <c r="M5343" t="s">
        <v>86</v>
      </c>
      <c r="N5343">
        <v>800</v>
      </c>
      <c r="O5343">
        <v>59</v>
      </c>
      <c r="P5343">
        <v>12</v>
      </c>
      <c r="Q5343">
        <v>8</v>
      </c>
      <c r="R5343">
        <v>21</v>
      </c>
      <c r="S5343">
        <v>7</v>
      </c>
      <c r="T5343">
        <v>-0.2</v>
      </c>
      <c r="U5343">
        <v>250</v>
      </c>
      <c r="V5343">
        <v>2.4</v>
      </c>
      <c r="W5343">
        <v>-0.2</v>
      </c>
      <c r="X5343">
        <v>2</v>
      </c>
      <c r="Y5343">
        <v>-2</v>
      </c>
      <c r="Z5343">
        <v>53</v>
      </c>
      <c r="AA5343">
        <v>-0.2</v>
      </c>
      <c r="AB5343">
        <v>-1</v>
      </c>
      <c r="AC5343">
        <v>765</v>
      </c>
      <c r="AD5343">
        <v>10</v>
      </c>
      <c r="AE5343">
        <v>-2</v>
      </c>
      <c r="AF5343">
        <v>2.6</v>
      </c>
      <c r="AG5343">
        <v>4.9000000000000004</v>
      </c>
      <c r="AH5343">
        <v>240</v>
      </c>
    </row>
    <row r="5344" spans="1:34" hidden="1" x14ac:dyDescent="0.25">
      <c r="A5344" t="s">
        <v>20343</v>
      </c>
      <c r="B5344" t="s">
        <v>20344</v>
      </c>
      <c r="C5344" s="1" t="str">
        <f t="shared" si="862"/>
        <v>21:0624</v>
      </c>
      <c r="D5344" s="1" t="str">
        <f t="shared" si="866"/>
        <v>21:0195</v>
      </c>
      <c r="E5344" t="s">
        <v>20345</v>
      </c>
      <c r="F5344" t="s">
        <v>20346</v>
      </c>
      <c r="H5344">
        <v>62.634362500000002</v>
      </c>
      <c r="I5344">
        <v>-139.533716</v>
      </c>
      <c r="J5344" s="1" t="str">
        <f t="shared" si="867"/>
        <v>NGR bulk stream sediment</v>
      </c>
      <c r="K5344" s="1" t="str">
        <f t="shared" si="868"/>
        <v>&lt;177 micron (NGR)</v>
      </c>
      <c r="L5344">
        <v>41</v>
      </c>
      <c r="M5344" t="s">
        <v>91</v>
      </c>
      <c r="N5344">
        <v>801</v>
      </c>
      <c r="O5344">
        <v>57</v>
      </c>
      <c r="P5344">
        <v>10</v>
      </c>
      <c r="Q5344">
        <v>6</v>
      </c>
      <c r="R5344">
        <v>20</v>
      </c>
      <c r="S5344">
        <v>6</v>
      </c>
      <c r="T5344">
        <v>-0.2</v>
      </c>
      <c r="U5344">
        <v>220</v>
      </c>
      <c r="V5344">
        <v>2.2999999999999998</v>
      </c>
      <c r="W5344">
        <v>-0.2</v>
      </c>
      <c r="X5344">
        <v>2</v>
      </c>
      <c r="Y5344">
        <v>-2</v>
      </c>
      <c r="Z5344">
        <v>49</v>
      </c>
      <c r="AA5344">
        <v>-0.2</v>
      </c>
      <c r="AB5344">
        <v>2</v>
      </c>
      <c r="AC5344">
        <v>823</v>
      </c>
      <c r="AD5344">
        <v>-10</v>
      </c>
      <c r="AE5344">
        <v>-2</v>
      </c>
      <c r="AF5344">
        <v>4.2</v>
      </c>
      <c r="AG5344">
        <v>3.8</v>
      </c>
      <c r="AH5344">
        <v>270</v>
      </c>
    </row>
    <row r="5345" spans="1:34" hidden="1" x14ac:dyDescent="0.25">
      <c r="A5345" t="s">
        <v>20347</v>
      </c>
      <c r="B5345" t="s">
        <v>20348</v>
      </c>
      <c r="C5345" s="1" t="str">
        <f t="shared" si="862"/>
        <v>21:0624</v>
      </c>
      <c r="D5345" s="1" t="str">
        <f t="shared" si="866"/>
        <v>21:0195</v>
      </c>
      <c r="E5345" t="s">
        <v>20349</v>
      </c>
      <c r="F5345" t="s">
        <v>20350</v>
      </c>
      <c r="H5345">
        <v>62.642197699999997</v>
      </c>
      <c r="I5345">
        <v>-139.57530929999999</v>
      </c>
      <c r="J5345" s="1" t="str">
        <f t="shared" si="867"/>
        <v>NGR bulk stream sediment</v>
      </c>
      <c r="K5345" s="1" t="str">
        <f t="shared" si="868"/>
        <v>&lt;177 micron (NGR)</v>
      </c>
      <c r="L5345">
        <v>41</v>
      </c>
      <c r="M5345" t="s">
        <v>96</v>
      </c>
      <c r="N5345">
        <v>802</v>
      </c>
      <c r="O5345">
        <v>43</v>
      </c>
      <c r="P5345">
        <v>11</v>
      </c>
      <c r="Q5345">
        <v>8</v>
      </c>
      <c r="R5345">
        <v>18</v>
      </c>
      <c r="S5345">
        <v>6</v>
      </c>
      <c r="T5345">
        <v>-0.2</v>
      </c>
      <c r="U5345">
        <v>196</v>
      </c>
      <c r="V5345">
        <v>2.1</v>
      </c>
      <c r="W5345">
        <v>-0.2</v>
      </c>
      <c r="X5345">
        <v>1</v>
      </c>
      <c r="Y5345">
        <v>-2</v>
      </c>
      <c r="Z5345">
        <v>43</v>
      </c>
      <c r="AA5345">
        <v>-0.2</v>
      </c>
      <c r="AB5345">
        <v>5</v>
      </c>
      <c r="AC5345">
        <v>602</v>
      </c>
      <c r="AD5345">
        <v>-10</v>
      </c>
      <c r="AE5345">
        <v>2</v>
      </c>
      <c r="AF5345">
        <v>3.6</v>
      </c>
      <c r="AG5345">
        <v>2.7</v>
      </c>
      <c r="AH5345">
        <v>300</v>
      </c>
    </row>
    <row r="5346" spans="1:34" hidden="1" x14ac:dyDescent="0.25">
      <c r="A5346" t="s">
        <v>20351</v>
      </c>
      <c r="B5346" t="s">
        <v>20352</v>
      </c>
      <c r="C5346" s="1" t="str">
        <f t="shared" si="862"/>
        <v>21:0624</v>
      </c>
      <c r="D5346" s="1" t="str">
        <f t="shared" si="866"/>
        <v>21:0195</v>
      </c>
      <c r="E5346" t="s">
        <v>20353</v>
      </c>
      <c r="F5346" t="s">
        <v>20354</v>
      </c>
      <c r="H5346">
        <v>62.675768900000001</v>
      </c>
      <c r="I5346">
        <v>-139.5793592</v>
      </c>
      <c r="J5346" s="1" t="str">
        <f t="shared" si="867"/>
        <v>NGR bulk stream sediment</v>
      </c>
      <c r="K5346" s="1" t="str">
        <f t="shared" si="868"/>
        <v>&lt;177 micron (NGR)</v>
      </c>
      <c r="L5346">
        <v>41</v>
      </c>
      <c r="M5346" t="s">
        <v>101</v>
      </c>
      <c r="N5346">
        <v>803</v>
      </c>
      <c r="O5346">
        <v>51</v>
      </c>
      <c r="P5346">
        <v>23</v>
      </c>
      <c r="Q5346">
        <v>5</v>
      </c>
      <c r="R5346">
        <v>22</v>
      </c>
      <c r="S5346">
        <v>8</v>
      </c>
      <c r="T5346">
        <v>-0.2</v>
      </c>
      <c r="U5346">
        <v>310</v>
      </c>
      <c r="V5346">
        <v>2.4</v>
      </c>
      <c r="W5346">
        <v>-0.2</v>
      </c>
      <c r="X5346">
        <v>2</v>
      </c>
      <c r="Y5346">
        <v>-2</v>
      </c>
      <c r="Z5346">
        <v>55</v>
      </c>
      <c r="AA5346">
        <v>0.5</v>
      </c>
      <c r="AB5346">
        <v>-1</v>
      </c>
      <c r="AC5346">
        <v>627</v>
      </c>
      <c r="AD5346">
        <v>20</v>
      </c>
      <c r="AE5346">
        <v>-2</v>
      </c>
      <c r="AF5346">
        <v>2.8</v>
      </c>
      <c r="AG5346">
        <v>2.2000000000000002</v>
      </c>
      <c r="AH5346">
        <v>225</v>
      </c>
    </row>
    <row r="5347" spans="1:34" hidden="1" x14ac:dyDescent="0.25">
      <c r="A5347" t="s">
        <v>20355</v>
      </c>
      <c r="B5347" t="s">
        <v>20356</v>
      </c>
      <c r="C5347" s="1" t="str">
        <f t="shared" si="862"/>
        <v>21:0624</v>
      </c>
      <c r="D5347" s="1" t="str">
        <f t="shared" si="866"/>
        <v>21:0195</v>
      </c>
      <c r="E5347" t="s">
        <v>20357</v>
      </c>
      <c r="F5347" t="s">
        <v>20358</v>
      </c>
      <c r="H5347">
        <v>62.711062699999999</v>
      </c>
      <c r="I5347">
        <v>-139.60306370000001</v>
      </c>
      <c r="J5347" s="1" t="str">
        <f t="shared" si="867"/>
        <v>NGR bulk stream sediment</v>
      </c>
      <c r="K5347" s="1" t="str">
        <f t="shared" si="868"/>
        <v>&lt;177 micron (NGR)</v>
      </c>
      <c r="L5347">
        <v>41</v>
      </c>
      <c r="M5347" t="s">
        <v>106</v>
      </c>
      <c r="N5347">
        <v>804</v>
      </c>
      <c r="O5347">
        <v>99</v>
      </c>
      <c r="P5347">
        <v>14</v>
      </c>
      <c r="Q5347">
        <v>21</v>
      </c>
      <c r="R5347">
        <v>12</v>
      </c>
      <c r="S5347">
        <v>7</v>
      </c>
      <c r="T5347">
        <v>-0.2</v>
      </c>
      <c r="U5347">
        <v>350</v>
      </c>
      <c r="V5347">
        <v>2.6</v>
      </c>
      <c r="W5347">
        <v>2.5</v>
      </c>
      <c r="X5347">
        <v>1</v>
      </c>
      <c r="Y5347">
        <v>-2</v>
      </c>
      <c r="Z5347">
        <v>58</v>
      </c>
      <c r="AA5347">
        <v>0.4</v>
      </c>
      <c r="AB5347">
        <v>-1</v>
      </c>
      <c r="AC5347">
        <v>866</v>
      </c>
      <c r="AD5347">
        <v>20</v>
      </c>
      <c r="AE5347">
        <v>-2</v>
      </c>
      <c r="AF5347">
        <v>10.4</v>
      </c>
      <c r="AG5347">
        <v>7.9</v>
      </c>
      <c r="AH5347">
        <v>260</v>
      </c>
    </row>
    <row r="5348" spans="1:34" hidden="1" x14ac:dyDescent="0.25">
      <c r="A5348" t="s">
        <v>20359</v>
      </c>
      <c r="B5348" t="s">
        <v>20360</v>
      </c>
      <c r="C5348" s="1" t="str">
        <f t="shared" si="862"/>
        <v>21:0624</v>
      </c>
      <c r="D5348" s="1" t="str">
        <f t="shared" si="866"/>
        <v>21:0195</v>
      </c>
      <c r="E5348" t="s">
        <v>20361</v>
      </c>
      <c r="F5348" t="s">
        <v>20362</v>
      </c>
      <c r="H5348">
        <v>62.7449333</v>
      </c>
      <c r="I5348">
        <v>-139.52738819999999</v>
      </c>
      <c r="J5348" s="1" t="str">
        <f t="shared" si="867"/>
        <v>NGR bulk stream sediment</v>
      </c>
      <c r="K5348" s="1" t="str">
        <f t="shared" si="868"/>
        <v>&lt;177 micron (NGR)</v>
      </c>
      <c r="L5348">
        <v>41</v>
      </c>
      <c r="M5348" t="s">
        <v>111</v>
      </c>
      <c r="N5348">
        <v>805</v>
      </c>
      <c r="O5348">
        <v>69</v>
      </c>
      <c r="P5348">
        <v>25</v>
      </c>
      <c r="Q5348">
        <v>11</v>
      </c>
      <c r="R5348">
        <v>47</v>
      </c>
      <c r="S5348">
        <v>9</v>
      </c>
      <c r="T5348">
        <v>0.2</v>
      </c>
      <c r="U5348">
        <v>380</v>
      </c>
      <c r="V5348">
        <v>2.6</v>
      </c>
      <c r="W5348">
        <v>0.3</v>
      </c>
      <c r="X5348">
        <v>2</v>
      </c>
      <c r="Y5348">
        <v>-2</v>
      </c>
      <c r="Z5348">
        <v>57</v>
      </c>
      <c r="AA5348">
        <v>0.2</v>
      </c>
      <c r="AB5348">
        <v>3</v>
      </c>
      <c r="AC5348">
        <v>918</v>
      </c>
      <c r="AD5348">
        <v>40</v>
      </c>
      <c r="AE5348">
        <v>4</v>
      </c>
      <c r="AF5348">
        <v>11.6</v>
      </c>
      <c r="AG5348">
        <v>7.3</v>
      </c>
      <c r="AH5348">
        <v>320</v>
      </c>
    </row>
    <row r="5349" spans="1:34" hidden="1" x14ac:dyDescent="0.25">
      <c r="A5349" t="s">
        <v>20363</v>
      </c>
      <c r="B5349" t="s">
        <v>20364</v>
      </c>
      <c r="C5349" s="1" t="str">
        <f t="shared" si="862"/>
        <v>21:0624</v>
      </c>
      <c r="D5349" s="1" t="str">
        <f t="shared" si="866"/>
        <v>21:0195</v>
      </c>
      <c r="E5349" t="s">
        <v>20365</v>
      </c>
      <c r="F5349" t="s">
        <v>20366</v>
      </c>
      <c r="H5349">
        <v>62.751948599999999</v>
      </c>
      <c r="I5349">
        <v>-139.5303475</v>
      </c>
      <c r="J5349" s="1" t="str">
        <f t="shared" si="867"/>
        <v>NGR bulk stream sediment</v>
      </c>
      <c r="K5349" s="1" t="str">
        <f t="shared" si="868"/>
        <v>&lt;177 micron (NGR)</v>
      </c>
      <c r="L5349">
        <v>41</v>
      </c>
      <c r="M5349" t="s">
        <v>116</v>
      </c>
      <c r="N5349">
        <v>806</v>
      </c>
      <c r="O5349">
        <v>66</v>
      </c>
      <c r="P5349">
        <v>12</v>
      </c>
      <c r="Q5349">
        <v>13</v>
      </c>
      <c r="R5349">
        <v>15</v>
      </c>
      <c r="S5349">
        <v>7</v>
      </c>
      <c r="T5349">
        <v>-0.2</v>
      </c>
      <c r="U5349">
        <v>420</v>
      </c>
      <c r="V5349">
        <v>2.6</v>
      </c>
      <c r="W5349">
        <v>-0.2</v>
      </c>
      <c r="X5349">
        <v>1</v>
      </c>
      <c r="Y5349">
        <v>-2</v>
      </c>
      <c r="Z5349">
        <v>51</v>
      </c>
      <c r="AA5349">
        <v>-0.2</v>
      </c>
      <c r="AB5349">
        <v>2</v>
      </c>
      <c r="AC5349">
        <v>869</v>
      </c>
      <c r="AD5349">
        <v>20</v>
      </c>
      <c r="AE5349">
        <v>-2</v>
      </c>
      <c r="AF5349">
        <v>6.6</v>
      </c>
      <c r="AG5349">
        <v>7.3</v>
      </c>
      <c r="AH5349">
        <v>340</v>
      </c>
    </row>
    <row r="5350" spans="1:34" hidden="1" x14ac:dyDescent="0.25">
      <c r="A5350" t="s">
        <v>20367</v>
      </c>
      <c r="B5350" t="s">
        <v>20368</v>
      </c>
      <c r="C5350" s="1" t="str">
        <f t="shared" si="862"/>
        <v>21:0624</v>
      </c>
      <c r="D5350" s="1" t="str">
        <f t="shared" si="866"/>
        <v>21:0195</v>
      </c>
      <c r="E5350" t="s">
        <v>20369</v>
      </c>
      <c r="F5350" t="s">
        <v>20370</v>
      </c>
      <c r="H5350">
        <v>62.6996459</v>
      </c>
      <c r="I5350">
        <v>-139.37712500000001</v>
      </c>
      <c r="J5350" s="1" t="str">
        <f t="shared" si="867"/>
        <v>NGR bulk stream sediment</v>
      </c>
      <c r="K5350" s="1" t="str">
        <f t="shared" si="868"/>
        <v>&lt;177 micron (NGR)</v>
      </c>
      <c r="L5350">
        <v>41</v>
      </c>
      <c r="M5350" t="s">
        <v>121</v>
      </c>
      <c r="N5350">
        <v>807</v>
      </c>
      <c r="O5350">
        <v>56</v>
      </c>
      <c r="P5350">
        <v>14</v>
      </c>
      <c r="Q5350">
        <v>5</v>
      </c>
      <c r="R5350">
        <v>12</v>
      </c>
      <c r="S5350">
        <v>7</v>
      </c>
      <c r="T5350">
        <v>-0.2</v>
      </c>
      <c r="U5350">
        <v>320</v>
      </c>
      <c r="V5350">
        <v>2.6</v>
      </c>
      <c r="W5350">
        <v>-0.2</v>
      </c>
      <c r="X5350">
        <v>2</v>
      </c>
      <c r="Y5350">
        <v>-2</v>
      </c>
      <c r="Z5350">
        <v>55</v>
      </c>
      <c r="AA5350">
        <v>0.4</v>
      </c>
      <c r="AB5350">
        <v>3</v>
      </c>
      <c r="AC5350">
        <v>952</v>
      </c>
      <c r="AD5350">
        <v>110</v>
      </c>
      <c r="AE5350">
        <v>2</v>
      </c>
      <c r="AF5350">
        <v>5.6</v>
      </c>
      <c r="AG5350">
        <v>6.3</v>
      </c>
      <c r="AH5350">
        <v>260</v>
      </c>
    </row>
    <row r="5351" spans="1:34" hidden="1" x14ac:dyDescent="0.25">
      <c r="A5351" t="s">
        <v>20371</v>
      </c>
      <c r="B5351" t="s">
        <v>20372</v>
      </c>
      <c r="C5351" s="1" t="str">
        <f t="shared" si="862"/>
        <v>21:0624</v>
      </c>
      <c r="D5351" s="1" t="str">
        <f t="shared" si="866"/>
        <v>21:0195</v>
      </c>
      <c r="E5351" t="s">
        <v>20373</v>
      </c>
      <c r="F5351" t="s">
        <v>20374</v>
      </c>
      <c r="H5351">
        <v>62.7023984</v>
      </c>
      <c r="I5351">
        <v>-139.3567611</v>
      </c>
      <c r="J5351" s="1" t="str">
        <f t="shared" si="867"/>
        <v>NGR bulk stream sediment</v>
      </c>
      <c r="K5351" s="1" t="str">
        <f t="shared" si="868"/>
        <v>&lt;177 micron (NGR)</v>
      </c>
      <c r="L5351">
        <v>41</v>
      </c>
      <c r="M5351" t="s">
        <v>126</v>
      </c>
      <c r="N5351">
        <v>808</v>
      </c>
      <c r="O5351">
        <v>54</v>
      </c>
      <c r="P5351">
        <v>14</v>
      </c>
      <c r="Q5351">
        <v>4</v>
      </c>
      <c r="R5351">
        <v>12</v>
      </c>
      <c r="S5351">
        <v>8</v>
      </c>
      <c r="T5351">
        <v>-0.2</v>
      </c>
      <c r="U5351">
        <v>380</v>
      </c>
      <c r="V5351">
        <v>2.6</v>
      </c>
      <c r="W5351">
        <v>-0.2</v>
      </c>
      <c r="X5351">
        <v>2</v>
      </c>
      <c r="Y5351">
        <v>-2</v>
      </c>
      <c r="Z5351">
        <v>56</v>
      </c>
      <c r="AA5351">
        <v>0.4</v>
      </c>
      <c r="AB5351">
        <v>3</v>
      </c>
      <c r="AC5351">
        <v>985</v>
      </c>
      <c r="AD5351">
        <v>35</v>
      </c>
      <c r="AE5351">
        <v>4</v>
      </c>
      <c r="AF5351">
        <v>6.2</v>
      </c>
      <c r="AG5351">
        <v>6.7</v>
      </c>
      <c r="AH5351">
        <v>320</v>
      </c>
    </row>
    <row r="5352" spans="1:34" hidden="1" x14ac:dyDescent="0.25">
      <c r="A5352" t="s">
        <v>20375</v>
      </c>
      <c r="B5352" t="s">
        <v>20376</v>
      </c>
      <c r="C5352" s="1" t="str">
        <f t="shared" si="862"/>
        <v>21:0624</v>
      </c>
      <c r="D5352" s="1" t="str">
        <f t="shared" si="866"/>
        <v>21:0195</v>
      </c>
      <c r="E5352" t="s">
        <v>20377</v>
      </c>
      <c r="F5352" t="s">
        <v>20378</v>
      </c>
      <c r="H5352">
        <v>62.678994699999997</v>
      </c>
      <c r="I5352">
        <v>-139.4003482</v>
      </c>
      <c r="J5352" s="1" t="str">
        <f t="shared" si="867"/>
        <v>NGR bulk stream sediment</v>
      </c>
      <c r="K5352" s="1" t="str">
        <f t="shared" si="868"/>
        <v>&lt;177 micron (NGR)</v>
      </c>
      <c r="L5352">
        <v>41</v>
      </c>
      <c r="M5352" t="s">
        <v>131</v>
      </c>
      <c r="N5352">
        <v>809</v>
      </c>
      <c r="O5352">
        <v>54</v>
      </c>
      <c r="P5352">
        <v>18</v>
      </c>
      <c r="Q5352">
        <v>5</v>
      </c>
      <c r="R5352">
        <v>20</v>
      </c>
      <c r="S5352">
        <v>8</v>
      </c>
      <c r="T5352">
        <v>-0.2</v>
      </c>
      <c r="U5352">
        <v>260</v>
      </c>
      <c r="V5352">
        <v>2.5</v>
      </c>
      <c r="W5352">
        <v>-0.2</v>
      </c>
      <c r="X5352">
        <v>2</v>
      </c>
      <c r="Y5352">
        <v>-2</v>
      </c>
      <c r="Z5352">
        <v>55</v>
      </c>
      <c r="AA5352">
        <v>0.4</v>
      </c>
      <c r="AB5352">
        <v>1</v>
      </c>
      <c r="AC5352">
        <v>716</v>
      </c>
      <c r="AD5352">
        <v>15</v>
      </c>
      <c r="AE5352">
        <v>-2</v>
      </c>
      <c r="AF5352">
        <v>4.5999999999999996</v>
      </c>
      <c r="AG5352">
        <v>5.7</v>
      </c>
      <c r="AH5352">
        <v>270</v>
      </c>
    </row>
    <row r="5353" spans="1:34" hidden="1" x14ac:dyDescent="0.25">
      <c r="A5353" t="s">
        <v>20379</v>
      </c>
      <c r="B5353" t="s">
        <v>20380</v>
      </c>
      <c r="C5353" s="1" t="str">
        <f t="shared" si="862"/>
        <v>21:0624</v>
      </c>
      <c r="D5353" s="1" t="str">
        <f t="shared" si="866"/>
        <v>21:0195</v>
      </c>
      <c r="E5353" t="s">
        <v>20381</v>
      </c>
      <c r="F5353" t="s">
        <v>20382</v>
      </c>
      <c r="H5353">
        <v>62.505521000000002</v>
      </c>
      <c r="I5353">
        <v>-138.78493760000001</v>
      </c>
      <c r="J5353" s="1" t="str">
        <f t="shared" si="867"/>
        <v>NGR bulk stream sediment</v>
      </c>
      <c r="K5353" s="1" t="str">
        <f t="shared" si="868"/>
        <v>&lt;177 micron (NGR)</v>
      </c>
      <c r="L5353">
        <v>42</v>
      </c>
      <c r="M5353" t="s">
        <v>38</v>
      </c>
      <c r="N5353">
        <v>810</v>
      </c>
      <c r="O5353">
        <v>64</v>
      </c>
      <c r="P5353">
        <v>13</v>
      </c>
      <c r="Q5353">
        <v>7</v>
      </c>
      <c r="R5353">
        <v>15</v>
      </c>
      <c r="S5353">
        <v>6</v>
      </c>
      <c r="T5353">
        <v>0.2</v>
      </c>
      <c r="U5353">
        <v>220</v>
      </c>
      <c r="V5353">
        <v>2.2000000000000002</v>
      </c>
      <c r="W5353">
        <v>-0.2</v>
      </c>
      <c r="X5353">
        <v>2</v>
      </c>
      <c r="Y5353">
        <v>-2</v>
      </c>
      <c r="Z5353">
        <v>45</v>
      </c>
      <c r="AA5353">
        <v>-0.2</v>
      </c>
      <c r="AB5353">
        <v>3</v>
      </c>
      <c r="AC5353">
        <v>1130</v>
      </c>
      <c r="AD5353">
        <v>20</v>
      </c>
      <c r="AE5353">
        <v>-2</v>
      </c>
      <c r="AF5353">
        <v>7</v>
      </c>
      <c r="AG5353">
        <v>2.7</v>
      </c>
      <c r="AH5353">
        <v>270</v>
      </c>
    </row>
    <row r="5354" spans="1:34" hidden="1" x14ac:dyDescent="0.25">
      <c r="A5354" t="s">
        <v>20383</v>
      </c>
      <c r="B5354" t="s">
        <v>20384</v>
      </c>
      <c r="C5354" s="1" t="str">
        <f t="shared" si="862"/>
        <v>21:0624</v>
      </c>
      <c r="D5354" s="1" t="str">
        <f t="shared" si="866"/>
        <v>21:0195</v>
      </c>
      <c r="E5354" t="s">
        <v>20385</v>
      </c>
      <c r="F5354" t="s">
        <v>20386</v>
      </c>
      <c r="H5354">
        <v>62.703577299999999</v>
      </c>
      <c r="I5354">
        <v>-139.44198739999999</v>
      </c>
      <c r="J5354" s="1" t="str">
        <f t="shared" si="867"/>
        <v>NGR bulk stream sediment</v>
      </c>
      <c r="K5354" s="1" t="str">
        <f t="shared" si="868"/>
        <v>&lt;177 micron (NGR)</v>
      </c>
      <c r="L5354">
        <v>42</v>
      </c>
      <c r="M5354" t="s">
        <v>43</v>
      </c>
      <c r="N5354">
        <v>811</v>
      </c>
      <c r="O5354">
        <v>88</v>
      </c>
      <c r="P5354">
        <v>11</v>
      </c>
      <c r="Q5354">
        <v>7</v>
      </c>
      <c r="R5354">
        <v>12</v>
      </c>
      <c r="S5354">
        <v>8</v>
      </c>
      <c r="T5354">
        <v>-0.2</v>
      </c>
      <c r="U5354">
        <v>490</v>
      </c>
      <c r="V5354">
        <v>2.8</v>
      </c>
      <c r="W5354">
        <v>-0.2</v>
      </c>
      <c r="X5354">
        <v>2</v>
      </c>
      <c r="Y5354">
        <v>-2</v>
      </c>
      <c r="Z5354">
        <v>58</v>
      </c>
      <c r="AA5354">
        <v>0.6</v>
      </c>
      <c r="AB5354">
        <v>1</v>
      </c>
      <c r="AC5354">
        <v>1000</v>
      </c>
      <c r="AD5354">
        <v>30</v>
      </c>
      <c r="AE5354">
        <v>-2</v>
      </c>
      <c r="AF5354">
        <v>16.8</v>
      </c>
      <c r="AG5354">
        <v>4.3</v>
      </c>
      <c r="AH5354">
        <v>285</v>
      </c>
    </row>
    <row r="5355" spans="1:34" hidden="1" x14ac:dyDescent="0.25">
      <c r="A5355" t="s">
        <v>20387</v>
      </c>
      <c r="B5355" t="s">
        <v>20388</v>
      </c>
      <c r="C5355" s="1" t="str">
        <f t="shared" si="862"/>
        <v>21:0624</v>
      </c>
      <c r="D5355" s="1" t="str">
        <f t="shared" si="866"/>
        <v>21:0195</v>
      </c>
      <c r="E5355" t="s">
        <v>20389</v>
      </c>
      <c r="F5355" t="s">
        <v>20390</v>
      </c>
      <c r="H5355">
        <v>62.6956056</v>
      </c>
      <c r="I5355">
        <v>-139.49798809999999</v>
      </c>
      <c r="J5355" s="1" t="str">
        <f t="shared" si="867"/>
        <v>NGR bulk stream sediment</v>
      </c>
      <c r="K5355" s="1" t="str">
        <f t="shared" si="868"/>
        <v>&lt;177 micron (NGR)</v>
      </c>
      <c r="L5355">
        <v>42</v>
      </c>
      <c r="M5355" t="s">
        <v>56</v>
      </c>
      <c r="N5355">
        <v>812</v>
      </c>
      <c r="O5355">
        <v>50</v>
      </c>
      <c r="P5355">
        <v>9</v>
      </c>
      <c r="Q5355">
        <v>6</v>
      </c>
      <c r="R5355">
        <v>9</v>
      </c>
      <c r="S5355">
        <v>7</v>
      </c>
      <c r="T5355">
        <v>-0.2</v>
      </c>
      <c r="U5355">
        <v>280</v>
      </c>
      <c r="V5355">
        <v>2.5</v>
      </c>
      <c r="W5355">
        <v>-0.2</v>
      </c>
      <c r="X5355">
        <v>2</v>
      </c>
      <c r="Y5355">
        <v>-2</v>
      </c>
      <c r="Z5355">
        <v>60</v>
      </c>
      <c r="AA5355">
        <v>-0.2</v>
      </c>
      <c r="AB5355">
        <v>-1</v>
      </c>
      <c r="AC5355">
        <v>862</v>
      </c>
      <c r="AD5355">
        <v>15</v>
      </c>
      <c r="AE5355">
        <v>18</v>
      </c>
      <c r="AF5355">
        <v>6.4</v>
      </c>
      <c r="AG5355">
        <v>7.4</v>
      </c>
      <c r="AH5355">
        <v>240</v>
      </c>
    </row>
    <row r="5356" spans="1:34" hidden="1" x14ac:dyDescent="0.25">
      <c r="A5356" t="s">
        <v>20391</v>
      </c>
      <c r="B5356" t="s">
        <v>20392</v>
      </c>
      <c r="C5356" s="1" t="str">
        <f t="shared" si="862"/>
        <v>21:0624</v>
      </c>
      <c r="D5356" s="1" t="str">
        <f t="shared" si="866"/>
        <v>21:0195</v>
      </c>
      <c r="E5356" t="s">
        <v>20393</v>
      </c>
      <c r="F5356" t="s">
        <v>20394</v>
      </c>
      <c r="H5356">
        <v>62.710433500000001</v>
      </c>
      <c r="I5356">
        <v>-139.5027685</v>
      </c>
      <c r="J5356" s="1" t="str">
        <f t="shared" si="867"/>
        <v>NGR bulk stream sediment</v>
      </c>
      <c r="K5356" s="1" t="str">
        <f t="shared" si="868"/>
        <v>&lt;177 micron (NGR)</v>
      </c>
      <c r="L5356">
        <v>42</v>
      </c>
      <c r="M5356" t="s">
        <v>61</v>
      </c>
      <c r="N5356">
        <v>813</v>
      </c>
      <c r="O5356">
        <v>89</v>
      </c>
      <c r="P5356">
        <v>25</v>
      </c>
      <c r="Q5356">
        <v>17</v>
      </c>
      <c r="R5356">
        <v>42</v>
      </c>
      <c r="S5356">
        <v>9</v>
      </c>
      <c r="T5356">
        <v>0.2</v>
      </c>
      <c r="U5356">
        <v>410</v>
      </c>
      <c r="V5356">
        <v>2.8</v>
      </c>
      <c r="W5356">
        <v>0.3</v>
      </c>
      <c r="X5356">
        <v>5</v>
      </c>
      <c r="Y5356">
        <v>-2</v>
      </c>
      <c r="Z5356">
        <v>60</v>
      </c>
      <c r="AA5356">
        <v>-0.2</v>
      </c>
      <c r="AB5356">
        <v>2</v>
      </c>
      <c r="AC5356">
        <v>667</v>
      </c>
      <c r="AD5356">
        <v>45</v>
      </c>
      <c r="AE5356">
        <v>-2</v>
      </c>
      <c r="AF5356">
        <v>18.600000000000001</v>
      </c>
      <c r="AG5356">
        <v>7</v>
      </c>
      <c r="AH5356">
        <v>300</v>
      </c>
    </row>
    <row r="5357" spans="1:34" hidden="1" x14ac:dyDescent="0.25">
      <c r="A5357" t="s">
        <v>20395</v>
      </c>
      <c r="B5357" t="s">
        <v>20396</v>
      </c>
      <c r="C5357" s="1" t="str">
        <f t="shared" si="862"/>
        <v>21:0624</v>
      </c>
      <c r="D5357" s="1" t="str">
        <f t="shared" si="866"/>
        <v>21:0195</v>
      </c>
      <c r="E5357" t="s">
        <v>20397</v>
      </c>
      <c r="F5357" t="s">
        <v>20398</v>
      </c>
      <c r="H5357">
        <v>62.700976199999999</v>
      </c>
      <c r="I5357">
        <v>-139.5142128</v>
      </c>
      <c r="J5357" s="1" t="str">
        <f t="shared" si="867"/>
        <v>NGR bulk stream sediment</v>
      </c>
      <c r="K5357" s="1" t="str">
        <f t="shared" si="868"/>
        <v>&lt;177 micron (NGR)</v>
      </c>
      <c r="L5357">
        <v>42</v>
      </c>
      <c r="M5357" t="s">
        <v>66</v>
      </c>
      <c r="N5357">
        <v>814</v>
      </c>
      <c r="O5357">
        <v>78</v>
      </c>
      <c r="P5357">
        <v>13</v>
      </c>
      <c r="Q5357">
        <v>11</v>
      </c>
      <c r="R5357">
        <v>15</v>
      </c>
      <c r="S5357">
        <v>10</v>
      </c>
      <c r="T5357">
        <v>-0.2</v>
      </c>
      <c r="U5357">
        <v>780</v>
      </c>
      <c r="V5357">
        <v>3.4</v>
      </c>
      <c r="W5357">
        <v>0.3</v>
      </c>
      <c r="X5357">
        <v>2</v>
      </c>
      <c r="Y5357">
        <v>-2</v>
      </c>
      <c r="Z5357">
        <v>65</v>
      </c>
      <c r="AA5357">
        <v>-0.2</v>
      </c>
      <c r="AB5357">
        <v>3</v>
      </c>
      <c r="AC5357">
        <v>823</v>
      </c>
      <c r="AD5357">
        <v>45</v>
      </c>
      <c r="AE5357">
        <v>-2</v>
      </c>
      <c r="AF5357">
        <v>12.8</v>
      </c>
      <c r="AG5357">
        <v>4.3</v>
      </c>
      <c r="AH5357">
        <v>270</v>
      </c>
    </row>
    <row r="5358" spans="1:34" hidden="1" x14ac:dyDescent="0.25">
      <c r="A5358" t="s">
        <v>20399</v>
      </c>
      <c r="B5358" t="s">
        <v>20400</v>
      </c>
      <c r="C5358" s="1" t="str">
        <f t="shared" si="862"/>
        <v>21:0624</v>
      </c>
      <c r="D5358" s="1" t="str">
        <f t="shared" si="866"/>
        <v>21:0195</v>
      </c>
      <c r="E5358" t="s">
        <v>20401</v>
      </c>
      <c r="F5358" t="s">
        <v>20402</v>
      </c>
      <c r="H5358">
        <v>62.6549099</v>
      </c>
      <c r="I5358">
        <v>-139.50293840000001</v>
      </c>
      <c r="J5358" s="1" t="str">
        <f t="shared" si="867"/>
        <v>NGR bulk stream sediment</v>
      </c>
      <c r="K5358" s="1" t="str">
        <f t="shared" si="868"/>
        <v>&lt;177 micron (NGR)</v>
      </c>
      <c r="L5358">
        <v>42</v>
      </c>
      <c r="M5358" t="s">
        <v>76</v>
      </c>
      <c r="N5358">
        <v>815</v>
      </c>
      <c r="O5358">
        <v>47</v>
      </c>
      <c r="P5358">
        <v>11</v>
      </c>
      <c r="Q5358">
        <v>3</v>
      </c>
      <c r="R5358">
        <v>14</v>
      </c>
      <c r="S5358">
        <v>7</v>
      </c>
      <c r="T5358">
        <v>-0.2</v>
      </c>
      <c r="U5358">
        <v>220</v>
      </c>
      <c r="V5358">
        <v>2.4</v>
      </c>
      <c r="W5358">
        <v>-0.2</v>
      </c>
      <c r="X5358">
        <v>1</v>
      </c>
      <c r="Y5358">
        <v>-2</v>
      </c>
      <c r="Z5358">
        <v>49</v>
      </c>
      <c r="AA5358">
        <v>-0.2</v>
      </c>
      <c r="AB5358">
        <v>3</v>
      </c>
      <c r="AC5358">
        <v>725</v>
      </c>
      <c r="AD5358">
        <v>10</v>
      </c>
      <c r="AE5358">
        <v>-2</v>
      </c>
      <c r="AF5358">
        <v>4.2</v>
      </c>
      <c r="AG5358">
        <v>4.9000000000000004</v>
      </c>
      <c r="AH5358">
        <v>230</v>
      </c>
    </row>
    <row r="5359" spans="1:34" hidden="1" x14ac:dyDescent="0.25">
      <c r="A5359" t="s">
        <v>20403</v>
      </c>
      <c r="B5359" t="s">
        <v>20404</v>
      </c>
      <c r="C5359" s="1" t="str">
        <f t="shared" si="862"/>
        <v>21:0624</v>
      </c>
      <c r="D5359" s="1" t="str">
        <f t="shared" si="866"/>
        <v>21:0195</v>
      </c>
      <c r="E5359" t="s">
        <v>20405</v>
      </c>
      <c r="F5359" t="s">
        <v>20406</v>
      </c>
      <c r="H5359">
        <v>62.660901099999997</v>
      </c>
      <c r="I5359">
        <v>-139.5099951</v>
      </c>
      <c r="J5359" s="1" t="str">
        <f t="shared" si="867"/>
        <v>NGR bulk stream sediment</v>
      </c>
      <c r="K5359" s="1" t="str">
        <f t="shared" si="868"/>
        <v>&lt;177 micron (NGR)</v>
      </c>
      <c r="L5359">
        <v>42</v>
      </c>
      <c r="M5359" t="s">
        <v>81</v>
      </c>
      <c r="N5359">
        <v>816</v>
      </c>
      <c r="O5359">
        <v>52</v>
      </c>
      <c r="P5359">
        <v>9</v>
      </c>
      <c r="Q5359">
        <v>7</v>
      </c>
      <c r="R5359">
        <v>9</v>
      </c>
      <c r="S5359">
        <v>5</v>
      </c>
      <c r="T5359">
        <v>-0.2</v>
      </c>
      <c r="U5359">
        <v>300</v>
      </c>
      <c r="V5359">
        <v>2.6</v>
      </c>
      <c r="W5359">
        <v>-0.2</v>
      </c>
      <c r="X5359">
        <v>3</v>
      </c>
      <c r="Y5359">
        <v>-2</v>
      </c>
      <c r="Z5359">
        <v>58</v>
      </c>
      <c r="AA5359">
        <v>-0.2</v>
      </c>
      <c r="AB5359">
        <v>3</v>
      </c>
      <c r="AC5359">
        <v>901</v>
      </c>
      <c r="AD5359">
        <v>10</v>
      </c>
      <c r="AE5359">
        <v>2</v>
      </c>
      <c r="AF5359">
        <v>4</v>
      </c>
      <c r="AG5359">
        <v>5.3</v>
      </c>
      <c r="AH5359">
        <v>240</v>
      </c>
    </row>
    <row r="5360" spans="1:34" hidden="1" x14ac:dyDescent="0.25">
      <c r="A5360" t="s">
        <v>20407</v>
      </c>
      <c r="B5360" t="s">
        <v>20408</v>
      </c>
      <c r="C5360" s="1" t="str">
        <f t="shared" si="862"/>
        <v>21:0624</v>
      </c>
      <c r="D5360" s="1" t="str">
        <f t="shared" si="866"/>
        <v>21:0195</v>
      </c>
      <c r="E5360" t="s">
        <v>20409</v>
      </c>
      <c r="F5360" t="s">
        <v>20410</v>
      </c>
      <c r="H5360">
        <v>62.653501900000002</v>
      </c>
      <c r="I5360">
        <v>-139.52426149999999</v>
      </c>
      <c r="J5360" s="1" t="str">
        <f t="shared" si="867"/>
        <v>NGR bulk stream sediment</v>
      </c>
      <c r="K5360" s="1" t="str">
        <f t="shared" si="868"/>
        <v>&lt;177 micron (NGR)</v>
      </c>
      <c r="L5360">
        <v>42</v>
      </c>
      <c r="M5360" t="s">
        <v>86</v>
      </c>
      <c r="N5360">
        <v>817</v>
      </c>
      <c r="O5360">
        <v>87</v>
      </c>
      <c r="P5360">
        <v>14</v>
      </c>
      <c r="Q5360">
        <v>16</v>
      </c>
      <c r="R5360">
        <v>16</v>
      </c>
      <c r="S5360">
        <v>6</v>
      </c>
      <c r="T5360">
        <v>0.2</v>
      </c>
      <c r="U5360">
        <v>180</v>
      </c>
      <c r="V5360">
        <v>2.2000000000000002</v>
      </c>
      <c r="W5360">
        <v>0.2</v>
      </c>
      <c r="X5360">
        <v>1</v>
      </c>
      <c r="Y5360">
        <v>-2</v>
      </c>
      <c r="Z5360">
        <v>47</v>
      </c>
      <c r="AA5360">
        <v>-0.2</v>
      </c>
      <c r="AB5360">
        <v>1</v>
      </c>
      <c r="AC5360">
        <v>719</v>
      </c>
      <c r="AD5360">
        <v>20</v>
      </c>
      <c r="AE5360">
        <v>-2</v>
      </c>
      <c r="AF5360">
        <v>7.8</v>
      </c>
      <c r="AG5360">
        <v>3.9</v>
      </c>
      <c r="AH5360">
        <v>230</v>
      </c>
    </row>
    <row r="5361" spans="1:34" hidden="1" x14ac:dyDescent="0.25">
      <c r="A5361" t="s">
        <v>20411</v>
      </c>
      <c r="B5361" t="s">
        <v>20412</v>
      </c>
      <c r="C5361" s="1" t="str">
        <f t="shared" si="862"/>
        <v>21:0624</v>
      </c>
      <c r="D5361" s="1" t="str">
        <f t="shared" si="866"/>
        <v>21:0195</v>
      </c>
      <c r="E5361" t="s">
        <v>20413</v>
      </c>
      <c r="F5361" t="s">
        <v>20414</v>
      </c>
      <c r="H5361">
        <v>62.439392599999998</v>
      </c>
      <c r="I5361">
        <v>-139.59154079999999</v>
      </c>
      <c r="J5361" s="1" t="str">
        <f t="shared" si="867"/>
        <v>NGR bulk stream sediment</v>
      </c>
      <c r="K5361" s="1" t="str">
        <f t="shared" si="868"/>
        <v>&lt;177 micron (NGR)</v>
      </c>
      <c r="L5361">
        <v>42</v>
      </c>
      <c r="M5361" t="s">
        <v>91</v>
      </c>
      <c r="N5361">
        <v>818</v>
      </c>
      <c r="O5361">
        <v>392</v>
      </c>
      <c r="P5361">
        <v>33</v>
      </c>
      <c r="Q5361">
        <v>-2</v>
      </c>
      <c r="R5361">
        <v>22</v>
      </c>
      <c r="S5361">
        <v>5</v>
      </c>
      <c r="T5361">
        <v>-0.2</v>
      </c>
      <c r="U5361">
        <v>660</v>
      </c>
      <c r="V5361">
        <v>1.88</v>
      </c>
      <c r="W5361">
        <v>0.5</v>
      </c>
      <c r="X5361">
        <v>15</v>
      </c>
      <c r="Y5361">
        <v>4</v>
      </c>
      <c r="Z5361">
        <v>27</v>
      </c>
      <c r="AA5361">
        <v>-0.2</v>
      </c>
      <c r="AB5361">
        <v>5</v>
      </c>
      <c r="AC5361">
        <v>190</v>
      </c>
      <c r="AD5361">
        <v>135</v>
      </c>
      <c r="AE5361">
        <v>-2</v>
      </c>
      <c r="AF5361">
        <v>84</v>
      </c>
      <c r="AG5361">
        <v>2.8</v>
      </c>
      <c r="AH5361">
        <v>205</v>
      </c>
    </row>
    <row r="5362" spans="1:34" hidden="1" x14ac:dyDescent="0.25">
      <c r="A5362" t="s">
        <v>20415</v>
      </c>
      <c r="B5362" t="s">
        <v>20416</v>
      </c>
      <c r="C5362" s="1" t="str">
        <f t="shared" si="862"/>
        <v>21:0624</v>
      </c>
      <c r="D5362" s="1" t="str">
        <f t="shared" si="866"/>
        <v>21:0195</v>
      </c>
      <c r="E5362" t="s">
        <v>20417</v>
      </c>
      <c r="F5362" t="s">
        <v>20418</v>
      </c>
      <c r="H5362">
        <v>62.276734099999999</v>
      </c>
      <c r="I5362">
        <v>-139.98543359999999</v>
      </c>
      <c r="J5362" s="1" t="str">
        <f t="shared" si="867"/>
        <v>NGR bulk stream sediment</v>
      </c>
      <c r="K5362" s="1" t="str">
        <f t="shared" si="868"/>
        <v>&lt;177 micron (NGR)</v>
      </c>
      <c r="L5362">
        <v>42</v>
      </c>
      <c r="M5362" t="s">
        <v>96</v>
      </c>
      <c r="N5362">
        <v>819</v>
      </c>
      <c r="O5362">
        <v>84</v>
      </c>
      <c r="P5362">
        <v>24</v>
      </c>
      <c r="Q5362">
        <v>4</v>
      </c>
      <c r="R5362">
        <v>19</v>
      </c>
      <c r="S5362">
        <v>6</v>
      </c>
      <c r="T5362">
        <v>-0.2</v>
      </c>
      <c r="U5362">
        <v>260</v>
      </c>
      <c r="V5362">
        <v>2.2999999999999998</v>
      </c>
      <c r="W5362">
        <v>-0.2</v>
      </c>
      <c r="X5362">
        <v>4</v>
      </c>
      <c r="Y5362">
        <v>-2</v>
      </c>
      <c r="Z5362">
        <v>31</v>
      </c>
      <c r="AA5362">
        <v>-0.2</v>
      </c>
      <c r="AB5362">
        <v>1</v>
      </c>
      <c r="AC5362">
        <v>369</v>
      </c>
      <c r="AD5362">
        <v>70</v>
      </c>
      <c r="AE5362">
        <v>-2</v>
      </c>
      <c r="AF5362">
        <v>47.6</v>
      </c>
      <c r="AG5362">
        <v>2.6</v>
      </c>
      <c r="AH5362">
        <v>250</v>
      </c>
    </row>
    <row r="5363" spans="1:34" hidden="1" x14ac:dyDescent="0.25">
      <c r="A5363" t="s">
        <v>20419</v>
      </c>
      <c r="B5363" t="s">
        <v>20420</v>
      </c>
      <c r="C5363" s="1" t="str">
        <f t="shared" si="862"/>
        <v>21:0624</v>
      </c>
      <c r="D5363" s="1" t="str">
        <f t="shared" si="866"/>
        <v>21:0195</v>
      </c>
      <c r="E5363" t="s">
        <v>20381</v>
      </c>
      <c r="F5363" t="s">
        <v>20421</v>
      </c>
      <c r="H5363">
        <v>62.505521000000002</v>
      </c>
      <c r="I5363">
        <v>-138.78493760000001</v>
      </c>
      <c r="J5363" s="1" t="str">
        <f t="shared" si="867"/>
        <v>NGR bulk stream sediment</v>
      </c>
      <c r="K5363" s="1" t="str">
        <f t="shared" si="868"/>
        <v>&lt;177 micron (NGR)</v>
      </c>
      <c r="L5363">
        <v>42</v>
      </c>
      <c r="M5363" t="s">
        <v>51</v>
      </c>
      <c r="N5363">
        <v>820</v>
      </c>
    </row>
    <row r="5364" spans="1:34" hidden="1" x14ac:dyDescent="0.25">
      <c r="A5364" t="s">
        <v>20422</v>
      </c>
      <c r="B5364" t="s">
        <v>20423</v>
      </c>
      <c r="C5364" s="1" t="str">
        <f t="shared" si="862"/>
        <v>21:0624</v>
      </c>
      <c r="D5364" s="1" t="str">
        <f>HYPERLINK("http://geochem.nrcan.gc.ca/cdogs/content/svy/svy_e.htm", "")</f>
        <v/>
      </c>
      <c r="G5364" s="1" t="str">
        <f>HYPERLINK("http://geochem.nrcan.gc.ca/cdogs/content/cr_/cr_00077_e.htm", "77")</f>
        <v>77</v>
      </c>
      <c r="J5364" t="s">
        <v>69</v>
      </c>
      <c r="K5364" t="s">
        <v>70</v>
      </c>
      <c r="L5364">
        <v>42</v>
      </c>
      <c r="M5364" t="s">
        <v>71</v>
      </c>
      <c r="N5364">
        <v>821</v>
      </c>
      <c r="O5364">
        <v>122</v>
      </c>
      <c r="P5364">
        <v>58</v>
      </c>
      <c r="Q5364">
        <v>29</v>
      </c>
      <c r="R5364">
        <v>265</v>
      </c>
      <c r="S5364">
        <v>22</v>
      </c>
      <c r="T5364">
        <v>-0.2</v>
      </c>
      <c r="U5364">
        <v>480</v>
      </c>
      <c r="V5364">
        <v>3.4</v>
      </c>
      <c r="W5364">
        <v>0.6</v>
      </c>
      <c r="X5364">
        <v>12</v>
      </c>
      <c r="Y5364">
        <v>3</v>
      </c>
      <c r="Z5364">
        <v>64</v>
      </c>
      <c r="AA5364">
        <v>0.6</v>
      </c>
      <c r="AB5364">
        <v>5</v>
      </c>
      <c r="AC5364">
        <v>704</v>
      </c>
      <c r="AD5364">
        <v>20</v>
      </c>
      <c r="AE5364">
        <v>12</v>
      </c>
      <c r="AF5364">
        <v>2.6</v>
      </c>
      <c r="AG5364">
        <v>18.7</v>
      </c>
      <c r="AH5364">
        <v>450</v>
      </c>
    </row>
    <row r="5365" spans="1:34" hidden="1" x14ac:dyDescent="0.25">
      <c r="A5365" t="s">
        <v>20424</v>
      </c>
      <c r="B5365" t="s">
        <v>20425</v>
      </c>
      <c r="C5365" s="1" t="str">
        <f t="shared" si="862"/>
        <v>21:0624</v>
      </c>
      <c r="D5365" s="1" t="str">
        <f t="shared" ref="D5365:D5375" si="869">HYPERLINK("http://geochem.nrcan.gc.ca/cdogs/content/svy/svy210195_e.htm", "21:0195")</f>
        <v>21:0195</v>
      </c>
      <c r="E5365" t="s">
        <v>20381</v>
      </c>
      <c r="F5365" t="s">
        <v>20426</v>
      </c>
      <c r="H5365">
        <v>62.505521000000002</v>
      </c>
      <c r="I5365">
        <v>-138.78493760000001</v>
      </c>
      <c r="J5365" s="1" t="str">
        <f t="shared" ref="J5365:J5375" si="870">HYPERLINK("http://geochem.nrcan.gc.ca/cdogs/content/kwd/kwd020030_e.htm", "NGR bulk stream sediment")</f>
        <v>NGR bulk stream sediment</v>
      </c>
      <c r="K5365" s="1" t="str">
        <f t="shared" ref="K5365:K5375" si="871">HYPERLINK("http://geochem.nrcan.gc.ca/cdogs/content/kwd/kwd080006_e.htm", "&lt;177 micron (NGR)")</f>
        <v>&lt;177 micron (NGR)</v>
      </c>
      <c r="L5365">
        <v>42</v>
      </c>
      <c r="M5365" t="s">
        <v>47</v>
      </c>
      <c r="N5365">
        <v>822</v>
      </c>
      <c r="O5365">
        <v>68</v>
      </c>
      <c r="P5365">
        <v>13</v>
      </c>
      <c r="Q5365">
        <v>6</v>
      </c>
      <c r="R5365">
        <v>14</v>
      </c>
      <c r="S5365">
        <v>5</v>
      </c>
      <c r="T5365">
        <v>-0.2</v>
      </c>
      <c r="U5365">
        <v>230</v>
      </c>
      <c r="V5365">
        <v>2.4</v>
      </c>
      <c r="W5365">
        <v>-0.2</v>
      </c>
      <c r="X5365">
        <v>2</v>
      </c>
      <c r="Y5365">
        <v>-2</v>
      </c>
      <c r="Z5365">
        <v>47</v>
      </c>
      <c r="AA5365">
        <v>-0.2</v>
      </c>
      <c r="AB5365">
        <v>2</v>
      </c>
      <c r="AC5365">
        <v>1040</v>
      </c>
      <c r="AD5365">
        <v>20</v>
      </c>
      <c r="AE5365">
        <v>-2</v>
      </c>
      <c r="AF5365">
        <v>7.2</v>
      </c>
      <c r="AG5365">
        <v>2.4</v>
      </c>
      <c r="AH5365">
        <v>320</v>
      </c>
    </row>
    <row r="5366" spans="1:34" hidden="1" x14ac:dyDescent="0.25">
      <c r="A5366" t="s">
        <v>20427</v>
      </c>
      <c r="B5366" t="s">
        <v>20428</v>
      </c>
      <c r="C5366" s="1" t="str">
        <f t="shared" si="862"/>
        <v>21:0624</v>
      </c>
      <c r="D5366" s="1" t="str">
        <f t="shared" si="869"/>
        <v>21:0195</v>
      </c>
      <c r="E5366" t="s">
        <v>20429</v>
      </c>
      <c r="F5366" t="s">
        <v>20430</v>
      </c>
      <c r="H5366">
        <v>62.507000300000001</v>
      </c>
      <c r="I5366">
        <v>-138.75668239999999</v>
      </c>
      <c r="J5366" s="1" t="str">
        <f t="shared" si="870"/>
        <v>NGR bulk stream sediment</v>
      </c>
      <c r="K5366" s="1" t="str">
        <f t="shared" si="871"/>
        <v>&lt;177 micron (NGR)</v>
      </c>
      <c r="L5366">
        <v>42</v>
      </c>
      <c r="M5366" t="s">
        <v>101</v>
      </c>
      <c r="N5366">
        <v>823</v>
      </c>
      <c r="O5366">
        <v>55</v>
      </c>
      <c r="P5366">
        <v>14</v>
      </c>
      <c r="Q5366">
        <v>9</v>
      </c>
      <c r="R5366">
        <v>16</v>
      </c>
      <c r="S5366">
        <v>6</v>
      </c>
      <c r="T5366">
        <v>-0.2</v>
      </c>
      <c r="U5366">
        <v>250</v>
      </c>
      <c r="V5366">
        <v>2.2000000000000002</v>
      </c>
      <c r="W5366">
        <v>-0.2</v>
      </c>
      <c r="X5366">
        <v>2</v>
      </c>
      <c r="Y5366">
        <v>-2</v>
      </c>
      <c r="Z5366">
        <v>39</v>
      </c>
      <c r="AA5366">
        <v>-0.2</v>
      </c>
      <c r="AB5366">
        <v>2</v>
      </c>
      <c r="AC5366">
        <v>982</v>
      </c>
      <c r="AD5366">
        <v>10</v>
      </c>
      <c r="AE5366">
        <v>6</v>
      </c>
      <c r="AF5366">
        <v>5</v>
      </c>
      <c r="AG5366">
        <v>7.9</v>
      </c>
      <c r="AH5366">
        <v>270</v>
      </c>
    </row>
    <row r="5367" spans="1:34" hidden="1" x14ac:dyDescent="0.25">
      <c r="A5367" t="s">
        <v>20431</v>
      </c>
      <c r="B5367" t="s">
        <v>20432</v>
      </c>
      <c r="C5367" s="1" t="str">
        <f t="shared" si="862"/>
        <v>21:0624</v>
      </c>
      <c r="D5367" s="1" t="str">
        <f t="shared" si="869"/>
        <v>21:0195</v>
      </c>
      <c r="E5367" t="s">
        <v>20433</v>
      </c>
      <c r="F5367" t="s">
        <v>20434</v>
      </c>
      <c r="H5367">
        <v>62.520465299999998</v>
      </c>
      <c r="I5367">
        <v>-138.67354449999999</v>
      </c>
      <c r="J5367" s="1" t="str">
        <f t="shared" si="870"/>
        <v>NGR bulk stream sediment</v>
      </c>
      <c r="K5367" s="1" t="str">
        <f t="shared" si="871"/>
        <v>&lt;177 micron (NGR)</v>
      </c>
      <c r="L5367">
        <v>42</v>
      </c>
      <c r="M5367" t="s">
        <v>106</v>
      </c>
      <c r="N5367">
        <v>824</v>
      </c>
      <c r="O5367">
        <v>81</v>
      </c>
      <c r="P5367">
        <v>17</v>
      </c>
      <c r="Q5367">
        <v>13</v>
      </c>
      <c r="R5367">
        <v>15</v>
      </c>
      <c r="S5367">
        <v>7</v>
      </c>
      <c r="T5367">
        <v>-0.2</v>
      </c>
      <c r="U5367">
        <v>510</v>
      </c>
      <c r="V5367">
        <v>2.6</v>
      </c>
      <c r="W5367">
        <v>0.4</v>
      </c>
      <c r="X5367">
        <v>2</v>
      </c>
      <c r="Y5367">
        <v>2</v>
      </c>
      <c r="Z5367">
        <v>44</v>
      </c>
      <c r="AA5367">
        <v>-0.2</v>
      </c>
      <c r="AB5367">
        <v>3</v>
      </c>
      <c r="AC5367">
        <v>966</v>
      </c>
      <c r="AD5367">
        <v>35</v>
      </c>
      <c r="AE5367">
        <v>-2</v>
      </c>
      <c r="AF5367">
        <v>10</v>
      </c>
      <c r="AG5367">
        <v>12.8</v>
      </c>
      <c r="AH5367">
        <v>300</v>
      </c>
    </row>
    <row r="5368" spans="1:34" hidden="1" x14ac:dyDescent="0.25">
      <c r="A5368" t="s">
        <v>20435</v>
      </c>
      <c r="B5368" t="s">
        <v>20436</v>
      </c>
      <c r="C5368" s="1" t="str">
        <f t="shared" si="862"/>
        <v>21:0624</v>
      </c>
      <c r="D5368" s="1" t="str">
        <f t="shared" si="869"/>
        <v>21:0195</v>
      </c>
      <c r="E5368" t="s">
        <v>20437</v>
      </c>
      <c r="F5368" t="s">
        <v>20438</v>
      </c>
      <c r="H5368">
        <v>62.513483700000002</v>
      </c>
      <c r="I5368">
        <v>-138.62901360000001</v>
      </c>
      <c r="J5368" s="1" t="str">
        <f t="shared" si="870"/>
        <v>NGR bulk stream sediment</v>
      </c>
      <c r="K5368" s="1" t="str">
        <f t="shared" si="871"/>
        <v>&lt;177 micron (NGR)</v>
      </c>
      <c r="L5368">
        <v>42</v>
      </c>
      <c r="M5368" t="s">
        <v>111</v>
      </c>
      <c r="N5368">
        <v>825</v>
      </c>
      <c r="O5368">
        <v>79</v>
      </c>
      <c r="P5368">
        <v>20</v>
      </c>
      <c r="Q5368">
        <v>12</v>
      </c>
      <c r="R5368">
        <v>18</v>
      </c>
      <c r="S5368">
        <v>7</v>
      </c>
      <c r="T5368">
        <v>-0.2</v>
      </c>
      <c r="U5368">
        <v>360</v>
      </c>
      <c r="V5368">
        <v>2.1</v>
      </c>
      <c r="W5368">
        <v>0.4</v>
      </c>
      <c r="X5368">
        <v>1</v>
      </c>
      <c r="Y5368">
        <v>-2</v>
      </c>
      <c r="Z5368">
        <v>33</v>
      </c>
      <c r="AA5368">
        <v>0.4</v>
      </c>
      <c r="AB5368">
        <v>3</v>
      </c>
      <c r="AC5368">
        <v>811</v>
      </c>
      <c r="AD5368">
        <v>50</v>
      </c>
      <c r="AE5368">
        <v>-2</v>
      </c>
      <c r="AF5368">
        <v>18</v>
      </c>
      <c r="AG5368">
        <v>82.2</v>
      </c>
      <c r="AH5368">
        <v>195</v>
      </c>
    </row>
    <row r="5369" spans="1:34" hidden="1" x14ac:dyDescent="0.25">
      <c r="A5369" t="s">
        <v>20439</v>
      </c>
      <c r="B5369" t="s">
        <v>20440</v>
      </c>
      <c r="C5369" s="1" t="str">
        <f t="shared" si="862"/>
        <v>21:0624</v>
      </c>
      <c r="D5369" s="1" t="str">
        <f t="shared" si="869"/>
        <v>21:0195</v>
      </c>
      <c r="E5369" t="s">
        <v>20441</v>
      </c>
      <c r="F5369" t="s">
        <v>20442</v>
      </c>
      <c r="H5369">
        <v>62.496820399999997</v>
      </c>
      <c r="I5369">
        <v>-138.6187061</v>
      </c>
      <c r="J5369" s="1" t="str">
        <f t="shared" si="870"/>
        <v>NGR bulk stream sediment</v>
      </c>
      <c r="K5369" s="1" t="str">
        <f t="shared" si="871"/>
        <v>&lt;177 micron (NGR)</v>
      </c>
      <c r="L5369">
        <v>42</v>
      </c>
      <c r="M5369" t="s">
        <v>116</v>
      </c>
      <c r="N5369">
        <v>826</v>
      </c>
      <c r="O5369">
        <v>74</v>
      </c>
      <c r="P5369">
        <v>13</v>
      </c>
      <c r="Q5369">
        <v>13</v>
      </c>
      <c r="R5369">
        <v>13</v>
      </c>
      <c r="S5369">
        <v>6</v>
      </c>
      <c r="T5369">
        <v>-0.2</v>
      </c>
      <c r="U5369">
        <v>360</v>
      </c>
      <c r="V5369">
        <v>2.4</v>
      </c>
      <c r="W5369">
        <v>-0.2</v>
      </c>
      <c r="X5369">
        <v>2</v>
      </c>
      <c r="Y5369">
        <v>2</v>
      </c>
      <c r="Z5369">
        <v>42</v>
      </c>
      <c r="AA5369">
        <v>0.2</v>
      </c>
      <c r="AB5369">
        <v>3</v>
      </c>
      <c r="AC5369">
        <v>968</v>
      </c>
      <c r="AD5369">
        <v>20</v>
      </c>
      <c r="AE5369">
        <v>8</v>
      </c>
      <c r="AF5369">
        <v>8.6</v>
      </c>
      <c r="AG5369">
        <v>14.9</v>
      </c>
      <c r="AH5369">
        <v>205</v>
      </c>
    </row>
    <row r="5370" spans="1:34" hidden="1" x14ac:dyDescent="0.25">
      <c r="A5370" t="s">
        <v>20443</v>
      </c>
      <c r="B5370" t="s">
        <v>20444</v>
      </c>
      <c r="C5370" s="1" t="str">
        <f t="shared" si="862"/>
        <v>21:0624</v>
      </c>
      <c r="D5370" s="1" t="str">
        <f t="shared" si="869"/>
        <v>21:0195</v>
      </c>
      <c r="E5370" t="s">
        <v>20445</v>
      </c>
      <c r="F5370" t="s">
        <v>20446</v>
      </c>
      <c r="H5370">
        <v>62.468784999999997</v>
      </c>
      <c r="I5370">
        <v>-138.5309805</v>
      </c>
      <c r="J5370" s="1" t="str">
        <f t="shared" si="870"/>
        <v>NGR bulk stream sediment</v>
      </c>
      <c r="K5370" s="1" t="str">
        <f t="shared" si="871"/>
        <v>&lt;177 micron (NGR)</v>
      </c>
      <c r="L5370">
        <v>42</v>
      </c>
      <c r="M5370" t="s">
        <v>121</v>
      </c>
      <c r="N5370">
        <v>827</v>
      </c>
      <c r="O5370">
        <v>73</v>
      </c>
      <c r="P5370">
        <v>18</v>
      </c>
      <c r="Q5370">
        <v>11</v>
      </c>
      <c r="R5370">
        <v>16</v>
      </c>
      <c r="S5370">
        <v>8</v>
      </c>
      <c r="T5370">
        <v>-0.2</v>
      </c>
      <c r="U5370">
        <v>330</v>
      </c>
      <c r="V5370">
        <v>3</v>
      </c>
      <c r="W5370">
        <v>-0.2</v>
      </c>
      <c r="X5370">
        <v>2</v>
      </c>
      <c r="Y5370">
        <v>-2</v>
      </c>
      <c r="Z5370">
        <v>61</v>
      </c>
      <c r="AA5370">
        <v>-0.2</v>
      </c>
      <c r="AB5370">
        <v>2</v>
      </c>
      <c r="AC5370">
        <v>1070</v>
      </c>
      <c r="AD5370">
        <v>15</v>
      </c>
      <c r="AE5370">
        <v>-2</v>
      </c>
      <c r="AF5370">
        <v>10.8</v>
      </c>
      <c r="AG5370">
        <v>6.8</v>
      </c>
      <c r="AH5370">
        <v>220</v>
      </c>
    </row>
    <row r="5371" spans="1:34" hidden="1" x14ac:dyDescent="0.25">
      <c r="A5371" t="s">
        <v>20447</v>
      </c>
      <c r="B5371" t="s">
        <v>20448</v>
      </c>
      <c r="C5371" s="1" t="str">
        <f t="shared" si="862"/>
        <v>21:0624</v>
      </c>
      <c r="D5371" s="1" t="str">
        <f t="shared" si="869"/>
        <v>21:0195</v>
      </c>
      <c r="E5371" t="s">
        <v>20449</v>
      </c>
      <c r="F5371" t="s">
        <v>20450</v>
      </c>
      <c r="H5371">
        <v>62.455497600000001</v>
      </c>
      <c r="I5371">
        <v>-138.48051319999999</v>
      </c>
      <c r="J5371" s="1" t="str">
        <f t="shared" si="870"/>
        <v>NGR bulk stream sediment</v>
      </c>
      <c r="K5371" s="1" t="str">
        <f t="shared" si="871"/>
        <v>&lt;177 micron (NGR)</v>
      </c>
      <c r="L5371">
        <v>42</v>
      </c>
      <c r="M5371" t="s">
        <v>126</v>
      </c>
      <c r="N5371">
        <v>828</v>
      </c>
      <c r="O5371">
        <v>68</v>
      </c>
      <c r="P5371">
        <v>16</v>
      </c>
      <c r="Q5371">
        <v>9</v>
      </c>
      <c r="R5371">
        <v>19</v>
      </c>
      <c r="S5371">
        <v>9</v>
      </c>
      <c r="T5371">
        <v>-0.2</v>
      </c>
      <c r="U5371">
        <v>320</v>
      </c>
      <c r="V5371">
        <v>2.6</v>
      </c>
      <c r="W5371">
        <v>-0.2</v>
      </c>
      <c r="X5371">
        <v>1</v>
      </c>
      <c r="Y5371">
        <v>-2</v>
      </c>
      <c r="Z5371">
        <v>58</v>
      </c>
      <c r="AA5371">
        <v>0.4</v>
      </c>
      <c r="AB5371">
        <v>2</v>
      </c>
      <c r="AC5371">
        <v>849</v>
      </c>
      <c r="AD5371">
        <v>25</v>
      </c>
      <c r="AE5371">
        <v>-2</v>
      </c>
      <c r="AF5371">
        <v>10</v>
      </c>
      <c r="AG5371">
        <v>7.1</v>
      </c>
      <c r="AH5371">
        <v>320</v>
      </c>
    </row>
    <row r="5372" spans="1:34" hidden="1" x14ac:dyDescent="0.25">
      <c r="A5372" t="s">
        <v>20451</v>
      </c>
      <c r="B5372" t="s">
        <v>20452</v>
      </c>
      <c r="C5372" s="1" t="str">
        <f t="shared" si="862"/>
        <v>21:0624</v>
      </c>
      <c r="D5372" s="1" t="str">
        <f t="shared" si="869"/>
        <v>21:0195</v>
      </c>
      <c r="E5372" t="s">
        <v>20453</v>
      </c>
      <c r="F5372" t="s">
        <v>20454</v>
      </c>
      <c r="H5372">
        <v>62.462614500000001</v>
      </c>
      <c r="I5372">
        <v>-138.48024280000001</v>
      </c>
      <c r="J5372" s="1" t="str">
        <f t="shared" si="870"/>
        <v>NGR bulk stream sediment</v>
      </c>
      <c r="K5372" s="1" t="str">
        <f t="shared" si="871"/>
        <v>&lt;177 micron (NGR)</v>
      </c>
      <c r="L5372">
        <v>42</v>
      </c>
      <c r="M5372" t="s">
        <v>131</v>
      </c>
      <c r="N5372">
        <v>829</v>
      </c>
      <c r="O5372">
        <v>84</v>
      </c>
      <c r="P5372">
        <v>18</v>
      </c>
      <c r="Q5372">
        <v>10</v>
      </c>
      <c r="R5372">
        <v>33</v>
      </c>
      <c r="S5372">
        <v>12</v>
      </c>
      <c r="T5372">
        <v>-0.2</v>
      </c>
      <c r="U5372">
        <v>290</v>
      </c>
      <c r="V5372">
        <v>3.1</v>
      </c>
      <c r="W5372">
        <v>-0.2</v>
      </c>
      <c r="X5372">
        <v>2</v>
      </c>
      <c r="Y5372">
        <v>-2</v>
      </c>
      <c r="Z5372">
        <v>67</v>
      </c>
      <c r="AA5372">
        <v>0.5</v>
      </c>
      <c r="AB5372">
        <v>2</v>
      </c>
      <c r="AC5372">
        <v>779</v>
      </c>
      <c r="AD5372">
        <v>30</v>
      </c>
      <c r="AE5372">
        <v>-2</v>
      </c>
      <c r="AF5372">
        <v>9.6</v>
      </c>
      <c r="AG5372">
        <v>4.5999999999999996</v>
      </c>
      <c r="AH5372">
        <v>300</v>
      </c>
    </row>
    <row r="5373" spans="1:34" hidden="1" x14ac:dyDescent="0.25">
      <c r="A5373" t="s">
        <v>20455</v>
      </c>
      <c r="B5373" t="s">
        <v>20456</v>
      </c>
      <c r="C5373" s="1" t="str">
        <f t="shared" si="862"/>
        <v>21:0624</v>
      </c>
      <c r="D5373" s="1" t="str">
        <f t="shared" si="869"/>
        <v>21:0195</v>
      </c>
      <c r="E5373" t="s">
        <v>20457</v>
      </c>
      <c r="F5373" t="s">
        <v>20458</v>
      </c>
      <c r="H5373">
        <v>62.3837604</v>
      </c>
      <c r="I5373">
        <v>-138.5556105</v>
      </c>
      <c r="J5373" s="1" t="str">
        <f t="shared" si="870"/>
        <v>NGR bulk stream sediment</v>
      </c>
      <c r="K5373" s="1" t="str">
        <f t="shared" si="871"/>
        <v>&lt;177 micron (NGR)</v>
      </c>
      <c r="L5373">
        <v>43</v>
      </c>
      <c r="M5373" t="s">
        <v>38</v>
      </c>
      <c r="N5373">
        <v>830</v>
      </c>
      <c r="O5373">
        <v>53</v>
      </c>
      <c r="P5373">
        <v>10</v>
      </c>
      <c r="Q5373">
        <v>6</v>
      </c>
      <c r="R5373">
        <v>12</v>
      </c>
      <c r="S5373">
        <v>6</v>
      </c>
      <c r="T5373">
        <v>-0.2</v>
      </c>
      <c r="U5373">
        <v>240</v>
      </c>
      <c r="V5373">
        <v>2.1</v>
      </c>
      <c r="W5373">
        <v>-0.2</v>
      </c>
      <c r="X5373">
        <v>2</v>
      </c>
      <c r="Y5373">
        <v>-2</v>
      </c>
      <c r="Z5373">
        <v>45</v>
      </c>
      <c r="AA5373">
        <v>-0.2</v>
      </c>
      <c r="AB5373">
        <v>4</v>
      </c>
      <c r="AC5373">
        <v>742</v>
      </c>
      <c r="AD5373">
        <v>20</v>
      </c>
      <c r="AE5373">
        <v>2</v>
      </c>
      <c r="AF5373">
        <v>4.4000000000000004</v>
      </c>
      <c r="AG5373">
        <v>8.8000000000000007</v>
      </c>
      <c r="AH5373">
        <v>270</v>
      </c>
    </row>
    <row r="5374" spans="1:34" hidden="1" x14ac:dyDescent="0.25">
      <c r="A5374" t="s">
        <v>20459</v>
      </c>
      <c r="B5374" t="s">
        <v>20460</v>
      </c>
      <c r="C5374" s="1" t="str">
        <f t="shared" si="862"/>
        <v>21:0624</v>
      </c>
      <c r="D5374" s="1" t="str">
        <f t="shared" si="869"/>
        <v>21:0195</v>
      </c>
      <c r="E5374" t="s">
        <v>20461</v>
      </c>
      <c r="F5374" t="s">
        <v>20462</v>
      </c>
      <c r="H5374">
        <v>62.425960400000001</v>
      </c>
      <c r="I5374">
        <v>-138.57258300000001</v>
      </c>
      <c r="J5374" s="1" t="str">
        <f t="shared" si="870"/>
        <v>NGR bulk stream sediment</v>
      </c>
      <c r="K5374" s="1" t="str">
        <f t="shared" si="871"/>
        <v>&lt;177 micron (NGR)</v>
      </c>
      <c r="L5374">
        <v>43</v>
      </c>
      <c r="M5374" t="s">
        <v>43</v>
      </c>
      <c r="N5374">
        <v>831</v>
      </c>
      <c r="O5374">
        <v>75</v>
      </c>
      <c r="P5374">
        <v>18</v>
      </c>
      <c r="Q5374">
        <v>8</v>
      </c>
      <c r="R5374">
        <v>19</v>
      </c>
      <c r="S5374">
        <v>9</v>
      </c>
      <c r="T5374">
        <v>-0.2</v>
      </c>
      <c r="U5374">
        <v>270</v>
      </c>
      <c r="V5374">
        <v>2.5</v>
      </c>
      <c r="W5374">
        <v>0.3</v>
      </c>
      <c r="X5374">
        <v>2</v>
      </c>
      <c r="Y5374">
        <v>-2</v>
      </c>
      <c r="Z5374">
        <v>49</v>
      </c>
      <c r="AA5374">
        <v>0.3</v>
      </c>
      <c r="AB5374">
        <v>5</v>
      </c>
      <c r="AC5374">
        <v>1010</v>
      </c>
      <c r="AD5374">
        <v>25</v>
      </c>
      <c r="AE5374">
        <v>2</v>
      </c>
      <c r="AF5374">
        <v>13.6</v>
      </c>
      <c r="AG5374">
        <v>8.6999999999999993</v>
      </c>
      <c r="AH5374">
        <v>310</v>
      </c>
    </row>
    <row r="5375" spans="1:34" hidden="1" x14ac:dyDescent="0.25">
      <c r="A5375" t="s">
        <v>20463</v>
      </c>
      <c r="B5375" t="s">
        <v>20464</v>
      </c>
      <c r="C5375" s="1" t="str">
        <f t="shared" si="862"/>
        <v>21:0624</v>
      </c>
      <c r="D5375" s="1" t="str">
        <f t="shared" si="869"/>
        <v>21:0195</v>
      </c>
      <c r="E5375" t="s">
        <v>20465</v>
      </c>
      <c r="F5375" t="s">
        <v>20466</v>
      </c>
      <c r="H5375">
        <v>62.419141099999997</v>
      </c>
      <c r="I5375">
        <v>-138.56777099999999</v>
      </c>
      <c r="J5375" s="1" t="str">
        <f t="shared" si="870"/>
        <v>NGR bulk stream sediment</v>
      </c>
      <c r="K5375" s="1" t="str">
        <f t="shared" si="871"/>
        <v>&lt;177 micron (NGR)</v>
      </c>
      <c r="L5375">
        <v>43</v>
      </c>
      <c r="M5375" t="s">
        <v>56</v>
      </c>
      <c r="N5375">
        <v>832</v>
      </c>
      <c r="O5375">
        <v>65</v>
      </c>
      <c r="P5375">
        <v>17</v>
      </c>
      <c r="Q5375">
        <v>9</v>
      </c>
      <c r="R5375">
        <v>16</v>
      </c>
      <c r="S5375">
        <v>6</v>
      </c>
      <c r="T5375">
        <v>-0.2</v>
      </c>
      <c r="U5375">
        <v>300</v>
      </c>
      <c r="V5375">
        <v>2.6</v>
      </c>
      <c r="W5375">
        <v>-0.2</v>
      </c>
      <c r="X5375">
        <v>3</v>
      </c>
      <c r="Y5375">
        <v>-2</v>
      </c>
      <c r="Z5375">
        <v>47</v>
      </c>
      <c r="AA5375">
        <v>0.2</v>
      </c>
      <c r="AB5375">
        <v>4</v>
      </c>
      <c r="AC5375">
        <v>1120</v>
      </c>
      <c r="AD5375">
        <v>20</v>
      </c>
      <c r="AE5375">
        <v>6</v>
      </c>
      <c r="AF5375">
        <v>7.2</v>
      </c>
      <c r="AG5375">
        <v>9.3000000000000007</v>
      </c>
      <c r="AH5375">
        <v>320</v>
      </c>
    </row>
    <row r="5376" spans="1:34" hidden="1" x14ac:dyDescent="0.25">
      <c r="A5376" t="s">
        <v>20467</v>
      </c>
      <c r="B5376" t="s">
        <v>20468</v>
      </c>
      <c r="C5376" s="1" t="str">
        <f t="shared" ref="C5376:C5439" si="872">HYPERLINK("http://geochem.nrcan.gc.ca/cdogs/content/bdl/bdl210624_e.htm", "21:0624")</f>
        <v>21:0624</v>
      </c>
      <c r="D5376" s="1" t="str">
        <f>HYPERLINK("http://geochem.nrcan.gc.ca/cdogs/content/svy/svy_e.htm", "")</f>
        <v/>
      </c>
      <c r="G5376" s="1" t="str">
        <f>HYPERLINK("http://geochem.nrcan.gc.ca/cdogs/content/cr_/cr_00079_e.htm", "79")</f>
        <v>79</v>
      </c>
      <c r="J5376" t="s">
        <v>69</v>
      </c>
      <c r="K5376" t="s">
        <v>70</v>
      </c>
      <c r="L5376">
        <v>43</v>
      </c>
      <c r="M5376" t="s">
        <v>71</v>
      </c>
      <c r="N5376">
        <v>833</v>
      </c>
      <c r="O5376">
        <v>113</v>
      </c>
      <c r="P5376">
        <v>88</v>
      </c>
      <c r="Q5376">
        <v>18</v>
      </c>
      <c r="R5376">
        <v>208</v>
      </c>
      <c r="S5376">
        <v>23</v>
      </c>
      <c r="T5376">
        <v>-0.2</v>
      </c>
      <c r="U5376">
        <v>780</v>
      </c>
      <c r="V5376">
        <v>3.4</v>
      </c>
      <c r="W5376">
        <v>1</v>
      </c>
      <c r="X5376">
        <v>6</v>
      </c>
      <c r="Y5376">
        <v>-2</v>
      </c>
      <c r="Z5376">
        <v>68</v>
      </c>
      <c r="AA5376">
        <v>0.5</v>
      </c>
      <c r="AB5376">
        <v>3</v>
      </c>
      <c r="AC5376">
        <v>701</v>
      </c>
      <c r="AD5376">
        <v>40</v>
      </c>
      <c r="AE5376">
        <v>-2</v>
      </c>
      <c r="AF5376">
        <v>3</v>
      </c>
      <c r="AG5376">
        <v>2.7</v>
      </c>
      <c r="AH5376">
        <v>300</v>
      </c>
    </row>
    <row r="5377" spans="1:34" hidden="1" x14ac:dyDescent="0.25">
      <c r="A5377" t="s">
        <v>20469</v>
      </c>
      <c r="B5377" t="s">
        <v>20470</v>
      </c>
      <c r="C5377" s="1" t="str">
        <f t="shared" si="872"/>
        <v>21:0624</v>
      </c>
      <c r="D5377" s="1" t="str">
        <f t="shared" ref="D5377:D5398" si="873">HYPERLINK("http://geochem.nrcan.gc.ca/cdogs/content/svy/svy210195_e.htm", "21:0195")</f>
        <v>21:0195</v>
      </c>
      <c r="E5377" t="s">
        <v>20471</v>
      </c>
      <c r="F5377" t="s">
        <v>20472</v>
      </c>
      <c r="H5377">
        <v>62.4078479</v>
      </c>
      <c r="I5377">
        <v>-138.5741869</v>
      </c>
      <c r="J5377" s="1" t="str">
        <f t="shared" ref="J5377:J5398" si="874">HYPERLINK("http://geochem.nrcan.gc.ca/cdogs/content/kwd/kwd020030_e.htm", "NGR bulk stream sediment")</f>
        <v>NGR bulk stream sediment</v>
      </c>
      <c r="K5377" s="1" t="str">
        <f t="shared" ref="K5377:K5398" si="875">HYPERLINK("http://geochem.nrcan.gc.ca/cdogs/content/kwd/kwd080006_e.htm", "&lt;177 micron (NGR)")</f>
        <v>&lt;177 micron (NGR)</v>
      </c>
      <c r="L5377">
        <v>43</v>
      </c>
      <c r="M5377" t="s">
        <v>61</v>
      </c>
      <c r="N5377">
        <v>834</v>
      </c>
      <c r="O5377">
        <v>54</v>
      </c>
      <c r="P5377">
        <v>11</v>
      </c>
      <c r="Q5377">
        <v>6</v>
      </c>
      <c r="R5377">
        <v>13</v>
      </c>
      <c r="S5377">
        <v>7</v>
      </c>
      <c r="T5377">
        <v>-0.2</v>
      </c>
      <c r="U5377">
        <v>220</v>
      </c>
      <c r="V5377">
        <v>2.4</v>
      </c>
      <c r="W5377">
        <v>-0.2</v>
      </c>
      <c r="X5377">
        <v>2</v>
      </c>
      <c r="Y5377">
        <v>-2</v>
      </c>
      <c r="Z5377">
        <v>50</v>
      </c>
      <c r="AA5377">
        <v>0.2</v>
      </c>
      <c r="AB5377">
        <v>3</v>
      </c>
      <c r="AC5377">
        <v>1420</v>
      </c>
      <c r="AD5377">
        <v>-10</v>
      </c>
      <c r="AE5377">
        <v>2</v>
      </c>
      <c r="AF5377">
        <v>1.7</v>
      </c>
      <c r="AG5377">
        <v>3.2</v>
      </c>
      <c r="AH5377">
        <v>270</v>
      </c>
    </row>
    <row r="5378" spans="1:34" hidden="1" x14ac:dyDescent="0.25">
      <c r="A5378" t="s">
        <v>20473</v>
      </c>
      <c r="B5378" t="s">
        <v>20474</v>
      </c>
      <c r="C5378" s="1" t="str">
        <f t="shared" si="872"/>
        <v>21:0624</v>
      </c>
      <c r="D5378" s="1" t="str">
        <f t="shared" si="873"/>
        <v>21:0195</v>
      </c>
      <c r="E5378" t="s">
        <v>20457</v>
      </c>
      <c r="F5378" t="s">
        <v>20475</v>
      </c>
      <c r="H5378">
        <v>62.3837604</v>
      </c>
      <c r="I5378">
        <v>-138.5556105</v>
      </c>
      <c r="J5378" s="1" t="str">
        <f t="shared" si="874"/>
        <v>NGR bulk stream sediment</v>
      </c>
      <c r="K5378" s="1" t="str">
        <f t="shared" si="875"/>
        <v>&lt;177 micron (NGR)</v>
      </c>
      <c r="L5378">
        <v>43</v>
      </c>
      <c r="M5378" t="s">
        <v>47</v>
      </c>
      <c r="N5378">
        <v>835</v>
      </c>
      <c r="O5378">
        <v>55</v>
      </c>
      <c r="P5378">
        <v>10</v>
      </c>
      <c r="Q5378">
        <v>7</v>
      </c>
      <c r="R5378">
        <v>11</v>
      </c>
      <c r="S5378">
        <v>6</v>
      </c>
      <c r="T5378">
        <v>-0.2</v>
      </c>
      <c r="U5378">
        <v>240</v>
      </c>
      <c r="V5378">
        <v>2.1</v>
      </c>
      <c r="W5378">
        <v>-0.2</v>
      </c>
      <c r="X5378">
        <v>2</v>
      </c>
      <c r="Y5378">
        <v>-2</v>
      </c>
      <c r="Z5378">
        <v>47</v>
      </c>
      <c r="AA5378">
        <v>1</v>
      </c>
      <c r="AB5378">
        <v>2</v>
      </c>
      <c r="AC5378">
        <v>765</v>
      </c>
      <c r="AD5378">
        <v>15</v>
      </c>
      <c r="AE5378">
        <v>2</v>
      </c>
      <c r="AF5378">
        <v>4.5999999999999996</v>
      </c>
      <c r="AG5378">
        <v>8.3000000000000007</v>
      </c>
      <c r="AH5378">
        <v>310</v>
      </c>
    </row>
    <row r="5379" spans="1:34" hidden="1" x14ac:dyDescent="0.25">
      <c r="A5379" t="s">
        <v>20476</v>
      </c>
      <c r="B5379" t="s">
        <v>20477</v>
      </c>
      <c r="C5379" s="1" t="str">
        <f t="shared" si="872"/>
        <v>21:0624</v>
      </c>
      <c r="D5379" s="1" t="str">
        <f t="shared" si="873"/>
        <v>21:0195</v>
      </c>
      <c r="E5379" t="s">
        <v>20457</v>
      </c>
      <c r="F5379" t="s">
        <v>20478</v>
      </c>
      <c r="H5379">
        <v>62.3837604</v>
      </c>
      <c r="I5379">
        <v>-138.5556105</v>
      </c>
      <c r="J5379" s="1" t="str">
        <f t="shared" si="874"/>
        <v>NGR bulk stream sediment</v>
      </c>
      <c r="K5379" s="1" t="str">
        <f t="shared" si="875"/>
        <v>&lt;177 micron (NGR)</v>
      </c>
      <c r="L5379">
        <v>43</v>
      </c>
      <c r="M5379" t="s">
        <v>51</v>
      </c>
      <c r="N5379">
        <v>836</v>
      </c>
      <c r="O5379">
        <v>53</v>
      </c>
      <c r="P5379">
        <v>10</v>
      </c>
      <c r="Q5379">
        <v>5</v>
      </c>
      <c r="R5379">
        <v>11</v>
      </c>
      <c r="S5379">
        <v>4</v>
      </c>
      <c r="T5379">
        <v>-0.2</v>
      </c>
      <c r="U5379">
        <v>260</v>
      </c>
      <c r="V5379">
        <v>2.2000000000000002</v>
      </c>
      <c r="W5379">
        <v>0.2</v>
      </c>
      <c r="X5379">
        <v>1</v>
      </c>
      <c r="Y5379">
        <v>-2</v>
      </c>
      <c r="Z5379">
        <v>46</v>
      </c>
      <c r="AA5379">
        <v>0.2</v>
      </c>
      <c r="AB5379">
        <v>3</v>
      </c>
      <c r="AC5379">
        <v>828</v>
      </c>
      <c r="AD5379">
        <v>15</v>
      </c>
      <c r="AE5379">
        <v>2</v>
      </c>
      <c r="AF5379">
        <v>3.2</v>
      </c>
      <c r="AG5379">
        <v>9.1999999999999993</v>
      </c>
      <c r="AH5379">
        <v>240</v>
      </c>
    </row>
    <row r="5380" spans="1:34" hidden="1" x14ac:dyDescent="0.25">
      <c r="A5380" t="s">
        <v>20479</v>
      </c>
      <c r="B5380" t="s">
        <v>20480</v>
      </c>
      <c r="C5380" s="1" t="str">
        <f t="shared" si="872"/>
        <v>21:0624</v>
      </c>
      <c r="D5380" s="1" t="str">
        <f t="shared" si="873"/>
        <v>21:0195</v>
      </c>
      <c r="E5380" t="s">
        <v>20481</v>
      </c>
      <c r="F5380" t="s">
        <v>20482</v>
      </c>
      <c r="H5380">
        <v>62.390289899999999</v>
      </c>
      <c r="I5380">
        <v>-138.53781760000001</v>
      </c>
      <c r="J5380" s="1" t="str">
        <f t="shared" si="874"/>
        <v>NGR bulk stream sediment</v>
      </c>
      <c r="K5380" s="1" t="str">
        <f t="shared" si="875"/>
        <v>&lt;177 micron (NGR)</v>
      </c>
      <c r="L5380">
        <v>43</v>
      </c>
      <c r="M5380" t="s">
        <v>66</v>
      </c>
      <c r="N5380">
        <v>837</v>
      </c>
      <c r="O5380">
        <v>67</v>
      </c>
      <c r="P5380">
        <v>15</v>
      </c>
      <c r="Q5380">
        <v>5</v>
      </c>
      <c r="R5380">
        <v>16</v>
      </c>
      <c r="S5380">
        <v>6</v>
      </c>
      <c r="T5380">
        <v>-0.2</v>
      </c>
      <c r="U5380">
        <v>320</v>
      </c>
      <c r="V5380">
        <v>2.6</v>
      </c>
      <c r="W5380">
        <v>-0.2</v>
      </c>
      <c r="X5380">
        <v>7</v>
      </c>
      <c r="Y5380">
        <v>-2</v>
      </c>
      <c r="Z5380">
        <v>45</v>
      </c>
      <c r="AA5380">
        <v>0.3</v>
      </c>
      <c r="AB5380">
        <v>2</v>
      </c>
      <c r="AC5380">
        <v>1290</v>
      </c>
      <c r="AD5380">
        <v>20</v>
      </c>
      <c r="AE5380">
        <v>-2</v>
      </c>
      <c r="AF5380">
        <v>8</v>
      </c>
      <c r="AG5380">
        <v>5</v>
      </c>
      <c r="AH5380">
        <v>340</v>
      </c>
    </row>
    <row r="5381" spans="1:34" hidden="1" x14ac:dyDescent="0.25">
      <c r="A5381" t="s">
        <v>20483</v>
      </c>
      <c r="B5381" t="s">
        <v>20484</v>
      </c>
      <c r="C5381" s="1" t="str">
        <f t="shared" si="872"/>
        <v>21:0624</v>
      </c>
      <c r="D5381" s="1" t="str">
        <f t="shared" si="873"/>
        <v>21:0195</v>
      </c>
      <c r="E5381" t="s">
        <v>20485</v>
      </c>
      <c r="F5381" t="s">
        <v>20486</v>
      </c>
      <c r="H5381">
        <v>62.3758312</v>
      </c>
      <c r="I5381">
        <v>-138.49757640000001</v>
      </c>
      <c r="J5381" s="1" t="str">
        <f t="shared" si="874"/>
        <v>NGR bulk stream sediment</v>
      </c>
      <c r="K5381" s="1" t="str">
        <f t="shared" si="875"/>
        <v>&lt;177 micron (NGR)</v>
      </c>
      <c r="L5381">
        <v>43</v>
      </c>
      <c r="M5381" t="s">
        <v>76</v>
      </c>
      <c r="N5381">
        <v>838</v>
      </c>
      <c r="O5381">
        <v>67</v>
      </c>
      <c r="P5381">
        <v>10</v>
      </c>
      <c r="Q5381">
        <v>5</v>
      </c>
      <c r="R5381">
        <v>17</v>
      </c>
      <c r="S5381">
        <v>7</v>
      </c>
      <c r="T5381">
        <v>-0.2</v>
      </c>
      <c r="U5381">
        <v>460</v>
      </c>
      <c r="V5381">
        <v>2.2999999999999998</v>
      </c>
      <c r="W5381">
        <v>0.3</v>
      </c>
      <c r="X5381">
        <v>1</v>
      </c>
      <c r="Y5381">
        <v>-2</v>
      </c>
      <c r="Z5381">
        <v>43</v>
      </c>
      <c r="AA5381">
        <v>-0.2</v>
      </c>
      <c r="AB5381">
        <v>2</v>
      </c>
      <c r="AC5381">
        <v>954</v>
      </c>
      <c r="AD5381">
        <v>20</v>
      </c>
      <c r="AE5381">
        <v>2</v>
      </c>
      <c r="AF5381">
        <v>6.6</v>
      </c>
      <c r="AG5381">
        <v>3.1</v>
      </c>
      <c r="AH5381">
        <v>285</v>
      </c>
    </row>
    <row r="5382" spans="1:34" hidden="1" x14ac:dyDescent="0.25">
      <c r="A5382" t="s">
        <v>20487</v>
      </c>
      <c r="B5382" t="s">
        <v>20488</v>
      </c>
      <c r="C5382" s="1" t="str">
        <f t="shared" si="872"/>
        <v>21:0624</v>
      </c>
      <c r="D5382" s="1" t="str">
        <f t="shared" si="873"/>
        <v>21:0195</v>
      </c>
      <c r="E5382" t="s">
        <v>20489</v>
      </c>
      <c r="F5382" t="s">
        <v>20490</v>
      </c>
      <c r="H5382">
        <v>62.381431300000003</v>
      </c>
      <c r="I5382">
        <v>-138.49935289999999</v>
      </c>
      <c r="J5382" s="1" t="str">
        <f t="shared" si="874"/>
        <v>NGR bulk stream sediment</v>
      </c>
      <c r="K5382" s="1" t="str">
        <f t="shared" si="875"/>
        <v>&lt;177 micron (NGR)</v>
      </c>
      <c r="L5382">
        <v>43</v>
      </c>
      <c r="M5382" t="s">
        <v>81</v>
      </c>
      <c r="N5382">
        <v>839</v>
      </c>
      <c r="O5382">
        <v>80</v>
      </c>
      <c r="P5382">
        <v>16</v>
      </c>
      <c r="Q5382">
        <v>9</v>
      </c>
      <c r="R5382">
        <v>46</v>
      </c>
      <c r="S5382">
        <v>11</v>
      </c>
      <c r="T5382">
        <v>-0.2</v>
      </c>
      <c r="U5382">
        <v>280</v>
      </c>
      <c r="V5382">
        <v>2.8</v>
      </c>
      <c r="W5382">
        <v>0.2</v>
      </c>
      <c r="X5382">
        <v>2</v>
      </c>
      <c r="Y5382">
        <v>-2</v>
      </c>
      <c r="Z5382">
        <v>55</v>
      </c>
      <c r="AA5382">
        <v>-0.2</v>
      </c>
      <c r="AB5382">
        <v>2</v>
      </c>
      <c r="AC5382">
        <v>1000</v>
      </c>
      <c r="AD5382">
        <v>20</v>
      </c>
      <c r="AE5382">
        <v>-2</v>
      </c>
      <c r="AF5382">
        <v>9</v>
      </c>
      <c r="AG5382">
        <v>2.8</v>
      </c>
      <c r="AH5382">
        <v>310</v>
      </c>
    </row>
    <row r="5383" spans="1:34" hidden="1" x14ac:dyDescent="0.25">
      <c r="A5383" t="s">
        <v>20491</v>
      </c>
      <c r="B5383" t="s">
        <v>20492</v>
      </c>
      <c r="C5383" s="1" t="str">
        <f t="shared" si="872"/>
        <v>21:0624</v>
      </c>
      <c r="D5383" s="1" t="str">
        <f t="shared" si="873"/>
        <v>21:0195</v>
      </c>
      <c r="E5383" t="s">
        <v>20493</v>
      </c>
      <c r="F5383" t="s">
        <v>20494</v>
      </c>
      <c r="H5383">
        <v>62.397109100000002</v>
      </c>
      <c r="I5383">
        <v>-138.47236000000001</v>
      </c>
      <c r="J5383" s="1" t="str">
        <f t="shared" si="874"/>
        <v>NGR bulk stream sediment</v>
      </c>
      <c r="K5383" s="1" t="str">
        <f t="shared" si="875"/>
        <v>&lt;177 micron (NGR)</v>
      </c>
      <c r="L5383">
        <v>43</v>
      </c>
      <c r="M5383" t="s">
        <v>86</v>
      </c>
      <c r="N5383">
        <v>840</v>
      </c>
      <c r="O5383">
        <v>89</v>
      </c>
      <c r="P5383">
        <v>40</v>
      </c>
      <c r="Q5383">
        <v>20</v>
      </c>
      <c r="R5383">
        <v>21</v>
      </c>
      <c r="S5383">
        <v>6</v>
      </c>
      <c r="T5383">
        <v>-0.2</v>
      </c>
      <c r="U5383">
        <v>380</v>
      </c>
      <c r="V5383">
        <v>2.6</v>
      </c>
      <c r="W5383">
        <v>0.8</v>
      </c>
      <c r="X5383">
        <v>3</v>
      </c>
      <c r="Y5383">
        <v>11</v>
      </c>
      <c r="Z5383">
        <v>44</v>
      </c>
      <c r="AA5383">
        <v>0.3</v>
      </c>
      <c r="AB5383">
        <v>3</v>
      </c>
      <c r="AC5383">
        <v>751</v>
      </c>
      <c r="AD5383">
        <v>90</v>
      </c>
      <c r="AE5383">
        <v>2</v>
      </c>
      <c r="AF5383">
        <v>23.6</v>
      </c>
      <c r="AG5383">
        <v>51.1</v>
      </c>
      <c r="AH5383">
        <v>260</v>
      </c>
    </row>
    <row r="5384" spans="1:34" hidden="1" x14ac:dyDescent="0.25">
      <c r="A5384" t="s">
        <v>20495</v>
      </c>
      <c r="B5384" t="s">
        <v>20496</v>
      </c>
      <c r="C5384" s="1" t="str">
        <f t="shared" si="872"/>
        <v>21:0624</v>
      </c>
      <c r="D5384" s="1" t="str">
        <f t="shared" si="873"/>
        <v>21:0195</v>
      </c>
      <c r="E5384" t="s">
        <v>20497</v>
      </c>
      <c r="F5384" t="s">
        <v>20498</v>
      </c>
      <c r="H5384">
        <v>62.392366199999998</v>
      </c>
      <c r="I5384">
        <v>-138.3977692</v>
      </c>
      <c r="J5384" s="1" t="str">
        <f t="shared" si="874"/>
        <v>NGR bulk stream sediment</v>
      </c>
      <c r="K5384" s="1" t="str">
        <f t="shared" si="875"/>
        <v>&lt;177 micron (NGR)</v>
      </c>
      <c r="L5384">
        <v>43</v>
      </c>
      <c r="M5384" t="s">
        <v>91</v>
      </c>
      <c r="N5384">
        <v>841</v>
      </c>
      <c r="O5384">
        <v>66</v>
      </c>
      <c r="P5384">
        <v>14</v>
      </c>
      <c r="Q5384">
        <v>9</v>
      </c>
      <c r="R5384">
        <v>35</v>
      </c>
      <c r="S5384">
        <v>11</v>
      </c>
      <c r="T5384">
        <v>-0.2</v>
      </c>
      <c r="U5384">
        <v>330</v>
      </c>
      <c r="V5384">
        <v>2.5</v>
      </c>
      <c r="W5384">
        <v>-0.2</v>
      </c>
      <c r="X5384">
        <v>2</v>
      </c>
      <c r="Y5384">
        <v>-2</v>
      </c>
      <c r="Z5384">
        <v>56</v>
      </c>
      <c r="AA5384">
        <v>-0.2</v>
      </c>
      <c r="AB5384">
        <v>4</v>
      </c>
      <c r="AC5384">
        <v>968</v>
      </c>
      <c r="AD5384">
        <v>20</v>
      </c>
      <c r="AE5384">
        <v>-2</v>
      </c>
      <c r="AF5384">
        <v>9</v>
      </c>
      <c r="AG5384">
        <v>3.9</v>
      </c>
      <c r="AH5384">
        <v>285</v>
      </c>
    </row>
    <row r="5385" spans="1:34" hidden="1" x14ac:dyDescent="0.25">
      <c r="A5385" t="s">
        <v>20499</v>
      </c>
      <c r="B5385" t="s">
        <v>20500</v>
      </c>
      <c r="C5385" s="1" t="str">
        <f t="shared" si="872"/>
        <v>21:0624</v>
      </c>
      <c r="D5385" s="1" t="str">
        <f t="shared" si="873"/>
        <v>21:0195</v>
      </c>
      <c r="E5385" t="s">
        <v>20501</v>
      </c>
      <c r="F5385" t="s">
        <v>20502</v>
      </c>
      <c r="H5385">
        <v>62.372741099999999</v>
      </c>
      <c r="I5385">
        <v>-138.346383</v>
      </c>
      <c r="J5385" s="1" t="str">
        <f t="shared" si="874"/>
        <v>NGR bulk stream sediment</v>
      </c>
      <c r="K5385" s="1" t="str">
        <f t="shared" si="875"/>
        <v>&lt;177 micron (NGR)</v>
      </c>
      <c r="L5385">
        <v>43</v>
      </c>
      <c r="M5385" t="s">
        <v>96</v>
      </c>
      <c r="N5385">
        <v>842</v>
      </c>
      <c r="O5385">
        <v>77</v>
      </c>
      <c r="P5385">
        <v>16</v>
      </c>
      <c r="Q5385">
        <v>10</v>
      </c>
      <c r="R5385">
        <v>14</v>
      </c>
      <c r="S5385">
        <v>7</v>
      </c>
      <c r="T5385">
        <v>-0.2</v>
      </c>
      <c r="U5385">
        <v>280</v>
      </c>
      <c r="V5385">
        <v>2.2000000000000002</v>
      </c>
      <c r="W5385">
        <v>0.4</v>
      </c>
      <c r="X5385">
        <v>1</v>
      </c>
      <c r="Y5385">
        <v>-2</v>
      </c>
      <c r="Z5385">
        <v>43</v>
      </c>
      <c r="AA5385">
        <v>0.3</v>
      </c>
      <c r="AB5385">
        <v>2</v>
      </c>
      <c r="AC5385">
        <v>994</v>
      </c>
      <c r="AD5385">
        <v>20</v>
      </c>
      <c r="AE5385">
        <v>4</v>
      </c>
      <c r="AF5385">
        <v>10</v>
      </c>
      <c r="AG5385">
        <v>5.0999999999999996</v>
      </c>
      <c r="AH5385">
        <v>195</v>
      </c>
    </row>
    <row r="5386" spans="1:34" hidden="1" x14ac:dyDescent="0.25">
      <c r="A5386" t="s">
        <v>20503</v>
      </c>
      <c r="B5386" t="s">
        <v>20504</v>
      </c>
      <c r="C5386" s="1" t="str">
        <f t="shared" si="872"/>
        <v>21:0624</v>
      </c>
      <c r="D5386" s="1" t="str">
        <f t="shared" si="873"/>
        <v>21:0195</v>
      </c>
      <c r="E5386" t="s">
        <v>20505</v>
      </c>
      <c r="F5386" t="s">
        <v>20506</v>
      </c>
      <c r="H5386">
        <v>62.413196499999998</v>
      </c>
      <c r="I5386">
        <v>-138.37543020000001</v>
      </c>
      <c r="J5386" s="1" t="str">
        <f t="shared" si="874"/>
        <v>NGR bulk stream sediment</v>
      </c>
      <c r="K5386" s="1" t="str">
        <f t="shared" si="875"/>
        <v>&lt;177 micron (NGR)</v>
      </c>
      <c r="L5386">
        <v>43</v>
      </c>
      <c r="M5386" t="s">
        <v>101</v>
      </c>
      <c r="N5386">
        <v>843</v>
      </c>
      <c r="O5386">
        <v>65</v>
      </c>
      <c r="P5386">
        <v>14</v>
      </c>
      <c r="Q5386">
        <v>6</v>
      </c>
      <c r="R5386">
        <v>48</v>
      </c>
      <c r="S5386">
        <v>12</v>
      </c>
      <c r="T5386">
        <v>-0.2</v>
      </c>
      <c r="U5386">
        <v>220</v>
      </c>
      <c r="V5386">
        <v>2.7</v>
      </c>
      <c r="W5386">
        <v>-0.2</v>
      </c>
      <c r="X5386">
        <v>1</v>
      </c>
      <c r="Y5386">
        <v>-2</v>
      </c>
      <c r="Z5386">
        <v>53</v>
      </c>
      <c r="AA5386">
        <v>-0.2</v>
      </c>
      <c r="AB5386">
        <v>1</v>
      </c>
      <c r="AC5386">
        <v>878</v>
      </c>
      <c r="AD5386">
        <v>10</v>
      </c>
      <c r="AE5386">
        <v>6</v>
      </c>
      <c r="AF5386">
        <v>5.6</v>
      </c>
      <c r="AG5386">
        <v>1.9</v>
      </c>
      <c r="AH5386">
        <v>300</v>
      </c>
    </row>
    <row r="5387" spans="1:34" hidden="1" x14ac:dyDescent="0.25">
      <c r="A5387" t="s">
        <v>20507</v>
      </c>
      <c r="B5387" t="s">
        <v>20508</v>
      </c>
      <c r="C5387" s="1" t="str">
        <f t="shared" si="872"/>
        <v>21:0624</v>
      </c>
      <c r="D5387" s="1" t="str">
        <f t="shared" si="873"/>
        <v>21:0195</v>
      </c>
      <c r="E5387" t="s">
        <v>20509</v>
      </c>
      <c r="F5387" t="s">
        <v>20510</v>
      </c>
      <c r="H5387">
        <v>62.415665599999997</v>
      </c>
      <c r="I5387">
        <v>-138.3902046</v>
      </c>
      <c r="J5387" s="1" t="str">
        <f t="shared" si="874"/>
        <v>NGR bulk stream sediment</v>
      </c>
      <c r="K5387" s="1" t="str">
        <f t="shared" si="875"/>
        <v>&lt;177 micron (NGR)</v>
      </c>
      <c r="L5387">
        <v>43</v>
      </c>
      <c r="M5387" t="s">
        <v>106</v>
      </c>
      <c r="N5387">
        <v>844</v>
      </c>
      <c r="O5387">
        <v>59</v>
      </c>
      <c r="P5387">
        <v>14</v>
      </c>
      <c r="Q5387">
        <v>5</v>
      </c>
      <c r="R5387">
        <v>50</v>
      </c>
      <c r="S5387">
        <v>12</v>
      </c>
      <c r="T5387">
        <v>-0.2</v>
      </c>
      <c r="U5387">
        <v>230</v>
      </c>
      <c r="V5387">
        <v>2.6</v>
      </c>
      <c r="W5387">
        <v>-0.2</v>
      </c>
      <c r="X5387">
        <v>1</v>
      </c>
      <c r="Y5387">
        <v>-2</v>
      </c>
      <c r="Z5387">
        <v>49</v>
      </c>
      <c r="AA5387">
        <v>-0.2</v>
      </c>
      <c r="AB5387">
        <v>-1</v>
      </c>
      <c r="AC5387">
        <v>912</v>
      </c>
      <c r="AD5387">
        <v>15</v>
      </c>
      <c r="AE5387">
        <v>-2</v>
      </c>
      <c r="AF5387">
        <v>7</v>
      </c>
      <c r="AG5387">
        <v>2.4</v>
      </c>
      <c r="AH5387">
        <v>270</v>
      </c>
    </row>
    <row r="5388" spans="1:34" hidden="1" x14ac:dyDescent="0.25">
      <c r="A5388" t="s">
        <v>20511</v>
      </c>
      <c r="B5388" t="s">
        <v>20512</v>
      </c>
      <c r="C5388" s="1" t="str">
        <f t="shared" si="872"/>
        <v>21:0624</v>
      </c>
      <c r="D5388" s="1" t="str">
        <f t="shared" si="873"/>
        <v>21:0195</v>
      </c>
      <c r="E5388" t="s">
        <v>20513</v>
      </c>
      <c r="F5388" t="s">
        <v>20514</v>
      </c>
      <c r="H5388">
        <v>62.424194700000001</v>
      </c>
      <c r="I5388">
        <v>-138.3881241</v>
      </c>
      <c r="J5388" s="1" t="str">
        <f t="shared" si="874"/>
        <v>NGR bulk stream sediment</v>
      </c>
      <c r="K5388" s="1" t="str">
        <f t="shared" si="875"/>
        <v>&lt;177 micron (NGR)</v>
      </c>
      <c r="L5388">
        <v>43</v>
      </c>
      <c r="M5388" t="s">
        <v>111</v>
      </c>
      <c r="N5388">
        <v>845</v>
      </c>
      <c r="O5388">
        <v>68</v>
      </c>
      <c r="P5388">
        <v>16</v>
      </c>
      <c r="Q5388">
        <v>5</v>
      </c>
      <c r="R5388">
        <v>54</v>
      </c>
      <c r="S5388">
        <v>10</v>
      </c>
      <c r="T5388">
        <v>-0.2</v>
      </c>
      <c r="U5388">
        <v>260</v>
      </c>
      <c r="V5388">
        <v>2.6</v>
      </c>
      <c r="W5388">
        <v>-0.2</v>
      </c>
      <c r="X5388">
        <v>1</v>
      </c>
      <c r="Y5388">
        <v>-2</v>
      </c>
      <c r="Z5388">
        <v>47</v>
      </c>
      <c r="AA5388">
        <v>0.2</v>
      </c>
      <c r="AB5388">
        <v>3</v>
      </c>
      <c r="AC5388">
        <v>925</v>
      </c>
      <c r="AD5388">
        <v>25</v>
      </c>
      <c r="AE5388">
        <v>-2</v>
      </c>
      <c r="AF5388">
        <v>10.199999999999999</v>
      </c>
      <c r="AG5388">
        <v>2.1</v>
      </c>
      <c r="AH5388">
        <v>285</v>
      </c>
    </row>
    <row r="5389" spans="1:34" hidden="1" x14ac:dyDescent="0.25">
      <c r="A5389" t="s">
        <v>20515</v>
      </c>
      <c r="B5389" t="s">
        <v>20516</v>
      </c>
      <c r="C5389" s="1" t="str">
        <f t="shared" si="872"/>
        <v>21:0624</v>
      </c>
      <c r="D5389" s="1" t="str">
        <f t="shared" si="873"/>
        <v>21:0195</v>
      </c>
      <c r="E5389" t="s">
        <v>20517</v>
      </c>
      <c r="F5389" t="s">
        <v>20518</v>
      </c>
      <c r="H5389">
        <v>62.418708700000003</v>
      </c>
      <c r="I5389">
        <v>-138.34829350000001</v>
      </c>
      <c r="J5389" s="1" t="str">
        <f t="shared" si="874"/>
        <v>NGR bulk stream sediment</v>
      </c>
      <c r="K5389" s="1" t="str">
        <f t="shared" si="875"/>
        <v>&lt;177 micron (NGR)</v>
      </c>
      <c r="L5389">
        <v>43</v>
      </c>
      <c r="M5389" t="s">
        <v>116</v>
      </c>
      <c r="N5389">
        <v>846</v>
      </c>
      <c r="O5389">
        <v>75</v>
      </c>
      <c r="P5389">
        <v>15</v>
      </c>
      <c r="Q5389">
        <v>2</v>
      </c>
      <c r="R5389">
        <v>68</v>
      </c>
      <c r="S5389">
        <v>15</v>
      </c>
      <c r="T5389">
        <v>-0.2</v>
      </c>
      <c r="U5389">
        <v>320</v>
      </c>
      <c r="V5389">
        <v>2.9</v>
      </c>
      <c r="W5389">
        <v>-0.2</v>
      </c>
      <c r="X5389">
        <v>1</v>
      </c>
      <c r="Y5389">
        <v>-2</v>
      </c>
      <c r="Z5389">
        <v>60</v>
      </c>
      <c r="AA5389">
        <v>-0.2</v>
      </c>
      <c r="AB5389">
        <v>2</v>
      </c>
      <c r="AC5389">
        <v>820</v>
      </c>
      <c r="AD5389">
        <v>20</v>
      </c>
      <c r="AE5389">
        <v>-2</v>
      </c>
      <c r="AF5389">
        <v>9.1999999999999993</v>
      </c>
      <c r="AG5389">
        <v>1.9</v>
      </c>
      <c r="AH5389">
        <v>320</v>
      </c>
    </row>
    <row r="5390" spans="1:34" hidden="1" x14ac:dyDescent="0.25">
      <c r="A5390" t="s">
        <v>20519</v>
      </c>
      <c r="B5390" t="s">
        <v>20520</v>
      </c>
      <c r="C5390" s="1" t="str">
        <f t="shared" si="872"/>
        <v>21:0624</v>
      </c>
      <c r="D5390" s="1" t="str">
        <f t="shared" si="873"/>
        <v>21:0195</v>
      </c>
      <c r="E5390" t="s">
        <v>20521</v>
      </c>
      <c r="F5390" t="s">
        <v>20522</v>
      </c>
      <c r="H5390">
        <v>62.440697499999999</v>
      </c>
      <c r="I5390">
        <v>-138.34134309999999</v>
      </c>
      <c r="J5390" s="1" t="str">
        <f t="shared" si="874"/>
        <v>NGR bulk stream sediment</v>
      </c>
      <c r="K5390" s="1" t="str">
        <f t="shared" si="875"/>
        <v>&lt;177 micron (NGR)</v>
      </c>
      <c r="L5390">
        <v>43</v>
      </c>
      <c r="M5390" t="s">
        <v>121</v>
      </c>
      <c r="N5390">
        <v>847</v>
      </c>
      <c r="O5390">
        <v>60</v>
      </c>
      <c r="P5390">
        <v>15</v>
      </c>
      <c r="Q5390">
        <v>4</v>
      </c>
      <c r="R5390">
        <v>80</v>
      </c>
      <c r="S5390">
        <v>15</v>
      </c>
      <c r="T5390">
        <v>-0.2</v>
      </c>
      <c r="U5390">
        <v>220</v>
      </c>
      <c r="V5390">
        <v>3</v>
      </c>
      <c r="W5390">
        <v>-0.2</v>
      </c>
      <c r="X5390">
        <v>1</v>
      </c>
      <c r="Y5390">
        <v>-2</v>
      </c>
      <c r="Z5390">
        <v>53</v>
      </c>
      <c r="AA5390">
        <v>-0.2</v>
      </c>
      <c r="AB5390">
        <v>1</v>
      </c>
      <c r="AC5390">
        <v>912</v>
      </c>
      <c r="AD5390">
        <v>10</v>
      </c>
      <c r="AE5390">
        <v>-2</v>
      </c>
      <c r="AF5390">
        <v>5.2</v>
      </c>
      <c r="AG5390">
        <v>1.3</v>
      </c>
      <c r="AH5390">
        <v>310</v>
      </c>
    </row>
    <row r="5391" spans="1:34" hidden="1" x14ac:dyDescent="0.25">
      <c r="A5391" t="s">
        <v>20523</v>
      </c>
      <c r="B5391" t="s">
        <v>20524</v>
      </c>
      <c r="C5391" s="1" t="str">
        <f t="shared" si="872"/>
        <v>21:0624</v>
      </c>
      <c r="D5391" s="1" t="str">
        <f t="shared" si="873"/>
        <v>21:0195</v>
      </c>
      <c r="E5391" t="s">
        <v>20525</v>
      </c>
      <c r="F5391" t="s">
        <v>20526</v>
      </c>
      <c r="H5391">
        <v>62.469020499999999</v>
      </c>
      <c r="I5391">
        <v>-138.28057530000001</v>
      </c>
      <c r="J5391" s="1" t="str">
        <f t="shared" si="874"/>
        <v>NGR bulk stream sediment</v>
      </c>
      <c r="K5391" s="1" t="str">
        <f t="shared" si="875"/>
        <v>&lt;177 micron (NGR)</v>
      </c>
      <c r="L5391">
        <v>43</v>
      </c>
      <c r="M5391" t="s">
        <v>126</v>
      </c>
      <c r="N5391">
        <v>848</v>
      </c>
      <c r="O5391">
        <v>71</v>
      </c>
      <c r="P5391">
        <v>14</v>
      </c>
      <c r="Q5391">
        <v>4</v>
      </c>
      <c r="R5391">
        <v>70</v>
      </c>
      <c r="S5391">
        <v>13</v>
      </c>
      <c r="T5391">
        <v>-0.2</v>
      </c>
      <c r="U5391">
        <v>480</v>
      </c>
      <c r="V5391">
        <v>2.6</v>
      </c>
      <c r="W5391">
        <v>0.3</v>
      </c>
      <c r="X5391">
        <v>1</v>
      </c>
      <c r="Y5391">
        <v>-2</v>
      </c>
      <c r="Z5391">
        <v>48</v>
      </c>
      <c r="AA5391">
        <v>0.2</v>
      </c>
      <c r="AB5391">
        <v>2</v>
      </c>
      <c r="AC5391">
        <v>880</v>
      </c>
      <c r="AD5391">
        <v>25</v>
      </c>
      <c r="AE5391">
        <v>-2</v>
      </c>
      <c r="AF5391">
        <v>9.4</v>
      </c>
      <c r="AG5391">
        <v>2.1</v>
      </c>
      <c r="AH5391">
        <v>240</v>
      </c>
    </row>
    <row r="5392" spans="1:34" hidden="1" x14ac:dyDescent="0.25">
      <c r="A5392" t="s">
        <v>20527</v>
      </c>
      <c r="B5392" t="s">
        <v>20528</v>
      </c>
      <c r="C5392" s="1" t="str">
        <f t="shared" si="872"/>
        <v>21:0624</v>
      </c>
      <c r="D5392" s="1" t="str">
        <f t="shared" si="873"/>
        <v>21:0195</v>
      </c>
      <c r="E5392" t="s">
        <v>20529</v>
      </c>
      <c r="F5392" t="s">
        <v>20530</v>
      </c>
      <c r="H5392">
        <v>62.4741237</v>
      </c>
      <c r="I5392">
        <v>-138.28896</v>
      </c>
      <c r="J5392" s="1" t="str">
        <f t="shared" si="874"/>
        <v>NGR bulk stream sediment</v>
      </c>
      <c r="K5392" s="1" t="str">
        <f t="shared" si="875"/>
        <v>&lt;177 micron (NGR)</v>
      </c>
      <c r="L5392">
        <v>43</v>
      </c>
      <c r="M5392" t="s">
        <v>131</v>
      </c>
      <c r="N5392">
        <v>849</v>
      </c>
      <c r="O5392">
        <v>90</v>
      </c>
      <c r="P5392">
        <v>18</v>
      </c>
      <c r="Q5392">
        <v>7</v>
      </c>
      <c r="R5392">
        <v>57</v>
      </c>
      <c r="S5392">
        <v>15</v>
      </c>
      <c r="T5392">
        <v>-0.2</v>
      </c>
      <c r="U5392">
        <v>980</v>
      </c>
      <c r="V5392">
        <v>3</v>
      </c>
      <c r="W5392">
        <v>0.4</v>
      </c>
      <c r="X5392">
        <v>2</v>
      </c>
      <c r="Y5392">
        <v>-2</v>
      </c>
      <c r="Z5392">
        <v>54</v>
      </c>
      <c r="AA5392">
        <v>-0.2</v>
      </c>
      <c r="AB5392">
        <v>-1</v>
      </c>
      <c r="AC5392">
        <v>986</v>
      </c>
      <c r="AD5392">
        <v>40</v>
      </c>
      <c r="AE5392">
        <v>-2</v>
      </c>
      <c r="AF5392">
        <v>14</v>
      </c>
      <c r="AG5392">
        <v>2.1</v>
      </c>
      <c r="AH5392">
        <v>230</v>
      </c>
    </row>
    <row r="5393" spans="1:34" hidden="1" x14ac:dyDescent="0.25">
      <c r="A5393" t="s">
        <v>20531</v>
      </c>
      <c r="B5393" t="s">
        <v>20532</v>
      </c>
      <c r="C5393" s="1" t="str">
        <f t="shared" si="872"/>
        <v>21:0624</v>
      </c>
      <c r="D5393" s="1" t="str">
        <f t="shared" si="873"/>
        <v>21:0195</v>
      </c>
      <c r="E5393" t="s">
        <v>20533</v>
      </c>
      <c r="F5393" t="s">
        <v>20534</v>
      </c>
      <c r="H5393">
        <v>62.315801399999998</v>
      </c>
      <c r="I5393">
        <v>-138.42285330000001</v>
      </c>
      <c r="J5393" s="1" t="str">
        <f t="shared" si="874"/>
        <v>NGR bulk stream sediment</v>
      </c>
      <c r="K5393" s="1" t="str">
        <f t="shared" si="875"/>
        <v>&lt;177 micron (NGR)</v>
      </c>
      <c r="L5393">
        <v>44</v>
      </c>
      <c r="M5393" t="s">
        <v>38</v>
      </c>
      <c r="N5393">
        <v>850</v>
      </c>
      <c r="O5393">
        <v>63</v>
      </c>
      <c r="P5393">
        <v>11</v>
      </c>
      <c r="Q5393">
        <v>7</v>
      </c>
      <c r="R5393">
        <v>21</v>
      </c>
      <c r="S5393">
        <v>8</v>
      </c>
      <c r="T5393">
        <v>-0.2</v>
      </c>
      <c r="U5393">
        <v>320</v>
      </c>
      <c r="V5393">
        <v>2.5</v>
      </c>
      <c r="W5393">
        <v>-0.2</v>
      </c>
      <c r="X5393">
        <v>3</v>
      </c>
      <c r="Y5393">
        <v>-2</v>
      </c>
      <c r="Z5393">
        <v>44</v>
      </c>
      <c r="AA5393">
        <v>-0.2</v>
      </c>
      <c r="AB5393">
        <v>3</v>
      </c>
      <c r="AC5393">
        <v>989</v>
      </c>
      <c r="AD5393">
        <v>20</v>
      </c>
      <c r="AE5393">
        <v>2</v>
      </c>
      <c r="AF5393">
        <v>7</v>
      </c>
      <c r="AG5393">
        <v>4.8</v>
      </c>
      <c r="AH5393">
        <v>220</v>
      </c>
    </row>
    <row r="5394" spans="1:34" hidden="1" x14ac:dyDescent="0.25">
      <c r="A5394" t="s">
        <v>20535</v>
      </c>
      <c r="B5394" t="s">
        <v>20536</v>
      </c>
      <c r="C5394" s="1" t="str">
        <f t="shared" si="872"/>
        <v>21:0624</v>
      </c>
      <c r="D5394" s="1" t="str">
        <f t="shared" si="873"/>
        <v>21:0195</v>
      </c>
      <c r="E5394" t="s">
        <v>20537</v>
      </c>
      <c r="F5394" t="s">
        <v>20538</v>
      </c>
      <c r="H5394">
        <v>62.4975217</v>
      </c>
      <c r="I5394">
        <v>-138.32812419999999</v>
      </c>
      <c r="J5394" s="1" t="str">
        <f t="shared" si="874"/>
        <v>NGR bulk stream sediment</v>
      </c>
      <c r="K5394" s="1" t="str">
        <f t="shared" si="875"/>
        <v>&lt;177 micron (NGR)</v>
      </c>
      <c r="L5394">
        <v>44</v>
      </c>
      <c r="M5394" t="s">
        <v>43</v>
      </c>
      <c r="N5394">
        <v>851</v>
      </c>
      <c r="O5394">
        <v>92</v>
      </c>
      <c r="P5394">
        <v>27</v>
      </c>
      <c r="Q5394">
        <v>6</v>
      </c>
      <c r="R5394">
        <v>70</v>
      </c>
      <c r="S5394">
        <v>14</v>
      </c>
      <c r="T5394">
        <v>-0.2</v>
      </c>
      <c r="U5394">
        <v>550</v>
      </c>
      <c r="V5394">
        <v>3.2</v>
      </c>
      <c r="W5394">
        <v>0.4</v>
      </c>
      <c r="X5394">
        <v>2</v>
      </c>
      <c r="Y5394">
        <v>-2</v>
      </c>
      <c r="Z5394">
        <v>64</v>
      </c>
      <c r="AA5394">
        <v>-0.2</v>
      </c>
      <c r="AB5394">
        <v>2</v>
      </c>
      <c r="AC5394">
        <v>957</v>
      </c>
      <c r="AD5394">
        <v>30</v>
      </c>
      <c r="AE5394">
        <v>-2</v>
      </c>
      <c r="AF5394">
        <v>17.2</v>
      </c>
      <c r="AG5394">
        <v>1.7</v>
      </c>
      <c r="AH5394">
        <v>250</v>
      </c>
    </row>
    <row r="5395" spans="1:34" hidden="1" x14ac:dyDescent="0.25">
      <c r="A5395" t="s">
        <v>20539</v>
      </c>
      <c r="B5395" t="s">
        <v>20540</v>
      </c>
      <c r="C5395" s="1" t="str">
        <f t="shared" si="872"/>
        <v>21:0624</v>
      </c>
      <c r="D5395" s="1" t="str">
        <f t="shared" si="873"/>
        <v>21:0195</v>
      </c>
      <c r="E5395" t="s">
        <v>20541</v>
      </c>
      <c r="F5395" t="s">
        <v>20542</v>
      </c>
      <c r="H5395">
        <v>62.318086000000001</v>
      </c>
      <c r="I5395">
        <v>-138.36653770000001</v>
      </c>
      <c r="J5395" s="1" t="str">
        <f t="shared" si="874"/>
        <v>NGR bulk stream sediment</v>
      </c>
      <c r="K5395" s="1" t="str">
        <f t="shared" si="875"/>
        <v>&lt;177 micron (NGR)</v>
      </c>
      <c r="L5395">
        <v>44</v>
      </c>
      <c r="M5395" t="s">
        <v>56</v>
      </c>
      <c r="N5395">
        <v>852</v>
      </c>
      <c r="O5395">
        <v>57</v>
      </c>
      <c r="P5395">
        <v>11</v>
      </c>
      <c r="Q5395">
        <v>5</v>
      </c>
      <c r="R5395">
        <v>24</v>
      </c>
      <c r="S5395">
        <v>9</v>
      </c>
      <c r="T5395">
        <v>-0.2</v>
      </c>
      <c r="U5395">
        <v>220</v>
      </c>
      <c r="V5395">
        <v>2.2999999999999998</v>
      </c>
      <c r="W5395">
        <v>-0.2</v>
      </c>
      <c r="X5395">
        <v>2</v>
      </c>
      <c r="Y5395">
        <v>-2</v>
      </c>
      <c r="Z5395">
        <v>52</v>
      </c>
      <c r="AA5395">
        <v>-0.2</v>
      </c>
      <c r="AB5395">
        <v>1</v>
      </c>
      <c r="AC5395">
        <v>892</v>
      </c>
      <c r="AD5395">
        <v>10</v>
      </c>
      <c r="AE5395">
        <v>4</v>
      </c>
      <c r="AF5395">
        <v>6.8</v>
      </c>
      <c r="AG5395">
        <v>4</v>
      </c>
      <c r="AH5395">
        <v>270</v>
      </c>
    </row>
    <row r="5396" spans="1:34" hidden="1" x14ac:dyDescent="0.25">
      <c r="A5396" t="s">
        <v>20543</v>
      </c>
      <c r="B5396" t="s">
        <v>20544</v>
      </c>
      <c r="C5396" s="1" t="str">
        <f t="shared" si="872"/>
        <v>21:0624</v>
      </c>
      <c r="D5396" s="1" t="str">
        <f t="shared" si="873"/>
        <v>21:0195</v>
      </c>
      <c r="E5396" t="s">
        <v>20545</v>
      </c>
      <c r="F5396" t="s">
        <v>20546</v>
      </c>
      <c r="H5396">
        <v>62.296730199999999</v>
      </c>
      <c r="I5396">
        <v>-138.34402220000001</v>
      </c>
      <c r="J5396" s="1" t="str">
        <f t="shared" si="874"/>
        <v>NGR bulk stream sediment</v>
      </c>
      <c r="K5396" s="1" t="str">
        <f t="shared" si="875"/>
        <v>&lt;177 micron (NGR)</v>
      </c>
      <c r="L5396">
        <v>44</v>
      </c>
      <c r="M5396" t="s">
        <v>61</v>
      </c>
      <c r="N5396">
        <v>853</v>
      </c>
      <c r="O5396">
        <v>64</v>
      </c>
      <c r="P5396">
        <v>16</v>
      </c>
      <c r="Q5396">
        <v>5</v>
      </c>
      <c r="R5396">
        <v>36</v>
      </c>
      <c r="S5396">
        <v>8</v>
      </c>
      <c r="T5396">
        <v>-0.2</v>
      </c>
      <c r="U5396">
        <v>260</v>
      </c>
      <c r="V5396">
        <v>2.2999999999999998</v>
      </c>
      <c r="W5396">
        <v>-0.2</v>
      </c>
      <c r="X5396">
        <v>2</v>
      </c>
      <c r="Y5396">
        <v>-2</v>
      </c>
      <c r="Z5396">
        <v>43</v>
      </c>
      <c r="AA5396">
        <v>-0.2</v>
      </c>
      <c r="AB5396">
        <v>2</v>
      </c>
      <c r="AC5396">
        <v>1010</v>
      </c>
      <c r="AD5396">
        <v>15</v>
      </c>
      <c r="AE5396">
        <v>-2</v>
      </c>
      <c r="AF5396">
        <v>8.4</v>
      </c>
      <c r="AG5396">
        <v>3</v>
      </c>
      <c r="AH5396">
        <v>300</v>
      </c>
    </row>
    <row r="5397" spans="1:34" hidden="1" x14ac:dyDescent="0.25">
      <c r="A5397" t="s">
        <v>20547</v>
      </c>
      <c r="B5397" t="s">
        <v>20548</v>
      </c>
      <c r="C5397" s="1" t="str">
        <f t="shared" si="872"/>
        <v>21:0624</v>
      </c>
      <c r="D5397" s="1" t="str">
        <f t="shared" si="873"/>
        <v>21:0195</v>
      </c>
      <c r="E5397" t="s">
        <v>20533</v>
      </c>
      <c r="F5397" t="s">
        <v>20549</v>
      </c>
      <c r="H5397">
        <v>62.315801399999998</v>
      </c>
      <c r="I5397">
        <v>-138.42285330000001</v>
      </c>
      <c r="J5397" s="1" t="str">
        <f t="shared" si="874"/>
        <v>NGR bulk stream sediment</v>
      </c>
      <c r="K5397" s="1" t="str">
        <f t="shared" si="875"/>
        <v>&lt;177 micron (NGR)</v>
      </c>
      <c r="L5397">
        <v>44</v>
      </c>
      <c r="M5397" t="s">
        <v>47</v>
      </c>
      <c r="N5397">
        <v>854</v>
      </c>
      <c r="O5397">
        <v>64</v>
      </c>
      <c r="P5397">
        <v>11</v>
      </c>
      <c r="Q5397">
        <v>8</v>
      </c>
      <c r="R5397">
        <v>20</v>
      </c>
      <c r="S5397">
        <v>8</v>
      </c>
      <c r="T5397">
        <v>-0.2</v>
      </c>
      <c r="U5397">
        <v>310</v>
      </c>
      <c r="V5397">
        <v>2.4</v>
      </c>
      <c r="W5397">
        <v>-0.2</v>
      </c>
      <c r="X5397">
        <v>3</v>
      </c>
      <c r="Y5397">
        <v>-2</v>
      </c>
      <c r="Z5397">
        <v>45</v>
      </c>
      <c r="AA5397">
        <v>-0.2</v>
      </c>
      <c r="AB5397">
        <v>2</v>
      </c>
      <c r="AC5397">
        <v>892</v>
      </c>
      <c r="AD5397">
        <v>10</v>
      </c>
      <c r="AE5397">
        <v>4</v>
      </c>
      <c r="AF5397">
        <v>7.4</v>
      </c>
      <c r="AG5397">
        <v>4.7</v>
      </c>
      <c r="AH5397">
        <v>285</v>
      </c>
    </row>
    <row r="5398" spans="1:34" hidden="1" x14ac:dyDescent="0.25">
      <c r="A5398" t="s">
        <v>20550</v>
      </c>
      <c r="B5398" t="s">
        <v>20551</v>
      </c>
      <c r="C5398" s="1" t="str">
        <f t="shared" si="872"/>
        <v>21:0624</v>
      </c>
      <c r="D5398" s="1" t="str">
        <f t="shared" si="873"/>
        <v>21:0195</v>
      </c>
      <c r="E5398" t="s">
        <v>20533</v>
      </c>
      <c r="F5398" t="s">
        <v>20552</v>
      </c>
      <c r="H5398">
        <v>62.315801399999998</v>
      </c>
      <c r="I5398">
        <v>-138.42285330000001</v>
      </c>
      <c r="J5398" s="1" t="str">
        <f t="shared" si="874"/>
        <v>NGR bulk stream sediment</v>
      </c>
      <c r="K5398" s="1" t="str">
        <f t="shared" si="875"/>
        <v>&lt;177 micron (NGR)</v>
      </c>
      <c r="L5398">
        <v>44</v>
      </c>
      <c r="M5398" t="s">
        <v>51</v>
      </c>
      <c r="N5398">
        <v>855</v>
      </c>
      <c r="O5398">
        <v>56</v>
      </c>
      <c r="P5398">
        <v>11</v>
      </c>
      <c r="Q5398">
        <v>7</v>
      </c>
      <c r="R5398">
        <v>21</v>
      </c>
      <c r="S5398">
        <v>6</v>
      </c>
      <c r="T5398">
        <v>-0.2</v>
      </c>
      <c r="U5398">
        <v>270</v>
      </c>
      <c r="V5398">
        <v>2.4</v>
      </c>
      <c r="W5398">
        <v>-0.2</v>
      </c>
      <c r="X5398">
        <v>3</v>
      </c>
      <c r="Y5398">
        <v>-2</v>
      </c>
      <c r="Z5398">
        <v>42</v>
      </c>
      <c r="AA5398">
        <v>-0.2</v>
      </c>
      <c r="AB5398">
        <v>2</v>
      </c>
      <c r="AC5398">
        <v>885</v>
      </c>
      <c r="AD5398">
        <v>10</v>
      </c>
      <c r="AE5398">
        <v>-2</v>
      </c>
      <c r="AF5398">
        <v>5.6</v>
      </c>
      <c r="AG5398">
        <v>4.2</v>
      </c>
      <c r="AH5398">
        <v>240</v>
      </c>
    </row>
    <row r="5399" spans="1:34" hidden="1" x14ac:dyDescent="0.25">
      <c r="A5399" t="s">
        <v>20553</v>
      </c>
      <c r="B5399" t="s">
        <v>20554</v>
      </c>
      <c r="C5399" s="1" t="str">
        <f t="shared" si="872"/>
        <v>21:0624</v>
      </c>
      <c r="D5399" s="1" t="str">
        <f>HYPERLINK("http://geochem.nrcan.gc.ca/cdogs/content/svy/svy_e.htm", "")</f>
        <v/>
      </c>
      <c r="G5399" s="1" t="str">
        <f>HYPERLINK("http://geochem.nrcan.gc.ca/cdogs/content/cr_/cr_00078_e.htm", "78")</f>
        <v>78</v>
      </c>
      <c r="J5399" t="s">
        <v>69</v>
      </c>
      <c r="K5399" t="s">
        <v>70</v>
      </c>
      <c r="L5399">
        <v>44</v>
      </c>
      <c r="M5399" t="s">
        <v>71</v>
      </c>
      <c r="N5399">
        <v>856</v>
      </c>
      <c r="O5399">
        <v>87</v>
      </c>
      <c r="P5399">
        <v>34</v>
      </c>
      <c r="Q5399">
        <v>17</v>
      </c>
      <c r="R5399">
        <v>220</v>
      </c>
      <c r="S5399">
        <v>18</v>
      </c>
      <c r="T5399">
        <v>0.2</v>
      </c>
      <c r="U5399">
        <v>410</v>
      </c>
      <c r="V5399">
        <v>2.9</v>
      </c>
      <c r="W5399">
        <v>0.4</v>
      </c>
      <c r="X5399">
        <v>36</v>
      </c>
      <c r="Y5399">
        <v>3</v>
      </c>
      <c r="Z5399">
        <v>45</v>
      </c>
      <c r="AA5399">
        <v>0.4</v>
      </c>
      <c r="AB5399">
        <v>2</v>
      </c>
      <c r="AC5399">
        <v>712</v>
      </c>
      <c r="AD5399">
        <v>10</v>
      </c>
      <c r="AE5399">
        <v>18</v>
      </c>
      <c r="AF5399">
        <v>1.8</v>
      </c>
      <c r="AG5399">
        <v>12.3</v>
      </c>
      <c r="AH5399">
        <v>400</v>
      </c>
    </row>
    <row r="5400" spans="1:34" hidden="1" x14ac:dyDescent="0.25">
      <c r="A5400" t="s">
        <v>20555</v>
      </c>
      <c r="B5400" t="s">
        <v>20556</v>
      </c>
      <c r="C5400" s="1" t="str">
        <f t="shared" si="872"/>
        <v>21:0624</v>
      </c>
      <c r="D5400" s="1" t="str">
        <f t="shared" ref="D5400:D5418" si="876">HYPERLINK("http://geochem.nrcan.gc.ca/cdogs/content/svy/svy210195_e.htm", "21:0195")</f>
        <v>21:0195</v>
      </c>
      <c r="E5400" t="s">
        <v>20557</v>
      </c>
      <c r="F5400" t="s">
        <v>20558</v>
      </c>
      <c r="H5400">
        <v>62.328398</v>
      </c>
      <c r="I5400">
        <v>-138.436218</v>
      </c>
      <c r="J5400" s="1" t="str">
        <f t="shared" ref="J5400:J5418" si="877">HYPERLINK("http://geochem.nrcan.gc.ca/cdogs/content/kwd/kwd020030_e.htm", "NGR bulk stream sediment")</f>
        <v>NGR bulk stream sediment</v>
      </c>
      <c r="K5400" s="1" t="str">
        <f t="shared" ref="K5400:K5418" si="878">HYPERLINK("http://geochem.nrcan.gc.ca/cdogs/content/kwd/kwd080006_e.htm", "&lt;177 micron (NGR)")</f>
        <v>&lt;177 micron (NGR)</v>
      </c>
      <c r="L5400">
        <v>44</v>
      </c>
      <c r="M5400" t="s">
        <v>66</v>
      </c>
      <c r="N5400">
        <v>857</v>
      </c>
      <c r="O5400">
        <v>98</v>
      </c>
      <c r="P5400">
        <v>31</v>
      </c>
      <c r="Q5400">
        <v>11</v>
      </c>
      <c r="R5400">
        <v>29</v>
      </c>
      <c r="S5400">
        <v>11</v>
      </c>
      <c r="T5400">
        <v>-0.2</v>
      </c>
      <c r="U5400">
        <v>510</v>
      </c>
      <c r="V5400">
        <v>3.4</v>
      </c>
      <c r="W5400">
        <v>0.6</v>
      </c>
      <c r="X5400">
        <v>4</v>
      </c>
      <c r="Y5400">
        <v>2</v>
      </c>
      <c r="Z5400">
        <v>54</v>
      </c>
      <c r="AA5400">
        <v>-0.2</v>
      </c>
      <c r="AB5400">
        <v>2</v>
      </c>
      <c r="AC5400">
        <v>764</v>
      </c>
      <c r="AD5400">
        <v>70</v>
      </c>
      <c r="AE5400">
        <v>-2</v>
      </c>
      <c r="AF5400">
        <v>36.799999999999997</v>
      </c>
      <c r="AG5400">
        <v>12.5</v>
      </c>
      <c r="AH5400">
        <v>350</v>
      </c>
    </row>
    <row r="5401" spans="1:34" hidden="1" x14ac:dyDescent="0.25">
      <c r="A5401" t="s">
        <v>20559</v>
      </c>
      <c r="B5401" t="s">
        <v>20560</v>
      </c>
      <c r="C5401" s="1" t="str">
        <f t="shared" si="872"/>
        <v>21:0624</v>
      </c>
      <c r="D5401" s="1" t="str">
        <f t="shared" si="876"/>
        <v>21:0195</v>
      </c>
      <c r="E5401" t="s">
        <v>20561</v>
      </c>
      <c r="F5401" t="s">
        <v>20562</v>
      </c>
      <c r="H5401">
        <v>62.306887000000003</v>
      </c>
      <c r="I5401">
        <v>-138.4734043</v>
      </c>
      <c r="J5401" s="1" t="str">
        <f t="shared" si="877"/>
        <v>NGR bulk stream sediment</v>
      </c>
      <c r="K5401" s="1" t="str">
        <f t="shared" si="878"/>
        <v>&lt;177 micron (NGR)</v>
      </c>
      <c r="L5401">
        <v>44</v>
      </c>
      <c r="M5401" t="s">
        <v>76</v>
      </c>
      <c r="N5401">
        <v>858</v>
      </c>
      <c r="O5401">
        <v>61</v>
      </c>
      <c r="P5401">
        <v>8</v>
      </c>
      <c r="Q5401">
        <v>8</v>
      </c>
      <c r="R5401">
        <v>9</v>
      </c>
      <c r="S5401">
        <v>7</v>
      </c>
      <c r="T5401">
        <v>0.2</v>
      </c>
      <c r="U5401">
        <v>220</v>
      </c>
      <c r="V5401">
        <v>2.2000000000000002</v>
      </c>
      <c r="W5401">
        <v>0.3</v>
      </c>
      <c r="X5401">
        <v>2</v>
      </c>
      <c r="Y5401">
        <v>-2</v>
      </c>
      <c r="Z5401">
        <v>42</v>
      </c>
      <c r="AA5401">
        <v>0.4</v>
      </c>
      <c r="AB5401">
        <v>2</v>
      </c>
      <c r="AC5401">
        <v>878</v>
      </c>
      <c r="AD5401">
        <v>15</v>
      </c>
      <c r="AE5401">
        <v>2</v>
      </c>
      <c r="AF5401">
        <v>5.6</v>
      </c>
      <c r="AG5401">
        <v>3.4</v>
      </c>
      <c r="AH5401">
        <v>320</v>
      </c>
    </row>
    <row r="5402" spans="1:34" hidden="1" x14ac:dyDescent="0.25">
      <c r="A5402" t="s">
        <v>20563</v>
      </c>
      <c r="B5402" t="s">
        <v>20564</v>
      </c>
      <c r="C5402" s="1" t="str">
        <f t="shared" si="872"/>
        <v>21:0624</v>
      </c>
      <c r="D5402" s="1" t="str">
        <f t="shared" si="876"/>
        <v>21:0195</v>
      </c>
      <c r="E5402" t="s">
        <v>20565</v>
      </c>
      <c r="F5402" t="s">
        <v>20566</v>
      </c>
      <c r="H5402">
        <v>62.3058604</v>
      </c>
      <c r="I5402">
        <v>-138.45996360000001</v>
      </c>
      <c r="J5402" s="1" t="str">
        <f t="shared" si="877"/>
        <v>NGR bulk stream sediment</v>
      </c>
      <c r="K5402" s="1" t="str">
        <f t="shared" si="878"/>
        <v>&lt;177 micron (NGR)</v>
      </c>
      <c r="L5402">
        <v>44</v>
      </c>
      <c r="M5402" t="s">
        <v>81</v>
      </c>
      <c r="N5402">
        <v>859</v>
      </c>
      <c r="O5402">
        <v>70</v>
      </c>
      <c r="P5402">
        <v>10</v>
      </c>
      <c r="Q5402">
        <v>6</v>
      </c>
      <c r="R5402">
        <v>16</v>
      </c>
      <c r="S5402">
        <v>6</v>
      </c>
      <c r="T5402">
        <v>-0.2</v>
      </c>
      <c r="U5402">
        <v>320</v>
      </c>
      <c r="V5402">
        <v>2.2000000000000002</v>
      </c>
      <c r="W5402">
        <v>-0.2</v>
      </c>
      <c r="X5402">
        <v>3</v>
      </c>
      <c r="Y5402">
        <v>-2</v>
      </c>
      <c r="Z5402">
        <v>42</v>
      </c>
      <c r="AA5402">
        <v>0.2</v>
      </c>
      <c r="AB5402">
        <v>2</v>
      </c>
      <c r="AC5402">
        <v>985</v>
      </c>
      <c r="AD5402">
        <v>20</v>
      </c>
      <c r="AE5402">
        <v>2</v>
      </c>
      <c r="AF5402">
        <v>6.8</v>
      </c>
      <c r="AG5402">
        <v>4.5999999999999996</v>
      </c>
      <c r="AH5402">
        <v>320</v>
      </c>
    </row>
    <row r="5403" spans="1:34" hidden="1" x14ac:dyDescent="0.25">
      <c r="A5403" t="s">
        <v>20567</v>
      </c>
      <c r="B5403" t="s">
        <v>20568</v>
      </c>
      <c r="C5403" s="1" t="str">
        <f t="shared" si="872"/>
        <v>21:0624</v>
      </c>
      <c r="D5403" s="1" t="str">
        <f t="shared" si="876"/>
        <v>21:0195</v>
      </c>
      <c r="E5403" t="s">
        <v>20569</v>
      </c>
      <c r="F5403" t="s">
        <v>20570</v>
      </c>
      <c r="H5403">
        <v>62.330007999999999</v>
      </c>
      <c r="I5403">
        <v>-138.54115640000001</v>
      </c>
      <c r="J5403" s="1" t="str">
        <f t="shared" si="877"/>
        <v>NGR bulk stream sediment</v>
      </c>
      <c r="K5403" s="1" t="str">
        <f t="shared" si="878"/>
        <v>&lt;177 micron (NGR)</v>
      </c>
      <c r="L5403">
        <v>44</v>
      </c>
      <c r="M5403" t="s">
        <v>86</v>
      </c>
      <c r="N5403">
        <v>860</v>
      </c>
      <c r="O5403">
        <v>79</v>
      </c>
      <c r="P5403">
        <v>14</v>
      </c>
      <c r="Q5403">
        <v>7</v>
      </c>
      <c r="R5403">
        <v>17</v>
      </c>
      <c r="S5403">
        <v>9</v>
      </c>
      <c r="T5403">
        <v>-0.2</v>
      </c>
      <c r="U5403">
        <v>270</v>
      </c>
      <c r="V5403">
        <v>2.8</v>
      </c>
      <c r="W5403">
        <v>-0.2</v>
      </c>
      <c r="X5403">
        <v>2</v>
      </c>
      <c r="Y5403">
        <v>-2</v>
      </c>
      <c r="Z5403">
        <v>49</v>
      </c>
      <c r="AA5403">
        <v>0.2</v>
      </c>
      <c r="AB5403">
        <v>1</v>
      </c>
      <c r="AC5403">
        <v>915</v>
      </c>
      <c r="AD5403">
        <v>20</v>
      </c>
      <c r="AE5403">
        <v>2</v>
      </c>
      <c r="AF5403">
        <v>11.2</v>
      </c>
      <c r="AG5403">
        <v>3.8</v>
      </c>
      <c r="AH5403">
        <v>260</v>
      </c>
    </row>
    <row r="5404" spans="1:34" hidden="1" x14ac:dyDescent="0.25">
      <c r="A5404" t="s">
        <v>20571</v>
      </c>
      <c r="B5404" t="s">
        <v>20572</v>
      </c>
      <c r="C5404" s="1" t="str">
        <f t="shared" si="872"/>
        <v>21:0624</v>
      </c>
      <c r="D5404" s="1" t="str">
        <f t="shared" si="876"/>
        <v>21:0195</v>
      </c>
      <c r="E5404" t="s">
        <v>20573</v>
      </c>
      <c r="F5404" t="s">
        <v>20574</v>
      </c>
      <c r="H5404">
        <v>62.332163199999997</v>
      </c>
      <c r="I5404">
        <v>-138.590845</v>
      </c>
      <c r="J5404" s="1" t="str">
        <f t="shared" si="877"/>
        <v>NGR bulk stream sediment</v>
      </c>
      <c r="K5404" s="1" t="str">
        <f t="shared" si="878"/>
        <v>&lt;177 micron (NGR)</v>
      </c>
      <c r="L5404">
        <v>44</v>
      </c>
      <c r="M5404" t="s">
        <v>91</v>
      </c>
      <c r="N5404">
        <v>861</v>
      </c>
      <c r="O5404">
        <v>58</v>
      </c>
      <c r="P5404">
        <v>10</v>
      </c>
      <c r="Q5404">
        <v>4</v>
      </c>
      <c r="R5404">
        <v>11</v>
      </c>
      <c r="S5404">
        <v>6</v>
      </c>
      <c r="T5404">
        <v>-0.2</v>
      </c>
      <c r="U5404">
        <v>250</v>
      </c>
      <c r="V5404">
        <v>2.2000000000000002</v>
      </c>
      <c r="W5404">
        <v>-0.2</v>
      </c>
      <c r="X5404">
        <v>2</v>
      </c>
      <c r="Y5404">
        <v>-2</v>
      </c>
      <c r="Z5404">
        <v>37</v>
      </c>
      <c r="AA5404">
        <v>0.2</v>
      </c>
      <c r="AB5404">
        <v>2</v>
      </c>
      <c r="AC5404">
        <v>915</v>
      </c>
      <c r="AD5404">
        <v>15</v>
      </c>
      <c r="AE5404">
        <v>-2</v>
      </c>
      <c r="AF5404">
        <v>5.2</v>
      </c>
      <c r="AG5404">
        <v>3.5</v>
      </c>
      <c r="AH5404">
        <v>280</v>
      </c>
    </row>
    <row r="5405" spans="1:34" hidden="1" x14ac:dyDescent="0.25">
      <c r="A5405" t="s">
        <v>20575</v>
      </c>
      <c r="B5405" t="s">
        <v>20576</v>
      </c>
      <c r="C5405" s="1" t="str">
        <f t="shared" si="872"/>
        <v>21:0624</v>
      </c>
      <c r="D5405" s="1" t="str">
        <f t="shared" si="876"/>
        <v>21:0195</v>
      </c>
      <c r="E5405" t="s">
        <v>20577</v>
      </c>
      <c r="F5405" t="s">
        <v>20578</v>
      </c>
      <c r="H5405">
        <v>62.3333613</v>
      </c>
      <c r="I5405">
        <v>-138.6619939</v>
      </c>
      <c r="J5405" s="1" t="str">
        <f t="shared" si="877"/>
        <v>NGR bulk stream sediment</v>
      </c>
      <c r="K5405" s="1" t="str">
        <f t="shared" si="878"/>
        <v>&lt;177 micron (NGR)</v>
      </c>
      <c r="L5405">
        <v>44</v>
      </c>
      <c r="M5405" t="s">
        <v>96</v>
      </c>
      <c r="N5405">
        <v>862</v>
      </c>
      <c r="O5405">
        <v>89</v>
      </c>
      <c r="P5405">
        <v>17</v>
      </c>
      <c r="Q5405">
        <v>7</v>
      </c>
      <c r="R5405">
        <v>26</v>
      </c>
      <c r="S5405">
        <v>10</v>
      </c>
      <c r="T5405">
        <v>0.2</v>
      </c>
      <c r="U5405">
        <v>780</v>
      </c>
      <c r="V5405">
        <v>3</v>
      </c>
      <c r="W5405">
        <v>-0.2</v>
      </c>
      <c r="X5405">
        <v>4</v>
      </c>
      <c r="Y5405">
        <v>-2</v>
      </c>
      <c r="Z5405">
        <v>52</v>
      </c>
      <c r="AA5405">
        <v>0.3</v>
      </c>
      <c r="AB5405">
        <v>3</v>
      </c>
      <c r="AC5405">
        <v>915</v>
      </c>
      <c r="AD5405">
        <v>25</v>
      </c>
      <c r="AE5405">
        <v>2</v>
      </c>
      <c r="AF5405">
        <v>12.4</v>
      </c>
      <c r="AG5405">
        <v>3.3</v>
      </c>
      <c r="AH5405">
        <v>360</v>
      </c>
    </row>
    <row r="5406" spans="1:34" hidden="1" x14ac:dyDescent="0.25">
      <c r="A5406" t="s">
        <v>20579</v>
      </c>
      <c r="B5406" t="s">
        <v>20580</v>
      </c>
      <c r="C5406" s="1" t="str">
        <f t="shared" si="872"/>
        <v>21:0624</v>
      </c>
      <c r="D5406" s="1" t="str">
        <f t="shared" si="876"/>
        <v>21:0195</v>
      </c>
      <c r="E5406" t="s">
        <v>20581</v>
      </c>
      <c r="F5406" t="s">
        <v>20582</v>
      </c>
      <c r="H5406">
        <v>62.337566299999999</v>
      </c>
      <c r="I5406">
        <v>-138.69276389999999</v>
      </c>
      <c r="J5406" s="1" t="str">
        <f t="shared" si="877"/>
        <v>NGR bulk stream sediment</v>
      </c>
      <c r="K5406" s="1" t="str">
        <f t="shared" si="878"/>
        <v>&lt;177 micron (NGR)</v>
      </c>
      <c r="L5406">
        <v>44</v>
      </c>
      <c r="M5406" t="s">
        <v>101</v>
      </c>
      <c r="N5406">
        <v>863</v>
      </c>
      <c r="O5406">
        <v>67</v>
      </c>
      <c r="P5406">
        <v>14</v>
      </c>
      <c r="Q5406">
        <v>6</v>
      </c>
      <c r="R5406">
        <v>12</v>
      </c>
      <c r="S5406">
        <v>6</v>
      </c>
      <c r="T5406">
        <v>0.2</v>
      </c>
      <c r="U5406">
        <v>240</v>
      </c>
      <c r="V5406">
        <v>2</v>
      </c>
      <c r="W5406">
        <v>-0.2</v>
      </c>
      <c r="X5406">
        <v>3</v>
      </c>
      <c r="Y5406">
        <v>-2</v>
      </c>
      <c r="Z5406">
        <v>38</v>
      </c>
      <c r="AA5406">
        <v>0.2</v>
      </c>
      <c r="AB5406">
        <v>2</v>
      </c>
      <c r="AC5406">
        <v>844</v>
      </c>
      <c r="AD5406">
        <v>20</v>
      </c>
      <c r="AE5406">
        <v>-2</v>
      </c>
      <c r="AF5406">
        <v>5.8</v>
      </c>
      <c r="AG5406">
        <v>5.5</v>
      </c>
      <c r="AH5406">
        <v>290</v>
      </c>
    </row>
    <row r="5407" spans="1:34" hidden="1" x14ac:dyDescent="0.25">
      <c r="A5407" t="s">
        <v>20583</v>
      </c>
      <c r="B5407" t="s">
        <v>20584</v>
      </c>
      <c r="C5407" s="1" t="str">
        <f t="shared" si="872"/>
        <v>21:0624</v>
      </c>
      <c r="D5407" s="1" t="str">
        <f t="shared" si="876"/>
        <v>21:0195</v>
      </c>
      <c r="E5407" t="s">
        <v>20585</v>
      </c>
      <c r="F5407" t="s">
        <v>20586</v>
      </c>
      <c r="H5407">
        <v>62.344659</v>
      </c>
      <c r="I5407">
        <v>-138.7040619</v>
      </c>
      <c r="J5407" s="1" t="str">
        <f t="shared" si="877"/>
        <v>NGR bulk stream sediment</v>
      </c>
      <c r="K5407" s="1" t="str">
        <f t="shared" si="878"/>
        <v>&lt;177 micron (NGR)</v>
      </c>
      <c r="L5407">
        <v>44</v>
      </c>
      <c r="M5407" t="s">
        <v>106</v>
      </c>
      <c r="N5407">
        <v>864</v>
      </c>
      <c r="O5407">
        <v>104</v>
      </c>
      <c r="P5407">
        <v>17</v>
      </c>
      <c r="Q5407">
        <v>12</v>
      </c>
      <c r="R5407">
        <v>14</v>
      </c>
      <c r="S5407">
        <v>4</v>
      </c>
      <c r="T5407">
        <v>-0.2</v>
      </c>
      <c r="U5407">
        <v>152</v>
      </c>
      <c r="V5407">
        <v>2</v>
      </c>
      <c r="W5407">
        <v>-0.2</v>
      </c>
      <c r="X5407">
        <v>3</v>
      </c>
      <c r="Y5407">
        <v>-2</v>
      </c>
      <c r="Z5407">
        <v>37</v>
      </c>
      <c r="AA5407">
        <v>-0.2</v>
      </c>
      <c r="AB5407">
        <v>2</v>
      </c>
      <c r="AC5407">
        <v>632</v>
      </c>
      <c r="AD5407">
        <v>15</v>
      </c>
      <c r="AE5407">
        <v>2</v>
      </c>
      <c r="AF5407">
        <v>5.4</v>
      </c>
      <c r="AG5407">
        <v>9.6</v>
      </c>
      <c r="AH5407">
        <v>340</v>
      </c>
    </row>
    <row r="5408" spans="1:34" hidden="1" x14ac:dyDescent="0.25">
      <c r="A5408" t="s">
        <v>20587</v>
      </c>
      <c r="B5408" t="s">
        <v>20588</v>
      </c>
      <c r="C5408" s="1" t="str">
        <f t="shared" si="872"/>
        <v>21:0624</v>
      </c>
      <c r="D5408" s="1" t="str">
        <f t="shared" si="876"/>
        <v>21:0195</v>
      </c>
      <c r="E5408" t="s">
        <v>20589</v>
      </c>
      <c r="F5408" t="s">
        <v>20590</v>
      </c>
      <c r="H5408">
        <v>62.356272699999998</v>
      </c>
      <c r="I5408">
        <v>-138.69391590000001</v>
      </c>
      <c r="J5408" s="1" t="str">
        <f t="shared" si="877"/>
        <v>NGR bulk stream sediment</v>
      </c>
      <c r="K5408" s="1" t="str">
        <f t="shared" si="878"/>
        <v>&lt;177 micron (NGR)</v>
      </c>
      <c r="L5408">
        <v>44</v>
      </c>
      <c r="M5408" t="s">
        <v>111</v>
      </c>
      <c r="N5408">
        <v>865</v>
      </c>
      <c r="O5408">
        <v>157</v>
      </c>
      <c r="P5408">
        <v>11</v>
      </c>
      <c r="Q5408">
        <v>13</v>
      </c>
      <c r="R5408">
        <v>11</v>
      </c>
      <c r="S5408">
        <v>3</v>
      </c>
      <c r="T5408">
        <v>-0.2</v>
      </c>
      <c r="U5408">
        <v>240</v>
      </c>
      <c r="V5408">
        <v>1.6</v>
      </c>
      <c r="W5408">
        <v>0.6</v>
      </c>
      <c r="X5408">
        <v>2</v>
      </c>
      <c r="Y5408">
        <v>-2</v>
      </c>
      <c r="Z5408">
        <v>28</v>
      </c>
      <c r="AA5408">
        <v>0.2</v>
      </c>
      <c r="AB5408">
        <v>2</v>
      </c>
      <c r="AC5408">
        <v>593</v>
      </c>
      <c r="AD5408">
        <v>20</v>
      </c>
      <c r="AE5408">
        <v>2</v>
      </c>
      <c r="AF5408">
        <v>6.8</v>
      </c>
      <c r="AG5408">
        <v>21.6</v>
      </c>
      <c r="AH5408">
        <v>370</v>
      </c>
    </row>
    <row r="5409" spans="1:34" hidden="1" x14ac:dyDescent="0.25">
      <c r="A5409" t="s">
        <v>20591</v>
      </c>
      <c r="B5409" t="s">
        <v>20592</v>
      </c>
      <c r="C5409" s="1" t="str">
        <f t="shared" si="872"/>
        <v>21:0624</v>
      </c>
      <c r="D5409" s="1" t="str">
        <f t="shared" si="876"/>
        <v>21:0195</v>
      </c>
      <c r="E5409" t="s">
        <v>20593</v>
      </c>
      <c r="F5409" t="s">
        <v>20594</v>
      </c>
      <c r="H5409">
        <v>62.404734099999999</v>
      </c>
      <c r="I5409">
        <v>-138.67107870000001</v>
      </c>
      <c r="J5409" s="1" t="str">
        <f t="shared" si="877"/>
        <v>NGR bulk stream sediment</v>
      </c>
      <c r="K5409" s="1" t="str">
        <f t="shared" si="878"/>
        <v>&lt;177 micron (NGR)</v>
      </c>
      <c r="L5409">
        <v>44</v>
      </c>
      <c r="M5409" t="s">
        <v>116</v>
      </c>
      <c r="N5409">
        <v>866</v>
      </c>
      <c r="O5409">
        <v>61</v>
      </c>
      <c r="P5409">
        <v>15</v>
      </c>
      <c r="Q5409">
        <v>6</v>
      </c>
      <c r="R5409">
        <v>28</v>
      </c>
      <c r="S5409">
        <v>9</v>
      </c>
      <c r="T5409">
        <v>-0.2</v>
      </c>
      <c r="U5409">
        <v>230</v>
      </c>
      <c r="V5409">
        <v>2.6</v>
      </c>
      <c r="W5409">
        <v>-0.2</v>
      </c>
      <c r="X5409">
        <v>4</v>
      </c>
      <c r="Y5409">
        <v>-2</v>
      </c>
      <c r="Z5409">
        <v>48</v>
      </c>
      <c r="AA5409">
        <v>-0.2</v>
      </c>
      <c r="AB5409">
        <v>1</v>
      </c>
      <c r="AC5409">
        <v>985</v>
      </c>
      <c r="AD5409">
        <v>20</v>
      </c>
      <c r="AE5409">
        <v>-2</v>
      </c>
      <c r="AF5409">
        <v>7.2</v>
      </c>
      <c r="AG5409">
        <v>4.3</v>
      </c>
      <c r="AH5409">
        <v>320</v>
      </c>
    </row>
    <row r="5410" spans="1:34" hidden="1" x14ac:dyDescent="0.25">
      <c r="A5410" t="s">
        <v>20595</v>
      </c>
      <c r="B5410" t="s">
        <v>20596</v>
      </c>
      <c r="C5410" s="1" t="str">
        <f t="shared" si="872"/>
        <v>21:0624</v>
      </c>
      <c r="D5410" s="1" t="str">
        <f t="shared" si="876"/>
        <v>21:0195</v>
      </c>
      <c r="E5410" t="s">
        <v>20597</v>
      </c>
      <c r="F5410" t="s">
        <v>20598</v>
      </c>
      <c r="H5410">
        <v>62.408394899999998</v>
      </c>
      <c r="I5410">
        <v>-138.69788</v>
      </c>
      <c r="J5410" s="1" t="str">
        <f t="shared" si="877"/>
        <v>NGR bulk stream sediment</v>
      </c>
      <c r="K5410" s="1" t="str">
        <f t="shared" si="878"/>
        <v>&lt;177 micron (NGR)</v>
      </c>
      <c r="L5410">
        <v>44</v>
      </c>
      <c r="M5410" t="s">
        <v>121</v>
      </c>
      <c r="N5410">
        <v>867</v>
      </c>
      <c r="O5410">
        <v>59</v>
      </c>
      <c r="P5410">
        <v>10</v>
      </c>
      <c r="Q5410">
        <v>3</v>
      </c>
      <c r="R5410">
        <v>23</v>
      </c>
      <c r="S5410">
        <v>7</v>
      </c>
      <c r="T5410">
        <v>-0.2</v>
      </c>
      <c r="U5410">
        <v>196</v>
      </c>
      <c r="V5410">
        <v>2.2999999999999998</v>
      </c>
      <c r="W5410">
        <v>-0.2</v>
      </c>
      <c r="X5410">
        <v>2</v>
      </c>
      <c r="Y5410">
        <v>-2</v>
      </c>
      <c r="Z5410">
        <v>42</v>
      </c>
      <c r="AA5410">
        <v>0.2</v>
      </c>
      <c r="AB5410">
        <v>2</v>
      </c>
      <c r="AC5410">
        <v>885</v>
      </c>
      <c r="AD5410">
        <v>10</v>
      </c>
      <c r="AE5410">
        <v>2</v>
      </c>
      <c r="AF5410">
        <v>5.2</v>
      </c>
      <c r="AG5410">
        <v>1.9</v>
      </c>
      <c r="AH5410">
        <v>340</v>
      </c>
    </row>
    <row r="5411" spans="1:34" hidden="1" x14ac:dyDescent="0.25">
      <c r="A5411" t="s">
        <v>20599</v>
      </c>
      <c r="B5411" t="s">
        <v>20600</v>
      </c>
      <c r="C5411" s="1" t="str">
        <f t="shared" si="872"/>
        <v>21:0624</v>
      </c>
      <c r="D5411" s="1" t="str">
        <f t="shared" si="876"/>
        <v>21:0195</v>
      </c>
      <c r="E5411" t="s">
        <v>20601</v>
      </c>
      <c r="F5411" t="s">
        <v>20602</v>
      </c>
      <c r="H5411">
        <v>62.422572899999999</v>
      </c>
      <c r="I5411">
        <v>-138.70323970000001</v>
      </c>
      <c r="J5411" s="1" t="str">
        <f t="shared" si="877"/>
        <v>NGR bulk stream sediment</v>
      </c>
      <c r="K5411" s="1" t="str">
        <f t="shared" si="878"/>
        <v>&lt;177 micron (NGR)</v>
      </c>
      <c r="L5411">
        <v>44</v>
      </c>
      <c r="M5411" t="s">
        <v>126</v>
      </c>
      <c r="N5411">
        <v>868</v>
      </c>
      <c r="O5411">
        <v>105</v>
      </c>
      <c r="P5411">
        <v>20</v>
      </c>
      <c r="Q5411">
        <v>9</v>
      </c>
      <c r="R5411">
        <v>26</v>
      </c>
      <c r="S5411">
        <v>6</v>
      </c>
      <c r="T5411">
        <v>-0.2</v>
      </c>
      <c r="U5411">
        <v>168</v>
      </c>
      <c r="V5411">
        <v>2.2000000000000002</v>
      </c>
      <c r="W5411">
        <v>0.2</v>
      </c>
      <c r="X5411">
        <v>2</v>
      </c>
      <c r="Y5411">
        <v>-2</v>
      </c>
      <c r="Z5411">
        <v>46</v>
      </c>
      <c r="AA5411">
        <v>0.4</v>
      </c>
      <c r="AB5411">
        <v>2</v>
      </c>
      <c r="AC5411">
        <v>875</v>
      </c>
      <c r="AD5411">
        <v>35</v>
      </c>
      <c r="AE5411">
        <v>-2</v>
      </c>
      <c r="AF5411">
        <v>11.4</v>
      </c>
      <c r="AG5411">
        <v>8.6</v>
      </c>
      <c r="AH5411">
        <v>340</v>
      </c>
    </row>
    <row r="5412" spans="1:34" hidden="1" x14ac:dyDescent="0.25">
      <c r="A5412" t="s">
        <v>20603</v>
      </c>
      <c r="B5412" t="s">
        <v>20604</v>
      </c>
      <c r="C5412" s="1" t="str">
        <f t="shared" si="872"/>
        <v>21:0624</v>
      </c>
      <c r="D5412" s="1" t="str">
        <f t="shared" si="876"/>
        <v>21:0195</v>
      </c>
      <c r="E5412" t="s">
        <v>20605</v>
      </c>
      <c r="F5412" t="s">
        <v>20606</v>
      </c>
      <c r="H5412">
        <v>62.442683000000002</v>
      </c>
      <c r="I5412">
        <v>-138.70239269999999</v>
      </c>
      <c r="J5412" s="1" t="str">
        <f t="shared" si="877"/>
        <v>NGR bulk stream sediment</v>
      </c>
      <c r="K5412" s="1" t="str">
        <f t="shared" si="878"/>
        <v>&lt;177 micron (NGR)</v>
      </c>
      <c r="L5412">
        <v>44</v>
      </c>
      <c r="M5412" t="s">
        <v>131</v>
      </c>
      <c r="N5412">
        <v>869</v>
      </c>
      <c r="O5412">
        <v>74</v>
      </c>
      <c r="P5412">
        <v>14</v>
      </c>
      <c r="Q5412">
        <v>6</v>
      </c>
      <c r="R5412">
        <v>25</v>
      </c>
      <c r="S5412">
        <v>9</v>
      </c>
      <c r="T5412">
        <v>-0.2</v>
      </c>
      <c r="U5412">
        <v>300</v>
      </c>
      <c r="V5412">
        <v>2.4</v>
      </c>
      <c r="W5412">
        <v>0.2</v>
      </c>
      <c r="X5412">
        <v>4</v>
      </c>
      <c r="Y5412">
        <v>-2</v>
      </c>
      <c r="Z5412">
        <v>48</v>
      </c>
      <c r="AA5412">
        <v>-0.2</v>
      </c>
      <c r="AB5412">
        <v>2</v>
      </c>
      <c r="AC5412">
        <v>1075</v>
      </c>
      <c r="AD5412">
        <v>10</v>
      </c>
      <c r="AE5412">
        <v>2</v>
      </c>
      <c r="AF5412">
        <v>6</v>
      </c>
      <c r="AG5412">
        <v>4.5999999999999996</v>
      </c>
      <c r="AH5412">
        <v>370</v>
      </c>
    </row>
    <row r="5413" spans="1:34" hidden="1" x14ac:dyDescent="0.25">
      <c r="A5413" t="s">
        <v>20607</v>
      </c>
      <c r="B5413" t="s">
        <v>20608</v>
      </c>
      <c r="C5413" s="1" t="str">
        <f t="shared" si="872"/>
        <v>21:0624</v>
      </c>
      <c r="D5413" s="1" t="str">
        <f t="shared" si="876"/>
        <v>21:0195</v>
      </c>
      <c r="E5413" t="s">
        <v>20609</v>
      </c>
      <c r="F5413" t="s">
        <v>20610</v>
      </c>
      <c r="H5413">
        <v>62.460228600000001</v>
      </c>
      <c r="I5413">
        <v>-138.71762559999999</v>
      </c>
      <c r="J5413" s="1" t="str">
        <f t="shared" si="877"/>
        <v>NGR bulk stream sediment</v>
      </c>
      <c r="K5413" s="1" t="str">
        <f t="shared" si="878"/>
        <v>&lt;177 micron (NGR)</v>
      </c>
      <c r="L5413">
        <v>45</v>
      </c>
      <c r="M5413" t="s">
        <v>38</v>
      </c>
      <c r="N5413">
        <v>870</v>
      </c>
      <c r="O5413">
        <v>111</v>
      </c>
      <c r="P5413">
        <v>23</v>
      </c>
      <c r="Q5413">
        <v>6</v>
      </c>
      <c r="R5413">
        <v>24</v>
      </c>
      <c r="S5413">
        <v>9</v>
      </c>
      <c r="T5413">
        <v>0.3</v>
      </c>
      <c r="U5413">
        <v>360</v>
      </c>
      <c r="V5413">
        <v>3</v>
      </c>
      <c r="W5413">
        <v>0.4</v>
      </c>
      <c r="X5413">
        <v>3</v>
      </c>
      <c r="Y5413">
        <v>-2</v>
      </c>
      <c r="Z5413">
        <v>54</v>
      </c>
      <c r="AA5413">
        <v>-0.2</v>
      </c>
      <c r="AB5413">
        <v>1</v>
      </c>
      <c r="AC5413">
        <v>1555</v>
      </c>
      <c r="AD5413">
        <v>20</v>
      </c>
      <c r="AE5413">
        <v>2</v>
      </c>
      <c r="AF5413">
        <v>6.4</v>
      </c>
      <c r="AG5413">
        <v>2.9</v>
      </c>
      <c r="AH5413">
        <v>290</v>
      </c>
    </row>
    <row r="5414" spans="1:34" hidden="1" x14ac:dyDescent="0.25">
      <c r="A5414" t="s">
        <v>20611</v>
      </c>
      <c r="B5414" t="s">
        <v>20612</v>
      </c>
      <c r="C5414" s="1" t="str">
        <f t="shared" si="872"/>
        <v>21:0624</v>
      </c>
      <c r="D5414" s="1" t="str">
        <f t="shared" si="876"/>
        <v>21:0195</v>
      </c>
      <c r="E5414" t="s">
        <v>20613</v>
      </c>
      <c r="F5414" t="s">
        <v>20614</v>
      </c>
      <c r="H5414">
        <v>62.444874200000001</v>
      </c>
      <c r="I5414">
        <v>-138.68018420000001</v>
      </c>
      <c r="J5414" s="1" t="str">
        <f t="shared" si="877"/>
        <v>NGR bulk stream sediment</v>
      </c>
      <c r="K5414" s="1" t="str">
        <f t="shared" si="878"/>
        <v>&lt;177 micron (NGR)</v>
      </c>
      <c r="L5414">
        <v>45</v>
      </c>
      <c r="M5414" t="s">
        <v>43</v>
      </c>
      <c r="N5414">
        <v>871</v>
      </c>
      <c r="O5414">
        <v>67</v>
      </c>
      <c r="P5414">
        <v>19</v>
      </c>
      <c r="Q5414">
        <v>3</v>
      </c>
      <c r="R5414">
        <v>19</v>
      </c>
      <c r="S5414">
        <v>8</v>
      </c>
      <c r="T5414">
        <v>0.2</v>
      </c>
      <c r="U5414">
        <v>260</v>
      </c>
      <c r="V5414">
        <v>2.6</v>
      </c>
      <c r="W5414">
        <v>-0.2</v>
      </c>
      <c r="X5414">
        <v>3</v>
      </c>
      <c r="Y5414">
        <v>-2</v>
      </c>
      <c r="Z5414">
        <v>57</v>
      </c>
      <c r="AA5414">
        <v>0.4</v>
      </c>
      <c r="AB5414">
        <v>3</v>
      </c>
      <c r="AC5414">
        <v>895</v>
      </c>
      <c r="AD5414">
        <v>20</v>
      </c>
      <c r="AE5414">
        <v>-2</v>
      </c>
      <c r="AF5414">
        <v>11</v>
      </c>
      <c r="AG5414">
        <v>2.2000000000000002</v>
      </c>
      <c r="AH5414">
        <v>340</v>
      </c>
    </row>
    <row r="5415" spans="1:34" hidden="1" x14ac:dyDescent="0.25">
      <c r="A5415" t="s">
        <v>20615</v>
      </c>
      <c r="B5415" t="s">
        <v>20616</v>
      </c>
      <c r="C5415" s="1" t="str">
        <f t="shared" si="872"/>
        <v>21:0624</v>
      </c>
      <c r="D5415" s="1" t="str">
        <f t="shared" si="876"/>
        <v>21:0195</v>
      </c>
      <c r="E5415" t="s">
        <v>20617</v>
      </c>
      <c r="F5415" t="s">
        <v>20618</v>
      </c>
      <c r="H5415">
        <v>62.4527657</v>
      </c>
      <c r="I5415">
        <v>-138.65165060000001</v>
      </c>
      <c r="J5415" s="1" t="str">
        <f t="shared" si="877"/>
        <v>NGR bulk stream sediment</v>
      </c>
      <c r="K5415" s="1" t="str">
        <f t="shared" si="878"/>
        <v>&lt;177 micron (NGR)</v>
      </c>
      <c r="L5415">
        <v>45</v>
      </c>
      <c r="M5415" t="s">
        <v>56</v>
      </c>
      <c r="N5415">
        <v>872</v>
      </c>
      <c r="O5415">
        <v>57</v>
      </c>
      <c r="P5415">
        <v>14</v>
      </c>
      <c r="Q5415">
        <v>3</v>
      </c>
      <c r="R5415">
        <v>19</v>
      </c>
      <c r="S5415">
        <v>8</v>
      </c>
      <c r="T5415">
        <v>-0.2</v>
      </c>
      <c r="U5415">
        <v>320</v>
      </c>
      <c r="V5415">
        <v>2.1</v>
      </c>
      <c r="W5415">
        <v>0.2</v>
      </c>
      <c r="X5415">
        <v>4</v>
      </c>
      <c r="Y5415">
        <v>-2</v>
      </c>
      <c r="Z5415">
        <v>38</v>
      </c>
      <c r="AA5415">
        <v>0.3</v>
      </c>
      <c r="AB5415">
        <v>4</v>
      </c>
      <c r="AC5415">
        <v>1135</v>
      </c>
      <c r="AD5415">
        <v>25</v>
      </c>
      <c r="AE5415">
        <v>2</v>
      </c>
      <c r="AF5415">
        <v>5.2</v>
      </c>
      <c r="AG5415">
        <v>3.3</v>
      </c>
      <c r="AH5415">
        <v>470</v>
      </c>
    </row>
    <row r="5416" spans="1:34" hidden="1" x14ac:dyDescent="0.25">
      <c r="A5416" t="s">
        <v>20619</v>
      </c>
      <c r="B5416" t="s">
        <v>20620</v>
      </c>
      <c r="C5416" s="1" t="str">
        <f t="shared" si="872"/>
        <v>21:0624</v>
      </c>
      <c r="D5416" s="1" t="str">
        <f t="shared" si="876"/>
        <v>21:0195</v>
      </c>
      <c r="E5416" t="s">
        <v>20609</v>
      </c>
      <c r="F5416" t="s">
        <v>20621</v>
      </c>
      <c r="H5416">
        <v>62.460228600000001</v>
      </c>
      <c r="I5416">
        <v>-138.71762559999999</v>
      </c>
      <c r="J5416" s="1" t="str">
        <f t="shared" si="877"/>
        <v>NGR bulk stream sediment</v>
      </c>
      <c r="K5416" s="1" t="str">
        <f t="shared" si="878"/>
        <v>&lt;177 micron (NGR)</v>
      </c>
      <c r="L5416">
        <v>45</v>
      </c>
      <c r="M5416" t="s">
        <v>47</v>
      </c>
      <c r="N5416">
        <v>873</v>
      </c>
      <c r="O5416">
        <v>105</v>
      </c>
      <c r="P5416">
        <v>23</v>
      </c>
      <c r="Q5416">
        <v>4</v>
      </c>
      <c r="R5416">
        <v>23</v>
      </c>
      <c r="S5416">
        <v>7</v>
      </c>
      <c r="T5416">
        <v>-0.2</v>
      </c>
      <c r="U5416">
        <v>350</v>
      </c>
      <c r="V5416">
        <v>2.9</v>
      </c>
      <c r="W5416">
        <v>-0.2</v>
      </c>
      <c r="X5416">
        <v>2</v>
      </c>
      <c r="Y5416">
        <v>-2</v>
      </c>
      <c r="Z5416">
        <v>52</v>
      </c>
      <c r="AA5416">
        <v>0.4</v>
      </c>
      <c r="AB5416">
        <v>4</v>
      </c>
      <c r="AC5416">
        <v>1545</v>
      </c>
      <c r="AD5416">
        <v>15</v>
      </c>
      <c r="AE5416">
        <v>2</v>
      </c>
      <c r="AF5416">
        <v>5.6</v>
      </c>
      <c r="AG5416">
        <v>2.7</v>
      </c>
      <c r="AH5416">
        <v>370</v>
      </c>
    </row>
    <row r="5417" spans="1:34" hidden="1" x14ac:dyDescent="0.25">
      <c r="A5417" t="s">
        <v>20622</v>
      </c>
      <c r="B5417" t="s">
        <v>20623</v>
      </c>
      <c r="C5417" s="1" t="str">
        <f t="shared" si="872"/>
        <v>21:0624</v>
      </c>
      <c r="D5417" s="1" t="str">
        <f t="shared" si="876"/>
        <v>21:0195</v>
      </c>
      <c r="E5417" t="s">
        <v>20609</v>
      </c>
      <c r="F5417" t="s">
        <v>20624</v>
      </c>
      <c r="H5417">
        <v>62.460228600000001</v>
      </c>
      <c r="I5417">
        <v>-138.71762559999999</v>
      </c>
      <c r="J5417" s="1" t="str">
        <f t="shared" si="877"/>
        <v>NGR bulk stream sediment</v>
      </c>
      <c r="K5417" s="1" t="str">
        <f t="shared" si="878"/>
        <v>&lt;177 micron (NGR)</v>
      </c>
      <c r="L5417">
        <v>45</v>
      </c>
      <c r="M5417" t="s">
        <v>51</v>
      </c>
      <c r="N5417">
        <v>874</v>
      </c>
      <c r="O5417">
        <v>107</v>
      </c>
      <c r="P5417">
        <v>23</v>
      </c>
      <c r="Q5417">
        <v>6</v>
      </c>
      <c r="R5417">
        <v>22</v>
      </c>
      <c r="S5417">
        <v>10</v>
      </c>
      <c r="T5417">
        <v>-0.2</v>
      </c>
      <c r="U5417">
        <v>360</v>
      </c>
      <c r="V5417">
        <v>2.8</v>
      </c>
      <c r="W5417">
        <v>0.6</v>
      </c>
      <c r="X5417">
        <v>3</v>
      </c>
      <c r="Y5417">
        <v>-2</v>
      </c>
      <c r="Z5417">
        <v>51</v>
      </c>
      <c r="AA5417">
        <v>0.3</v>
      </c>
      <c r="AB5417">
        <v>2</v>
      </c>
      <c r="AC5417">
        <v>1565</v>
      </c>
      <c r="AD5417">
        <v>25</v>
      </c>
      <c r="AE5417">
        <v>-2</v>
      </c>
      <c r="AF5417">
        <v>5.6</v>
      </c>
      <c r="AG5417">
        <v>2.8</v>
      </c>
      <c r="AH5417">
        <v>370</v>
      </c>
    </row>
    <row r="5418" spans="1:34" hidden="1" x14ac:dyDescent="0.25">
      <c r="A5418" t="s">
        <v>20625</v>
      </c>
      <c r="B5418" t="s">
        <v>20626</v>
      </c>
      <c r="C5418" s="1" t="str">
        <f t="shared" si="872"/>
        <v>21:0624</v>
      </c>
      <c r="D5418" s="1" t="str">
        <f t="shared" si="876"/>
        <v>21:0195</v>
      </c>
      <c r="E5418" t="s">
        <v>20627</v>
      </c>
      <c r="F5418" t="s">
        <v>20628</v>
      </c>
      <c r="H5418">
        <v>62.470506399999998</v>
      </c>
      <c r="I5418">
        <v>-138.737754</v>
      </c>
      <c r="J5418" s="1" t="str">
        <f t="shared" si="877"/>
        <v>NGR bulk stream sediment</v>
      </c>
      <c r="K5418" s="1" t="str">
        <f t="shared" si="878"/>
        <v>&lt;177 micron (NGR)</v>
      </c>
      <c r="L5418">
        <v>45</v>
      </c>
      <c r="M5418" t="s">
        <v>61</v>
      </c>
      <c r="N5418">
        <v>875</v>
      </c>
      <c r="O5418">
        <v>70</v>
      </c>
      <c r="P5418">
        <v>17</v>
      </c>
      <c r="Q5418">
        <v>3</v>
      </c>
      <c r="R5418">
        <v>18</v>
      </c>
      <c r="S5418">
        <v>7</v>
      </c>
      <c r="T5418">
        <v>0.2</v>
      </c>
      <c r="U5418">
        <v>480</v>
      </c>
      <c r="V5418">
        <v>2.6</v>
      </c>
      <c r="W5418">
        <v>0.3</v>
      </c>
      <c r="X5418">
        <v>7</v>
      </c>
      <c r="Y5418">
        <v>-2</v>
      </c>
      <c r="Z5418">
        <v>44</v>
      </c>
      <c r="AA5418">
        <v>0.4</v>
      </c>
      <c r="AB5418">
        <v>3</v>
      </c>
      <c r="AC5418">
        <v>1165</v>
      </c>
      <c r="AD5418">
        <v>20</v>
      </c>
      <c r="AE5418">
        <v>-2</v>
      </c>
      <c r="AF5418">
        <v>5.6</v>
      </c>
      <c r="AG5418">
        <v>2.8</v>
      </c>
      <c r="AH5418">
        <v>340</v>
      </c>
    </row>
    <row r="5419" spans="1:34" hidden="1" x14ac:dyDescent="0.25">
      <c r="A5419" t="s">
        <v>20629</v>
      </c>
      <c r="B5419" t="s">
        <v>20630</v>
      </c>
      <c r="C5419" s="1" t="str">
        <f t="shared" si="872"/>
        <v>21:0624</v>
      </c>
      <c r="D5419" s="1" t="str">
        <f>HYPERLINK("http://geochem.nrcan.gc.ca/cdogs/content/svy/svy_e.htm", "")</f>
        <v/>
      </c>
      <c r="G5419" s="1" t="str">
        <f>HYPERLINK("http://geochem.nrcan.gc.ca/cdogs/content/cr_/cr_00079_e.htm", "79")</f>
        <v>79</v>
      </c>
      <c r="J5419" t="s">
        <v>69</v>
      </c>
      <c r="K5419" t="s">
        <v>70</v>
      </c>
      <c r="L5419">
        <v>45</v>
      </c>
      <c r="M5419" t="s">
        <v>71</v>
      </c>
      <c r="N5419">
        <v>876</v>
      </c>
      <c r="O5419">
        <v>111</v>
      </c>
      <c r="P5419">
        <v>90</v>
      </c>
      <c r="Q5419">
        <v>19</v>
      </c>
      <c r="R5419">
        <v>217</v>
      </c>
      <c r="S5419">
        <v>22</v>
      </c>
      <c r="T5419">
        <v>0.2</v>
      </c>
      <c r="U5419">
        <v>780</v>
      </c>
      <c r="V5419">
        <v>3.5</v>
      </c>
      <c r="W5419">
        <v>1.6</v>
      </c>
      <c r="X5419">
        <v>6</v>
      </c>
      <c r="Y5419">
        <v>-2</v>
      </c>
      <c r="Z5419">
        <v>67</v>
      </c>
      <c r="AA5419">
        <v>0.5</v>
      </c>
      <c r="AB5419">
        <v>5</v>
      </c>
      <c r="AC5419">
        <v>829</v>
      </c>
      <c r="AD5419">
        <v>50</v>
      </c>
      <c r="AE5419">
        <v>4</v>
      </c>
      <c r="AF5419">
        <v>2</v>
      </c>
      <c r="AG5419">
        <v>2.9</v>
      </c>
      <c r="AH5419">
        <v>340</v>
      </c>
    </row>
    <row r="5420" spans="1:34" hidden="1" x14ac:dyDescent="0.25">
      <c r="A5420" t="s">
        <v>20631</v>
      </c>
      <c r="B5420" t="s">
        <v>20632</v>
      </c>
      <c r="C5420" s="1" t="str">
        <f t="shared" si="872"/>
        <v>21:0624</v>
      </c>
      <c r="D5420" s="1" t="str">
        <f t="shared" ref="D5420:D5442" si="879">HYPERLINK("http://geochem.nrcan.gc.ca/cdogs/content/svy/svy210195_e.htm", "21:0195")</f>
        <v>21:0195</v>
      </c>
      <c r="E5420" t="s">
        <v>20633</v>
      </c>
      <c r="F5420" t="s">
        <v>20634</v>
      </c>
      <c r="H5420">
        <v>62.486326300000002</v>
      </c>
      <c r="I5420">
        <v>-138.74148510000001</v>
      </c>
      <c r="J5420" s="1" t="str">
        <f t="shared" ref="J5420:J5442" si="880">HYPERLINK("http://geochem.nrcan.gc.ca/cdogs/content/kwd/kwd020030_e.htm", "NGR bulk stream sediment")</f>
        <v>NGR bulk stream sediment</v>
      </c>
      <c r="K5420" s="1" t="str">
        <f t="shared" ref="K5420:K5442" si="881">HYPERLINK("http://geochem.nrcan.gc.ca/cdogs/content/kwd/kwd080006_e.htm", "&lt;177 micron (NGR)")</f>
        <v>&lt;177 micron (NGR)</v>
      </c>
      <c r="L5420">
        <v>45</v>
      </c>
      <c r="M5420" t="s">
        <v>66</v>
      </c>
      <c r="N5420">
        <v>877</v>
      </c>
      <c r="O5420">
        <v>88</v>
      </c>
      <c r="P5420">
        <v>23</v>
      </c>
      <c r="Q5420">
        <v>9</v>
      </c>
      <c r="R5420">
        <v>30</v>
      </c>
      <c r="S5420">
        <v>10</v>
      </c>
      <c r="T5420">
        <v>0.2</v>
      </c>
      <c r="U5420">
        <v>400</v>
      </c>
      <c r="V5420">
        <v>2.8</v>
      </c>
      <c r="W5420">
        <v>0.3</v>
      </c>
      <c r="X5420">
        <v>2</v>
      </c>
      <c r="Y5420">
        <v>-2</v>
      </c>
      <c r="Z5420">
        <v>54</v>
      </c>
      <c r="AA5420">
        <v>0.4</v>
      </c>
      <c r="AB5420">
        <v>4</v>
      </c>
      <c r="AC5420">
        <v>985</v>
      </c>
      <c r="AD5420">
        <v>40</v>
      </c>
      <c r="AE5420">
        <v>-2</v>
      </c>
      <c r="AF5420">
        <v>10</v>
      </c>
      <c r="AG5420">
        <v>5.4</v>
      </c>
      <c r="AH5420">
        <v>225</v>
      </c>
    </row>
    <row r="5421" spans="1:34" hidden="1" x14ac:dyDescent="0.25">
      <c r="A5421" t="s">
        <v>20635</v>
      </c>
      <c r="B5421" t="s">
        <v>20636</v>
      </c>
      <c r="C5421" s="1" t="str">
        <f t="shared" si="872"/>
        <v>21:0624</v>
      </c>
      <c r="D5421" s="1" t="str">
        <f t="shared" si="879"/>
        <v>21:0195</v>
      </c>
      <c r="E5421" t="s">
        <v>20637</v>
      </c>
      <c r="F5421" t="s">
        <v>20638</v>
      </c>
      <c r="H5421">
        <v>62.358714800000001</v>
      </c>
      <c r="I5421">
        <v>-138.76203480000001</v>
      </c>
      <c r="J5421" s="1" t="str">
        <f t="shared" si="880"/>
        <v>NGR bulk stream sediment</v>
      </c>
      <c r="K5421" s="1" t="str">
        <f t="shared" si="881"/>
        <v>&lt;177 micron (NGR)</v>
      </c>
      <c r="L5421">
        <v>45</v>
      </c>
      <c r="M5421" t="s">
        <v>76</v>
      </c>
      <c r="N5421">
        <v>878</v>
      </c>
      <c r="O5421">
        <v>198</v>
      </c>
      <c r="P5421">
        <v>11</v>
      </c>
      <c r="Q5421">
        <v>20</v>
      </c>
      <c r="R5421">
        <v>11</v>
      </c>
      <c r="S5421">
        <v>4</v>
      </c>
      <c r="T5421">
        <v>-0.2</v>
      </c>
      <c r="U5421">
        <v>200</v>
      </c>
      <c r="V5421">
        <v>1.6</v>
      </c>
      <c r="W5421">
        <v>1.1000000000000001</v>
      </c>
      <c r="X5421">
        <v>1</v>
      </c>
      <c r="Y5421">
        <v>-2</v>
      </c>
      <c r="Z5421">
        <v>24</v>
      </c>
      <c r="AA5421">
        <v>0.8</v>
      </c>
      <c r="AB5421">
        <v>3</v>
      </c>
      <c r="AC5421">
        <v>485</v>
      </c>
      <c r="AD5421">
        <v>40</v>
      </c>
      <c r="AE5421">
        <v>-2</v>
      </c>
      <c r="AF5421">
        <v>8.8000000000000007</v>
      </c>
      <c r="AG5421">
        <v>19.600000000000001</v>
      </c>
      <c r="AH5421">
        <v>350</v>
      </c>
    </row>
    <row r="5422" spans="1:34" hidden="1" x14ac:dyDescent="0.25">
      <c r="A5422" t="s">
        <v>20639</v>
      </c>
      <c r="B5422" t="s">
        <v>20640</v>
      </c>
      <c r="C5422" s="1" t="str">
        <f t="shared" si="872"/>
        <v>21:0624</v>
      </c>
      <c r="D5422" s="1" t="str">
        <f t="shared" si="879"/>
        <v>21:0195</v>
      </c>
      <c r="E5422" t="s">
        <v>20641</v>
      </c>
      <c r="F5422" t="s">
        <v>20642</v>
      </c>
      <c r="H5422">
        <v>62.363464999999998</v>
      </c>
      <c r="I5422">
        <v>-138.75590059999999</v>
      </c>
      <c r="J5422" s="1" t="str">
        <f t="shared" si="880"/>
        <v>NGR bulk stream sediment</v>
      </c>
      <c r="K5422" s="1" t="str">
        <f t="shared" si="881"/>
        <v>&lt;177 micron (NGR)</v>
      </c>
      <c r="L5422">
        <v>45</v>
      </c>
      <c r="M5422" t="s">
        <v>81</v>
      </c>
      <c r="N5422">
        <v>879</v>
      </c>
      <c r="O5422">
        <v>148</v>
      </c>
      <c r="P5422">
        <v>14</v>
      </c>
      <c r="Q5422">
        <v>14</v>
      </c>
      <c r="R5422">
        <v>14</v>
      </c>
      <c r="S5422">
        <v>6</v>
      </c>
      <c r="T5422">
        <v>0.2</v>
      </c>
      <c r="U5422">
        <v>280</v>
      </c>
      <c r="V5422">
        <v>2</v>
      </c>
      <c r="W5422">
        <v>0.6</v>
      </c>
      <c r="X5422">
        <v>1</v>
      </c>
      <c r="Y5422">
        <v>-2</v>
      </c>
      <c r="Z5422">
        <v>33</v>
      </c>
      <c r="AA5422">
        <v>0.3</v>
      </c>
      <c r="AB5422">
        <v>5</v>
      </c>
      <c r="AC5422">
        <v>649</v>
      </c>
      <c r="AD5422">
        <v>40</v>
      </c>
      <c r="AE5422">
        <v>2</v>
      </c>
      <c r="AF5422">
        <v>7.6</v>
      </c>
      <c r="AG5422">
        <v>25.5</v>
      </c>
      <c r="AH5422">
        <v>230</v>
      </c>
    </row>
    <row r="5423" spans="1:34" hidden="1" x14ac:dyDescent="0.25">
      <c r="A5423" t="s">
        <v>20643</v>
      </c>
      <c r="B5423" t="s">
        <v>20644</v>
      </c>
      <c r="C5423" s="1" t="str">
        <f t="shared" si="872"/>
        <v>21:0624</v>
      </c>
      <c r="D5423" s="1" t="str">
        <f t="shared" si="879"/>
        <v>21:0195</v>
      </c>
      <c r="E5423" t="s">
        <v>20645</v>
      </c>
      <c r="F5423" t="s">
        <v>20646</v>
      </c>
      <c r="H5423">
        <v>62.337836500000002</v>
      </c>
      <c r="I5423">
        <v>-138.77768979999999</v>
      </c>
      <c r="J5423" s="1" t="str">
        <f t="shared" si="880"/>
        <v>NGR bulk stream sediment</v>
      </c>
      <c r="K5423" s="1" t="str">
        <f t="shared" si="881"/>
        <v>&lt;177 micron (NGR)</v>
      </c>
      <c r="L5423">
        <v>45</v>
      </c>
      <c r="M5423" t="s">
        <v>86</v>
      </c>
      <c r="N5423">
        <v>880</v>
      </c>
      <c r="O5423">
        <v>232</v>
      </c>
      <c r="P5423">
        <v>14</v>
      </c>
      <c r="Q5423">
        <v>38</v>
      </c>
      <c r="R5423">
        <v>8</v>
      </c>
      <c r="S5423">
        <v>4</v>
      </c>
      <c r="T5423">
        <v>-0.2</v>
      </c>
      <c r="U5423">
        <v>290</v>
      </c>
      <c r="V5423">
        <v>1.64</v>
      </c>
      <c r="W5423">
        <v>1.4</v>
      </c>
      <c r="X5423">
        <v>1</v>
      </c>
      <c r="Y5423">
        <v>-2</v>
      </c>
      <c r="Z5423">
        <v>21</v>
      </c>
      <c r="AA5423">
        <v>-0.2</v>
      </c>
      <c r="AB5423">
        <v>5</v>
      </c>
      <c r="AC5423">
        <v>555</v>
      </c>
      <c r="AD5423">
        <v>30</v>
      </c>
      <c r="AE5423">
        <v>2</v>
      </c>
      <c r="AF5423">
        <v>5.6</v>
      </c>
      <c r="AG5423">
        <v>18.3</v>
      </c>
      <c r="AH5423">
        <v>360</v>
      </c>
    </row>
    <row r="5424" spans="1:34" hidden="1" x14ac:dyDescent="0.25">
      <c r="A5424" t="s">
        <v>20647</v>
      </c>
      <c r="B5424" t="s">
        <v>20648</v>
      </c>
      <c r="C5424" s="1" t="str">
        <f t="shared" si="872"/>
        <v>21:0624</v>
      </c>
      <c r="D5424" s="1" t="str">
        <f t="shared" si="879"/>
        <v>21:0195</v>
      </c>
      <c r="E5424" t="s">
        <v>20649</v>
      </c>
      <c r="F5424" t="s">
        <v>20650</v>
      </c>
      <c r="H5424">
        <v>62.339240099999998</v>
      </c>
      <c r="I5424">
        <v>-139.3859775</v>
      </c>
      <c r="J5424" s="1" t="str">
        <f t="shared" si="880"/>
        <v>NGR bulk stream sediment</v>
      </c>
      <c r="K5424" s="1" t="str">
        <f t="shared" si="881"/>
        <v>&lt;177 micron (NGR)</v>
      </c>
      <c r="L5424">
        <v>45</v>
      </c>
      <c r="M5424" t="s">
        <v>91</v>
      </c>
      <c r="N5424">
        <v>881</v>
      </c>
      <c r="O5424">
        <v>54</v>
      </c>
      <c r="P5424">
        <v>21</v>
      </c>
      <c r="Q5424">
        <v>12</v>
      </c>
      <c r="R5424">
        <v>18</v>
      </c>
      <c r="S5424">
        <v>7</v>
      </c>
      <c r="T5424">
        <v>-0.2</v>
      </c>
      <c r="U5424">
        <v>210</v>
      </c>
      <c r="V5424">
        <v>2.25</v>
      </c>
      <c r="W5424">
        <v>0.3</v>
      </c>
      <c r="X5424">
        <v>1</v>
      </c>
      <c r="Y5424">
        <v>-2</v>
      </c>
      <c r="Z5424">
        <v>42</v>
      </c>
      <c r="AA5424">
        <v>0.2</v>
      </c>
      <c r="AB5424">
        <v>5</v>
      </c>
      <c r="AC5424">
        <v>741</v>
      </c>
      <c r="AD5424">
        <v>20</v>
      </c>
      <c r="AE5424">
        <v>-2</v>
      </c>
      <c r="AF5424">
        <v>4.8</v>
      </c>
      <c r="AG5424">
        <v>2</v>
      </c>
      <c r="AH5424">
        <v>215</v>
      </c>
    </row>
    <row r="5425" spans="1:34" hidden="1" x14ac:dyDescent="0.25">
      <c r="A5425" t="s">
        <v>20651</v>
      </c>
      <c r="B5425" t="s">
        <v>20652</v>
      </c>
      <c r="C5425" s="1" t="str">
        <f t="shared" si="872"/>
        <v>21:0624</v>
      </c>
      <c r="D5425" s="1" t="str">
        <f t="shared" si="879"/>
        <v>21:0195</v>
      </c>
      <c r="E5425" t="s">
        <v>20653</v>
      </c>
      <c r="F5425" t="s">
        <v>20654</v>
      </c>
      <c r="H5425">
        <v>62.3230115</v>
      </c>
      <c r="I5425">
        <v>-139.39638339999999</v>
      </c>
      <c r="J5425" s="1" t="str">
        <f t="shared" si="880"/>
        <v>NGR bulk stream sediment</v>
      </c>
      <c r="K5425" s="1" t="str">
        <f t="shared" si="881"/>
        <v>&lt;177 micron (NGR)</v>
      </c>
      <c r="L5425">
        <v>45</v>
      </c>
      <c r="M5425" t="s">
        <v>96</v>
      </c>
      <c r="N5425">
        <v>882</v>
      </c>
      <c r="O5425">
        <v>53</v>
      </c>
      <c r="P5425">
        <v>19</v>
      </c>
      <c r="Q5425">
        <v>3</v>
      </c>
      <c r="R5425">
        <v>17</v>
      </c>
      <c r="S5425">
        <v>6</v>
      </c>
      <c r="T5425">
        <v>-0.2</v>
      </c>
      <c r="U5425">
        <v>200</v>
      </c>
      <c r="V5425">
        <v>2.2000000000000002</v>
      </c>
      <c r="W5425">
        <v>0.2</v>
      </c>
      <c r="X5425">
        <v>1</v>
      </c>
      <c r="Y5425">
        <v>-2</v>
      </c>
      <c r="Z5425">
        <v>45</v>
      </c>
      <c r="AA5425">
        <v>0.3</v>
      </c>
      <c r="AB5425">
        <v>2</v>
      </c>
      <c r="AC5425">
        <v>739</v>
      </c>
      <c r="AD5425">
        <v>20</v>
      </c>
      <c r="AE5425">
        <v>-2</v>
      </c>
      <c r="AF5425">
        <v>6.4</v>
      </c>
      <c r="AG5425">
        <v>2.4</v>
      </c>
      <c r="AH5425">
        <v>205</v>
      </c>
    </row>
    <row r="5426" spans="1:34" hidden="1" x14ac:dyDescent="0.25">
      <c r="A5426" t="s">
        <v>20655</v>
      </c>
      <c r="B5426" t="s">
        <v>20656</v>
      </c>
      <c r="C5426" s="1" t="str">
        <f t="shared" si="872"/>
        <v>21:0624</v>
      </c>
      <c r="D5426" s="1" t="str">
        <f t="shared" si="879"/>
        <v>21:0195</v>
      </c>
      <c r="E5426" t="s">
        <v>20657</v>
      </c>
      <c r="F5426" t="s">
        <v>20658</v>
      </c>
      <c r="H5426">
        <v>62.327250300000003</v>
      </c>
      <c r="I5426">
        <v>-139.49279110000001</v>
      </c>
      <c r="J5426" s="1" t="str">
        <f t="shared" si="880"/>
        <v>NGR bulk stream sediment</v>
      </c>
      <c r="K5426" s="1" t="str">
        <f t="shared" si="881"/>
        <v>&lt;177 micron (NGR)</v>
      </c>
      <c r="L5426">
        <v>45</v>
      </c>
      <c r="M5426" t="s">
        <v>101</v>
      </c>
      <c r="N5426">
        <v>883</v>
      </c>
      <c r="O5426">
        <v>51</v>
      </c>
      <c r="P5426">
        <v>23</v>
      </c>
      <c r="Q5426">
        <v>5</v>
      </c>
      <c r="R5426">
        <v>19</v>
      </c>
      <c r="S5426">
        <v>7</v>
      </c>
      <c r="T5426">
        <v>-0.2</v>
      </c>
      <c r="U5426">
        <v>260</v>
      </c>
      <c r="V5426">
        <v>2.2999999999999998</v>
      </c>
      <c r="W5426">
        <v>-0.2</v>
      </c>
      <c r="X5426">
        <v>2</v>
      </c>
      <c r="Y5426">
        <v>-2</v>
      </c>
      <c r="Z5426">
        <v>44</v>
      </c>
      <c r="AA5426">
        <v>0.4</v>
      </c>
      <c r="AB5426">
        <v>3</v>
      </c>
      <c r="AC5426">
        <v>686</v>
      </c>
      <c r="AD5426">
        <v>20</v>
      </c>
      <c r="AE5426">
        <v>-2</v>
      </c>
      <c r="AF5426">
        <v>6</v>
      </c>
      <c r="AG5426">
        <v>2</v>
      </c>
      <c r="AH5426">
        <v>215</v>
      </c>
    </row>
    <row r="5427" spans="1:34" hidden="1" x14ac:dyDescent="0.25">
      <c r="A5427" t="s">
        <v>20659</v>
      </c>
      <c r="B5427" t="s">
        <v>20660</v>
      </c>
      <c r="C5427" s="1" t="str">
        <f t="shared" si="872"/>
        <v>21:0624</v>
      </c>
      <c r="D5427" s="1" t="str">
        <f t="shared" si="879"/>
        <v>21:0195</v>
      </c>
      <c r="E5427" t="s">
        <v>20661</v>
      </c>
      <c r="F5427" t="s">
        <v>20662</v>
      </c>
      <c r="H5427">
        <v>62.007973</v>
      </c>
      <c r="I5427">
        <v>-139.99479890000001</v>
      </c>
      <c r="J5427" s="1" t="str">
        <f t="shared" si="880"/>
        <v>NGR bulk stream sediment</v>
      </c>
      <c r="K5427" s="1" t="str">
        <f t="shared" si="881"/>
        <v>&lt;177 micron (NGR)</v>
      </c>
      <c r="L5427">
        <v>45</v>
      </c>
      <c r="M5427" t="s">
        <v>106</v>
      </c>
      <c r="N5427">
        <v>884</v>
      </c>
      <c r="O5427">
        <v>66</v>
      </c>
      <c r="P5427">
        <v>21</v>
      </c>
      <c r="Q5427">
        <v>4</v>
      </c>
      <c r="R5427">
        <v>23</v>
      </c>
      <c r="S5427">
        <v>8</v>
      </c>
      <c r="T5427">
        <v>-0.2</v>
      </c>
      <c r="U5427">
        <v>320</v>
      </c>
      <c r="V5427">
        <v>2.2999999999999998</v>
      </c>
      <c r="W5427">
        <v>-0.2</v>
      </c>
      <c r="X5427">
        <v>2</v>
      </c>
      <c r="Y5427">
        <v>-2</v>
      </c>
      <c r="Z5427">
        <v>39</v>
      </c>
      <c r="AA5427">
        <v>0.2</v>
      </c>
      <c r="AB5427">
        <v>2</v>
      </c>
      <c r="AC5427">
        <v>737</v>
      </c>
      <c r="AD5427">
        <v>20</v>
      </c>
      <c r="AE5427">
        <v>-2</v>
      </c>
      <c r="AF5427">
        <v>7.4</v>
      </c>
      <c r="AG5427">
        <v>4.3</v>
      </c>
      <c r="AH5427">
        <v>320</v>
      </c>
    </row>
    <row r="5428" spans="1:34" hidden="1" x14ac:dyDescent="0.25">
      <c r="A5428" t="s">
        <v>20663</v>
      </c>
      <c r="B5428" t="s">
        <v>20664</v>
      </c>
      <c r="C5428" s="1" t="str">
        <f t="shared" si="872"/>
        <v>21:0624</v>
      </c>
      <c r="D5428" s="1" t="str">
        <f t="shared" si="879"/>
        <v>21:0195</v>
      </c>
      <c r="E5428" t="s">
        <v>20665</v>
      </c>
      <c r="F5428" t="s">
        <v>20666</v>
      </c>
      <c r="H5428">
        <v>62.041521099999997</v>
      </c>
      <c r="I5428">
        <v>-139.93382539999999</v>
      </c>
      <c r="J5428" s="1" t="str">
        <f t="shared" si="880"/>
        <v>NGR bulk stream sediment</v>
      </c>
      <c r="K5428" s="1" t="str">
        <f t="shared" si="881"/>
        <v>&lt;177 micron (NGR)</v>
      </c>
      <c r="L5428">
        <v>45</v>
      </c>
      <c r="M5428" t="s">
        <v>111</v>
      </c>
      <c r="N5428">
        <v>885</v>
      </c>
      <c r="O5428">
        <v>79</v>
      </c>
      <c r="P5428">
        <v>473</v>
      </c>
      <c r="Q5428">
        <v>2</v>
      </c>
      <c r="R5428">
        <v>30</v>
      </c>
      <c r="S5428">
        <v>5</v>
      </c>
      <c r="T5428">
        <v>-0.2</v>
      </c>
      <c r="U5428">
        <v>144</v>
      </c>
      <c r="V5428">
        <v>1.84</v>
      </c>
      <c r="W5428">
        <v>0.5</v>
      </c>
      <c r="X5428">
        <v>2</v>
      </c>
      <c r="Y5428">
        <v>-2</v>
      </c>
      <c r="Z5428">
        <v>31</v>
      </c>
      <c r="AA5428">
        <v>0.3</v>
      </c>
      <c r="AB5428">
        <v>3</v>
      </c>
      <c r="AC5428">
        <v>481</v>
      </c>
      <c r="AD5428">
        <v>45</v>
      </c>
      <c r="AE5428">
        <v>-2</v>
      </c>
      <c r="AF5428">
        <v>25.2</v>
      </c>
      <c r="AG5428">
        <v>4.5999999999999996</v>
      </c>
      <c r="AH5428">
        <v>350</v>
      </c>
    </row>
    <row r="5429" spans="1:34" hidden="1" x14ac:dyDescent="0.25">
      <c r="A5429" t="s">
        <v>20667</v>
      </c>
      <c r="B5429" t="s">
        <v>20668</v>
      </c>
      <c r="C5429" s="1" t="str">
        <f t="shared" si="872"/>
        <v>21:0624</v>
      </c>
      <c r="D5429" s="1" t="str">
        <f t="shared" si="879"/>
        <v>21:0195</v>
      </c>
      <c r="E5429" t="s">
        <v>20669</v>
      </c>
      <c r="F5429" t="s">
        <v>20670</v>
      </c>
      <c r="H5429">
        <v>62.064651400000002</v>
      </c>
      <c r="I5429">
        <v>-139.94380760000001</v>
      </c>
      <c r="J5429" s="1" t="str">
        <f t="shared" si="880"/>
        <v>NGR bulk stream sediment</v>
      </c>
      <c r="K5429" s="1" t="str">
        <f t="shared" si="881"/>
        <v>&lt;177 micron (NGR)</v>
      </c>
      <c r="L5429">
        <v>45</v>
      </c>
      <c r="M5429" t="s">
        <v>116</v>
      </c>
      <c r="N5429">
        <v>886</v>
      </c>
      <c r="O5429">
        <v>88</v>
      </c>
      <c r="P5429">
        <v>27</v>
      </c>
      <c r="Q5429">
        <v>7</v>
      </c>
      <c r="R5429">
        <v>24</v>
      </c>
      <c r="S5429">
        <v>7</v>
      </c>
      <c r="T5429">
        <v>0.2</v>
      </c>
      <c r="U5429">
        <v>200</v>
      </c>
      <c r="V5429">
        <v>2.2000000000000002</v>
      </c>
      <c r="W5429">
        <v>0.4</v>
      </c>
      <c r="X5429">
        <v>2</v>
      </c>
      <c r="Y5429">
        <v>-2</v>
      </c>
      <c r="Z5429">
        <v>34</v>
      </c>
      <c r="AA5429">
        <v>0.3</v>
      </c>
      <c r="AB5429">
        <v>5</v>
      </c>
      <c r="AC5429">
        <v>563</v>
      </c>
      <c r="AD5429">
        <v>60</v>
      </c>
      <c r="AE5429">
        <v>-2</v>
      </c>
      <c r="AF5429">
        <v>25.8</v>
      </c>
      <c r="AG5429">
        <v>3.7</v>
      </c>
      <c r="AH5429">
        <v>310</v>
      </c>
    </row>
    <row r="5430" spans="1:34" hidden="1" x14ac:dyDescent="0.25">
      <c r="A5430" t="s">
        <v>20671</v>
      </c>
      <c r="B5430" t="s">
        <v>20672</v>
      </c>
      <c r="C5430" s="1" t="str">
        <f t="shared" si="872"/>
        <v>21:0624</v>
      </c>
      <c r="D5430" s="1" t="str">
        <f t="shared" si="879"/>
        <v>21:0195</v>
      </c>
      <c r="E5430" t="s">
        <v>20673</v>
      </c>
      <c r="F5430" t="s">
        <v>20674</v>
      </c>
      <c r="H5430">
        <v>62.0818552</v>
      </c>
      <c r="I5430">
        <v>-139.99480919999999</v>
      </c>
      <c r="J5430" s="1" t="str">
        <f t="shared" si="880"/>
        <v>NGR bulk stream sediment</v>
      </c>
      <c r="K5430" s="1" t="str">
        <f t="shared" si="881"/>
        <v>&lt;177 micron (NGR)</v>
      </c>
      <c r="L5430">
        <v>45</v>
      </c>
      <c r="M5430" t="s">
        <v>121</v>
      </c>
      <c r="N5430">
        <v>887</v>
      </c>
      <c r="O5430">
        <v>56</v>
      </c>
      <c r="P5430">
        <v>17</v>
      </c>
      <c r="Q5430">
        <v>3</v>
      </c>
      <c r="R5430">
        <v>17</v>
      </c>
      <c r="S5430">
        <v>8</v>
      </c>
      <c r="T5430">
        <v>0.4</v>
      </c>
      <c r="U5430">
        <v>230</v>
      </c>
      <c r="V5430">
        <v>2.1</v>
      </c>
      <c r="W5430">
        <v>-0.2</v>
      </c>
      <c r="X5430">
        <v>2</v>
      </c>
      <c r="Y5430">
        <v>-2</v>
      </c>
      <c r="Z5430">
        <v>38</v>
      </c>
      <c r="AA5430">
        <v>0.3</v>
      </c>
      <c r="AB5430">
        <v>5</v>
      </c>
      <c r="AC5430">
        <v>846</v>
      </c>
      <c r="AD5430">
        <v>20</v>
      </c>
      <c r="AE5430">
        <v>2</v>
      </c>
      <c r="AF5430">
        <v>8.1999999999999993</v>
      </c>
      <c r="AG5430">
        <v>2.2000000000000002</v>
      </c>
      <c r="AH5430">
        <v>240</v>
      </c>
    </row>
    <row r="5431" spans="1:34" hidden="1" x14ac:dyDescent="0.25">
      <c r="A5431" t="s">
        <v>20675</v>
      </c>
      <c r="B5431" t="s">
        <v>20676</v>
      </c>
      <c r="C5431" s="1" t="str">
        <f t="shared" si="872"/>
        <v>21:0624</v>
      </c>
      <c r="D5431" s="1" t="str">
        <f t="shared" si="879"/>
        <v>21:0195</v>
      </c>
      <c r="E5431" t="s">
        <v>20677</v>
      </c>
      <c r="F5431" t="s">
        <v>20678</v>
      </c>
      <c r="H5431">
        <v>62.106548099999998</v>
      </c>
      <c r="I5431">
        <v>-139.96875539999999</v>
      </c>
      <c r="J5431" s="1" t="str">
        <f t="shared" si="880"/>
        <v>NGR bulk stream sediment</v>
      </c>
      <c r="K5431" s="1" t="str">
        <f t="shared" si="881"/>
        <v>&lt;177 micron (NGR)</v>
      </c>
      <c r="L5431">
        <v>45</v>
      </c>
      <c r="M5431" t="s">
        <v>126</v>
      </c>
      <c r="N5431">
        <v>888</v>
      </c>
      <c r="O5431">
        <v>76</v>
      </c>
      <c r="P5431">
        <v>29</v>
      </c>
      <c r="Q5431">
        <v>-2</v>
      </c>
      <c r="R5431">
        <v>24</v>
      </c>
      <c r="S5431">
        <v>8</v>
      </c>
      <c r="T5431">
        <v>-0.2</v>
      </c>
      <c r="U5431">
        <v>1600</v>
      </c>
      <c r="V5431">
        <v>2</v>
      </c>
      <c r="W5431">
        <v>0.2</v>
      </c>
      <c r="X5431">
        <v>5</v>
      </c>
      <c r="Y5431">
        <v>-2</v>
      </c>
      <c r="Z5431">
        <v>21</v>
      </c>
      <c r="AA5431">
        <v>-0.2</v>
      </c>
      <c r="AB5431">
        <v>4</v>
      </c>
      <c r="AC5431">
        <v>165</v>
      </c>
      <c r="AD5431">
        <v>110</v>
      </c>
      <c r="AE5431">
        <v>-2</v>
      </c>
      <c r="AF5431">
        <v>74.8</v>
      </c>
      <c r="AG5431">
        <v>1</v>
      </c>
      <c r="AH5431">
        <v>180</v>
      </c>
    </row>
    <row r="5432" spans="1:34" hidden="1" x14ac:dyDescent="0.25">
      <c r="A5432" t="s">
        <v>20679</v>
      </c>
      <c r="B5432" t="s">
        <v>20680</v>
      </c>
      <c r="C5432" s="1" t="str">
        <f t="shared" si="872"/>
        <v>21:0624</v>
      </c>
      <c r="D5432" s="1" t="str">
        <f t="shared" si="879"/>
        <v>21:0195</v>
      </c>
      <c r="E5432" t="s">
        <v>20681</v>
      </c>
      <c r="F5432" t="s">
        <v>20682</v>
      </c>
      <c r="H5432">
        <v>62.140516300000002</v>
      </c>
      <c r="I5432">
        <v>-139.94592259999999</v>
      </c>
      <c r="J5432" s="1" t="str">
        <f t="shared" si="880"/>
        <v>NGR bulk stream sediment</v>
      </c>
      <c r="K5432" s="1" t="str">
        <f t="shared" si="881"/>
        <v>&lt;177 micron (NGR)</v>
      </c>
      <c r="L5432">
        <v>45</v>
      </c>
      <c r="M5432" t="s">
        <v>131</v>
      </c>
      <c r="N5432">
        <v>889</v>
      </c>
      <c r="O5432">
        <v>75</v>
      </c>
      <c r="P5432">
        <v>21</v>
      </c>
      <c r="Q5432">
        <v>5</v>
      </c>
      <c r="R5432">
        <v>28</v>
      </c>
      <c r="S5432">
        <v>9</v>
      </c>
      <c r="T5432">
        <v>0.2</v>
      </c>
      <c r="U5432">
        <v>400</v>
      </c>
      <c r="V5432">
        <v>2.6</v>
      </c>
      <c r="W5432">
        <v>0.2</v>
      </c>
      <c r="X5432">
        <v>3</v>
      </c>
      <c r="Y5432">
        <v>-2</v>
      </c>
      <c r="Z5432">
        <v>40</v>
      </c>
      <c r="AA5432">
        <v>0.6</v>
      </c>
      <c r="AB5432">
        <v>5</v>
      </c>
      <c r="AC5432">
        <v>813</v>
      </c>
      <c r="AD5432">
        <v>20</v>
      </c>
      <c r="AE5432">
        <v>2</v>
      </c>
      <c r="AF5432">
        <v>6.4</v>
      </c>
      <c r="AG5432">
        <v>3</v>
      </c>
      <c r="AH5432">
        <v>310</v>
      </c>
    </row>
    <row r="5433" spans="1:34" hidden="1" x14ac:dyDescent="0.25">
      <c r="A5433" t="s">
        <v>20683</v>
      </c>
      <c r="B5433" t="s">
        <v>20684</v>
      </c>
      <c r="C5433" s="1" t="str">
        <f t="shared" si="872"/>
        <v>21:0624</v>
      </c>
      <c r="D5433" s="1" t="str">
        <f t="shared" si="879"/>
        <v>21:0195</v>
      </c>
      <c r="E5433" t="s">
        <v>20685</v>
      </c>
      <c r="F5433" t="s">
        <v>20686</v>
      </c>
      <c r="H5433">
        <v>62.1537042</v>
      </c>
      <c r="I5433">
        <v>-139.8468953</v>
      </c>
      <c r="J5433" s="1" t="str">
        <f t="shared" si="880"/>
        <v>NGR bulk stream sediment</v>
      </c>
      <c r="K5433" s="1" t="str">
        <f t="shared" si="881"/>
        <v>&lt;177 micron (NGR)</v>
      </c>
      <c r="L5433">
        <v>46</v>
      </c>
      <c r="M5433" t="s">
        <v>38</v>
      </c>
      <c r="N5433">
        <v>890</v>
      </c>
      <c r="O5433">
        <v>65</v>
      </c>
      <c r="P5433">
        <v>19</v>
      </c>
      <c r="Q5433">
        <v>3</v>
      </c>
      <c r="R5433">
        <v>23</v>
      </c>
      <c r="S5433">
        <v>9</v>
      </c>
      <c r="T5433">
        <v>0.2</v>
      </c>
      <c r="U5433">
        <v>290</v>
      </c>
      <c r="V5433">
        <v>2.4</v>
      </c>
      <c r="W5433">
        <v>0.3</v>
      </c>
      <c r="X5433">
        <v>3</v>
      </c>
      <c r="Y5433">
        <v>-2</v>
      </c>
      <c r="Z5433">
        <v>38</v>
      </c>
      <c r="AA5433">
        <v>1.2</v>
      </c>
      <c r="AB5433">
        <v>3</v>
      </c>
      <c r="AC5433">
        <v>791</v>
      </c>
      <c r="AD5433">
        <v>20</v>
      </c>
      <c r="AE5433">
        <v>2</v>
      </c>
      <c r="AF5433">
        <v>4.4000000000000004</v>
      </c>
      <c r="AG5433">
        <v>1.8</v>
      </c>
      <c r="AH5433">
        <v>250</v>
      </c>
    </row>
    <row r="5434" spans="1:34" hidden="1" x14ac:dyDescent="0.25">
      <c r="A5434" t="s">
        <v>20687</v>
      </c>
      <c r="B5434" t="s">
        <v>20688</v>
      </c>
      <c r="C5434" s="1" t="str">
        <f t="shared" si="872"/>
        <v>21:0624</v>
      </c>
      <c r="D5434" s="1" t="str">
        <f t="shared" si="879"/>
        <v>21:0195</v>
      </c>
      <c r="E5434" t="s">
        <v>20689</v>
      </c>
      <c r="F5434" t="s">
        <v>20690</v>
      </c>
      <c r="H5434">
        <v>62.159146300000003</v>
      </c>
      <c r="I5434">
        <v>-139.8666896</v>
      </c>
      <c r="J5434" s="1" t="str">
        <f t="shared" si="880"/>
        <v>NGR bulk stream sediment</v>
      </c>
      <c r="K5434" s="1" t="str">
        <f t="shared" si="881"/>
        <v>&lt;177 micron (NGR)</v>
      </c>
      <c r="L5434">
        <v>46</v>
      </c>
      <c r="M5434" t="s">
        <v>43</v>
      </c>
      <c r="N5434">
        <v>891</v>
      </c>
      <c r="O5434">
        <v>66</v>
      </c>
      <c r="P5434">
        <v>19</v>
      </c>
      <c r="Q5434">
        <v>4</v>
      </c>
      <c r="R5434">
        <v>24</v>
      </c>
      <c r="S5434">
        <v>7</v>
      </c>
      <c r="T5434">
        <v>0.3</v>
      </c>
      <c r="U5434">
        <v>280</v>
      </c>
      <c r="V5434">
        <v>2.4</v>
      </c>
      <c r="W5434">
        <v>-0.2</v>
      </c>
      <c r="X5434">
        <v>3</v>
      </c>
      <c r="Y5434">
        <v>-2</v>
      </c>
      <c r="Z5434">
        <v>38</v>
      </c>
      <c r="AA5434">
        <v>0.8</v>
      </c>
      <c r="AB5434">
        <v>8</v>
      </c>
      <c r="AC5434">
        <v>885</v>
      </c>
      <c r="AD5434">
        <v>25</v>
      </c>
      <c r="AE5434">
        <v>2</v>
      </c>
      <c r="AF5434">
        <v>3.4</v>
      </c>
      <c r="AG5434">
        <v>2.4</v>
      </c>
      <c r="AH5434">
        <v>275</v>
      </c>
    </row>
    <row r="5435" spans="1:34" hidden="1" x14ac:dyDescent="0.25">
      <c r="A5435" t="s">
        <v>20691</v>
      </c>
      <c r="B5435" t="s">
        <v>20692</v>
      </c>
      <c r="C5435" s="1" t="str">
        <f t="shared" si="872"/>
        <v>21:0624</v>
      </c>
      <c r="D5435" s="1" t="str">
        <f t="shared" si="879"/>
        <v>21:0195</v>
      </c>
      <c r="E5435" t="s">
        <v>20685</v>
      </c>
      <c r="F5435" t="s">
        <v>20693</v>
      </c>
      <c r="H5435">
        <v>62.1537042</v>
      </c>
      <c r="I5435">
        <v>-139.8468953</v>
      </c>
      <c r="J5435" s="1" t="str">
        <f t="shared" si="880"/>
        <v>NGR bulk stream sediment</v>
      </c>
      <c r="K5435" s="1" t="str">
        <f t="shared" si="881"/>
        <v>&lt;177 micron (NGR)</v>
      </c>
      <c r="L5435">
        <v>46</v>
      </c>
      <c r="M5435" t="s">
        <v>47</v>
      </c>
      <c r="N5435">
        <v>892</v>
      </c>
      <c r="O5435">
        <v>64</v>
      </c>
      <c r="P5435">
        <v>20</v>
      </c>
      <c r="Q5435">
        <v>6</v>
      </c>
      <c r="R5435">
        <v>24</v>
      </c>
      <c r="S5435">
        <v>8</v>
      </c>
      <c r="T5435">
        <v>0.5</v>
      </c>
      <c r="U5435">
        <v>290</v>
      </c>
      <c r="V5435">
        <v>2.2999999999999998</v>
      </c>
      <c r="W5435">
        <v>-0.2</v>
      </c>
      <c r="X5435">
        <v>3</v>
      </c>
      <c r="Y5435">
        <v>-2</v>
      </c>
      <c r="Z5435">
        <v>37</v>
      </c>
      <c r="AA5435">
        <v>1.1000000000000001</v>
      </c>
      <c r="AB5435">
        <v>3</v>
      </c>
      <c r="AC5435">
        <v>975</v>
      </c>
      <c r="AD5435">
        <v>20</v>
      </c>
      <c r="AE5435">
        <v>-2</v>
      </c>
      <c r="AF5435">
        <v>3.6</v>
      </c>
      <c r="AG5435">
        <v>1.9</v>
      </c>
      <c r="AH5435">
        <v>300</v>
      </c>
    </row>
    <row r="5436" spans="1:34" hidden="1" x14ac:dyDescent="0.25">
      <c r="A5436" t="s">
        <v>20694</v>
      </c>
      <c r="B5436" t="s">
        <v>20695</v>
      </c>
      <c r="C5436" s="1" t="str">
        <f t="shared" si="872"/>
        <v>21:0624</v>
      </c>
      <c r="D5436" s="1" t="str">
        <f t="shared" si="879"/>
        <v>21:0195</v>
      </c>
      <c r="E5436" t="s">
        <v>20685</v>
      </c>
      <c r="F5436" t="s">
        <v>20696</v>
      </c>
      <c r="H5436">
        <v>62.1537042</v>
      </c>
      <c r="I5436">
        <v>-139.8468953</v>
      </c>
      <c r="J5436" s="1" t="str">
        <f t="shared" si="880"/>
        <v>NGR bulk stream sediment</v>
      </c>
      <c r="K5436" s="1" t="str">
        <f t="shared" si="881"/>
        <v>&lt;177 micron (NGR)</v>
      </c>
      <c r="L5436">
        <v>46</v>
      </c>
      <c r="M5436" t="s">
        <v>51</v>
      </c>
      <c r="N5436">
        <v>893</v>
      </c>
      <c r="O5436">
        <v>69</v>
      </c>
      <c r="P5436">
        <v>22</v>
      </c>
      <c r="Q5436">
        <v>6</v>
      </c>
      <c r="R5436">
        <v>24</v>
      </c>
      <c r="S5436">
        <v>8</v>
      </c>
      <c r="T5436">
        <v>-0.2</v>
      </c>
      <c r="U5436">
        <v>290</v>
      </c>
      <c r="V5436">
        <v>2.6</v>
      </c>
      <c r="W5436">
        <v>-0.2</v>
      </c>
      <c r="X5436">
        <v>3</v>
      </c>
      <c r="Y5436">
        <v>-2</v>
      </c>
      <c r="Z5436">
        <v>38</v>
      </c>
      <c r="AA5436">
        <v>1</v>
      </c>
      <c r="AB5436">
        <v>4</v>
      </c>
      <c r="AC5436">
        <v>1188</v>
      </c>
      <c r="AD5436">
        <v>20</v>
      </c>
      <c r="AE5436">
        <v>-2</v>
      </c>
      <c r="AF5436">
        <v>3</v>
      </c>
      <c r="AG5436">
        <v>2.2000000000000002</v>
      </c>
      <c r="AH5436">
        <v>205</v>
      </c>
    </row>
    <row r="5437" spans="1:34" hidden="1" x14ac:dyDescent="0.25">
      <c r="A5437" t="s">
        <v>20697</v>
      </c>
      <c r="B5437" t="s">
        <v>20698</v>
      </c>
      <c r="C5437" s="1" t="str">
        <f t="shared" si="872"/>
        <v>21:0624</v>
      </c>
      <c r="D5437" s="1" t="str">
        <f t="shared" si="879"/>
        <v>21:0195</v>
      </c>
      <c r="E5437" t="s">
        <v>20699</v>
      </c>
      <c r="F5437" t="s">
        <v>20700</v>
      </c>
      <c r="H5437">
        <v>62.162761799999998</v>
      </c>
      <c r="I5437">
        <v>-139.75655</v>
      </c>
      <c r="J5437" s="1" t="str">
        <f t="shared" si="880"/>
        <v>NGR bulk stream sediment</v>
      </c>
      <c r="K5437" s="1" t="str">
        <f t="shared" si="881"/>
        <v>&lt;177 micron (NGR)</v>
      </c>
      <c r="L5437">
        <v>46</v>
      </c>
      <c r="M5437" t="s">
        <v>56</v>
      </c>
      <c r="N5437">
        <v>894</v>
      </c>
      <c r="O5437">
        <v>65</v>
      </c>
      <c r="P5437">
        <v>17</v>
      </c>
      <c r="Q5437">
        <v>2</v>
      </c>
      <c r="R5437">
        <v>21</v>
      </c>
      <c r="S5437">
        <v>8</v>
      </c>
      <c r="T5437">
        <v>-0.2</v>
      </c>
      <c r="U5437">
        <v>310</v>
      </c>
      <c r="V5437">
        <v>2.2999999999999998</v>
      </c>
      <c r="W5437">
        <v>-0.2</v>
      </c>
      <c r="X5437">
        <v>1</v>
      </c>
      <c r="Y5437">
        <v>-2</v>
      </c>
      <c r="Z5437">
        <v>38</v>
      </c>
      <c r="AA5437">
        <v>0.7</v>
      </c>
      <c r="AB5437">
        <v>4</v>
      </c>
      <c r="AC5437">
        <v>1028</v>
      </c>
      <c r="AD5437">
        <v>20</v>
      </c>
      <c r="AE5437">
        <v>-2</v>
      </c>
      <c r="AF5437">
        <v>6.2</v>
      </c>
      <c r="AG5437">
        <v>2.1</v>
      </c>
      <c r="AH5437">
        <v>250</v>
      </c>
    </row>
    <row r="5438" spans="1:34" hidden="1" x14ac:dyDescent="0.25">
      <c r="A5438" t="s">
        <v>20701</v>
      </c>
      <c r="B5438" t="s">
        <v>20702</v>
      </c>
      <c r="C5438" s="1" t="str">
        <f t="shared" si="872"/>
        <v>21:0624</v>
      </c>
      <c r="D5438" s="1" t="str">
        <f t="shared" si="879"/>
        <v>21:0195</v>
      </c>
      <c r="E5438" t="s">
        <v>20703</v>
      </c>
      <c r="F5438" t="s">
        <v>20704</v>
      </c>
      <c r="H5438">
        <v>62.1658148</v>
      </c>
      <c r="I5438">
        <v>-139.78495599999999</v>
      </c>
      <c r="J5438" s="1" t="str">
        <f t="shared" si="880"/>
        <v>NGR bulk stream sediment</v>
      </c>
      <c r="K5438" s="1" t="str">
        <f t="shared" si="881"/>
        <v>&lt;177 micron (NGR)</v>
      </c>
      <c r="L5438">
        <v>46</v>
      </c>
      <c r="M5438" t="s">
        <v>61</v>
      </c>
      <c r="N5438">
        <v>895</v>
      </c>
      <c r="O5438">
        <v>66</v>
      </c>
      <c r="P5438">
        <v>17</v>
      </c>
      <c r="Q5438">
        <v>5</v>
      </c>
      <c r="R5438">
        <v>23</v>
      </c>
      <c r="S5438">
        <v>8</v>
      </c>
      <c r="T5438">
        <v>-0.2</v>
      </c>
      <c r="U5438">
        <v>280</v>
      </c>
      <c r="V5438">
        <v>2.4</v>
      </c>
      <c r="W5438">
        <v>-0.2</v>
      </c>
      <c r="X5438">
        <v>2</v>
      </c>
      <c r="Y5438">
        <v>-2</v>
      </c>
      <c r="Z5438">
        <v>39</v>
      </c>
      <c r="AA5438">
        <v>0.9</v>
      </c>
      <c r="AB5438">
        <v>1</v>
      </c>
      <c r="AC5438">
        <v>1088</v>
      </c>
      <c r="AD5438">
        <v>15</v>
      </c>
      <c r="AE5438">
        <v>2</v>
      </c>
      <c r="AF5438">
        <v>3.8</v>
      </c>
      <c r="AG5438">
        <v>2.2999999999999998</v>
      </c>
      <c r="AH5438">
        <v>285</v>
      </c>
    </row>
    <row r="5439" spans="1:34" hidden="1" x14ac:dyDescent="0.25">
      <c r="A5439" t="s">
        <v>20705</v>
      </c>
      <c r="B5439" t="s">
        <v>20706</v>
      </c>
      <c r="C5439" s="1" t="str">
        <f t="shared" si="872"/>
        <v>21:0624</v>
      </c>
      <c r="D5439" s="1" t="str">
        <f t="shared" si="879"/>
        <v>21:0195</v>
      </c>
      <c r="E5439" t="s">
        <v>20707</v>
      </c>
      <c r="F5439" t="s">
        <v>20708</v>
      </c>
      <c r="H5439">
        <v>62.191644400000001</v>
      </c>
      <c r="I5439">
        <v>-139.77488489999999</v>
      </c>
      <c r="J5439" s="1" t="str">
        <f t="shared" si="880"/>
        <v>NGR bulk stream sediment</v>
      </c>
      <c r="K5439" s="1" t="str">
        <f t="shared" si="881"/>
        <v>&lt;177 micron (NGR)</v>
      </c>
      <c r="L5439">
        <v>46</v>
      </c>
      <c r="M5439" t="s">
        <v>66</v>
      </c>
      <c r="N5439">
        <v>896</v>
      </c>
      <c r="O5439">
        <v>119</v>
      </c>
      <c r="P5439">
        <v>54</v>
      </c>
      <c r="Q5439">
        <v>3</v>
      </c>
      <c r="R5439">
        <v>30</v>
      </c>
      <c r="S5439">
        <v>7</v>
      </c>
      <c r="T5439">
        <v>-0.2</v>
      </c>
      <c r="U5439">
        <v>152</v>
      </c>
      <c r="V5439">
        <v>1.5</v>
      </c>
      <c r="W5439">
        <v>0.3</v>
      </c>
      <c r="X5439">
        <v>4</v>
      </c>
      <c r="Y5439">
        <v>-2</v>
      </c>
      <c r="Z5439">
        <v>44</v>
      </c>
      <c r="AA5439">
        <v>0.3</v>
      </c>
      <c r="AB5439">
        <v>-1</v>
      </c>
      <c r="AC5439">
        <v>574</v>
      </c>
      <c r="AD5439">
        <v>95</v>
      </c>
      <c r="AE5439">
        <v>-2</v>
      </c>
      <c r="AF5439">
        <v>5.6</v>
      </c>
      <c r="AG5439">
        <v>1.6</v>
      </c>
      <c r="AH5439">
        <v>260</v>
      </c>
    </row>
    <row r="5440" spans="1:34" hidden="1" x14ac:dyDescent="0.25">
      <c r="A5440" t="s">
        <v>20709</v>
      </c>
      <c r="B5440" t="s">
        <v>20710</v>
      </c>
      <c r="C5440" s="1" t="str">
        <f t="shared" ref="C5440:C5503" si="882">HYPERLINK("http://geochem.nrcan.gc.ca/cdogs/content/bdl/bdl210624_e.htm", "21:0624")</f>
        <v>21:0624</v>
      </c>
      <c r="D5440" s="1" t="str">
        <f t="shared" si="879"/>
        <v>21:0195</v>
      </c>
      <c r="E5440" t="s">
        <v>20711</v>
      </c>
      <c r="F5440" t="s">
        <v>20712</v>
      </c>
      <c r="H5440">
        <v>62.2086294</v>
      </c>
      <c r="I5440">
        <v>-139.70663149999999</v>
      </c>
      <c r="J5440" s="1" t="str">
        <f t="shared" si="880"/>
        <v>NGR bulk stream sediment</v>
      </c>
      <c r="K5440" s="1" t="str">
        <f t="shared" si="881"/>
        <v>&lt;177 micron (NGR)</v>
      </c>
      <c r="L5440">
        <v>46</v>
      </c>
      <c r="M5440" t="s">
        <v>76</v>
      </c>
      <c r="N5440">
        <v>897</v>
      </c>
      <c r="O5440">
        <v>59</v>
      </c>
      <c r="P5440">
        <v>19</v>
      </c>
      <c r="Q5440">
        <v>6</v>
      </c>
      <c r="R5440">
        <v>21</v>
      </c>
      <c r="S5440">
        <v>7</v>
      </c>
      <c r="T5440">
        <v>-0.2</v>
      </c>
      <c r="U5440">
        <v>420</v>
      </c>
      <c r="V5440">
        <v>2.2999999999999998</v>
      </c>
      <c r="W5440">
        <v>-0.2</v>
      </c>
      <c r="X5440">
        <v>2</v>
      </c>
      <c r="Y5440">
        <v>-2</v>
      </c>
      <c r="Z5440">
        <v>39</v>
      </c>
      <c r="AA5440">
        <v>0.7</v>
      </c>
      <c r="AB5440">
        <v>3</v>
      </c>
      <c r="AC5440">
        <v>928</v>
      </c>
      <c r="AD5440">
        <v>20</v>
      </c>
      <c r="AE5440">
        <v>-2</v>
      </c>
      <c r="AF5440">
        <v>5.2</v>
      </c>
      <c r="AG5440">
        <v>2.2000000000000002</v>
      </c>
      <c r="AH5440">
        <v>270</v>
      </c>
    </row>
    <row r="5441" spans="1:34" hidden="1" x14ac:dyDescent="0.25">
      <c r="A5441" t="s">
        <v>20713</v>
      </c>
      <c r="B5441" t="s">
        <v>20714</v>
      </c>
      <c r="C5441" s="1" t="str">
        <f t="shared" si="882"/>
        <v>21:0624</v>
      </c>
      <c r="D5441" s="1" t="str">
        <f t="shared" si="879"/>
        <v>21:0195</v>
      </c>
      <c r="E5441" t="s">
        <v>20715</v>
      </c>
      <c r="F5441" t="s">
        <v>20716</v>
      </c>
      <c r="H5441">
        <v>62.195928000000002</v>
      </c>
      <c r="I5441">
        <v>-139.68205549999999</v>
      </c>
      <c r="J5441" s="1" t="str">
        <f t="shared" si="880"/>
        <v>NGR bulk stream sediment</v>
      </c>
      <c r="K5441" s="1" t="str">
        <f t="shared" si="881"/>
        <v>&lt;177 micron (NGR)</v>
      </c>
      <c r="L5441">
        <v>46</v>
      </c>
      <c r="M5441" t="s">
        <v>81</v>
      </c>
      <c r="N5441">
        <v>898</v>
      </c>
      <c r="O5441">
        <v>75</v>
      </c>
      <c r="P5441">
        <v>20</v>
      </c>
      <c r="Q5441">
        <v>4</v>
      </c>
      <c r="R5441">
        <v>23</v>
      </c>
      <c r="S5441">
        <v>8</v>
      </c>
      <c r="T5441">
        <v>-0.2</v>
      </c>
      <c r="U5441">
        <v>440</v>
      </c>
      <c r="V5441">
        <v>2.8</v>
      </c>
      <c r="W5441">
        <v>-0.2</v>
      </c>
      <c r="X5441">
        <v>2</v>
      </c>
      <c r="Y5441">
        <v>-2</v>
      </c>
      <c r="Z5441">
        <v>43</v>
      </c>
      <c r="AA5441">
        <v>0.3</v>
      </c>
      <c r="AB5441">
        <v>3</v>
      </c>
      <c r="AC5441">
        <v>860</v>
      </c>
      <c r="AD5441">
        <v>25</v>
      </c>
      <c r="AE5441">
        <v>-2</v>
      </c>
      <c r="AF5441">
        <v>9.6</v>
      </c>
      <c r="AG5441">
        <v>1.8</v>
      </c>
      <c r="AH5441">
        <v>340</v>
      </c>
    </row>
    <row r="5442" spans="1:34" hidden="1" x14ac:dyDescent="0.25">
      <c r="A5442" t="s">
        <v>20717</v>
      </c>
      <c r="B5442" t="s">
        <v>20718</v>
      </c>
      <c r="C5442" s="1" t="str">
        <f t="shared" si="882"/>
        <v>21:0624</v>
      </c>
      <c r="D5442" s="1" t="str">
        <f t="shared" si="879"/>
        <v>21:0195</v>
      </c>
      <c r="E5442" t="s">
        <v>20719</v>
      </c>
      <c r="F5442" t="s">
        <v>20720</v>
      </c>
      <c r="H5442">
        <v>62.234012399999997</v>
      </c>
      <c r="I5442">
        <v>-139.66715339999999</v>
      </c>
      <c r="J5442" s="1" t="str">
        <f t="shared" si="880"/>
        <v>NGR bulk stream sediment</v>
      </c>
      <c r="K5442" s="1" t="str">
        <f t="shared" si="881"/>
        <v>&lt;177 micron (NGR)</v>
      </c>
      <c r="L5442">
        <v>46</v>
      </c>
      <c r="M5442" t="s">
        <v>86</v>
      </c>
      <c r="N5442">
        <v>899</v>
      </c>
      <c r="O5442">
        <v>38</v>
      </c>
      <c r="P5442">
        <v>14</v>
      </c>
      <c r="Q5442">
        <v>-2</v>
      </c>
      <c r="R5442">
        <v>10</v>
      </c>
      <c r="S5442">
        <v>4</v>
      </c>
      <c r="T5442">
        <v>-0.2</v>
      </c>
      <c r="U5442">
        <v>670</v>
      </c>
      <c r="V5442">
        <v>0.48</v>
      </c>
      <c r="W5442">
        <v>-0.2</v>
      </c>
      <c r="X5442">
        <v>1</v>
      </c>
      <c r="Y5442">
        <v>2</v>
      </c>
      <c r="Z5442">
        <v>12</v>
      </c>
      <c r="AA5442">
        <v>0.2</v>
      </c>
      <c r="AB5442">
        <v>-1</v>
      </c>
      <c r="AC5442">
        <v>182</v>
      </c>
      <c r="AD5442">
        <v>135</v>
      </c>
      <c r="AE5442">
        <v>-2</v>
      </c>
      <c r="AF5442">
        <v>77.599999999999994</v>
      </c>
      <c r="AG5442">
        <v>0.5</v>
      </c>
      <c r="AH5442">
        <v>85</v>
      </c>
    </row>
    <row r="5443" spans="1:34" hidden="1" x14ac:dyDescent="0.25">
      <c r="A5443" t="s">
        <v>20721</v>
      </c>
      <c r="B5443" t="s">
        <v>20722</v>
      </c>
      <c r="C5443" s="1" t="str">
        <f t="shared" si="882"/>
        <v>21:0624</v>
      </c>
      <c r="D5443" s="1" t="str">
        <f>HYPERLINK("http://geochem.nrcan.gc.ca/cdogs/content/svy/svy_e.htm", "")</f>
        <v/>
      </c>
      <c r="G5443" s="1" t="str">
        <f>HYPERLINK("http://geochem.nrcan.gc.ca/cdogs/content/cr_/cr_00079_e.htm", "79")</f>
        <v>79</v>
      </c>
      <c r="J5443" t="s">
        <v>69</v>
      </c>
      <c r="K5443" t="s">
        <v>70</v>
      </c>
      <c r="L5443">
        <v>46</v>
      </c>
      <c r="M5443" t="s">
        <v>71</v>
      </c>
      <c r="N5443">
        <v>900</v>
      </c>
      <c r="O5443">
        <v>108</v>
      </c>
      <c r="P5443">
        <v>83</v>
      </c>
      <c r="Q5443">
        <v>19</v>
      </c>
      <c r="R5443">
        <v>209</v>
      </c>
      <c r="S5443">
        <v>22</v>
      </c>
      <c r="T5443">
        <v>-0.2</v>
      </c>
      <c r="U5443">
        <v>740</v>
      </c>
      <c r="V5443">
        <v>3.5</v>
      </c>
      <c r="W5443">
        <v>1.1000000000000001</v>
      </c>
      <c r="X5443">
        <v>5</v>
      </c>
      <c r="Y5443">
        <v>-2</v>
      </c>
      <c r="Z5443">
        <v>61</v>
      </c>
      <c r="AA5443">
        <v>0.9</v>
      </c>
      <c r="AB5443">
        <v>2</v>
      </c>
      <c r="AC5443">
        <v>1048</v>
      </c>
      <c r="AD5443">
        <v>45</v>
      </c>
      <c r="AE5443">
        <v>4</v>
      </c>
      <c r="AF5443">
        <v>2.2000000000000002</v>
      </c>
      <c r="AG5443">
        <v>2.9</v>
      </c>
      <c r="AH5443">
        <v>485</v>
      </c>
    </row>
    <row r="5444" spans="1:34" hidden="1" x14ac:dyDescent="0.25">
      <c r="A5444" t="s">
        <v>20723</v>
      </c>
      <c r="B5444" t="s">
        <v>20724</v>
      </c>
      <c r="C5444" s="1" t="str">
        <f t="shared" si="882"/>
        <v>21:0624</v>
      </c>
      <c r="D5444" s="1" t="str">
        <f t="shared" ref="D5444:D5454" si="883">HYPERLINK("http://geochem.nrcan.gc.ca/cdogs/content/svy/svy210195_e.htm", "21:0195")</f>
        <v>21:0195</v>
      </c>
      <c r="E5444" t="s">
        <v>20725</v>
      </c>
      <c r="F5444" t="s">
        <v>20726</v>
      </c>
      <c r="H5444">
        <v>62.240111599999999</v>
      </c>
      <c r="I5444">
        <v>-139.6526222</v>
      </c>
      <c r="J5444" s="1" t="str">
        <f t="shared" ref="J5444:J5454" si="884">HYPERLINK("http://geochem.nrcan.gc.ca/cdogs/content/kwd/kwd020030_e.htm", "NGR bulk stream sediment")</f>
        <v>NGR bulk stream sediment</v>
      </c>
      <c r="K5444" s="1" t="str">
        <f t="shared" ref="K5444:K5454" si="885">HYPERLINK("http://geochem.nrcan.gc.ca/cdogs/content/kwd/kwd080006_e.htm", "&lt;177 micron (NGR)")</f>
        <v>&lt;177 micron (NGR)</v>
      </c>
      <c r="L5444">
        <v>46</v>
      </c>
      <c r="M5444" t="s">
        <v>91</v>
      </c>
      <c r="N5444">
        <v>901</v>
      </c>
      <c r="O5444">
        <v>100</v>
      </c>
      <c r="P5444">
        <v>58</v>
      </c>
      <c r="Q5444">
        <v>9</v>
      </c>
      <c r="R5444">
        <v>42</v>
      </c>
      <c r="S5444">
        <v>13</v>
      </c>
      <c r="T5444">
        <v>-0.2</v>
      </c>
      <c r="U5444">
        <v>4000</v>
      </c>
      <c r="V5444">
        <v>3.2</v>
      </c>
      <c r="W5444">
        <v>1.3</v>
      </c>
      <c r="X5444">
        <v>1</v>
      </c>
      <c r="Y5444">
        <v>-2</v>
      </c>
      <c r="Z5444">
        <v>46</v>
      </c>
      <c r="AA5444">
        <v>0.5</v>
      </c>
      <c r="AB5444">
        <v>3</v>
      </c>
      <c r="AC5444">
        <v>728</v>
      </c>
      <c r="AD5444">
        <v>195</v>
      </c>
      <c r="AE5444">
        <v>-2</v>
      </c>
      <c r="AF5444">
        <v>19.8</v>
      </c>
      <c r="AG5444">
        <v>4</v>
      </c>
      <c r="AH5444">
        <v>325</v>
      </c>
    </row>
    <row r="5445" spans="1:34" hidden="1" x14ac:dyDescent="0.25">
      <c r="A5445" t="s">
        <v>20727</v>
      </c>
      <c r="B5445" t="s">
        <v>20728</v>
      </c>
      <c r="C5445" s="1" t="str">
        <f t="shared" si="882"/>
        <v>21:0624</v>
      </c>
      <c r="D5445" s="1" t="str">
        <f t="shared" si="883"/>
        <v>21:0195</v>
      </c>
      <c r="E5445" t="s">
        <v>20729</v>
      </c>
      <c r="F5445" t="s">
        <v>20730</v>
      </c>
      <c r="H5445">
        <v>62.245576</v>
      </c>
      <c r="I5445">
        <v>-139.59081560000001</v>
      </c>
      <c r="J5445" s="1" t="str">
        <f t="shared" si="884"/>
        <v>NGR bulk stream sediment</v>
      </c>
      <c r="K5445" s="1" t="str">
        <f t="shared" si="885"/>
        <v>&lt;177 micron (NGR)</v>
      </c>
      <c r="L5445">
        <v>46</v>
      </c>
      <c r="M5445" t="s">
        <v>96</v>
      </c>
      <c r="N5445">
        <v>902</v>
      </c>
      <c r="O5445">
        <v>70</v>
      </c>
      <c r="P5445">
        <v>24</v>
      </c>
      <c r="Q5445">
        <v>3</v>
      </c>
      <c r="R5445">
        <v>20</v>
      </c>
      <c r="S5445">
        <v>7</v>
      </c>
      <c r="T5445">
        <v>-0.2</v>
      </c>
      <c r="U5445">
        <v>270</v>
      </c>
      <c r="V5445">
        <v>2.2000000000000002</v>
      </c>
      <c r="W5445">
        <v>-0.2</v>
      </c>
      <c r="X5445">
        <v>1</v>
      </c>
      <c r="Y5445">
        <v>-2</v>
      </c>
      <c r="Z5445">
        <v>41</v>
      </c>
      <c r="AA5445">
        <v>0.2</v>
      </c>
      <c r="AB5445">
        <v>2</v>
      </c>
      <c r="AC5445">
        <v>627</v>
      </c>
      <c r="AD5445">
        <v>25</v>
      </c>
      <c r="AE5445">
        <v>-2</v>
      </c>
      <c r="AF5445">
        <v>9.1999999999999993</v>
      </c>
      <c r="AG5445">
        <v>1.9</v>
      </c>
      <c r="AH5445">
        <v>285</v>
      </c>
    </row>
    <row r="5446" spans="1:34" hidden="1" x14ac:dyDescent="0.25">
      <c r="A5446" t="s">
        <v>20731</v>
      </c>
      <c r="B5446" t="s">
        <v>20732</v>
      </c>
      <c r="C5446" s="1" t="str">
        <f t="shared" si="882"/>
        <v>21:0624</v>
      </c>
      <c r="D5446" s="1" t="str">
        <f t="shared" si="883"/>
        <v>21:0195</v>
      </c>
      <c r="E5446" t="s">
        <v>20733</v>
      </c>
      <c r="F5446" t="s">
        <v>20734</v>
      </c>
      <c r="H5446">
        <v>62.323212499999997</v>
      </c>
      <c r="I5446">
        <v>-139.57119890000001</v>
      </c>
      <c r="J5446" s="1" t="str">
        <f t="shared" si="884"/>
        <v>NGR bulk stream sediment</v>
      </c>
      <c r="K5446" s="1" t="str">
        <f t="shared" si="885"/>
        <v>&lt;177 micron (NGR)</v>
      </c>
      <c r="L5446">
        <v>46</v>
      </c>
      <c r="M5446" t="s">
        <v>101</v>
      </c>
      <c r="N5446">
        <v>903</v>
      </c>
      <c r="O5446">
        <v>89</v>
      </c>
      <c r="P5446">
        <v>19</v>
      </c>
      <c r="Q5446">
        <v>2</v>
      </c>
      <c r="R5446">
        <v>11</v>
      </c>
      <c r="S5446">
        <v>9</v>
      </c>
      <c r="T5446">
        <v>-0.2</v>
      </c>
      <c r="U5446">
        <v>560</v>
      </c>
      <c r="V5446">
        <v>1.3</v>
      </c>
      <c r="W5446">
        <v>0.5</v>
      </c>
      <c r="X5446">
        <v>3</v>
      </c>
      <c r="Y5446">
        <v>2</v>
      </c>
      <c r="Z5446">
        <v>10</v>
      </c>
      <c r="AA5446">
        <v>0.4</v>
      </c>
      <c r="AB5446">
        <v>1</v>
      </c>
      <c r="AC5446">
        <v>165</v>
      </c>
      <c r="AD5446">
        <v>100</v>
      </c>
      <c r="AE5446">
        <v>-2</v>
      </c>
      <c r="AF5446">
        <v>82</v>
      </c>
      <c r="AG5446">
        <v>2.2999999999999998</v>
      </c>
      <c r="AH5446">
        <v>80</v>
      </c>
    </row>
    <row r="5447" spans="1:34" hidden="1" x14ac:dyDescent="0.25">
      <c r="A5447" t="s">
        <v>20735</v>
      </c>
      <c r="B5447" t="s">
        <v>20736</v>
      </c>
      <c r="C5447" s="1" t="str">
        <f t="shared" si="882"/>
        <v>21:0624</v>
      </c>
      <c r="D5447" s="1" t="str">
        <f t="shared" si="883"/>
        <v>21:0195</v>
      </c>
      <c r="E5447" t="s">
        <v>20737</v>
      </c>
      <c r="F5447" t="s">
        <v>20738</v>
      </c>
      <c r="H5447">
        <v>62.289660699999999</v>
      </c>
      <c r="I5447">
        <v>-138.81460720000001</v>
      </c>
      <c r="J5447" s="1" t="str">
        <f t="shared" si="884"/>
        <v>NGR bulk stream sediment</v>
      </c>
      <c r="K5447" s="1" t="str">
        <f t="shared" si="885"/>
        <v>&lt;177 micron (NGR)</v>
      </c>
      <c r="L5447">
        <v>46</v>
      </c>
      <c r="M5447" t="s">
        <v>106</v>
      </c>
      <c r="N5447">
        <v>904</v>
      </c>
      <c r="O5447">
        <v>177</v>
      </c>
      <c r="P5447">
        <v>16</v>
      </c>
      <c r="Q5447">
        <v>15</v>
      </c>
      <c r="R5447">
        <v>14</v>
      </c>
      <c r="S5447">
        <v>8</v>
      </c>
      <c r="T5447">
        <v>-0.2</v>
      </c>
      <c r="U5447">
        <v>560</v>
      </c>
      <c r="V5447">
        <v>3.2</v>
      </c>
      <c r="W5447">
        <v>2</v>
      </c>
      <c r="X5447">
        <v>3</v>
      </c>
      <c r="Y5447">
        <v>-2</v>
      </c>
      <c r="Z5447">
        <v>37</v>
      </c>
      <c r="AA5447">
        <v>0.3</v>
      </c>
      <c r="AB5447">
        <v>6</v>
      </c>
      <c r="AC5447">
        <v>538</v>
      </c>
      <c r="AD5447">
        <v>40</v>
      </c>
      <c r="AE5447">
        <v>2</v>
      </c>
      <c r="AF5447">
        <v>14</v>
      </c>
      <c r="AG5447">
        <v>23.1</v>
      </c>
      <c r="AH5447">
        <v>325</v>
      </c>
    </row>
    <row r="5448" spans="1:34" hidden="1" x14ac:dyDescent="0.25">
      <c r="A5448" t="s">
        <v>20739</v>
      </c>
      <c r="B5448" t="s">
        <v>20740</v>
      </c>
      <c r="C5448" s="1" t="str">
        <f t="shared" si="882"/>
        <v>21:0624</v>
      </c>
      <c r="D5448" s="1" t="str">
        <f t="shared" si="883"/>
        <v>21:0195</v>
      </c>
      <c r="E5448" t="s">
        <v>20741</v>
      </c>
      <c r="F5448" t="s">
        <v>20742</v>
      </c>
      <c r="H5448">
        <v>62.281398000000003</v>
      </c>
      <c r="I5448">
        <v>-138.7766503</v>
      </c>
      <c r="J5448" s="1" t="str">
        <f t="shared" si="884"/>
        <v>NGR bulk stream sediment</v>
      </c>
      <c r="K5448" s="1" t="str">
        <f t="shared" si="885"/>
        <v>&lt;177 micron (NGR)</v>
      </c>
      <c r="L5448">
        <v>46</v>
      </c>
      <c r="M5448" t="s">
        <v>111</v>
      </c>
      <c r="N5448">
        <v>905</v>
      </c>
      <c r="O5448">
        <v>159</v>
      </c>
      <c r="P5448">
        <v>24</v>
      </c>
      <c r="Q5448">
        <v>30</v>
      </c>
      <c r="R5448">
        <v>18</v>
      </c>
      <c r="S5448">
        <v>6</v>
      </c>
      <c r="T5448">
        <v>0.3</v>
      </c>
      <c r="U5448">
        <v>420</v>
      </c>
      <c r="V5448">
        <v>2.6</v>
      </c>
      <c r="W5448">
        <v>0.8</v>
      </c>
      <c r="X5448">
        <v>2</v>
      </c>
      <c r="Y5448">
        <v>-2</v>
      </c>
      <c r="Z5448">
        <v>42</v>
      </c>
      <c r="AA5448">
        <v>0.5</v>
      </c>
      <c r="AB5448">
        <v>5</v>
      </c>
      <c r="AC5448">
        <v>728</v>
      </c>
      <c r="AD5448">
        <v>65</v>
      </c>
      <c r="AE5448">
        <v>2</v>
      </c>
      <c r="AF5448">
        <v>16.8</v>
      </c>
      <c r="AG5448">
        <v>10.5</v>
      </c>
      <c r="AH5448">
        <v>300</v>
      </c>
    </row>
    <row r="5449" spans="1:34" hidden="1" x14ac:dyDescent="0.25">
      <c r="A5449" t="s">
        <v>20743</v>
      </c>
      <c r="B5449" t="s">
        <v>20744</v>
      </c>
      <c r="C5449" s="1" t="str">
        <f t="shared" si="882"/>
        <v>21:0624</v>
      </c>
      <c r="D5449" s="1" t="str">
        <f t="shared" si="883"/>
        <v>21:0195</v>
      </c>
      <c r="E5449" t="s">
        <v>20745</v>
      </c>
      <c r="F5449" t="s">
        <v>20746</v>
      </c>
      <c r="H5449">
        <v>62.271342300000001</v>
      </c>
      <c r="I5449">
        <v>-138.75613530000001</v>
      </c>
      <c r="J5449" s="1" t="str">
        <f t="shared" si="884"/>
        <v>NGR bulk stream sediment</v>
      </c>
      <c r="K5449" s="1" t="str">
        <f t="shared" si="885"/>
        <v>&lt;177 micron (NGR)</v>
      </c>
      <c r="L5449">
        <v>46</v>
      </c>
      <c r="M5449" t="s">
        <v>116</v>
      </c>
      <c r="N5449">
        <v>906</v>
      </c>
      <c r="O5449">
        <v>179</v>
      </c>
      <c r="P5449">
        <v>18</v>
      </c>
      <c r="Q5449">
        <v>13</v>
      </c>
      <c r="R5449">
        <v>15</v>
      </c>
      <c r="S5449">
        <v>9</v>
      </c>
      <c r="T5449">
        <v>-0.2</v>
      </c>
      <c r="U5449">
        <v>400</v>
      </c>
      <c r="V5449">
        <v>2.4</v>
      </c>
      <c r="W5449">
        <v>2.4</v>
      </c>
      <c r="X5449">
        <v>1</v>
      </c>
      <c r="Y5449">
        <v>2</v>
      </c>
      <c r="Z5449">
        <v>40</v>
      </c>
      <c r="AA5449">
        <v>0.2</v>
      </c>
      <c r="AB5449">
        <v>1</v>
      </c>
      <c r="AC5449">
        <v>691</v>
      </c>
      <c r="AD5449">
        <v>40</v>
      </c>
      <c r="AE5449">
        <v>2</v>
      </c>
      <c r="AF5449">
        <v>14</v>
      </c>
      <c r="AG5449">
        <v>25.7</v>
      </c>
      <c r="AH5449">
        <v>360</v>
      </c>
    </row>
    <row r="5450" spans="1:34" hidden="1" x14ac:dyDescent="0.25">
      <c r="A5450" t="s">
        <v>20747</v>
      </c>
      <c r="B5450" t="s">
        <v>20748</v>
      </c>
      <c r="C5450" s="1" t="str">
        <f t="shared" si="882"/>
        <v>21:0624</v>
      </c>
      <c r="D5450" s="1" t="str">
        <f t="shared" si="883"/>
        <v>21:0195</v>
      </c>
      <c r="E5450" t="s">
        <v>20749</v>
      </c>
      <c r="F5450" t="s">
        <v>20750</v>
      </c>
      <c r="H5450">
        <v>62.272491299999999</v>
      </c>
      <c r="I5450">
        <v>-138.7044942</v>
      </c>
      <c r="J5450" s="1" t="str">
        <f t="shared" si="884"/>
        <v>NGR bulk stream sediment</v>
      </c>
      <c r="K5450" s="1" t="str">
        <f t="shared" si="885"/>
        <v>&lt;177 micron (NGR)</v>
      </c>
      <c r="L5450">
        <v>46</v>
      </c>
      <c r="M5450" t="s">
        <v>121</v>
      </c>
      <c r="N5450">
        <v>907</v>
      </c>
      <c r="O5450">
        <v>40</v>
      </c>
      <c r="P5450">
        <v>11</v>
      </c>
      <c r="Q5450">
        <v>3</v>
      </c>
      <c r="R5450">
        <v>12</v>
      </c>
      <c r="S5450">
        <v>6</v>
      </c>
      <c r="T5450">
        <v>-0.2</v>
      </c>
      <c r="U5450">
        <v>120</v>
      </c>
      <c r="V5450">
        <v>1.2</v>
      </c>
      <c r="W5450">
        <v>0.3</v>
      </c>
      <c r="X5450">
        <v>1</v>
      </c>
      <c r="Y5450">
        <v>-2</v>
      </c>
      <c r="Z5450">
        <v>26</v>
      </c>
      <c r="AA5450">
        <v>0.4</v>
      </c>
      <c r="AB5450">
        <v>1</v>
      </c>
      <c r="AC5450">
        <v>838</v>
      </c>
      <c r="AD5450">
        <v>10</v>
      </c>
      <c r="AE5450">
        <v>2</v>
      </c>
      <c r="AF5450">
        <v>2.6</v>
      </c>
      <c r="AG5450">
        <v>5.2</v>
      </c>
      <c r="AH5450">
        <v>220</v>
      </c>
    </row>
    <row r="5451" spans="1:34" hidden="1" x14ac:dyDescent="0.25">
      <c r="A5451" t="s">
        <v>20751</v>
      </c>
      <c r="B5451" t="s">
        <v>20752</v>
      </c>
      <c r="C5451" s="1" t="str">
        <f t="shared" si="882"/>
        <v>21:0624</v>
      </c>
      <c r="D5451" s="1" t="str">
        <f t="shared" si="883"/>
        <v>21:0195</v>
      </c>
      <c r="E5451" t="s">
        <v>20753</v>
      </c>
      <c r="F5451" t="s">
        <v>20754</v>
      </c>
      <c r="H5451">
        <v>62.286192399999997</v>
      </c>
      <c r="I5451">
        <v>-138.70811610000001</v>
      </c>
      <c r="J5451" s="1" t="str">
        <f t="shared" si="884"/>
        <v>NGR bulk stream sediment</v>
      </c>
      <c r="K5451" s="1" t="str">
        <f t="shared" si="885"/>
        <v>&lt;177 micron (NGR)</v>
      </c>
      <c r="L5451">
        <v>46</v>
      </c>
      <c r="M5451" t="s">
        <v>126</v>
      </c>
      <c r="N5451">
        <v>908</v>
      </c>
      <c r="O5451">
        <v>49</v>
      </c>
      <c r="P5451">
        <v>15</v>
      </c>
      <c r="Q5451">
        <v>5</v>
      </c>
      <c r="R5451">
        <v>11</v>
      </c>
      <c r="S5451">
        <v>5</v>
      </c>
      <c r="T5451">
        <v>-0.2</v>
      </c>
      <c r="U5451">
        <v>112</v>
      </c>
      <c r="V5451">
        <v>1.32</v>
      </c>
      <c r="W5451">
        <v>-0.2</v>
      </c>
      <c r="X5451">
        <v>1</v>
      </c>
      <c r="Y5451">
        <v>-2</v>
      </c>
      <c r="Z5451">
        <v>30</v>
      </c>
      <c r="AA5451">
        <v>0.4</v>
      </c>
      <c r="AB5451">
        <v>2</v>
      </c>
      <c r="AC5451">
        <v>798</v>
      </c>
      <c r="AD5451">
        <v>25</v>
      </c>
      <c r="AE5451">
        <v>-2</v>
      </c>
      <c r="AF5451">
        <v>4</v>
      </c>
      <c r="AG5451">
        <v>9.3000000000000007</v>
      </c>
      <c r="AH5451">
        <v>260</v>
      </c>
    </row>
    <row r="5452" spans="1:34" hidden="1" x14ac:dyDescent="0.25">
      <c r="A5452" t="s">
        <v>20755</v>
      </c>
      <c r="B5452" t="s">
        <v>20756</v>
      </c>
      <c r="C5452" s="1" t="str">
        <f t="shared" si="882"/>
        <v>21:0624</v>
      </c>
      <c r="D5452" s="1" t="str">
        <f t="shared" si="883"/>
        <v>21:0195</v>
      </c>
      <c r="E5452" t="s">
        <v>20757</v>
      </c>
      <c r="F5452" t="s">
        <v>20758</v>
      </c>
      <c r="H5452">
        <v>62.2549171</v>
      </c>
      <c r="I5452">
        <v>-138.72798349999999</v>
      </c>
      <c r="J5452" s="1" t="str">
        <f t="shared" si="884"/>
        <v>NGR bulk stream sediment</v>
      </c>
      <c r="K5452" s="1" t="str">
        <f t="shared" si="885"/>
        <v>&lt;177 micron (NGR)</v>
      </c>
      <c r="L5452">
        <v>46</v>
      </c>
      <c r="M5452" t="s">
        <v>131</v>
      </c>
      <c r="N5452">
        <v>909</v>
      </c>
      <c r="O5452">
        <v>48</v>
      </c>
      <c r="P5452">
        <v>13</v>
      </c>
      <c r="Q5452">
        <v>4</v>
      </c>
      <c r="R5452">
        <v>13</v>
      </c>
      <c r="S5452">
        <v>8</v>
      </c>
      <c r="T5452">
        <v>-0.2</v>
      </c>
      <c r="U5452">
        <v>200</v>
      </c>
      <c r="V5452">
        <v>1.72</v>
      </c>
      <c r="W5452">
        <v>-0.2</v>
      </c>
      <c r="X5452">
        <v>1</v>
      </c>
      <c r="Y5452">
        <v>-2</v>
      </c>
      <c r="Z5452">
        <v>34</v>
      </c>
      <c r="AA5452">
        <v>0.3</v>
      </c>
      <c r="AB5452">
        <v>2</v>
      </c>
      <c r="AC5452">
        <v>905</v>
      </c>
      <c r="AD5452">
        <v>15</v>
      </c>
      <c r="AE5452">
        <v>-2</v>
      </c>
      <c r="AF5452">
        <v>5</v>
      </c>
      <c r="AG5452">
        <v>3.8</v>
      </c>
      <c r="AH5452">
        <v>230</v>
      </c>
    </row>
    <row r="5453" spans="1:34" hidden="1" x14ac:dyDescent="0.25">
      <c r="A5453" t="s">
        <v>20759</v>
      </c>
      <c r="B5453" t="s">
        <v>20760</v>
      </c>
      <c r="C5453" s="1" t="str">
        <f t="shared" si="882"/>
        <v>21:0624</v>
      </c>
      <c r="D5453" s="1" t="str">
        <f t="shared" si="883"/>
        <v>21:0195</v>
      </c>
      <c r="E5453" t="s">
        <v>20761</v>
      </c>
      <c r="F5453" t="s">
        <v>20762</v>
      </c>
      <c r="H5453">
        <v>62.2287818</v>
      </c>
      <c r="I5453">
        <v>-138.70600970000001</v>
      </c>
      <c r="J5453" s="1" t="str">
        <f t="shared" si="884"/>
        <v>NGR bulk stream sediment</v>
      </c>
      <c r="K5453" s="1" t="str">
        <f t="shared" si="885"/>
        <v>&lt;177 micron (NGR)</v>
      </c>
      <c r="L5453">
        <v>47</v>
      </c>
      <c r="M5453" t="s">
        <v>38</v>
      </c>
      <c r="N5453">
        <v>910</v>
      </c>
      <c r="O5453">
        <v>48</v>
      </c>
      <c r="P5453">
        <v>12</v>
      </c>
      <c r="Q5453">
        <v>5</v>
      </c>
      <c r="R5453">
        <v>12</v>
      </c>
      <c r="S5453">
        <v>7</v>
      </c>
      <c r="T5453">
        <v>-0.2</v>
      </c>
      <c r="U5453">
        <v>200</v>
      </c>
      <c r="V5453">
        <v>1.68</v>
      </c>
      <c r="W5453">
        <v>-0.2</v>
      </c>
      <c r="X5453">
        <v>1</v>
      </c>
      <c r="Y5453">
        <v>-2</v>
      </c>
      <c r="Z5453">
        <v>36</v>
      </c>
      <c r="AA5453">
        <v>0.3</v>
      </c>
      <c r="AB5453">
        <v>2</v>
      </c>
      <c r="AC5453">
        <v>904</v>
      </c>
      <c r="AD5453">
        <v>15</v>
      </c>
      <c r="AE5453">
        <v>2</v>
      </c>
      <c r="AF5453">
        <v>4</v>
      </c>
      <c r="AG5453">
        <v>3.6</v>
      </c>
      <c r="AH5453">
        <v>240</v>
      </c>
    </row>
    <row r="5454" spans="1:34" hidden="1" x14ac:dyDescent="0.25">
      <c r="A5454" t="s">
        <v>20763</v>
      </c>
      <c r="B5454" t="s">
        <v>20764</v>
      </c>
      <c r="C5454" s="1" t="str">
        <f t="shared" si="882"/>
        <v>21:0624</v>
      </c>
      <c r="D5454" s="1" t="str">
        <f t="shared" si="883"/>
        <v>21:0195</v>
      </c>
      <c r="E5454" t="s">
        <v>20761</v>
      </c>
      <c r="F5454" t="s">
        <v>20765</v>
      </c>
      <c r="H5454">
        <v>62.2287818</v>
      </c>
      <c r="I5454">
        <v>-138.70600970000001</v>
      </c>
      <c r="J5454" s="1" t="str">
        <f t="shared" si="884"/>
        <v>NGR bulk stream sediment</v>
      </c>
      <c r="K5454" s="1" t="str">
        <f t="shared" si="885"/>
        <v>&lt;177 micron (NGR)</v>
      </c>
      <c r="L5454">
        <v>47</v>
      </c>
      <c r="M5454" t="s">
        <v>47</v>
      </c>
      <c r="N5454">
        <v>911</v>
      </c>
      <c r="O5454">
        <v>49</v>
      </c>
      <c r="P5454">
        <v>12</v>
      </c>
      <c r="Q5454">
        <v>6</v>
      </c>
      <c r="R5454">
        <v>12</v>
      </c>
      <c r="S5454">
        <v>5</v>
      </c>
      <c r="T5454">
        <v>-0.2</v>
      </c>
      <c r="U5454">
        <v>200</v>
      </c>
      <c r="V5454">
        <v>1.64</v>
      </c>
      <c r="W5454">
        <v>-0.2</v>
      </c>
      <c r="X5454">
        <v>1</v>
      </c>
      <c r="Y5454">
        <v>-2</v>
      </c>
      <c r="Z5454">
        <v>34</v>
      </c>
      <c r="AA5454">
        <v>0.2</v>
      </c>
      <c r="AB5454">
        <v>-1</v>
      </c>
      <c r="AC5454">
        <v>923</v>
      </c>
      <c r="AD5454">
        <v>10</v>
      </c>
      <c r="AE5454">
        <v>2</v>
      </c>
      <c r="AF5454">
        <v>4.2</v>
      </c>
      <c r="AG5454">
        <v>3.9</v>
      </c>
      <c r="AH5454">
        <v>300</v>
      </c>
    </row>
    <row r="5455" spans="1:34" hidden="1" x14ac:dyDescent="0.25">
      <c r="A5455" t="s">
        <v>20766</v>
      </c>
      <c r="B5455" t="s">
        <v>20767</v>
      </c>
      <c r="C5455" s="1" t="str">
        <f t="shared" si="882"/>
        <v>21:0624</v>
      </c>
      <c r="D5455" s="1" t="str">
        <f>HYPERLINK("http://geochem.nrcan.gc.ca/cdogs/content/svy/svy_e.htm", "")</f>
        <v/>
      </c>
      <c r="G5455" s="1" t="str">
        <f>HYPERLINK("http://geochem.nrcan.gc.ca/cdogs/content/cr_/cr_00079_e.htm", "79")</f>
        <v>79</v>
      </c>
      <c r="J5455" t="s">
        <v>69</v>
      </c>
      <c r="K5455" t="s">
        <v>70</v>
      </c>
      <c r="L5455">
        <v>47</v>
      </c>
      <c r="M5455" t="s">
        <v>71</v>
      </c>
      <c r="N5455">
        <v>912</v>
      </c>
      <c r="O5455">
        <v>110</v>
      </c>
      <c r="P5455">
        <v>88</v>
      </c>
      <c r="Q5455">
        <v>19</v>
      </c>
      <c r="R5455">
        <v>216</v>
      </c>
      <c r="S5455">
        <v>23</v>
      </c>
      <c r="T5455">
        <v>0.3</v>
      </c>
      <c r="U5455">
        <v>780</v>
      </c>
      <c r="V5455">
        <v>3.8</v>
      </c>
      <c r="W5455">
        <v>1</v>
      </c>
      <c r="X5455">
        <v>4</v>
      </c>
      <c r="Y5455">
        <v>-2</v>
      </c>
      <c r="Z5455">
        <v>63</v>
      </c>
      <c r="AA5455">
        <v>0.7</v>
      </c>
      <c r="AB5455">
        <v>2</v>
      </c>
      <c r="AC5455">
        <v>840</v>
      </c>
      <c r="AD5455">
        <v>40</v>
      </c>
      <c r="AE5455">
        <v>4</v>
      </c>
      <c r="AF5455">
        <v>2</v>
      </c>
      <c r="AG5455">
        <v>2.9</v>
      </c>
      <c r="AH5455">
        <v>580</v>
      </c>
    </row>
    <row r="5456" spans="1:34" hidden="1" x14ac:dyDescent="0.25">
      <c r="A5456" t="s">
        <v>20768</v>
      </c>
      <c r="B5456" t="s">
        <v>20769</v>
      </c>
      <c r="C5456" s="1" t="str">
        <f t="shared" si="882"/>
        <v>21:0624</v>
      </c>
      <c r="D5456" s="1" t="str">
        <f t="shared" ref="D5456:D5484" si="886">HYPERLINK("http://geochem.nrcan.gc.ca/cdogs/content/svy/svy210195_e.htm", "21:0195")</f>
        <v>21:0195</v>
      </c>
      <c r="E5456" t="s">
        <v>20761</v>
      </c>
      <c r="F5456" t="s">
        <v>20770</v>
      </c>
      <c r="H5456">
        <v>62.2287818</v>
      </c>
      <c r="I5456">
        <v>-138.70600970000001</v>
      </c>
      <c r="J5456" s="1" t="str">
        <f t="shared" ref="J5456:J5484" si="887">HYPERLINK("http://geochem.nrcan.gc.ca/cdogs/content/kwd/kwd020030_e.htm", "NGR bulk stream sediment")</f>
        <v>NGR bulk stream sediment</v>
      </c>
      <c r="K5456" s="1" t="str">
        <f t="shared" ref="K5456:K5484" si="888">HYPERLINK("http://geochem.nrcan.gc.ca/cdogs/content/kwd/kwd080006_e.htm", "&lt;177 micron (NGR)")</f>
        <v>&lt;177 micron (NGR)</v>
      </c>
      <c r="L5456">
        <v>47</v>
      </c>
      <c r="M5456" t="s">
        <v>51</v>
      </c>
      <c r="N5456">
        <v>913</v>
      </c>
      <c r="O5456">
        <v>45</v>
      </c>
      <c r="P5456">
        <v>12</v>
      </c>
      <c r="Q5456">
        <v>5</v>
      </c>
      <c r="R5456">
        <v>12</v>
      </c>
      <c r="S5456">
        <v>6</v>
      </c>
      <c r="T5456">
        <v>0.2</v>
      </c>
      <c r="U5456">
        <v>192</v>
      </c>
      <c r="V5456">
        <v>1.68</v>
      </c>
      <c r="W5456">
        <v>-0.2</v>
      </c>
      <c r="X5456">
        <v>1</v>
      </c>
      <c r="Y5456">
        <v>-2</v>
      </c>
      <c r="Z5456">
        <v>34</v>
      </c>
      <c r="AA5456">
        <v>-0.2</v>
      </c>
      <c r="AB5456">
        <v>1</v>
      </c>
      <c r="AC5456">
        <v>888</v>
      </c>
      <c r="AD5456">
        <v>20</v>
      </c>
      <c r="AE5456">
        <v>-2</v>
      </c>
      <c r="AF5456">
        <v>4.2</v>
      </c>
      <c r="AG5456">
        <v>3.7</v>
      </c>
      <c r="AH5456">
        <v>285</v>
      </c>
    </row>
    <row r="5457" spans="1:34" hidden="1" x14ac:dyDescent="0.25">
      <c r="A5457" t="s">
        <v>20771</v>
      </c>
      <c r="B5457" t="s">
        <v>20772</v>
      </c>
      <c r="C5457" s="1" t="str">
        <f t="shared" si="882"/>
        <v>21:0624</v>
      </c>
      <c r="D5457" s="1" t="str">
        <f t="shared" si="886"/>
        <v>21:0195</v>
      </c>
      <c r="E5457" t="s">
        <v>20773</v>
      </c>
      <c r="F5457" t="s">
        <v>20774</v>
      </c>
      <c r="H5457">
        <v>62.226910199999999</v>
      </c>
      <c r="I5457">
        <v>-138.66650859999999</v>
      </c>
      <c r="J5457" s="1" t="str">
        <f t="shared" si="887"/>
        <v>NGR bulk stream sediment</v>
      </c>
      <c r="K5457" s="1" t="str">
        <f t="shared" si="888"/>
        <v>&lt;177 micron (NGR)</v>
      </c>
      <c r="L5457">
        <v>47</v>
      </c>
      <c r="M5457" t="s">
        <v>43</v>
      </c>
      <c r="N5457">
        <v>914</v>
      </c>
      <c r="O5457">
        <v>40</v>
      </c>
      <c r="P5457">
        <v>12</v>
      </c>
      <c r="Q5457">
        <v>5</v>
      </c>
      <c r="R5457">
        <v>10</v>
      </c>
      <c r="S5457">
        <v>6</v>
      </c>
      <c r="T5457">
        <v>-0.2</v>
      </c>
      <c r="U5457">
        <v>124</v>
      </c>
      <c r="V5457">
        <v>1.5</v>
      </c>
      <c r="W5457">
        <v>-0.2</v>
      </c>
      <c r="X5457">
        <v>1</v>
      </c>
      <c r="Y5457">
        <v>-2</v>
      </c>
      <c r="Z5457">
        <v>31</v>
      </c>
      <c r="AA5457">
        <v>0.2</v>
      </c>
      <c r="AB5457">
        <v>-1</v>
      </c>
      <c r="AC5457">
        <v>962</v>
      </c>
      <c r="AD5457">
        <v>10</v>
      </c>
      <c r="AE5457">
        <v>2</v>
      </c>
      <c r="AF5457">
        <v>4.8</v>
      </c>
      <c r="AG5457">
        <v>4.9000000000000004</v>
      </c>
      <c r="AH5457">
        <v>300</v>
      </c>
    </row>
    <row r="5458" spans="1:34" hidden="1" x14ac:dyDescent="0.25">
      <c r="A5458" t="s">
        <v>20775</v>
      </c>
      <c r="B5458" t="s">
        <v>20776</v>
      </c>
      <c r="C5458" s="1" t="str">
        <f t="shared" si="882"/>
        <v>21:0624</v>
      </c>
      <c r="D5458" s="1" t="str">
        <f t="shared" si="886"/>
        <v>21:0195</v>
      </c>
      <c r="E5458" t="s">
        <v>20777</v>
      </c>
      <c r="F5458" t="s">
        <v>20778</v>
      </c>
      <c r="H5458">
        <v>62.245300299999997</v>
      </c>
      <c r="I5458">
        <v>-138.6546878</v>
      </c>
      <c r="J5458" s="1" t="str">
        <f t="shared" si="887"/>
        <v>NGR bulk stream sediment</v>
      </c>
      <c r="K5458" s="1" t="str">
        <f t="shared" si="888"/>
        <v>&lt;177 micron (NGR)</v>
      </c>
      <c r="L5458">
        <v>47</v>
      </c>
      <c r="M5458" t="s">
        <v>56</v>
      </c>
      <c r="N5458">
        <v>915</v>
      </c>
      <c r="O5458">
        <v>51</v>
      </c>
      <c r="P5458">
        <v>19</v>
      </c>
      <c r="Q5458">
        <v>5</v>
      </c>
      <c r="R5458">
        <v>14</v>
      </c>
      <c r="S5458">
        <v>6</v>
      </c>
      <c r="T5458">
        <v>-0.2</v>
      </c>
      <c r="U5458">
        <v>250</v>
      </c>
      <c r="V5458">
        <v>2.2000000000000002</v>
      </c>
      <c r="W5458">
        <v>-0.2</v>
      </c>
      <c r="X5458">
        <v>1</v>
      </c>
      <c r="Y5458">
        <v>-2</v>
      </c>
      <c r="Z5458">
        <v>35</v>
      </c>
      <c r="AA5458">
        <v>0.4</v>
      </c>
      <c r="AB5458">
        <v>3</v>
      </c>
      <c r="AC5458">
        <v>901</v>
      </c>
      <c r="AD5458">
        <v>20</v>
      </c>
      <c r="AE5458">
        <v>-2</v>
      </c>
      <c r="AF5458">
        <v>13.8</v>
      </c>
      <c r="AG5458">
        <v>4.2</v>
      </c>
      <c r="AH5458">
        <v>270</v>
      </c>
    </row>
    <row r="5459" spans="1:34" hidden="1" x14ac:dyDescent="0.25">
      <c r="A5459" t="s">
        <v>20779</v>
      </c>
      <c r="B5459" t="s">
        <v>20780</v>
      </c>
      <c r="C5459" s="1" t="str">
        <f t="shared" si="882"/>
        <v>21:0624</v>
      </c>
      <c r="D5459" s="1" t="str">
        <f t="shared" si="886"/>
        <v>21:0195</v>
      </c>
      <c r="E5459" t="s">
        <v>20781</v>
      </c>
      <c r="F5459" t="s">
        <v>20782</v>
      </c>
      <c r="H5459">
        <v>62.241845400000003</v>
      </c>
      <c r="I5459">
        <v>-138.634759</v>
      </c>
      <c r="J5459" s="1" t="str">
        <f t="shared" si="887"/>
        <v>NGR bulk stream sediment</v>
      </c>
      <c r="K5459" s="1" t="str">
        <f t="shared" si="888"/>
        <v>&lt;177 micron (NGR)</v>
      </c>
      <c r="L5459">
        <v>47</v>
      </c>
      <c r="M5459" t="s">
        <v>61</v>
      </c>
      <c r="N5459">
        <v>916</v>
      </c>
      <c r="O5459">
        <v>38</v>
      </c>
      <c r="P5459">
        <v>12</v>
      </c>
      <c r="Q5459">
        <v>5</v>
      </c>
      <c r="R5459">
        <v>10</v>
      </c>
      <c r="S5459">
        <v>4</v>
      </c>
      <c r="T5459">
        <v>-0.2</v>
      </c>
      <c r="U5459">
        <v>164</v>
      </c>
      <c r="V5459">
        <v>1.56</v>
      </c>
      <c r="W5459">
        <v>-0.2</v>
      </c>
      <c r="X5459">
        <v>1</v>
      </c>
      <c r="Y5459">
        <v>-2</v>
      </c>
      <c r="Z5459">
        <v>30</v>
      </c>
      <c r="AA5459">
        <v>0.2</v>
      </c>
      <c r="AB5459">
        <v>-1</v>
      </c>
      <c r="AC5459">
        <v>939</v>
      </c>
      <c r="AD5459">
        <v>10</v>
      </c>
      <c r="AE5459">
        <v>8</v>
      </c>
      <c r="AF5459">
        <v>4.8</v>
      </c>
      <c r="AG5459">
        <v>5.8</v>
      </c>
      <c r="AH5459">
        <v>260</v>
      </c>
    </row>
    <row r="5460" spans="1:34" hidden="1" x14ac:dyDescent="0.25">
      <c r="A5460" t="s">
        <v>20783</v>
      </c>
      <c r="B5460" t="s">
        <v>20784</v>
      </c>
      <c r="C5460" s="1" t="str">
        <f t="shared" si="882"/>
        <v>21:0624</v>
      </c>
      <c r="D5460" s="1" t="str">
        <f t="shared" si="886"/>
        <v>21:0195</v>
      </c>
      <c r="E5460" t="s">
        <v>20785</v>
      </c>
      <c r="F5460" t="s">
        <v>20786</v>
      </c>
      <c r="H5460">
        <v>62.257495499999997</v>
      </c>
      <c r="I5460">
        <v>-138.61569280000001</v>
      </c>
      <c r="J5460" s="1" t="str">
        <f t="shared" si="887"/>
        <v>NGR bulk stream sediment</v>
      </c>
      <c r="K5460" s="1" t="str">
        <f t="shared" si="888"/>
        <v>&lt;177 micron (NGR)</v>
      </c>
      <c r="L5460">
        <v>47</v>
      </c>
      <c r="M5460" t="s">
        <v>66</v>
      </c>
      <c r="N5460">
        <v>917</v>
      </c>
      <c r="O5460">
        <v>63</v>
      </c>
      <c r="P5460">
        <v>17</v>
      </c>
      <c r="Q5460">
        <v>9</v>
      </c>
      <c r="R5460">
        <v>14</v>
      </c>
      <c r="S5460">
        <v>6</v>
      </c>
      <c r="T5460">
        <v>-0.2</v>
      </c>
      <c r="U5460">
        <v>680</v>
      </c>
      <c r="V5460">
        <v>2.6</v>
      </c>
      <c r="W5460">
        <v>-0.2</v>
      </c>
      <c r="X5460">
        <v>1</v>
      </c>
      <c r="Y5460">
        <v>-2</v>
      </c>
      <c r="Z5460">
        <v>38</v>
      </c>
      <c r="AA5460">
        <v>0.4</v>
      </c>
      <c r="AB5460">
        <v>2</v>
      </c>
      <c r="AC5460">
        <v>968</v>
      </c>
      <c r="AD5460">
        <v>20</v>
      </c>
      <c r="AE5460">
        <v>2</v>
      </c>
      <c r="AF5460">
        <v>10</v>
      </c>
      <c r="AG5460">
        <v>6.7</v>
      </c>
      <c r="AH5460">
        <v>270</v>
      </c>
    </row>
    <row r="5461" spans="1:34" hidden="1" x14ac:dyDescent="0.25">
      <c r="A5461" t="s">
        <v>20787</v>
      </c>
      <c r="B5461" t="s">
        <v>20788</v>
      </c>
      <c r="C5461" s="1" t="str">
        <f t="shared" si="882"/>
        <v>21:0624</v>
      </c>
      <c r="D5461" s="1" t="str">
        <f t="shared" si="886"/>
        <v>21:0195</v>
      </c>
      <c r="E5461" t="s">
        <v>20789</v>
      </c>
      <c r="F5461" t="s">
        <v>20790</v>
      </c>
      <c r="H5461">
        <v>62.265125599999998</v>
      </c>
      <c r="I5461">
        <v>-138.60663009999999</v>
      </c>
      <c r="J5461" s="1" t="str">
        <f t="shared" si="887"/>
        <v>NGR bulk stream sediment</v>
      </c>
      <c r="K5461" s="1" t="str">
        <f t="shared" si="888"/>
        <v>&lt;177 micron (NGR)</v>
      </c>
      <c r="L5461">
        <v>47</v>
      </c>
      <c r="M5461" t="s">
        <v>76</v>
      </c>
      <c r="N5461">
        <v>918</v>
      </c>
      <c r="O5461">
        <v>54</v>
      </c>
      <c r="P5461">
        <v>11</v>
      </c>
      <c r="Q5461">
        <v>7</v>
      </c>
      <c r="R5461">
        <v>13</v>
      </c>
      <c r="S5461">
        <v>6</v>
      </c>
      <c r="T5461">
        <v>-0.2</v>
      </c>
      <c r="U5461">
        <v>280</v>
      </c>
      <c r="V5461">
        <v>2.2000000000000002</v>
      </c>
      <c r="W5461">
        <v>-0.2</v>
      </c>
      <c r="X5461">
        <v>1</v>
      </c>
      <c r="Y5461">
        <v>-2</v>
      </c>
      <c r="Z5461">
        <v>36</v>
      </c>
      <c r="AA5461">
        <v>-0.2</v>
      </c>
      <c r="AB5461">
        <v>2</v>
      </c>
      <c r="AC5461">
        <v>958</v>
      </c>
      <c r="AD5461">
        <v>20</v>
      </c>
      <c r="AE5461">
        <v>2</v>
      </c>
      <c r="AF5461">
        <v>6.6</v>
      </c>
      <c r="AG5461">
        <v>5</v>
      </c>
      <c r="AH5461">
        <v>300</v>
      </c>
    </row>
    <row r="5462" spans="1:34" hidden="1" x14ac:dyDescent="0.25">
      <c r="A5462" t="s">
        <v>20791</v>
      </c>
      <c r="B5462" t="s">
        <v>20792</v>
      </c>
      <c r="C5462" s="1" t="str">
        <f t="shared" si="882"/>
        <v>21:0624</v>
      </c>
      <c r="D5462" s="1" t="str">
        <f t="shared" si="886"/>
        <v>21:0195</v>
      </c>
      <c r="E5462" t="s">
        <v>20793</v>
      </c>
      <c r="F5462" t="s">
        <v>20794</v>
      </c>
      <c r="H5462">
        <v>62.280381200000001</v>
      </c>
      <c r="I5462">
        <v>-138.611163</v>
      </c>
      <c r="J5462" s="1" t="str">
        <f t="shared" si="887"/>
        <v>NGR bulk stream sediment</v>
      </c>
      <c r="K5462" s="1" t="str">
        <f t="shared" si="888"/>
        <v>&lt;177 micron (NGR)</v>
      </c>
      <c r="L5462">
        <v>47</v>
      </c>
      <c r="M5462" t="s">
        <v>81</v>
      </c>
      <c r="N5462">
        <v>919</v>
      </c>
      <c r="O5462">
        <v>48</v>
      </c>
      <c r="P5462">
        <v>9</v>
      </c>
      <c r="Q5462">
        <v>7</v>
      </c>
      <c r="R5462">
        <v>9</v>
      </c>
      <c r="S5462">
        <v>7</v>
      </c>
      <c r="T5462">
        <v>-0.2</v>
      </c>
      <c r="U5462">
        <v>200</v>
      </c>
      <c r="V5462">
        <v>2</v>
      </c>
      <c r="W5462">
        <v>-0.2</v>
      </c>
      <c r="X5462">
        <v>1</v>
      </c>
      <c r="Y5462">
        <v>-2</v>
      </c>
      <c r="Z5462">
        <v>33</v>
      </c>
      <c r="AA5462">
        <v>0.2</v>
      </c>
      <c r="AB5462">
        <v>-1</v>
      </c>
      <c r="AC5462">
        <v>990</v>
      </c>
      <c r="AD5462">
        <v>10</v>
      </c>
      <c r="AE5462">
        <v>2</v>
      </c>
      <c r="AF5462">
        <v>4.2</v>
      </c>
      <c r="AG5462">
        <v>4.5</v>
      </c>
      <c r="AH5462">
        <v>250</v>
      </c>
    </row>
    <row r="5463" spans="1:34" hidden="1" x14ac:dyDescent="0.25">
      <c r="A5463" t="s">
        <v>20795</v>
      </c>
      <c r="B5463" t="s">
        <v>20796</v>
      </c>
      <c r="C5463" s="1" t="str">
        <f t="shared" si="882"/>
        <v>21:0624</v>
      </c>
      <c r="D5463" s="1" t="str">
        <f t="shared" si="886"/>
        <v>21:0195</v>
      </c>
      <c r="E5463" t="s">
        <v>20797</v>
      </c>
      <c r="F5463" t="s">
        <v>20798</v>
      </c>
      <c r="H5463">
        <v>62.245725700000001</v>
      </c>
      <c r="I5463">
        <v>-138.55864080000001</v>
      </c>
      <c r="J5463" s="1" t="str">
        <f t="shared" si="887"/>
        <v>NGR bulk stream sediment</v>
      </c>
      <c r="K5463" s="1" t="str">
        <f t="shared" si="888"/>
        <v>&lt;177 micron (NGR)</v>
      </c>
      <c r="L5463">
        <v>47</v>
      </c>
      <c r="M5463" t="s">
        <v>86</v>
      </c>
      <c r="N5463">
        <v>920</v>
      </c>
      <c r="O5463">
        <v>44</v>
      </c>
      <c r="P5463">
        <v>13</v>
      </c>
      <c r="Q5463">
        <v>4</v>
      </c>
      <c r="R5463">
        <v>13</v>
      </c>
      <c r="S5463">
        <v>5</v>
      </c>
      <c r="T5463">
        <v>-0.2</v>
      </c>
      <c r="U5463">
        <v>200</v>
      </c>
      <c r="V5463">
        <v>2</v>
      </c>
      <c r="W5463">
        <v>-0.2</v>
      </c>
      <c r="X5463">
        <v>1</v>
      </c>
      <c r="Y5463">
        <v>-2</v>
      </c>
      <c r="Z5463">
        <v>33</v>
      </c>
      <c r="AA5463">
        <v>0.3</v>
      </c>
      <c r="AB5463">
        <v>-1</v>
      </c>
      <c r="AC5463">
        <v>997</v>
      </c>
      <c r="AD5463">
        <v>20</v>
      </c>
      <c r="AE5463">
        <v>2</v>
      </c>
      <c r="AF5463">
        <v>4.5999999999999996</v>
      </c>
      <c r="AG5463">
        <v>7</v>
      </c>
      <c r="AH5463">
        <v>285</v>
      </c>
    </row>
    <row r="5464" spans="1:34" hidden="1" x14ac:dyDescent="0.25">
      <c r="A5464" t="s">
        <v>20799</v>
      </c>
      <c r="B5464" t="s">
        <v>20800</v>
      </c>
      <c r="C5464" s="1" t="str">
        <f t="shared" si="882"/>
        <v>21:0624</v>
      </c>
      <c r="D5464" s="1" t="str">
        <f t="shared" si="886"/>
        <v>21:0195</v>
      </c>
      <c r="E5464" t="s">
        <v>20801</v>
      </c>
      <c r="F5464" t="s">
        <v>20802</v>
      </c>
      <c r="H5464">
        <v>62.238711799999997</v>
      </c>
      <c r="I5464">
        <v>-138.4406276</v>
      </c>
      <c r="J5464" s="1" t="str">
        <f t="shared" si="887"/>
        <v>NGR bulk stream sediment</v>
      </c>
      <c r="K5464" s="1" t="str">
        <f t="shared" si="888"/>
        <v>&lt;177 micron (NGR)</v>
      </c>
      <c r="L5464">
        <v>47</v>
      </c>
      <c r="M5464" t="s">
        <v>91</v>
      </c>
      <c r="N5464">
        <v>921</v>
      </c>
      <c r="O5464">
        <v>52</v>
      </c>
      <c r="P5464">
        <v>12</v>
      </c>
      <c r="Q5464">
        <v>6</v>
      </c>
      <c r="R5464">
        <v>12</v>
      </c>
      <c r="S5464">
        <v>5</v>
      </c>
      <c r="T5464">
        <v>0.2</v>
      </c>
      <c r="U5464">
        <v>260</v>
      </c>
      <c r="V5464">
        <v>2</v>
      </c>
      <c r="W5464">
        <v>-0.2</v>
      </c>
      <c r="X5464">
        <v>1</v>
      </c>
      <c r="Y5464">
        <v>-2</v>
      </c>
      <c r="Z5464">
        <v>37</v>
      </c>
      <c r="AA5464">
        <v>0.3</v>
      </c>
      <c r="AB5464">
        <v>-1</v>
      </c>
      <c r="AC5464">
        <v>888</v>
      </c>
      <c r="AD5464">
        <v>20</v>
      </c>
      <c r="AE5464">
        <v>-2</v>
      </c>
      <c r="AF5464">
        <v>6</v>
      </c>
      <c r="AG5464">
        <v>3.8</v>
      </c>
      <c r="AH5464">
        <v>270</v>
      </c>
    </row>
    <row r="5465" spans="1:34" hidden="1" x14ac:dyDescent="0.25">
      <c r="A5465" t="s">
        <v>20803</v>
      </c>
      <c r="B5465" t="s">
        <v>20804</v>
      </c>
      <c r="C5465" s="1" t="str">
        <f t="shared" si="882"/>
        <v>21:0624</v>
      </c>
      <c r="D5465" s="1" t="str">
        <f t="shared" si="886"/>
        <v>21:0195</v>
      </c>
      <c r="E5465" t="s">
        <v>20805</v>
      </c>
      <c r="F5465" t="s">
        <v>20806</v>
      </c>
      <c r="H5465">
        <v>62.2105788</v>
      </c>
      <c r="I5465">
        <v>-138.41092570000001</v>
      </c>
      <c r="J5465" s="1" t="str">
        <f t="shared" si="887"/>
        <v>NGR bulk stream sediment</v>
      </c>
      <c r="K5465" s="1" t="str">
        <f t="shared" si="888"/>
        <v>&lt;177 micron (NGR)</v>
      </c>
      <c r="L5465">
        <v>47</v>
      </c>
      <c r="M5465" t="s">
        <v>96</v>
      </c>
      <c r="N5465">
        <v>922</v>
      </c>
      <c r="O5465">
        <v>45</v>
      </c>
      <c r="P5465">
        <v>8</v>
      </c>
      <c r="Q5465">
        <v>6</v>
      </c>
      <c r="R5465">
        <v>6</v>
      </c>
      <c r="S5465">
        <v>4</v>
      </c>
      <c r="T5465">
        <v>-0.2</v>
      </c>
      <c r="U5465">
        <v>184</v>
      </c>
      <c r="V5465">
        <v>1.8</v>
      </c>
      <c r="W5465">
        <v>-0.2</v>
      </c>
      <c r="X5465">
        <v>1</v>
      </c>
      <c r="Y5465">
        <v>-2</v>
      </c>
      <c r="Z5465">
        <v>35</v>
      </c>
      <c r="AA5465">
        <v>0.2</v>
      </c>
      <c r="AB5465">
        <v>2</v>
      </c>
      <c r="AC5465">
        <v>948</v>
      </c>
      <c r="AD5465">
        <v>10</v>
      </c>
      <c r="AE5465">
        <v>-2</v>
      </c>
      <c r="AF5465">
        <v>4.2</v>
      </c>
      <c r="AG5465">
        <v>3.8</v>
      </c>
      <c r="AH5465">
        <v>260</v>
      </c>
    </row>
    <row r="5466" spans="1:34" hidden="1" x14ac:dyDescent="0.25">
      <c r="A5466" t="s">
        <v>20807</v>
      </c>
      <c r="B5466" t="s">
        <v>20808</v>
      </c>
      <c r="C5466" s="1" t="str">
        <f t="shared" si="882"/>
        <v>21:0624</v>
      </c>
      <c r="D5466" s="1" t="str">
        <f t="shared" si="886"/>
        <v>21:0195</v>
      </c>
      <c r="E5466" t="s">
        <v>20809</v>
      </c>
      <c r="F5466" t="s">
        <v>20810</v>
      </c>
      <c r="H5466">
        <v>62.214601199999997</v>
      </c>
      <c r="I5466">
        <v>-138.42774180000001</v>
      </c>
      <c r="J5466" s="1" t="str">
        <f t="shared" si="887"/>
        <v>NGR bulk stream sediment</v>
      </c>
      <c r="K5466" s="1" t="str">
        <f t="shared" si="888"/>
        <v>&lt;177 micron (NGR)</v>
      </c>
      <c r="L5466">
        <v>47</v>
      </c>
      <c r="M5466" t="s">
        <v>101</v>
      </c>
      <c r="N5466">
        <v>923</v>
      </c>
      <c r="O5466">
        <v>56</v>
      </c>
      <c r="P5466">
        <v>13</v>
      </c>
      <c r="Q5466">
        <v>7</v>
      </c>
      <c r="R5466">
        <v>11</v>
      </c>
      <c r="S5466">
        <v>5</v>
      </c>
      <c r="T5466">
        <v>-0.2</v>
      </c>
      <c r="U5466">
        <v>290</v>
      </c>
      <c r="V5466">
        <v>2.1</v>
      </c>
      <c r="W5466">
        <v>-0.2</v>
      </c>
      <c r="X5466">
        <v>1</v>
      </c>
      <c r="Y5466">
        <v>-2</v>
      </c>
      <c r="Z5466">
        <v>35</v>
      </c>
      <c r="AA5466">
        <v>0.4</v>
      </c>
      <c r="AB5466">
        <v>3</v>
      </c>
      <c r="AC5466">
        <v>884</v>
      </c>
      <c r="AD5466">
        <v>25</v>
      </c>
      <c r="AE5466">
        <v>2</v>
      </c>
      <c r="AF5466">
        <v>8.4</v>
      </c>
      <c r="AG5466">
        <v>5.2</v>
      </c>
      <c r="AH5466">
        <v>285</v>
      </c>
    </row>
    <row r="5467" spans="1:34" hidden="1" x14ac:dyDescent="0.25">
      <c r="A5467" t="s">
        <v>20811</v>
      </c>
      <c r="B5467" t="s">
        <v>20812</v>
      </c>
      <c r="C5467" s="1" t="str">
        <f t="shared" si="882"/>
        <v>21:0624</v>
      </c>
      <c r="D5467" s="1" t="str">
        <f t="shared" si="886"/>
        <v>21:0195</v>
      </c>
      <c r="E5467" t="s">
        <v>20813</v>
      </c>
      <c r="F5467" t="s">
        <v>20814</v>
      </c>
      <c r="H5467">
        <v>62.203597299999998</v>
      </c>
      <c r="I5467">
        <v>-138.44025579999999</v>
      </c>
      <c r="J5467" s="1" t="str">
        <f t="shared" si="887"/>
        <v>NGR bulk stream sediment</v>
      </c>
      <c r="K5467" s="1" t="str">
        <f t="shared" si="888"/>
        <v>&lt;177 micron (NGR)</v>
      </c>
      <c r="L5467">
        <v>47</v>
      </c>
      <c r="M5467" t="s">
        <v>106</v>
      </c>
      <c r="N5467">
        <v>924</v>
      </c>
      <c r="O5467">
        <v>49</v>
      </c>
      <c r="P5467">
        <v>11</v>
      </c>
      <c r="Q5467">
        <v>5</v>
      </c>
      <c r="R5467">
        <v>8</v>
      </c>
      <c r="S5467">
        <v>6</v>
      </c>
      <c r="T5467">
        <v>-0.2</v>
      </c>
      <c r="U5467">
        <v>260</v>
      </c>
      <c r="V5467">
        <v>2.4</v>
      </c>
      <c r="W5467">
        <v>-0.2</v>
      </c>
      <c r="X5467">
        <v>1</v>
      </c>
      <c r="Y5467">
        <v>-2</v>
      </c>
      <c r="Z5467">
        <v>42</v>
      </c>
      <c r="AA5467">
        <v>0.3</v>
      </c>
      <c r="AB5467">
        <v>-1</v>
      </c>
      <c r="AC5467">
        <v>918</v>
      </c>
      <c r="AD5467">
        <v>15</v>
      </c>
      <c r="AE5467">
        <v>-2</v>
      </c>
      <c r="AF5467">
        <v>2.5</v>
      </c>
      <c r="AG5467">
        <v>4.9000000000000004</v>
      </c>
      <c r="AH5467">
        <v>180</v>
      </c>
    </row>
    <row r="5468" spans="1:34" hidden="1" x14ac:dyDescent="0.25">
      <c r="A5468" t="s">
        <v>20815</v>
      </c>
      <c r="B5468" t="s">
        <v>20816</v>
      </c>
      <c r="C5468" s="1" t="str">
        <f t="shared" si="882"/>
        <v>21:0624</v>
      </c>
      <c r="D5468" s="1" t="str">
        <f t="shared" si="886"/>
        <v>21:0195</v>
      </c>
      <c r="E5468" t="s">
        <v>20817</v>
      </c>
      <c r="F5468" t="s">
        <v>20818</v>
      </c>
      <c r="H5468">
        <v>62.201746200000002</v>
      </c>
      <c r="I5468">
        <v>-138.45727740000001</v>
      </c>
      <c r="J5468" s="1" t="str">
        <f t="shared" si="887"/>
        <v>NGR bulk stream sediment</v>
      </c>
      <c r="K5468" s="1" t="str">
        <f t="shared" si="888"/>
        <v>&lt;177 micron (NGR)</v>
      </c>
      <c r="L5468">
        <v>47</v>
      </c>
      <c r="M5468" t="s">
        <v>111</v>
      </c>
      <c r="N5468">
        <v>925</v>
      </c>
      <c r="O5468">
        <v>42</v>
      </c>
      <c r="P5468">
        <v>10</v>
      </c>
      <c r="Q5468">
        <v>7</v>
      </c>
      <c r="R5468">
        <v>8</v>
      </c>
      <c r="S5468">
        <v>7</v>
      </c>
      <c r="T5468">
        <v>-0.2</v>
      </c>
      <c r="U5468">
        <v>230</v>
      </c>
      <c r="V5468">
        <v>2.2999999999999998</v>
      </c>
      <c r="W5468">
        <v>-0.2</v>
      </c>
      <c r="X5468">
        <v>1</v>
      </c>
      <c r="Y5468">
        <v>-2</v>
      </c>
      <c r="Z5468">
        <v>52</v>
      </c>
      <c r="AA5468">
        <v>-0.2</v>
      </c>
      <c r="AB5468">
        <v>2</v>
      </c>
      <c r="AC5468">
        <v>852</v>
      </c>
      <c r="AD5468">
        <v>10</v>
      </c>
      <c r="AE5468">
        <v>2</v>
      </c>
      <c r="AF5468">
        <v>5</v>
      </c>
      <c r="AG5468">
        <v>7.2</v>
      </c>
      <c r="AH5468">
        <v>285</v>
      </c>
    </row>
    <row r="5469" spans="1:34" hidden="1" x14ac:dyDescent="0.25">
      <c r="A5469" t="s">
        <v>20819</v>
      </c>
      <c r="B5469" t="s">
        <v>20820</v>
      </c>
      <c r="C5469" s="1" t="str">
        <f t="shared" si="882"/>
        <v>21:0624</v>
      </c>
      <c r="D5469" s="1" t="str">
        <f t="shared" si="886"/>
        <v>21:0195</v>
      </c>
      <c r="E5469" t="s">
        <v>20821</v>
      </c>
      <c r="F5469" t="s">
        <v>20822</v>
      </c>
      <c r="H5469">
        <v>62.213323699999997</v>
      </c>
      <c r="I5469">
        <v>-138.5127449</v>
      </c>
      <c r="J5469" s="1" t="str">
        <f t="shared" si="887"/>
        <v>NGR bulk stream sediment</v>
      </c>
      <c r="K5469" s="1" t="str">
        <f t="shared" si="888"/>
        <v>&lt;177 micron (NGR)</v>
      </c>
      <c r="L5469">
        <v>47</v>
      </c>
      <c r="M5469" t="s">
        <v>116</v>
      </c>
      <c r="N5469">
        <v>926</v>
      </c>
      <c r="O5469">
        <v>47</v>
      </c>
      <c r="P5469">
        <v>9</v>
      </c>
      <c r="Q5469">
        <v>4</v>
      </c>
      <c r="R5469">
        <v>13</v>
      </c>
      <c r="S5469">
        <v>5</v>
      </c>
      <c r="T5469">
        <v>0.2</v>
      </c>
      <c r="U5469">
        <v>196</v>
      </c>
      <c r="V5469">
        <v>2.2000000000000002</v>
      </c>
      <c r="W5469">
        <v>-0.2</v>
      </c>
      <c r="X5469">
        <v>1</v>
      </c>
      <c r="Y5469">
        <v>-2</v>
      </c>
      <c r="Z5469">
        <v>37</v>
      </c>
      <c r="AA5469">
        <v>0.2</v>
      </c>
      <c r="AB5469">
        <v>-1</v>
      </c>
      <c r="AC5469">
        <v>1108</v>
      </c>
      <c r="AD5469">
        <v>-10</v>
      </c>
      <c r="AE5469">
        <v>4</v>
      </c>
      <c r="AF5469">
        <v>4.8</v>
      </c>
      <c r="AG5469">
        <v>3.5</v>
      </c>
      <c r="AH5469">
        <v>285</v>
      </c>
    </row>
    <row r="5470" spans="1:34" hidden="1" x14ac:dyDescent="0.25">
      <c r="A5470" t="s">
        <v>20823</v>
      </c>
      <c r="B5470" t="s">
        <v>20824</v>
      </c>
      <c r="C5470" s="1" t="str">
        <f t="shared" si="882"/>
        <v>21:0624</v>
      </c>
      <c r="D5470" s="1" t="str">
        <f t="shared" si="886"/>
        <v>21:0195</v>
      </c>
      <c r="E5470" t="s">
        <v>20825</v>
      </c>
      <c r="F5470" t="s">
        <v>20826</v>
      </c>
      <c r="H5470">
        <v>62.201866699999997</v>
      </c>
      <c r="I5470">
        <v>-138.5133994</v>
      </c>
      <c r="J5470" s="1" t="str">
        <f t="shared" si="887"/>
        <v>NGR bulk stream sediment</v>
      </c>
      <c r="K5470" s="1" t="str">
        <f t="shared" si="888"/>
        <v>&lt;177 micron (NGR)</v>
      </c>
      <c r="L5470">
        <v>47</v>
      </c>
      <c r="M5470" t="s">
        <v>121</v>
      </c>
      <c r="N5470">
        <v>927</v>
      </c>
      <c r="O5470">
        <v>73</v>
      </c>
      <c r="P5470">
        <v>22</v>
      </c>
      <c r="Q5470">
        <v>9</v>
      </c>
      <c r="R5470">
        <v>18</v>
      </c>
      <c r="S5470">
        <v>6</v>
      </c>
      <c r="T5470">
        <v>-0.2</v>
      </c>
      <c r="U5470">
        <v>152</v>
      </c>
      <c r="V5470">
        <v>2</v>
      </c>
      <c r="W5470">
        <v>0.3</v>
      </c>
      <c r="X5470">
        <v>5</v>
      </c>
      <c r="Y5470">
        <v>-2</v>
      </c>
      <c r="Z5470">
        <v>37</v>
      </c>
      <c r="AA5470">
        <v>0.6</v>
      </c>
      <c r="AB5470">
        <v>2</v>
      </c>
      <c r="AC5470">
        <v>1260</v>
      </c>
      <c r="AD5470">
        <v>10</v>
      </c>
      <c r="AE5470">
        <v>2</v>
      </c>
      <c r="AF5470">
        <v>4.2</v>
      </c>
      <c r="AG5470">
        <v>3</v>
      </c>
      <c r="AH5470">
        <v>360</v>
      </c>
    </row>
    <row r="5471" spans="1:34" hidden="1" x14ac:dyDescent="0.25">
      <c r="A5471" t="s">
        <v>20827</v>
      </c>
      <c r="B5471" t="s">
        <v>20828</v>
      </c>
      <c r="C5471" s="1" t="str">
        <f t="shared" si="882"/>
        <v>21:0624</v>
      </c>
      <c r="D5471" s="1" t="str">
        <f t="shared" si="886"/>
        <v>21:0195</v>
      </c>
      <c r="E5471" t="s">
        <v>20829</v>
      </c>
      <c r="F5471" t="s">
        <v>20830</v>
      </c>
      <c r="H5471">
        <v>62.209150800000003</v>
      </c>
      <c r="I5471">
        <v>-138.56244290000001</v>
      </c>
      <c r="J5471" s="1" t="str">
        <f t="shared" si="887"/>
        <v>NGR bulk stream sediment</v>
      </c>
      <c r="K5471" s="1" t="str">
        <f t="shared" si="888"/>
        <v>&lt;177 micron (NGR)</v>
      </c>
      <c r="L5471">
        <v>47</v>
      </c>
      <c r="M5471" t="s">
        <v>126</v>
      </c>
      <c r="N5471">
        <v>928</v>
      </c>
      <c r="O5471">
        <v>61</v>
      </c>
      <c r="P5471">
        <v>18</v>
      </c>
      <c r="Q5471">
        <v>8</v>
      </c>
      <c r="R5471">
        <v>16</v>
      </c>
      <c r="S5471">
        <v>9</v>
      </c>
      <c r="T5471">
        <v>-0.2</v>
      </c>
      <c r="U5471">
        <v>1300</v>
      </c>
      <c r="V5471">
        <v>3</v>
      </c>
      <c r="W5471">
        <v>-0.2</v>
      </c>
      <c r="X5471">
        <v>5</v>
      </c>
      <c r="Y5471">
        <v>2</v>
      </c>
      <c r="Z5471">
        <v>40</v>
      </c>
      <c r="AA5471">
        <v>0.6</v>
      </c>
      <c r="AB5471">
        <v>2</v>
      </c>
      <c r="AC5471">
        <v>1090</v>
      </c>
      <c r="AD5471">
        <v>25</v>
      </c>
      <c r="AE5471">
        <v>-2</v>
      </c>
      <c r="AF5471">
        <v>8.6</v>
      </c>
      <c r="AG5471">
        <v>5.4</v>
      </c>
      <c r="AH5471">
        <v>345</v>
      </c>
    </row>
    <row r="5472" spans="1:34" hidden="1" x14ac:dyDescent="0.25">
      <c r="A5472" t="s">
        <v>20831</v>
      </c>
      <c r="B5472" t="s">
        <v>20832</v>
      </c>
      <c r="C5472" s="1" t="str">
        <f t="shared" si="882"/>
        <v>21:0624</v>
      </c>
      <c r="D5472" s="1" t="str">
        <f t="shared" si="886"/>
        <v>21:0195</v>
      </c>
      <c r="E5472" t="s">
        <v>20833</v>
      </c>
      <c r="F5472" t="s">
        <v>20834</v>
      </c>
      <c r="H5472">
        <v>62.195006800000002</v>
      </c>
      <c r="I5472">
        <v>-138.66943309999999</v>
      </c>
      <c r="J5472" s="1" t="str">
        <f t="shared" si="887"/>
        <v>NGR bulk stream sediment</v>
      </c>
      <c r="K5472" s="1" t="str">
        <f t="shared" si="888"/>
        <v>&lt;177 micron (NGR)</v>
      </c>
      <c r="L5472">
        <v>47</v>
      </c>
      <c r="M5472" t="s">
        <v>131</v>
      </c>
      <c r="N5472">
        <v>929</v>
      </c>
      <c r="O5472">
        <v>37</v>
      </c>
      <c r="P5472">
        <v>12</v>
      </c>
      <c r="Q5472">
        <v>4</v>
      </c>
      <c r="R5472">
        <v>11</v>
      </c>
      <c r="S5472">
        <v>3</v>
      </c>
      <c r="T5472">
        <v>-0.2</v>
      </c>
      <c r="U5472">
        <v>128</v>
      </c>
      <c r="V5472">
        <v>1.34</v>
      </c>
      <c r="W5472">
        <v>0.3</v>
      </c>
      <c r="X5472">
        <v>2</v>
      </c>
      <c r="Y5472">
        <v>-2</v>
      </c>
      <c r="Z5472">
        <v>26</v>
      </c>
      <c r="AA5472">
        <v>0.2</v>
      </c>
      <c r="AB5472">
        <v>2</v>
      </c>
      <c r="AC5472">
        <v>1140</v>
      </c>
      <c r="AD5472">
        <v>10</v>
      </c>
      <c r="AE5472">
        <v>2</v>
      </c>
      <c r="AF5472">
        <v>3</v>
      </c>
      <c r="AG5472">
        <v>3.8</v>
      </c>
      <c r="AH5472">
        <v>240</v>
      </c>
    </row>
    <row r="5473" spans="1:34" hidden="1" x14ac:dyDescent="0.25">
      <c r="A5473" t="s">
        <v>20835</v>
      </c>
      <c r="B5473" t="s">
        <v>20836</v>
      </c>
      <c r="C5473" s="1" t="str">
        <f t="shared" si="882"/>
        <v>21:0624</v>
      </c>
      <c r="D5473" s="1" t="str">
        <f t="shared" si="886"/>
        <v>21:0195</v>
      </c>
      <c r="E5473" t="s">
        <v>20837</v>
      </c>
      <c r="F5473" t="s">
        <v>20838</v>
      </c>
      <c r="H5473">
        <v>62.215086499999998</v>
      </c>
      <c r="I5473">
        <v>-138.7742811</v>
      </c>
      <c r="J5473" s="1" t="str">
        <f t="shared" si="887"/>
        <v>NGR bulk stream sediment</v>
      </c>
      <c r="K5473" s="1" t="str">
        <f t="shared" si="888"/>
        <v>&lt;177 micron (NGR)</v>
      </c>
      <c r="L5473">
        <v>48</v>
      </c>
      <c r="M5473" t="s">
        <v>38</v>
      </c>
      <c r="N5473">
        <v>930</v>
      </c>
      <c r="O5473">
        <v>38</v>
      </c>
      <c r="P5473">
        <v>7</v>
      </c>
      <c r="Q5473">
        <v>8</v>
      </c>
      <c r="R5473">
        <v>11</v>
      </c>
      <c r="S5473">
        <v>4</v>
      </c>
      <c r="T5473">
        <v>0.2</v>
      </c>
      <c r="U5473">
        <v>172</v>
      </c>
      <c r="V5473">
        <v>1.42</v>
      </c>
      <c r="W5473">
        <v>-0.2</v>
      </c>
      <c r="X5473">
        <v>2</v>
      </c>
      <c r="Y5473">
        <v>-2</v>
      </c>
      <c r="Z5473">
        <v>27</v>
      </c>
      <c r="AA5473">
        <v>-0.2</v>
      </c>
      <c r="AB5473">
        <v>2</v>
      </c>
      <c r="AC5473">
        <v>1040</v>
      </c>
      <c r="AD5473">
        <v>10</v>
      </c>
      <c r="AE5473">
        <v>2</v>
      </c>
      <c r="AF5473">
        <v>5</v>
      </c>
      <c r="AG5473">
        <v>3.6</v>
      </c>
      <c r="AH5473">
        <v>270</v>
      </c>
    </row>
    <row r="5474" spans="1:34" hidden="1" x14ac:dyDescent="0.25">
      <c r="A5474" t="s">
        <v>20839</v>
      </c>
      <c r="B5474" t="s">
        <v>20840</v>
      </c>
      <c r="C5474" s="1" t="str">
        <f t="shared" si="882"/>
        <v>21:0624</v>
      </c>
      <c r="D5474" s="1" t="str">
        <f t="shared" si="886"/>
        <v>21:0195</v>
      </c>
      <c r="E5474" t="s">
        <v>20837</v>
      </c>
      <c r="F5474" t="s">
        <v>20841</v>
      </c>
      <c r="H5474">
        <v>62.215086499999998</v>
      </c>
      <c r="I5474">
        <v>-138.7742811</v>
      </c>
      <c r="J5474" s="1" t="str">
        <f t="shared" si="887"/>
        <v>NGR bulk stream sediment</v>
      </c>
      <c r="K5474" s="1" t="str">
        <f t="shared" si="888"/>
        <v>&lt;177 micron (NGR)</v>
      </c>
      <c r="L5474">
        <v>48</v>
      </c>
      <c r="M5474" t="s">
        <v>47</v>
      </c>
      <c r="N5474">
        <v>931</v>
      </c>
      <c r="O5474">
        <v>40</v>
      </c>
      <c r="P5474">
        <v>8</v>
      </c>
      <c r="Q5474">
        <v>8</v>
      </c>
      <c r="R5474">
        <v>10</v>
      </c>
      <c r="S5474">
        <v>4</v>
      </c>
      <c r="T5474">
        <v>-0.2</v>
      </c>
      <c r="U5474">
        <v>176</v>
      </c>
      <c r="V5474">
        <v>1.44</v>
      </c>
      <c r="W5474">
        <v>-0.2</v>
      </c>
      <c r="X5474">
        <v>2</v>
      </c>
      <c r="Y5474">
        <v>-2</v>
      </c>
      <c r="Z5474">
        <v>26</v>
      </c>
      <c r="AA5474">
        <v>-0.2</v>
      </c>
      <c r="AB5474">
        <v>2</v>
      </c>
      <c r="AC5474">
        <v>1020</v>
      </c>
      <c r="AD5474">
        <v>10</v>
      </c>
      <c r="AE5474">
        <v>2</v>
      </c>
      <c r="AF5474">
        <v>5.2</v>
      </c>
      <c r="AG5474">
        <v>3.6</v>
      </c>
      <c r="AH5474">
        <v>285</v>
      </c>
    </row>
    <row r="5475" spans="1:34" hidden="1" x14ac:dyDescent="0.25">
      <c r="A5475" t="s">
        <v>20842</v>
      </c>
      <c r="B5475" t="s">
        <v>20843</v>
      </c>
      <c r="C5475" s="1" t="str">
        <f t="shared" si="882"/>
        <v>21:0624</v>
      </c>
      <c r="D5475" s="1" t="str">
        <f t="shared" si="886"/>
        <v>21:0195</v>
      </c>
      <c r="E5475" t="s">
        <v>20837</v>
      </c>
      <c r="F5475" t="s">
        <v>20844</v>
      </c>
      <c r="H5475">
        <v>62.215086499999998</v>
      </c>
      <c r="I5475">
        <v>-138.7742811</v>
      </c>
      <c r="J5475" s="1" t="str">
        <f t="shared" si="887"/>
        <v>NGR bulk stream sediment</v>
      </c>
      <c r="K5475" s="1" t="str">
        <f t="shared" si="888"/>
        <v>&lt;177 micron (NGR)</v>
      </c>
      <c r="L5475">
        <v>48</v>
      </c>
      <c r="M5475" t="s">
        <v>51</v>
      </c>
      <c r="N5475">
        <v>932</v>
      </c>
      <c r="O5475">
        <v>45</v>
      </c>
      <c r="P5475">
        <v>8</v>
      </c>
      <c r="Q5475">
        <v>6</v>
      </c>
      <c r="R5475">
        <v>11</v>
      </c>
      <c r="S5475">
        <v>5</v>
      </c>
      <c r="T5475">
        <v>-0.2</v>
      </c>
      <c r="U5475">
        <v>152</v>
      </c>
      <c r="V5475">
        <v>1.46</v>
      </c>
      <c r="W5475">
        <v>-0.2</v>
      </c>
      <c r="X5475">
        <v>2</v>
      </c>
      <c r="Y5475">
        <v>-2</v>
      </c>
      <c r="Z5475">
        <v>26</v>
      </c>
      <c r="AA5475">
        <v>-0.2</v>
      </c>
      <c r="AB5475">
        <v>2</v>
      </c>
      <c r="AC5475">
        <v>1060</v>
      </c>
      <c r="AD5475">
        <v>10</v>
      </c>
      <c r="AE5475">
        <v>2</v>
      </c>
      <c r="AF5475">
        <v>5</v>
      </c>
      <c r="AG5475">
        <v>4</v>
      </c>
      <c r="AH5475">
        <v>250</v>
      </c>
    </row>
    <row r="5476" spans="1:34" hidden="1" x14ac:dyDescent="0.25">
      <c r="A5476" t="s">
        <v>20845</v>
      </c>
      <c r="B5476" t="s">
        <v>20846</v>
      </c>
      <c r="C5476" s="1" t="str">
        <f t="shared" si="882"/>
        <v>21:0624</v>
      </c>
      <c r="D5476" s="1" t="str">
        <f t="shared" si="886"/>
        <v>21:0195</v>
      </c>
      <c r="E5476" t="s">
        <v>20847</v>
      </c>
      <c r="F5476" t="s">
        <v>20848</v>
      </c>
      <c r="H5476">
        <v>62.274988299999997</v>
      </c>
      <c r="I5476">
        <v>-139.50004949999999</v>
      </c>
      <c r="J5476" s="1" t="str">
        <f t="shared" si="887"/>
        <v>NGR bulk stream sediment</v>
      </c>
      <c r="K5476" s="1" t="str">
        <f t="shared" si="888"/>
        <v>&lt;177 micron (NGR)</v>
      </c>
      <c r="L5476">
        <v>48</v>
      </c>
      <c r="M5476" t="s">
        <v>43</v>
      </c>
      <c r="N5476">
        <v>933</v>
      </c>
      <c r="O5476">
        <v>49</v>
      </c>
      <c r="P5476">
        <v>17</v>
      </c>
      <c r="Q5476">
        <v>6</v>
      </c>
      <c r="R5476">
        <v>18</v>
      </c>
      <c r="S5476">
        <v>6</v>
      </c>
      <c r="T5476">
        <v>-0.2</v>
      </c>
      <c r="U5476">
        <v>204</v>
      </c>
      <c r="V5476">
        <v>2</v>
      </c>
      <c r="W5476">
        <v>0.2</v>
      </c>
      <c r="X5476">
        <v>2</v>
      </c>
      <c r="Y5476">
        <v>-2</v>
      </c>
      <c r="Z5476">
        <v>37</v>
      </c>
      <c r="AA5476">
        <v>0.4</v>
      </c>
      <c r="AB5476">
        <v>2</v>
      </c>
      <c r="AC5476">
        <v>770</v>
      </c>
      <c r="AD5476">
        <v>10</v>
      </c>
      <c r="AE5476">
        <v>-2</v>
      </c>
      <c r="AF5476">
        <v>4.4000000000000004</v>
      </c>
      <c r="AG5476">
        <v>1.8</v>
      </c>
      <c r="AH5476">
        <v>260</v>
      </c>
    </row>
    <row r="5477" spans="1:34" hidden="1" x14ac:dyDescent="0.25">
      <c r="A5477" t="s">
        <v>20849</v>
      </c>
      <c r="B5477" t="s">
        <v>20850</v>
      </c>
      <c r="C5477" s="1" t="str">
        <f t="shared" si="882"/>
        <v>21:0624</v>
      </c>
      <c r="D5477" s="1" t="str">
        <f t="shared" si="886"/>
        <v>21:0195</v>
      </c>
      <c r="E5477" t="s">
        <v>20851</v>
      </c>
      <c r="F5477" t="s">
        <v>20852</v>
      </c>
      <c r="H5477">
        <v>62.218703900000001</v>
      </c>
      <c r="I5477">
        <v>-139.43564169999999</v>
      </c>
      <c r="J5477" s="1" t="str">
        <f t="shared" si="887"/>
        <v>NGR bulk stream sediment</v>
      </c>
      <c r="K5477" s="1" t="str">
        <f t="shared" si="888"/>
        <v>&lt;177 micron (NGR)</v>
      </c>
      <c r="L5477">
        <v>48</v>
      </c>
      <c r="M5477" t="s">
        <v>56</v>
      </c>
      <c r="N5477">
        <v>934</v>
      </c>
      <c r="O5477">
        <v>70</v>
      </c>
      <c r="P5477">
        <v>26</v>
      </c>
      <c r="Q5477">
        <v>12</v>
      </c>
      <c r="R5477">
        <v>23</v>
      </c>
      <c r="S5477">
        <v>9</v>
      </c>
      <c r="T5477">
        <v>-0.2</v>
      </c>
      <c r="U5477">
        <v>300</v>
      </c>
      <c r="V5477">
        <v>2.7</v>
      </c>
      <c r="W5477">
        <v>0.2</v>
      </c>
      <c r="X5477">
        <v>5</v>
      </c>
      <c r="Y5477">
        <v>-2</v>
      </c>
      <c r="Z5477">
        <v>45</v>
      </c>
      <c r="AA5477">
        <v>1.4</v>
      </c>
      <c r="AB5477">
        <v>2</v>
      </c>
      <c r="AC5477">
        <v>1110</v>
      </c>
      <c r="AD5477">
        <v>25</v>
      </c>
      <c r="AE5477">
        <v>2</v>
      </c>
      <c r="AF5477">
        <v>10.8</v>
      </c>
      <c r="AG5477">
        <v>2.8</v>
      </c>
      <c r="AH5477">
        <v>320</v>
      </c>
    </row>
    <row r="5478" spans="1:34" hidden="1" x14ac:dyDescent="0.25">
      <c r="A5478" t="s">
        <v>20853</v>
      </c>
      <c r="B5478" t="s">
        <v>20854</v>
      </c>
      <c r="C5478" s="1" t="str">
        <f t="shared" si="882"/>
        <v>21:0624</v>
      </c>
      <c r="D5478" s="1" t="str">
        <f t="shared" si="886"/>
        <v>21:0195</v>
      </c>
      <c r="E5478" t="s">
        <v>20855</v>
      </c>
      <c r="F5478" t="s">
        <v>20856</v>
      </c>
      <c r="H5478">
        <v>62.209615999999997</v>
      </c>
      <c r="I5478">
        <v>-139.4578976</v>
      </c>
      <c r="J5478" s="1" t="str">
        <f t="shared" si="887"/>
        <v>NGR bulk stream sediment</v>
      </c>
      <c r="K5478" s="1" t="str">
        <f t="shared" si="888"/>
        <v>&lt;177 micron (NGR)</v>
      </c>
      <c r="L5478">
        <v>48</v>
      </c>
      <c r="M5478" t="s">
        <v>61</v>
      </c>
      <c r="N5478">
        <v>935</v>
      </c>
      <c r="O5478">
        <v>80</v>
      </c>
      <c r="P5478">
        <v>23</v>
      </c>
      <c r="Q5478">
        <v>13</v>
      </c>
      <c r="R5478">
        <v>20</v>
      </c>
      <c r="S5478">
        <v>10</v>
      </c>
      <c r="T5478">
        <v>-0.2</v>
      </c>
      <c r="U5478">
        <v>420</v>
      </c>
      <c r="V5478">
        <v>2.7</v>
      </c>
      <c r="W5478">
        <v>0.2</v>
      </c>
      <c r="X5478">
        <v>5</v>
      </c>
      <c r="Y5478">
        <v>-2</v>
      </c>
      <c r="Z5478">
        <v>42</v>
      </c>
      <c r="AA5478">
        <v>1.2</v>
      </c>
      <c r="AB5478">
        <v>2</v>
      </c>
      <c r="AC5478">
        <v>1140</v>
      </c>
      <c r="AD5478">
        <v>20</v>
      </c>
      <c r="AE5478">
        <v>2</v>
      </c>
      <c r="AF5478">
        <v>6.4</v>
      </c>
      <c r="AG5478">
        <v>2.7</v>
      </c>
      <c r="AH5478">
        <v>330</v>
      </c>
    </row>
    <row r="5479" spans="1:34" hidden="1" x14ac:dyDescent="0.25">
      <c r="A5479" t="s">
        <v>20857</v>
      </c>
      <c r="B5479" t="s">
        <v>20858</v>
      </c>
      <c r="C5479" s="1" t="str">
        <f t="shared" si="882"/>
        <v>21:0624</v>
      </c>
      <c r="D5479" s="1" t="str">
        <f t="shared" si="886"/>
        <v>21:0195</v>
      </c>
      <c r="E5479" t="s">
        <v>20859</v>
      </c>
      <c r="F5479" t="s">
        <v>20860</v>
      </c>
      <c r="H5479">
        <v>62.214652399999999</v>
      </c>
      <c r="I5479">
        <v>-139.4716602</v>
      </c>
      <c r="J5479" s="1" t="str">
        <f t="shared" si="887"/>
        <v>NGR bulk stream sediment</v>
      </c>
      <c r="K5479" s="1" t="str">
        <f t="shared" si="888"/>
        <v>&lt;177 micron (NGR)</v>
      </c>
      <c r="L5479">
        <v>48</v>
      </c>
      <c r="M5479" t="s">
        <v>66</v>
      </c>
      <c r="N5479">
        <v>936</v>
      </c>
      <c r="O5479">
        <v>84</v>
      </c>
      <c r="P5479">
        <v>25</v>
      </c>
      <c r="Q5479">
        <v>10</v>
      </c>
      <c r="R5479">
        <v>23</v>
      </c>
      <c r="S5479">
        <v>8</v>
      </c>
      <c r="T5479">
        <v>0.2</v>
      </c>
      <c r="U5479">
        <v>490</v>
      </c>
      <c r="V5479">
        <v>2.8</v>
      </c>
      <c r="W5479">
        <v>0.5</v>
      </c>
      <c r="X5479">
        <v>4</v>
      </c>
      <c r="Y5479">
        <v>-2</v>
      </c>
      <c r="Z5479">
        <v>47</v>
      </c>
      <c r="AA5479">
        <v>1.2</v>
      </c>
      <c r="AB5479">
        <v>2</v>
      </c>
      <c r="AC5479">
        <v>1110</v>
      </c>
      <c r="AD5479">
        <v>35</v>
      </c>
      <c r="AE5479">
        <v>2</v>
      </c>
      <c r="AF5479">
        <v>10</v>
      </c>
      <c r="AG5479">
        <v>2.8</v>
      </c>
      <c r="AH5479">
        <v>320</v>
      </c>
    </row>
    <row r="5480" spans="1:34" hidden="1" x14ac:dyDescent="0.25">
      <c r="A5480" t="s">
        <v>20861</v>
      </c>
      <c r="B5480" t="s">
        <v>20862</v>
      </c>
      <c r="C5480" s="1" t="str">
        <f t="shared" si="882"/>
        <v>21:0624</v>
      </c>
      <c r="D5480" s="1" t="str">
        <f t="shared" si="886"/>
        <v>21:0195</v>
      </c>
      <c r="E5480" t="s">
        <v>20863</v>
      </c>
      <c r="F5480" t="s">
        <v>20864</v>
      </c>
      <c r="H5480">
        <v>62.211055899999998</v>
      </c>
      <c r="I5480">
        <v>-139.53100939999999</v>
      </c>
      <c r="J5480" s="1" t="str">
        <f t="shared" si="887"/>
        <v>NGR bulk stream sediment</v>
      </c>
      <c r="K5480" s="1" t="str">
        <f t="shared" si="888"/>
        <v>&lt;177 micron (NGR)</v>
      </c>
      <c r="L5480">
        <v>48</v>
      </c>
      <c r="M5480" t="s">
        <v>76</v>
      </c>
      <c r="N5480">
        <v>937</v>
      </c>
      <c r="O5480">
        <v>72</v>
      </c>
      <c r="P5480">
        <v>20</v>
      </c>
      <c r="Q5480">
        <v>8</v>
      </c>
      <c r="R5480">
        <v>19</v>
      </c>
      <c r="S5480">
        <v>11</v>
      </c>
      <c r="T5480">
        <v>0.3</v>
      </c>
      <c r="U5480">
        <v>780</v>
      </c>
      <c r="V5480">
        <v>3.3</v>
      </c>
      <c r="W5480">
        <v>-0.2</v>
      </c>
      <c r="X5480">
        <v>3</v>
      </c>
      <c r="Y5480">
        <v>-2</v>
      </c>
      <c r="Z5480">
        <v>35</v>
      </c>
      <c r="AA5480">
        <v>0.4</v>
      </c>
      <c r="AB5480">
        <v>2</v>
      </c>
      <c r="AC5480">
        <v>539</v>
      </c>
      <c r="AD5480">
        <v>50</v>
      </c>
      <c r="AE5480">
        <v>-2</v>
      </c>
      <c r="AF5480">
        <v>34</v>
      </c>
      <c r="AG5480">
        <v>1.3</v>
      </c>
      <c r="AH5480">
        <v>190</v>
      </c>
    </row>
    <row r="5481" spans="1:34" hidden="1" x14ac:dyDescent="0.25">
      <c r="A5481" t="s">
        <v>20865</v>
      </c>
      <c r="B5481" t="s">
        <v>20866</v>
      </c>
      <c r="C5481" s="1" t="str">
        <f t="shared" si="882"/>
        <v>21:0624</v>
      </c>
      <c r="D5481" s="1" t="str">
        <f t="shared" si="886"/>
        <v>21:0195</v>
      </c>
      <c r="E5481" t="s">
        <v>20867</v>
      </c>
      <c r="F5481" t="s">
        <v>20868</v>
      </c>
      <c r="H5481">
        <v>62.1853391</v>
      </c>
      <c r="I5481">
        <v>-139.52299790000001</v>
      </c>
      <c r="J5481" s="1" t="str">
        <f t="shared" si="887"/>
        <v>NGR bulk stream sediment</v>
      </c>
      <c r="K5481" s="1" t="str">
        <f t="shared" si="888"/>
        <v>&lt;177 micron (NGR)</v>
      </c>
      <c r="L5481">
        <v>48</v>
      </c>
      <c r="M5481" t="s">
        <v>81</v>
      </c>
      <c r="N5481">
        <v>938</v>
      </c>
      <c r="O5481">
        <v>74</v>
      </c>
      <c r="P5481">
        <v>16</v>
      </c>
      <c r="Q5481">
        <v>7</v>
      </c>
      <c r="R5481">
        <v>18</v>
      </c>
      <c r="S5481">
        <v>9</v>
      </c>
      <c r="T5481">
        <v>0.2</v>
      </c>
      <c r="U5481">
        <v>570</v>
      </c>
      <c r="V5481">
        <v>2.7</v>
      </c>
      <c r="W5481">
        <v>-0.2</v>
      </c>
      <c r="X5481">
        <v>2</v>
      </c>
      <c r="Y5481">
        <v>-2</v>
      </c>
      <c r="Z5481">
        <v>42</v>
      </c>
      <c r="AA5481">
        <v>0.5</v>
      </c>
      <c r="AB5481">
        <v>2</v>
      </c>
      <c r="AC5481">
        <v>950</v>
      </c>
      <c r="AD5481">
        <v>50</v>
      </c>
      <c r="AE5481">
        <v>2</v>
      </c>
      <c r="AF5481">
        <v>10.199999999999999</v>
      </c>
      <c r="AG5481">
        <v>2.6</v>
      </c>
      <c r="AH5481">
        <v>310</v>
      </c>
    </row>
    <row r="5482" spans="1:34" hidden="1" x14ac:dyDescent="0.25">
      <c r="A5482" t="s">
        <v>20869</v>
      </c>
      <c r="B5482" t="s">
        <v>20870</v>
      </c>
      <c r="C5482" s="1" t="str">
        <f t="shared" si="882"/>
        <v>21:0624</v>
      </c>
      <c r="D5482" s="1" t="str">
        <f t="shared" si="886"/>
        <v>21:0195</v>
      </c>
      <c r="E5482" t="s">
        <v>20871</v>
      </c>
      <c r="F5482" t="s">
        <v>20872</v>
      </c>
      <c r="H5482">
        <v>62.180365500000001</v>
      </c>
      <c r="I5482">
        <v>-139.59031920000001</v>
      </c>
      <c r="J5482" s="1" t="str">
        <f t="shared" si="887"/>
        <v>NGR bulk stream sediment</v>
      </c>
      <c r="K5482" s="1" t="str">
        <f t="shared" si="888"/>
        <v>&lt;177 micron (NGR)</v>
      </c>
      <c r="L5482">
        <v>48</v>
      </c>
      <c r="M5482" t="s">
        <v>86</v>
      </c>
      <c r="N5482">
        <v>939</v>
      </c>
      <c r="O5482">
        <v>68</v>
      </c>
      <c r="P5482">
        <v>19</v>
      </c>
      <c r="Q5482">
        <v>9</v>
      </c>
      <c r="R5482">
        <v>20</v>
      </c>
      <c r="S5482">
        <v>8</v>
      </c>
      <c r="T5482">
        <v>-0.2</v>
      </c>
      <c r="U5482">
        <v>340</v>
      </c>
      <c r="V5482">
        <v>2.5</v>
      </c>
      <c r="W5482">
        <v>-0.2</v>
      </c>
      <c r="X5482">
        <v>2</v>
      </c>
      <c r="Y5482">
        <v>-2</v>
      </c>
      <c r="Z5482">
        <v>47</v>
      </c>
      <c r="AA5482">
        <v>0.5</v>
      </c>
      <c r="AB5482">
        <v>2</v>
      </c>
      <c r="AC5482">
        <v>854</v>
      </c>
      <c r="AD5482">
        <v>35</v>
      </c>
      <c r="AE5482">
        <v>-2</v>
      </c>
      <c r="AF5482">
        <v>11</v>
      </c>
      <c r="AG5482">
        <v>2.6</v>
      </c>
      <c r="AH5482">
        <v>295</v>
      </c>
    </row>
    <row r="5483" spans="1:34" hidden="1" x14ac:dyDescent="0.25">
      <c r="A5483" t="s">
        <v>20873</v>
      </c>
      <c r="B5483" t="s">
        <v>20874</v>
      </c>
      <c r="C5483" s="1" t="str">
        <f t="shared" si="882"/>
        <v>21:0624</v>
      </c>
      <c r="D5483" s="1" t="str">
        <f t="shared" si="886"/>
        <v>21:0195</v>
      </c>
      <c r="E5483" t="s">
        <v>20875</v>
      </c>
      <c r="F5483" t="s">
        <v>20876</v>
      </c>
      <c r="H5483">
        <v>62.175460399999999</v>
      </c>
      <c r="I5483">
        <v>-139.59177690000001</v>
      </c>
      <c r="J5483" s="1" t="str">
        <f t="shared" si="887"/>
        <v>NGR bulk stream sediment</v>
      </c>
      <c r="K5483" s="1" t="str">
        <f t="shared" si="888"/>
        <v>&lt;177 micron (NGR)</v>
      </c>
      <c r="L5483">
        <v>48</v>
      </c>
      <c r="M5483" t="s">
        <v>91</v>
      </c>
      <c r="N5483">
        <v>940</v>
      </c>
      <c r="O5483">
        <v>90</v>
      </c>
      <c r="P5483">
        <v>15</v>
      </c>
      <c r="Q5483">
        <v>8</v>
      </c>
      <c r="R5483">
        <v>23</v>
      </c>
      <c r="S5483">
        <v>24</v>
      </c>
      <c r="T5483">
        <v>-0.2</v>
      </c>
      <c r="U5483">
        <v>3800</v>
      </c>
      <c r="V5483">
        <v>5.2</v>
      </c>
      <c r="W5483">
        <v>-0.2</v>
      </c>
      <c r="X5483">
        <v>6</v>
      </c>
      <c r="Y5483">
        <v>-2</v>
      </c>
      <c r="Z5483">
        <v>57</v>
      </c>
      <c r="AA5483">
        <v>0.5</v>
      </c>
      <c r="AB5483">
        <v>2</v>
      </c>
      <c r="AC5483">
        <v>886</v>
      </c>
      <c r="AD5483">
        <v>60</v>
      </c>
      <c r="AE5483">
        <v>2</v>
      </c>
      <c r="AF5483">
        <v>18.399999999999999</v>
      </c>
      <c r="AG5483">
        <v>2</v>
      </c>
      <c r="AH5483">
        <v>250</v>
      </c>
    </row>
    <row r="5484" spans="1:34" hidden="1" x14ac:dyDescent="0.25">
      <c r="A5484" t="s">
        <v>20877</v>
      </c>
      <c r="B5484" t="s">
        <v>20878</v>
      </c>
      <c r="C5484" s="1" t="str">
        <f t="shared" si="882"/>
        <v>21:0624</v>
      </c>
      <c r="D5484" s="1" t="str">
        <f t="shared" si="886"/>
        <v>21:0195</v>
      </c>
      <c r="E5484" t="s">
        <v>20879</v>
      </c>
      <c r="F5484" t="s">
        <v>20880</v>
      </c>
      <c r="H5484">
        <v>62.159106399999999</v>
      </c>
      <c r="I5484">
        <v>-139.64807010000001</v>
      </c>
      <c r="J5484" s="1" t="str">
        <f t="shared" si="887"/>
        <v>NGR bulk stream sediment</v>
      </c>
      <c r="K5484" s="1" t="str">
        <f t="shared" si="888"/>
        <v>&lt;177 micron (NGR)</v>
      </c>
      <c r="L5484">
        <v>48</v>
      </c>
      <c r="M5484" t="s">
        <v>96</v>
      </c>
      <c r="N5484">
        <v>941</v>
      </c>
      <c r="O5484">
        <v>63</v>
      </c>
      <c r="P5484">
        <v>17</v>
      </c>
      <c r="Q5484">
        <v>7</v>
      </c>
      <c r="R5484">
        <v>17</v>
      </c>
      <c r="S5484">
        <v>8</v>
      </c>
      <c r="T5484">
        <v>-0.2</v>
      </c>
      <c r="U5484">
        <v>250</v>
      </c>
      <c r="V5484">
        <v>2.4</v>
      </c>
      <c r="W5484">
        <v>0.2</v>
      </c>
      <c r="X5484">
        <v>2</v>
      </c>
      <c r="Y5484">
        <v>-2</v>
      </c>
      <c r="Z5484">
        <v>45</v>
      </c>
      <c r="AA5484">
        <v>0.4</v>
      </c>
      <c r="AB5484">
        <v>2</v>
      </c>
      <c r="AC5484">
        <v>892</v>
      </c>
      <c r="AD5484">
        <v>25</v>
      </c>
      <c r="AE5484">
        <v>2</v>
      </c>
      <c r="AF5484">
        <v>8.8000000000000007</v>
      </c>
      <c r="AG5484">
        <v>2.2999999999999998</v>
      </c>
      <c r="AH5484">
        <v>320</v>
      </c>
    </row>
    <row r="5485" spans="1:34" hidden="1" x14ac:dyDescent="0.25">
      <c r="A5485" t="s">
        <v>20881</v>
      </c>
      <c r="B5485" t="s">
        <v>20882</v>
      </c>
      <c r="C5485" s="1" t="str">
        <f t="shared" si="882"/>
        <v>21:0624</v>
      </c>
      <c r="D5485" s="1" t="str">
        <f>HYPERLINK("http://geochem.nrcan.gc.ca/cdogs/content/svy/svy_e.htm", "")</f>
        <v/>
      </c>
      <c r="G5485" s="1" t="str">
        <f>HYPERLINK("http://geochem.nrcan.gc.ca/cdogs/content/cr_/cr_00079_e.htm", "79")</f>
        <v>79</v>
      </c>
      <c r="J5485" t="s">
        <v>69</v>
      </c>
      <c r="K5485" t="s">
        <v>70</v>
      </c>
      <c r="L5485">
        <v>48</v>
      </c>
      <c r="M5485" t="s">
        <v>71</v>
      </c>
      <c r="N5485">
        <v>942</v>
      </c>
      <c r="O5485">
        <v>109</v>
      </c>
      <c r="P5485">
        <v>86</v>
      </c>
      <c r="Q5485">
        <v>22</v>
      </c>
      <c r="R5485">
        <v>207</v>
      </c>
      <c r="S5485">
        <v>20</v>
      </c>
      <c r="T5485">
        <v>-0.2</v>
      </c>
      <c r="U5485">
        <v>730</v>
      </c>
      <c r="V5485">
        <v>3.2</v>
      </c>
      <c r="W5485">
        <v>1.2</v>
      </c>
      <c r="X5485">
        <v>6</v>
      </c>
      <c r="Y5485">
        <v>-2</v>
      </c>
      <c r="Z5485">
        <v>58</v>
      </c>
      <c r="AA5485">
        <v>0.5</v>
      </c>
      <c r="AB5485">
        <v>2</v>
      </c>
      <c r="AC5485">
        <v>837</v>
      </c>
      <c r="AD5485">
        <v>40</v>
      </c>
      <c r="AE5485">
        <v>4</v>
      </c>
      <c r="AF5485">
        <v>2.6</v>
      </c>
      <c r="AG5485">
        <v>2.7</v>
      </c>
      <c r="AH5485">
        <v>420</v>
      </c>
    </row>
    <row r="5486" spans="1:34" hidden="1" x14ac:dyDescent="0.25">
      <c r="A5486" t="s">
        <v>20883</v>
      </c>
      <c r="B5486" t="s">
        <v>20884</v>
      </c>
      <c r="C5486" s="1" t="str">
        <f t="shared" si="882"/>
        <v>21:0624</v>
      </c>
      <c r="D5486" s="1" t="str">
        <f t="shared" ref="D5486:D5504" si="889">HYPERLINK("http://geochem.nrcan.gc.ca/cdogs/content/svy/svy210195_e.htm", "21:0195")</f>
        <v>21:0195</v>
      </c>
      <c r="E5486" t="s">
        <v>20885</v>
      </c>
      <c r="F5486" t="s">
        <v>20886</v>
      </c>
      <c r="H5486">
        <v>62.136840100000001</v>
      </c>
      <c r="I5486">
        <v>-139.7343654</v>
      </c>
      <c r="J5486" s="1" t="str">
        <f t="shared" ref="J5486:J5504" si="890">HYPERLINK("http://geochem.nrcan.gc.ca/cdogs/content/kwd/kwd020030_e.htm", "NGR bulk stream sediment")</f>
        <v>NGR bulk stream sediment</v>
      </c>
      <c r="K5486" s="1" t="str">
        <f t="shared" ref="K5486:K5504" si="891">HYPERLINK("http://geochem.nrcan.gc.ca/cdogs/content/kwd/kwd080006_e.htm", "&lt;177 micron (NGR)")</f>
        <v>&lt;177 micron (NGR)</v>
      </c>
      <c r="L5486">
        <v>48</v>
      </c>
      <c r="M5486" t="s">
        <v>101</v>
      </c>
      <c r="N5486">
        <v>943</v>
      </c>
      <c r="O5486">
        <v>75</v>
      </c>
      <c r="P5486">
        <v>29</v>
      </c>
      <c r="Q5486">
        <v>10</v>
      </c>
      <c r="R5486">
        <v>28</v>
      </c>
      <c r="S5486">
        <v>8</v>
      </c>
      <c r="T5486">
        <v>-0.2</v>
      </c>
      <c r="U5486">
        <v>300</v>
      </c>
      <c r="V5486">
        <v>2.6</v>
      </c>
      <c r="W5486">
        <v>0.2</v>
      </c>
      <c r="X5486">
        <v>3</v>
      </c>
      <c r="Y5486">
        <v>-2</v>
      </c>
      <c r="Z5486">
        <v>47</v>
      </c>
      <c r="AA5486">
        <v>0.6</v>
      </c>
      <c r="AB5486">
        <v>2</v>
      </c>
      <c r="AC5486">
        <v>799</v>
      </c>
      <c r="AD5486">
        <v>25</v>
      </c>
      <c r="AE5486">
        <v>-2</v>
      </c>
      <c r="AF5486">
        <v>10.6</v>
      </c>
      <c r="AG5486">
        <v>2.4</v>
      </c>
      <c r="AH5486">
        <v>310</v>
      </c>
    </row>
    <row r="5487" spans="1:34" hidden="1" x14ac:dyDescent="0.25">
      <c r="A5487" t="s">
        <v>20887</v>
      </c>
      <c r="B5487" t="s">
        <v>20888</v>
      </c>
      <c r="C5487" s="1" t="str">
        <f t="shared" si="882"/>
        <v>21:0624</v>
      </c>
      <c r="D5487" s="1" t="str">
        <f t="shared" si="889"/>
        <v>21:0195</v>
      </c>
      <c r="E5487" t="s">
        <v>20889</v>
      </c>
      <c r="F5487" t="s">
        <v>20890</v>
      </c>
      <c r="H5487">
        <v>62.130326099999998</v>
      </c>
      <c r="I5487">
        <v>-139.8117503</v>
      </c>
      <c r="J5487" s="1" t="str">
        <f t="shared" si="890"/>
        <v>NGR bulk stream sediment</v>
      </c>
      <c r="K5487" s="1" t="str">
        <f t="shared" si="891"/>
        <v>&lt;177 micron (NGR)</v>
      </c>
      <c r="L5487">
        <v>48</v>
      </c>
      <c r="M5487" t="s">
        <v>106</v>
      </c>
      <c r="N5487">
        <v>944</v>
      </c>
      <c r="O5487">
        <v>71</v>
      </c>
      <c r="P5487">
        <v>21</v>
      </c>
      <c r="Q5487">
        <v>8</v>
      </c>
      <c r="R5487">
        <v>26</v>
      </c>
      <c r="S5487">
        <v>8</v>
      </c>
      <c r="T5487">
        <v>0.3</v>
      </c>
      <c r="U5487">
        <v>260</v>
      </c>
      <c r="V5487">
        <v>2.6</v>
      </c>
      <c r="W5487">
        <v>-0.2</v>
      </c>
      <c r="X5487">
        <v>2</v>
      </c>
      <c r="Y5487">
        <v>-2</v>
      </c>
      <c r="Z5487">
        <v>40</v>
      </c>
      <c r="AA5487">
        <v>0.8</v>
      </c>
      <c r="AB5487">
        <v>2</v>
      </c>
      <c r="AC5487">
        <v>872</v>
      </c>
      <c r="AD5487">
        <v>15</v>
      </c>
      <c r="AE5487">
        <v>2</v>
      </c>
      <c r="AF5487">
        <v>3</v>
      </c>
      <c r="AG5487">
        <v>2.2999999999999998</v>
      </c>
      <c r="AH5487">
        <v>330</v>
      </c>
    </row>
    <row r="5488" spans="1:34" hidden="1" x14ac:dyDescent="0.25">
      <c r="A5488" t="s">
        <v>20891</v>
      </c>
      <c r="B5488" t="s">
        <v>20892</v>
      </c>
      <c r="C5488" s="1" t="str">
        <f t="shared" si="882"/>
        <v>21:0624</v>
      </c>
      <c r="D5488" s="1" t="str">
        <f t="shared" si="889"/>
        <v>21:0195</v>
      </c>
      <c r="E5488" t="s">
        <v>20893</v>
      </c>
      <c r="F5488" t="s">
        <v>20894</v>
      </c>
      <c r="H5488">
        <v>62.091964400000002</v>
      </c>
      <c r="I5488">
        <v>-139.74558339999999</v>
      </c>
      <c r="J5488" s="1" t="str">
        <f t="shared" si="890"/>
        <v>NGR bulk stream sediment</v>
      </c>
      <c r="K5488" s="1" t="str">
        <f t="shared" si="891"/>
        <v>&lt;177 micron (NGR)</v>
      </c>
      <c r="L5488">
        <v>48</v>
      </c>
      <c r="M5488" t="s">
        <v>111</v>
      </c>
      <c r="N5488">
        <v>945</v>
      </c>
      <c r="O5488">
        <v>46</v>
      </c>
      <c r="P5488">
        <v>14</v>
      </c>
      <c r="Q5488">
        <v>7</v>
      </c>
      <c r="R5488">
        <v>17</v>
      </c>
      <c r="S5488">
        <v>6</v>
      </c>
      <c r="T5488">
        <v>-0.2</v>
      </c>
      <c r="U5488">
        <v>205</v>
      </c>
      <c r="V5488">
        <v>2</v>
      </c>
      <c r="W5488">
        <v>-0.2</v>
      </c>
      <c r="X5488">
        <v>3</v>
      </c>
      <c r="Y5488">
        <v>-2</v>
      </c>
      <c r="Z5488">
        <v>36</v>
      </c>
      <c r="AA5488">
        <v>0.6</v>
      </c>
      <c r="AB5488">
        <v>2</v>
      </c>
      <c r="AC5488">
        <v>777</v>
      </c>
      <c r="AD5488">
        <v>-10</v>
      </c>
      <c r="AE5488">
        <v>-2</v>
      </c>
      <c r="AF5488">
        <v>3.4</v>
      </c>
      <c r="AG5488">
        <v>3</v>
      </c>
      <c r="AH5488">
        <v>285</v>
      </c>
    </row>
    <row r="5489" spans="1:34" hidden="1" x14ac:dyDescent="0.25">
      <c r="A5489" t="s">
        <v>20895</v>
      </c>
      <c r="B5489" t="s">
        <v>20896</v>
      </c>
      <c r="C5489" s="1" t="str">
        <f t="shared" si="882"/>
        <v>21:0624</v>
      </c>
      <c r="D5489" s="1" t="str">
        <f t="shared" si="889"/>
        <v>21:0195</v>
      </c>
      <c r="E5489" t="s">
        <v>20897</v>
      </c>
      <c r="F5489" t="s">
        <v>20898</v>
      </c>
      <c r="H5489">
        <v>62.087622400000001</v>
      </c>
      <c r="I5489">
        <v>-139.7608725</v>
      </c>
      <c r="J5489" s="1" t="str">
        <f t="shared" si="890"/>
        <v>NGR bulk stream sediment</v>
      </c>
      <c r="K5489" s="1" t="str">
        <f t="shared" si="891"/>
        <v>&lt;177 micron (NGR)</v>
      </c>
      <c r="L5489">
        <v>48</v>
      </c>
      <c r="M5489" t="s">
        <v>116</v>
      </c>
      <c r="N5489">
        <v>946</v>
      </c>
      <c r="O5489">
        <v>56</v>
      </c>
      <c r="P5489">
        <v>26</v>
      </c>
      <c r="Q5489">
        <v>7</v>
      </c>
      <c r="R5489">
        <v>25</v>
      </c>
      <c r="S5489">
        <v>7</v>
      </c>
      <c r="T5489">
        <v>-0.2</v>
      </c>
      <c r="U5489">
        <v>370</v>
      </c>
      <c r="V5489">
        <v>2.2000000000000002</v>
      </c>
      <c r="W5489">
        <v>0.3</v>
      </c>
      <c r="X5489">
        <v>4</v>
      </c>
      <c r="Y5489">
        <v>-2</v>
      </c>
      <c r="Z5489">
        <v>39</v>
      </c>
      <c r="AA5489">
        <v>0.6</v>
      </c>
      <c r="AB5489">
        <v>3</v>
      </c>
      <c r="AC5489">
        <v>739</v>
      </c>
      <c r="AD5489">
        <v>10</v>
      </c>
      <c r="AE5489">
        <v>2</v>
      </c>
      <c r="AF5489">
        <v>2.6</v>
      </c>
      <c r="AG5489">
        <v>2.2999999999999998</v>
      </c>
      <c r="AH5489">
        <v>295</v>
      </c>
    </row>
    <row r="5490" spans="1:34" hidden="1" x14ac:dyDescent="0.25">
      <c r="A5490" t="s">
        <v>20899</v>
      </c>
      <c r="B5490" t="s">
        <v>20900</v>
      </c>
      <c r="C5490" s="1" t="str">
        <f t="shared" si="882"/>
        <v>21:0624</v>
      </c>
      <c r="D5490" s="1" t="str">
        <f t="shared" si="889"/>
        <v>21:0195</v>
      </c>
      <c r="E5490" t="s">
        <v>20901</v>
      </c>
      <c r="F5490" t="s">
        <v>20902</v>
      </c>
      <c r="H5490">
        <v>62.070399000000002</v>
      </c>
      <c r="I5490">
        <v>-139.7653832</v>
      </c>
      <c r="J5490" s="1" t="str">
        <f t="shared" si="890"/>
        <v>NGR bulk stream sediment</v>
      </c>
      <c r="K5490" s="1" t="str">
        <f t="shared" si="891"/>
        <v>&lt;177 micron (NGR)</v>
      </c>
      <c r="L5490">
        <v>48</v>
      </c>
      <c r="M5490" t="s">
        <v>121</v>
      </c>
      <c r="N5490">
        <v>947</v>
      </c>
      <c r="O5490">
        <v>95</v>
      </c>
      <c r="P5490">
        <v>44</v>
      </c>
      <c r="Q5490">
        <v>10</v>
      </c>
      <c r="R5490">
        <v>33</v>
      </c>
      <c r="S5490">
        <v>9</v>
      </c>
      <c r="T5490">
        <v>-0.2</v>
      </c>
      <c r="U5490">
        <v>290</v>
      </c>
      <c r="V5490">
        <v>2.8</v>
      </c>
      <c r="W5490">
        <v>0.7</v>
      </c>
      <c r="X5490">
        <v>4</v>
      </c>
      <c r="Y5490">
        <v>-2</v>
      </c>
      <c r="Z5490">
        <v>45</v>
      </c>
      <c r="AA5490">
        <v>0.8</v>
      </c>
      <c r="AB5490">
        <v>2</v>
      </c>
      <c r="AC5490">
        <v>729</v>
      </c>
      <c r="AD5490">
        <v>40</v>
      </c>
      <c r="AE5490">
        <v>2</v>
      </c>
      <c r="AF5490">
        <v>14</v>
      </c>
      <c r="AG5490">
        <v>5.3</v>
      </c>
      <c r="AH5490">
        <v>310</v>
      </c>
    </row>
    <row r="5491" spans="1:34" hidden="1" x14ac:dyDescent="0.25">
      <c r="A5491" t="s">
        <v>20903</v>
      </c>
      <c r="B5491" t="s">
        <v>20904</v>
      </c>
      <c r="C5491" s="1" t="str">
        <f t="shared" si="882"/>
        <v>21:0624</v>
      </c>
      <c r="D5491" s="1" t="str">
        <f t="shared" si="889"/>
        <v>21:0195</v>
      </c>
      <c r="E5491" t="s">
        <v>20905</v>
      </c>
      <c r="F5491" t="s">
        <v>20906</v>
      </c>
      <c r="H5491">
        <v>62.077344600000004</v>
      </c>
      <c r="I5491">
        <v>-139.82582529999999</v>
      </c>
      <c r="J5491" s="1" t="str">
        <f t="shared" si="890"/>
        <v>NGR bulk stream sediment</v>
      </c>
      <c r="K5491" s="1" t="str">
        <f t="shared" si="891"/>
        <v>&lt;177 micron (NGR)</v>
      </c>
      <c r="L5491">
        <v>48</v>
      </c>
      <c r="M5491" t="s">
        <v>126</v>
      </c>
      <c r="N5491">
        <v>948</v>
      </c>
      <c r="O5491">
        <v>59</v>
      </c>
      <c r="P5491">
        <v>22</v>
      </c>
      <c r="Q5491">
        <v>8</v>
      </c>
      <c r="R5491">
        <v>26</v>
      </c>
      <c r="S5491">
        <v>9</v>
      </c>
      <c r="T5491">
        <v>-0.2</v>
      </c>
      <c r="U5491">
        <v>320</v>
      </c>
      <c r="V5491">
        <v>2.2999999999999998</v>
      </c>
      <c r="W5491">
        <v>-0.2</v>
      </c>
      <c r="X5491">
        <v>4</v>
      </c>
      <c r="Y5491">
        <v>-2</v>
      </c>
      <c r="Z5491">
        <v>38</v>
      </c>
      <c r="AA5491">
        <v>0.6</v>
      </c>
      <c r="AB5491">
        <v>2</v>
      </c>
      <c r="AC5491">
        <v>834</v>
      </c>
      <c r="AD5491">
        <v>10</v>
      </c>
      <c r="AE5491">
        <v>2</v>
      </c>
      <c r="AF5491">
        <v>3.8</v>
      </c>
      <c r="AG5491">
        <v>1.9</v>
      </c>
      <c r="AH5491">
        <v>310</v>
      </c>
    </row>
    <row r="5492" spans="1:34" hidden="1" x14ac:dyDescent="0.25">
      <c r="A5492" t="s">
        <v>20907</v>
      </c>
      <c r="B5492" t="s">
        <v>20908</v>
      </c>
      <c r="C5492" s="1" t="str">
        <f t="shared" si="882"/>
        <v>21:0624</v>
      </c>
      <c r="D5492" s="1" t="str">
        <f t="shared" si="889"/>
        <v>21:0195</v>
      </c>
      <c r="E5492" t="s">
        <v>20909</v>
      </c>
      <c r="F5492" t="s">
        <v>20910</v>
      </c>
      <c r="H5492">
        <v>62.038783299999999</v>
      </c>
      <c r="I5492">
        <v>-139.8456856</v>
      </c>
      <c r="J5492" s="1" t="str">
        <f t="shared" si="890"/>
        <v>NGR bulk stream sediment</v>
      </c>
      <c r="K5492" s="1" t="str">
        <f t="shared" si="891"/>
        <v>&lt;177 micron (NGR)</v>
      </c>
      <c r="L5492">
        <v>48</v>
      </c>
      <c r="M5492" t="s">
        <v>131</v>
      </c>
      <c r="N5492">
        <v>949</v>
      </c>
      <c r="O5492">
        <v>78</v>
      </c>
      <c r="P5492">
        <v>27</v>
      </c>
      <c r="Q5492">
        <v>12</v>
      </c>
      <c r="R5492">
        <v>24</v>
      </c>
      <c r="S5492">
        <v>9</v>
      </c>
      <c r="T5492">
        <v>-0.2</v>
      </c>
      <c r="U5492">
        <v>230</v>
      </c>
      <c r="V5492">
        <v>2.2999999999999998</v>
      </c>
      <c r="W5492">
        <v>0.5</v>
      </c>
      <c r="X5492">
        <v>2</v>
      </c>
      <c r="Y5492">
        <v>-2</v>
      </c>
      <c r="Z5492">
        <v>34</v>
      </c>
      <c r="AA5492">
        <v>0.4</v>
      </c>
      <c r="AB5492">
        <v>2</v>
      </c>
      <c r="AC5492">
        <v>675</v>
      </c>
      <c r="AD5492">
        <v>25</v>
      </c>
      <c r="AE5492">
        <v>2</v>
      </c>
      <c r="AF5492">
        <v>17.2</v>
      </c>
      <c r="AG5492">
        <v>7.3</v>
      </c>
      <c r="AH5492">
        <v>260</v>
      </c>
    </row>
    <row r="5493" spans="1:34" hidden="1" x14ac:dyDescent="0.25">
      <c r="A5493" t="s">
        <v>20911</v>
      </c>
      <c r="B5493" t="s">
        <v>20912</v>
      </c>
      <c r="C5493" s="1" t="str">
        <f t="shared" si="882"/>
        <v>21:0624</v>
      </c>
      <c r="D5493" s="1" t="str">
        <f t="shared" si="889"/>
        <v>21:0195</v>
      </c>
      <c r="E5493" t="s">
        <v>20913</v>
      </c>
      <c r="F5493" t="s">
        <v>20914</v>
      </c>
      <c r="H5493">
        <v>62.022354399999998</v>
      </c>
      <c r="I5493">
        <v>-139.13411260000001</v>
      </c>
      <c r="J5493" s="1" t="str">
        <f t="shared" si="890"/>
        <v>NGR bulk stream sediment</v>
      </c>
      <c r="K5493" s="1" t="str">
        <f t="shared" si="891"/>
        <v>&lt;177 micron (NGR)</v>
      </c>
      <c r="L5493">
        <v>49</v>
      </c>
      <c r="M5493" t="s">
        <v>38</v>
      </c>
      <c r="N5493">
        <v>950</v>
      </c>
      <c r="O5493">
        <v>77</v>
      </c>
      <c r="P5493">
        <v>28</v>
      </c>
      <c r="Q5493">
        <v>17</v>
      </c>
      <c r="R5493">
        <v>20</v>
      </c>
      <c r="S5493">
        <v>10</v>
      </c>
      <c r="T5493">
        <v>-0.2</v>
      </c>
      <c r="U5493">
        <v>660</v>
      </c>
      <c r="V5493">
        <v>2.6</v>
      </c>
      <c r="W5493">
        <v>0.7</v>
      </c>
      <c r="X5493">
        <v>4</v>
      </c>
      <c r="Y5493">
        <v>-2</v>
      </c>
      <c r="Z5493">
        <v>41</v>
      </c>
      <c r="AA5493">
        <v>0.5</v>
      </c>
      <c r="AB5493">
        <v>4</v>
      </c>
      <c r="AC5493">
        <v>803</v>
      </c>
      <c r="AD5493">
        <v>35</v>
      </c>
      <c r="AE5493">
        <v>2</v>
      </c>
      <c r="AF5493">
        <v>14.4</v>
      </c>
      <c r="AG5493">
        <v>3.2</v>
      </c>
      <c r="AH5493">
        <v>240</v>
      </c>
    </row>
    <row r="5494" spans="1:34" hidden="1" x14ac:dyDescent="0.25">
      <c r="A5494" t="s">
        <v>20915</v>
      </c>
      <c r="B5494" t="s">
        <v>20916</v>
      </c>
      <c r="C5494" s="1" t="str">
        <f t="shared" si="882"/>
        <v>21:0624</v>
      </c>
      <c r="D5494" s="1" t="str">
        <f t="shared" si="889"/>
        <v>21:0195</v>
      </c>
      <c r="E5494" t="s">
        <v>20913</v>
      </c>
      <c r="F5494" t="s">
        <v>20917</v>
      </c>
      <c r="H5494">
        <v>62.022354399999998</v>
      </c>
      <c r="I5494">
        <v>-139.13411260000001</v>
      </c>
      <c r="J5494" s="1" t="str">
        <f t="shared" si="890"/>
        <v>NGR bulk stream sediment</v>
      </c>
      <c r="K5494" s="1" t="str">
        <f t="shared" si="891"/>
        <v>&lt;177 micron (NGR)</v>
      </c>
      <c r="L5494">
        <v>49</v>
      </c>
      <c r="M5494" t="s">
        <v>47</v>
      </c>
      <c r="N5494">
        <v>951</v>
      </c>
      <c r="O5494">
        <v>79</v>
      </c>
      <c r="P5494">
        <v>28</v>
      </c>
      <c r="Q5494">
        <v>15</v>
      </c>
      <c r="R5494">
        <v>19</v>
      </c>
      <c r="S5494">
        <v>11</v>
      </c>
      <c r="T5494">
        <v>0.2</v>
      </c>
      <c r="U5494">
        <v>640</v>
      </c>
      <c r="V5494">
        <v>2.6</v>
      </c>
      <c r="W5494">
        <v>0.8</v>
      </c>
      <c r="X5494">
        <v>5</v>
      </c>
      <c r="Y5494">
        <v>-2</v>
      </c>
      <c r="Z5494">
        <v>40</v>
      </c>
      <c r="AA5494">
        <v>0.6</v>
      </c>
      <c r="AB5494">
        <v>2</v>
      </c>
      <c r="AC5494">
        <v>819</v>
      </c>
      <c r="AD5494">
        <v>35</v>
      </c>
      <c r="AE5494">
        <v>-2</v>
      </c>
      <c r="AF5494">
        <v>14</v>
      </c>
      <c r="AG5494">
        <v>3</v>
      </c>
      <c r="AH5494">
        <v>230</v>
      </c>
    </row>
    <row r="5495" spans="1:34" hidden="1" x14ac:dyDescent="0.25">
      <c r="A5495" t="s">
        <v>20918</v>
      </c>
      <c r="B5495" t="s">
        <v>20919</v>
      </c>
      <c r="C5495" s="1" t="str">
        <f t="shared" si="882"/>
        <v>21:0624</v>
      </c>
      <c r="D5495" s="1" t="str">
        <f t="shared" si="889"/>
        <v>21:0195</v>
      </c>
      <c r="E5495" t="s">
        <v>20913</v>
      </c>
      <c r="F5495" t="s">
        <v>20920</v>
      </c>
      <c r="H5495">
        <v>62.022354399999998</v>
      </c>
      <c r="I5495">
        <v>-139.13411260000001</v>
      </c>
      <c r="J5495" s="1" t="str">
        <f t="shared" si="890"/>
        <v>NGR bulk stream sediment</v>
      </c>
      <c r="K5495" s="1" t="str">
        <f t="shared" si="891"/>
        <v>&lt;177 micron (NGR)</v>
      </c>
      <c r="L5495">
        <v>49</v>
      </c>
      <c r="M5495" t="s">
        <v>51</v>
      </c>
      <c r="N5495">
        <v>952</v>
      </c>
      <c r="O5495">
        <v>75</v>
      </c>
      <c r="P5495">
        <v>26</v>
      </c>
      <c r="Q5495">
        <v>16</v>
      </c>
      <c r="R5495">
        <v>18</v>
      </c>
      <c r="S5495">
        <v>14</v>
      </c>
      <c r="T5495">
        <v>-0.2</v>
      </c>
      <c r="U5495">
        <v>920</v>
      </c>
      <c r="V5495">
        <v>2.8</v>
      </c>
      <c r="W5495">
        <v>0.8</v>
      </c>
      <c r="X5495">
        <v>5</v>
      </c>
      <c r="Y5495">
        <v>-2</v>
      </c>
      <c r="Z5495">
        <v>41</v>
      </c>
      <c r="AA5495">
        <v>0.5</v>
      </c>
      <c r="AB5495">
        <v>3</v>
      </c>
      <c r="AC5495">
        <v>831</v>
      </c>
      <c r="AD5495">
        <v>35</v>
      </c>
      <c r="AE5495">
        <v>2</v>
      </c>
      <c r="AF5495">
        <v>14.4</v>
      </c>
      <c r="AG5495">
        <v>2.9</v>
      </c>
      <c r="AH5495">
        <v>310</v>
      </c>
    </row>
    <row r="5496" spans="1:34" hidden="1" x14ac:dyDescent="0.25">
      <c r="A5496" t="s">
        <v>20921</v>
      </c>
      <c r="B5496" t="s">
        <v>20922</v>
      </c>
      <c r="C5496" s="1" t="str">
        <f t="shared" si="882"/>
        <v>21:0624</v>
      </c>
      <c r="D5496" s="1" t="str">
        <f t="shared" si="889"/>
        <v>21:0195</v>
      </c>
      <c r="E5496" t="s">
        <v>20923</v>
      </c>
      <c r="F5496" t="s">
        <v>20924</v>
      </c>
      <c r="H5496">
        <v>62.0500835</v>
      </c>
      <c r="I5496">
        <v>-139.14086739999999</v>
      </c>
      <c r="J5496" s="1" t="str">
        <f t="shared" si="890"/>
        <v>NGR bulk stream sediment</v>
      </c>
      <c r="K5496" s="1" t="str">
        <f t="shared" si="891"/>
        <v>&lt;177 micron (NGR)</v>
      </c>
      <c r="L5496">
        <v>49</v>
      </c>
      <c r="M5496" t="s">
        <v>43</v>
      </c>
      <c r="N5496">
        <v>953</v>
      </c>
      <c r="O5496">
        <v>74</v>
      </c>
      <c r="P5496">
        <v>25</v>
      </c>
      <c r="Q5496">
        <v>10</v>
      </c>
      <c r="R5496">
        <v>21</v>
      </c>
      <c r="S5496">
        <v>9</v>
      </c>
      <c r="T5496">
        <v>0.3</v>
      </c>
      <c r="U5496">
        <v>340</v>
      </c>
      <c r="V5496">
        <v>2.2000000000000002</v>
      </c>
      <c r="W5496">
        <v>-0.2</v>
      </c>
      <c r="X5496">
        <v>5</v>
      </c>
      <c r="Y5496">
        <v>-2</v>
      </c>
      <c r="Z5496">
        <v>39</v>
      </c>
      <c r="AA5496">
        <v>0.5</v>
      </c>
      <c r="AB5496">
        <v>2</v>
      </c>
      <c r="AC5496">
        <v>850</v>
      </c>
      <c r="AD5496">
        <v>20</v>
      </c>
      <c r="AE5496">
        <v>2</v>
      </c>
      <c r="AF5496">
        <v>10</v>
      </c>
      <c r="AG5496">
        <v>2</v>
      </c>
      <c r="AH5496">
        <v>310</v>
      </c>
    </row>
    <row r="5497" spans="1:34" hidden="1" x14ac:dyDescent="0.25">
      <c r="A5497" t="s">
        <v>20925</v>
      </c>
      <c r="B5497" t="s">
        <v>20926</v>
      </c>
      <c r="C5497" s="1" t="str">
        <f t="shared" si="882"/>
        <v>21:0624</v>
      </c>
      <c r="D5497" s="1" t="str">
        <f t="shared" si="889"/>
        <v>21:0195</v>
      </c>
      <c r="E5497" t="s">
        <v>20927</v>
      </c>
      <c r="F5497" t="s">
        <v>20928</v>
      </c>
      <c r="H5497">
        <v>62.068731300000003</v>
      </c>
      <c r="I5497">
        <v>-139.15881060000001</v>
      </c>
      <c r="J5497" s="1" t="str">
        <f t="shared" si="890"/>
        <v>NGR bulk stream sediment</v>
      </c>
      <c r="K5497" s="1" t="str">
        <f t="shared" si="891"/>
        <v>&lt;177 micron (NGR)</v>
      </c>
      <c r="L5497">
        <v>49</v>
      </c>
      <c r="M5497" t="s">
        <v>56</v>
      </c>
      <c r="N5497">
        <v>954</v>
      </c>
      <c r="O5497">
        <v>62</v>
      </c>
      <c r="P5497">
        <v>15</v>
      </c>
      <c r="Q5497">
        <v>8</v>
      </c>
      <c r="R5497">
        <v>16</v>
      </c>
      <c r="S5497">
        <v>6</v>
      </c>
      <c r="T5497">
        <v>-0.2</v>
      </c>
      <c r="U5497">
        <v>210</v>
      </c>
      <c r="V5497">
        <v>2.2000000000000002</v>
      </c>
      <c r="W5497">
        <v>-0.2</v>
      </c>
      <c r="X5497">
        <v>2</v>
      </c>
      <c r="Y5497">
        <v>-2</v>
      </c>
      <c r="Z5497">
        <v>33</v>
      </c>
      <c r="AA5497">
        <v>0.5</v>
      </c>
      <c r="AB5497">
        <v>2</v>
      </c>
      <c r="AC5497">
        <v>800</v>
      </c>
      <c r="AD5497">
        <v>65</v>
      </c>
      <c r="AE5497">
        <v>2</v>
      </c>
      <c r="AF5497">
        <v>8.4</v>
      </c>
      <c r="AG5497">
        <v>1.9</v>
      </c>
      <c r="AH5497">
        <v>310</v>
      </c>
    </row>
    <row r="5498" spans="1:34" hidden="1" x14ac:dyDescent="0.25">
      <c r="A5498" t="s">
        <v>20929</v>
      </c>
      <c r="B5498" t="s">
        <v>20930</v>
      </c>
      <c r="C5498" s="1" t="str">
        <f t="shared" si="882"/>
        <v>21:0624</v>
      </c>
      <c r="D5498" s="1" t="str">
        <f t="shared" si="889"/>
        <v>21:0195</v>
      </c>
      <c r="E5498" t="s">
        <v>20931</v>
      </c>
      <c r="F5498" t="s">
        <v>20932</v>
      </c>
      <c r="H5498">
        <v>62.066586999999998</v>
      </c>
      <c r="I5498">
        <v>-139.1488731</v>
      </c>
      <c r="J5498" s="1" t="str">
        <f t="shared" si="890"/>
        <v>NGR bulk stream sediment</v>
      </c>
      <c r="K5498" s="1" t="str">
        <f t="shared" si="891"/>
        <v>&lt;177 micron (NGR)</v>
      </c>
      <c r="L5498">
        <v>49</v>
      </c>
      <c r="M5498" t="s">
        <v>61</v>
      </c>
      <c r="N5498">
        <v>955</v>
      </c>
      <c r="O5498">
        <v>58</v>
      </c>
      <c r="P5498">
        <v>14</v>
      </c>
      <c r="Q5498">
        <v>10</v>
      </c>
      <c r="R5498">
        <v>15</v>
      </c>
      <c r="S5498">
        <v>7</v>
      </c>
      <c r="T5498">
        <v>0.2</v>
      </c>
      <c r="U5498">
        <v>1800</v>
      </c>
      <c r="V5498">
        <v>2.1</v>
      </c>
      <c r="W5498">
        <v>0.2</v>
      </c>
      <c r="X5498">
        <v>2</v>
      </c>
      <c r="Y5498">
        <v>-2</v>
      </c>
      <c r="Z5498">
        <v>30</v>
      </c>
      <c r="AA5498">
        <v>0.5</v>
      </c>
      <c r="AB5498">
        <v>2</v>
      </c>
      <c r="AC5498">
        <v>766</v>
      </c>
      <c r="AD5498">
        <v>15</v>
      </c>
      <c r="AE5498">
        <v>2</v>
      </c>
      <c r="AF5498">
        <v>7.2</v>
      </c>
      <c r="AG5498">
        <v>2.2000000000000002</v>
      </c>
      <c r="AH5498">
        <v>215</v>
      </c>
    </row>
    <row r="5499" spans="1:34" hidden="1" x14ac:dyDescent="0.25">
      <c r="A5499" t="s">
        <v>20933</v>
      </c>
      <c r="B5499" t="s">
        <v>20934</v>
      </c>
      <c r="C5499" s="1" t="str">
        <f t="shared" si="882"/>
        <v>21:0624</v>
      </c>
      <c r="D5499" s="1" t="str">
        <f t="shared" si="889"/>
        <v>21:0195</v>
      </c>
      <c r="E5499" t="s">
        <v>20935</v>
      </c>
      <c r="F5499" t="s">
        <v>20936</v>
      </c>
      <c r="H5499">
        <v>62.078248000000002</v>
      </c>
      <c r="I5499">
        <v>-139.1413082</v>
      </c>
      <c r="J5499" s="1" t="str">
        <f t="shared" si="890"/>
        <v>NGR bulk stream sediment</v>
      </c>
      <c r="K5499" s="1" t="str">
        <f t="shared" si="891"/>
        <v>&lt;177 micron (NGR)</v>
      </c>
      <c r="L5499">
        <v>49</v>
      </c>
      <c r="M5499" t="s">
        <v>66</v>
      </c>
      <c r="N5499">
        <v>956</v>
      </c>
      <c r="O5499">
        <v>58</v>
      </c>
      <c r="P5499">
        <v>16</v>
      </c>
      <c r="Q5499">
        <v>9</v>
      </c>
      <c r="R5499">
        <v>14</v>
      </c>
      <c r="S5499">
        <v>6</v>
      </c>
      <c r="T5499">
        <v>0.2</v>
      </c>
      <c r="U5499">
        <v>240</v>
      </c>
      <c r="V5499">
        <v>2</v>
      </c>
      <c r="W5499">
        <v>-0.2</v>
      </c>
      <c r="X5499">
        <v>2</v>
      </c>
      <c r="Y5499">
        <v>-2</v>
      </c>
      <c r="Z5499">
        <v>30</v>
      </c>
      <c r="AA5499">
        <v>0.2</v>
      </c>
      <c r="AB5499">
        <v>2</v>
      </c>
      <c r="AC5499">
        <v>759</v>
      </c>
      <c r="AD5499">
        <v>15</v>
      </c>
      <c r="AE5499">
        <v>-2</v>
      </c>
      <c r="AF5499">
        <v>9</v>
      </c>
      <c r="AG5499">
        <v>2.1</v>
      </c>
      <c r="AH5499">
        <v>260</v>
      </c>
    </row>
    <row r="5500" spans="1:34" hidden="1" x14ac:dyDescent="0.25">
      <c r="A5500" t="s">
        <v>20937</v>
      </c>
      <c r="B5500" t="s">
        <v>20938</v>
      </c>
      <c r="C5500" s="1" t="str">
        <f t="shared" si="882"/>
        <v>21:0624</v>
      </c>
      <c r="D5500" s="1" t="str">
        <f t="shared" si="889"/>
        <v>21:0195</v>
      </c>
      <c r="E5500" t="s">
        <v>20939</v>
      </c>
      <c r="F5500" t="s">
        <v>20940</v>
      </c>
      <c r="H5500">
        <v>62.077950800000004</v>
      </c>
      <c r="I5500">
        <v>-139.12332839999999</v>
      </c>
      <c r="J5500" s="1" t="str">
        <f t="shared" si="890"/>
        <v>NGR bulk stream sediment</v>
      </c>
      <c r="K5500" s="1" t="str">
        <f t="shared" si="891"/>
        <v>&lt;177 micron (NGR)</v>
      </c>
      <c r="L5500">
        <v>49</v>
      </c>
      <c r="M5500" t="s">
        <v>76</v>
      </c>
      <c r="N5500">
        <v>957</v>
      </c>
      <c r="O5500">
        <v>231</v>
      </c>
      <c r="P5500">
        <v>23</v>
      </c>
      <c r="Q5500">
        <v>7</v>
      </c>
      <c r="R5500">
        <v>15</v>
      </c>
      <c r="S5500">
        <v>20</v>
      </c>
      <c r="T5500">
        <v>0.2</v>
      </c>
      <c r="U5500">
        <v>2300</v>
      </c>
      <c r="V5500">
        <v>24</v>
      </c>
      <c r="W5500">
        <v>0.7</v>
      </c>
      <c r="X5500">
        <v>2</v>
      </c>
      <c r="Y5500">
        <v>3</v>
      </c>
      <c r="Z5500">
        <v>29</v>
      </c>
      <c r="AA5500">
        <v>-0.2</v>
      </c>
      <c r="AB5500">
        <v>2</v>
      </c>
      <c r="AC5500">
        <v>278</v>
      </c>
      <c r="AD5500">
        <v>85</v>
      </c>
      <c r="AE5500">
        <v>2</v>
      </c>
      <c r="AF5500">
        <v>50.8</v>
      </c>
      <c r="AG5500">
        <v>0.5</v>
      </c>
      <c r="AH5500">
        <v>80</v>
      </c>
    </row>
    <row r="5501" spans="1:34" hidden="1" x14ac:dyDescent="0.25">
      <c r="A5501" t="s">
        <v>20941</v>
      </c>
      <c r="B5501" t="s">
        <v>20942</v>
      </c>
      <c r="C5501" s="1" t="str">
        <f t="shared" si="882"/>
        <v>21:0624</v>
      </c>
      <c r="D5501" s="1" t="str">
        <f t="shared" si="889"/>
        <v>21:0195</v>
      </c>
      <c r="E5501" t="s">
        <v>20943</v>
      </c>
      <c r="F5501" t="s">
        <v>20944</v>
      </c>
      <c r="H5501">
        <v>62.086404600000002</v>
      </c>
      <c r="I5501">
        <v>-139.12696220000001</v>
      </c>
      <c r="J5501" s="1" t="str">
        <f t="shared" si="890"/>
        <v>NGR bulk stream sediment</v>
      </c>
      <c r="K5501" s="1" t="str">
        <f t="shared" si="891"/>
        <v>&lt;177 micron (NGR)</v>
      </c>
      <c r="L5501">
        <v>49</v>
      </c>
      <c r="M5501" t="s">
        <v>81</v>
      </c>
      <c r="N5501">
        <v>958</v>
      </c>
      <c r="O5501">
        <v>71</v>
      </c>
      <c r="P5501">
        <v>23</v>
      </c>
      <c r="Q5501">
        <v>9</v>
      </c>
      <c r="R5501">
        <v>23</v>
      </c>
      <c r="S5501">
        <v>5</v>
      </c>
      <c r="T5501">
        <v>-0.2</v>
      </c>
      <c r="U5501">
        <v>170</v>
      </c>
      <c r="V5501">
        <v>2.1</v>
      </c>
      <c r="W5501">
        <v>0.3</v>
      </c>
      <c r="X5501">
        <v>2</v>
      </c>
      <c r="Y5501">
        <v>-2</v>
      </c>
      <c r="Z5501">
        <v>39</v>
      </c>
      <c r="AA5501">
        <v>0.9</v>
      </c>
      <c r="AB5501">
        <v>2</v>
      </c>
      <c r="AC5501">
        <v>891</v>
      </c>
      <c r="AD5501">
        <v>15</v>
      </c>
      <c r="AE5501">
        <v>2</v>
      </c>
      <c r="AF5501">
        <v>6.8</v>
      </c>
      <c r="AG5501">
        <v>2</v>
      </c>
      <c r="AH5501">
        <v>260</v>
      </c>
    </row>
    <row r="5502" spans="1:34" hidden="1" x14ac:dyDescent="0.25">
      <c r="A5502" t="s">
        <v>20945</v>
      </c>
      <c r="B5502" t="s">
        <v>20946</v>
      </c>
      <c r="C5502" s="1" t="str">
        <f t="shared" si="882"/>
        <v>21:0624</v>
      </c>
      <c r="D5502" s="1" t="str">
        <f t="shared" si="889"/>
        <v>21:0195</v>
      </c>
      <c r="E5502" t="s">
        <v>20947</v>
      </c>
      <c r="F5502" t="s">
        <v>20948</v>
      </c>
      <c r="H5502">
        <v>62.123552500000002</v>
      </c>
      <c r="I5502">
        <v>-139.1211591</v>
      </c>
      <c r="J5502" s="1" t="str">
        <f t="shared" si="890"/>
        <v>NGR bulk stream sediment</v>
      </c>
      <c r="K5502" s="1" t="str">
        <f t="shared" si="891"/>
        <v>&lt;177 micron (NGR)</v>
      </c>
      <c r="L5502">
        <v>49</v>
      </c>
      <c r="M5502" t="s">
        <v>86</v>
      </c>
      <c r="N5502">
        <v>959</v>
      </c>
      <c r="O5502">
        <v>71</v>
      </c>
      <c r="P5502">
        <v>24</v>
      </c>
      <c r="Q5502">
        <v>10</v>
      </c>
      <c r="R5502">
        <v>19</v>
      </c>
      <c r="S5502">
        <v>8</v>
      </c>
      <c r="T5502">
        <v>0.3</v>
      </c>
      <c r="U5502">
        <v>410</v>
      </c>
      <c r="V5502">
        <v>2.2999999999999998</v>
      </c>
      <c r="W5502">
        <v>0.7</v>
      </c>
      <c r="X5502">
        <v>5</v>
      </c>
      <c r="Y5502">
        <v>-2</v>
      </c>
      <c r="Z5502">
        <v>40</v>
      </c>
      <c r="AA5502">
        <v>0.8</v>
      </c>
      <c r="AB5502">
        <v>2</v>
      </c>
      <c r="AC5502">
        <v>857</v>
      </c>
      <c r="AD5502">
        <v>15</v>
      </c>
      <c r="AE5502">
        <v>6</v>
      </c>
      <c r="AF5502">
        <v>8.4</v>
      </c>
      <c r="AG5502">
        <v>4</v>
      </c>
      <c r="AH5502">
        <v>330</v>
      </c>
    </row>
    <row r="5503" spans="1:34" hidden="1" x14ac:dyDescent="0.25">
      <c r="A5503" t="s">
        <v>20949</v>
      </c>
      <c r="B5503" t="s">
        <v>20950</v>
      </c>
      <c r="C5503" s="1" t="str">
        <f t="shared" si="882"/>
        <v>21:0624</v>
      </c>
      <c r="D5503" s="1" t="str">
        <f t="shared" si="889"/>
        <v>21:0195</v>
      </c>
      <c r="E5503" t="s">
        <v>20951</v>
      </c>
      <c r="F5503" t="s">
        <v>20952</v>
      </c>
      <c r="H5503">
        <v>62.128593799999997</v>
      </c>
      <c r="I5503">
        <v>-139.12874840000001</v>
      </c>
      <c r="J5503" s="1" t="str">
        <f t="shared" si="890"/>
        <v>NGR bulk stream sediment</v>
      </c>
      <c r="K5503" s="1" t="str">
        <f t="shared" si="891"/>
        <v>&lt;177 micron (NGR)</v>
      </c>
      <c r="L5503">
        <v>49</v>
      </c>
      <c r="M5503" t="s">
        <v>91</v>
      </c>
      <c r="N5503">
        <v>960</v>
      </c>
      <c r="O5503">
        <v>75</v>
      </c>
      <c r="P5503">
        <v>25</v>
      </c>
      <c r="Q5503">
        <v>9</v>
      </c>
      <c r="R5503">
        <v>20</v>
      </c>
      <c r="S5503">
        <v>7</v>
      </c>
      <c r="T5503">
        <v>0.2</v>
      </c>
      <c r="U5503">
        <v>460</v>
      </c>
      <c r="V5503">
        <v>2.4</v>
      </c>
      <c r="W5503">
        <v>0.5</v>
      </c>
      <c r="X5503">
        <v>5</v>
      </c>
      <c r="Y5503">
        <v>-2</v>
      </c>
      <c r="Z5503">
        <v>43</v>
      </c>
      <c r="AA5503">
        <v>0.6</v>
      </c>
      <c r="AB5503">
        <v>5</v>
      </c>
      <c r="AC5503">
        <v>826</v>
      </c>
      <c r="AD5503">
        <v>20</v>
      </c>
      <c r="AE5503">
        <v>2</v>
      </c>
      <c r="AF5503">
        <v>7.2</v>
      </c>
      <c r="AG5503">
        <v>4.2</v>
      </c>
      <c r="AH5503">
        <v>285</v>
      </c>
    </row>
    <row r="5504" spans="1:34" hidden="1" x14ac:dyDescent="0.25">
      <c r="A5504" t="s">
        <v>20953</v>
      </c>
      <c r="B5504" t="s">
        <v>20954</v>
      </c>
      <c r="C5504" s="1" t="str">
        <f t="shared" ref="C5504:C5567" si="892">HYPERLINK("http://geochem.nrcan.gc.ca/cdogs/content/bdl/bdl210624_e.htm", "21:0624")</f>
        <v>21:0624</v>
      </c>
      <c r="D5504" s="1" t="str">
        <f t="shared" si="889"/>
        <v>21:0195</v>
      </c>
      <c r="E5504" t="s">
        <v>20955</v>
      </c>
      <c r="F5504" t="s">
        <v>20956</v>
      </c>
      <c r="H5504">
        <v>62.132282600000003</v>
      </c>
      <c r="I5504">
        <v>-139.07951259999999</v>
      </c>
      <c r="J5504" s="1" t="str">
        <f t="shared" si="890"/>
        <v>NGR bulk stream sediment</v>
      </c>
      <c r="K5504" s="1" t="str">
        <f t="shared" si="891"/>
        <v>&lt;177 micron (NGR)</v>
      </c>
      <c r="L5504">
        <v>49</v>
      </c>
      <c r="M5504" t="s">
        <v>96</v>
      </c>
      <c r="N5504">
        <v>961</v>
      </c>
      <c r="O5504">
        <v>61</v>
      </c>
      <c r="P5504">
        <v>16</v>
      </c>
      <c r="Q5504">
        <v>10</v>
      </c>
      <c r="R5504">
        <v>18</v>
      </c>
      <c r="S5504">
        <v>8</v>
      </c>
      <c r="T5504">
        <v>-0.2</v>
      </c>
      <c r="U5504">
        <v>160</v>
      </c>
      <c r="V5504">
        <v>2.1</v>
      </c>
      <c r="W5504">
        <v>-0.2</v>
      </c>
      <c r="X5504">
        <v>3</v>
      </c>
      <c r="Y5504">
        <v>-2</v>
      </c>
      <c r="Z5504">
        <v>37</v>
      </c>
      <c r="AA5504">
        <v>0.5</v>
      </c>
      <c r="AB5504">
        <v>2</v>
      </c>
      <c r="AC5504">
        <v>1030</v>
      </c>
      <c r="AD5504">
        <v>15</v>
      </c>
      <c r="AE5504">
        <v>-2</v>
      </c>
      <c r="AF5504">
        <v>4.4000000000000004</v>
      </c>
      <c r="AG5504">
        <v>2.5</v>
      </c>
      <c r="AH5504">
        <v>310</v>
      </c>
    </row>
    <row r="5505" spans="1:34" hidden="1" x14ac:dyDescent="0.25">
      <c r="A5505" t="s">
        <v>20957</v>
      </c>
      <c r="B5505" t="s">
        <v>20958</v>
      </c>
      <c r="C5505" s="1" t="str">
        <f t="shared" si="892"/>
        <v>21:0624</v>
      </c>
      <c r="D5505" s="1" t="str">
        <f>HYPERLINK("http://geochem.nrcan.gc.ca/cdogs/content/svy/svy_e.htm", "")</f>
        <v/>
      </c>
      <c r="G5505" s="1" t="str">
        <f>HYPERLINK("http://geochem.nrcan.gc.ca/cdogs/content/cr_/cr_00077_e.htm", "77")</f>
        <v>77</v>
      </c>
      <c r="J5505" t="s">
        <v>69</v>
      </c>
      <c r="K5505" t="s">
        <v>70</v>
      </c>
      <c r="L5505">
        <v>49</v>
      </c>
      <c r="M5505" t="s">
        <v>71</v>
      </c>
      <c r="N5505">
        <v>962</v>
      </c>
      <c r="O5505">
        <v>120</v>
      </c>
      <c r="P5505">
        <v>57</v>
      </c>
      <c r="Q5505">
        <v>36</v>
      </c>
      <c r="R5505">
        <v>275</v>
      </c>
      <c r="S5505">
        <v>26</v>
      </c>
      <c r="T5505">
        <v>-0.2</v>
      </c>
      <c r="U5505">
        <v>480</v>
      </c>
      <c r="V5505">
        <v>3.3</v>
      </c>
      <c r="W5505">
        <v>0.6</v>
      </c>
      <c r="X5505">
        <v>10</v>
      </c>
      <c r="Y5505">
        <v>-2</v>
      </c>
      <c r="Z5505">
        <v>56</v>
      </c>
      <c r="AA5505">
        <v>0.9</v>
      </c>
      <c r="AB5505">
        <v>6</v>
      </c>
      <c r="AC5505">
        <v>727</v>
      </c>
      <c r="AD5505">
        <v>30</v>
      </c>
      <c r="AE5505">
        <v>16</v>
      </c>
      <c r="AF5505">
        <v>3.2</v>
      </c>
      <c r="AG5505">
        <v>17.899999999999999</v>
      </c>
      <c r="AH5505">
        <v>520</v>
      </c>
    </row>
    <row r="5506" spans="1:34" hidden="1" x14ac:dyDescent="0.25">
      <c r="A5506" t="s">
        <v>20959</v>
      </c>
      <c r="B5506" t="s">
        <v>20960</v>
      </c>
      <c r="C5506" s="1" t="str">
        <f t="shared" si="892"/>
        <v>21:0624</v>
      </c>
      <c r="D5506" s="1" t="str">
        <f t="shared" ref="D5506:D5515" si="893">HYPERLINK("http://geochem.nrcan.gc.ca/cdogs/content/svy/svy210195_e.htm", "21:0195")</f>
        <v>21:0195</v>
      </c>
      <c r="E5506" t="s">
        <v>20961</v>
      </c>
      <c r="F5506" t="s">
        <v>20962</v>
      </c>
      <c r="H5506">
        <v>62.119997099999999</v>
      </c>
      <c r="I5506">
        <v>-139.18229260000001</v>
      </c>
      <c r="J5506" s="1" t="str">
        <f t="shared" ref="J5506:J5515" si="894">HYPERLINK("http://geochem.nrcan.gc.ca/cdogs/content/kwd/kwd020030_e.htm", "NGR bulk stream sediment")</f>
        <v>NGR bulk stream sediment</v>
      </c>
      <c r="K5506" s="1" t="str">
        <f t="shared" ref="K5506:K5515" si="895">HYPERLINK("http://geochem.nrcan.gc.ca/cdogs/content/kwd/kwd080006_e.htm", "&lt;177 micron (NGR)")</f>
        <v>&lt;177 micron (NGR)</v>
      </c>
      <c r="L5506">
        <v>49</v>
      </c>
      <c r="M5506" t="s">
        <v>101</v>
      </c>
      <c r="N5506">
        <v>963</v>
      </c>
      <c r="O5506">
        <v>49</v>
      </c>
      <c r="P5506">
        <v>32</v>
      </c>
      <c r="Q5506">
        <v>10</v>
      </c>
      <c r="R5506">
        <v>17</v>
      </c>
      <c r="S5506">
        <v>7</v>
      </c>
      <c r="T5506">
        <v>-0.2</v>
      </c>
      <c r="U5506">
        <v>164</v>
      </c>
      <c r="V5506">
        <v>2.1</v>
      </c>
      <c r="W5506">
        <v>-0.2</v>
      </c>
      <c r="X5506">
        <v>7</v>
      </c>
      <c r="Y5506">
        <v>-2</v>
      </c>
      <c r="Z5506">
        <v>38</v>
      </c>
      <c r="AA5506">
        <v>0.4</v>
      </c>
      <c r="AB5506">
        <v>5</v>
      </c>
      <c r="AC5506">
        <v>877</v>
      </c>
      <c r="AD5506">
        <v>10</v>
      </c>
      <c r="AE5506">
        <v>50</v>
      </c>
      <c r="AF5506">
        <v>6</v>
      </c>
      <c r="AG5506">
        <v>3.5</v>
      </c>
      <c r="AH5506">
        <v>410</v>
      </c>
    </row>
    <row r="5507" spans="1:34" hidden="1" x14ac:dyDescent="0.25">
      <c r="A5507" t="s">
        <v>20963</v>
      </c>
      <c r="B5507" t="s">
        <v>20964</v>
      </c>
      <c r="C5507" s="1" t="str">
        <f t="shared" si="892"/>
        <v>21:0624</v>
      </c>
      <c r="D5507" s="1" t="str">
        <f t="shared" si="893"/>
        <v>21:0195</v>
      </c>
      <c r="E5507" t="s">
        <v>20965</v>
      </c>
      <c r="F5507" t="s">
        <v>20966</v>
      </c>
      <c r="H5507">
        <v>62.125992699999998</v>
      </c>
      <c r="I5507">
        <v>-139.18417690000001</v>
      </c>
      <c r="J5507" s="1" t="str">
        <f t="shared" si="894"/>
        <v>NGR bulk stream sediment</v>
      </c>
      <c r="K5507" s="1" t="str">
        <f t="shared" si="895"/>
        <v>&lt;177 micron (NGR)</v>
      </c>
      <c r="L5507">
        <v>49</v>
      </c>
      <c r="M5507" t="s">
        <v>106</v>
      </c>
      <c r="N5507">
        <v>964</v>
      </c>
      <c r="O5507">
        <v>77</v>
      </c>
      <c r="P5507">
        <v>25</v>
      </c>
      <c r="Q5507">
        <v>12</v>
      </c>
      <c r="R5507">
        <v>21</v>
      </c>
      <c r="S5507">
        <v>9</v>
      </c>
      <c r="T5507">
        <v>-0.2</v>
      </c>
      <c r="U5507">
        <v>220</v>
      </c>
      <c r="V5507">
        <v>2.2000000000000002</v>
      </c>
      <c r="W5507">
        <v>-0.2</v>
      </c>
      <c r="X5507">
        <v>4</v>
      </c>
      <c r="Y5507">
        <v>2</v>
      </c>
      <c r="Z5507">
        <v>41</v>
      </c>
      <c r="AA5507">
        <v>0.5</v>
      </c>
      <c r="AB5507">
        <v>4</v>
      </c>
      <c r="AC5507">
        <v>1130</v>
      </c>
      <c r="AD5507">
        <v>15</v>
      </c>
      <c r="AE5507">
        <v>8</v>
      </c>
      <c r="AF5507">
        <v>5.8</v>
      </c>
      <c r="AG5507">
        <v>6.6</v>
      </c>
      <c r="AH5507">
        <v>330</v>
      </c>
    </row>
    <row r="5508" spans="1:34" hidden="1" x14ac:dyDescent="0.25">
      <c r="A5508" t="s">
        <v>20967</v>
      </c>
      <c r="B5508" t="s">
        <v>20968</v>
      </c>
      <c r="C5508" s="1" t="str">
        <f t="shared" si="892"/>
        <v>21:0624</v>
      </c>
      <c r="D5508" s="1" t="str">
        <f t="shared" si="893"/>
        <v>21:0195</v>
      </c>
      <c r="E5508" t="s">
        <v>20969</v>
      </c>
      <c r="F5508" t="s">
        <v>20970</v>
      </c>
      <c r="H5508">
        <v>62.135072800000003</v>
      </c>
      <c r="I5508">
        <v>-139.2469921</v>
      </c>
      <c r="J5508" s="1" t="str">
        <f t="shared" si="894"/>
        <v>NGR bulk stream sediment</v>
      </c>
      <c r="K5508" s="1" t="str">
        <f t="shared" si="895"/>
        <v>&lt;177 micron (NGR)</v>
      </c>
      <c r="L5508">
        <v>49</v>
      </c>
      <c r="M5508" t="s">
        <v>111</v>
      </c>
      <c r="N5508">
        <v>965</v>
      </c>
      <c r="O5508">
        <v>104</v>
      </c>
      <c r="P5508">
        <v>35</v>
      </c>
      <c r="Q5508">
        <v>15</v>
      </c>
      <c r="R5508">
        <v>30</v>
      </c>
      <c r="S5508">
        <v>11</v>
      </c>
      <c r="T5508">
        <v>-0.2</v>
      </c>
      <c r="U5508">
        <v>270</v>
      </c>
      <c r="V5508">
        <v>3</v>
      </c>
      <c r="W5508">
        <v>-0.2</v>
      </c>
      <c r="X5508">
        <v>8</v>
      </c>
      <c r="Y5508">
        <v>-2</v>
      </c>
      <c r="Z5508">
        <v>51</v>
      </c>
      <c r="AA5508">
        <v>2.9</v>
      </c>
      <c r="AB5508">
        <v>2</v>
      </c>
      <c r="AC5508">
        <v>1120</v>
      </c>
      <c r="AD5508">
        <v>15</v>
      </c>
      <c r="AE5508">
        <v>-2</v>
      </c>
      <c r="AF5508">
        <v>6.2</v>
      </c>
      <c r="AG5508">
        <v>3.2</v>
      </c>
      <c r="AH5508">
        <v>360</v>
      </c>
    </row>
    <row r="5509" spans="1:34" hidden="1" x14ac:dyDescent="0.25">
      <c r="A5509" t="s">
        <v>20971</v>
      </c>
      <c r="B5509" t="s">
        <v>20972</v>
      </c>
      <c r="C5509" s="1" t="str">
        <f t="shared" si="892"/>
        <v>21:0624</v>
      </c>
      <c r="D5509" s="1" t="str">
        <f t="shared" si="893"/>
        <v>21:0195</v>
      </c>
      <c r="E5509" t="s">
        <v>20973</v>
      </c>
      <c r="F5509" t="s">
        <v>20974</v>
      </c>
      <c r="H5509">
        <v>62.165750000000003</v>
      </c>
      <c r="I5509">
        <v>-139.19168160000001</v>
      </c>
      <c r="J5509" s="1" t="str">
        <f t="shared" si="894"/>
        <v>NGR bulk stream sediment</v>
      </c>
      <c r="K5509" s="1" t="str">
        <f t="shared" si="895"/>
        <v>&lt;177 micron (NGR)</v>
      </c>
      <c r="L5509">
        <v>49</v>
      </c>
      <c r="M5509" t="s">
        <v>116</v>
      </c>
      <c r="N5509">
        <v>966</v>
      </c>
      <c r="O5509">
        <v>76</v>
      </c>
      <c r="P5509">
        <v>20</v>
      </c>
      <c r="Q5509">
        <v>11</v>
      </c>
      <c r="R5509">
        <v>20</v>
      </c>
      <c r="S5509">
        <v>8</v>
      </c>
      <c r="T5509">
        <v>-0.2</v>
      </c>
      <c r="U5509">
        <v>290</v>
      </c>
      <c r="V5509">
        <v>2.4</v>
      </c>
      <c r="W5509">
        <v>-0.2</v>
      </c>
      <c r="X5509">
        <v>3</v>
      </c>
      <c r="Y5509">
        <v>-2</v>
      </c>
      <c r="Z5509">
        <v>41</v>
      </c>
      <c r="AA5509">
        <v>2</v>
      </c>
      <c r="AB5509">
        <v>3</v>
      </c>
      <c r="AC5509">
        <v>1090</v>
      </c>
      <c r="AD5509">
        <v>15</v>
      </c>
      <c r="AE5509">
        <v>-2</v>
      </c>
      <c r="AF5509">
        <v>6</v>
      </c>
      <c r="AG5509">
        <v>2.4</v>
      </c>
      <c r="AH5509">
        <v>295</v>
      </c>
    </row>
    <row r="5510" spans="1:34" hidden="1" x14ac:dyDescent="0.25">
      <c r="A5510" t="s">
        <v>20975</v>
      </c>
      <c r="B5510" t="s">
        <v>20976</v>
      </c>
      <c r="C5510" s="1" t="str">
        <f t="shared" si="892"/>
        <v>21:0624</v>
      </c>
      <c r="D5510" s="1" t="str">
        <f t="shared" si="893"/>
        <v>21:0195</v>
      </c>
      <c r="E5510" t="s">
        <v>20977</v>
      </c>
      <c r="F5510" t="s">
        <v>20978</v>
      </c>
      <c r="H5510">
        <v>62.170991399999998</v>
      </c>
      <c r="I5510">
        <v>-139.1901393</v>
      </c>
      <c r="J5510" s="1" t="str">
        <f t="shared" si="894"/>
        <v>NGR bulk stream sediment</v>
      </c>
      <c r="K5510" s="1" t="str">
        <f t="shared" si="895"/>
        <v>&lt;177 micron (NGR)</v>
      </c>
      <c r="L5510">
        <v>49</v>
      </c>
      <c r="M5510" t="s">
        <v>121</v>
      </c>
      <c r="N5510">
        <v>967</v>
      </c>
      <c r="O5510">
        <v>67</v>
      </c>
      <c r="P5510">
        <v>19</v>
      </c>
      <c r="Q5510">
        <v>9</v>
      </c>
      <c r="R5510">
        <v>18</v>
      </c>
      <c r="S5510">
        <v>8</v>
      </c>
      <c r="T5510">
        <v>0.2</v>
      </c>
      <c r="U5510">
        <v>210</v>
      </c>
      <c r="V5510">
        <v>2.2000000000000002</v>
      </c>
      <c r="W5510">
        <v>-0.2</v>
      </c>
      <c r="X5510">
        <v>3</v>
      </c>
      <c r="Y5510">
        <v>-2</v>
      </c>
      <c r="Z5510">
        <v>36</v>
      </c>
      <c r="AA5510">
        <v>0.5</v>
      </c>
      <c r="AB5510">
        <v>2</v>
      </c>
      <c r="AC5510">
        <v>920</v>
      </c>
      <c r="AD5510">
        <v>10</v>
      </c>
      <c r="AE5510">
        <v>-2</v>
      </c>
      <c r="AF5510">
        <v>4.2</v>
      </c>
      <c r="AG5510">
        <v>2.5</v>
      </c>
      <c r="AH5510">
        <v>310</v>
      </c>
    </row>
    <row r="5511" spans="1:34" hidden="1" x14ac:dyDescent="0.25">
      <c r="A5511" t="s">
        <v>20979</v>
      </c>
      <c r="B5511" t="s">
        <v>20980</v>
      </c>
      <c r="C5511" s="1" t="str">
        <f t="shared" si="892"/>
        <v>21:0624</v>
      </c>
      <c r="D5511" s="1" t="str">
        <f t="shared" si="893"/>
        <v>21:0195</v>
      </c>
      <c r="E5511" t="s">
        <v>20981</v>
      </c>
      <c r="F5511" t="s">
        <v>20982</v>
      </c>
      <c r="H5511">
        <v>62.172311100000002</v>
      </c>
      <c r="I5511">
        <v>-139.12735190000001</v>
      </c>
      <c r="J5511" s="1" t="str">
        <f t="shared" si="894"/>
        <v>NGR bulk stream sediment</v>
      </c>
      <c r="K5511" s="1" t="str">
        <f t="shared" si="895"/>
        <v>&lt;177 micron (NGR)</v>
      </c>
      <c r="L5511">
        <v>49</v>
      </c>
      <c r="M5511" t="s">
        <v>126</v>
      </c>
      <c r="N5511">
        <v>968</v>
      </c>
      <c r="O5511">
        <v>55</v>
      </c>
      <c r="P5511">
        <v>19</v>
      </c>
      <c r="Q5511">
        <v>9</v>
      </c>
      <c r="R5511">
        <v>17</v>
      </c>
      <c r="S5511">
        <v>7</v>
      </c>
      <c r="T5511">
        <v>-0.2</v>
      </c>
      <c r="U5511">
        <v>168</v>
      </c>
      <c r="V5511">
        <v>2</v>
      </c>
      <c r="W5511">
        <v>0.3</v>
      </c>
      <c r="X5511">
        <v>2</v>
      </c>
      <c r="Y5511">
        <v>-2</v>
      </c>
      <c r="Z5511">
        <v>35</v>
      </c>
      <c r="AA5511">
        <v>0.5</v>
      </c>
      <c r="AB5511">
        <v>3</v>
      </c>
      <c r="AC5511">
        <v>787</v>
      </c>
      <c r="AD5511">
        <v>10</v>
      </c>
      <c r="AE5511">
        <v>2</v>
      </c>
      <c r="AF5511">
        <v>4.2</v>
      </c>
      <c r="AG5511">
        <v>1.7</v>
      </c>
      <c r="AH5511">
        <v>270</v>
      </c>
    </row>
    <row r="5512" spans="1:34" hidden="1" x14ac:dyDescent="0.25">
      <c r="A5512" t="s">
        <v>20983</v>
      </c>
      <c r="B5512" t="s">
        <v>20984</v>
      </c>
      <c r="C5512" s="1" t="str">
        <f t="shared" si="892"/>
        <v>21:0624</v>
      </c>
      <c r="D5512" s="1" t="str">
        <f t="shared" si="893"/>
        <v>21:0195</v>
      </c>
      <c r="E5512" t="s">
        <v>20985</v>
      </c>
      <c r="F5512" t="s">
        <v>20986</v>
      </c>
      <c r="H5512">
        <v>62.174273700000001</v>
      </c>
      <c r="I5512">
        <v>-139.0902553</v>
      </c>
      <c r="J5512" s="1" t="str">
        <f t="shared" si="894"/>
        <v>NGR bulk stream sediment</v>
      </c>
      <c r="K5512" s="1" t="str">
        <f t="shared" si="895"/>
        <v>&lt;177 micron (NGR)</v>
      </c>
      <c r="L5512">
        <v>49</v>
      </c>
      <c r="M5512" t="s">
        <v>131</v>
      </c>
      <c r="N5512">
        <v>969</v>
      </c>
      <c r="O5512">
        <v>64</v>
      </c>
      <c r="P5512">
        <v>24</v>
      </c>
      <c r="Q5512">
        <v>10</v>
      </c>
      <c r="R5512">
        <v>20</v>
      </c>
      <c r="S5512">
        <v>9</v>
      </c>
      <c r="T5512">
        <v>-0.2</v>
      </c>
      <c r="U5512">
        <v>290</v>
      </c>
      <c r="V5512">
        <v>2.4</v>
      </c>
      <c r="W5512">
        <v>-0.2</v>
      </c>
      <c r="X5512">
        <v>3</v>
      </c>
      <c r="Y5512">
        <v>-2</v>
      </c>
      <c r="Z5512">
        <v>39</v>
      </c>
      <c r="AA5512">
        <v>0.5</v>
      </c>
      <c r="AB5512">
        <v>2</v>
      </c>
      <c r="AC5512">
        <v>782</v>
      </c>
      <c r="AD5512">
        <v>10</v>
      </c>
      <c r="AE5512">
        <v>-2</v>
      </c>
      <c r="AF5512">
        <v>6.4</v>
      </c>
      <c r="AG5512">
        <v>2.2999999999999998</v>
      </c>
      <c r="AH5512">
        <v>250</v>
      </c>
    </row>
    <row r="5513" spans="1:34" hidden="1" x14ac:dyDescent="0.25">
      <c r="A5513" t="s">
        <v>20987</v>
      </c>
      <c r="B5513" t="s">
        <v>20988</v>
      </c>
      <c r="C5513" s="1" t="str">
        <f t="shared" si="892"/>
        <v>21:0624</v>
      </c>
      <c r="D5513" s="1" t="str">
        <f t="shared" si="893"/>
        <v>21:0195</v>
      </c>
      <c r="E5513" t="s">
        <v>20989</v>
      </c>
      <c r="F5513" t="s">
        <v>20990</v>
      </c>
      <c r="H5513">
        <v>62.209460200000002</v>
      </c>
      <c r="I5513">
        <v>-139.12226129999999</v>
      </c>
      <c r="J5513" s="1" t="str">
        <f t="shared" si="894"/>
        <v>NGR bulk stream sediment</v>
      </c>
      <c r="K5513" s="1" t="str">
        <f t="shared" si="895"/>
        <v>&lt;177 micron (NGR)</v>
      </c>
      <c r="L5513">
        <v>50</v>
      </c>
      <c r="M5513" t="s">
        <v>38</v>
      </c>
      <c r="N5513">
        <v>970</v>
      </c>
      <c r="O5513">
        <v>51</v>
      </c>
      <c r="P5513">
        <v>17</v>
      </c>
      <c r="Q5513">
        <v>8</v>
      </c>
      <c r="R5513">
        <v>19</v>
      </c>
      <c r="S5513">
        <v>10</v>
      </c>
      <c r="T5513">
        <v>-0.2</v>
      </c>
      <c r="U5513">
        <v>230</v>
      </c>
      <c r="V5513">
        <v>2</v>
      </c>
      <c r="W5513">
        <v>-0.2</v>
      </c>
      <c r="X5513">
        <v>2</v>
      </c>
      <c r="Y5513">
        <v>-2</v>
      </c>
      <c r="Z5513">
        <v>32</v>
      </c>
      <c r="AA5513">
        <v>0.3</v>
      </c>
      <c r="AB5513">
        <v>2</v>
      </c>
      <c r="AC5513">
        <v>792</v>
      </c>
      <c r="AD5513">
        <v>-10</v>
      </c>
      <c r="AE5513">
        <v>-2</v>
      </c>
      <c r="AF5513">
        <v>3.4</v>
      </c>
      <c r="AG5513">
        <v>2.5</v>
      </c>
      <c r="AH5513">
        <v>330</v>
      </c>
    </row>
    <row r="5514" spans="1:34" hidden="1" x14ac:dyDescent="0.25">
      <c r="A5514" t="s">
        <v>20991</v>
      </c>
      <c r="B5514" t="s">
        <v>20992</v>
      </c>
      <c r="C5514" s="1" t="str">
        <f t="shared" si="892"/>
        <v>21:0624</v>
      </c>
      <c r="D5514" s="1" t="str">
        <f t="shared" si="893"/>
        <v>21:0195</v>
      </c>
      <c r="E5514" t="s">
        <v>20993</v>
      </c>
      <c r="F5514" t="s">
        <v>20994</v>
      </c>
      <c r="H5514">
        <v>62.170915399999998</v>
      </c>
      <c r="I5514">
        <v>-139.075333</v>
      </c>
      <c r="J5514" s="1" t="str">
        <f t="shared" si="894"/>
        <v>NGR bulk stream sediment</v>
      </c>
      <c r="K5514" s="1" t="str">
        <f t="shared" si="895"/>
        <v>&lt;177 micron (NGR)</v>
      </c>
      <c r="L5514">
        <v>50</v>
      </c>
      <c r="M5514" t="s">
        <v>43</v>
      </c>
      <c r="N5514">
        <v>971</v>
      </c>
      <c r="O5514">
        <v>67</v>
      </c>
      <c r="P5514">
        <v>18</v>
      </c>
      <c r="Q5514">
        <v>9</v>
      </c>
      <c r="R5514">
        <v>18</v>
      </c>
      <c r="S5514">
        <v>8</v>
      </c>
      <c r="T5514">
        <v>-0.2</v>
      </c>
      <c r="U5514">
        <v>340</v>
      </c>
      <c r="V5514">
        <v>2</v>
      </c>
      <c r="W5514">
        <v>-0.2</v>
      </c>
      <c r="X5514">
        <v>3</v>
      </c>
      <c r="Y5514">
        <v>-2</v>
      </c>
      <c r="Z5514">
        <v>33</v>
      </c>
      <c r="AA5514">
        <v>0.4</v>
      </c>
      <c r="AB5514">
        <v>5</v>
      </c>
      <c r="AC5514">
        <v>1040</v>
      </c>
      <c r="AD5514">
        <v>10</v>
      </c>
      <c r="AE5514">
        <v>4</v>
      </c>
      <c r="AF5514">
        <v>6.2</v>
      </c>
      <c r="AG5514">
        <v>3.1</v>
      </c>
      <c r="AH5514">
        <v>310</v>
      </c>
    </row>
    <row r="5515" spans="1:34" hidden="1" x14ac:dyDescent="0.25">
      <c r="A5515" t="s">
        <v>20995</v>
      </c>
      <c r="B5515" t="s">
        <v>20996</v>
      </c>
      <c r="C5515" s="1" t="str">
        <f t="shared" si="892"/>
        <v>21:0624</v>
      </c>
      <c r="D5515" s="1" t="str">
        <f t="shared" si="893"/>
        <v>21:0195</v>
      </c>
      <c r="E5515" t="s">
        <v>20997</v>
      </c>
      <c r="F5515" t="s">
        <v>20998</v>
      </c>
      <c r="H5515">
        <v>62.202501900000001</v>
      </c>
      <c r="I5515">
        <v>-139.0771092</v>
      </c>
      <c r="J5515" s="1" t="str">
        <f t="shared" si="894"/>
        <v>NGR bulk stream sediment</v>
      </c>
      <c r="K5515" s="1" t="str">
        <f t="shared" si="895"/>
        <v>&lt;177 micron (NGR)</v>
      </c>
      <c r="L5515">
        <v>50</v>
      </c>
      <c r="M5515" t="s">
        <v>56</v>
      </c>
      <c r="N5515">
        <v>972</v>
      </c>
      <c r="O5515">
        <v>52</v>
      </c>
      <c r="P5515">
        <v>14</v>
      </c>
      <c r="Q5515">
        <v>7</v>
      </c>
      <c r="R5515">
        <v>15</v>
      </c>
      <c r="S5515">
        <v>6</v>
      </c>
      <c r="T5515">
        <v>-0.2</v>
      </c>
      <c r="U5515">
        <v>144</v>
      </c>
      <c r="V5515">
        <v>1.76</v>
      </c>
      <c r="W5515">
        <v>-0.2</v>
      </c>
      <c r="X5515">
        <v>3</v>
      </c>
      <c r="Y5515">
        <v>-2</v>
      </c>
      <c r="Z5515">
        <v>28</v>
      </c>
      <c r="AA5515">
        <v>0.5</v>
      </c>
      <c r="AB5515">
        <v>2</v>
      </c>
      <c r="AC5515">
        <v>865</v>
      </c>
      <c r="AD5515">
        <v>-10</v>
      </c>
      <c r="AE5515">
        <v>-2</v>
      </c>
      <c r="AF5515">
        <v>3.2</v>
      </c>
      <c r="AG5515">
        <v>2.9</v>
      </c>
      <c r="AH5515">
        <v>330</v>
      </c>
    </row>
    <row r="5516" spans="1:34" hidden="1" x14ac:dyDescent="0.25">
      <c r="A5516" t="s">
        <v>20999</v>
      </c>
      <c r="B5516" t="s">
        <v>21000</v>
      </c>
      <c r="C5516" s="1" t="str">
        <f t="shared" si="892"/>
        <v>21:0624</v>
      </c>
      <c r="D5516" s="1" t="str">
        <f>HYPERLINK("http://geochem.nrcan.gc.ca/cdogs/content/svy/svy_e.htm", "")</f>
        <v/>
      </c>
      <c r="G5516" s="1" t="str">
        <f>HYPERLINK("http://geochem.nrcan.gc.ca/cdogs/content/cr_/cr_00078_e.htm", "78")</f>
        <v>78</v>
      </c>
      <c r="J5516" t="s">
        <v>69</v>
      </c>
      <c r="K5516" t="s">
        <v>70</v>
      </c>
      <c r="L5516">
        <v>50</v>
      </c>
      <c r="M5516" t="s">
        <v>71</v>
      </c>
      <c r="N5516">
        <v>973</v>
      </c>
      <c r="O5516">
        <v>88</v>
      </c>
      <c r="P5516">
        <v>35</v>
      </c>
      <c r="Q5516">
        <v>25</v>
      </c>
      <c r="R5516">
        <v>227</v>
      </c>
      <c r="S5516">
        <v>22</v>
      </c>
      <c r="T5516">
        <v>-0.2</v>
      </c>
      <c r="U5516">
        <v>400</v>
      </c>
      <c r="V5516">
        <v>2.8</v>
      </c>
      <c r="W5516">
        <v>0.3</v>
      </c>
      <c r="X5516">
        <v>10</v>
      </c>
      <c r="Y5516">
        <v>-2</v>
      </c>
      <c r="Z5516">
        <v>40</v>
      </c>
      <c r="AA5516">
        <v>0.7</v>
      </c>
      <c r="AB5516">
        <v>5</v>
      </c>
      <c r="AC5516">
        <v>838</v>
      </c>
      <c r="AD5516">
        <v>-10</v>
      </c>
      <c r="AE5516">
        <v>14</v>
      </c>
      <c r="AF5516">
        <v>1.2</v>
      </c>
      <c r="AG5516">
        <v>11.2</v>
      </c>
      <c r="AH5516">
        <v>520</v>
      </c>
    </row>
    <row r="5517" spans="1:34" hidden="1" x14ac:dyDescent="0.25">
      <c r="A5517" t="s">
        <v>21001</v>
      </c>
      <c r="B5517" t="s">
        <v>21002</v>
      </c>
      <c r="C5517" s="1" t="str">
        <f t="shared" si="892"/>
        <v>21:0624</v>
      </c>
      <c r="D5517" s="1" t="str">
        <f t="shared" ref="D5517:D5535" si="896">HYPERLINK("http://geochem.nrcan.gc.ca/cdogs/content/svy/svy210195_e.htm", "21:0195")</f>
        <v>21:0195</v>
      </c>
      <c r="E5517" t="s">
        <v>20989</v>
      </c>
      <c r="F5517" t="s">
        <v>21003</v>
      </c>
      <c r="H5517">
        <v>62.209460200000002</v>
      </c>
      <c r="I5517">
        <v>-139.12226129999999</v>
      </c>
      <c r="J5517" s="1" t="str">
        <f t="shared" ref="J5517:J5535" si="897">HYPERLINK("http://geochem.nrcan.gc.ca/cdogs/content/kwd/kwd020030_e.htm", "NGR bulk stream sediment")</f>
        <v>NGR bulk stream sediment</v>
      </c>
      <c r="K5517" s="1" t="str">
        <f t="shared" ref="K5517:K5535" si="898">HYPERLINK("http://geochem.nrcan.gc.ca/cdogs/content/kwd/kwd080006_e.htm", "&lt;177 micron (NGR)")</f>
        <v>&lt;177 micron (NGR)</v>
      </c>
      <c r="L5517">
        <v>50</v>
      </c>
      <c r="M5517" t="s">
        <v>47</v>
      </c>
      <c r="N5517">
        <v>974</v>
      </c>
      <c r="O5517">
        <v>49</v>
      </c>
      <c r="P5517">
        <v>16</v>
      </c>
      <c r="Q5517">
        <v>8</v>
      </c>
      <c r="R5517">
        <v>20</v>
      </c>
      <c r="S5517">
        <v>8</v>
      </c>
      <c r="T5517">
        <v>-0.2</v>
      </c>
      <c r="U5517">
        <v>220</v>
      </c>
      <c r="V5517">
        <v>2</v>
      </c>
      <c r="W5517">
        <v>-0.2</v>
      </c>
      <c r="X5517">
        <v>2</v>
      </c>
      <c r="Y5517">
        <v>-2</v>
      </c>
      <c r="Z5517">
        <v>31</v>
      </c>
      <c r="AA5517">
        <v>0.4</v>
      </c>
      <c r="AB5517">
        <v>2</v>
      </c>
      <c r="AC5517">
        <v>840</v>
      </c>
      <c r="AD5517">
        <v>-10</v>
      </c>
      <c r="AE5517">
        <v>-2</v>
      </c>
      <c r="AF5517">
        <v>4</v>
      </c>
      <c r="AG5517">
        <v>2.2999999999999998</v>
      </c>
      <c r="AH5517">
        <v>270</v>
      </c>
    </row>
    <row r="5518" spans="1:34" hidden="1" x14ac:dyDescent="0.25">
      <c r="A5518" t="s">
        <v>21004</v>
      </c>
      <c r="B5518" t="s">
        <v>21005</v>
      </c>
      <c r="C5518" s="1" t="str">
        <f t="shared" si="892"/>
        <v>21:0624</v>
      </c>
      <c r="D5518" s="1" t="str">
        <f t="shared" si="896"/>
        <v>21:0195</v>
      </c>
      <c r="E5518" t="s">
        <v>20989</v>
      </c>
      <c r="F5518" t="s">
        <v>21006</v>
      </c>
      <c r="H5518">
        <v>62.209460200000002</v>
      </c>
      <c r="I5518">
        <v>-139.12226129999999</v>
      </c>
      <c r="J5518" s="1" t="str">
        <f t="shared" si="897"/>
        <v>NGR bulk stream sediment</v>
      </c>
      <c r="K5518" s="1" t="str">
        <f t="shared" si="898"/>
        <v>&lt;177 micron (NGR)</v>
      </c>
      <c r="L5518">
        <v>50</v>
      </c>
      <c r="M5518" t="s">
        <v>51</v>
      </c>
      <c r="N5518">
        <v>975</v>
      </c>
      <c r="O5518">
        <v>52</v>
      </c>
      <c r="P5518">
        <v>18</v>
      </c>
      <c r="Q5518">
        <v>8</v>
      </c>
      <c r="R5518">
        <v>18</v>
      </c>
      <c r="S5518">
        <v>7</v>
      </c>
      <c r="T5518">
        <v>-0.2</v>
      </c>
      <c r="U5518">
        <v>240</v>
      </c>
      <c r="V5518">
        <v>2.1</v>
      </c>
      <c r="W5518">
        <v>-0.2</v>
      </c>
      <c r="X5518">
        <v>2</v>
      </c>
      <c r="Y5518">
        <v>-2</v>
      </c>
      <c r="Z5518">
        <v>34</v>
      </c>
      <c r="AA5518">
        <v>0.4</v>
      </c>
      <c r="AB5518">
        <v>2</v>
      </c>
      <c r="AC5518">
        <v>799</v>
      </c>
      <c r="AD5518">
        <v>-10</v>
      </c>
      <c r="AE5518">
        <v>-2</v>
      </c>
      <c r="AF5518">
        <v>6</v>
      </c>
      <c r="AG5518">
        <v>2.2999999999999998</v>
      </c>
      <c r="AH5518">
        <v>270</v>
      </c>
    </row>
    <row r="5519" spans="1:34" hidden="1" x14ac:dyDescent="0.25">
      <c r="A5519" t="s">
        <v>21007</v>
      </c>
      <c r="B5519" t="s">
        <v>21008</v>
      </c>
      <c r="C5519" s="1" t="str">
        <f t="shared" si="892"/>
        <v>21:0624</v>
      </c>
      <c r="D5519" s="1" t="str">
        <f t="shared" si="896"/>
        <v>21:0195</v>
      </c>
      <c r="E5519" t="s">
        <v>21009</v>
      </c>
      <c r="F5519" t="s">
        <v>21010</v>
      </c>
      <c r="H5519">
        <v>62.250293399999997</v>
      </c>
      <c r="I5519">
        <v>-139.0982874</v>
      </c>
      <c r="J5519" s="1" t="str">
        <f t="shared" si="897"/>
        <v>NGR bulk stream sediment</v>
      </c>
      <c r="K5519" s="1" t="str">
        <f t="shared" si="898"/>
        <v>&lt;177 micron (NGR)</v>
      </c>
      <c r="L5519">
        <v>50</v>
      </c>
      <c r="M5519" t="s">
        <v>61</v>
      </c>
      <c r="N5519">
        <v>976</v>
      </c>
      <c r="O5519">
        <v>58</v>
      </c>
      <c r="P5519">
        <v>15</v>
      </c>
      <c r="Q5519">
        <v>10</v>
      </c>
      <c r="R5519">
        <v>14</v>
      </c>
      <c r="S5519">
        <v>6</v>
      </c>
      <c r="T5519">
        <v>-0.2</v>
      </c>
      <c r="U5519">
        <v>210</v>
      </c>
      <c r="V5519">
        <v>1.56</v>
      </c>
      <c r="W5519">
        <v>-0.2</v>
      </c>
      <c r="X5519">
        <v>3</v>
      </c>
      <c r="Y5519">
        <v>-2</v>
      </c>
      <c r="Z5519">
        <v>26</v>
      </c>
      <c r="AA5519">
        <v>0.3</v>
      </c>
      <c r="AB5519">
        <v>2</v>
      </c>
      <c r="AC5519">
        <v>1050</v>
      </c>
      <c r="AD5519">
        <v>-10</v>
      </c>
      <c r="AE5519">
        <v>2</v>
      </c>
      <c r="AF5519">
        <v>3.2</v>
      </c>
      <c r="AG5519">
        <v>4.3</v>
      </c>
      <c r="AH5519">
        <v>330</v>
      </c>
    </row>
    <row r="5520" spans="1:34" hidden="1" x14ac:dyDescent="0.25">
      <c r="A5520" t="s">
        <v>21011</v>
      </c>
      <c r="B5520" t="s">
        <v>21012</v>
      </c>
      <c r="C5520" s="1" t="str">
        <f t="shared" si="892"/>
        <v>21:0624</v>
      </c>
      <c r="D5520" s="1" t="str">
        <f t="shared" si="896"/>
        <v>21:0195</v>
      </c>
      <c r="E5520" t="s">
        <v>21013</v>
      </c>
      <c r="F5520" t="s">
        <v>21014</v>
      </c>
      <c r="H5520">
        <v>62.248910100000003</v>
      </c>
      <c r="I5520">
        <v>-139.13998530000001</v>
      </c>
      <c r="J5520" s="1" t="str">
        <f t="shared" si="897"/>
        <v>NGR bulk stream sediment</v>
      </c>
      <c r="K5520" s="1" t="str">
        <f t="shared" si="898"/>
        <v>&lt;177 micron (NGR)</v>
      </c>
      <c r="L5520">
        <v>50</v>
      </c>
      <c r="M5520" t="s">
        <v>66</v>
      </c>
      <c r="N5520">
        <v>977</v>
      </c>
      <c r="O5520">
        <v>68</v>
      </c>
      <c r="P5520">
        <v>7</v>
      </c>
      <c r="Q5520">
        <v>6</v>
      </c>
      <c r="R5520">
        <v>8</v>
      </c>
      <c r="S5520">
        <v>-2</v>
      </c>
      <c r="T5520">
        <v>-0.2</v>
      </c>
      <c r="U5520">
        <v>420</v>
      </c>
      <c r="V5520">
        <v>7</v>
      </c>
      <c r="W5520">
        <v>-0.2</v>
      </c>
      <c r="X5520">
        <v>32</v>
      </c>
      <c r="Y5520">
        <v>-2</v>
      </c>
      <c r="Z5520">
        <v>-5</v>
      </c>
      <c r="AA5520">
        <v>0.6</v>
      </c>
      <c r="AB5520">
        <v>2</v>
      </c>
      <c r="AC5520">
        <v>140</v>
      </c>
      <c r="AD5520">
        <v>55</v>
      </c>
      <c r="AE5520">
        <v>-2</v>
      </c>
      <c r="AF5520">
        <v>79.2</v>
      </c>
      <c r="AG5520">
        <v>0.8</v>
      </c>
      <c r="AH5520">
        <v>50</v>
      </c>
    </row>
    <row r="5521" spans="1:34" hidden="1" x14ac:dyDescent="0.25">
      <c r="A5521" t="s">
        <v>21015</v>
      </c>
      <c r="B5521" t="s">
        <v>21016</v>
      </c>
      <c r="C5521" s="1" t="str">
        <f t="shared" si="892"/>
        <v>21:0624</v>
      </c>
      <c r="D5521" s="1" t="str">
        <f t="shared" si="896"/>
        <v>21:0195</v>
      </c>
      <c r="E5521" t="s">
        <v>21017</v>
      </c>
      <c r="F5521" t="s">
        <v>21018</v>
      </c>
      <c r="H5521">
        <v>62.242130500000002</v>
      </c>
      <c r="I5521">
        <v>-139.17441930000001</v>
      </c>
      <c r="J5521" s="1" t="str">
        <f t="shared" si="897"/>
        <v>NGR bulk stream sediment</v>
      </c>
      <c r="K5521" s="1" t="str">
        <f t="shared" si="898"/>
        <v>&lt;177 micron (NGR)</v>
      </c>
      <c r="L5521">
        <v>50</v>
      </c>
      <c r="M5521" t="s">
        <v>76</v>
      </c>
      <c r="N5521">
        <v>978</v>
      </c>
      <c r="O5521">
        <v>52</v>
      </c>
      <c r="P5521">
        <v>19</v>
      </c>
      <c r="Q5521">
        <v>10</v>
      </c>
      <c r="R5521">
        <v>17</v>
      </c>
      <c r="S5521">
        <v>7</v>
      </c>
      <c r="T5521">
        <v>-0.2</v>
      </c>
      <c r="U5521">
        <v>156</v>
      </c>
      <c r="V5521">
        <v>2</v>
      </c>
      <c r="W5521">
        <v>-0.2</v>
      </c>
      <c r="X5521">
        <v>3</v>
      </c>
      <c r="Y5521">
        <v>-2</v>
      </c>
      <c r="Z5521">
        <v>34</v>
      </c>
      <c r="AA5521">
        <v>0.6</v>
      </c>
      <c r="AB5521">
        <v>2</v>
      </c>
      <c r="AC5521">
        <v>880</v>
      </c>
      <c r="AD5521">
        <v>15</v>
      </c>
      <c r="AE5521">
        <v>-2</v>
      </c>
      <c r="AF5521">
        <v>4</v>
      </c>
      <c r="AG5521">
        <v>2.1</v>
      </c>
      <c r="AH5521">
        <v>270</v>
      </c>
    </row>
    <row r="5522" spans="1:34" hidden="1" x14ac:dyDescent="0.25">
      <c r="A5522" t="s">
        <v>21019</v>
      </c>
      <c r="B5522" t="s">
        <v>21020</v>
      </c>
      <c r="C5522" s="1" t="str">
        <f t="shared" si="892"/>
        <v>21:0624</v>
      </c>
      <c r="D5522" s="1" t="str">
        <f t="shared" si="896"/>
        <v>21:0195</v>
      </c>
      <c r="E5522" t="s">
        <v>21021</v>
      </c>
      <c r="F5522" t="s">
        <v>21022</v>
      </c>
      <c r="H5522">
        <v>62.223596399999998</v>
      </c>
      <c r="I5522">
        <v>-139.22400250000001</v>
      </c>
      <c r="J5522" s="1" t="str">
        <f t="shared" si="897"/>
        <v>NGR bulk stream sediment</v>
      </c>
      <c r="K5522" s="1" t="str">
        <f t="shared" si="898"/>
        <v>&lt;177 micron (NGR)</v>
      </c>
      <c r="L5522">
        <v>50</v>
      </c>
      <c r="M5522" t="s">
        <v>81</v>
      </c>
      <c r="N5522">
        <v>979</v>
      </c>
      <c r="O5522">
        <v>55</v>
      </c>
      <c r="P5522">
        <v>12</v>
      </c>
      <c r="Q5522">
        <v>9</v>
      </c>
      <c r="R5522">
        <v>19</v>
      </c>
      <c r="S5522">
        <v>7</v>
      </c>
      <c r="T5522">
        <v>-0.2</v>
      </c>
      <c r="U5522">
        <v>220</v>
      </c>
      <c r="V5522">
        <v>2</v>
      </c>
      <c r="W5522">
        <v>-0.2</v>
      </c>
      <c r="X5522">
        <v>3</v>
      </c>
      <c r="Y5522">
        <v>-2</v>
      </c>
      <c r="Z5522">
        <v>37</v>
      </c>
      <c r="AA5522">
        <v>0.7</v>
      </c>
      <c r="AB5522">
        <v>2</v>
      </c>
      <c r="AC5522">
        <v>869</v>
      </c>
      <c r="AD5522">
        <v>10</v>
      </c>
      <c r="AE5522">
        <v>-2</v>
      </c>
      <c r="AF5522">
        <v>5.2</v>
      </c>
      <c r="AG5522">
        <v>2.8</v>
      </c>
      <c r="AH5522">
        <v>270</v>
      </c>
    </row>
    <row r="5523" spans="1:34" hidden="1" x14ac:dyDescent="0.25">
      <c r="A5523" t="s">
        <v>21023</v>
      </c>
      <c r="B5523" t="s">
        <v>21024</v>
      </c>
      <c r="C5523" s="1" t="str">
        <f t="shared" si="892"/>
        <v>21:0624</v>
      </c>
      <c r="D5523" s="1" t="str">
        <f t="shared" si="896"/>
        <v>21:0195</v>
      </c>
      <c r="E5523" t="s">
        <v>21025</v>
      </c>
      <c r="F5523" t="s">
        <v>21026</v>
      </c>
      <c r="H5523">
        <v>62.232867400000003</v>
      </c>
      <c r="I5523">
        <v>-139.23635089999999</v>
      </c>
      <c r="J5523" s="1" t="str">
        <f t="shared" si="897"/>
        <v>NGR bulk stream sediment</v>
      </c>
      <c r="K5523" s="1" t="str">
        <f t="shared" si="898"/>
        <v>&lt;177 micron (NGR)</v>
      </c>
      <c r="L5523">
        <v>50</v>
      </c>
      <c r="M5523" t="s">
        <v>86</v>
      </c>
      <c r="N5523">
        <v>980</v>
      </c>
      <c r="O5523">
        <v>69</v>
      </c>
      <c r="P5523">
        <v>20</v>
      </c>
      <c r="Q5523">
        <v>11</v>
      </c>
      <c r="R5523">
        <v>21</v>
      </c>
      <c r="S5523">
        <v>9</v>
      </c>
      <c r="T5523">
        <v>-0.2</v>
      </c>
      <c r="U5523">
        <v>340</v>
      </c>
      <c r="V5523">
        <v>2.2999999999999998</v>
      </c>
      <c r="W5523">
        <v>-0.2</v>
      </c>
      <c r="X5523">
        <v>3</v>
      </c>
      <c r="Y5523">
        <v>-2</v>
      </c>
      <c r="Z5523">
        <v>40</v>
      </c>
      <c r="AA5523">
        <v>0.6</v>
      </c>
      <c r="AB5523">
        <v>3</v>
      </c>
      <c r="AC5523">
        <v>970</v>
      </c>
      <c r="AD5523">
        <v>20</v>
      </c>
      <c r="AE5523">
        <v>-2</v>
      </c>
      <c r="AF5523">
        <v>8.6</v>
      </c>
      <c r="AG5523">
        <v>2.6</v>
      </c>
      <c r="AH5523">
        <v>260</v>
      </c>
    </row>
    <row r="5524" spans="1:34" hidden="1" x14ac:dyDescent="0.25">
      <c r="A5524" t="s">
        <v>21027</v>
      </c>
      <c r="B5524" t="s">
        <v>21028</v>
      </c>
      <c r="C5524" s="1" t="str">
        <f t="shared" si="892"/>
        <v>21:0624</v>
      </c>
      <c r="D5524" s="1" t="str">
        <f t="shared" si="896"/>
        <v>21:0195</v>
      </c>
      <c r="E5524" t="s">
        <v>21029</v>
      </c>
      <c r="F5524" t="s">
        <v>21030</v>
      </c>
      <c r="H5524">
        <v>62.226814500000003</v>
      </c>
      <c r="I5524">
        <v>-139.29650369999999</v>
      </c>
      <c r="J5524" s="1" t="str">
        <f t="shared" si="897"/>
        <v>NGR bulk stream sediment</v>
      </c>
      <c r="K5524" s="1" t="str">
        <f t="shared" si="898"/>
        <v>&lt;177 micron (NGR)</v>
      </c>
      <c r="L5524">
        <v>50</v>
      </c>
      <c r="M5524" t="s">
        <v>91</v>
      </c>
      <c r="N5524">
        <v>981</v>
      </c>
      <c r="O5524">
        <v>58</v>
      </c>
      <c r="P5524">
        <v>18</v>
      </c>
      <c r="Q5524">
        <v>12</v>
      </c>
      <c r="R5524">
        <v>17</v>
      </c>
      <c r="S5524">
        <v>11</v>
      </c>
      <c r="T5524">
        <v>-0.2</v>
      </c>
      <c r="U5524">
        <v>280</v>
      </c>
      <c r="V5524">
        <v>2.4</v>
      </c>
      <c r="W5524">
        <v>-0.2</v>
      </c>
      <c r="X5524">
        <v>3</v>
      </c>
      <c r="Y5524">
        <v>-2</v>
      </c>
      <c r="Z5524">
        <v>47</v>
      </c>
      <c r="AA5524">
        <v>1.6</v>
      </c>
      <c r="AB5524">
        <v>2</v>
      </c>
      <c r="AC5524">
        <v>970</v>
      </c>
      <c r="AD5524">
        <v>20</v>
      </c>
      <c r="AE5524">
        <v>2</v>
      </c>
      <c r="AF5524">
        <v>8.4</v>
      </c>
      <c r="AG5524">
        <v>2.7</v>
      </c>
      <c r="AH5524">
        <v>285</v>
      </c>
    </row>
    <row r="5525" spans="1:34" hidden="1" x14ac:dyDescent="0.25">
      <c r="A5525" t="s">
        <v>21031</v>
      </c>
      <c r="B5525" t="s">
        <v>21032</v>
      </c>
      <c r="C5525" s="1" t="str">
        <f t="shared" si="892"/>
        <v>21:0624</v>
      </c>
      <c r="D5525" s="1" t="str">
        <f t="shared" si="896"/>
        <v>21:0195</v>
      </c>
      <c r="E5525" t="s">
        <v>21033</v>
      </c>
      <c r="F5525" t="s">
        <v>21034</v>
      </c>
      <c r="H5525">
        <v>62.244037900000002</v>
      </c>
      <c r="I5525">
        <v>-139.00700090000001</v>
      </c>
      <c r="J5525" s="1" t="str">
        <f t="shared" si="897"/>
        <v>NGR bulk stream sediment</v>
      </c>
      <c r="K5525" s="1" t="str">
        <f t="shared" si="898"/>
        <v>&lt;177 micron (NGR)</v>
      </c>
      <c r="L5525">
        <v>50</v>
      </c>
      <c r="M5525" t="s">
        <v>96</v>
      </c>
      <c r="N5525">
        <v>982</v>
      </c>
      <c r="O5525">
        <v>70</v>
      </c>
      <c r="P5525">
        <v>22</v>
      </c>
      <c r="Q5525">
        <v>11</v>
      </c>
      <c r="R5525">
        <v>22</v>
      </c>
      <c r="S5525">
        <v>11</v>
      </c>
      <c r="T5525">
        <v>-0.2</v>
      </c>
      <c r="U5525">
        <v>470</v>
      </c>
      <c r="V5525">
        <v>2.4</v>
      </c>
      <c r="W5525">
        <v>-0.2</v>
      </c>
      <c r="X5525">
        <v>5</v>
      </c>
      <c r="Y5525">
        <v>-2</v>
      </c>
      <c r="Z5525">
        <v>43</v>
      </c>
      <c r="AA5525">
        <v>0.7</v>
      </c>
      <c r="AB5525">
        <v>4</v>
      </c>
      <c r="AC5525">
        <v>854</v>
      </c>
      <c r="AD5525">
        <v>20</v>
      </c>
      <c r="AE5525">
        <v>2</v>
      </c>
      <c r="AF5525">
        <v>7.4</v>
      </c>
      <c r="AG5525">
        <v>2.9</v>
      </c>
      <c r="AH5525">
        <v>215</v>
      </c>
    </row>
    <row r="5526" spans="1:34" hidden="1" x14ac:dyDescent="0.25">
      <c r="A5526" t="s">
        <v>21035</v>
      </c>
      <c r="B5526" t="s">
        <v>21036</v>
      </c>
      <c r="C5526" s="1" t="str">
        <f t="shared" si="892"/>
        <v>21:0624</v>
      </c>
      <c r="D5526" s="1" t="str">
        <f t="shared" si="896"/>
        <v>21:0195</v>
      </c>
      <c r="E5526" t="s">
        <v>21037</v>
      </c>
      <c r="F5526" t="s">
        <v>21038</v>
      </c>
      <c r="H5526">
        <v>62.203560000000003</v>
      </c>
      <c r="I5526">
        <v>-138.96994770000001</v>
      </c>
      <c r="J5526" s="1" t="str">
        <f t="shared" si="897"/>
        <v>NGR bulk stream sediment</v>
      </c>
      <c r="K5526" s="1" t="str">
        <f t="shared" si="898"/>
        <v>&lt;177 micron (NGR)</v>
      </c>
      <c r="L5526">
        <v>50</v>
      </c>
      <c r="M5526" t="s">
        <v>101</v>
      </c>
      <c r="N5526">
        <v>983</v>
      </c>
      <c r="O5526">
        <v>29</v>
      </c>
      <c r="P5526">
        <v>5</v>
      </c>
      <c r="Q5526">
        <v>8</v>
      </c>
      <c r="R5526">
        <v>7</v>
      </c>
      <c r="S5526">
        <v>3</v>
      </c>
      <c r="T5526">
        <v>-0.2</v>
      </c>
      <c r="U5526">
        <v>108</v>
      </c>
      <c r="V5526">
        <v>0.98</v>
      </c>
      <c r="W5526">
        <v>-0.2</v>
      </c>
      <c r="X5526">
        <v>1</v>
      </c>
      <c r="Y5526">
        <v>-2</v>
      </c>
      <c r="Z5526">
        <v>19</v>
      </c>
      <c r="AA5526">
        <v>0.7</v>
      </c>
      <c r="AB5526">
        <v>2</v>
      </c>
      <c r="AC5526">
        <v>920</v>
      </c>
      <c r="AD5526">
        <v>15</v>
      </c>
      <c r="AE5526">
        <v>2</v>
      </c>
      <c r="AF5526">
        <v>-1</v>
      </c>
      <c r="AG5526">
        <v>4.4000000000000004</v>
      </c>
      <c r="AH5526">
        <v>295</v>
      </c>
    </row>
    <row r="5527" spans="1:34" hidden="1" x14ac:dyDescent="0.25">
      <c r="A5527" t="s">
        <v>21039</v>
      </c>
      <c r="B5527" t="s">
        <v>21040</v>
      </c>
      <c r="C5527" s="1" t="str">
        <f t="shared" si="892"/>
        <v>21:0624</v>
      </c>
      <c r="D5527" s="1" t="str">
        <f t="shared" si="896"/>
        <v>21:0195</v>
      </c>
      <c r="E5527" t="s">
        <v>21041</v>
      </c>
      <c r="F5527" t="s">
        <v>21042</v>
      </c>
      <c r="H5527">
        <v>62.173905099999999</v>
      </c>
      <c r="I5527">
        <v>-138.97885260000001</v>
      </c>
      <c r="J5527" s="1" t="str">
        <f t="shared" si="897"/>
        <v>NGR bulk stream sediment</v>
      </c>
      <c r="K5527" s="1" t="str">
        <f t="shared" si="898"/>
        <v>&lt;177 micron (NGR)</v>
      </c>
      <c r="L5527">
        <v>50</v>
      </c>
      <c r="M5527" t="s">
        <v>106</v>
      </c>
      <c r="N5527">
        <v>984</v>
      </c>
      <c r="O5527">
        <v>81</v>
      </c>
      <c r="P5527">
        <v>25</v>
      </c>
      <c r="Q5527">
        <v>16</v>
      </c>
      <c r="R5527">
        <v>21</v>
      </c>
      <c r="S5527">
        <v>8</v>
      </c>
      <c r="T5527">
        <v>-0.2</v>
      </c>
      <c r="U5527">
        <v>320</v>
      </c>
      <c r="V5527">
        <v>2.2000000000000002</v>
      </c>
      <c r="W5527">
        <v>-0.2</v>
      </c>
      <c r="X5527">
        <v>4</v>
      </c>
      <c r="Y5527">
        <v>-2</v>
      </c>
      <c r="Z5527">
        <v>35</v>
      </c>
      <c r="AA5527">
        <v>0.2</v>
      </c>
      <c r="AB5527">
        <v>2</v>
      </c>
      <c r="AC5527">
        <v>970</v>
      </c>
      <c r="AD5527">
        <v>15</v>
      </c>
      <c r="AE5527">
        <v>2</v>
      </c>
      <c r="AF5527">
        <v>6</v>
      </c>
      <c r="AG5527">
        <v>4.2</v>
      </c>
      <c r="AH5527">
        <v>250</v>
      </c>
    </row>
    <row r="5528" spans="1:34" hidden="1" x14ac:dyDescent="0.25">
      <c r="A5528" t="s">
        <v>21043</v>
      </c>
      <c r="B5528" t="s">
        <v>21044</v>
      </c>
      <c r="C5528" s="1" t="str">
        <f t="shared" si="892"/>
        <v>21:0624</v>
      </c>
      <c r="D5528" s="1" t="str">
        <f t="shared" si="896"/>
        <v>21:0195</v>
      </c>
      <c r="E5528" t="s">
        <v>21045</v>
      </c>
      <c r="F5528" t="s">
        <v>21046</v>
      </c>
      <c r="H5528">
        <v>62.170966800000002</v>
      </c>
      <c r="I5528">
        <v>-138.97134700000001</v>
      </c>
      <c r="J5528" s="1" t="str">
        <f t="shared" si="897"/>
        <v>NGR bulk stream sediment</v>
      </c>
      <c r="K5528" s="1" t="str">
        <f t="shared" si="898"/>
        <v>&lt;177 micron (NGR)</v>
      </c>
      <c r="L5528">
        <v>50</v>
      </c>
      <c r="M5528" t="s">
        <v>111</v>
      </c>
      <c r="N5528">
        <v>985</v>
      </c>
      <c r="O5528">
        <v>88</v>
      </c>
      <c r="P5528">
        <v>29</v>
      </c>
      <c r="Q5528">
        <v>17</v>
      </c>
      <c r="R5528">
        <v>23</v>
      </c>
      <c r="S5528">
        <v>10</v>
      </c>
      <c r="T5528">
        <v>0.3</v>
      </c>
      <c r="U5528">
        <v>410</v>
      </c>
      <c r="V5528">
        <v>2.2000000000000002</v>
      </c>
      <c r="W5528">
        <v>-0.2</v>
      </c>
      <c r="X5528">
        <v>3</v>
      </c>
      <c r="Y5528">
        <v>-2</v>
      </c>
      <c r="Z5528">
        <v>38</v>
      </c>
      <c r="AA5528">
        <v>0.3</v>
      </c>
      <c r="AB5528">
        <v>3</v>
      </c>
      <c r="AC5528">
        <v>930</v>
      </c>
      <c r="AD5528">
        <v>30</v>
      </c>
      <c r="AE5528">
        <v>-2</v>
      </c>
      <c r="AF5528">
        <v>8.4</v>
      </c>
      <c r="AG5528">
        <v>4.5</v>
      </c>
      <c r="AH5528">
        <v>295</v>
      </c>
    </row>
    <row r="5529" spans="1:34" hidden="1" x14ac:dyDescent="0.25">
      <c r="A5529" t="s">
        <v>21047</v>
      </c>
      <c r="B5529" t="s">
        <v>21048</v>
      </c>
      <c r="C5529" s="1" t="str">
        <f t="shared" si="892"/>
        <v>21:0624</v>
      </c>
      <c r="D5529" s="1" t="str">
        <f t="shared" si="896"/>
        <v>21:0195</v>
      </c>
      <c r="E5529" t="s">
        <v>21049</v>
      </c>
      <c r="F5529" t="s">
        <v>21050</v>
      </c>
      <c r="H5529">
        <v>62.172385900000002</v>
      </c>
      <c r="I5529">
        <v>-138.913917</v>
      </c>
      <c r="J5529" s="1" t="str">
        <f t="shared" si="897"/>
        <v>NGR bulk stream sediment</v>
      </c>
      <c r="K5529" s="1" t="str">
        <f t="shared" si="898"/>
        <v>&lt;177 micron (NGR)</v>
      </c>
      <c r="L5529">
        <v>50</v>
      </c>
      <c r="M5529" t="s">
        <v>116</v>
      </c>
      <c r="N5529">
        <v>986</v>
      </c>
      <c r="O5529">
        <v>67</v>
      </c>
      <c r="P5529">
        <v>17</v>
      </c>
      <c r="Q5529">
        <v>13</v>
      </c>
      <c r="R5529">
        <v>14</v>
      </c>
      <c r="S5529">
        <v>5</v>
      </c>
      <c r="T5529">
        <v>-0.2</v>
      </c>
      <c r="U5529">
        <v>240</v>
      </c>
      <c r="V5529">
        <v>1.72</v>
      </c>
      <c r="W5529">
        <v>-0.2</v>
      </c>
      <c r="X5529">
        <v>3</v>
      </c>
      <c r="Y5529">
        <v>-2</v>
      </c>
      <c r="Z5529">
        <v>28</v>
      </c>
      <c r="AA5529">
        <v>0.4</v>
      </c>
      <c r="AB5529">
        <v>2</v>
      </c>
      <c r="AC5529">
        <v>1070</v>
      </c>
      <c r="AD5529">
        <v>15</v>
      </c>
      <c r="AE5529">
        <v>2</v>
      </c>
      <c r="AF5529">
        <v>4.2</v>
      </c>
      <c r="AG5529">
        <v>5.0999999999999996</v>
      </c>
      <c r="AH5529">
        <v>310</v>
      </c>
    </row>
    <row r="5530" spans="1:34" hidden="1" x14ac:dyDescent="0.25">
      <c r="A5530" t="s">
        <v>21051</v>
      </c>
      <c r="B5530" t="s">
        <v>21052</v>
      </c>
      <c r="C5530" s="1" t="str">
        <f t="shared" si="892"/>
        <v>21:0624</v>
      </c>
      <c r="D5530" s="1" t="str">
        <f t="shared" si="896"/>
        <v>21:0195</v>
      </c>
      <c r="E5530" t="s">
        <v>21053</v>
      </c>
      <c r="F5530" t="s">
        <v>21054</v>
      </c>
      <c r="H5530">
        <v>62.170813500000001</v>
      </c>
      <c r="I5530">
        <v>-138.85446429999999</v>
      </c>
      <c r="J5530" s="1" t="str">
        <f t="shared" si="897"/>
        <v>NGR bulk stream sediment</v>
      </c>
      <c r="K5530" s="1" t="str">
        <f t="shared" si="898"/>
        <v>&lt;177 micron (NGR)</v>
      </c>
      <c r="L5530">
        <v>50</v>
      </c>
      <c r="M5530" t="s">
        <v>121</v>
      </c>
      <c r="N5530">
        <v>987</v>
      </c>
      <c r="O5530">
        <v>60</v>
      </c>
      <c r="P5530">
        <v>17</v>
      </c>
      <c r="Q5530">
        <v>13</v>
      </c>
      <c r="R5530">
        <v>18</v>
      </c>
      <c r="S5530">
        <v>6</v>
      </c>
      <c r="T5530">
        <v>-0.2</v>
      </c>
      <c r="U5530">
        <v>136</v>
      </c>
      <c r="V5530">
        <v>2.2000000000000002</v>
      </c>
      <c r="W5530">
        <v>-0.2</v>
      </c>
      <c r="X5530">
        <v>4</v>
      </c>
      <c r="Y5530">
        <v>-2</v>
      </c>
      <c r="Z5530">
        <v>36</v>
      </c>
      <c r="AA5530">
        <v>0.3</v>
      </c>
      <c r="AB5530">
        <v>2</v>
      </c>
      <c r="AC5530">
        <v>866</v>
      </c>
      <c r="AD5530">
        <v>20</v>
      </c>
      <c r="AE5530">
        <v>-2</v>
      </c>
      <c r="AF5530">
        <v>13</v>
      </c>
      <c r="AG5530">
        <v>2.1</v>
      </c>
      <c r="AH5530">
        <v>260</v>
      </c>
    </row>
    <row r="5531" spans="1:34" hidden="1" x14ac:dyDescent="0.25">
      <c r="A5531" t="s">
        <v>21055</v>
      </c>
      <c r="B5531" t="s">
        <v>21056</v>
      </c>
      <c r="C5531" s="1" t="str">
        <f t="shared" si="892"/>
        <v>21:0624</v>
      </c>
      <c r="D5531" s="1" t="str">
        <f t="shared" si="896"/>
        <v>21:0195</v>
      </c>
      <c r="E5531" t="s">
        <v>21057</v>
      </c>
      <c r="F5531" t="s">
        <v>21058</v>
      </c>
      <c r="H5531">
        <v>62.1538635</v>
      </c>
      <c r="I5531">
        <v>-138.81283740000001</v>
      </c>
      <c r="J5531" s="1" t="str">
        <f t="shared" si="897"/>
        <v>NGR bulk stream sediment</v>
      </c>
      <c r="K5531" s="1" t="str">
        <f t="shared" si="898"/>
        <v>&lt;177 micron (NGR)</v>
      </c>
      <c r="L5531">
        <v>50</v>
      </c>
      <c r="M5531" t="s">
        <v>126</v>
      </c>
      <c r="N5531">
        <v>988</v>
      </c>
      <c r="O5531">
        <v>97</v>
      </c>
      <c r="P5531">
        <v>19</v>
      </c>
      <c r="Q5531">
        <v>11</v>
      </c>
      <c r="R5531">
        <v>5</v>
      </c>
      <c r="S5531">
        <v>-2</v>
      </c>
      <c r="T5531">
        <v>0.2</v>
      </c>
      <c r="U5531">
        <v>156</v>
      </c>
      <c r="V5531">
        <v>28</v>
      </c>
      <c r="W5531">
        <v>-0.2</v>
      </c>
      <c r="X5531">
        <v>124</v>
      </c>
      <c r="Y5531">
        <v>4</v>
      </c>
      <c r="Z5531">
        <v>134</v>
      </c>
      <c r="AA5531">
        <v>0.2</v>
      </c>
      <c r="AB5531">
        <v>3</v>
      </c>
      <c r="AC5531">
        <v>654</v>
      </c>
      <c r="AD5531">
        <v>45</v>
      </c>
      <c r="AE5531">
        <v>2</v>
      </c>
      <c r="AF5531">
        <v>48.6</v>
      </c>
      <c r="AG5531">
        <v>11.8</v>
      </c>
      <c r="AH5531">
        <v>80</v>
      </c>
    </row>
    <row r="5532" spans="1:34" hidden="1" x14ac:dyDescent="0.25">
      <c r="A5532" t="s">
        <v>21059</v>
      </c>
      <c r="B5532" t="s">
        <v>21060</v>
      </c>
      <c r="C5532" s="1" t="str">
        <f t="shared" si="892"/>
        <v>21:0624</v>
      </c>
      <c r="D5532" s="1" t="str">
        <f t="shared" si="896"/>
        <v>21:0195</v>
      </c>
      <c r="E5532" t="s">
        <v>21061</v>
      </c>
      <c r="F5532" t="s">
        <v>21062</v>
      </c>
      <c r="H5532">
        <v>62.133344000000001</v>
      </c>
      <c r="I5532">
        <v>-138.84259520000001</v>
      </c>
      <c r="J5532" s="1" t="str">
        <f t="shared" si="897"/>
        <v>NGR bulk stream sediment</v>
      </c>
      <c r="K5532" s="1" t="str">
        <f t="shared" si="898"/>
        <v>&lt;177 micron (NGR)</v>
      </c>
      <c r="L5532">
        <v>50</v>
      </c>
      <c r="M5532" t="s">
        <v>131</v>
      </c>
      <c r="N5532">
        <v>989</v>
      </c>
      <c r="O5532">
        <v>82</v>
      </c>
      <c r="P5532">
        <v>34</v>
      </c>
      <c r="Q5532">
        <v>18</v>
      </c>
      <c r="R5532">
        <v>16</v>
      </c>
      <c r="S5532">
        <v>96</v>
      </c>
      <c r="T5532">
        <v>0.3</v>
      </c>
      <c r="U5532">
        <v>6600</v>
      </c>
      <c r="V5532">
        <v>8</v>
      </c>
      <c r="W5532">
        <v>0.4</v>
      </c>
      <c r="X5532">
        <v>13</v>
      </c>
      <c r="Y5532">
        <v>2</v>
      </c>
      <c r="Z5532">
        <v>172</v>
      </c>
      <c r="AA5532">
        <v>0.2</v>
      </c>
      <c r="AB5532">
        <v>5</v>
      </c>
      <c r="AC5532">
        <v>649</v>
      </c>
      <c r="AD5532">
        <v>85</v>
      </c>
      <c r="AE5532">
        <v>-2</v>
      </c>
      <c r="AF5532">
        <v>40.200000000000003</v>
      </c>
      <c r="AG5532">
        <v>4.9000000000000004</v>
      </c>
      <c r="AH5532">
        <v>260</v>
      </c>
    </row>
    <row r="5533" spans="1:34" hidden="1" x14ac:dyDescent="0.25">
      <c r="A5533" t="s">
        <v>21063</v>
      </c>
      <c r="B5533" t="s">
        <v>21064</v>
      </c>
      <c r="C5533" s="1" t="str">
        <f t="shared" si="892"/>
        <v>21:0624</v>
      </c>
      <c r="D5533" s="1" t="str">
        <f t="shared" si="896"/>
        <v>21:0195</v>
      </c>
      <c r="E5533" t="s">
        <v>21065</v>
      </c>
      <c r="F5533" t="s">
        <v>21066</v>
      </c>
      <c r="H5533">
        <v>62.156437799999999</v>
      </c>
      <c r="I5533">
        <v>-138.8539663</v>
      </c>
      <c r="J5533" s="1" t="str">
        <f t="shared" si="897"/>
        <v>NGR bulk stream sediment</v>
      </c>
      <c r="K5533" s="1" t="str">
        <f t="shared" si="898"/>
        <v>&lt;177 micron (NGR)</v>
      </c>
      <c r="L5533">
        <v>51</v>
      </c>
      <c r="M5533" t="s">
        <v>38</v>
      </c>
      <c r="N5533">
        <v>990</v>
      </c>
      <c r="O5533">
        <v>76</v>
      </c>
      <c r="P5533">
        <v>25</v>
      </c>
      <c r="Q5533">
        <v>10</v>
      </c>
      <c r="R5533">
        <v>18</v>
      </c>
      <c r="S5533">
        <v>6</v>
      </c>
      <c r="T5533">
        <v>0.3</v>
      </c>
      <c r="U5533">
        <v>350</v>
      </c>
      <c r="V5533">
        <v>2</v>
      </c>
      <c r="W5533">
        <v>0.4</v>
      </c>
      <c r="X5533">
        <v>2</v>
      </c>
      <c r="Y5533">
        <v>-2</v>
      </c>
      <c r="Z5533">
        <v>39</v>
      </c>
      <c r="AA5533">
        <v>0.4</v>
      </c>
      <c r="AB5533">
        <v>5</v>
      </c>
      <c r="AC5533">
        <v>679</v>
      </c>
      <c r="AD5533">
        <v>20</v>
      </c>
      <c r="AE5533">
        <v>-2</v>
      </c>
      <c r="AF5533">
        <v>8.6</v>
      </c>
      <c r="AG5533">
        <v>9.3000000000000007</v>
      </c>
      <c r="AH5533">
        <v>320</v>
      </c>
    </row>
    <row r="5534" spans="1:34" hidden="1" x14ac:dyDescent="0.25">
      <c r="A5534" t="s">
        <v>21067</v>
      </c>
      <c r="B5534" t="s">
        <v>21068</v>
      </c>
      <c r="C5534" s="1" t="str">
        <f t="shared" si="892"/>
        <v>21:0624</v>
      </c>
      <c r="D5534" s="1" t="str">
        <f t="shared" si="896"/>
        <v>21:0195</v>
      </c>
      <c r="E5534" t="s">
        <v>21065</v>
      </c>
      <c r="F5534" t="s">
        <v>21069</v>
      </c>
      <c r="H5534">
        <v>62.156437799999999</v>
      </c>
      <c r="I5534">
        <v>-138.8539663</v>
      </c>
      <c r="J5534" s="1" t="str">
        <f t="shared" si="897"/>
        <v>NGR bulk stream sediment</v>
      </c>
      <c r="K5534" s="1" t="str">
        <f t="shared" si="898"/>
        <v>&lt;177 micron (NGR)</v>
      </c>
      <c r="L5534">
        <v>51</v>
      </c>
      <c r="M5534" t="s">
        <v>47</v>
      </c>
      <c r="N5534">
        <v>991</v>
      </c>
      <c r="O5534">
        <v>76</v>
      </c>
      <c r="P5534">
        <v>25</v>
      </c>
      <c r="Q5534">
        <v>8</v>
      </c>
      <c r="R5534">
        <v>17</v>
      </c>
      <c r="S5534">
        <v>6</v>
      </c>
      <c r="T5534">
        <v>0.5</v>
      </c>
      <c r="U5534">
        <v>360</v>
      </c>
      <c r="V5534">
        <v>2</v>
      </c>
      <c r="W5534">
        <v>-0.2</v>
      </c>
      <c r="X5534">
        <v>2</v>
      </c>
      <c r="Y5534">
        <v>-2</v>
      </c>
      <c r="Z5534">
        <v>39</v>
      </c>
      <c r="AA5534">
        <v>0.3</v>
      </c>
      <c r="AB5534">
        <v>3</v>
      </c>
      <c r="AC5534">
        <v>720</v>
      </c>
      <c r="AD5534">
        <v>10</v>
      </c>
      <c r="AE5534">
        <v>-2</v>
      </c>
      <c r="AF5534">
        <v>9</v>
      </c>
      <c r="AG5534">
        <v>8.3000000000000007</v>
      </c>
      <c r="AH5534">
        <v>280</v>
      </c>
    </row>
    <row r="5535" spans="1:34" hidden="1" x14ac:dyDescent="0.25">
      <c r="A5535" t="s">
        <v>21070</v>
      </c>
      <c r="B5535" t="s">
        <v>21071</v>
      </c>
      <c r="C5535" s="1" t="str">
        <f t="shared" si="892"/>
        <v>21:0624</v>
      </c>
      <c r="D5535" s="1" t="str">
        <f t="shared" si="896"/>
        <v>21:0195</v>
      </c>
      <c r="E5535" t="s">
        <v>21065</v>
      </c>
      <c r="F5535" t="s">
        <v>21072</v>
      </c>
      <c r="H5535">
        <v>62.156437799999999</v>
      </c>
      <c r="I5535">
        <v>-138.8539663</v>
      </c>
      <c r="J5535" s="1" t="str">
        <f t="shared" si="897"/>
        <v>NGR bulk stream sediment</v>
      </c>
      <c r="K5535" s="1" t="str">
        <f t="shared" si="898"/>
        <v>&lt;177 micron (NGR)</v>
      </c>
      <c r="L5535">
        <v>51</v>
      </c>
      <c r="M5535" t="s">
        <v>51</v>
      </c>
      <c r="N5535">
        <v>992</v>
      </c>
      <c r="O5535">
        <v>76</v>
      </c>
      <c r="P5535">
        <v>27</v>
      </c>
      <c r="Q5535">
        <v>7</v>
      </c>
      <c r="R5535">
        <v>18</v>
      </c>
      <c r="S5535">
        <v>6</v>
      </c>
      <c r="T5535">
        <v>-0.2</v>
      </c>
      <c r="U5535">
        <v>390</v>
      </c>
      <c r="V5535">
        <v>2.2000000000000002</v>
      </c>
      <c r="W5535">
        <v>0.4</v>
      </c>
      <c r="X5535">
        <v>2</v>
      </c>
      <c r="Y5535">
        <v>-2</v>
      </c>
      <c r="Z5535">
        <v>40</v>
      </c>
      <c r="AA5535">
        <v>-0.2</v>
      </c>
      <c r="AB5535">
        <v>2</v>
      </c>
      <c r="AC5535">
        <v>673</v>
      </c>
      <c r="AD5535">
        <v>20</v>
      </c>
      <c r="AE5535">
        <v>-2</v>
      </c>
      <c r="AF5535">
        <v>9.4</v>
      </c>
      <c r="AG5535">
        <v>9.1999999999999993</v>
      </c>
      <c r="AH5535">
        <v>335</v>
      </c>
    </row>
    <row r="5536" spans="1:34" hidden="1" x14ac:dyDescent="0.25">
      <c r="A5536" t="s">
        <v>21073</v>
      </c>
      <c r="B5536" t="s">
        <v>21074</v>
      </c>
      <c r="C5536" s="1" t="str">
        <f t="shared" si="892"/>
        <v>21:0624</v>
      </c>
      <c r="D5536" s="1" t="str">
        <f>HYPERLINK("http://geochem.nrcan.gc.ca/cdogs/content/svy/svy_e.htm", "")</f>
        <v/>
      </c>
      <c r="G5536" s="1" t="str">
        <f>HYPERLINK("http://geochem.nrcan.gc.ca/cdogs/content/cr_/cr_00079_e.htm", "79")</f>
        <v>79</v>
      </c>
      <c r="J5536" t="s">
        <v>69</v>
      </c>
      <c r="K5536" t="s">
        <v>70</v>
      </c>
      <c r="L5536">
        <v>51</v>
      </c>
      <c r="M5536" t="s">
        <v>71</v>
      </c>
      <c r="N5536">
        <v>993</v>
      </c>
      <c r="O5536">
        <v>113</v>
      </c>
      <c r="P5536">
        <v>90</v>
      </c>
      <c r="Q5536">
        <v>19</v>
      </c>
      <c r="R5536">
        <v>208</v>
      </c>
      <c r="S5536">
        <v>19</v>
      </c>
      <c r="T5536">
        <v>-0.2</v>
      </c>
      <c r="U5536">
        <v>820</v>
      </c>
      <c r="V5536">
        <v>2.9</v>
      </c>
      <c r="W5536">
        <v>1.3</v>
      </c>
      <c r="X5536">
        <v>7</v>
      </c>
      <c r="Y5536">
        <v>-2</v>
      </c>
      <c r="Z5536">
        <v>64</v>
      </c>
      <c r="AA5536">
        <v>0.7</v>
      </c>
      <c r="AB5536">
        <v>4</v>
      </c>
      <c r="AC5536">
        <v>724</v>
      </c>
      <c r="AD5536">
        <v>25</v>
      </c>
      <c r="AE5536">
        <v>4</v>
      </c>
      <c r="AF5536">
        <v>2.2000000000000002</v>
      </c>
      <c r="AG5536">
        <v>3.1</v>
      </c>
      <c r="AH5536">
        <v>460</v>
      </c>
    </row>
    <row r="5537" spans="1:34" hidden="1" x14ac:dyDescent="0.25">
      <c r="A5537" t="s">
        <v>21075</v>
      </c>
      <c r="B5537" t="s">
        <v>21076</v>
      </c>
      <c r="C5537" s="1" t="str">
        <f t="shared" si="892"/>
        <v>21:0624</v>
      </c>
      <c r="D5537" s="1" t="str">
        <f t="shared" ref="D5537:D5566" si="899">HYPERLINK("http://geochem.nrcan.gc.ca/cdogs/content/svy/svy210195_e.htm", "21:0195")</f>
        <v>21:0195</v>
      </c>
      <c r="E5537" t="s">
        <v>21077</v>
      </c>
      <c r="F5537" t="s">
        <v>21078</v>
      </c>
      <c r="H5537">
        <v>62.142707799999997</v>
      </c>
      <c r="I5537">
        <v>-138.91749580000001</v>
      </c>
      <c r="J5537" s="1" t="str">
        <f t="shared" ref="J5537:J5566" si="900">HYPERLINK("http://geochem.nrcan.gc.ca/cdogs/content/kwd/kwd020030_e.htm", "NGR bulk stream sediment")</f>
        <v>NGR bulk stream sediment</v>
      </c>
      <c r="K5537" s="1" t="str">
        <f t="shared" ref="K5537:K5566" si="901">HYPERLINK("http://geochem.nrcan.gc.ca/cdogs/content/kwd/kwd080006_e.htm", "&lt;177 micron (NGR)")</f>
        <v>&lt;177 micron (NGR)</v>
      </c>
      <c r="L5537">
        <v>51</v>
      </c>
      <c r="M5537" t="s">
        <v>43</v>
      </c>
      <c r="N5537">
        <v>994</v>
      </c>
      <c r="O5537">
        <v>85</v>
      </c>
      <c r="P5537">
        <v>37</v>
      </c>
      <c r="Q5537">
        <v>12</v>
      </c>
      <c r="R5537">
        <v>29</v>
      </c>
      <c r="S5537">
        <v>12</v>
      </c>
      <c r="T5537">
        <v>0.4</v>
      </c>
      <c r="U5537">
        <v>440</v>
      </c>
      <c r="V5537">
        <v>4</v>
      </c>
      <c r="W5537">
        <v>0.4</v>
      </c>
      <c r="X5537">
        <v>8</v>
      </c>
      <c r="Y5537">
        <v>-2</v>
      </c>
      <c r="Z5537">
        <v>94</v>
      </c>
      <c r="AA5537">
        <v>0.2</v>
      </c>
      <c r="AB5537">
        <v>3</v>
      </c>
      <c r="AC5537">
        <v>774</v>
      </c>
      <c r="AD5537">
        <v>60</v>
      </c>
      <c r="AE5537">
        <v>-2</v>
      </c>
      <c r="AF5537">
        <v>22.6</v>
      </c>
      <c r="AG5537">
        <v>3.8</v>
      </c>
      <c r="AH5537">
        <v>180</v>
      </c>
    </row>
    <row r="5538" spans="1:34" hidden="1" x14ac:dyDescent="0.25">
      <c r="A5538" t="s">
        <v>21079</v>
      </c>
      <c r="B5538" t="s">
        <v>21080</v>
      </c>
      <c r="C5538" s="1" t="str">
        <f t="shared" si="892"/>
        <v>21:0624</v>
      </c>
      <c r="D5538" s="1" t="str">
        <f t="shared" si="899"/>
        <v>21:0195</v>
      </c>
      <c r="E5538" t="s">
        <v>21081</v>
      </c>
      <c r="F5538" t="s">
        <v>21082</v>
      </c>
      <c r="H5538">
        <v>62.117295300000002</v>
      </c>
      <c r="I5538">
        <v>-138.97743</v>
      </c>
      <c r="J5538" s="1" t="str">
        <f t="shared" si="900"/>
        <v>NGR bulk stream sediment</v>
      </c>
      <c r="K5538" s="1" t="str">
        <f t="shared" si="901"/>
        <v>&lt;177 micron (NGR)</v>
      </c>
      <c r="L5538">
        <v>51</v>
      </c>
      <c r="M5538" t="s">
        <v>56</v>
      </c>
      <c r="N5538">
        <v>995</v>
      </c>
      <c r="O5538">
        <v>51</v>
      </c>
      <c r="P5538">
        <v>14</v>
      </c>
      <c r="Q5538">
        <v>6</v>
      </c>
      <c r="R5538">
        <v>17</v>
      </c>
      <c r="S5538">
        <v>6</v>
      </c>
      <c r="T5538">
        <v>0.2</v>
      </c>
      <c r="U5538">
        <v>210</v>
      </c>
      <c r="V5538">
        <v>1.28</v>
      </c>
      <c r="W5538">
        <v>-0.2</v>
      </c>
      <c r="X5538">
        <v>2</v>
      </c>
      <c r="Y5538">
        <v>-2</v>
      </c>
      <c r="Z5538">
        <v>30</v>
      </c>
      <c r="AA5538">
        <v>-0.2</v>
      </c>
      <c r="AB5538">
        <v>1</v>
      </c>
      <c r="AC5538">
        <v>727</v>
      </c>
      <c r="AD5538">
        <v>-10</v>
      </c>
      <c r="AE5538">
        <v>-2</v>
      </c>
      <c r="AF5538">
        <v>3</v>
      </c>
      <c r="AG5538">
        <v>1.8</v>
      </c>
      <c r="AH5538">
        <v>230</v>
      </c>
    </row>
    <row r="5539" spans="1:34" hidden="1" x14ac:dyDescent="0.25">
      <c r="A5539" t="s">
        <v>21083</v>
      </c>
      <c r="B5539" t="s">
        <v>21084</v>
      </c>
      <c r="C5539" s="1" t="str">
        <f t="shared" si="892"/>
        <v>21:0624</v>
      </c>
      <c r="D5539" s="1" t="str">
        <f t="shared" si="899"/>
        <v>21:0195</v>
      </c>
      <c r="E5539" t="s">
        <v>21085</v>
      </c>
      <c r="F5539" t="s">
        <v>21086</v>
      </c>
      <c r="H5539">
        <v>62.112777800000003</v>
      </c>
      <c r="I5539">
        <v>-138.96329639999999</v>
      </c>
      <c r="J5539" s="1" t="str">
        <f t="shared" si="900"/>
        <v>NGR bulk stream sediment</v>
      </c>
      <c r="K5539" s="1" t="str">
        <f t="shared" si="901"/>
        <v>&lt;177 micron (NGR)</v>
      </c>
      <c r="L5539">
        <v>51</v>
      </c>
      <c r="M5539" t="s">
        <v>61</v>
      </c>
      <c r="N5539">
        <v>996</v>
      </c>
      <c r="O5539">
        <v>73</v>
      </c>
      <c r="P5539">
        <v>16</v>
      </c>
      <c r="Q5539">
        <v>5</v>
      </c>
      <c r="R5539">
        <v>17</v>
      </c>
      <c r="S5539">
        <v>6</v>
      </c>
      <c r="T5539">
        <v>-0.2</v>
      </c>
      <c r="U5539">
        <v>300</v>
      </c>
      <c r="V5539">
        <v>1.32</v>
      </c>
      <c r="W5539">
        <v>-0.2</v>
      </c>
      <c r="X5539">
        <v>3</v>
      </c>
      <c r="Y5539">
        <v>-2</v>
      </c>
      <c r="Z5539">
        <v>25</v>
      </c>
      <c r="AA5539">
        <v>-0.2</v>
      </c>
      <c r="AB5539">
        <v>2</v>
      </c>
      <c r="AC5539">
        <v>743</v>
      </c>
      <c r="AD5539">
        <v>15</v>
      </c>
      <c r="AE5539">
        <v>-2</v>
      </c>
      <c r="AF5539">
        <v>2.8</v>
      </c>
      <c r="AG5539">
        <v>3.7</v>
      </c>
      <c r="AH5539">
        <v>230</v>
      </c>
    </row>
    <row r="5540" spans="1:34" hidden="1" x14ac:dyDescent="0.25">
      <c r="A5540" t="s">
        <v>21087</v>
      </c>
      <c r="B5540" t="s">
        <v>21088</v>
      </c>
      <c r="C5540" s="1" t="str">
        <f t="shared" si="892"/>
        <v>21:0624</v>
      </c>
      <c r="D5540" s="1" t="str">
        <f t="shared" si="899"/>
        <v>21:0195</v>
      </c>
      <c r="E5540" t="s">
        <v>21089</v>
      </c>
      <c r="F5540" t="s">
        <v>21090</v>
      </c>
      <c r="H5540">
        <v>62.089879000000003</v>
      </c>
      <c r="I5540">
        <v>-138.93240230000001</v>
      </c>
      <c r="J5540" s="1" t="str">
        <f t="shared" si="900"/>
        <v>NGR bulk stream sediment</v>
      </c>
      <c r="K5540" s="1" t="str">
        <f t="shared" si="901"/>
        <v>&lt;177 micron (NGR)</v>
      </c>
      <c r="L5540">
        <v>51</v>
      </c>
      <c r="M5540" t="s">
        <v>66</v>
      </c>
      <c r="N5540">
        <v>997</v>
      </c>
      <c r="O5540">
        <v>46</v>
      </c>
      <c r="P5540">
        <v>11</v>
      </c>
      <c r="Q5540">
        <v>4</v>
      </c>
      <c r="R5540">
        <v>17</v>
      </c>
      <c r="S5540">
        <v>6</v>
      </c>
      <c r="T5540">
        <v>-0.2</v>
      </c>
      <c r="U5540">
        <v>220</v>
      </c>
      <c r="V5540">
        <v>1.24</v>
      </c>
      <c r="W5540">
        <v>-0.2</v>
      </c>
      <c r="X5540">
        <v>3</v>
      </c>
      <c r="Y5540">
        <v>-2</v>
      </c>
      <c r="Z5540">
        <v>30</v>
      </c>
      <c r="AA5540">
        <v>-0.2</v>
      </c>
      <c r="AB5540">
        <v>1</v>
      </c>
      <c r="AC5540">
        <v>688</v>
      </c>
      <c r="AD5540">
        <v>-10</v>
      </c>
      <c r="AE5540">
        <v>2</v>
      </c>
      <c r="AF5540">
        <v>3.4</v>
      </c>
      <c r="AG5540">
        <v>3.1</v>
      </c>
      <c r="AH5540">
        <v>220</v>
      </c>
    </row>
    <row r="5541" spans="1:34" hidden="1" x14ac:dyDescent="0.25">
      <c r="A5541" t="s">
        <v>21091</v>
      </c>
      <c r="B5541" t="s">
        <v>21092</v>
      </c>
      <c r="C5541" s="1" t="str">
        <f t="shared" si="892"/>
        <v>21:0624</v>
      </c>
      <c r="D5541" s="1" t="str">
        <f t="shared" si="899"/>
        <v>21:0195</v>
      </c>
      <c r="E5541" t="s">
        <v>21093</v>
      </c>
      <c r="F5541" t="s">
        <v>21094</v>
      </c>
      <c r="H5541">
        <v>62.081985099999997</v>
      </c>
      <c r="I5541">
        <v>-138.8419159</v>
      </c>
      <c r="J5541" s="1" t="str">
        <f t="shared" si="900"/>
        <v>NGR bulk stream sediment</v>
      </c>
      <c r="K5541" s="1" t="str">
        <f t="shared" si="901"/>
        <v>&lt;177 micron (NGR)</v>
      </c>
      <c r="L5541">
        <v>51</v>
      </c>
      <c r="M5541" t="s">
        <v>76</v>
      </c>
      <c r="N5541">
        <v>998</v>
      </c>
      <c r="O5541">
        <v>61</v>
      </c>
      <c r="P5541">
        <v>14</v>
      </c>
      <c r="Q5541">
        <v>10</v>
      </c>
      <c r="R5541">
        <v>11</v>
      </c>
      <c r="S5541">
        <v>5</v>
      </c>
      <c r="T5541">
        <v>0.4</v>
      </c>
      <c r="U5541">
        <v>300</v>
      </c>
      <c r="V5541">
        <v>1.6</v>
      </c>
      <c r="W5541">
        <v>-0.2</v>
      </c>
      <c r="X5541">
        <v>1</v>
      </c>
      <c r="Y5541">
        <v>-2</v>
      </c>
      <c r="Z5541">
        <v>32</v>
      </c>
      <c r="AA5541">
        <v>0.2</v>
      </c>
      <c r="AB5541">
        <v>3</v>
      </c>
      <c r="AC5541">
        <v>573</v>
      </c>
      <c r="AD5541">
        <v>10</v>
      </c>
      <c r="AE5541">
        <v>-2</v>
      </c>
      <c r="AF5541">
        <v>6</v>
      </c>
      <c r="AG5541">
        <v>8.3000000000000007</v>
      </c>
      <c r="AH5541">
        <v>345</v>
      </c>
    </row>
    <row r="5542" spans="1:34" hidden="1" x14ac:dyDescent="0.25">
      <c r="A5542" t="s">
        <v>21095</v>
      </c>
      <c r="B5542" t="s">
        <v>21096</v>
      </c>
      <c r="C5542" s="1" t="str">
        <f t="shared" si="892"/>
        <v>21:0624</v>
      </c>
      <c r="D5542" s="1" t="str">
        <f t="shared" si="899"/>
        <v>21:0195</v>
      </c>
      <c r="E5542" t="s">
        <v>21097</v>
      </c>
      <c r="F5542" t="s">
        <v>21098</v>
      </c>
      <c r="H5542">
        <v>62.079932800000002</v>
      </c>
      <c r="I5542">
        <v>-138.8531303</v>
      </c>
      <c r="J5542" s="1" t="str">
        <f t="shared" si="900"/>
        <v>NGR bulk stream sediment</v>
      </c>
      <c r="K5542" s="1" t="str">
        <f t="shared" si="901"/>
        <v>&lt;177 micron (NGR)</v>
      </c>
      <c r="L5542">
        <v>51</v>
      </c>
      <c r="M5542" t="s">
        <v>81</v>
      </c>
      <c r="N5542">
        <v>999</v>
      </c>
      <c r="O5542">
        <v>67</v>
      </c>
      <c r="P5542">
        <v>15</v>
      </c>
      <c r="Q5542">
        <v>7</v>
      </c>
      <c r="R5542">
        <v>13</v>
      </c>
      <c r="S5542">
        <v>5</v>
      </c>
      <c r="T5542">
        <v>0.3</v>
      </c>
      <c r="U5542">
        <v>320</v>
      </c>
      <c r="V5542">
        <v>1.64</v>
      </c>
      <c r="W5542">
        <v>0.5</v>
      </c>
      <c r="X5542">
        <v>1</v>
      </c>
      <c r="Y5542">
        <v>-2</v>
      </c>
      <c r="Z5542">
        <v>37</v>
      </c>
      <c r="AA5542">
        <v>0.2</v>
      </c>
      <c r="AB5542">
        <v>1</v>
      </c>
      <c r="AC5542">
        <v>626</v>
      </c>
      <c r="AD5542">
        <v>-10</v>
      </c>
      <c r="AE5542">
        <v>2</v>
      </c>
      <c r="AF5542">
        <v>4.5999999999999996</v>
      </c>
      <c r="AG5542">
        <v>8</v>
      </c>
      <c r="AH5542">
        <v>290</v>
      </c>
    </row>
    <row r="5543" spans="1:34" hidden="1" x14ac:dyDescent="0.25">
      <c r="A5543" t="s">
        <v>21099</v>
      </c>
      <c r="B5543" t="s">
        <v>21100</v>
      </c>
      <c r="C5543" s="1" t="str">
        <f t="shared" si="892"/>
        <v>21:0624</v>
      </c>
      <c r="D5543" s="1" t="str">
        <f t="shared" si="899"/>
        <v>21:0195</v>
      </c>
      <c r="E5543" t="s">
        <v>21101</v>
      </c>
      <c r="F5543" t="s">
        <v>21102</v>
      </c>
      <c r="H5543">
        <v>62.0600728</v>
      </c>
      <c r="I5543">
        <v>-139.01671579999999</v>
      </c>
      <c r="J5543" s="1" t="str">
        <f t="shared" si="900"/>
        <v>NGR bulk stream sediment</v>
      </c>
      <c r="K5543" s="1" t="str">
        <f t="shared" si="901"/>
        <v>&lt;177 micron (NGR)</v>
      </c>
      <c r="L5543">
        <v>51</v>
      </c>
      <c r="M5543" t="s">
        <v>86</v>
      </c>
      <c r="N5543">
        <v>1000</v>
      </c>
      <c r="O5543">
        <v>44</v>
      </c>
      <c r="P5543">
        <v>11</v>
      </c>
      <c r="Q5543">
        <v>3</v>
      </c>
      <c r="R5543">
        <v>14</v>
      </c>
      <c r="S5543">
        <v>4</v>
      </c>
      <c r="T5543">
        <v>-0.2</v>
      </c>
      <c r="U5543">
        <v>114</v>
      </c>
      <c r="V5543">
        <v>1.1499999999999999</v>
      </c>
      <c r="W5543">
        <v>-0.2</v>
      </c>
      <c r="X5543">
        <v>1</v>
      </c>
      <c r="Y5543">
        <v>-2</v>
      </c>
      <c r="Z5543">
        <v>26</v>
      </c>
      <c r="AA5543">
        <v>0.3</v>
      </c>
      <c r="AB5543">
        <v>-1</v>
      </c>
      <c r="AC5543">
        <v>658</v>
      </c>
      <c r="AD5543">
        <v>-10</v>
      </c>
      <c r="AE5543">
        <v>-2</v>
      </c>
      <c r="AF5543">
        <v>2.8</v>
      </c>
      <c r="AG5543">
        <v>2.5</v>
      </c>
      <c r="AH5543">
        <v>270</v>
      </c>
    </row>
    <row r="5544" spans="1:34" hidden="1" x14ac:dyDescent="0.25">
      <c r="A5544" t="s">
        <v>21103</v>
      </c>
      <c r="B5544" t="s">
        <v>21104</v>
      </c>
      <c r="C5544" s="1" t="str">
        <f t="shared" si="892"/>
        <v>21:0624</v>
      </c>
      <c r="D5544" s="1" t="str">
        <f t="shared" si="899"/>
        <v>21:0195</v>
      </c>
      <c r="E5544" t="s">
        <v>21105</v>
      </c>
      <c r="F5544" t="s">
        <v>21106</v>
      </c>
      <c r="H5544">
        <v>62.084414500000001</v>
      </c>
      <c r="I5544">
        <v>-139.0172336</v>
      </c>
      <c r="J5544" s="1" t="str">
        <f t="shared" si="900"/>
        <v>NGR bulk stream sediment</v>
      </c>
      <c r="K5544" s="1" t="str">
        <f t="shared" si="901"/>
        <v>&lt;177 micron (NGR)</v>
      </c>
      <c r="L5544">
        <v>51</v>
      </c>
      <c r="M5544" t="s">
        <v>91</v>
      </c>
      <c r="N5544">
        <v>1001</v>
      </c>
      <c r="O5544">
        <v>63</v>
      </c>
      <c r="P5544">
        <v>28</v>
      </c>
      <c r="Q5544">
        <v>7</v>
      </c>
      <c r="R5544">
        <v>24</v>
      </c>
      <c r="S5544">
        <v>7</v>
      </c>
      <c r="T5544">
        <v>0.4</v>
      </c>
      <c r="U5544">
        <v>230</v>
      </c>
      <c r="V5544">
        <v>1.8</v>
      </c>
      <c r="W5544">
        <v>0.2</v>
      </c>
      <c r="X5544">
        <v>3</v>
      </c>
      <c r="Y5544">
        <v>-2</v>
      </c>
      <c r="Z5544">
        <v>42</v>
      </c>
      <c r="AA5544">
        <v>0.4</v>
      </c>
      <c r="AB5544">
        <v>-1</v>
      </c>
      <c r="AC5544">
        <v>731</v>
      </c>
      <c r="AD5544">
        <v>15</v>
      </c>
      <c r="AE5544">
        <v>2</v>
      </c>
      <c r="AF5544">
        <v>7</v>
      </c>
      <c r="AG5544">
        <v>2.6</v>
      </c>
      <c r="AH5544">
        <v>220</v>
      </c>
    </row>
    <row r="5545" spans="1:34" hidden="1" x14ac:dyDescent="0.25">
      <c r="A5545" t="s">
        <v>21107</v>
      </c>
      <c r="B5545" t="s">
        <v>21108</v>
      </c>
      <c r="C5545" s="1" t="str">
        <f t="shared" si="892"/>
        <v>21:0624</v>
      </c>
      <c r="D5545" s="1" t="str">
        <f t="shared" si="899"/>
        <v>21:0195</v>
      </c>
      <c r="E5545" t="s">
        <v>21109</v>
      </c>
      <c r="F5545" t="s">
        <v>21110</v>
      </c>
      <c r="H5545">
        <v>62.091277300000002</v>
      </c>
      <c r="I5545">
        <v>-139.03437049999999</v>
      </c>
      <c r="J5545" s="1" t="str">
        <f t="shared" si="900"/>
        <v>NGR bulk stream sediment</v>
      </c>
      <c r="K5545" s="1" t="str">
        <f t="shared" si="901"/>
        <v>&lt;177 micron (NGR)</v>
      </c>
      <c r="L5545">
        <v>51</v>
      </c>
      <c r="M5545" t="s">
        <v>96</v>
      </c>
      <c r="N5545">
        <v>1002</v>
      </c>
      <c r="O5545">
        <v>47</v>
      </c>
      <c r="P5545">
        <v>15</v>
      </c>
      <c r="Q5545">
        <v>5</v>
      </c>
      <c r="R5545">
        <v>18</v>
      </c>
      <c r="S5545">
        <v>8</v>
      </c>
      <c r="T5545">
        <v>0.2</v>
      </c>
      <c r="U5545">
        <v>184</v>
      </c>
      <c r="V5545">
        <v>1.3</v>
      </c>
      <c r="W5545">
        <v>-0.2</v>
      </c>
      <c r="X5545">
        <v>2</v>
      </c>
      <c r="Y5545">
        <v>-2</v>
      </c>
      <c r="Z5545">
        <v>30</v>
      </c>
      <c r="AA5545">
        <v>0.3</v>
      </c>
      <c r="AB5545">
        <v>1</v>
      </c>
      <c r="AC5545">
        <v>734</v>
      </c>
      <c r="AD5545">
        <v>-10</v>
      </c>
      <c r="AE5545">
        <v>-2</v>
      </c>
      <c r="AF5545">
        <v>3.2</v>
      </c>
      <c r="AG5545">
        <v>2</v>
      </c>
      <c r="AH5545">
        <v>255</v>
      </c>
    </row>
    <row r="5546" spans="1:34" hidden="1" x14ac:dyDescent="0.25">
      <c r="A5546" t="s">
        <v>21111</v>
      </c>
      <c r="B5546" t="s">
        <v>21112</v>
      </c>
      <c r="C5546" s="1" t="str">
        <f t="shared" si="892"/>
        <v>21:0624</v>
      </c>
      <c r="D5546" s="1" t="str">
        <f t="shared" si="899"/>
        <v>21:0195</v>
      </c>
      <c r="E5546" t="s">
        <v>21113</v>
      </c>
      <c r="F5546" t="s">
        <v>21114</v>
      </c>
      <c r="H5546">
        <v>62.076122599999998</v>
      </c>
      <c r="I5546">
        <v>-139.0490978</v>
      </c>
      <c r="J5546" s="1" t="str">
        <f t="shared" si="900"/>
        <v>NGR bulk stream sediment</v>
      </c>
      <c r="K5546" s="1" t="str">
        <f t="shared" si="901"/>
        <v>&lt;177 micron (NGR)</v>
      </c>
      <c r="L5546">
        <v>51</v>
      </c>
      <c r="M5546" t="s">
        <v>101</v>
      </c>
      <c r="N5546">
        <v>1003</v>
      </c>
      <c r="O5546">
        <v>45</v>
      </c>
      <c r="P5546">
        <v>11</v>
      </c>
      <c r="Q5546">
        <v>5</v>
      </c>
      <c r="R5546">
        <v>15</v>
      </c>
      <c r="S5546">
        <v>5</v>
      </c>
      <c r="T5546">
        <v>-0.2</v>
      </c>
      <c r="U5546">
        <v>152</v>
      </c>
      <c r="V5546">
        <v>1.2</v>
      </c>
      <c r="W5546">
        <v>-0.2</v>
      </c>
      <c r="X5546">
        <v>2</v>
      </c>
      <c r="Y5546">
        <v>-2</v>
      </c>
      <c r="Z5546">
        <v>25</v>
      </c>
      <c r="AA5546">
        <v>-0.2</v>
      </c>
      <c r="AB5546">
        <v>-1</v>
      </c>
      <c r="AC5546">
        <v>680</v>
      </c>
      <c r="AD5546">
        <v>-10</v>
      </c>
      <c r="AE5546">
        <v>6</v>
      </c>
      <c r="AF5546">
        <v>1.4</v>
      </c>
      <c r="AG5546">
        <v>2.2000000000000002</v>
      </c>
      <c r="AH5546">
        <v>265</v>
      </c>
    </row>
    <row r="5547" spans="1:34" hidden="1" x14ac:dyDescent="0.25">
      <c r="A5547" t="s">
        <v>21115</v>
      </c>
      <c r="B5547" t="s">
        <v>21116</v>
      </c>
      <c r="C5547" s="1" t="str">
        <f t="shared" si="892"/>
        <v>21:0624</v>
      </c>
      <c r="D5547" s="1" t="str">
        <f t="shared" si="899"/>
        <v>21:0195</v>
      </c>
      <c r="E5547" t="s">
        <v>21117</v>
      </c>
      <c r="F5547" t="s">
        <v>21118</v>
      </c>
      <c r="H5547">
        <v>62.048698799999997</v>
      </c>
      <c r="I5547">
        <v>-139.0630606</v>
      </c>
      <c r="J5547" s="1" t="str">
        <f t="shared" si="900"/>
        <v>NGR bulk stream sediment</v>
      </c>
      <c r="K5547" s="1" t="str">
        <f t="shared" si="901"/>
        <v>&lt;177 micron (NGR)</v>
      </c>
      <c r="L5547">
        <v>51</v>
      </c>
      <c r="M5547" t="s">
        <v>106</v>
      </c>
      <c r="N5547">
        <v>1004</v>
      </c>
      <c r="O5547">
        <v>73</v>
      </c>
      <c r="P5547">
        <v>22</v>
      </c>
      <c r="Q5547">
        <v>6</v>
      </c>
      <c r="R5547">
        <v>20</v>
      </c>
      <c r="S5547">
        <v>7</v>
      </c>
      <c r="T5547">
        <v>0.2</v>
      </c>
      <c r="U5547">
        <v>168</v>
      </c>
      <c r="V5547">
        <v>1.5</v>
      </c>
      <c r="W5547">
        <v>-0.2</v>
      </c>
      <c r="X5547">
        <v>1</v>
      </c>
      <c r="Y5547">
        <v>-2</v>
      </c>
      <c r="Z5547">
        <v>23</v>
      </c>
      <c r="AA5547">
        <v>-0.2</v>
      </c>
      <c r="AB5547">
        <v>1</v>
      </c>
      <c r="AC5547">
        <v>557</v>
      </c>
      <c r="AD5547">
        <v>65</v>
      </c>
      <c r="AE5547">
        <v>-2</v>
      </c>
      <c r="AF5547">
        <v>13</v>
      </c>
      <c r="AG5547">
        <v>3</v>
      </c>
      <c r="AH5547">
        <v>255</v>
      </c>
    </row>
    <row r="5548" spans="1:34" hidden="1" x14ac:dyDescent="0.25">
      <c r="A5548" t="s">
        <v>21119</v>
      </c>
      <c r="B5548" t="s">
        <v>21120</v>
      </c>
      <c r="C5548" s="1" t="str">
        <f t="shared" si="892"/>
        <v>21:0624</v>
      </c>
      <c r="D5548" s="1" t="str">
        <f t="shared" si="899"/>
        <v>21:0195</v>
      </c>
      <c r="E5548" t="s">
        <v>21121</v>
      </c>
      <c r="F5548" t="s">
        <v>21122</v>
      </c>
      <c r="H5548">
        <v>62.020728699999999</v>
      </c>
      <c r="I5548">
        <v>-139.34226430000001</v>
      </c>
      <c r="J5548" s="1" t="str">
        <f t="shared" si="900"/>
        <v>NGR bulk stream sediment</v>
      </c>
      <c r="K5548" s="1" t="str">
        <f t="shared" si="901"/>
        <v>&lt;177 micron (NGR)</v>
      </c>
      <c r="L5548">
        <v>51</v>
      </c>
      <c r="M5548" t="s">
        <v>111</v>
      </c>
      <c r="N5548">
        <v>1005</v>
      </c>
      <c r="O5548">
        <v>69</v>
      </c>
      <c r="P5548">
        <v>11</v>
      </c>
      <c r="Q5548">
        <v>6</v>
      </c>
      <c r="R5548">
        <v>10</v>
      </c>
      <c r="S5548">
        <v>6</v>
      </c>
      <c r="T5548">
        <v>0.2</v>
      </c>
      <c r="U5548">
        <v>300</v>
      </c>
      <c r="V5548">
        <v>1.6</v>
      </c>
      <c r="W5548">
        <v>0.3</v>
      </c>
      <c r="X5548">
        <v>3</v>
      </c>
      <c r="Y5548">
        <v>-2</v>
      </c>
      <c r="Z5548">
        <v>41</v>
      </c>
      <c r="AA5548">
        <v>0.3</v>
      </c>
      <c r="AB5548">
        <v>1</v>
      </c>
      <c r="AC5548">
        <v>826</v>
      </c>
      <c r="AD5548">
        <v>10</v>
      </c>
      <c r="AE5548">
        <v>-2</v>
      </c>
      <c r="AF5548">
        <v>4.8</v>
      </c>
      <c r="AG5548">
        <v>2.7</v>
      </c>
      <c r="AH5548">
        <v>280</v>
      </c>
    </row>
    <row r="5549" spans="1:34" hidden="1" x14ac:dyDescent="0.25">
      <c r="A5549" t="s">
        <v>21123</v>
      </c>
      <c r="B5549" t="s">
        <v>21124</v>
      </c>
      <c r="C5549" s="1" t="str">
        <f t="shared" si="892"/>
        <v>21:0624</v>
      </c>
      <c r="D5549" s="1" t="str">
        <f t="shared" si="899"/>
        <v>21:0195</v>
      </c>
      <c r="E5549" t="s">
        <v>21125</v>
      </c>
      <c r="F5549" t="s">
        <v>21126</v>
      </c>
      <c r="H5549">
        <v>62.021853</v>
      </c>
      <c r="I5549">
        <v>-139.3917557</v>
      </c>
      <c r="J5549" s="1" t="str">
        <f t="shared" si="900"/>
        <v>NGR bulk stream sediment</v>
      </c>
      <c r="K5549" s="1" t="str">
        <f t="shared" si="901"/>
        <v>&lt;177 micron (NGR)</v>
      </c>
      <c r="L5549">
        <v>51</v>
      </c>
      <c r="M5549" t="s">
        <v>116</v>
      </c>
      <c r="N5549">
        <v>1006</v>
      </c>
      <c r="O5549">
        <v>90</v>
      </c>
      <c r="P5549">
        <v>26</v>
      </c>
      <c r="Q5549">
        <v>16</v>
      </c>
      <c r="R5549">
        <v>21</v>
      </c>
      <c r="S5549">
        <v>8</v>
      </c>
      <c r="T5549">
        <v>0.3</v>
      </c>
      <c r="U5549">
        <v>550</v>
      </c>
      <c r="V5549">
        <v>1.82</v>
      </c>
      <c r="W5549">
        <v>0.3</v>
      </c>
      <c r="X5549">
        <v>6</v>
      </c>
      <c r="Y5549">
        <v>-2</v>
      </c>
      <c r="Z5549">
        <v>41</v>
      </c>
      <c r="AA5549">
        <v>1.1000000000000001</v>
      </c>
      <c r="AB5549">
        <v>1</v>
      </c>
      <c r="AC5549">
        <v>725</v>
      </c>
      <c r="AD5549">
        <v>20</v>
      </c>
      <c r="AE5549">
        <v>-2</v>
      </c>
      <c r="AF5549">
        <v>7.6</v>
      </c>
      <c r="AG5549">
        <v>3.3</v>
      </c>
      <c r="AH5549">
        <v>320</v>
      </c>
    </row>
    <row r="5550" spans="1:34" hidden="1" x14ac:dyDescent="0.25">
      <c r="A5550" t="s">
        <v>21127</v>
      </c>
      <c r="B5550" t="s">
        <v>21128</v>
      </c>
      <c r="C5550" s="1" t="str">
        <f t="shared" si="892"/>
        <v>21:0624</v>
      </c>
      <c r="D5550" s="1" t="str">
        <f t="shared" si="899"/>
        <v>21:0195</v>
      </c>
      <c r="E5550" t="s">
        <v>21129</v>
      </c>
      <c r="F5550" t="s">
        <v>21130</v>
      </c>
      <c r="H5550">
        <v>62.038980100000003</v>
      </c>
      <c r="I5550">
        <v>-139.40536349999999</v>
      </c>
      <c r="J5550" s="1" t="str">
        <f t="shared" si="900"/>
        <v>NGR bulk stream sediment</v>
      </c>
      <c r="K5550" s="1" t="str">
        <f t="shared" si="901"/>
        <v>&lt;177 micron (NGR)</v>
      </c>
      <c r="L5550">
        <v>51</v>
      </c>
      <c r="M5550" t="s">
        <v>121</v>
      </c>
      <c r="N5550">
        <v>1007</v>
      </c>
      <c r="O5550">
        <v>83</v>
      </c>
      <c r="P5550">
        <v>21</v>
      </c>
      <c r="Q5550">
        <v>20</v>
      </c>
      <c r="R5550">
        <v>17</v>
      </c>
      <c r="S5550">
        <v>6</v>
      </c>
      <c r="T5550">
        <v>0.4</v>
      </c>
      <c r="U5550">
        <v>360</v>
      </c>
      <c r="V5550">
        <v>1.82</v>
      </c>
      <c r="W5550">
        <v>0.5</v>
      </c>
      <c r="X5550">
        <v>6</v>
      </c>
      <c r="Y5550">
        <v>-2</v>
      </c>
      <c r="Z5550">
        <v>40</v>
      </c>
      <c r="AA5550">
        <v>1.6</v>
      </c>
      <c r="AB5550">
        <v>2</v>
      </c>
      <c r="AC5550">
        <v>862</v>
      </c>
      <c r="AD5550">
        <v>20</v>
      </c>
      <c r="AE5550">
        <v>-2</v>
      </c>
      <c r="AF5550">
        <v>5.4</v>
      </c>
      <c r="AG5550">
        <v>2.2999999999999998</v>
      </c>
      <c r="AH5550">
        <v>240</v>
      </c>
    </row>
    <row r="5551" spans="1:34" hidden="1" x14ac:dyDescent="0.25">
      <c r="A5551" t="s">
        <v>21131</v>
      </c>
      <c r="B5551" t="s">
        <v>21132</v>
      </c>
      <c r="C5551" s="1" t="str">
        <f t="shared" si="892"/>
        <v>21:0624</v>
      </c>
      <c r="D5551" s="1" t="str">
        <f t="shared" si="899"/>
        <v>21:0195</v>
      </c>
      <c r="E5551" t="s">
        <v>21133</v>
      </c>
      <c r="F5551" t="s">
        <v>21134</v>
      </c>
      <c r="H5551">
        <v>62.041103300000003</v>
      </c>
      <c r="I5551">
        <v>-139.41431610000001</v>
      </c>
      <c r="J5551" s="1" t="str">
        <f t="shared" si="900"/>
        <v>NGR bulk stream sediment</v>
      </c>
      <c r="K5551" s="1" t="str">
        <f t="shared" si="901"/>
        <v>&lt;177 micron (NGR)</v>
      </c>
      <c r="L5551">
        <v>51</v>
      </c>
      <c r="M5551" t="s">
        <v>126</v>
      </c>
      <c r="N5551">
        <v>1008</v>
      </c>
      <c r="O5551">
        <v>85</v>
      </c>
      <c r="P5551">
        <v>19</v>
      </c>
      <c r="Q5551">
        <v>15</v>
      </c>
      <c r="R5551">
        <v>16</v>
      </c>
      <c r="S5551">
        <v>7</v>
      </c>
      <c r="T5551">
        <v>-0.2</v>
      </c>
      <c r="U5551">
        <v>420</v>
      </c>
      <c r="V5551">
        <v>2</v>
      </c>
      <c r="W5551">
        <v>-0.2</v>
      </c>
      <c r="X5551">
        <v>6</v>
      </c>
      <c r="Y5551">
        <v>-2</v>
      </c>
      <c r="Z5551">
        <v>43</v>
      </c>
      <c r="AA5551">
        <v>1</v>
      </c>
      <c r="AB5551">
        <v>-1</v>
      </c>
      <c r="AC5551">
        <v>816</v>
      </c>
      <c r="AD5551">
        <v>15</v>
      </c>
      <c r="AE5551">
        <v>2</v>
      </c>
      <c r="AF5551">
        <v>4.4000000000000004</v>
      </c>
      <c r="AG5551">
        <v>2.6</v>
      </c>
      <c r="AH5551">
        <v>280</v>
      </c>
    </row>
    <row r="5552" spans="1:34" hidden="1" x14ac:dyDescent="0.25">
      <c r="A5552" t="s">
        <v>21135</v>
      </c>
      <c r="B5552" t="s">
        <v>21136</v>
      </c>
      <c r="C5552" s="1" t="str">
        <f t="shared" si="892"/>
        <v>21:0624</v>
      </c>
      <c r="D5552" s="1" t="str">
        <f t="shared" si="899"/>
        <v>21:0195</v>
      </c>
      <c r="E5552" t="s">
        <v>21137</v>
      </c>
      <c r="F5552" t="s">
        <v>21138</v>
      </c>
      <c r="H5552">
        <v>62.032763899999999</v>
      </c>
      <c r="I5552">
        <v>-139.48972560000001</v>
      </c>
      <c r="J5552" s="1" t="str">
        <f t="shared" si="900"/>
        <v>NGR bulk stream sediment</v>
      </c>
      <c r="K5552" s="1" t="str">
        <f t="shared" si="901"/>
        <v>&lt;177 micron (NGR)</v>
      </c>
      <c r="L5552">
        <v>51</v>
      </c>
      <c r="M5552" t="s">
        <v>131</v>
      </c>
      <c r="N5552">
        <v>1009</v>
      </c>
      <c r="O5552">
        <v>85</v>
      </c>
      <c r="P5552">
        <v>18</v>
      </c>
      <c r="Q5552">
        <v>17</v>
      </c>
      <c r="R5552">
        <v>17</v>
      </c>
      <c r="S5552">
        <v>8</v>
      </c>
      <c r="T5552">
        <v>0.2</v>
      </c>
      <c r="U5552">
        <v>470</v>
      </c>
      <c r="V5552">
        <v>2</v>
      </c>
      <c r="W5552">
        <v>-0.2</v>
      </c>
      <c r="X5552">
        <v>7</v>
      </c>
      <c r="Y5552">
        <v>-2</v>
      </c>
      <c r="Z5552">
        <v>39</v>
      </c>
      <c r="AA5552">
        <v>0.9</v>
      </c>
      <c r="AB5552">
        <v>-1</v>
      </c>
      <c r="AC5552">
        <v>753</v>
      </c>
      <c r="AD5552">
        <v>20</v>
      </c>
      <c r="AE5552">
        <v>-2</v>
      </c>
      <c r="AF5552">
        <v>9.1999999999999993</v>
      </c>
      <c r="AG5552">
        <v>3.1</v>
      </c>
      <c r="AH5552">
        <v>230</v>
      </c>
    </row>
    <row r="5553" spans="1:34" hidden="1" x14ac:dyDescent="0.25">
      <c r="A5553" t="s">
        <v>21139</v>
      </c>
      <c r="B5553" t="s">
        <v>21140</v>
      </c>
      <c r="C5553" s="1" t="str">
        <f t="shared" si="892"/>
        <v>21:0624</v>
      </c>
      <c r="D5553" s="1" t="str">
        <f t="shared" si="899"/>
        <v>21:0195</v>
      </c>
      <c r="E5553" t="s">
        <v>21141</v>
      </c>
      <c r="F5553" t="s">
        <v>21142</v>
      </c>
      <c r="H5553">
        <v>62.023501699999997</v>
      </c>
      <c r="I5553">
        <v>-139.46318160000001</v>
      </c>
      <c r="J5553" s="1" t="str">
        <f t="shared" si="900"/>
        <v>NGR bulk stream sediment</v>
      </c>
      <c r="K5553" s="1" t="str">
        <f t="shared" si="901"/>
        <v>&lt;177 micron (NGR)</v>
      </c>
      <c r="L5553">
        <v>52</v>
      </c>
      <c r="M5553" t="s">
        <v>38</v>
      </c>
      <c r="N5553">
        <v>1010</v>
      </c>
      <c r="O5553">
        <v>84</v>
      </c>
      <c r="P5553">
        <v>23</v>
      </c>
      <c r="Q5553">
        <v>13</v>
      </c>
      <c r="R5553">
        <v>20</v>
      </c>
      <c r="S5553">
        <v>8</v>
      </c>
      <c r="T5553">
        <v>0.4</v>
      </c>
      <c r="U5553">
        <v>470</v>
      </c>
      <c r="V5553">
        <v>2.2000000000000002</v>
      </c>
      <c r="W5553">
        <v>0.4</v>
      </c>
      <c r="X5553">
        <v>8</v>
      </c>
      <c r="Y5553">
        <v>-2</v>
      </c>
      <c r="Z5553">
        <v>44</v>
      </c>
      <c r="AA5553">
        <v>0.9</v>
      </c>
      <c r="AB5553">
        <v>-1</v>
      </c>
      <c r="AC5553">
        <v>776</v>
      </c>
      <c r="AD5553">
        <v>20</v>
      </c>
      <c r="AE5553">
        <v>2</v>
      </c>
      <c r="AF5553">
        <v>10.4</v>
      </c>
      <c r="AG5553">
        <v>3.3</v>
      </c>
      <c r="AH5553">
        <v>345</v>
      </c>
    </row>
    <row r="5554" spans="1:34" hidden="1" x14ac:dyDescent="0.25">
      <c r="A5554" t="s">
        <v>21143</v>
      </c>
      <c r="B5554" t="s">
        <v>21144</v>
      </c>
      <c r="C5554" s="1" t="str">
        <f t="shared" si="892"/>
        <v>21:0624</v>
      </c>
      <c r="D5554" s="1" t="str">
        <f t="shared" si="899"/>
        <v>21:0195</v>
      </c>
      <c r="E5554" t="s">
        <v>21141</v>
      </c>
      <c r="F5554" t="s">
        <v>21145</v>
      </c>
      <c r="H5554">
        <v>62.023501699999997</v>
      </c>
      <c r="I5554">
        <v>-139.46318160000001</v>
      </c>
      <c r="J5554" s="1" t="str">
        <f t="shared" si="900"/>
        <v>NGR bulk stream sediment</v>
      </c>
      <c r="K5554" s="1" t="str">
        <f t="shared" si="901"/>
        <v>&lt;177 micron (NGR)</v>
      </c>
      <c r="L5554">
        <v>52</v>
      </c>
      <c r="M5554" t="s">
        <v>47</v>
      </c>
      <c r="N5554">
        <v>1011</v>
      </c>
      <c r="O5554">
        <v>83</v>
      </c>
      <c r="P5554">
        <v>23</v>
      </c>
      <c r="Q5554">
        <v>15</v>
      </c>
      <c r="R5554">
        <v>19</v>
      </c>
      <c r="S5554">
        <v>8</v>
      </c>
      <c r="T5554">
        <v>0.3</v>
      </c>
      <c r="U5554">
        <v>470</v>
      </c>
      <c r="V5554">
        <v>2.2000000000000002</v>
      </c>
      <c r="W5554">
        <v>0.2</v>
      </c>
      <c r="X5554">
        <v>9</v>
      </c>
      <c r="Y5554">
        <v>-2</v>
      </c>
      <c r="Z5554">
        <v>42</v>
      </c>
      <c r="AA5554">
        <v>0.9</v>
      </c>
      <c r="AB5554">
        <v>1</v>
      </c>
      <c r="AC5554">
        <v>713</v>
      </c>
      <c r="AD5554">
        <v>20</v>
      </c>
      <c r="AE5554">
        <v>2</v>
      </c>
      <c r="AF5554">
        <v>11.8</v>
      </c>
      <c r="AG5554">
        <v>3.6</v>
      </c>
      <c r="AH5554">
        <v>200</v>
      </c>
    </row>
    <row r="5555" spans="1:34" hidden="1" x14ac:dyDescent="0.25">
      <c r="A5555" t="s">
        <v>21146</v>
      </c>
      <c r="B5555" t="s">
        <v>21147</v>
      </c>
      <c r="C5555" s="1" t="str">
        <f t="shared" si="892"/>
        <v>21:0624</v>
      </c>
      <c r="D5555" s="1" t="str">
        <f t="shared" si="899"/>
        <v>21:0195</v>
      </c>
      <c r="E5555" t="s">
        <v>21141</v>
      </c>
      <c r="F5555" t="s">
        <v>21148</v>
      </c>
      <c r="H5555">
        <v>62.023501699999997</v>
      </c>
      <c r="I5555">
        <v>-139.46318160000001</v>
      </c>
      <c r="J5555" s="1" t="str">
        <f t="shared" si="900"/>
        <v>NGR bulk stream sediment</v>
      </c>
      <c r="K5555" s="1" t="str">
        <f t="shared" si="901"/>
        <v>&lt;177 micron (NGR)</v>
      </c>
      <c r="L5555">
        <v>52</v>
      </c>
      <c r="M5555" t="s">
        <v>51</v>
      </c>
      <c r="N5555">
        <v>1012</v>
      </c>
      <c r="O5555">
        <v>85</v>
      </c>
      <c r="P5555">
        <v>20</v>
      </c>
      <c r="Q5555">
        <v>11</v>
      </c>
      <c r="R5555">
        <v>20</v>
      </c>
      <c r="S5555">
        <v>8</v>
      </c>
      <c r="T5555">
        <v>0.3</v>
      </c>
      <c r="U5555">
        <v>460</v>
      </c>
      <c r="V5555">
        <v>2.0499999999999998</v>
      </c>
      <c r="W5555">
        <v>0.4</v>
      </c>
      <c r="X5555">
        <v>8</v>
      </c>
      <c r="Y5555">
        <v>-2</v>
      </c>
      <c r="Z5555">
        <v>44</v>
      </c>
      <c r="AA5555">
        <v>1</v>
      </c>
      <c r="AB5555">
        <v>2</v>
      </c>
      <c r="AC5555">
        <v>776</v>
      </c>
      <c r="AD5555">
        <v>20</v>
      </c>
      <c r="AE5555">
        <v>-2</v>
      </c>
      <c r="AF5555">
        <v>8.8000000000000007</v>
      </c>
      <c r="AG5555">
        <v>3.2</v>
      </c>
      <c r="AH5555">
        <v>215</v>
      </c>
    </row>
    <row r="5556" spans="1:34" hidden="1" x14ac:dyDescent="0.25">
      <c r="A5556" t="s">
        <v>21149</v>
      </c>
      <c r="B5556" t="s">
        <v>21150</v>
      </c>
      <c r="C5556" s="1" t="str">
        <f t="shared" si="892"/>
        <v>21:0624</v>
      </c>
      <c r="D5556" s="1" t="str">
        <f t="shared" si="899"/>
        <v>21:0195</v>
      </c>
      <c r="E5556" t="s">
        <v>21151</v>
      </c>
      <c r="F5556" t="s">
        <v>21152</v>
      </c>
      <c r="H5556">
        <v>62.018188199999997</v>
      </c>
      <c r="I5556">
        <v>-139.50917340000001</v>
      </c>
      <c r="J5556" s="1" t="str">
        <f t="shared" si="900"/>
        <v>NGR bulk stream sediment</v>
      </c>
      <c r="K5556" s="1" t="str">
        <f t="shared" si="901"/>
        <v>&lt;177 micron (NGR)</v>
      </c>
      <c r="L5556">
        <v>52</v>
      </c>
      <c r="M5556" t="s">
        <v>43</v>
      </c>
      <c r="N5556">
        <v>1013</v>
      </c>
      <c r="O5556">
        <v>58</v>
      </c>
      <c r="P5556">
        <v>26</v>
      </c>
      <c r="Q5556">
        <v>9</v>
      </c>
      <c r="R5556">
        <v>23</v>
      </c>
      <c r="S5556">
        <v>8</v>
      </c>
      <c r="T5556">
        <v>-0.2</v>
      </c>
      <c r="U5556">
        <v>3100</v>
      </c>
      <c r="V5556">
        <v>2</v>
      </c>
      <c r="W5556">
        <v>-0.2</v>
      </c>
      <c r="X5556">
        <v>4</v>
      </c>
      <c r="Y5556">
        <v>-2</v>
      </c>
      <c r="Z5556">
        <v>44</v>
      </c>
      <c r="AA5556">
        <v>0.5</v>
      </c>
      <c r="AB5556">
        <v>3</v>
      </c>
      <c r="AC5556">
        <v>713</v>
      </c>
      <c r="AD5556">
        <v>20</v>
      </c>
      <c r="AE5556">
        <v>2</v>
      </c>
      <c r="AF5556">
        <v>9</v>
      </c>
      <c r="AG5556">
        <v>3</v>
      </c>
      <c r="AH5556">
        <v>290</v>
      </c>
    </row>
    <row r="5557" spans="1:34" hidden="1" x14ac:dyDescent="0.25">
      <c r="A5557" t="s">
        <v>21153</v>
      </c>
      <c r="B5557" t="s">
        <v>21154</v>
      </c>
      <c r="C5557" s="1" t="str">
        <f t="shared" si="892"/>
        <v>21:0624</v>
      </c>
      <c r="D5557" s="1" t="str">
        <f t="shared" si="899"/>
        <v>21:0195</v>
      </c>
      <c r="E5557" t="s">
        <v>21155</v>
      </c>
      <c r="F5557" t="s">
        <v>21156</v>
      </c>
      <c r="H5557">
        <v>62.171290999999997</v>
      </c>
      <c r="I5557">
        <v>-138.78217029999999</v>
      </c>
      <c r="J5557" s="1" t="str">
        <f t="shared" si="900"/>
        <v>NGR bulk stream sediment</v>
      </c>
      <c r="K5557" s="1" t="str">
        <f t="shared" si="901"/>
        <v>&lt;177 micron (NGR)</v>
      </c>
      <c r="L5557">
        <v>52</v>
      </c>
      <c r="M5557" t="s">
        <v>56</v>
      </c>
      <c r="N5557">
        <v>1014</v>
      </c>
      <c r="O5557">
        <v>31</v>
      </c>
      <c r="P5557">
        <v>9</v>
      </c>
      <c r="Q5557">
        <v>5</v>
      </c>
      <c r="R5557">
        <v>9</v>
      </c>
      <c r="S5557">
        <v>3</v>
      </c>
      <c r="T5557">
        <v>-0.2</v>
      </c>
      <c r="U5557">
        <v>120</v>
      </c>
      <c r="V5557">
        <v>0.84</v>
      </c>
      <c r="W5557">
        <v>-0.2</v>
      </c>
      <c r="X5557">
        <v>1</v>
      </c>
      <c r="Y5557">
        <v>-2</v>
      </c>
      <c r="Z5557">
        <v>19</v>
      </c>
      <c r="AA5557">
        <v>-0.2</v>
      </c>
      <c r="AB5557">
        <v>1</v>
      </c>
      <c r="AC5557">
        <v>796</v>
      </c>
      <c r="AD5557">
        <v>-10</v>
      </c>
      <c r="AE5557">
        <v>-2</v>
      </c>
      <c r="AF5557">
        <v>1.8</v>
      </c>
      <c r="AG5557">
        <v>4.2</v>
      </c>
      <c r="AH5557">
        <v>245</v>
      </c>
    </row>
    <row r="5558" spans="1:34" hidden="1" x14ac:dyDescent="0.25">
      <c r="A5558" t="s">
        <v>21157</v>
      </c>
      <c r="B5558" t="s">
        <v>21158</v>
      </c>
      <c r="C5558" s="1" t="str">
        <f t="shared" si="892"/>
        <v>21:0624</v>
      </c>
      <c r="D5558" s="1" t="str">
        <f t="shared" si="899"/>
        <v>21:0195</v>
      </c>
      <c r="E5558" t="s">
        <v>21159</v>
      </c>
      <c r="F5558" t="s">
        <v>21160</v>
      </c>
      <c r="H5558">
        <v>62.164683199999999</v>
      </c>
      <c r="I5558">
        <v>-138.6776643</v>
      </c>
      <c r="J5558" s="1" t="str">
        <f t="shared" si="900"/>
        <v>NGR bulk stream sediment</v>
      </c>
      <c r="K5558" s="1" t="str">
        <f t="shared" si="901"/>
        <v>&lt;177 micron (NGR)</v>
      </c>
      <c r="L5558">
        <v>52</v>
      </c>
      <c r="M5558" t="s">
        <v>61</v>
      </c>
      <c r="N5558">
        <v>1015</v>
      </c>
      <c r="O5558">
        <v>41</v>
      </c>
      <c r="P5558">
        <v>9</v>
      </c>
      <c r="Q5558">
        <v>4</v>
      </c>
      <c r="R5558">
        <v>9</v>
      </c>
      <c r="S5558">
        <v>4</v>
      </c>
      <c r="T5558">
        <v>0.2</v>
      </c>
      <c r="U5558">
        <v>152</v>
      </c>
      <c r="V5558">
        <v>1.08</v>
      </c>
      <c r="W5558">
        <v>-0.2</v>
      </c>
      <c r="X5558">
        <v>1</v>
      </c>
      <c r="Y5558">
        <v>-2</v>
      </c>
      <c r="Z5558">
        <v>25</v>
      </c>
      <c r="AA5558">
        <v>2</v>
      </c>
      <c r="AB5558">
        <v>2</v>
      </c>
      <c r="AC5558">
        <v>836</v>
      </c>
      <c r="AD5558">
        <v>-10</v>
      </c>
      <c r="AE5558">
        <v>2</v>
      </c>
      <c r="AF5558">
        <v>-1</v>
      </c>
      <c r="AG5558">
        <v>3.4</v>
      </c>
      <c r="AH5558">
        <v>215</v>
      </c>
    </row>
    <row r="5559" spans="1:34" hidden="1" x14ac:dyDescent="0.25">
      <c r="A5559" t="s">
        <v>21161</v>
      </c>
      <c r="B5559" t="s">
        <v>21162</v>
      </c>
      <c r="C5559" s="1" t="str">
        <f t="shared" si="892"/>
        <v>21:0624</v>
      </c>
      <c r="D5559" s="1" t="str">
        <f t="shared" si="899"/>
        <v>21:0195</v>
      </c>
      <c r="E5559" t="s">
        <v>21163</v>
      </c>
      <c r="F5559" t="s">
        <v>21164</v>
      </c>
      <c r="H5559">
        <v>62.152018699999999</v>
      </c>
      <c r="I5559">
        <v>-138.64356290000001</v>
      </c>
      <c r="J5559" s="1" t="str">
        <f t="shared" si="900"/>
        <v>NGR bulk stream sediment</v>
      </c>
      <c r="K5559" s="1" t="str">
        <f t="shared" si="901"/>
        <v>&lt;177 micron (NGR)</v>
      </c>
      <c r="L5559">
        <v>52</v>
      </c>
      <c r="M5559" t="s">
        <v>66</v>
      </c>
      <c r="N5559">
        <v>1016</v>
      </c>
      <c r="O5559">
        <v>38</v>
      </c>
      <c r="P5559">
        <v>9</v>
      </c>
      <c r="Q5559">
        <v>7</v>
      </c>
      <c r="R5559">
        <v>10</v>
      </c>
      <c r="S5559">
        <v>2</v>
      </c>
      <c r="T5559">
        <v>0.2</v>
      </c>
      <c r="U5559">
        <v>116</v>
      </c>
      <c r="V5559">
        <v>0.92</v>
      </c>
      <c r="W5559">
        <v>-0.2</v>
      </c>
      <c r="X5559">
        <v>2</v>
      </c>
      <c r="Y5559">
        <v>-2</v>
      </c>
      <c r="Z5559">
        <v>15</v>
      </c>
      <c r="AA5559">
        <v>0.7</v>
      </c>
      <c r="AB5559">
        <v>1</v>
      </c>
      <c r="AC5559">
        <v>906</v>
      </c>
      <c r="AD5559">
        <v>-10</v>
      </c>
      <c r="AE5559">
        <v>-2</v>
      </c>
      <c r="AF5559">
        <v>1.8</v>
      </c>
      <c r="AG5559">
        <v>2.9</v>
      </c>
      <c r="AH5559">
        <v>180</v>
      </c>
    </row>
    <row r="5560" spans="1:34" hidden="1" x14ac:dyDescent="0.25">
      <c r="A5560" t="s">
        <v>21165</v>
      </c>
      <c r="B5560" t="s">
        <v>21166</v>
      </c>
      <c r="C5560" s="1" t="str">
        <f t="shared" si="892"/>
        <v>21:0624</v>
      </c>
      <c r="D5560" s="1" t="str">
        <f t="shared" si="899"/>
        <v>21:0195</v>
      </c>
      <c r="E5560" t="s">
        <v>21167</v>
      </c>
      <c r="F5560" t="s">
        <v>21168</v>
      </c>
      <c r="H5560">
        <v>62.144667800000001</v>
      </c>
      <c r="I5560">
        <v>-138.5983798</v>
      </c>
      <c r="J5560" s="1" t="str">
        <f t="shared" si="900"/>
        <v>NGR bulk stream sediment</v>
      </c>
      <c r="K5560" s="1" t="str">
        <f t="shared" si="901"/>
        <v>&lt;177 micron (NGR)</v>
      </c>
      <c r="L5560">
        <v>52</v>
      </c>
      <c r="M5560" t="s">
        <v>76</v>
      </c>
      <c r="N5560">
        <v>1017</v>
      </c>
      <c r="O5560">
        <v>24</v>
      </c>
      <c r="P5560">
        <v>5</v>
      </c>
      <c r="Q5560">
        <v>-2</v>
      </c>
      <c r="R5560">
        <v>7</v>
      </c>
      <c r="S5560">
        <v>3</v>
      </c>
      <c r="T5560">
        <v>-0.2</v>
      </c>
      <c r="U5560">
        <v>104</v>
      </c>
      <c r="V5560">
        <v>0.57999999999999996</v>
      </c>
      <c r="W5560">
        <v>-0.2</v>
      </c>
      <c r="X5560">
        <v>-1</v>
      </c>
      <c r="Y5560">
        <v>2</v>
      </c>
      <c r="Z5560">
        <v>12</v>
      </c>
      <c r="AA5560">
        <v>0.2</v>
      </c>
      <c r="AB5560">
        <v>-1</v>
      </c>
      <c r="AC5560">
        <v>763</v>
      </c>
      <c r="AD5560">
        <v>-10</v>
      </c>
      <c r="AE5560">
        <v>2</v>
      </c>
      <c r="AF5560">
        <v>1.6</v>
      </c>
      <c r="AG5560">
        <v>3.3</v>
      </c>
      <c r="AH5560">
        <v>255</v>
      </c>
    </row>
    <row r="5561" spans="1:34" hidden="1" x14ac:dyDescent="0.25">
      <c r="A5561" t="s">
        <v>21169</v>
      </c>
      <c r="B5561" t="s">
        <v>21170</v>
      </c>
      <c r="C5561" s="1" t="str">
        <f t="shared" si="892"/>
        <v>21:0624</v>
      </c>
      <c r="D5561" s="1" t="str">
        <f t="shared" si="899"/>
        <v>21:0195</v>
      </c>
      <c r="E5561" t="s">
        <v>21171</v>
      </c>
      <c r="F5561" t="s">
        <v>21172</v>
      </c>
      <c r="H5561">
        <v>62.113330699999999</v>
      </c>
      <c r="I5561">
        <v>-138.5776237</v>
      </c>
      <c r="J5561" s="1" t="str">
        <f t="shared" si="900"/>
        <v>NGR bulk stream sediment</v>
      </c>
      <c r="K5561" s="1" t="str">
        <f t="shared" si="901"/>
        <v>&lt;177 micron (NGR)</v>
      </c>
      <c r="L5561">
        <v>52</v>
      </c>
      <c r="M5561" t="s">
        <v>81</v>
      </c>
      <c r="N5561">
        <v>1018</v>
      </c>
      <c r="O5561">
        <v>77</v>
      </c>
      <c r="P5561">
        <v>24</v>
      </c>
      <c r="Q5561">
        <v>9</v>
      </c>
      <c r="R5561">
        <v>25</v>
      </c>
      <c r="S5561">
        <v>13</v>
      </c>
      <c r="T5561">
        <v>0.2</v>
      </c>
      <c r="U5561">
        <v>1900</v>
      </c>
      <c r="V5561">
        <v>2.4</v>
      </c>
      <c r="W5561">
        <v>0.6</v>
      </c>
      <c r="X5561">
        <v>1</v>
      </c>
      <c r="Y5561">
        <v>2</v>
      </c>
      <c r="Z5561">
        <v>44</v>
      </c>
      <c r="AA5561">
        <v>-0.2</v>
      </c>
      <c r="AB5561">
        <v>-1</v>
      </c>
      <c r="AC5561">
        <v>713</v>
      </c>
      <c r="AD5561">
        <v>40</v>
      </c>
      <c r="AE5561">
        <v>-2</v>
      </c>
      <c r="AF5561">
        <v>14.6</v>
      </c>
      <c r="AG5561">
        <v>5.2</v>
      </c>
      <c r="AH5561">
        <v>195</v>
      </c>
    </row>
    <row r="5562" spans="1:34" hidden="1" x14ac:dyDescent="0.25">
      <c r="A5562" t="s">
        <v>21173</v>
      </c>
      <c r="B5562" t="s">
        <v>21174</v>
      </c>
      <c r="C5562" s="1" t="str">
        <f t="shared" si="892"/>
        <v>21:0624</v>
      </c>
      <c r="D5562" s="1" t="str">
        <f t="shared" si="899"/>
        <v>21:0195</v>
      </c>
      <c r="E5562" t="s">
        <v>21175</v>
      </c>
      <c r="F5562" t="s">
        <v>21176</v>
      </c>
      <c r="H5562">
        <v>62.0976292</v>
      </c>
      <c r="I5562">
        <v>-138.5738753</v>
      </c>
      <c r="J5562" s="1" t="str">
        <f t="shared" si="900"/>
        <v>NGR bulk stream sediment</v>
      </c>
      <c r="K5562" s="1" t="str">
        <f t="shared" si="901"/>
        <v>&lt;177 micron (NGR)</v>
      </c>
      <c r="L5562">
        <v>52</v>
      </c>
      <c r="M5562" t="s">
        <v>86</v>
      </c>
      <c r="N5562">
        <v>1019</v>
      </c>
      <c r="O5562">
        <v>68</v>
      </c>
      <c r="P5562">
        <v>20</v>
      </c>
      <c r="Q5562">
        <v>7</v>
      </c>
      <c r="R5562">
        <v>16</v>
      </c>
      <c r="S5562">
        <v>6</v>
      </c>
      <c r="T5562">
        <v>-0.2</v>
      </c>
      <c r="U5562">
        <v>410</v>
      </c>
      <c r="V5562">
        <v>1.74</v>
      </c>
      <c r="W5562">
        <v>0.3</v>
      </c>
      <c r="X5562">
        <v>1</v>
      </c>
      <c r="Y5562">
        <v>-2</v>
      </c>
      <c r="Z5562">
        <v>40</v>
      </c>
      <c r="AA5562">
        <v>-0.2</v>
      </c>
      <c r="AB5562">
        <v>3</v>
      </c>
      <c r="AC5562">
        <v>610</v>
      </c>
      <c r="AD5562">
        <v>40</v>
      </c>
      <c r="AE5562">
        <v>4</v>
      </c>
      <c r="AF5562">
        <v>6.8</v>
      </c>
      <c r="AG5562">
        <v>8.8000000000000007</v>
      </c>
      <c r="AH5562">
        <v>305</v>
      </c>
    </row>
    <row r="5563" spans="1:34" hidden="1" x14ac:dyDescent="0.25">
      <c r="A5563" t="s">
        <v>21177</v>
      </c>
      <c r="B5563" t="s">
        <v>21178</v>
      </c>
      <c r="C5563" s="1" t="str">
        <f t="shared" si="892"/>
        <v>21:0624</v>
      </c>
      <c r="D5563" s="1" t="str">
        <f t="shared" si="899"/>
        <v>21:0195</v>
      </c>
      <c r="E5563" t="s">
        <v>21179</v>
      </c>
      <c r="F5563" t="s">
        <v>21180</v>
      </c>
      <c r="H5563">
        <v>62.1308954</v>
      </c>
      <c r="I5563">
        <v>-138.55657529999999</v>
      </c>
      <c r="J5563" s="1" t="str">
        <f t="shared" si="900"/>
        <v>NGR bulk stream sediment</v>
      </c>
      <c r="K5563" s="1" t="str">
        <f t="shared" si="901"/>
        <v>&lt;177 micron (NGR)</v>
      </c>
      <c r="L5563">
        <v>52</v>
      </c>
      <c r="M5563" t="s">
        <v>91</v>
      </c>
      <c r="N5563">
        <v>1020</v>
      </c>
      <c r="O5563">
        <v>41</v>
      </c>
      <c r="P5563">
        <v>19</v>
      </c>
      <c r="Q5563">
        <v>5</v>
      </c>
      <c r="R5563">
        <v>17</v>
      </c>
      <c r="S5563">
        <v>7</v>
      </c>
      <c r="T5563">
        <v>0.2</v>
      </c>
      <c r="U5563">
        <v>192</v>
      </c>
      <c r="V5563">
        <v>1.3</v>
      </c>
      <c r="W5563">
        <v>-0.2</v>
      </c>
      <c r="X5563">
        <v>3</v>
      </c>
      <c r="Y5563">
        <v>-2</v>
      </c>
      <c r="Z5563">
        <v>26</v>
      </c>
      <c r="AA5563">
        <v>-0.2</v>
      </c>
      <c r="AB5563">
        <v>2</v>
      </c>
      <c r="AC5563">
        <v>809</v>
      </c>
      <c r="AD5563">
        <v>-10</v>
      </c>
      <c r="AE5563">
        <v>-2</v>
      </c>
      <c r="AF5563">
        <v>4.5999999999999996</v>
      </c>
      <c r="AG5563">
        <v>3.3</v>
      </c>
      <c r="AH5563">
        <v>215</v>
      </c>
    </row>
    <row r="5564" spans="1:34" hidden="1" x14ac:dyDescent="0.25">
      <c r="A5564" t="s">
        <v>21181</v>
      </c>
      <c r="B5564" t="s">
        <v>21182</v>
      </c>
      <c r="C5564" s="1" t="str">
        <f t="shared" si="892"/>
        <v>21:0624</v>
      </c>
      <c r="D5564" s="1" t="str">
        <f t="shared" si="899"/>
        <v>21:0195</v>
      </c>
      <c r="E5564" t="s">
        <v>21183</v>
      </c>
      <c r="F5564" t="s">
        <v>21184</v>
      </c>
      <c r="H5564">
        <v>62.140523799999997</v>
      </c>
      <c r="I5564">
        <v>-138.51277350000001</v>
      </c>
      <c r="J5564" s="1" t="str">
        <f t="shared" si="900"/>
        <v>NGR bulk stream sediment</v>
      </c>
      <c r="K5564" s="1" t="str">
        <f t="shared" si="901"/>
        <v>&lt;177 micron (NGR)</v>
      </c>
      <c r="L5564">
        <v>52</v>
      </c>
      <c r="M5564" t="s">
        <v>96</v>
      </c>
      <c r="N5564">
        <v>1021</v>
      </c>
      <c r="O5564">
        <v>32</v>
      </c>
      <c r="P5564">
        <v>13</v>
      </c>
      <c r="Q5564">
        <v>3</v>
      </c>
      <c r="R5564">
        <v>13</v>
      </c>
      <c r="S5564">
        <v>5</v>
      </c>
      <c r="T5564">
        <v>-0.2</v>
      </c>
      <c r="U5564">
        <v>144</v>
      </c>
      <c r="V5564">
        <v>1.1499999999999999</v>
      </c>
      <c r="W5564">
        <v>0.2</v>
      </c>
      <c r="X5564">
        <v>2</v>
      </c>
      <c r="Y5564">
        <v>2</v>
      </c>
      <c r="Z5564">
        <v>24</v>
      </c>
      <c r="AA5564">
        <v>-0.2</v>
      </c>
      <c r="AB5564">
        <v>-1</v>
      </c>
      <c r="AC5564">
        <v>803</v>
      </c>
      <c r="AD5564">
        <v>-10</v>
      </c>
      <c r="AE5564">
        <v>-2</v>
      </c>
      <c r="AF5564">
        <v>2</v>
      </c>
      <c r="AG5564">
        <v>3.6</v>
      </c>
      <c r="AH5564">
        <v>230</v>
      </c>
    </row>
    <row r="5565" spans="1:34" hidden="1" x14ac:dyDescent="0.25">
      <c r="A5565" t="s">
        <v>21185</v>
      </c>
      <c r="B5565" t="s">
        <v>21186</v>
      </c>
      <c r="C5565" s="1" t="str">
        <f t="shared" si="892"/>
        <v>21:0624</v>
      </c>
      <c r="D5565" s="1" t="str">
        <f t="shared" si="899"/>
        <v>21:0195</v>
      </c>
      <c r="E5565" t="s">
        <v>21187</v>
      </c>
      <c r="F5565" t="s">
        <v>21188</v>
      </c>
      <c r="H5565">
        <v>62.133890899999997</v>
      </c>
      <c r="I5565">
        <v>-138.50303389999999</v>
      </c>
      <c r="J5565" s="1" t="str">
        <f t="shared" si="900"/>
        <v>NGR bulk stream sediment</v>
      </c>
      <c r="K5565" s="1" t="str">
        <f t="shared" si="901"/>
        <v>&lt;177 micron (NGR)</v>
      </c>
      <c r="L5565">
        <v>52</v>
      </c>
      <c r="M5565" t="s">
        <v>101</v>
      </c>
      <c r="N5565">
        <v>1022</v>
      </c>
      <c r="O5565">
        <v>32</v>
      </c>
      <c r="P5565">
        <v>9</v>
      </c>
      <c r="Q5565">
        <v>3</v>
      </c>
      <c r="R5565">
        <v>11</v>
      </c>
      <c r="S5565">
        <v>3</v>
      </c>
      <c r="T5565">
        <v>-0.2</v>
      </c>
      <c r="U5565">
        <v>116</v>
      </c>
      <c r="V5565">
        <v>1.1000000000000001</v>
      </c>
      <c r="W5565">
        <v>-0.2</v>
      </c>
      <c r="X5565">
        <v>1</v>
      </c>
      <c r="Y5565">
        <v>2</v>
      </c>
      <c r="Z5565">
        <v>24</v>
      </c>
      <c r="AA5565">
        <v>0.4</v>
      </c>
      <c r="AB5565">
        <v>-1</v>
      </c>
      <c r="AC5565">
        <v>789</v>
      </c>
      <c r="AD5565">
        <v>-10</v>
      </c>
      <c r="AE5565">
        <v>4</v>
      </c>
      <c r="AF5565">
        <v>2.8</v>
      </c>
      <c r="AG5565">
        <v>4.2</v>
      </c>
      <c r="AH5565">
        <v>230</v>
      </c>
    </row>
    <row r="5566" spans="1:34" hidden="1" x14ac:dyDescent="0.25">
      <c r="A5566" t="s">
        <v>21189</v>
      </c>
      <c r="B5566" t="s">
        <v>21190</v>
      </c>
      <c r="C5566" s="1" t="str">
        <f t="shared" si="892"/>
        <v>21:0624</v>
      </c>
      <c r="D5566" s="1" t="str">
        <f t="shared" si="899"/>
        <v>21:0195</v>
      </c>
      <c r="E5566" t="s">
        <v>21191</v>
      </c>
      <c r="F5566" t="s">
        <v>21192</v>
      </c>
      <c r="H5566">
        <v>62.140166000000001</v>
      </c>
      <c r="I5566">
        <v>-138.39090179999999</v>
      </c>
      <c r="J5566" s="1" t="str">
        <f t="shared" si="900"/>
        <v>NGR bulk stream sediment</v>
      </c>
      <c r="K5566" s="1" t="str">
        <f t="shared" si="901"/>
        <v>&lt;177 micron (NGR)</v>
      </c>
      <c r="L5566">
        <v>52</v>
      </c>
      <c r="M5566" t="s">
        <v>106</v>
      </c>
      <c r="N5566">
        <v>1023</v>
      </c>
      <c r="O5566">
        <v>27</v>
      </c>
      <c r="P5566">
        <v>6</v>
      </c>
      <c r="Q5566">
        <v>4</v>
      </c>
      <c r="R5566">
        <v>6</v>
      </c>
      <c r="S5566">
        <v>4</v>
      </c>
      <c r="T5566">
        <v>0.4</v>
      </c>
      <c r="U5566">
        <v>128</v>
      </c>
      <c r="V5566">
        <v>0.96</v>
      </c>
      <c r="W5566">
        <v>-0.2</v>
      </c>
      <c r="X5566">
        <v>1</v>
      </c>
      <c r="Y5566">
        <v>-2</v>
      </c>
      <c r="Z5566">
        <v>23</v>
      </c>
      <c r="AA5566">
        <v>-0.2</v>
      </c>
      <c r="AB5566">
        <v>-1</v>
      </c>
      <c r="AC5566">
        <v>849</v>
      </c>
      <c r="AD5566">
        <v>-10</v>
      </c>
      <c r="AE5566">
        <v>-2</v>
      </c>
      <c r="AF5566">
        <v>1</v>
      </c>
      <c r="AG5566">
        <v>4.5</v>
      </c>
      <c r="AH5566">
        <v>265</v>
      </c>
    </row>
    <row r="5567" spans="1:34" hidden="1" x14ac:dyDescent="0.25">
      <c r="A5567" t="s">
        <v>21193</v>
      </c>
      <c r="B5567" t="s">
        <v>21194</v>
      </c>
      <c r="C5567" s="1" t="str">
        <f t="shared" si="892"/>
        <v>21:0624</v>
      </c>
      <c r="D5567" s="1" t="str">
        <f>HYPERLINK("http://geochem.nrcan.gc.ca/cdogs/content/svy/svy_e.htm", "")</f>
        <v/>
      </c>
      <c r="G5567" s="1" t="str">
        <f>HYPERLINK("http://geochem.nrcan.gc.ca/cdogs/content/cr_/cr_00079_e.htm", "79")</f>
        <v>79</v>
      </c>
      <c r="J5567" t="s">
        <v>69</v>
      </c>
      <c r="K5567" t="s">
        <v>70</v>
      </c>
      <c r="L5567">
        <v>52</v>
      </c>
      <c r="M5567" t="s">
        <v>71</v>
      </c>
      <c r="N5567">
        <v>1024</v>
      </c>
      <c r="O5567">
        <v>108</v>
      </c>
      <c r="P5567">
        <v>88</v>
      </c>
      <c r="Q5567">
        <v>20</v>
      </c>
      <c r="R5567">
        <v>216</v>
      </c>
      <c r="S5567">
        <v>22</v>
      </c>
      <c r="T5567">
        <v>-0.2</v>
      </c>
      <c r="U5567">
        <v>900</v>
      </c>
      <c r="V5567">
        <v>2.88</v>
      </c>
      <c r="W5567">
        <v>0.7</v>
      </c>
      <c r="X5567">
        <v>6</v>
      </c>
      <c r="Y5567">
        <v>-2</v>
      </c>
      <c r="Z5567">
        <v>53</v>
      </c>
      <c r="AA5567">
        <v>0.5</v>
      </c>
      <c r="AB5567">
        <v>-1</v>
      </c>
      <c r="AC5567">
        <v>895</v>
      </c>
      <c r="AD5567">
        <v>35</v>
      </c>
      <c r="AE5567">
        <v>4</v>
      </c>
      <c r="AF5567">
        <v>2.4</v>
      </c>
      <c r="AG5567">
        <v>2.8</v>
      </c>
      <c r="AH5567">
        <v>410</v>
      </c>
    </row>
    <row r="5568" spans="1:34" hidden="1" x14ac:dyDescent="0.25">
      <c r="A5568" t="s">
        <v>21195</v>
      </c>
      <c r="B5568" t="s">
        <v>21196</v>
      </c>
      <c r="C5568" s="1" t="str">
        <f t="shared" ref="C5568:C5631" si="902">HYPERLINK("http://geochem.nrcan.gc.ca/cdogs/content/bdl/bdl210624_e.htm", "21:0624")</f>
        <v>21:0624</v>
      </c>
      <c r="D5568" s="1" t="str">
        <f t="shared" ref="D5568:D5578" si="903">HYPERLINK("http://geochem.nrcan.gc.ca/cdogs/content/svy/svy210195_e.htm", "21:0195")</f>
        <v>21:0195</v>
      </c>
      <c r="E5568" t="s">
        <v>21197</v>
      </c>
      <c r="F5568" t="s">
        <v>21198</v>
      </c>
      <c r="H5568">
        <v>62.1049626</v>
      </c>
      <c r="I5568">
        <v>-138.3877952</v>
      </c>
      <c r="J5568" s="1" t="str">
        <f t="shared" ref="J5568:J5578" si="904">HYPERLINK("http://geochem.nrcan.gc.ca/cdogs/content/kwd/kwd020030_e.htm", "NGR bulk stream sediment")</f>
        <v>NGR bulk stream sediment</v>
      </c>
      <c r="K5568" s="1" t="str">
        <f t="shared" ref="K5568:K5578" si="905">HYPERLINK("http://geochem.nrcan.gc.ca/cdogs/content/kwd/kwd080006_e.htm", "&lt;177 micron (NGR)")</f>
        <v>&lt;177 micron (NGR)</v>
      </c>
      <c r="L5568">
        <v>52</v>
      </c>
      <c r="M5568" t="s">
        <v>111</v>
      </c>
      <c r="N5568">
        <v>1025</v>
      </c>
      <c r="O5568">
        <v>33</v>
      </c>
      <c r="P5568">
        <v>7</v>
      </c>
      <c r="Q5568">
        <v>4</v>
      </c>
      <c r="R5568">
        <v>9</v>
      </c>
      <c r="S5568">
        <v>5</v>
      </c>
      <c r="T5568">
        <v>-0.2</v>
      </c>
      <c r="U5568">
        <v>132</v>
      </c>
      <c r="V5568">
        <v>1</v>
      </c>
      <c r="W5568">
        <v>-0.2</v>
      </c>
      <c r="X5568">
        <v>2</v>
      </c>
      <c r="Y5568">
        <v>-2</v>
      </c>
      <c r="Z5568">
        <v>19</v>
      </c>
      <c r="AA5568">
        <v>-0.2</v>
      </c>
      <c r="AB5568">
        <v>1</v>
      </c>
      <c r="AC5568">
        <v>933</v>
      </c>
      <c r="AD5568">
        <v>-10</v>
      </c>
      <c r="AE5568">
        <v>-2</v>
      </c>
      <c r="AF5568">
        <v>1.6</v>
      </c>
      <c r="AG5568">
        <v>3.2</v>
      </c>
      <c r="AH5568">
        <v>390</v>
      </c>
    </row>
    <row r="5569" spans="1:34" hidden="1" x14ac:dyDescent="0.25">
      <c r="A5569" t="s">
        <v>21199</v>
      </c>
      <c r="B5569" t="s">
        <v>21200</v>
      </c>
      <c r="C5569" s="1" t="str">
        <f t="shared" si="902"/>
        <v>21:0624</v>
      </c>
      <c r="D5569" s="1" t="str">
        <f t="shared" si="903"/>
        <v>21:0195</v>
      </c>
      <c r="E5569" t="s">
        <v>21201</v>
      </c>
      <c r="F5569" t="s">
        <v>21202</v>
      </c>
      <c r="H5569">
        <v>62.087814000000002</v>
      </c>
      <c r="I5569">
        <v>-138.39526720000001</v>
      </c>
      <c r="J5569" s="1" t="str">
        <f t="shared" si="904"/>
        <v>NGR bulk stream sediment</v>
      </c>
      <c r="K5569" s="1" t="str">
        <f t="shared" si="905"/>
        <v>&lt;177 micron (NGR)</v>
      </c>
      <c r="L5569">
        <v>52</v>
      </c>
      <c r="M5569" t="s">
        <v>116</v>
      </c>
      <c r="N5569">
        <v>1026</v>
      </c>
      <c r="O5569">
        <v>53</v>
      </c>
      <c r="P5569">
        <v>21</v>
      </c>
      <c r="Q5569">
        <v>7</v>
      </c>
      <c r="R5569">
        <v>16</v>
      </c>
      <c r="S5569">
        <v>6</v>
      </c>
      <c r="T5569">
        <v>-0.2</v>
      </c>
      <c r="U5569">
        <v>290</v>
      </c>
      <c r="V5569">
        <v>1.8</v>
      </c>
      <c r="W5569">
        <v>-0.2</v>
      </c>
      <c r="X5569">
        <v>2</v>
      </c>
      <c r="Y5569">
        <v>-2</v>
      </c>
      <c r="Z5569">
        <v>32</v>
      </c>
      <c r="AA5569">
        <v>0.3</v>
      </c>
      <c r="AB5569">
        <v>-1</v>
      </c>
      <c r="AC5569">
        <v>908</v>
      </c>
      <c r="AD5569">
        <v>20</v>
      </c>
      <c r="AE5569">
        <v>-2</v>
      </c>
      <c r="AF5569">
        <v>11</v>
      </c>
      <c r="AG5569">
        <v>3.1</v>
      </c>
      <c r="AH5569">
        <v>330</v>
      </c>
    </row>
    <row r="5570" spans="1:34" hidden="1" x14ac:dyDescent="0.25">
      <c r="A5570" t="s">
        <v>21203</v>
      </c>
      <c r="B5570" t="s">
        <v>21204</v>
      </c>
      <c r="C5570" s="1" t="str">
        <f t="shared" si="902"/>
        <v>21:0624</v>
      </c>
      <c r="D5570" s="1" t="str">
        <f t="shared" si="903"/>
        <v>21:0195</v>
      </c>
      <c r="E5570" t="s">
        <v>21205</v>
      </c>
      <c r="F5570" t="s">
        <v>21206</v>
      </c>
      <c r="H5570">
        <v>62.090248899999999</v>
      </c>
      <c r="I5570">
        <v>-138.47225209999999</v>
      </c>
      <c r="J5570" s="1" t="str">
        <f t="shared" si="904"/>
        <v>NGR bulk stream sediment</v>
      </c>
      <c r="K5570" s="1" t="str">
        <f t="shared" si="905"/>
        <v>&lt;177 micron (NGR)</v>
      </c>
      <c r="L5570">
        <v>52</v>
      </c>
      <c r="M5570" t="s">
        <v>121</v>
      </c>
      <c r="N5570">
        <v>1027</v>
      </c>
      <c r="O5570">
        <v>36</v>
      </c>
      <c r="P5570">
        <v>11</v>
      </c>
      <c r="Q5570">
        <v>3</v>
      </c>
      <c r="R5570">
        <v>11</v>
      </c>
      <c r="S5570">
        <v>5</v>
      </c>
      <c r="T5570">
        <v>-0.2</v>
      </c>
      <c r="U5570">
        <v>152</v>
      </c>
      <c r="V5570">
        <v>1.96</v>
      </c>
      <c r="W5570">
        <v>-0.2</v>
      </c>
      <c r="X5570">
        <v>2</v>
      </c>
      <c r="Y5570">
        <v>-2</v>
      </c>
      <c r="Z5570">
        <v>20</v>
      </c>
      <c r="AA5570">
        <v>0.2</v>
      </c>
      <c r="AB5570">
        <v>-1</v>
      </c>
      <c r="AC5570">
        <v>922</v>
      </c>
      <c r="AD5570">
        <v>10</v>
      </c>
      <c r="AE5570">
        <v>-2</v>
      </c>
      <c r="AF5570">
        <v>2</v>
      </c>
      <c r="AG5570">
        <v>2.9</v>
      </c>
      <c r="AH5570">
        <v>310</v>
      </c>
    </row>
    <row r="5571" spans="1:34" hidden="1" x14ac:dyDescent="0.25">
      <c r="A5571" t="s">
        <v>21207</v>
      </c>
      <c r="B5571" t="s">
        <v>21208</v>
      </c>
      <c r="C5571" s="1" t="str">
        <f t="shared" si="902"/>
        <v>21:0624</v>
      </c>
      <c r="D5571" s="1" t="str">
        <f t="shared" si="903"/>
        <v>21:0195</v>
      </c>
      <c r="E5571" t="s">
        <v>21209</v>
      </c>
      <c r="F5571" t="s">
        <v>21210</v>
      </c>
      <c r="H5571">
        <v>62.084535600000002</v>
      </c>
      <c r="I5571">
        <v>-138.50431510000001</v>
      </c>
      <c r="J5571" s="1" t="str">
        <f t="shared" si="904"/>
        <v>NGR bulk stream sediment</v>
      </c>
      <c r="K5571" s="1" t="str">
        <f t="shared" si="905"/>
        <v>&lt;177 micron (NGR)</v>
      </c>
      <c r="L5571">
        <v>52</v>
      </c>
      <c r="M5571" t="s">
        <v>126</v>
      </c>
      <c r="N5571">
        <v>1028</v>
      </c>
      <c r="O5571">
        <v>55</v>
      </c>
      <c r="P5571">
        <v>19</v>
      </c>
      <c r="Q5571">
        <v>7</v>
      </c>
      <c r="R5571">
        <v>14</v>
      </c>
      <c r="S5571">
        <v>6</v>
      </c>
      <c r="T5571">
        <v>-0.2</v>
      </c>
      <c r="U5571">
        <v>230</v>
      </c>
      <c r="V5571">
        <v>1.6</v>
      </c>
      <c r="W5571">
        <v>-0.2</v>
      </c>
      <c r="X5571">
        <v>2</v>
      </c>
      <c r="Y5571">
        <v>-2</v>
      </c>
      <c r="Z5571">
        <v>33</v>
      </c>
      <c r="AA5571">
        <v>0.2</v>
      </c>
      <c r="AB5571">
        <v>-1</v>
      </c>
      <c r="AC5571">
        <v>763</v>
      </c>
      <c r="AD5571">
        <v>15</v>
      </c>
      <c r="AE5571">
        <v>-2</v>
      </c>
      <c r="AF5571">
        <v>6.4</v>
      </c>
      <c r="AG5571">
        <v>7.6</v>
      </c>
      <c r="AH5571">
        <v>280</v>
      </c>
    </row>
    <row r="5572" spans="1:34" hidden="1" x14ac:dyDescent="0.25">
      <c r="A5572" t="s">
        <v>21211</v>
      </c>
      <c r="B5572" t="s">
        <v>21212</v>
      </c>
      <c r="C5572" s="1" t="str">
        <f t="shared" si="902"/>
        <v>21:0624</v>
      </c>
      <c r="D5572" s="1" t="str">
        <f t="shared" si="903"/>
        <v>21:0195</v>
      </c>
      <c r="E5572" t="s">
        <v>21213</v>
      </c>
      <c r="F5572" t="s">
        <v>21214</v>
      </c>
      <c r="H5572">
        <v>62.034788200000001</v>
      </c>
      <c r="I5572">
        <v>-138.5493975</v>
      </c>
      <c r="J5572" s="1" t="str">
        <f t="shared" si="904"/>
        <v>NGR bulk stream sediment</v>
      </c>
      <c r="K5572" s="1" t="str">
        <f t="shared" si="905"/>
        <v>&lt;177 micron (NGR)</v>
      </c>
      <c r="L5572">
        <v>52</v>
      </c>
      <c r="M5572" t="s">
        <v>131</v>
      </c>
      <c r="N5572">
        <v>1029</v>
      </c>
      <c r="O5572">
        <v>58</v>
      </c>
      <c r="P5572">
        <v>14</v>
      </c>
      <c r="Q5572">
        <v>5</v>
      </c>
      <c r="R5572">
        <v>12</v>
      </c>
      <c r="S5572">
        <v>6</v>
      </c>
      <c r="T5572">
        <v>-0.2</v>
      </c>
      <c r="U5572">
        <v>280</v>
      </c>
      <c r="V5572">
        <v>1.72</v>
      </c>
      <c r="W5572">
        <v>-0.2</v>
      </c>
      <c r="X5572">
        <v>1</v>
      </c>
      <c r="Y5572">
        <v>-2</v>
      </c>
      <c r="Z5572">
        <v>35</v>
      </c>
      <c r="AA5572">
        <v>-0.2</v>
      </c>
      <c r="AB5572">
        <v>-1</v>
      </c>
      <c r="AC5572">
        <v>680</v>
      </c>
      <c r="AD5572">
        <v>15</v>
      </c>
      <c r="AE5572">
        <v>4</v>
      </c>
      <c r="AF5572">
        <v>9.8000000000000007</v>
      </c>
      <c r="AG5572">
        <v>6.3</v>
      </c>
      <c r="AH5572">
        <v>265</v>
      </c>
    </row>
    <row r="5573" spans="1:34" hidden="1" x14ac:dyDescent="0.25">
      <c r="A5573" t="s">
        <v>21215</v>
      </c>
      <c r="B5573" t="s">
        <v>21216</v>
      </c>
      <c r="C5573" s="1" t="str">
        <f t="shared" si="902"/>
        <v>21:0624</v>
      </c>
      <c r="D5573" s="1" t="str">
        <f t="shared" si="903"/>
        <v>21:0195</v>
      </c>
      <c r="E5573" t="s">
        <v>21217</v>
      </c>
      <c r="F5573" t="s">
        <v>21218</v>
      </c>
      <c r="H5573">
        <v>62.093040299999998</v>
      </c>
      <c r="I5573">
        <v>-138.6630294</v>
      </c>
      <c r="J5573" s="1" t="str">
        <f t="shared" si="904"/>
        <v>NGR bulk stream sediment</v>
      </c>
      <c r="K5573" s="1" t="str">
        <f t="shared" si="905"/>
        <v>&lt;177 micron (NGR)</v>
      </c>
      <c r="L5573">
        <v>53</v>
      </c>
      <c r="M5573" t="s">
        <v>38</v>
      </c>
      <c r="N5573">
        <v>1030</v>
      </c>
      <c r="O5573">
        <v>57</v>
      </c>
      <c r="P5573">
        <v>22</v>
      </c>
      <c r="Q5573">
        <v>2</v>
      </c>
      <c r="R5573">
        <v>19</v>
      </c>
      <c r="S5573">
        <v>7</v>
      </c>
      <c r="T5573">
        <v>-0.2</v>
      </c>
      <c r="U5573">
        <v>270</v>
      </c>
      <c r="V5573">
        <v>1.78</v>
      </c>
      <c r="W5573">
        <v>-0.2</v>
      </c>
      <c r="X5573">
        <v>2</v>
      </c>
      <c r="Y5573">
        <v>-2</v>
      </c>
      <c r="Z5573">
        <v>42</v>
      </c>
      <c r="AA5573">
        <v>-0.2</v>
      </c>
      <c r="AB5573">
        <v>-1</v>
      </c>
      <c r="AC5573">
        <v>638</v>
      </c>
      <c r="AD5573">
        <v>20</v>
      </c>
      <c r="AE5573">
        <v>-2</v>
      </c>
      <c r="AF5573">
        <v>8.6</v>
      </c>
      <c r="AG5573">
        <v>2.5</v>
      </c>
      <c r="AH5573">
        <v>255</v>
      </c>
    </row>
    <row r="5574" spans="1:34" hidden="1" x14ac:dyDescent="0.25">
      <c r="A5574" t="s">
        <v>21219</v>
      </c>
      <c r="B5574" t="s">
        <v>21220</v>
      </c>
      <c r="C5574" s="1" t="str">
        <f t="shared" si="902"/>
        <v>21:0624</v>
      </c>
      <c r="D5574" s="1" t="str">
        <f t="shared" si="903"/>
        <v>21:0195</v>
      </c>
      <c r="E5574" t="s">
        <v>21221</v>
      </c>
      <c r="F5574" t="s">
        <v>21222</v>
      </c>
      <c r="H5574">
        <v>62.038472400000003</v>
      </c>
      <c r="I5574">
        <v>-138.56116929999999</v>
      </c>
      <c r="J5574" s="1" t="str">
        <f t="shared" si="904"/>
        <v>NGR bulk stream sediment</v>
      </c>
      <c r="K5574" s="1" t="str">
        <f t="shared" si="905"/>
        <v>&lt;177 micron (NGR)</v>
      </c>
      <c r="L5574">
        <v>53</v>
      </c>
      <c r="M5574" t="s">
        <v>43</v>
      </c>
      <c r="N5574">
        <v>1031</v>
      </c>
      <c r="O5574">
        <v>68</v>
      </c>
      <c r="P5574">
        <v>15</v>
      </c>
      <c r="Q5574">
        <v>5</v>
      </c>
      <c r="R5574">
        <v>13</v>
      </c>
      <c r="S5574">
        <v>5</v>
      </c>
      <c r="T5574">
        <v>-0.2</v>
      </c>
      <c r="U5574">
        <v>300</v>
      </c>
      <c r="V5574">
        <v>1.76</v>
      </c>
      <c r="W5574">
        <v>-0.2</v>
      </c>
      <c r="X5574">
        <v>1</v>
      </c>
      <c r="Y5574">
        <v>-2</v>
      </c>
      <c r="Z5574">
        <v>31</v>
      </c>
      <c r="AA5574">
        <v>-0.2</v>
      </c>
      <c r="AB5574">
        <v>2</v>
      </c>
      <c r="AC5574">
        <v>658</v>
      </c>
      <c r="AD5574">
        <v>15</v>
      </c>
      <c r="AE5574">
        <v>6</v>
      </c>
      <c r="AF5574">
        <v>7.8</v>
      </c>
      <c r="AG5574">
        <v>9.1999999999999993</v>
      </c>
      <c r="AH5574">
        <v>360</v>
      </c>
    </row>
    <row r="5575" spans="1:34" hidden="1" x14ac:dyDescent="0.25">
      <c r="A5575" t="s">
        <v>21223</v>
      </c>
      <c r="B5575" t="s">
        <v>21224</v>
      </c>
      <c r="C5575" s="1" t="str">
        <f t="shared" si="902"/>
        <v>21:0624</v>
      </c>
      <c r="D5575" s="1" t="str">
        <f t="shared" si="903"/>
        <v>21:0195</v>
      </c>
      <c r="E5575" t="s">
        <v>21225</v>
      </c>
      <c r="F5575" t="s">
        <v>21226</v>
      </c>
      <c r="H5575">
        <v>62.022146800000002</v>
      </c>
      <c r="I5575">
        <v>-138.59556599999999</v>
      </c>
      <c r="J5575" s="1" t="str">
        <f t="shared" si="904"/>
        <v>NGR bulk stream sediment</v>
      </c>
      <c r="K5575" s="1" t="str">
        <f t="shared" si="905"/>
        <v>&lt;177 micron (NGR)</v>
      </c>
      <c r="L5575">
        <v>53</v>
      </c>
      <c r="M5575" t="s">
        <v>56</v>
      </c>
      <c r="N5575">
        <v>1032</v>
      </c>
      <c r="O5575">
        <v>85</v>
      </c>
      <c r="P5575">
        <v>19</v>
      </c>
      <c r="Q5575">
        <v>6</v>
      </c>
      <c r="R5575">
        <v>17</v>
      </c>
      <c r="S5575">
        <v>6</v>
      </c>
      <c r="T5575">
        <v>-0.2</v>
      </c>
      <c r="U5575">
        <v>400</v>
      </c>
      <c r="V5575">
        <v>2.2000000000000002</v>
      </c>
      <c r="W5575">
        <v>-0.2</v>
      </c>
      <c r="X5575">
        <v>2</v>
      </c>
      <c r="Y5575">
        <v>2</v>
      </c>
      <c r="Z5575">
        <v>33</v>
      </c>
      <c r="AA5575">
        <v>-0.2</v>
      </c>
      <c r="AB5575">
        <v>-1</v>
      </c>
      <c r="AC5575">
        <v>682</v>
      </c>
      <c r="AD5575">
        <v>15</v>
      </c>
      <c r="AE5575">
        <v>-2</v>
      </c>
      <c r="AF5575">
        <v>8.8000000000000007</v>
      </c>
      <c r="AG5575">
        <v>10.9</v>
      </c>
      <c r="AH5575">
        <v>330</v>
      </c>
    </row>
    <row r="5576" spans="1:34" hidden="1" x14ac:dyDescent="0.25">
      <c r="A5576" t="s">
        <v>21227</v>
      </c>
      <c r="B5576" t="s">
        <v>21228</v>
      </c>
      <c r="C5576" s="1" t="str">
        <f t="shared" si="902"/>
        <v>21:0624</v>
      </c>
      <c r="D5576" s="1" t="str">
        <f t="shared" si="903"/>
        <v>21:0195</v>
      </c>
      <c r="E5576" t="s">
        <v>21229</v>
      </c>
      <c r="F5576" t="s">
        <v>21230</v>
      </c>
      <c r="H5576">
        <v>62.027546600000001</v>
      </c>
      <c r="I5576">
        <v>-138.60085609999999</v>
      </c>
      <c r="J5576" s="1" t="str">
        <f t="shared" si="904"/>
        <v>NGR bulk stream sediment</v>
      </c>
      <c r="K5576" s="1" t="str">
        <f t="shared" si="905"/>
        <v>&lt;177 micron (NGR)</v>
      </c>
      <c r="L5576">
        <v>53</v>
      </c>
      <c r="M5576" t="s">
        <v>61</v>
      </c>
      <c r="N5576">
        <v>1033</v>
      </c>
      <c r="O5576">
        <v>88</v>
      </c>
      <c r="P5576">
        <v>23</v>
      </c>
      <c r="Q5576">
        <v>8</v>
      </c>
      <c r="R5576">
        <v>16</v>
      </c>
      <c r="S5576">
        <v>7</v>
      </c>
      <c r="T5576">
        <v>-0.2</v>
      </c>
      <c r="U5576">
        <v>420</v>
      </c>
      <c r="V5576">
        <v>2.2999999999999998</v>
      </c>
      <c r="W5576">
        <v>-0.2</v>
      </c>
      <c r="X5576">
        <v>2</v>
      </c>
      <c r="Y5576">
        <v>-2</v>
      </c>
      <c r="Z5576">
        <v>34</v>
      </c>
      <c r="AA5576">
        <v>0.3</v>
      </c>
      <c r="AB5576">
        <v>2</v>
      </c>
      <c r="AC5576">
        <v>668</v>
      </c>
      <c r="AD5576">
        <v>25</v>
      </c>
      <c r="AE5576">
        <v>-2</v>
      </c>
      <c r="AF5576">
        <v>13</v>
      </c>
      <c r="AG5576">
        <v>13.1</v>
      </c>
      <c r="AH5576">
        <v>295</v>
      </c>
    </row>
    <row r="5577" spans="1:34" hidden="1" x14ac:dyDescent="0.25">
      <c r="A5577" t="s">
        <v>21231</v>
      </c>
      <c r="B5577" t="s">
        <v>21232</v>
      </c>
      <c r="C5577" s="1" t="str">
        <f t="shared" si="902"/>
        <v>21:0624</v>
      </c>
      <c r="D5577" s="1" t="str">
        <f t="shared" si="903"/>
        <v>21:0195</v>
      </c>
      <c r="E5577" t="s">
        <v>21233</v>
      </c>
      <c r="F5577" t="s">
        <v>21234</v>
      </c>
      <c r="H5577">
        <v>62.064132000000001</v>
      </c>
      <c r="I5577">
        <v>-138.58422519999999</v>
      </c>
      <c r="J5577" s="1" t="str">
        <f t="shared" si="904"/>
        <v>NGR bulk stream sediment</v>
      </c>
      <c r="K5577" s="1" t="str">
        <f t="shared" si="905"/>
        <v>&lt;177 micron (NGR)</v>
      </c>
      <c r="L5577">
        <v>53</v>
      </c>
      <c r="M5577" t="s">
        <v>66</v>
      </c>
      <c r="N5577">
        <v>1034</v>
      </c>
      <c r="O5577">
        <v>60</v>
      </c>
      <c r="P5577">
        <v>16</v>
      </c>
      <c r="Q5577">
        <v>9</v>
      </c>
      <c r="R5577">
        <v>12</v>
      </c>
      <c r="S5577">
        <v>6</v>
      </c>
      <c r="T5577">
        <v>-0.2</v>
      </c>
      <c r="U5577">
        <v>220</v>
      </c>
      <c r="V5577">
        <v>1.78</v>
      </c>
      <c r="W5577">
        <v>0.2</v>
      </c>
      <c r="X5577">
        <v>1</v>
      </c>
      <c r="Y5577">
        <v>-2</v>
      </c>
      <c r="Z5577">
        <v>32</v>
      </c>
      <c r="AA5577">
        <v>0.3</v>
      </c>
      <c r="AB5577">
        <v>-1</v>
      </c>
      <c r="AC5577">
        <v>680</v>
      </c>
      <c r="AD5577">
        <v>20</v>
      </c>
      <c r="AE5577">
        <v>2</v>
      </c>
      <c r="AF5577">
        <v>9.1999999999999993</v>
      </c>
      <c r="AG5577">
        <v>5.5</v>
      </c>
      <c r="AH5577">
        <v>310</v>
      </c>
    </row>
    <row r="5578" spans="1:34" hidden="1" x14ac:dyDescent="0.25">
      <c r="A5578" t="s">
        <v>21235</v>
      </c>
      <c r="B5578" t="s">
        <v>21236</v>
      </c>
      <c r="C5578" s="1" t="str">
        <f t="shared" si="902"/>
        <v>21:0624</v>
      </c>
      <c r="D5578" s="1" t="str">
        <f t="shared" si="903"/>
        <v>21:0195</v>
      </c>
      <c r="E5578" t="s">
        <v>21237</v>
      </c>
      <c r="F5578" t="s">
        <v>21238</v>
      </c>
      <c r="H5578">
        <v>62.080199</v>
      </c>
      <c r="I5578">
        <v>-138.60642809999999</v>
      </c>
      <c r="J5578" s="1" t="str">
        <f t="shared" si="904"/>
        <v>NGR bulk stream sediment</v>
      </c>
      <c r="K5578" s="1" t="str">
        <f t="shared" si="905"/>
        <v>&lt;177 micron (NGR)</v>
      </c>
      <c r="L5578">
        <v>53</v>
      </c>
      <c r="M5578" t="s">
        <v>76</v>
      </c>
      <c r="N5578">
        <v>1035</v>
      </c>
      <c r="O5578">
        <v>81</v>
      </c>
      <c r="P5578">
        <v>21</v>
      </c>
      <c r="Q5578">
        <v>9</v>
      </c>
      <c r="R5578">
        <v>17</v>
      </c>
      <c r="S5578">
        <v>6</v>
      </c>
      <c r="T5578">
        <v>-0.2</v>
      </c>
      <c r="U5578">
        <v>360</v>
      </c>
      <c r="V5578">
        <v>2.2999999999999998</v>
      </c>
      <c r="W5578">
        <v>0.4</v>
      </c>
      <c r="X5578">
        <v>2</v>
      </c>
      <c r="Y5578">
        <v>-2</v>
      </c>
      <c r="Z5578">
        <v>35</v>
      </c>
      <c r="AA5578">
        <v>-0.2</v>
      </c>
      <c r="AB5578">
        <v>1</v>
      </c>
      <c r="AC5578">
        <v>737</v>
      </c>
      <c r="AD5578">
        <v>40</v>
      </c>
      <c r="AE5578">
        <v>-2</v>
      </c>
      <c r="AF5578">
        <v>13.8</v>
      </c>
      <c r="AG5578">
        <v>6.4</v>
      </c>
      <c r="AH5578">
        <v>325</v>
      </c>
    </row>
    <row r="5579" spans="1:34" hidden="1" x14ac:dyDescent="0.25">
      <c r="A5579" t="s">
        <v>21239</v>
      </c>
      <c r="B5579" t="s">
        <v>21240</v>
      </c>
      <c r="C5579" s="1" t="str">
        <f t="shared" si="902"/>
        <v>21:0624</v>
      </c>
      <c r="D5579" s="1" t="str">
        <f>HYPERLINK("http://geochem.nrcan.gc.ca/cdogs/content/svy/svy_e.htm", "")</f>
        <v/>
      </c>
      <c r="G5579" s="1" t="str">
        <f>HYPERLINK("http://geochem.nrcan.gc.ca/cdogs/content/cr_/cr_00077_e.htm", "77")</f>
        <v>77</v>
      </c>
      <c r="J5579" t="s">
        <v>69</v>
      </c>
      <c r="K5579" t="s">
        <v>70</v>
      </c>
      <c r="L5579">
        <v>53</v>
      </c>
      <c r="M5579" t="s">
        <v>71</v>
      </c>
      <c r="N5579">
        <v>1036</v>
      </c>
      <c r="O5579">
        <v>132</v>
      </c>
      <c r="P5579">
        <v>57</v>
      </c>
      <c r="Q5579">
        <v>29</v>
      </c>
      <c r="R5579">
        <v>278</v>
      </c>
      <c r="S5579">
        <v>19</v>
      </c>
      <c r="T5579">
        <v>-0.2</v>
      </c>
      <c r="U5579">
        <v>500</v>
      </c>
      <c r="V5579">
        <v>2.7</v>
      </c>
      <c r="W5579">
        <v>0.5</v>
      </c>
      <c r="X5579">
        <v>12</v>
      </c>
      <c r="Y5579">
        <v>2</v>
      </c>
      <c r="Z5579">
        <v>53</v>
      </c>
      <c r="AA5579">
        <v>1.3</v>
      </c>
      <c r="AB5579">
        <v>2</v>
      </c>
      <c r="AC5579">
        <v>667</v>
      </c>
      <c r="AD5579">
        <v>20</v>
      </c>
      <c r="AE5579">
        <v>18</v>
      </c>
      <c r="AF5579">
        <v>2.2000000000000002</v>
      </c>
      <c r="AG5579">
        <v>18.5</v>
      </c>
      <c r="AH5579">
        <v>360</v>
      </c>
    </row>
    <row r="5580" spans="1:34" hidden="1" x14ac:dyDescent="0.25">
      <c r="A5580" t="s">
        <v>21241</v>
      </c>
      <c r="B5580" t="s">
        <v>21242</v>
      </c>
      <c r="C5580" s="1" t="str">
        <f t="shared" si="902"/>
        <v>21:0624</v>
      </c>
      <c r="D5580" s="1" t="str">
        <f t="shared" ref="D5580:D5599" si="906">HYPERLINK("http://geochem.nrcan.gc.ca/cdogs/content/svy/svy210195_e.htm", "21:0195")</f>
        <v>21:0195</v>
      </c>
      <c r="E5580" t="s">
        <v>21243</v>
      </c>
      <c r="F5580" t="s">
        <v>21244</v>
      </c>
      <c r="H5580">
        <v>62.081486099999999</v>
      </c>
      <c r="I5580">
        <v>-138.6185461</v>
      </c>
      <c r="J5580" s="1" t="str">
        <f t="shared" ref="J5580:J5599" si="907">HYPERLINK("http://geochem.nrcan.gc.ca/cdogs/content/kwd/kwd020030_e.htm", "NGR bulk stream sediment")</f>
        <v>NGR bulk stream sediment</v>
      </c>
      <c r="K5580" s="1" t="str">
        <f t="shared" ref="K5580:K5599" si="908">HYPERLINK("http://geochem.nrcan.gc.ca/cdogs/content/kwd/kwd080006_e.htm", "&lt;177 micron (NGR)")</f>
        <v>&lt;177 micron (NGR)</v>
      </c>
      <c r="L5580">
        <v>53</v>
      </c>
      <c r="M5580" t="s">
        <v>81</v>
      </c>
      <c r="N5580">
        <v>1037</v>
      </c>
      <c r="O5580">
        <v>59</v>
      </c>
      <c r="P5580">
        <v>15</v>
      </c>
      <c r="Q5580">
        <v>6</v>
      </c>
      <c r="R5580">
        <v>12</v>
      </c>
      <c r="S5580">
        <v>6</v>
      </c>
      <c r="T5580">
        <v>-0.2</v>
      </c>
      <c r="U5580">
        <v>360</v>
      </c>
      <c r="V5580">
        <v>1.48</v>
      </c>
      <c r="W5580">
        <v>-0.2</v>
      </c>
      <c r="X5580">
        <v>1</v>
      </c>
      <c r="Y5580">
        <v>-2</v>
      </c>
      <c r="Z5580">
        <v>29</v>
      </c>
      <c r="AA5580">
        <v>0.2</v>
      </c>
      <c r="AB5580">
        <v>-1</v>
      </c>
      <c r="AC5580">
        <v>653</v>
      </c>
      <c r="AD5580">
        <v>15</v>
      </c>
      <c r="AE5580">
        <v>2</v>
      </c>
      <c r="AF5580">
        <v>6.6</v>
      </c>
      <c r="AG5580">
        <v>8.1</v>
      </c>
      <c r="AH5580">
        <v>350</v>
      </c>
    </row>
    <row r="5581" spans="1:34" hidden="1" x14ac:dyDescent="0.25">
      <c r="A5581" t="s">
        <v>21245</v>
      </c>
      <c r="B5581" t="s">
        <v>21246</v>
      </c>
      <c r="C5581" s="1" t="str">
        <f t="shared" si="902"/>
        <v>21:0624</v>
      </c>
      <c r="D5581" s="1" t="str">
        <f t="shared" si="906"/>
        <v>21:0195</v>
      </c>
      <c r="E5581" t="s">
        <v>21247</v>
      </c>
      <c r="F5581" t="s">
        <v>21248</v>
      </c>
      <c r="H5581">
        <v>62.063685599999999</v>
      </c>
      <c r="I5581">
        <v>-138.69635199999999</v>
      </c>
      <c r="J5581" s="1" t="str">
        <f t="shared" si="907"/>
        <v>NGR bulk stream sediment</v>
      </c>
      <c r="K5581" s="1" t="str">
        <f t="shared" si="908"/>
        <v>&lt;177 micron (NGR)</v>
      </c>
      <c r="L5581">
        <v>53</v>
      </c>
      <c r="M5581" t="s">
        <v>86</v>
      </c>
      <c r="N5581">
        <v>1038</v>
      </c>
      <c r="O5581">
        <v>58</v>
      </c>
      <c r="P5581">
        <v>20</v>
      </c>
      <c r="Q5581">
        <v>7</v>
      </c>
      <c r="R5581">
        <v>14</v>
      </c>
      <c r="S5581">
        <v>6</v>
      </c>
      <c r="T5581">
        <v>-0.2</v>
      </c>
      <c r="U5581">
        <v>390</v>
      </c>
      <c r="V5581">
        <v>2</v>
      </c>
      <c r="W5581">
        <v>-0.2</v>
      </c>
      <c r="X5581">
        <v>2</v>
      </c>
      <c r="Y5581">
        <v>2</v>
      </c>
      <c r="Z5581">
        <v>34</v>
      </c>
      <c r="AA5581">
        <v>-0.2</v>
      </c>
      <c r="AB5581">
        <v>2</v>
      </c>
      <c r="AC5581">
        <v>741</v>
      </c>
      <c r="AD5581">
        <v>25</v>
      </c>
      <c r="AE5581">
        <v>-2</v>
      </c>
      <c r="AF5581">
        <v>10.199999999999999</v>
      </c>
      <c r="AG5581">
        <v>5.8</v>
      </c>
      <c r="AH5581">
        <v>265</v>
      </c>
    </row>
    <row r="5582" spans="1:34" hidden="1" x14ac:dyDescent="0.25">
      <c r="A5582" t="s">
        <v>21249</v>
      </c>
      <c r="B5582" t="s">
        <v>21250</v>
      </c>
      <c r="C5582" s="1" t="str">
        <f t="shared" si="902"/>
        <v>21:0624</v>
      </c>
      <c r="D5582" s="1" t="str">
        <f t="shared" si="906"/>
        <v>21:0195</v>
      </c>
      <c r="E5582" t="s">
        <v>21217</v>
      </c>
      <c r="F5582" t="s">
        <v>21251</v>
      </c>
      <c r="H5582">
        <v>62.093040299999998</v>
      </c>
      <c r="I5582">
        <v>-138.6630294</v>
      </c>
      <c r="J5582" s="1" t="str">
        <f t="shared" si="907"/>
        <v>NGR bulk stream sediment</v>
      </c>
      <c r="K5582" s="1" t="str">
        <f t="shared" si="908"/>
        <v>&lt;177 micron (NGR)</v>
      </c>
      <c r="L5582">
        <v>53</v>
      </c>
      <c r="M5582" t="s">
        <v>51</v>
      </c>
      <c r="N5582">
        <v>1039</v>
      </c>
      <c r="O5582">
        <v>72</v>
      </c>
      <c r="P5582">
        <v>32</v>
      </c>
      <c r="Q5582">
        <v>6</v>
      </c>
      <c r="R5582">
        <v>24</v>
      </c>
      <c r="S5582">
        <v>12</v>
      </c>
      <c r="T5582">
        <v>-0.2</v>
      </c>
      <c r="U5582">
        <v>540</v>
      </c>
      <c r="V5582">
        <v>2.7</v>
      </c>
      <c r="W5582">
        <v>-0.2</v>
      </c>
      <c r="X5582">
        <v>2</v>
      </c>
      <c r="Y5582">
        <v>-2</v>
      </c>
      <c r="Z5582">
        <v>59</v>
      </c>
      <c r="AA5582">
        <v>0.3</v>
      </c>
      <c r="AB5582">
        <v>-1</v>
      </c>
      <c r="AC5582">
        <v>707</v>
      </c>
      <c r="AD5582">
        <v>25</v>
      </c>
      <c r="AE5582">
        <v>-2</v>
      </c>
      <c r="AF5582">
        <v>14.2</v>
      </c>
      <c r="AG5582">
        <v>2.9</v>
      </c>
      <c r="AH5582">
        <v>310</v>
      </c>
    </row>
    <row r="5583" spans="1:34" hidden="1" x14ac:dyDescent="0.25">
      <c r="A5583" t="s">
        <v>21252</v>
      </c>
      <c r="B5583" t="s">
        <v>21253</v>
      </c>
      <c r="C5583" s="1" t="str">
        <f t="shared" si="902"/>
        <v>21:0624</v>
      </c>
      <c r="D5583" s="1" t="str">
        <f t="shared" si="906"/>
        <v>21:0195</v>
      </c>
      <c r="E5583" t="s">
        <v>21217</v>
      </c>
      <c r="F5583" t="s">
        <v>21254</v>
      </c>
      <c r="H5583">
        <v>62.093040299999998</v>
      </c>
      <c r="I5583">
        <v>-138.6630294</v>
      </c>
      <c r="J5583" s="1" t="str">
        <f t="shared" si="907"/>
        <v>NGR bulk stream sediment</v>
      </c>
      <c r="K5583" s="1" t="str">
        <f t="shared" si="908"/>
        <v>&lt;177 micron (NGR)</v>
      </c>
      <c r="L5583">
        <v>53</v>
      </c>
      <c r="M5583" t="s">
        <v>47</v>
      </c>
      <c r="N5583">
        <v>1040</v>
      </c>
      <c r="O5583">
        <v>54</v>
      </c>
      <c r="P5583">
        <v>21</v>
      </c>
      <c r="Q5583">
        <v>5</v>
      </c>
      <c r="R5583">
        <v>18</v>
      </c>
      <c r="S5583">
        <v>8</v>
      </c>
      <c r="T5583">
        <v>-0.2</v>
      </c>
      <c r="U5583">
        <v>260</v>
      </c>
      <c r="V5583">
        <v>1.72</v>
      </c>
      <c r="W5583">
        <v>-0.2</v>
      </c>
      <c r="X5583">
        <v>2</v>
      </c>
      <c r="Y5583">
        <v>-2</v>
      </c>
      <c r="Z5583">
        <v>45</v>
      </c>
      <c r="AA5583">
        <v>0.2</v>
      </c>
      <c r="AB5583">
        <v>-1</v>
      </c>
      <c r="AC5583">
        <v>687</v>
      </c>
      <c r="AD5583">
        <v>15</v>
      </c>
      <c r="AE5583">
        <v>-2</v>
      </c>
      <c r="AF5583">
        <v>7.8</v>
      </c>
      <c r="AG5583">
        <v>2.4</v>
      </c>
      <c r="AH5583">
        <v>295</v>
      </c>
    </row>
    <row r="5584" spans="1:34" hidden="1" x14ac:dyDescent="0.25">
      <c r="A5584" t="s">
        <v>21255</v>
      </c>
      <c r="B5584" t="s">
        <v>21256</v>
      </c>
      <c r="C5584" s="1" t="str">
        <f t="shared" si="902"/>
        <v>21:0624</v>
      </c>
      <c r="D5584" s="1" t="str">
        <f t="shared" si="906"/>
        <v>21:0195</v>
      </c>
      <c r="E5584" t="s">
        <v>21257</v>
      </c>
      <c r="F5584" t="s">
        <v>21258</v>
      </c>
      <c r="H5584">
        <v>62.090650699999998</v>
      </c>
      <c r="I5584">
        <v>-138.7314341</v>
      </c>
      <c r="J5584" s="1" t="str">
        <f t="shared" si="907"/>
        <v>NGR bulk stream sediment</v>
      </c>
      <c r="K5584" s="1" t="str">
        <f t="shared" si="908"/>
        <v>&lt;177 micron (NGR)</v>
      </c>
      <c r="L5584">
        <v>53</v>
      </c>
      <c r="M5584" t="s">
        <v>91</v>
      </c>
      <c r="N5584">
        <v>1041</v>
      </c>
      <c r="O5584">
        <v>83</v>
      </c>
      <c r="P5584">
        <v>21</v>
      </c>
      <c r="Q5584">
        <v>8</v>
      </c>
      <c r="R5584">
        <v>31</v>
      </c>
      <c r="S5584">
        <v>59</v>
      </c>
      <c r="T5584">
        <v>-0.2</v>
      </c>
      <c r="U5584">
        <v>10000</v>
      </c>
      <c r="V5584">
        <v>4.8</v>
      </c>
      <c r="W5584">
        <v>0.4</v>
      </c>
      <c r="X5584">
        <v>6</v>
      </c>
      <c r="Y5584">
        <v>2</v>
      </c>
      <c r="Z5584">
        <v>64</v>
      </c>
      <c r="AA5584">
        <v>0.2</v>
      </c>
      <c r="AB5584">
        <v>-1</v>
      </c>
      <c r="AC5584">
        <v>752</v>
      </c>
      <c r="AD5584">
        <v>40</v>
      </c>
      <c r="AE5584">
        <v>2</v>
      </c>
      <c r="AF5584">
        <v>17.2</v>
      </c>
      <c r="AG5584">
        <v>9.6999999999999993</v>
      </c>
      <c r="AH5584">
        <v>280</v>
      </c>
    </row>
    <row r="5585" spans="1:34" hidden="1" x14ac:dyDescent="0.25">
      <c r="A5585" t="s">
        <v>21259</v>
      </c>
      <c r="B5585" t="s">
        <v>21260</v>
      </c>
      <c r="C5585" s="1" t="str">
        <f t="shared" si="902"/>
        <v>21:0624</v>
      </c>
      <c r="D5585" s="1" t="str">
        <f t="shared" si="906"/>
        <v>21:0195</v>
      </c>
      <c r="E5585" t="s">
        <v>21261</v>
      </c>
      <c r="F5585" t="s">
        <v>21262</v>
      </c>
      <c r="H5585">
        <v>62.123456699999998</v>
      </c>
      <c r="I5585">
        <v>-138.7015356</v>
      </c>
      <c r="J5585" s="1" t="str">
        <f t="shared" si="907"/>
        <v>NGR bulk stream sediment</v>
      </c>
      <c r="K5585" s="1" t="str">
        <f t="shared" si="908"/>
        <v>&lt;177 micron (NGR)</v>
      </c>
      <c r="L5585">
        <v>53</v>
      </c>
      <c r="M5585" t="s">
        <v>96</v>
      </c>
      <c r="N5585">
        <v>1042</v>
      </c>
      <c r="O5585">
        <v>57</v>
      </c>
      <c r="P5585">
        <v>14</v>
      </c>
      <c r="Q5585">
        <v>7</v>
      </c>
      <c r="R5585">
        <v>17</v>
      </c>
      <c r="S5585">
        <v>4</v>
      </c>
      <c r="T5585">
        <v>-0.2</v>
      </c>
      <c r="U5585">
        <v>132</v>
      </c>
      <c r="V5585">
        <v>1.28</v>
      </c>
      <c r="W5585">
        <v>-0.2</v>
      </c>
      <c r="X5585">
        <v>1</v>
      </c>
      <c r="Y5585">
        <v>-2</v>
      </c>
      <c r="Z5585">
        <v>33</v>
      </c>
      <c r="AA5585">
        <v>0.3</v>
      </c>
      <c r="AB5585">
        <v>-1</v>
      </c>
      <c r="AC5585">
        <v>768</v>
      </c>
      <c r="AD5585">
        <v>15</v>
      </c>
      <c r="AE5585">
        <v>-2</v>
      </c>
      <c r="AF5585">
        <v>5.2</v>
      </c>
      <c r="AG5585">
        <v>5.6</v>
      </c>
      <c r="AH5585">
        <v>460</v>
      </c>
    </row>
    <row r="5586" spans="1:34" hidden="1" x14ac:dyDescent="0.25">
      <c r="A5586" t="s">
        <v>21263</v>
      </c>
      <c r="B5586" t="s">
        <v>21264</v>
      </c>
      <c r="C5586" s="1" t="str">
        <f t="shared" si="902"/>
        <v>21:0624</v>
      </c>
      <c r="D5586" s="1" t="str">
        <f t="shared" si="906"/>
        <v>21:0195</v>
      </c>
      <c r="E5586" t="s">
        <v>21265</v>
      </c>
      <c r="F5586" t="s">
        <v>21266</v>
      </c>
      <c r="H5586">
        <v>62.122007000000004</v>
      </c>
      <c r="I5586">
        <v>-138.80466519999999</v>
      </c>
      <c r="J5586" s="1" t="str">
        <f t="shared" si="907"/>
        <v>NGR bulk stream sediment</v>
      </c>
      <c r="K5586" s="1" t="str">
        <f t="shared" si="908"/>
        <v>&lt;177 micron (NGR)</v>
      </c>
      <c r="L5586">
        <v>53</v>
      </c>
      <c r="M5586" t="s">
        <v>101</v>
      </c>
      <c r="N5586">
        <v>1043</v>
      </c>
      <c r="O5586">
        <v>56</v>
      </c>
      <c r="P5586">
        <v>18</v>
      </c>
      <c r="Q5586">
        <v>6</v>
      </c>
      <c r="R5586">
        <v>16</v>
      </c>
      <c r="S5586">
        <v>6</v>
      </c>
      <c r="T5586">
        <v>-0.2</v>
      </c>
      <c r="U5586">
        <v>202</v>
      </c>
      <c r="V5586">
        <v>1.64</v>
      </c>
      <c r="W5586">
        <v>-0.2</v>
      </c>
      <c r="X5586">
        <v>2</v>
      </c>
      <c r="Y5586">
        <v>-2</v>
      </c>
      <c r="Z5586">
        <v>35</v>
      </c>
      <c r="AA5586">
        <v>0.3</v>
      </c>
      <c r="AB5586">
        <v>1</v>
      </c>
      <c r="AC5586">
        <v>801</v>
      </c>
      <c r="AD5586">
        <v>20</v>
      </c>
      <c r="AE5586">
        <v>-2</v>
      </c>
      <c r="AF5586">
        <v>6.8</v>
      </c>
      <c r="AG5586">
        <v>8</v>
      </c>
      <c r="AH5586">
        <v>295</v>
      </c>
    </row>
    <row r="5587" spans="1:34" hidden="1" x14ac:dyDescent="0.25">
      <c r="A5587" t="s">
        <v>21267</v>
      </c>
      <c r="B5587" t="s">
        <v>21268</v>
      </c>
      <c r="C5587" s="1" t="str">
        <f t="shared" si="902"/>
        <v>21:0624</v>
      </c>
      <c r="D5587" s="1" t="str">
        <f t="shared" si="906"/>
        <v>21:0195</v>
      </c>
      <c r="E5587" t="s">
        <v>21269</v>
      </c>
      <c r="F5587" t="s">
        <v>21270</v>
      </c>
      <c r="H5587">
        <v>62.008844099999997</v>
      </c>
      <c r="I5587">
        <v>-138.98384799999999</v>
      </c>
      <c r="J5587" s="1" t="str">
        <f t="shared" si="907"/>
        <v>NGR bulk stream sediment</v>
      </c>
      <c r="K5587" s="1" t="str">
        <f t="shared" si="908"/>
        <v>&lt;177 micron (NGR)</v>
      </c>
      <c r="L5587">
        <v>53</v>
      </c>
      <c r="M5587" t="s">
        <v>106</v>
      </c>
      <c r="N5587">
        <v>1044</v>
      </c>
      <c r="O5587">
        <v>112</v>
      </c>
      <c r="P5587">
        <v>34</v>
      </c>
      <c r="Q5587">
        <v>16</v>
      </c>
      <c r="R5587">
        <v>26</v>
      </c>
      <c r="S5587">
        <v>9</v>
      </c>
      <c r="T5587">
        <v>-0.2</v>
      </c>
      <c r="U5587">
        <v>560</v>
      </c>
      <c r="V5587">
        <v>2.2000000000000002</v>
      </c>
      <c r="W5587">
        <v>0.6</v>
      </c>
      <c r="X5587">
        <v>3</v>
      </c>
      <c r="Y5587">
        <v>-2</v>
      </c>
      <c r="Z5587">
        <v>43</v>
      </c>
      <c r="AA5587">
        <v>0.2</v>
      </c>
      <c r="AB5587">
        <v>1</v>
      </c>
      <c r="AC5587">
        <v>726</v>
      </c>
      <c r="AD5587">
        <v>65</v>
      </c>
      <c r="AE5587">
        <v>-2</v>
      </c>
      <c r="AF5587">
        <v>18</v>
      </c>
      <c r="AG5587">
        <v>9.6</v>
      </c>
      <c r="AH5587">
        <v>310</v>
      </c>
    </row>
    <row r="5588" spans="1:34" hidden="1" x14ac:dyDescent="0.25">
      <c r="A5588" t="s">
        <v>21271</v>
      </c>
      <c r="B5588" t="s">
        <v>21272</v>
      </c>
      <c r="C5588" s="1" t="str">
        <f t="shared" si="902"/>
        <v>21:0624</v>
      </c>
      <c r="D5588" s="1" t="str">
        <f t="shared" si="906"/>
        <v>21:0195</v>
      </c>
      <c r="E5588" t="s">
        <v>21273</v>
      </c>
      <c r="F5588" t="s">
        <v>21274</v>
      </c>
      <c r="H5588">
        <v>62.012249199999999</v>
      </c>
      <c r="I5588">
        <v>-138.9348057</v>
      </c>
      <c r="J5588" s="1" t="str">
        <f t="shared" si="907"/>
        <v>NGR bulk stream sediment</v>
      </c>
      <c r="K5588" s="1" t="str">
        <f t="shared" si="908"/>
        <v>&lt;177 micron (NGR)</v>
      </c>
      <c r="L5588">
        <v>53</v>
      </c>
      <c r="M5588" t="s">
        <v>111</v>
      </c>
      <c r="N5588">
        <v>1045</v>
      </c>
      <c r="O5588">
        <v>71</v>
      </c>
      <c r="P5588">
        <v>19</v>
      </c>
      <c r="Q5588">
        <v>9</v>
      </c>
      <c r="R5588">
        <v>17</v>
      </c>
      <c r="S5588">
        <v>7</v>
      </c>
      <c r="T5588">
        <v>-0.2</v>
      </c>
      <c r="U5588">
        <v>280</v>
      </c>
      <c r="V5588">
        <v>1.52</v>
      </c>
      <c r="W5588">
        <v>0.2</v>
      </c>
      <c r="X5588">
        <v>2</v>
      </c>
      <c r="Y5588">
        <v>-2</v>
      </c>
      <c r="Z5588">
        <v>33</v>
      </c>
      <c r="AA5588">
        <v>0.2</v>
      </c>
      <c r="AB5588">
        <v>-1</v>
      </c>
      <c r="AC5588">
        <v>716</v>
      </c>
      <c r="AD5588">
        <v>20</v>
      </c>
      <c r="AE5588">
        <v>-2</v>
      </c>
      <c r="AF5588">
        <v>7</v>
      </c>
      <c r="AG5588">
        <v>7.4</v>
      </c>
      <c r="AH5588">
        <v>325</v>
      </c>
    </row>
    <row r="5589" spans="1:34" hidden="1" x14ac:dyDescent="0.25">
      <c r="A5589" t="s">
        <v>21275</v>
      </c>
      <c r="B5589" t="s">
        <v>21276</v>
      </c>
      <c r="C5589" s="1" t="str">
        <f t="shared" si="902"/>
        <v>21:0624</v>
      </c>
      <c r="D5589" s="1" t="str">
        <f t="shared" si="906"/>
        <v>21:0195</v>
      </c>
      <c r="E5589" t="s">
        <v>21277</v>
      </c>
      <c r="F5589" t="s">
        <v>21278</v>
      </c>
      <c r="H5589">
        <v>62.010134399999998</v>
      </c>
      <c r="I5589">
        <v>-138.84815209999999</v>
      </c>
      <c r="J5589" s="1" t="str">
        <f t="shared" si="907"/>
        <v>NGR bulk stream sediment</v>
      </c>
      <c r="K5589" s="1" t="str">
        <f t="shared" si="908"/>
        <v>&lt;177 micron (NGR)</v>
      </c>
      <c r="L5589">
        <v>53</v>
      </c>
      <c r="M5589" t="s">
        <v>116</v>
      </c>
      <c r="N5589">
        <v>1046</v>
      </c>
      <c r="O5589">
        <v>59</v>
      </c>
      <c r="P5589">
        <v>18</v>
      </c>
      <c r="Q5589">
        <v>8</v>
      </c>
      <c r="R5589">
        <v>14</v>
      </c>
      <c r="S5589">
        <v>7</v>
      </c>
      <c r="T5589">
        <v>-0.2</v>
      </c>
      <c r="U5589">
        <v>360</v>
      </c>
      <c r="V5589">
        <v>2.2000000000000002</v>
      </c>
      <c r="W5589">
        <v>0.3</v>
      </c>
      <c r="X5589">
        <v>2</v>
      </c>
      <c r="Y5589">
        <v>-2</v>
      </c>
      <c r="Z5589">
        <v>42</v>
      </c>
      <c r="AA5589">
        <v>-0.2</v>
      </c>
      <c r="AB5589">
        <v>2</v>
      </c>
      <c r="AC5589">
        <v>716</v>
      </c>
      <c r="AD5589">
        <v>20</v>
      </c>
      <c r="AE5589">
        <v>-2</v>
      </c>
      <c r="AF5589">
        <v>13</v>
      </c>
      <c r="AG5589">
        <v>3.8</v>
      </c>
      <c r="AH5589">
        <v>280</v>
      </c>
    </row>
    <row r="5590" spans="1:34" hidden="1" x14ac:dyDescent="0.25">
      <c r="A5590" t="s">
        <v>21279</v>
      </c>
      <c r="B5590" t="s">
        <v>21280</v>
      </c>
      <c r="C5590" s="1" t="str">
        <f t="shared" si="902"/>
        <v>21:0624</v>
      </c>
      <c r="D5590" s="1" t="str">
        <f t="shared" si="906"/>
        <v>21:0195</v>
      </c>
      <c r="E5590" t="s">
        <v>21281</v>
      </c>
      <c r="F5590" t="s">
        <v>21282</v>
      </c>
      <c r="H5590">
        <v>62.014852900000001</v>
      </c>
      <c r="I5590">
        <v>-138.83578019999999</v>
      </c>
      <c r="J5590" s="1" t="str">
        <f t="shared" si="907"/>
        <v>NGR bulk stream sediment</v>
      </c>
      <c r="K5590" s="1" t="str">
        <f t="shared" si="908"/>
        <v>&lt;177 micron (NGR)</v>
      </c>
      <c r="L5590">
        <v>53</v>
      </c>
      <c r="M5590" t="s">
        <v>121</v>
      </c>
      <c r="N5590">
        <v>1047</v>
      </c>
      <c r="O5590">
        <v>64</v>
      </c>
      <c r="P5590">
        <v>17</v>
      </c>
      <c r="Q5590">
        <v>11</v>
      </c>
      <c r="R5590">
        <v>13</v>
      </c>
      <c r="S5590">
        <v>5</v>
      </c>
      <c r="T5590">
        <v>-0.2</v>
      </c>
      <c r="U5590">
        <v>280</v>
      </c>
      <c r="V5590">
        <v>1.56</v>
      </c>
      <c r="W5590">
        <v>0.2</v>
      </c>
      <c r="X5590">
        <v>3</v>
      </c>
      <c r="Y5590">
        <v>-2</v>
      </c>
      <c r="Z5590">
        <v>29</v>
      </c>
      <c r="AA5590">
        <v>0.5</v>
      </c>
      <c r="AB5590">
        <v>4</v>
      </c>
      <c r="AC5590">
        <v>661</v>
      </c>
      <c r="AD5590">
        <v>-10</v>
      </c>
      <c r="AE5590">
        <v>-2</v>
      </c>
      <c r="AF5590">
        <v>5</v>
      </c>
      <c r="AG5590">
        <v>9.6</v>
      </c>
      <c r="AH5590">
        <v>330</v>
      </c>
    </row>
    <row r="5591" spans="1:34" hidden="1" x14ac:dyDescent="0.25">
      <c r="A5591" t="s">
        <v>21283</v>
      </c>
      <c r="B5591" t="s">
        <v>21284</v>
      </c>
      <c r="C5591" s="1" t="str">
        <f t="shared" si="902"/>
        <v>21:0624</v>
      </c>
      <c r="D5591" s="1" t="str">
        <f t="shared" si="906"/>
        <v>21:0195</v>
      </c>
      <c r="E5591" t="s">
        <v>21285</v>
      </c>
      <c r="F5591" t="s">
        <v>21286</v>
      </c>
      <c r="H5591">
        <v>62.004924099999997</v>
      </c>
      <c r="I5591">
        <v>-138.79627350000001</v>
      </c>
      <c r="J5591" s="1" t="str">
        <f t="shared" si="907"/>
        <v>NGR bulk stream sediment</v>
      </c>
      <c r="K5591" s="1" t="str">
        <f t="shared" si="908"/>
        <v>&lt;177 micron (NGR)</v>
      </c>
      <c r="L5591">
        <v>53</v>
      </c>
      <c r="M5591" t="s">
        <v>126</v>
      </c>
      <c r="N5591">
        <v>1048</v>
      </c>
      <c r="O5591">
        <v>51</v>
      </c>
      <c r="P5591">
        <v>8</v>
      </c>
      <c r="Q5591">
        <v>6</v>
      </c>
      <c r="R5591">
        <v>8</v>
      </c>
      <c r="S5591">
        <v>3</v>
      </c>
      <c r="T5591">
        <v>-0.2</v>
      </c>
      <c r="U5591">
        <v>96</v>
      </c>
      <c r="V5591">
        <v>1.04</v>
      </c>
      <c r="W5591">
        <v>-0.2</v>
      </c>
      <c r="X5591">
        <v>2</v>
      </c>
      <c r="Y5591">
        <v>-2</v>
      </c>
      <c r="Z5591">
        <v>19</v>
      </c>
      <c r="AA5591">
        <v>0.2</v>
      </c>
      <c r="AB5591">
        <v>-1</v>
      </c>
      <c r="AC5591">
        <v>547</v>
      </c>
      <c r="AD5591">
        <v>10</v>
      </c>
      <c r="AE5591">
        <v>-2</v>
      </c>
      <c r="AF5591">
        <v>4.4000000000000004</v>
      </c>
      <c r="AG5591">
        <v>5.3</v>
      </c>
      <c r="AH5591">
        <v>310</v>
      </c>
    </row>
    <row r="5592" spans="1:34" hidden="1" x14ac:dyDescent="0.25">
      <c r="A5592" t="s">
        <v>21287</v>
      </c>
      <c r="B5592" t="s">
        <v>21288</v>
      </c>
      <c r="C5592" s="1" t="str">
        <f t="shared" si="902"/>
        <v>21:0624</v>
      </c>
      <c r="D5592" s="1" t="str">
        <f t="shared" si="906"/>
        <v>21:0195</v>
      </c>
      <c r="E5592" t="s">
        <v>21289</v>
      </c>
      <c r="F5592" t="s">
        <v>21290</v>
      </c>
      <c r="H5592">
        <v>62.008584999999997</v>
      </c>
      <c r="I5592">
        <v>-138.72634959999999</v>
      </c>
      <c r="J5592" s="1" t="str">
        <f t="shared" si="907"/>
        <v>NGR bulk stream sediment</v>
      </c>
      <c r="K5592" s="1" t="str">
        <f t="shared" si="908"/>
        <v>&lt;177 micron (NGR)</v>
      </c>
      <c r="L5592">
        <v>53</v>
      </c>
      <c r="M5592" t="s">
        <v>131</v>
      </c>
      <c r="N5592">
        <v>1049</v>
      </c>
      <c r="O5592">
        <v>92</v>
      </c>
      <c r="P5592">
        <v>17</v>
      </c>
      <c r="Q5592">
        <v>8</v>
      </c>
      <c r="R5592">
        <v>13</v>
      </c>
      <c r="S5592">
        <v>4</v>
      </c>
      <c r="T5592">
        <v>-0.2</v>
      </c>
      <c r="U5592">
        <v>300</v>
      </c>
      <c r="V5592">
        <v>2.2000000000000002</v>
      </c>
      <c r="W5592">
        <v>-0.2</v>
      </c>
      <c r="X5592">
        <v>2</v>
      </c>
      <c r="Y5592">
        <v>-2</v>
      </c>
      <c r="Z5592">
        <v>32</v>
      </c>
      <c r="AA5592">
        <v>-0.2</v>
      </c>
      <c r="AB5592">
        <v>1</v>
      </c>
      <c r="AC5592">
        <v>518</v>
      </c>
      <c r="AD5592">
        <v>25</v>
      </c>
      <c r="AE5592">
        <v>-2</v>
      </c>
      <c r="AF5592">
        <v>9.4</v>
      </c>
      <c r="AG5592">
        <v>16.899999999999999</v>
      </c>
      <c r="AH5592">
        <v>325</v>
      </c>
    </row>
    <row r="5593" spans="1:34" hidden="1" x14ac:dyDescent="0.25">
      <c r="A5593" t="s">
        <v>21291</v>
      </c>
      <c r="B5593" t="s">
        <v>21292</v>
      </c>
      <c r="C5593" s="1" t="str">
        <f t="shared" si="902"/>
        <v>21:0624</v>
      </c>
      <c r="D5593" s="1" t="str">
        <f t="shared" si="906"/>
        <v>21:0195</v>
      </c>
      <c r="E5593" t="s">
        <v>21293</v>
      </c>
      <c r="F5593" t="s">
        <v>21294</v>
      </c>
      <c r="H5593">
        <v>62.044876899999998</v>
      </c>
      <c r="I5593">
        <v>-138.79401189999999</v>
      </c>
      <c r="J5593" s="1" t="str">
        <f t="shared" si="907"/>
        <v>NGR bulk stream sediment</v>
      </c>
      <c r="K5593" s="1" t="str">
        <f t="shared" si="908"/>
        <v>&lt;177 micron (NGR)</v>
      </c>
      <c r="L5593">
        <v>54</v>
      </c>
      <c r="M5593" t="s">
        <v>38</v>
      </c>
      <c r="N5593">
        <v>1050</v>
      </c>
      <c r="O5593">
        <v>62</v>
      </c>
      <c r="P5593">
        <v>16</v>
      </c>
      <c r="Q5593">
        <v>8</v>
      </c>
      <c r="R5593">
        <v>14</v>
      </c>
      <c r="S5593">
        <v>7</v>
      </c>
      <c r="T5593">
        <v>-0.2</v>
      </c>
      <c r="U5593">
        <v>260</v>
      </c>
      <c r="V5593">
        <v>1.8</v>
      </c>
      <c r="W5593">
        <v>-0.2</v>
      </c>
      <c r="X5593">
        <v>2</v>
      </c>
      <c r="Y5593">
        <v>-2</v>
      </c>
      <c r="Z5593">
        <v>37</v>
      </c>
      <c r="AA5593">
        <v>-0.2</v>
      </c>
      <c r="AB5593">
        <v>2</v>
      </c>
      <c r="AC5593">
        <v>680</v>
      </c>
      <c r="AD5593">
        <v>15</v>
      </c>
      <c r="AE5593">
        <v>-2</v>
      </c>
      <c r="AF5593">
        <v>7</v>
      </c>
      <c r="AG5593">
        <v>4</v>
      </c>
      <c r="AH5593">
        <v>310</v>
      </c>
    </row>
    <row r="5594" spans="1:34" hidden="1" x14ac:dyDescent="0.25">
      <c r="A5594" t="s">
        <v>21295</v>
      </c>
      <c r="B5594" t="s">
        <v>21296</v>
      </c>
      <c r="C5594" s="1" t="str">
        <f t="shared" si="902"/>
        <v>21:0624</v>
      </c>
      <c r="D5594" s="1" t="str">
        <f t="shared" si="906"/>
        <v>21:0195</v>
      </c>
      <c r="E5594" t="s">
        <v>21293</v>
      </c>
      <c r="F5594" t="s">
        <v>21297</v>
      </c>
      <c r="H5594">
        <v>62.044876899999998</v>
      </c>
      <c r="I5594">
        <v>-138.79401189999999</v>
      </c>
      <c r="J5594" s="1" t="str">
        <f t="shared" si="907"/>
        <v>NGR bulk stream sediment</v>
      </c>
      <c r="K5594" s="1" t="str">
        <f t="shared" si="908"/>
        <v>&lt;177 micron (NGR)</v>
      </c>
      <c r="L5594">
        <v>54</v>
      </c>
      <c r="M5594" t="s">
        <v>47</v>
      </c>
      <c r="N5594">
        <v>1051</v>
      </c>
      <c r="O5594">
        <v>62</v>
      </c>
      <c r="P5594">
        <v>16</v>
      </c>
      <c r="Q5594">
        <v>9</v>
      </c>
      <c r="R5594">
        <v>14</v>
      </c>
      <c r="S5594">
        <v>7</v>
      </c>
      <c r="T5594">
        <v>-0.2</v>
      </c>
      <c r="U5594">
        <v>250</v>
      </c>
      <c r="V5594">
        <v>1.82</v>
      </c>
      <c r="W5594">
        <v>-0.2</v>
      </c>
      <c r="X5594">
        <v>2</v>
      </c>
      <c r="Y5594">
        <v>-2</v>
      </c>
      <c r="Z5594">
        <v>35</v>
      </c>
      <c r="AA5594">
        <v>-0.2</v>
      </c>
      <c r="AB5594">
        <v>1</v>
      </c>
      <c r="AC5594">
        <v>690</v>
      </c>
      <c r="AD5594">
        <v>10</v>
      </c>
      <c r="AE5594">
        <v>-2</v>
      </c>
      <c r="AF5594">
        <v>6</v>
      </c>
      <c r="AG5594">
        <v>4</v>
      </c>
      <c r="AH5594">
        <v>325</v>
      </c>
    </row>
    <row r="5595" spans="1:34" hidden="1" x14ac:dyDescent="0.25">
      <c r="A5595" t="s">
        <v>21298</v>
      </c>
      <c r="B5595" t="s">
        <v>21299</v>
      </c>
      <c r="C5595" s="1" t="str">
        <f t="shared" si="902"/>
        <v>21:0624</v>
      </c>
      <c r="D5595" s="1" t="str">
        <f t="shared" si="906"/>
        <v>21:0195</v>
      </c>
      <c r="E5595" t="s">
        <v>21293</v>
      </c>
      <c r="F5595" t="s">
        <v>21300</v>
      </c>
      <c r="H5595">
        <v>62.044876899999998</v>
      </c>
      <c r="I5595">
        <v>-138.79401189999999</v>
      </c>
      <c r="J5595" s="1" t="str">
        <f t="shared" si="907"/>
        <v>NGR bulk stream sediment</v>
      </c>
      <c r="K5595" s="1" t="str">
        <f t="shared" si="908"/>
        <v>&lt;177 micron (NGR)</v>
      </c>
      <c r="L5595">
        <v>54</v>
      </c>
      <c r="M5595" t="s">
        <v>51</v>
      </c>
      <c r="N5595">
        <v>1052</v>
      </c>
      <c r="O5595">
        <v>60</v>
      </c>
      <c r="P5595">
        <v>17</v>
      </c>
      <c r="Q5595">
        <v>7</v>
      </c>
      <c r="R5595">
        <v>12</v>
      </c>
      <c r="S5595">
        <v>6</v>
      </c>
      <c r="T5595">
        <v>-0.2</v>
      </c>
      <c r="U5595">
        <v>250</v>
      </c>
      <c r="V5595">
        <v>1.84</v>
      </c>
      <c r="W5595">
        <v>-0.2</v>
      </c>
      <c r="X5595">
        <v>2</v>
      </c>
      <c r="Y5595">
        <v>-2</v>
      </c>
      <c r="Z5595">
        <v>35</v>
      </c>
      <c r="AA5595">
        <v>0.2</v>
      </c>
      <c r="AB5595">
        <v>2</v>
      </c>
      <c r="AC5595">
        <v>572</v>
      </c>
      <c r="AD5595">
        <v>10</v>
      </c>
      <c r="AE5595">
        <v>-2</v>
      </c>
      <c r="AF5595">
        <v>6.2</v>
      </c>
      <c r="AG5595">
        <v>3.8</v>
      </c>
      <c r="AH5595">
        <v>295</v>
      </c>
    </row>
    <row r="5596" spans="1:34" hidden="1" x14ac:dyDescent="0.25">
      <c r="A5596" t="s">
        <v>21301</v>
      </c>
      <c r="B5596" t="s">
        <v>21302</v>
      </c>
      <c r="C5596" s="1" t="str">
        <f t="shared" si="902"/>
        <v>21:0624</v>
      </c>
      <c r="D5596" s="1" t="str">
        <f t="shared" si="906"/>
        <v>21:0195</v>
      </c>
      <c r="E5596" t="s">
        <v>21303</v>
      </c>
      <c r="F5596" t="s">
        <v>21304</v>
      </c>
      <c r="H5596">
        <v>62.050831600000002</v>
      </c>
      <c r="I5596">
        <v>-138.86781089999999</v>
      </c>
      <c r="J5596" s="1" t="str">
        <f t="shared" si="907"/>
        <v>NGR bulk stream sediment</v>
      </c>
      <c r="K5596" s="1" t="str">
        <f t="shared" si="908"/>
        <v>&lt;177 micron (NGR)</v>
      </c>
      <c r="L5596">
        <v>54</v>
      </c>
      <c r="M5596" t="s">
        <v>43</v>
      </c>
      <c r="N5596">
        <v>1053</v>
      </c>
      <c r="O5596">
        <v>57</v>
      </c>
      <c r="P5596">
        <v>13</v>
      </c>
      <c r="Q5596">
        <v>5</v>
      </c>
      <c r="R5596">
        <v>11</v>
      </c>
      <c r="S5596">
        <v>5</v>
      </c>
      <c r="T5596">
        <v>-0.2</v>
      </c>
      <c r="U5596">
        <v>240</v>
      </c>
      <c r="V5596">
        <v>1.4</v>
      </c>
      <c r="W5596">
        <v>-0.2</v>
      </c>
      <c r="X5596">
        <v>2</v>
      </c>
      <c r="Y5596">
        <v>-2</v>
      </c>
      <c r="Z5596">
        <v>34</v>
      </c>
      <c r="AA5596">
        <v>0.3</v>
      </c>
      <c r="AB5596">
        <v>1</v>
      </c>
      <c r="AC5596">
        <v>610</v>
      </c>
      <c r="AD5596">
        <v>15</v>
      </c>
      <c r="AE5596">
        <v>2</v>
      </c>
      <c r="AF5596">
        <v>5.6</v>
      </c>
      <c r="AG5596">
        <v>4.3</v>
      </c>
      <c r="AH5596">
        <v>375</v>
      </c>
    </row>
    <row r="5597" spans="1:34" hidden="1" x14ac:dyDescent="0.25">
      <c r="A5597" t="s">
        <v>21305</v>
      </c>
      <c r="B5597" t="s">
        <v>21306</v>
      </c>
      <c r="C5597" s="1" t="str">
        <f t="shared" si="902"/>
        <v>21:0624</v>
      </c>
      <c r="D5597" s="1" t="str">
        <f t="shared" si="906"/>
        <v>21:0195</v>
      </c>
      <c r="E5597" t="s">
        <v>21307</v>
      </c>
      <c r="F5597" t="s">
        <v>21308</v>
      </c>
      <c r="H5597">
        <v>62.057472799999999</v>
      </c>
      <c r="I5597">
        <v>-138.86290589999999</v>
      </c>
      <c r="J5597" s="1" t="str">
        <f t="shared" si="907"/>
        <v>NGR bulk stream sediment</v>
      </c>
      <c r="K5597" s="1" t="str">
        <f t="shared" si="908"/>
        <v>&lt;177 micron (NGR)</v>
      </c>
      <c r="L5597">
        <v>54</v>
      </c>
      <c r="M5597" t="s">
        <v>56</v>
      </c>
      <c r="N5597">
        <v>1054</v>
      </c>
      <c r="O5597">
        <v>87</v>
      </c>
      <c r="P5597">
        <v>17</v>
      </c>
      <c r="Q5597">
        <v>12</v>
      </c>
      <c r="R5597">
        <v>13</v>
      </c>
      <c r="S5597">
        <v>5</v>
      </c>
      <c r="T5597">
        <v>-0.2</v>
      </c>
      <c r="U5597">
        <v>280</v>
      </c>
      <c r="V5597">
        <v>1.6</v>
      </c>
      <c r="W5597">
        <v>0.4</v>
      </c>
      <c r="X5597">
        <v>2</v>
      </c>
      <c r="Y5597">
        <v>2</v>
      </c>
      <c r="Z5597">
        <v>29</v>
      </c>
      <c r="AA5597">
        <v>0.4</v>
      </c>
      <c r="AB5597">
        <v>-1</v>
      </c>
      <c r="AC5597">
        <v>659</v>
      </c>
      <c r="AD5597">
        <v>15</v>
      </c>
      <c r="AE5597">
        <v>2</v>
      </c>
      <c r="AF5597">
        <v>6</v>
      </c>
      <c r="AG5597">
        <v>8.5</v>
      </c>
      <c r="AH5597">
        <v>410</v>
      </c>
    </row>
    <row r="5598" spans="1:34" hidden="1" x14ac:dyDescent="0.25">
      <c r="A5598" t="s">
        <v>21309</v>
      </c>
      <c r="B5598" t="s">
        <v>21310</v>
      </c>
      <c r="C5598" s="1" t="str">
        <f t="shared" si="902"/>
        <v>21:0624</v>
      </c>
      <c r="D5598" s="1" t="str">
        <f t="shared" si="906"/>
        <v>21:0195</v>
      </c>
      <c r="E5598" t="s">
        <v>21311</v>
      </c>
      <c r="F5598" t="s">
        <v>21312</v>
      </c>
      <c r="H5598">
        <v>62.0411675</v>
      </c>
      <c r="I5598">
        <v>-138.9260543</v>
      </c>
      <c r="J5598" s="1" t="str">
        <f t="shared" si="907"/>
        <v>NGR bulk stream sediment</v>
      </c>
      <c r="K5598" s="1" t="str">
        <f t="shared" si="908"/>
        <v>&lt;177 micron (NGR)</v>
      </c>
      <c r="L5598">
        <v>54</v>
      </c>
      <c r="M5598" t="s">
        <v>61</v>
      </c>
      <c r="N5598">
        <v>1055</v>
      </c>
      <c r="O5598">
        <v>46</v>
      </c>
      <c r="P5598">
        <v>14</v>
      </c>
      <c r="Q5598">
        <v>4</v>
      </c>
      <c r="R5598">
        <v>17</v>
      </c>
      <c r="S5598">
        <v>6</v>
      </c>
      <c r="T5598">
        <v>-0.2</v>
      </c>
      <c r="U5598">
        <v>160</v>
      </c>
      <c r="V5598">
        <v>1.24</v>
      </c>
      <c r="W5598">
        <v>-0.2</v>
      </c>
      <c r="X5598">
        <v>2</v>
      </c>
      <c r="Y5598">
        <v>-2</v>
      </c>
      <c r="Z5598">
        <v>31</v>
      </c>
      <c r="AA5598">
        <v>0.4</v>
      </c>
      <c r="AB5598">
        <v>-1</v>
      </c>
      <c r="AC5598">
        <v>607</v>
      </c>
      <c r="AD5598">
        <v>10</v>
      </c>
      <c r="AE5598">
        <v>-2</v>
      </c>
      <c r="AF5598">
        <v>4.2</v>
      </c>
      <c r="AG5598">
        <v>2.1</v>
      </c>
      <c r="AH5598">
        <v>480</v>
      </c>
    </row>
    <row r="5599" spans="1:34" hidden="1" x14ac:dyDescent="0.25">
      <c r="A5599" t="s">
        <v>21313</v>
      </c>
      <c r="B5599" t="s">
        <v>21314</v>
      </c>
      <c r="C5599" s="1" t="str">
        <f t="shared" si="902"/>
        <v>21:0624</v>
      </c>
      <c r="D5599" s="1" t="str">
        <f t="shared" si="906"/>
        <v>21:0195</v>
      </c>
      <c r="E5599" t="s">
        <v>21315</v>
      </c>
      <c r="F5599" t="s">
        <v>21316</v>
      </c>
      <c r="H5599">
        <v>62.042158399999998</v>
      </c>
      <c r="I5599">
        <v>-138.9533361</v>
      </c>
      <c r="J5599" s="1" t="str">
        <f t="shared" si="907"/>
        <v>NGR bulk stream sediment</v>
      </c>
      <c r="K5599" s="1" t="str">
        <f t="shared" si="908"/>
        <v>&lt;177 micron (NGR)</v>
      </c>
      <c r="L5599">
        <v>54</v>
      </c>
      <c r="M5599" t="s">
        <v>66</v>
      </c>
      <c r="N5599">
        <v>1056</v>
      </c>
      <c r="O5599">
        <v>55</v>
      </c>
      <c r="P5599">
        <v>18</v>
      </c>
      <c r="Q5599">
        <v>3</v>
      </c>
      <c r="R5599">
        <v>22</v>
      </c>
      <c r="S5599">
        <v>5</v>
      </c>
      <c r="T5599">
        <v>-0.2</v>
      </c>
      <c r="U5599">
        <v>225</v>
      </c>
      <c r="V5599">
        <v>1.4</v>
      </c>
      <c r="W5599">
        <v>-0.2</v>
      </c>
      <c r="X5599">
        <v>3</v>
      </c>
      <c r="Y5599">
        <v>-2</v>
      </c>
      <c r="Z5599">
        <v>34</v>
      </c>
      <c r="AA5599">
        <v>0.3</v>
      </c>
      <c r="AB5599">
        <v>2</v>
      </c>
      <c r="AC5599">
        <v>687</v>
      </c>
      <c r="AD5599">
        <v>15</v>
      </c>
      <c r="AE5599">
        <v>-2</v>
      </c>
      <c r="AF5599">
        <v>4.8</v>
      </c>
      <c r="AG5599">
        <v>3.6</v>
      </c>
      <c r="AH5599">
        <v>330</v>
      </c>
    </row>
    <row r="5600" spans="1:34" hidden="1" x14ac:dyDescent="0.25">
      <c r="A5600" t="s">
        <v>21317</v>
      </c>
      <c r="B5600" t="s">
        <v>21318</v>
      </c>
      <c r="C5600" s="1" t="str">
        <f t="shared" si="902"/>
        <v>21:0624</v>
      </c>
      <c r="D5600" s="1" t="str">
        <f>HYPERLINK("http://geochem.nrcan.gc.ca/cdogs/content/svy/svy_e.htm", "")</f>
        <v/>
      </c>
      <c r="G5600" s="1" t="str">
        <f>HYPERLINK("http://geochem.nrcan.gc.ca/cdogs/content/cr_/cr_00078_e.htm", "78")</f>
        <v>78</v>
      </c>
      <c r="J5600" t="s">
        <v>69</v>
      </c>
      <c r="K5600" t="s">
        <v>70</v>
      </c>
      <c r="L5600">
        <v>54</v>
      </c>
      <c r="M5600" t="s">
        <v>71</v>
      </c>
      <c r="N5600">
        <v>1057</v>
      </c>
      <c r="O5600">
        <v>92</v>
      </c>
      <c r="P5600">
        <v>35</v>
      </c>
      <c r="Q5600">
        <v>15</v>
      </c>
      <c r="R5600">
        <v>233</v>
      </c>
      <c r="S5600">
        <v>17</v>
      </c>
      <c r="T5600">
        <v>-0.2</v>
      </c>
      <c r="U5600">
        <v>420</v>
      </c>
      <c r="V5600">
        <v>2.4</v>
      </c>
      <c r="W5600">
        <v>0.4</v>
      </c>
      <c r="X5600">
        <v>10</v>
      </c>
      <c r="Y5600">
        <v>3</v>
      </c>
      <c r="Z5600">
        <v>43</v>
      </c>
      <c r="AA5600">
        <v>0.5</v>
      </c>
      <c r="AB5600">
        <v>5</v>
      </c>
      <c r="AC5600">
        <v>537</v>
      </c>
      <c r="AD5600">
        <v>15</v>
      </c>
      <c r="AE5600">
        <v>16</v>
      </c>
      <c r="AF5600">
        <v>2.4</v>
      </c>
      <c r="AG5600">
        <v>11.8</v>
      </c>
      <c r="AH5600">
        <v>330</v>
      </c>
    </row>
    <row r="5601" spans="1:34" hidden="1" x14ac:dyDescent="0.25">
      <c r="A5601" t="s">
        <v>21319</v>
      </c>
      <c r="B5601" t="s">
        <v>21320</v>
      </c>
      <c r="C5601" s="1" t="str">
        <f t="shared" si="902"/>
        <v>21:0624</v>
      </c>
      <c r="D5601" s="1" t="str">
        <f t="shared" ref="D5601:D5610" si="909">HYPERLINK("http://geochem.nrcan.gc.ca/cdogs/content/svy/svy210195_e.htm", "21:0195")</f>
        <v>21:0195</v>
      </c>
      <c r="E5601" t="s">
        <v>21321</v>
      </c>
      <c r="F5601" t="s">
        <v>21322</v>
      </c>
      <c r="H5601">
        <v>62.890949900000003</v>
      </c>
      <c r="I5601">
        <v>-140.83667249999999</v>
      </c>
      <c r="J5601" s="1" t="str">
        <f t="shared" ref="J5601:J5610" si="910">HYPERLINK("http://geochem.nrcan.gc.ca/cdogs/content/kwd/kwd020030_e.htm", "NGR bulk stream sediment")</f>
        <v>NGR bulk stream sediment</v>
      </c>
      <c r="K5601" s="1" t="str">
        <f t="shared" ref="K5601:K5610" si="911">HYPERLINK("http://geochem.nrcan.gc.ca/cdogs/content/kwd/kwd080006_e.htm", "&lt;177 micron (NGR)")</f>
        <v>&lt;177 micron (NGR)</v>
      </c>
      <c r="L5601">
        <v>55</v>
      </c>
      <c r="M5601" t="s">
        <v>38</v>
      </c>
      <c r="N5601">
        <v>1058</v>
      </c>
      <c r="O5601">
        <v>65</v>
      </c>
      <c r="P5601">
        <v>50</v>
      </c>
      <c r="Q5601">
        <v>11</v>
      </c>
      <c r="R5601">
        <v>28</v>
      </c>
      <c r="S5601">
        <v>9</v>
      </c>
      <c r="T5601">
        <v>-0.2</v>
      </c>
      <c r="U5601">
        <v>370</v>
      </c>
      <c r="V5601">
        <v>2.7</v>
      </c>
      <c r="W5601">
        <v>-0.2</v>
      </c>
      <c r="X5601">
        <v>3</v>
      </c>
      <c r="Y5601">
        <v>-2</v>
      </c>
      <c r="Z5601">
        <v>87</v>
      </c>
      <c r="AA5601">
        <v>0.7</v>
      </c>
      <c r="AB5601">
        <v>5</v>
      </c>
      <c r="AC5601">
        <v>713</v>
      </c>
      <c r="AD5601">
        <v>45</v>
      </c>
      <c r="AE5601">
        <v>-2</v>
      </c>
      <c r="AF5601">
        <v>10.6</v>
      </c>
      <c r="AG5601">
        <v>4</v>
      </c>
      <c r="AH5601">
        <v>250</v>
      </c>
    </row>
    <row r="5602" spans="1:34" hidden="1" x14ac:dyDescent="0.25">
      <c r="A5602" t="s">
        <v>21323</v>
      </c>
      <c r="B5602" t="s">
        <v>21324</v>
      </c>
      <c r="C5602" s="1" t="str">
        <f t="shared" si="902"/>
        <v>21:0624</v>
      </c>
      <c r="D5602" s="1" t="str">
        <f t="shared" si="909"/>
        <v>21:0195</v>
      </c>
      <c r="E5602" t="s">
        <v>21325</v>
      </c>
      <c r="F5602" t="s">
        <v>21326</v>
      </c>
      <c r="H5602">
        <v>62.601143299999997</v>
      </c>
      <c r="I5602">
        <v>-140.8946559</v>
      </c>
      <c r="J5602" s="1" t="str">
        <f t="shared" si="910"/>
        <v>NGR bulk stream sediment</v>
      </c>
      <c r="K5602" s="1" t="str">
        <f t="shared" si="911"/>
        <v>&lt;177 micron (NGR)</v>
      </c>
      <c r="L5602">
        <v>55</v>
      </c>
      <c r="M5602" t="s">
        <v>43</v>
      </c>
      <c r="N5602">
        <v>1059</v>
      </c>
      <c r="O5602">
        <v>75</v>
      </c>
      <c r="P5602">
        <v>22</v>
      </c>
      <c r="Q5602">
        <v>8</v>
      </c>
      <c r="R5602">
        <v>32</v>
      </c>
      <c r="S5602">
        <v>12</v>
      </c>
      <c r="T5602">
        <v>-0.2</v>
      </c>
      <c r="U5602">
        <v>1200</v>
      </c>
      <c r="V5602">
        <v>2.5</v>
      </c>
      <c r="W5602">
        <v>-0.2</v>
      </c>
      <c r="X5602">
        <v>3</v>
      </c>
      <c r="Y5602">
        <v>-2</v>
      </c>
      <c r="Z5602">
        <v>63</v>
      </c>
      <c r="AA5602">
        <v>0.7</v>
      </c>
      <c r="AB5602">
        <v>3</v>
      </c>
      <c r="AC5602">
        <v>583</v>
      </c>
      <c r="AD5602">
        <v>25</v>
      </c>
      <c r="AE5602">
        <v>-2</v>
      </c>
      <c r="AF5602">
        <v>10.8</v>
      </c>
      <c r="AG5602">
        <v>1.6</v>
      </c>
      <c r="AH5602">
        <v>230</v>
      </c>
    </row>
    <row r="5603" spans="1:34" hidden="1" x14ac:dyDescent="0.25">
      <c r="A5603" t="s">
        <v>21327</v>
      </c>
      <c r="B5603" t="s">
        <v>21328</v>
      </c>
      <c r="C5603" s="1" t="str">
        <f t="shared" si="902"/>
        <v>21:0624</v>
      </c>
      <c r="D5603" s="1" t="str">
        <f t="shared" si="909"/>
        <v>21:0195</v>
      </c>
      <c r="E5603" t="s">
        <v>21329</v>
      </c>
      <c r="F5603" t="s">
        <v>21330</v>
      </c>
      <c r="H5603">
        <v>62.622800300000002</v>
      </c>
      <c r="I5603">
        <v>-140.80905079999999</v>
      </c>
      <c r="J5603" s="1" t="str">
        <f t="shared" si="910"/>
        <v>NGR bulk stream sediment</v>
      </c>
      <c r="K5603" s="1" t="str">
        <f t="shared" si="911"/>
        <v>&lt;177 micron (NGR)</v>
      </c>
      <c r="L5603">
        <v>55</v>
      </c>
      <c r="M5603" t="s">
        <v>56</v>
      </c>
      <c r="N5603">
        <v>1060</v>
      </c>
      <c r="O5603">
        <v>57</v>
      </c>
      <c r="P5603">
        <v>14</v>
      </c>
      <c r="Q5603">
        <v>3</v>
      </c>
      <c r="R5603">
        <v>19</v>
      </c>
      <c r="S5603">
        <v>7</v>
      </c>
      <c r="T5603">
        <v>-0.2</v>
      </c>
      <c r="U5603">
        <v>200</v>
      </c>
      <c r="V5603">
        <v>1.76</v>
      </c>
      <c r="W5603">
        <v>-0.2</v>
      </c>
      <c r="X5603">
        <v>1</v>
      </c>
      <c r="Y5603">
        <v>-2</v>
      </c>
      <c r="Z5603">
        <v>50</v>
      </c>
      <c r="AA5603">
        <v>0.4</v>
      </c>
      <c r="AB5603">
        <v>2</v>
      </c>
      <c r="AC5603">
        <v>562</v>
      </c>
      <c r="AD5603">
        <v>20</v>
      </c>
      <c r="AE5603">
        <v>-2</v>
      </c>
      <c r="AF5603">
        <v>4</v>
      </c>
      <c r="AG5603">
        <v>1.9</v>
      </c>
      <c r="AH5603">
        <v>215</v>
      </c>
    </row>
    <row r="5604" spans="1:34" hidden="1" x14ac:dyDescent="0.25">
      <c r="A5604" t="s">
        <v>21331</v>
      </c>
      <c r="B5604" t="s">
        <v>21332</v>
      </c>
      <c r="C5604" s="1" t="str">
        <f t="shared" si="902"/>
        <v>21:0624</v>
      </c>
      <c r="D5604" s="1" t="str">
        <f t="shared" si="909"/>
        <v>21:0195</v>
      </c>
      <c r="E5604" t="s">
        <v>21333</v>
      </c>
      <c r="F5604" t="s">
        <v>21334</v>
      </c>
      <c r="H5604">
        <v>62.677631599999998</v>
      </c>
      <c r="I5604">
        <v>-140.79621750000001</v>
      </c>
      <c r="J5604" s="1" t="str">
        <f t="shared" si="910"/>
        <v>NGR bulk stream sediment</v>
      </c>
      <c r="K5604" s="1" t="str">
        <f t="shared" si="911"/>
        <v>&lt;177 micron (NGR)</v>
      </c>
      <c r="L5604">
        <v>55</v>
      </c>
      <c r="M5604" t="s">
        <v>61</v>
      </c>
      <c r="N5604">
        <v>1061</v>
      </c>
      <c r="O5604">
        <v>75</v>
      </c>
      <c r="P5604">
        <v>18</v>
      </c>
      <c r="Q5604">
        <v>6</v>
      </c>
      <c r="R5604">
        <v>22</v>
      </c>
      <c r="S5604">
        <v>19</v>
      </c>
      <c r="T5604">
        <v>0.2</v>
      </c>
      <c r="U5604">
        <v>2800</v>
      </c>
      <c r="V5604">
        <v>2.6</v>
      </c>
      <c r="W5604">
        <v>-0.2</v>
      </c>
      <c r="X5604">
        <v>3</v>
      </c>
      <c r="Y5604">
        <v>-2</v>
      </c>
      <c r="Z5604">
        <v>64</v>
      </c>
      <c r="AA5604">
        <v>0.5</v>
      </c>
      <c r="AB5604">
        <v>1</v>
      </c>
      <c r="AC5604">
        <v>492</v>
      </c>
      <c r="AD5604">
        <v>55</v>
      </c>
      <c r="AE5604">
        <v>-2</v>
      </c>
      <c r="AF5604">
        <v>12.4</v>
      </c>
      <c r="AG5604">
        <v>1.8</v>
      </c>
      <c r="AH5604">
        <v>190</v>
      </c>
    </row>
    <row r="5605" spans="1:34" hidden="1" x14ac:dyDescent="0.25">
      <c r="A5605" t="s">
        <v>21335</v>
      </c>
      <c r="B5605" t="s">
        <v>21336</v>
      </c>
      <c r="C5605" s="1" t="str">
        <f t="shared" si="902"/>
        <v>21:0624</v>
      </c>
      <c r="D5605" s="1" t="str">
        <f t="shared" si="909"/>
        <v>21:0195</v>
      </c>
      <c r="E5605" t="s">
        <v>21337</v>
      </c>
      <c r="F5605" t="s">
        <v>21338</v>
      </c>
      <c r="H5605">
        <v>62.720973000000001</v>
      </c>
      <c r="I5605">
        <v>-140.8016662</v>
      </c>
      <c r="J5605" s="1" t="str">
        <f t="shared" si="910"/>
        <v>NGR bulk stream sediment</v>
      </c>
      <c r="K5605" s="1" t="str">
        <f t="shared" si="911"/>
        <v>&lt;177 micron (NGR)</v>
      </c>
      <c r="L5605">
        <v>55</v>
      </c>
      <c r="M5605" t="s">
        <v>66</v>
      </c>
      <c r="N5605">
        <v>1062</v>
      </c>
      <c r="O5605">
        <v>92</v>
      </c>
      <c r="P5605">
        <v>25</v>
      </c>
      <c r="Q5605">
        <v>6</v>
      </c>
      <c r="R5605">
        <v>24</v>
      </c>
      <c r="S5605">
        <v>13</v>
      </c>
      <c r="T5605">
        <v>-0.2</v>
      </c>
      <c r="U5605">
        <v>2600</v>
      </c>
      <c r="V5605">
        <v>2.2999999999999998</v>
      </c>
      <c r="W5605">
        <v>-0.2</v>
      </c>
      <c r="X5605">
        <v>4</v>
      </c>
      <c r="Y5605">
        <v>-2</v>
      </c>
      <c r="Z5605">
        <v>63</v>
      </c>
      <c r="AA5605">
        <v>-0.2</v>
      </c>
      <c r="AB5605">
        <v>1</v>
      </c>
      <c r="AC5605">
        <v>516</v>
      </c>
      <c r="AD5605">
        <v>45</v>
      </c>
      <c r="AE5605">
        <v>-2</v>
      </c>
      <c r="AF5605">
        <v>16.8</v>
      </c>
      <c r="AG5605">
        <v>4.0999999999999996</v>
      </c>
      <c r="AH5605">
        <v>215</v>
      </c>
    </row>
    <row r="5606" spans="1:34" hidden="1" x14ac:dyDescent="0.25">
      <c r="A5606" t="s">
        <v>21339</v>
      </c>
      <c r="B5606" t="s">
        <v>21340</v>
      </c>
      <c r="C5606" s="1" t="str">
        <f t="shared" si="902"/>
        <v>21:0624</v>
      </c>
      <c r="D5606" s="1" t="str">
        <f t="shared" si="909"/>
        <v>21:0195</v>
      </c>
      <c r="E5606" t="s">
        <v>21341</v>
      </c>
      <c r="F5606" t="s">
        <v>21342</v>
      </c>
      <c r="H5606">
        <v>62.725702800000001</v>
      </c>
      <c r="I5606">
        <v>-140.79525770000001</v>
      </c>
      <c r="J5606" s="1" t="str">
        <f t="shared" si="910"/>
        <v>NGR bulk stream sediment</v>
      </c>
      <c r="K5606" s="1" t="str">
        <f t="shared" si="911"/>
        <v>&lt;177 micron (NGR)</v>
      </c>
      <c r="L5606">
        <v>55</v>
      </c>
      <c r="M5606" t="s">
        <v>76</v>
      </c>
      <c r="N5606">
        <v>1063</v>
      </c>
      <c r="O5606">
        <v>74</v>
      </c>
      <c r="P5606">
        <v>21</v>
      </c>
      <c r="Q5606">
        <v>8</v>
      </c>
      <c r="R5606">
        <v>21</v>
      </c>
      <c r="S5606">
        <v>8</v>
      </c>
      <c r="T5606">
        <v>-0.2</v>
      </c>
      <c r="U5606">
        <v>460</v>
      </c>
      <c r="V5606">
        <v>2.1</v>
      </c>
      <c r="W5606">
        <v>-0.2</v>
      </c>
      <c r="X5606">
        <v>3</v>
      </c>
      <c r="Y5606">
        <v>-2</v>
      </c>
      <c r="Z5606">
        <v>54</v>
      </c>
      <c r="AA5606">
        <v>0.5</v>
      </c>
      <c r="AB5606">
        <v>-1</v>
      </c>
      <c r="AC5606">
        <v>541</v>
      </c>
      <c r="AD5606">
        <v>60</v>
      </c>
      <c r="AE5606">
        <v>-2</v>
      </c>
      <c r="AF5606">
        <v>13.2</v>
      </c>
      <c r="AG5606">
        <v>3.7</v>
      </c>
      <c r="AH5606">
        <v>250</v>
      </c>
    </row>
    <row r="5607" spans="1:34" hidden="1" x14ac:dyDescent="0.25">
      <c r="A5607" t="s">
        <v>21343</v>
      </c>
      <c r="B5607" t="s">
        <v>21344</v>
      </c>
      <c r="C5607" s="1" t="str">
        <f t="shared" si="902"/>
        <v>21:0624</v>
      </c>
      <c r="D5607" s="1" t="str">
        <f t="shared" si="909"/>
        <v>21:0195</v>
      </c>
      <c r="E5607" t="s">
        <v>21345</v>
      </c>
      <c r="F5607" t="s">
        <v>21346</v>
      </c>
      <c r="H5607">
        <v>62.770368699999999</v>
      </c>
      <c r="I5607">
        <v>-140.80436879999999</v>
      </c>
      <c r="J5607" s="1" t="str">
        <f t="shared" si="910"/>
        <v>NGR bulk stream sediment</v>
      </c>
      <c r="K5607" s="1" t="str">
        <f t="shared" si="911"/>
        <v>&lt;177 micron (NGR)</v>
      </c>
      <c r="L5607">
        <v>55</v>
      </c>
      <c r="M5607" t="s">
        <v>81</v>
      </c>
      <c r="N5607">
        <v>1064</v>
      </c>
      <c r="O5607">
        <v>71</v>
      </c>
      <c r="P5607">
        <v>37</v>
      </c>
      <c r="Q5607">
        <v>4</v>
      </c>
      <c r="R5607">
        <v>17</v>
      </c>
      <c r="S5607">
        <v>8</v>
      </c>
      <c r="T5607">
        <v>-0.2</v>
      </c>
      <c r="U5607">
        <v>830</v>
      </c>
      <c r="V5607">
        <v>3.5</v>
      </c>
      <c r="W5607">
        <v>-0.2</v>
      </c>
      <c r="X5607">
        <v>6</v>
      </c>
      <c r="Y5607">
        <v>-2</v>
      </c>
      <c r="Z5607">
        <v>63</v>
      </c>
      <c r="AA5607">
        <v>0.2</v>
      </c>
      <c r="AB5607">
        <v>3</v>
      </c>
      <c r="AC5607">
        <v>204</v>
      </c>
      <c r="AD5607">
        <v>90</v>
      </c>
      <c r="AE5607">
        <v>-2</v>
      </c>
      <c r="AF5607">
        <v>6.8</v>
      </c>
      <c r="AG5607">
        <v>0.9</v>
      </c>
      <c r="AH5607">
        <v>97</v>
      </c>
    </row>
    <row r="5608" spans="1:34" hidden="1" x14ac:dyDescent="0.25">
      <c r="A5608" t="s">
        <v>21347</v>
      </c>
      <c r="B5608" t="s">
        <v>21348</v>
      </c>
      <c r="C5608" s="1" t="str">
        <f t="shared" si="902"/>
        <v>21:0624</v>
      </c>
      <c r="D5608" s="1" t="str">
        <f t="shared" si="909"/>
        <v>21:0195</v>
      </c>
      <c r="E5608" t="s">
        <v>21349</v>
      </c>
      <c r="F5608" t="s">
        <v>21350</v>
      </c>
      <c r="H5608">
        <v>62.796013899999998</v>
      </c>
      <c r="I5608">
        <v>-140.81260950000001</v>
      </c>
      <c r="J5608" s="1" t="str">
        <f t="shared" si="910"/>
        <v>NGR bulk stream sediment</v>
      </c>
      <c r="K5608" s="1" t="str">
        <f t="shared" si="911"/>
        <v>&lt;177 micron (NGR)</v>
      </c>
      <c r="L5608">
        <v>55</v>
      </c>
      <c r="M5608" t="s">
        <v>86</v>
      </c>
      <c r="N5608">
        <v>1065</v>
      </c>
      <c r="O5608">
        <v>50</v>
      </c>
      <c r="P5608">
        <v>17</v>
      </c>
      <c r="Q5608">
        <v>6</v>
      </c>
      <c r="R5608">
        <v>21</v>
      </c>
      <c r="S5608">
        <v>6</v>
      </c>
      <c r="T5608">
        <v>-0.2</v>
      </c>
      <c r="U5608">
        <v>240</v>
      </c>
      <c r="V5608">
        <v>2</v>
      </c>
      <c r="W5608">
        <v>-0.2</v>
      </c>
      <c r="X5608">
        <v>2</v>
      </c>
      <c r="Y5608">
        <v>-2</v>
      </c>
      <c r="Z5608">
        <v>54</v>
      </c>
      <c r="AA5608">
        <v>0.5</v>
      </c>
      <c r="AB5608">
        <v>-1</v>
      </c>
      <c r="AC5608">
        <v>621</v>
      </c>
      <c r="AD5608">
        <v>15</v>
      </c>
      <c r="AE5608">
        <v>-2</v>
      </c>
      <c r="AF5608">
        <v>3</v>
      </c>
      <c r="AG5608">
        <v>1.9</v>
      </c>
      <c r="AH5608">
        <v>225</v>
      </c>
    </row>
    <row r="5609" spans="1:34" hidden="1" x14ac:dyDescent="0.25">
      <c r="A5609" t="s">
        <v>21351</v>
      </c>
      <c r="B5609" t="s">
        <v>21352</v>
      </c>
      <c r="C5609" s="1" t="str">
        <f t="shared" si="902"/>
        <v>21:0624</v>
      </c>
      <c r="D5609" s="1" t="str">
        <f t="shared" si="909"/>
        <v>21:0195</v>
      </c>
      <c r="E5609" t="s">
        <v>21353</v>
      </c>
      <c r="F5609" t="s">
        <v>21354</v>
      </c>
      <c r="H5609">
        <v>62.857528600000002</v>
      </c>
      <c r="I5609">
        <v>-140.8394102</v>
      </c>
      <c r="J5609" s="1" t="str">
        <f t="shared" si="910"/>
        <v>NGR bulk stream sediment</v>
      </c>
      <c r="K5609" s="1" t="str">
        <f t="shared" si="911"/>
        <v>&lt;177 micron (NGR)</v>
      </c>
      <c r="L5609">
        <v>55</v>
      </c>
      <c r="M5609" t="s">
        <v>91</v>
      </c>
      <c r="N5609">
        <v>1066</v>
      </c>
      <c r="O5609">
        <v>69</v>
      </c>
      <c r="P5609">
        <v>27</v>
      </c>
      <c r="Q5609">
        <v>3</v>
      </c>
      <c r="R5609">
        <v>22</v>
      </c>
      <c r="S5609">
        <v>5</v>
      </c>
      <c r="T5609">
        <v>-0.2</v>
      </c>
      <c r="U5609">
        <v>200</v>
      </c>
      <c r="V5609">
        <v>1.36</v>
      </c>
      <c r="W5609">
        <v>-0.2</v>
      </c>
      <c r="X5609">
        <v>1</v>
      </c>
      <c r="Y5609">
        <v>-2</v>
      </c>
      <c r="Z5609">
        <v>34</v>
      </c>
      <c r="AA5609">
        <v>-0.2</v>
      </c>
      <c r="AB5609">
        <v>-1</v>
      </c>
      <c r="AC5609">
        <v>428</v>
      </c>
      <c r="AD5609">
        <v>65</v>
      </c>
      <c r="AE5609">
        <v>-2</v>
      </c>
      <c r="AF5609">
        <v>26.6</v>
      </c>
      <c r="AG5609">
        <v>3.4</v>
      </c>
      <c r="AH5609">
        <v>225</v>
      </c>
    </row>
    <row r="5610" spans="1:34" hidden="1" x14ac:dyDescent="0.25">
      <c r="A5610" t="s">
        <v>21355</v>
      </c>
      <c r="B5610" t="s">
        <v>21356</v>
      </c>
      <c r="C5610" s="1" t="str">
        <f t="shared" si="902"/>
        <v>21:0624</v>
      </c>
      <c r="D5610" s="1" t="str">
        <f t="shared" si="909"/>
        <v>21:0195</v>
      </c>
      <c r="E5610" t="s">
        <v>21321</v>
      </c>
      <c r="F5610" t="s">
        <v>21357</v>
      </c>
      <c r="H5610">
        <v>62.890949900000003</v>
      </c>
      <c r="I5610">
        <v>-140.83667249999999</v>
      </c>
      <c r="J5610" s="1" t="str">
        <f t="shared" si="910"/>
        <v>NGR bulk stream sediment</v>
      </c>
      <c r="K5610" s="1" t="str">
        <f t="shared" si="911"/>
        <v>&lt;177 micron (NGR)</v>
      </c>
      <c r="L5610">
        <v>55</v>
      </c>
      <c r="M5610" t="s">
        <v>47</v>
      </c>
      <c r="N5610">
        <v>1067</v>
      </c>
      <c r="O5610">
        <v>63</v>
      </c>
      <c r="P5610">
        <v>47</v>
      </c>
      <c r="Q5610">
        <v>10</v>
      </c>
      <c r="R5610">
        <v>27</v>
      </c>
      <c r="S5610">
        <v>10</v>
      </c>
      <c r="T5610">
        <v>-0.2</v>
      </c>
      <c r="U5610">
        <v>350</v>
      </c>
      <c r="V5610">
        <v>2.7</v>
      </c>
      <c r="W5610">
        <v>-0.2</v>
      </c>
      <c r="X5610">
        <v>3</v>
      </c>
      <c r="Y5610">
        <v>-2</v>
      </c>
      <c r="Z5610">
        <v>81</v>
      </c>
      <c r="AA5610">
        <v>0.5</v>
      </c>
      <c r="AB5610">
        <v>2</v>
      </c>
      <c r="AC5610">
        <v>748</v>
      </c>
      <c r="AD5610">
        <v>45</v>
      </c>
      <c r="AE5610">
        <v>-2</v>
      </c>
      <c r="AF5610">
        <v>11.2</v>
      </c>
      <c r="AG5610">
        <v>3.7</v>
      </c>
      <c r="AH5610">
        <v>260</v>
      </c>
    </row>
    <row r="5611" spans="1:34" hidden="1" x14ac:dyDescent="0.25">
      <c r="A5611" t="s">
        <v>21358</v>
      </c>
      <c r="B5611" t="s">
        <v>21359</v>
      </c>
      <c r="C5611" s="1" t="str">
        <f t="shared" si="902"/>
        <v>21:0624</v>
      </c>
      <c r="D5611" s="1" t="str">
        <f>HYPERLINK("http://geochem.nrcan.gc.ca/cdogs/content/svy/svy_e.htm", "")</f>
        <v/>
      </c>
      <c r="G5611" s="1" t="str">
        <f>HYPERLINK("http://geochem.nrcan.gc.ca/cdogs/content/cr_/cr_00077_e.htm", "77")</f>
        <v>77</v>
      </c>
      <c r="J5611" t="s">
        <v>69</v>
      </c>
      <c r="K5611" t="s">
        <v>70</v>
      </c>
      <c r="L5611">
        <v>55</v>
      </c>
      <c r="M5611" t="s">
        <v>71</v>
      </c>
      <c r="N5611">
        <v>1068</v>
      </c>
      <c r="O5611">
        <v>140</v>
      </c>
      <c r="P5611">
        <v>57</v>
      </c>
      <c r="Q5611">
        <v>33</v>
      </c>
      <c r="R5611">
        <v>288</v>
      </c>
      <c r="S5611">
        <v>20</v>
      </c>
      <c r="T5611">
        <v>0.5</v>
      </c>
      <c r="U5611">
        <v>520</v>
      </c>
      <c r="V5611">
        <v>2.8</v>
      </c>
      <c r="W5611">
        <v>0.2</v>
      </c>
      <c r="X5611">
        <v>12</v>
      </c>
      <c r="Y5611">
        <v>2</v>
      </c>
      <c r="Z5611">
        <v>63</v>
      </c>
      <c r="AA5611">
        <v>1.3</v>
      </c>
      <c r="AB5611">
        <v>2</v>
      </c>
      <c r="AC5611">
        <v>730</v>
      </c>
      <c r="AD5611">
        <v>20</v>
      </c>
      <c r="AE5611">
        <v>18</v>
      </c>
      <c r="AF5611">
        <v>2.2000000000000002</v>
      </c>
      <c r="AG5611">
        <v>20.399999999999999</v>
      </c>
      <c r="AH5611">
        <v>390</v>
      </c>
    </row>
    <row r="5612" spans="1:34" hidden="1" x14ac:dyDescent="0.25">
      <c r="A5612" t="s">
        <v>21360</v>
      </c>
      <c r="B5612" t="s">
        <v>21361</v>
      </c>
      <c r="C5612" s="1" t="str">
        <f t="shared" si="902"/>
        <v>21:0624</v>
      </c>
      <c r="D5612" s="1" t="str">
        <f t="shared" ref="D5612:D5622" si="912">HYPERLINK("http://geochem.nrcan.gc.ca/cdogs/content/svy/svy210195_e.htm", "21:0195")</f>
        <v>21:0195</v>
      </c>
      <c r="E5612" t="s">
        <v>21321</v>
      </c>
      <c r="F5612" t="s">
        <v>21362</v>
      </c>
      <c r="H5612">
        <v>62.890949900000003</v>
      </c>
      <c r="I5612">
        <v>-140.83667249999999</v>
      </c>
      <c r="J5612" s="1" t="str">
        <f t="shared" ref="J5612:J5622" si="913">HYPERLINK("http://geochem.nrcan.gc.ca/cdogs/content/kwd/kwd020030_e.htm", "NGR bulk stream sediment")</f>
        <v>NGR bulk stream sediment</v>
      </c>
      <c r="K5612" s="1" t="str">
        <f t="shared" ref="K5612:K5622" si="914">HYPERLINK("http://geochem.nrcan.gc.ca/cdogs/content/kwd/kwd080006_e.htm", "&lt;177 micron (NGR)")</f>
        <v>&lt;177 micron (NGR)</v>
      </c>
      <c r="L5612">
        <v>55</v>
      </c>
      <c r="M5612" t="s">
        <v>51</v>
      </c>
      <c r="N5612">
        <v>1069</v>
      </c>
      <c r="O5612">
        <v>66</v>
      </c>
      <c r="P5612">
        <v>44</v>
      </c>
      <c r="Q5612">
        <v>8</v>
      </c>
      <c r="R5612">
        <v>25</v>
      </c>
      <c r="S5612">
        <v>10</v>
      </c>
      <c r="T5612">
        <v>-0.2</v>
      </c>
      <c r="U5612">
        <v>380</v>
      </c>
      <c r="V5612">
        <v>2.5</v>
      </c>
      <c r="W5612">
        <v>-0.2</v>
      </c>
      <c r="X5612">
        <v>3</v>
      </c>
      <c r="Y5612">
        <v>-2</v>
      </c>
      <c r="Z5612">
        <v>75</v>
      </c>
      <c r="AA5612">
        <v>0.6</v>
      </c>
      <c r="AB5612">
        <v>1</v>
      </c>
      <c r="AC5612">
        <v>737</v>
      </c>
      <c r="AD5612">
        <v>40</v>
      </c>
      <c r="AE5612">
        <v>2</v>
      </c>
      <c r="AF5612">
        <v>11</v>
      </c>
      <c r="AG5612">
        <v>4</v>
      </c>
      <c r="AH5612">
        <v>230</v>
      </c>
    </row>
    <row r="5613" spans="1:34" hidden="1" x14ac:dyDescent="0.25">
      <c r="A5613" t="s">
        <v>21363</v>
      </c>
      <c r="B5613" t="s">
        <v>21364</v>
      </c>
      <c r="C5613" s="1" t="str">
        <f t="shared" si="902"/>
        <v>21:0624</v>
      </c>
      <c r="D5613" s="1" t="str">
        <f t="shared" si="912"/>
        <v>21:0195</v>
      </c>
      <c r="E5613" t="s">
        <v>21365</v>
      </c>
      <c r="F5613" t="s">
        <v>21366</v>
      </c>
      <c r="H5613">
        <v>62.910460200000003</v>
      </c>
      <c r="I5613">
        <v>-140.86921760000001</v>
      </c>
      <c r="J5613" s="1" t="str">
        <f t="shared" si="913"/>
        <v>NGR bulk stream sediment</v>
      </c>
      <c r="K5613" s="1" t="str">
        <f t="shared" si="914"/>
        <v>&lt;177 micron (NGR)</v>
      </c>
      <c r="L5613">
        <v>55</v>
      </c>
      <c r="M5613" t="s">
        <v>96</v>
      </c>
      <c r="N5613">
        <v>1070</v>
      </c>
      <c r="O5613">
        <v>100</v>
      </c>
      <c r="P5613">
        <v>19</v>
      </c>
      <c r="Q5613">
        <v>4</v>
      </c>
      <c r="R5613">
        <v>18</v>
      </c>
      <c r="S5613">
        <v>15</v>
      </c>
      <c r="T5613">
        <v>-0.2</v>
      </c>
      <c r="U5613">
        <v>3800</v>
      </c>
      <c r="V5613">
        <v>1</v>
      </c>
      <c r="W5613">
        <v>-0.2</v>
      </c>
      <c r="X5613">
        <v>3</v>
      </c>
      <c r="Y5613">
        <v>2</v>
      </c>
      <c r="Z5613">
        <v>25</v>
      </c>
      <c r="AA5613">
        <v>-0.2</v>
      </c>
      <c r="AB5613">
        <v>-1</v>
      </c>
      <c r="AC5613">
        <v>273</v>
      </c>
      <c r="AD5613">
        <v>135</v>
      </c>
      <c r="AE5613">
        <v>-2</v>
      </c>
      <c r="AF5613">
        <v>76.2</v>
      </c>
      <c r="AG5613">
        <v>2.5</v>
      </c>
      <c r="AH5613">
        <v>97</v>
      </c>
    </row>
    <row r="5614" spans="1:34" hidden="1" x14ac:dyDescent="0.25">
      <c r="A5614" t="s">
        <v>21367</v>
      </c>
      <c r="B5614" t="s">
        <v>21368</v>
      </c>
      <c r="C5614" s="1" t="str">
        <f t="shared" si="902"/>
        <v>21:0624</v>
      </c>
      <c r="D5614" s="1" t="str">
        <f t="shared" si="912"/>
        <v>21:0195</v>
      </c>
      <c r="E5614" t="s">
        <v>21369</v>
      </c>
      <c r="F5614" t="s">
        <v>21370</v>
      </c>
      <c r="H5614">
        <v>62.924912900000002</v>
      </c>
      <c r="I5614">
        <v>-140.84495179999999</v>
      </c>
      <c r="J5614" s="1" t="str">
        <f t="shared" si="913"/>
        <v>NGR bulk stream sediment</v>
      </c>
      <c r="K5614" s="1" t="str">
        <f t="shared" si="914"/>
        <v>&lt;177 micron (NGR)</v>
      </c>
      <c r="L5614">
        <v>55</v>
      </c>
      <c r="M5614" t="s">
        <v>101</v>
      </c>
      <c r="N5614">
        <v>1071</v>
      </c>
      <c r="O5614">
        <v>55</v>
      </c>
      <c r="P5614">
        <v>8</v>
      </c>
      <c r="Q5614">
        <v>7</v>
      </c>
      <c r="R5614">
        <v>15</v>
      </c>
      <c r="S5614">
        <v>7</v>
      </c>
      <c r="T5614">
        <v>-0.2</v>
      </c>
      <c r="U5614">
        <v>220</v>
      </c>
      <c r="V5614">
        <v>1.72</v>
      </c>
      <c r="W5614">
        <v>-0.2</v>
      </c>
      <c r="X5614">
        <v>2</v>
      </c>
      <c r="Y5614">
        <v>-2</v>
      </c>
      <c r="Z5614">
        <v>43</v>
      </c>
      <c r="AA5614">
        <v>0.2</v>
      </c>
      <c r="AB5614">
        <v>-1</v>
      </c>
      <c r="AC5614">
        <v>601</v>
      </c>
      <c r="AD5614">
        <v>20</v>
      </c>
      <c r="AE5614">
        <v>2</v>
      </c>
      <c r="AF5614">
        <v>7</v>
      </c>
      <c r="AG5614">
        <v>1.8</v>
      </c>
      <c r="AH5614">
        <v>200</v>
      </c>
    </row>
    <row r="5615" spans="1:34" hidden="1" x14ac:dyDescent="0.25">
      <c r="A5615" t="s">
        <v>21371</v>
      </c>
      <c r="B5615" t="s">
        <v>21372</v>
      </c>
      <c r="C5615" s="1" t="str">
        <f t="shared" si="902"/>
        <v>21:0624</v>
      </c>
      <c r="D5615" s="1" t="str">
        <f t="shared" si="912"/>
        <v>21:0195</v>
      </c>
      <c r="E5615" t="s">
        <v>21373</v>
      </c>
      <c r="F5615" t="s">
        <v>21374</v>
      </c>
      <c r="H5615">
        <v>62.928366799999999</v>
      </c>
      <c r="I5615">
        <v>-140.82094499999999</v>
      </c>
      <c r="J5615" s="1" t="str">
        <f t="shared" si="913"/>
        <v>NGR bulk stream sediment</v>
      </c>
      <c r="K5615" s="1" t="str">
        <f t="shared" si="914"/>
        <v>&lt;177 micron (NGR)</v>
      </c>
      <c r="L5615">
        <v>55</v>
      </c>
      <c r="M5615" t="s">
        <v>106</v>
      </c>
      <c r="N5615">
        <v>1072</v>
      </c>
      <c r="O5615">
        <v>67</v>
      </c>
      <c r="P5615">
        <v>21</v>
      </c>
      <c r="Q5615">
        <v>8</v>
      </c>
      <c r="R5615">
        <v>17</v>
      </c>
      <c r="S5615">
        <v>6</v>
      </c>
      <c r="T5615">
        <v>-0.2</v>
      </c>
      <c r="U5615">
        <v>240</v>
      </c>
      <c r="V5615">
        <v>1.92</v>
      </c>
      <c r="W5615">
        <v>-0.2</v>
      </c>
      <c r="X5615">
        <v>2</v>
      </c>
      <c r="Y5615">
        <v>-2</v>
      </c>
      <c r="Z5615">
        <v>53</v>
      </c>
      <c r="AA5615">
        <v>0.4</v>
      </c>
      <c r="AB5615">
        <v>1</v>
      </c>
      <c r="AC5615">
        <v>650</v>
      </c>
      <c r="AD5615">
        <v>25</v>
      </c>
      <c r="AE5615">
        <v>-2</v>
      </c>
      <c r="AF5615">
        <v>8</v>
      </c>
      <c r="AG5615">
        <v>3.2</v>
      </c>
      <c r="AH5615">
        <v>250</v>
      </c>
    </row>
    <row r="5616" spans="1:34" hidden="1" x14ac:dyDescent="0.25">
      <c r="A5616" t="s">
        <v>21375</v>
      </c>
      <c r="B5616" t="s">
        <v>21376</v>
      </c>
      <c r="C5616" s="1" t="str">
        <f t="shared" si="902"/>
        <v>21:0624</v>
      </c>
      <c r="D5616" s="1" t="str">
        <f t="shared" si="912"/>
        <v>21:0195</v>
      </c>
      <c r="E5616" t="s">
        <v>21377</v>
      </c>
      <c r="F5616" t="s">
        <v>21378</v>
      </c>
      <c r="H5616">
        <v>62.937677999999998</v>
      </c>
      <c r="I5616">
        <v>-140.79742300000001</v>
      </c>
      <c r="J5616" s="1" t="str">
        <f t="shared" si="913"/>
        <v>NGR bulk stream sediment</v>
      </c>
      <c r="K5616" s="1" t="str">
        <f t="shared" si="914"/>
        <v>&lt;177 micron (NGR)</v>
      </c>
      <c r="L5616">
        <v>55</v>
      </c>
      <c r="M5616" t="s">
        <v>111</v>
      </c>
      <c r="N5616">
        <v>1073</v>
      </c>
      <c r="O5616">
        <v>53</v>
      </c>
      <c r="P5616">
        <v>11</v>
      </c>
      <c r="Q5616">
        <v>7</v>
      </c>
      <c r="R5616">
        <v>16</v>
      </c>
      <c r="S5616">
        <v>8</v>
      </c>
      <c r="T5616">
        <v>-0.2</v>
      </c>
      <c r="U5616">
        <v>220</v>
      </c>
      <c r="V5616">
        <v>1.84</v>
      </c>
      <c r="W5616">
        <v>-0.2</v>
      </c>
      <c r="X5616">
        <v>2</v>
      </c>
      <c r="Y5616">
        <v>-2</v>
      </c>
      <c r="Z5616">
        <v>50</v>
      </c>
      <c r="AA5616">
        <v>0.5</v>
      </c>
      <c r="AB5616">
        <v>1</v>
      </c>
      <c r="AC5616">
        <v>754</v>
      </c>
      <c r="AD5616">
        <v>15</v>
      </c>
      <c r="AE5616">
        <v>2</v>
      </c>
      <c r="AF5616">
        <v>5</v>
      </c>
      <c r="AG5616">
        <v>5.3</v>
      </c>
      <c r="AH5616">
        <v>310</v>
      </c>
    </row>
    <row r="5617" spans="1:34" hidden="1" x14ac:dyDescent="0.25">
      <c r="A5617" t="s">
        <v>21379</v>
      </c>
      <c r="B5617" t="s">
        <v>21380</v>
      </c>
      <c r="C5617" s="1" t="str">
        <f t="shared" si="902"/>
        <v>21:0624</v>
      </c>
      <c r="D5617" s="1" t="str">
        <f t="shared" si="912"/>
        <v>21:0195</v>
      </c>
      <c r="E5617" t="s">
        <v>21381</v>
      </c>
      <c r="F5617" t="s">
        <v>21382</v>
      </c>
      <c r="H5617">
        <v>62.955770999999999</v>
      </c>
      <c r="I5617">
        <v>-140.77322659999999</v>
      </c>
      <c r="J5617" s="1" t="str">
        <f t="shared" si="913"/>
        <v>NGR bulk stream sediment</v>
      </c>
      <c r="K5617" s="1" t="str">
        <f t="shared" si="914"/>
        <v>&lt;177 micron (NGR)</v>
      </c>
      <c r="L5617">
        <v>55</v>
      </c>
      <c r="M5617" t="s">
        <v>116</v>
      </c>
      <c r="N5617">
        <v>1074</v>
      </c>
      <c r="O5617">
        <v>55</v>
      </c>
      <c r="P5617">
        <v>14</v>
      </c>
      <c r="Q5617">
        <v>6</v>
      </c>
      <c r="R5617">
        <v>15</v>
      </c>
      <c r="S5617">
        <v>7</v>
      </c>
      <c r="T5617">
        <v>-0.2</v>
      </c>
      <c r="U5617">
        <v>280</v>
      </c>
      <c r="V5617">
        <v>1.92</v>
      </c>
      <c r="W5617">
        <v>-0.2</v>
      </c>
      <c r="X5617">
        <v>2</v>
      </c>
      <c r="Y5617">
        <v>-2</v>
      </c>
      <c r="Z5617">
        <v>52</v>
      </c>
      <c r="AA5617">
        <v>-0.2</v>
      </c>
      <c r="AB5617">
        <v>5</v>
      </c>
      <c r="AC5617">
        <v>796</v>
      </c>
      <c r="AD5617">
        <v>15</v>
      </c>
      <c r="AE5617">
        <v>2</v>
      </c>
      <c r="AF5617">
        <v>5.8</v>
      </c>
      <c r="AG5617">
        <v>8.6</v>
      </c>
      <c r="AH5617">
        <v>250</v>
      </c>
    </row>
    <row r="5618" spans="1:34" hidden="1" x14ac:dyDescent="0.25">
      <c r="A5618" t="s">
        <v>21383</v>
      </c>
      <c r="B5618" t="s">
        <v>21384</v>
      </c>
      <c r="C5618" s="1" t="str">
        <f t="shared" si="902"/>
        <v>21:0624</v>
      </c>
      <c r="D5618" s="1" t="str">
        <f t="shared" si="912"/>
        <v>21:0195</v>
      </c>
      <c r="E5618" t="s">
        <v>21385</v>
      </c>
      <c r="F5618" t="s">
        <v>21386</v>
      </c>
      <c r="H5618">
        <v>62.954524599999999</v>
      </c>
      <c r="I5618">
        <v>-140.7577814</v>
      </c>
      <c r="J5618" s="1" t="str">
        <f t="shared" si="913"/>
        <v>NGR bulk stream sediment</v>
      </c>
      <c r="K5618" s="1" t="str">
        <f t="shared" si="914"/>
        <v>&lt;177 micron (NGR)</v>
      </c>
      <c r="L5618">
        <v>55</v>
      </c>
      <c r="M5618" t="s">
        <v>121</v>
      </c>
      <c r="N5618">
        <v>1075</v>
      </c>
      <c r="O5618">
        <v>57</v>
      </c>
      <c r="P5618">
        <v>16</v>
      </c>
      <c r="Q5618">
        <v>7</v>
      </c>
      <c r="R5618">
        <v>15</v>
      </c>
      <c r="S5618">
        <v>9</v>
      </c>
      <c r="T5618">
        <v>-0.2</v>
      </c>
      <c r="U5618">
        <v>280</v>
      </c>
      <c r="V5618">
        <v>2</v>
      </c>
      <c r="W5618">
        <v>-0.2</v>
      </c>
      <c r="X5618">
        <v>2</v>
      </c>
      <c r="Y5618">
        <v>-2</v>
      </c>
      <c r="Z5618">
        <v>50</v>
      </c>
      <c r="AA5618">
        <v>0.6</v>
      </c>
      <c r="AB5618">
        <v>3</v>
      </c>
      <c r="AC5618">
        <v>805</v>
      </c>
      <c r="AD5618">
        <v>15</v>
      </c>
      <c r="AE5618">
        <v>-2</v>
      </c>
      <c r="AF5618">
        <v>4.5999999999999996</v>
      </c>
      <c r="AG5618">
        <v>7.2</v>
      </c>
      <c r="AH5618">
        <v>205</v>
      </c>
    </row>
    <row r="5619" spans="1:34" hidden="1" x14ac:dyDescent="0.25">
      <c r="A5619" t="s">
        <v>21387</v>
      </c>
      <c r="B5619" t="s">
        <v>21388</v>
      </c>
      <c r="C5619" s="1" t="str">
        <f t="shared" si="902"/>
        <v>21:0624</v>
      </c>
      <c r="D5619" s="1" t="str">
        <f t="shared" si="912"/>
        <v>21:0195</v>
      </c>
      <c r="E5619" t="s">
        <v>21389</v>
      </c>
      <c r="F5619" t="s">
        <v>21390</v>
      </c>
      <c r="H5619">
        <v>62.943820500000001</v>
      </c>
      <c r="I5619">
        <v>-140.7494758</v>
      </c>
      <c r="J5619" s="1" t="str">
        <f t="shared" si="913"/>
        <v>NGR bulk stream sediment</v>
      </c>
      <c r="K5619" s="1" t="str">
        <f t="shared" si="914"/>
        <v>&lt;177 micron (NGR)</v>
      </c>
      <c r="L5619">
        <v>55</v>
      </c>
      <c r="M5619" t="s">
        <v>126</v>
      </c>
      <c r="N5619">
        <v>1076</v>
      </c>
      <c r="O5619">
        <v>67</v>
      </c>
      <c r="P5619">
        <v>25</v>
      </c>
      <c r="Q5619">
        <v>7</v>
      </c>
      <c r="R5619">
        <v>20</v>
      </c>
      <c r="S5619">
        <v>9</v>
      </c>
      <c r="T5619">
        <v>-0.2</v>
      </c>
      <c r="U5619">
        <v>350</v>
      </c>
      <c r="V5619">
        <v>2.1</v>
      </c>
      <c r="W5619">
        <v>-0.2</v>
      </c>
      <c r="X5619">
        <v>2</v>
      </c>
      <c r="Y5619">
        <v>-2</v>
      </c>
      <c r="Z5619">
        <v>55</v>
      </c>
      <c r="AA5619">
        <v>0.2</v>
      </c>
      <c r="AB5619">
        <v>3</v>
      </c>
      <c r="AC5619">
        <v>767</v>
      </c>
      <c r="AD5619">
        <v>30</v>
      </c>
      <c r="AE5619">
        <v>-2</v>
      </c>
      <c r="AF5619">
        <v>11.4</v>
      </c>
      <c r="AG5619">
        <v>6.5</v>
      </c>
      <c r="AH5619">
        <v>145</v>
      </c>
    </row>
    <row r="5620" spans="1:34" hidden="1" x14ac:dyDescent="0.25">
      <c r="A5620" t="s">
        <v>21391</v>
      </c>
      <c r="B5620" t="s">
        <v>21392</v>
      </c>
      <c r="C5620" s="1" t="str">
        <f t="shared" si="902"/>
        <v>21:0624</v>
      </c>
      <c r="D5620" s="1" t="str">
        <f t="shared" si="912"/>
        <v>21:0195</v>
      </c>
      <c r="E5620" t="s">
        <v>21393</v>
      </c>
      <c r="F5620" t="s">
        <v>21394</v>
      </c>
      <c r="H5620">
        <v>62.905314099999998</v>
      </c>
      <c r="I5620">
        <v>-140.7531511</v>
      </c>
      <c r="J5620" s="1" t="str">
        <f t="shared" si="913"/>
        <v>NGR bulk stream sediment</v>
      </c>
      <c r="K5620" s="1" t="str">
        <f t="shared" si="914"/>
        <v>&lt;177 micron (NGR)</v>
      </c>
      <c r="L5620">
        <v>55</v>
      </c>
      <c r="M5620" t="s">
        <v>131</v>
      </c>
      <c r="N5620">
        <v>1077</v>
      </c>
      <c r="O5620">
        <v>67</v>
      </c>
      <c r="P5620">
        <v>25</v>
      </c>
      <c r="Q5620">
        <v>6</v>
      </c>
      <c r="R5620">
        <v>21</v>
      </c>
      <c r="S5620">
        <v>8</v>
      </c>
      <c r="T5620">
        <v>-0.2</v>
      </c>
      <c r="U5620">
        <v>350</v>
      </c>
      <c r="V5620">
        <v>2.2000000000000002</v>
      </c>
      <c r="W5620">
        <v>-0.2</v>
      </c>
      <c r="X5620">
        <v>2</v>
      </c>
      <c r="Y5620">
        <v>-2</v>
      </c>
      <c r="Z5620">
        <v>56</v>
      </c>
      <c r="AA5620">
        <v>0.2</v>
      </c>
      <c r="AB5620">
        <v>-1</v>
      </c>
      <c r="AC5620">
        <v>733</v>
      </c>
      <c r="AD5620">
        <v>20</v>
      </c>
      <c r="AE5620">
        <v>-2</v>
      </c>
      <c r="AF5620">
        <v>7.4</v>
      </c>
      <c r="AG5620">
        <v>2.7</v>
      </c>
      <c r="AH5620">
        <v>300</v>
      </c>
    </row>
    <row r="5621" spans="1:34" hidden="1" x14ac:dyDescent="0.25">
      <c r="A5621" t="s">
        <v>21395</v>
      </c>
      <c r="B5621" t="s">
        <v>21396</v>
      </c>
      <c r="C5621" s="1" t="str">
        <f t="shared" si="902"/>
        <v>21:0624</v>
      </c>
      <c r="D5621" s="1" t="str">
        <f t="shared" si="912"/>
        <v>21:0195</v>
      </c>
      <c r="E5621" t="s">
        <v>21397</v>
      </c>
      <c r="F5621" t="s">
        <v>21398</v>
      </c>
      <c r="H5621">
        <v>62.839823799999998</v>
      </c>
      <c r="I5621">
        <v>-140.78792329999999</v>
      </c>
      <c r="J5621" s="1" t="str">
        <f t="shared" si="913"/>
        <v>NGR bulk stream sediment</v>
      </c>
      <c r="K5621" s="1" t="str">
        <f t="shared" si="914"/>
        <v>&lt;177 micron (NGR)</v>
      </c>
      <c r="L5621">
        <v>56</v>
      </c>
      <c r="M5621" t="s">
        <v>38</v>
      </c>
      <c r="N5621">
        <v>1078</v>
      </c>
      <c r="O5621">
        <v>55</v>
      </c>
      <c r="P5621">
        <v>24</v>
      </c>
      <c r="Q5621">
        <v>5</v>
      </c>
      <c r="R5621">
        <v>18</v>
      </c>
      <c r="S5621">
        <v>7</v>
      </c>
      <c r="T5621">
        <v>-0.2</v>
      </c>
      <c r="U5621">
        <v>230</v>
      </c>
      <c r="V5621">
        <v>2</v>
      </c>
      <c r="W5621">
        <v>-0.2</v>
      </c>
      <c r="X5621">
        <v>2</v>
      </c>
      <c r="Y5621">
        <v>-2</v>
      </c>
      <c r="Z5621">
        <v>51</v>
      </c>
      <c r="AA5621">
        <v>0.6</v>
      </c>
      <c r="AB5621">
        <v>1</v>
      </c>
      <c r="AC5621">
        <v>624</v>
      </c>
      <c r="AD5621">
        <v>20</v>
      </c>
      <c r="AE5621">
        <v>2</v>
      </c>
      <c r="AF5621">
        <v>6.2</v>
      </c>
      <c r="AG5621">
        <v>4.7</v>
      </c>
      <c r="AH5621">
        <v>270</v>
      </c>
    </row>
    <row r="5622" spans="1:34" hidden="1" x14ac:dyDescent="0.25">
      <c r="A5622" t="s">
        <v>21399</v>
      </c>
      <c r="B5622" t="s">
        <v>21400</v>
      </c>
      <c r="C5622" s="1" t="str">
        <f t="shared" si="902"/>
        <v>21:0624</v>
      </c>
      <c r="D5622" s="1" t="str">
        <f t="shared" si="912"/>
        <v>21:0195</v>
      </c>
      <c r="E5622" t="s">
        <v>21401</v>
      </c>
      <c r="F5622" t="s">
        <v>21402</v>
      </c>
      <c r="H5622">
        <v>62.866771200000002</v>
      </c>
      <c r="I5622">
        <v>-140.79010819999999</v>
      </c>
      <c r="J5622" s="1" t="str">
        <f t="shared" si="913"/>
        <v>NGR bulk stream sediment</v>
      </c>
      <c r="K5622" s="1" t="str">
        <f t="shared" si="914"/>
        <v>&lt;177 micron (NGR)</v>
      </c>
      <c r="L5622">
        <v>56</v>
      </c>
      <c r="M5622" t="s">
        <v>43</v>
      </c>
      <c r="N5622">
        <v>1079</v>
      </c>
      <c r="O5622">
        <v>81</v>
      </c>
      <c r="P5622">
        <v>35</v>
      </c>
      <c r="Q5622">
        <v>8</v>
      </c>
      <c r="R5622">
        <v>24</v>
      </c>
      <c r="S5622">
        <v>14</v>
      </c>
      <c r="T5622">
        <v>-0.2</v>
      </c>
      <c r="U5622">
        <v>510</v>
      </c>
      <c r="V5622">
        <v>3.2</v>
      </c>
      <c r="W5622">
        <v>-0.2</v>
      </c>
      <c r="X5622">
        <v>5</v>
      </c>
      <c r="Y5622">
        <v>-2</v>
      </c>
      <c r="Z5622">
        <v>86</v>
      </c>
      <c r="AA5622">
        <v>0.4</v>
      </c>
      <c r="AB5622">
        <v>1</v>
      </c>
      <c r="AC5622">
        <v>648</v>
      </c>
      <c r="AD5622">
        <v>40</v>
      </c>
      <c r="AE5622">
        <v>-2</v>
      </c>
      <c r="AF5622">
        <v>16.8</v>
      </c>
      <c r="AG5622">
        <v>9.8000000000000007</v>
      </c>
      <c r="AH5622">
        <v>260</v>
      </c>
    </row>
    <row r="5623" spans="1:34" hidden="1" x14ac:dyDescent="0.25">
      <c r="A5623" t="s">
        <v>21403</v>
      </c>
      <c r="B5623" t="s">
        <v>21404</v>
      </c>
      <c r="C5623" s="1" t="str">
        <f t="shared" si="902"/>
        <v>21:0624</v>
      </c>
      <c r="D5623" s="1" t="str">
        <f>HYPERLINK("http://geochem.nrcan.gc.ca/cdogs/content/svy/svy_e.htm", "")</f>
        <v/>
      </c>
      <c r="G5623" s="1" t="str">
        <f>HYPERLINK("http://geochem.nrcan.gc.ca/cdogs/content/cr_/cr_00079_e.htm", "79")</f>
        <v>79</v>
      </c>
      <c r="J5623" t="s">
        <v>69</v>
      </c>
      <c r="K5623" t="s">
        <v>70</v>
      </c>
      <c r="L5623">
        <v>56</v>
      </c>
      <c r="M5623" t="s">
        <v>71</v>
      </c>
      <c r="N5623">
        <v>1080</v>
      </c>
      <c r="O5623">
        <v>118</v>
      </c>
      <c r="P5623">
        <v>89</v>
      </c>
      <c r="Q5623">
        <v>18</v>
      </c>
      <c r="R5623">
        <v>207</v>
      </c>
      <c r="S5623">
        <v>20</v>
      </c>
      <c r="T5623">
        <v>-0.2</v>
      </c>
      <c r="U5623">
        <v>820</v>
      </c>
      <c r="V5623">
        <v>3</v>
      </c>
      <c r="W5623">
        <v>1.5</v>
      </c>
      <c r="X5623">
        <v>6</v>
      </c>
      <c r="Y5623">
        <v>-2</v>
      </c>
      <c r="Z5623">
        <v>62</v>
      </c>
      <c r="AA5623">
        <v>0.8</v>
      </c>
      <c r="AB5623">
        <v>-1</v>
      </c>
      <c r="AC5623">
        <v>757</v>
      </c>
      <c r="AD5623">
        <v>40</v>
      </c>
      <c r="AE5623">
        <v>4</v>
      </c>
      <c r="AF5623">
        <v>2.8</v>
      </c>
      <c r="AG5623">
        <v>3.2</v>
      </c>
      <c r="AH5623">
        <v>560</v>
      </c>
    </row>
    <row r="5624" spans="1:34" hidden="1" x14ac:dyDescent="0.25">
      <c r="A5624" t="s">
        <v>21405</v>
      </c>
      <c r="B5624" t="s">
        <v>21406</v>
      </c>
      <c r="C5624" s="1" t="str">
        <f t="shared" si="902"/>
        <v>21:0624</v>
      </c>
      <c r="D5624" s="1" t="str">
        <f t="shared" ref="D5624:D5649" si="915">HYPERLINK("http://geochem.nrcan.gc.ca/cdogs/content/svy/svy210195_e.htm", "21:0195")</f>
        <v>21:0195</v>
      </c>
      <c r="E5624" t="s">
        <v>21397</v>
      </c>
      <c r="F5624" t="s">
        <v>21407</v>
      </c>
      <c r="H5624">
        <v>62.839823799999998</v>
      </c>
      <c r="I5624">
        <v>-140.78792329999999</v>
      </c>
      <c r="J5624" s="1" t="str">
        <f t="shared" ref="J5624:J5649" si="916">HYPERLINK("http://geochem.nrcan.gc.ca/cdogs/content/kwd/kwd020030_e.htm", "NGR bulk stream sediment")</f>
        <v>NGR bulk stream sediment</v>
      </c>
      <c r="K5624" s="1" t="str">
        <f t="shared" ref="K5624:K5649" si="917">HYPERLINK("http://geochem.nrcan.gc.ca/cdogs/content/kwd/kwd080006_e.htm", "&lt;177 micron (NGR)")</f>
        <v>&lt;177 micron (NGR)</v>
      </c>
      <c r="L5624">
        <v>56</v>
      </c>
      <c r="M5624" t="s">
        <v>47</v>
      </c>
      <c r="N5624">
        <v>1081</v>
      </c>
      <c r="O5624">
        <v>56</v>
      </c>
      <c r="P5624">
        <v>25</v>
      </c>
      <c r="Q5624">
        <v>7</v>
      </c>
      <c r="R5624">
        <v>19</v>
      </c>
      <c r="S5624">
        <v>8</v>
      </c>
      <c r="T5624">
        <v>-0.2</v>
      </c>
      <c r="U5624">
        <v>240</v>
      </c>
      <c r="V5624">
        <v>2</v>
      </c>
      <c r="W5624">
        <v>-0.2</v>
      </c>
      <c r="X5624">
        <v>2</v>
      </c>
      <c r="Y5624">
        <v>-2</v>
      </c>
      <c r="Z5624">
        <v>52</v>
      </c>
      <c r="AA5624">
        <v>0.6</v>
      </c>
      <c r="AB5624">
        <v>1</v>
      </c>
      <c r="AC5624">
        <v>611</v>
      </c>
      <c r="AD5624">
        <v>20</v>
      </c>
      <c r="AE5624">
        <v>-2</v>
      </c>
      <c r="AF5624">
        <v>7</v>
      </c>
      <c r="AG5624">
        <v>4.7</v>
      </c>
      <c r="AH5624">
        <v>295</v>
      </c>
    </row>
    <row r="5625" spans="1:34" hidden="1" x14ac:dyDescent="0.25">
      <c r="A5625" t="s">
        <v>21408</v>
      </c>
      <c r="B5625" t="s">
        <v>21409</v>
      </c>
      <c r="C5625" s="1" t="str">
        <f t="shared" si="902"/>
        <v>21:0624</v>
      </c>
      <c r="D5625" s="1" t="str">
        <f t="shared" si="915"/>
        <v>21:0195</v>
      </c>
      <c r="E5625" t="s">
        <v>21397</v>
      </c>
      <c r="F5625" t="s">
        <v>21410</v>
      </c>
      <c r="H5625">
        <v>62.839823799999998</v>
      </c>
      <c r="I5625">
        <v>-140.78792329999999</v>
      </c>
      <c r="J5625" s="1" t="str">
        <f t="shared" si="916"/>
        <v>NGR bulk stream sediment</v>
      </c>
      <c r="K5625" s="1" t="str">
        <f t="shared" si="917"/>
        <v>&lt;177 micron (NGR)</v>
      </c>
      <c r="L5625">
        <v>56</v>
      </c>
      <c r="M5625" t="s">
        <v>51</v>
      </c>
      <c r="N5625">
        <v>1082</v>
      </c>
      <c r="O5625">
        <v>56</v>
      </c>
      <c r="P5625">
        <v>27</v>
      </c>
      <c r="Q5625">
        <v>7</v>
      </c>
      <c r="R5625">
        <v>19</v>
      </c>
      <c r="S5625">
        <v>8</v>
      </c>
      <c r="T5625">
        <v>-0.2</v>
      </c>
      <c r="U5625">
        <v>240</v>
      </c>
      <c r="V5625">
        <v>2</v>
      </c>
      <c r="W5625">
        <v>-0.2</v>
      </c>
      <c r="X5625">
        <v>2</v>
      </c>
      <c r="Y5625">
        <v>-2</v>
      </c>
      <c r="Z5625">
        <v>55</v>
      </c>
      <c r="AA5625">
        <v>0.4</v>
      </c>
      <c r="AB5625">
        <v>-1</v>
      </c>
      <c r="AC5625">
        <v>645</v>
      </c>
      <c r="AD5625">
        <v>40</v>
      </c>
      <c r="AE5625">
        <v>-2</v>
      </c>
      <c r="AF5625">
        <v>7.6</v>
      </c>
      <c r="AG5625">
        <v>5.5</v>
      </c>
      <c r="AH5625">
        <v>345</v>
      </c>
    </row>
    <row r="5626" spans="1:34" hidden="1" x14ac:dyDescent="0.25">
      <c r="A5626" t="s">
        <v>21411</v>
      </c>
      <c r="B5626" t="s">
        <v>21412</v>
      </c>
      <c r="C5626" s="1" t="str">
        <f t="shared" si="902"/>
        <v>21:0624</v>
      </c>
      <c r="D5626" s="1" t="str">
        <f t="shared" si="915"/>
        <v>21:0195</v>
      </c>
      <c r="E5626" t="s">
        <v>21413</v>
      </c>
      <c r="F5626" t="s">
        <v>21414</v>
      </c>
      <c r="H5626">
        <v>62.826922799999998</v>
      </c>
      <c r="I5626">
        <v>-140.7477806</v>
      </c>
      <c r="J5626" s="1" t="str">
        <f t="shared" si="916"/>
        <v>NGR bulk stream sediment</v>
      </c>
      <c r="K5626" s="1" t="str">
        <f t="shared" si="917"/>
        <v>&lt;177 micron (NGR)</v>
      </c>
      <c r="L5626">
        <v>56</v>
      </c>
      <c r="M5626" t="s">
        <v>56</v>
      </c>
      <c r="N5626">
        <v>1083</v>
      </c>
      <c r="O5626">
        <v>54</v>
      </c>
      <c r="P5626">
        <v>20</v>
      </c>
      <c r="Q5626">
        <v>5</v>
      </c>
      <c r="R5626">
        <v>20</v>
      </c>
      <c r="S5626">
        <v>7</v>
      </c>
      <c r="T5626">
        <v>-0.2</v>
      </c>
      <c r="U5626">
        <v>260</v>
      </c>
      <c r="V5626">
        <v>2.1</v>
      </c>
      <c r="W5626">
        <v>-0.2</v>
      </c>
      <c r="X5626">
        <v>2</v>
      </c>
      <c r="Y5626">
        <v>-2</v>
      </c>
      <c r="Z5626">
        <v>50</v>
      </c>
      <c r="AA5626">
        <v>0.2</v>
      </c>
      <c r="AB5626">
        <v>14</v>
      </c>
      <c r="AC5626">
        <v>628</v>
      </c>
      <c r="AD5626">
        <v>20</v>
      </c>
      <c r="AE5626">
        <v>-2</v>
      </c>
      <c r="AF5626">
        <v>4</v>
      </c>
      <c r="AG5626">
        <v>1.9</v>
      </c>
      <c r="AH5626">
        <v>390</v>
      </c>
    </row>
    <row r="5627" spans="1:34" hidden="1" x14ac:dyDescent="0.25">
      <c r="A5627" t="s">
        <v>21415</v>
      </c>
      <c r="B5627" t="s">
        <v>21416</v>
      </c>
      <c r="C5627" s="1" t="str">
        <f t="shared" si="902"/>
        <v>21:0624</v>
      </c>
      <c r="D5627" s="1" t="str">
        <f t="shared" si="915"/>
        <v>21:0195</v>
      </c>
      <c r="E5627" t="s">
        <v>21417</v>
      </c>
      <c r="F5627" t="s">
        <v>21418</v>
      </c>
      <c r="H5627">
        <v>62.806436300000001</v>
      </c>
      <c r="I5627">
        <v>-140.7355408</v>
      </c>
      <c r="J5627" s="1" t="str">
        <f t="shared" si="916"/>
        <v>NGR bulk stream sediment</v>
      </c>
      <c r="K5627" s="1" t="str">
        <f t="shared" si="917"/>
        <v>&lt;177 micron (NGR)</v>
      </c>
      <c r="L5627">
        <v>56</v>
      </c>
      <c r="M5627" t="s">
        <v>61</v>
      </c>
      <c r="N5627">
        <v>1084</v>
      </c>
      <c r="O5627">
        <v>52</v>
      </c>
      <c r="P5627">
        <v>19</v>
      </c>
      <c r="Q5627">
        <v>4</v>
      </c>
      <c r="R5627">
        <v>20</v>
      </c>
      <c r="S5627">
        <v>7</v>
      </c>
      <c r="T5627">
        <v>-0.2</v>
      </c>
      <c r="U5627">
        <v>260</v>
      </c>
      <c r="V5627">
        <v>2</v>
      </c>
      <c r="W5627">
        <v>-0.2</v>
      </c>
      <c r="X5627">
        <v>1</v>
      </c>
      <c r="Y5627">
        <v>-2</v>
      </c>
      <c r="Z5627">
        <v>46</v>
      </c>
      <c r="AA5627">
        <v>-0.2</v>
      </c>
      <c r="AB5627">
        <v>-1</v>
      </c>
      <c r="AC5627">
        <v>538</v>
      </c>
      <c r="AD5627">
        <v>-10</v>
      </c>
      <c r="AE5627">
        <v>-2</v>
      </c>
      <c r="AF5627">
        <v>3</v>
      </c>
      <c r="AG5627">
        <v>1.4</v>
      </c>
      <c r="AH5627">
        <v>310</v>
      </c>
    </row>
    <row r="5628" spans="1:34" hidden="1" x14ac:dyDescent="0.25">
      <c r="A5628" t="s">
        <v>21419</v>
      </c>
      <c r="B5628" t="s">
        <v>21420</v>
      </c>
      <c r="C5628" s="1" t="str">
        <f t="shared" si="902"/>
        <v>21:0624</v>
      </c>
      <c r="D5628" s="1" t="str">
        <f t="shared" si="915"/>
        <v>21:0195</v>
      </c>
      <c r="E5628" t="s">
        <v>21421</v>
      </c>
      <c r="F5628" t="s">
        <v>21422</v>
      </c>
      <c r="H5628">
        <v>62.754420099999997</v>
      </c>
      <c r="I5628">
        <v>-140.6941861</v>
      </c>
      <c r="J5628" s="1" t="str">
        <f t="shared" si="916"/>
        <v>NGR bulk stream sediment</v>
      </c>
      <c r="K5628" s="1" t="str">
        <f t="shared" si="917"/>
        <v>&lt;177 micron (NGR)</v>
      </c>
      <c r="L5628">
        <v>56</v>
      </c>
      <c r="M5628" t="s">
        <v>66</v>
      </c>
      <c r="N5628">
        <v>1085</v>
      </c>
      <c r="O5628">
        <v>56</v>
      </c>
      <c r="P5628">
        <v>23</v>
      </c>
      <c r="Q5628">
        <v>7</v>
      </c>
      <c r="R5628">
        <v>20</v>
      </c>
      <c r="S5628">
        <v>9</v>
      </c>
      <c r="T5628">
        <v>-0.2</v>
      </c>
      <c r="U5628">
        <v>260</v>
      </c>
      <c r="V5628">
        <v>2</v>
      </c>
      <c r="W5628">
        <v>-0.2</v>
      </c>
      <c r="X5628">
        <v>2</v>
      </c>
      <c r="Y5628">
        <v>-2</v>
      </c>
      <c r="Z5628">
        <v>48</v>
      </c>
      <c r="AA5628">
        <v>0.4</v>
      </c>
      <c r="AB5628">
        <v>-1</v>
      </c>
      <c r="AC5628">
        <v>558</v>
      </c>
      <c r="AD5628">
        <v>10</v>
      </c>
      <c r="AE5628">
        <v>-2</v>
      </c>
      <c r="AF5628">
        <v>3.8</v>
      </c>
      <c r="AG5628">
        <v>1.7</v>
      </c>
      <c r="AH5628">
        <v>300</v>
      </c>
    </row>
    <row r="5629" spans="1:34" hidden="1" x14ac:dyDescent="0.25">
      <c r="A5629" t="s">
        <v>21423</v>
      </c>
      <c r="B5629" t="s">
        <v>21424</v>
      </c>
      <c r="C5629" s="1" t="str">
        <f t="shared" si="902"/>
        <v>21:0624</v>
      </c>
      <c r="D5629" s="1" t="str">
        <f t="shared" si="915"/>
        <v>21:0195</v>
      </c>
      <c r="E5629" t="s">
        <v>21425</v>
      </c>
      <c r="F5629" t="s">
        <v>21426</v>
      </c>
      <c r="H5629">
        <v>62.714216700000001</v>
      </c>
      <c r="I5629">
        <v>-140.67334980000001</v>
      </c>
      <c r="J5629" s="1" t="str">
        <f t="shared" si="916"/>
        <v>NGR bulk stream sediment</v>
      </c>
      <c r="K5629" s="1" t="str">
        <f t="shared" si="917"/>
        <v>&lt;177 micron (NGR)</v>
      </c>
      <c r="L5629">
        <v>56</v>
      </c>
      <c r="M5629" t="s">
        <v>76</v>
      </c>
      <c r="N5629">
        <v>1086</v>
      </c>
      <c r="O5629">
        <v>52</v>
      </c>
      <c r="P5629">
        <v>13</v>
      </c>
      <c r="Q5629">
        <v>5</v>
      </c>
      <c r="R5629">
        <v>17</v>
      </c>
      <c r="S5629">
        <v>8</v>
      </c>
      <c r="T5629">
        <v>-0.2</v>
      </c>
      <c r="U5629">
        <v>220</v>
      </c>
      <c r="V5629">
        <v>1.8</v>
      </c>
      <c r="W5629">
        <v>0.2</v>
      </c>
      <c r="X5629">
        <v>1</v>
      </c>
      <c r="Y5629">
        <v>-2</v>
      </c>
      <c r="Z5629">
        <v>44</v>
      </c>
      <c r="AA5629">
        <v>-0.2</v>
      </c>
      <c r="AB5629">
        <v>2</v>
      </c>
      <c r="AC5629">
        <v>538</v>
      </c>
      <c r="AD5629">
        <v>-10</v>
      </c>
      <c r="AE5629">
        <v>-2</v>
      </c>
      <c r="AF5629">
        <v>3.4</v>
      </c>
      <c r="AG5629">
        <v>3</v>
      </c>
      <c r="AH5629">
        <v>330</v>
      </c>
    </row>
    <row r="5630" spans="1:34" hidden="1" x14ac:dyDescent="0.25">
      <c r="A5630" t="s">
        <v>21427</v>
      </c>
      <c r="B5630" t="s">
        <v>21428</v>
      </c>
      <c r="C5630" s="1" t="str">
        <f t="shared" si="902"/>
        <v>21:0624</v>
      </c>
      <c r="D5630" s="1" t="str">
        <f t="shared" si="915"/>
        <v>21:0195</v>
      </c>
      <c r="E5630" t="s">
        <v>21429</v>
      </c>
      <c r="F5630" t="s">
        <v>21430</v>
      </c>
      <c r="H5630">
        <v>62.6795537</v>
      </c>
      <c r="I5630">
        <v>-140.6660583</v>
      </c>
      <c r="J5630" s="1" t="str">
        <f t="shared" si="916"/>
        <v>NGR bulk stream sediment</v>
      </c>
      <c r="K5630" s="1" t="str">
        <f t="shared" si="917"/>
        <v>&lt;177 micron (NGR)</v>
      </c>
      <c r="L5630">
        <v>56</v>
      </c>
      <c r="M5630" t="s">
        <v>81</v>
      </c>
      <c r="N5630">
        <v>1087</v>
      </c>
      <c r="O5630">
        <v>62</v>
      </c>
      <c r="P5630">
        <v>21</v>
      </c>
      <c r="Q5630">
        <v>6</v>
      </c>
      <c r="R5630">
        <v>21</v>
      </c>
      <c r="S5630">
        <v>8</v>
      </c>
      <c r="T5630">
        <v>-0.2</v>
      </c>
      <c r="U5630">
        <v>280</v>
      </c>
      <c r="V5630">
        <v>2.0499999999999998</v>
      </c>
      <c r="W5630">
        <v>-0.2</v>
      </c>
      <c r="X5630">
        <v>2</v>
      </c>
      <c r="Y5630">
        <v>-2</v>
      </c>
      <c r="Z5630">
        <v>52</v>
      </c>
      <c r="AA5630">
        <v>0.2</v>
      </c>
      <c r="AB5630">
        <v>1</v>
      </c>
      <c r="AC5630">
        <v>551</v>
      </c>
      <c r="AD5630">
        <v>20</v>
      </c>
      <c r="AE5630">
        <v>2</v>
      </c>
      <c r="AF5630">
        <v>8</v>
      </c>
      <c r="AG5630">
        <v>2</v>
      </c>
      <c r="AH5630">
        <v>390</v>
      </c>
    </row>
    <row r="5631" spans="1:34" hidden="1" x14ac:dyDescent="0.25">
      <c r="A5631" t="s">
        <v>21431</v>
      </c>
      <c r="B5631" t="s">
        <v>21432</v>
      </c>
      <c r="C5631" s="1" t="str">
        <f t="shared" si="902"/>
        <v>21:0624</v>
      </c>
      <c r="D5631" s="1" t="str">
        <f t="shared" si="915"/>
        <v>21:0195</v>
      </c>
      <c r="E5631" t="s">
        <v>21433</v>
      </c>
      <c r="F5631" t="s">
        <v>21434</v>
      </c>
      <c r="H5631">
        <v>62.623047900000003</v>
      </c>
      <c r="I5631">
        <v>-140.7214123</v>
      </c>
      <c r="J5631" s="1" t="str">
        <f t="shared" si="916"/>
        <v>NGR bulk stream sediment</v>
      </c>
      <c r="K5631" s="1" t="str">
        <f t="shared" si="917"/>
        <v>&lt;177 micron (NGR)</v>
      </c>
      <c r="L5631">
        <v>56</v>
      </c>
      <c r="M5631" t="s">
        <v>86</v>
      </c>
      <c r="N5631">
        <v>1088</v>
      </c>
      <c r="O5631">
        <v>58</v>
      </c>
      <c r="P5631">
        <v>20</v>
      </c>
      <c r="Q5631">
        <v>8</v>
      </c>
      <c r="R5631">
        <v>19</v>
      </c>
      <c r="S5631">
        <v>9</v>
      </c>
      <c r="T5631">
        <v>-0.2</v>
      </c>
      <c r="U5631">
        <v>240</v>
      </c>
      <c r="V5631">
        <v>2</v>
      </c>
      <c r="W5631">
        <v>-0.2</v>
      </c>
      <c r="X5631">
        <v>2</v>
      </c>
      <c r="Y5631">
        <v>-2</v>
      </c>
      <c r="Z5631">
        <v>48</v>
      </c>
      <c r="AA5631">
        <v>0.3</v>
      </c>
      <c r="AB5631">
        <v>-1</v>
      </c>
      <c r="AC5631">
        <v>584</v>
      </c>
      <c r="AD5631">
        <v>40</v>
      </c>
      <c r="AE5631">
        <v>-2</v>
      </c>
      <c r="AF5631">
        <v>6.4</v>
      </c>
      <c r="AG5631">
        <v>2.1</v>
      </c>
      <c r="AH5631">
        <v>360</v>
      </c>
    </row>
    <row r="5632" spans="1:34" hidden="1" x14ac:dyDescent="0.25">
      <c r="A5632" t="s">
        <v>21435</v>
      </c>
      <c r="B5632" t="s">
        <v>21436</v>
      </c>
      <c r="C5632" s="1" t="str">
        <f t="shared" ref="C5632:C5695" si="918">HYPERLINK("http://geochem.nrcan.gc.ca/cdogs/content/bdl/bdl210624_e.htm", "21:0624")</f>
        <v>21:0624</v>
      </c>
      <c r="D5632" s="1" t="str">
        <f t="shared" si="915"/>
        <v>21:0195</v>
      </c>
      <c r="E5632" t="s">
        <v>21437</v>
      </c>
      <c r="F5632" t="s">
        <v>21438</v>
      </c>
      <c r="H5632">
        <v>62.611753999999998</v>
      </c>
      <c r="I5632">
        <v>-140.7586177</v>
      </c>
      <c r="J5632" s="1" t="str">
        <f t="shared" si="916"/>
        <v>NGR bulk stream sediment</v>
      </c>
      <c r="K5632" s="1" t="str">
        <f t="shared" si="917"/>
        <v>&lt;177 micron (NGR)</v>
      </c>
      <c r="L5632">
        <v>56</v>
      </c>
      <c r="M5632" t="s">
        <v>91</v>
      </c>
      <c r="N5632">
        <v>1089</v>
      </c>
      <c r="O5632">
        <v>64</v>
      </c>
      <c r="P5632">
        <v>17</v>
      </c>
      <c r="Q5632">
        <v>8</v>
      </c>
      <c r="R5632">
        <v>19</v>
      </c>
      <c r="S5632">
        <v>8</v>
      </c>
      <c r="T5632">
        <v>-0.2</v>
      </c>
      <c r="U5632">
        <v>350</v>
      </c>
      <c r="V5632">
        <v>2.0499999999999998</v>
      </c>
      <c r="W5632">
        <v>-0.2</v>
      </c>
      <c r="X5632">
        <v>2</v>
      </c>
      <c r="Y5632">
        <v>-2</v>
      </c>
      <c r="Z5632">
        <v>47</v>
      </c>
      <c r="AA5632">
        <v>0.4</v>
      </c>
      <c r="AB5632">
        <v>2</v>
      </c>
      <c r="AC5632">
        <v>571</v>
      </c>
      <c r="AD5632">
        <v>20</v>
      </c>
      <c r="AE5632">
        <v>2</v>
      </c>
      <c r="AF5632">
        <v>6.6</v>
      </c>
      <c r="AG5632">
        <v>1.7</v>
      </c>
      <c r="AH5632">
        <v>420</v>
      </c>
    </row>
    <row r="5633" spans="1:34" hidden="1" x14ac:dyDescent="0.25">
      <c r="A5633" t="s">
        <v>21439</v>
      </c>
      <c r="B5633" t="s">
        <v>21440</v>
      </c>
      <c r="C5633" s="1" t="str">
        <f t="shared" si="918"/>
        <v>21:0624</v>
      </c>
      <c r="D5633" s="1" t="str">
        <f t="shared" si="915"/>
        <v>21:0195</v>
      </c>
      <c r="E5633" t="s">
        <v>21441</v>
      </c>
      <c r="F5633" t="s">
        <v>21442</v>
      </c>
      <c r="H5633">
        <v>62.594836700000002</v>
      </c>
      <c r="I5633">
        <v>-140.86692959999999</v>
      </c>
      <c r="J5633" s="1" t="str">
        <f t="shared" si="916"/>
        <v>NGR bulk stream sediment</v>
      </c>
      <c r="K5633" s="1" t="str">
        <f t="shared" si="917"/>
        <v>&lt;177 micron (NGR)</v>
      </c>
      <c r="L5633">
        <v>56</v>
      </c>
      <c r="M5633" t="s">
        <v>96</v>
      </c>
      <c r="N5633">
        <v>1090</v>
      </c>
      <c r="O5633">
        <v>48</v>
      </c>
      <c r="P5633">
        <v>74</v>
      </c>
      <c r="Q5633">
        <v>3</v>
      </c>
      <c r="R5633">
        <v>16</v>
      </c>
      <c r="S5633">
        <v>6</v>
      </c>
      <c r="T5633">
        <v>-0.2</v>
      </c>
      <c r="U5633">
        <v>280</v>
      </c>
      <c r="V5633">
        <v>2</v>
      </c>
      <c r="W5633">
        <v>0.2</v>
      </c>
      <c r="X5633">
        <v>3</v>
      </c>
      <c r="Y5633">
        <v>2</v>
      </c>
      <c r="Z5633">
        <v>12</v>
      </c>
      <c r="AA5633">
        <v>0.6</v>
      </c>
      <c r="AB5633">
        <v>1</v>
      </c>
      <c r="AC5633">
        <v>83</v>
      </c>
      <c r="AD5633">
        <v>15</v>
      </c>
      <c r="AE5633">
        <v>-2</v>
      </c>
      <c r="AF5633">
        <v>77.599999999999994</v>
      </c>
      <c r="AG5633">
        <v>0.6</v>
      </c>
      <c r="AH5633">
        <v>200</v>
      </c>
    </row>
    <row r="5634" spans="1:34" hidden="1" x14ac:dyDescent="0.25">
      <c r="A5634" t="s">
        <v>21443</v>
      </c>
      <c r="B5634" t="s">
        <v>21444</v>
      </c>
      <c r="C5634" s="1" t="str">
        <f t="shared" si="918"/>
        <v>21:0624</v>
      </c>
      <c r="D5634" s="1" t="str">
        <f t="shared" si="915"/>
        <v>21:0195</v>
      </c>
      <c r="E5634" t="s">
        <v>21445</v>
      </c>
      <c r="F5634" t="s">
        <v>21446</v>
      </c>
      <c r="H5634">
        <v>62.566749700000003</v>
      </c>
      <c r="I5634">
        <v>-140.8316671</v>
      </c>
      <c r="J5634" s="1" t="str">
        <f t="shared" si="916"/>
        <v>NGR bulk stream sediment</v>
      </c>
      <c r="K5634" s="1" t="str">
        <f t="shared" si="917"/>
        <v>&lt;177 micron (NGR)</v>
      </c>
      <c r="L5634">
        <v>56</v>
      </c>
      <c r="M5634" t="s">
        <v>101</v>
      </c>
      <c r="N5634">
        <v>1091</v>
      </c>
      <c r="O5634">
        <v>69</v>
      </c>
      <c r="P5634">
        <v>23</v>
      </c>
      <c r="Q5634">
        <v>14</v>
      </c>
      <c r="R5634">
        <v>24</v>
      </c>
      <c r="S5634">
        <v>8</v>
      </c>
      <c r="T5634">
        <v>-0.2</v>
      </c>
      <c r="U5634">
        <v>220</v>
      </c>
      <c r="V5634">
        <v>2</v>
      </c>
      <c r="W5634">
        <v>-0.2</v>
      </c>
      <c r="X5634">
        <v>3</v>
      </c>
      <c r="Y5634">
        <v>-2</v>
      </c>
      <c r="Z5634">
        <v>50</v>
      </c>
      <c r="AA5634">
        <v>0.3</v>
      </c>
      <c r="AB5634">
        <v>1</v>
      </c>
      <c r="AC5634">
        <v>518</v>
      </c>
      <c r="AD5634">
        <v>15</v>
      </c>
      <c r="AE5634">
        <v>-2</v>
      </c>
      <c r="AF5634">
        <v>5.6</v>
      </c>
      <c r="AG5634">
        <v>1.9</v>
      </c>
      <c r="AH5634">
        <v>330</v>
      </c>
    </row>
    <row r="5635" spans="1:34" hidden="1" x14ac:dyDescent="0.25">
      <c r="A5635" t="s">
        <v>21447</v>
      </c>
      <c r="B5635" t="s">
        <v>21448</v>
      </c>
      <c r="C5635" s="1" t="str">
        <f t="shared" si="918"/>
        <v>21:0624</v>
      </c>
      <c r="D5635" s="1" t="str">
        <f t="shared" si="915"/>
        <v>21:0195</v>
      </c>
      <c r="E5635" t="s">
        <v>21449</v>
      </c>
      <c r="F5635" t="s">
        <v>21450</v>
      </c>
      <c r="H5635">
        <v>62.570697199999998</v>
      </c>
      <c r="I5635">
        <v>-140.81600109999999</v>
      </c>
      <c r="J5635" s="1" t="str">
        <f t="shared" si="916"/>
        <v>NGR bulk stream sediment</v>
      </c>
      <c r="K5635" s="1" t="str">
        <f t="shared" si="917"/>
        <v>&lt;177 micron (NGR)</v>
      </c>
      <c r="L5635">
        <v>56</v>
      </c>
      <c r="M5635" t="s">
        <v>106</v>
      </c>
      <c r="N5635">
        <v>1092</v>
      </c>
      <c r="O5635">
        <v>67</v>
      </c>
      <c r="P5635">
        <v>20</v>
      </c>
      <c r="Q5635">
        <v>7</v>
      </c>
      <c r="R5635">
        <v>21</v>
      </c>
      <c r="S5635">
        <v>7</v>
      </c>
      <c r="T5635">
        <v>-0.2</v>
      </c>
      <c r="U5635">
        <v>230</v>
      </c>
      <c r="V5635">
        <v>1.72</v>
      </c>
      <c r="W5635">
        <v>-0.2</v>
      </c>
      <c r="X5635">
        <v>2</v>
      </c>
      <c r="Y5635">
        <v>-2</v>
      </c>
      <c r="Z5635">
        <v>52</v>
      </c>
      <c r="AA5635">
        <v>0.3</v>
      </c>
      <c r="AB5635">
        <v>1</v>
      </c>
      <c r="AC5635">
        <v>542</v>
      </c>
      <c r="AD5635">
        <v>20</v>
      </c>
      <c r="AE5635">
        <v>-2</v>
      </c>
      <c r="AF5635">
        <v>6.2</v>
      </c>
      <c r="AG5635">
        <v>1.6</v>
      </c>
      <c r="AH5635">
        <v>230</v>
      </c>
    </row>
    <row r="5636" spans="1:34" hidden="1" x14ac:dyDescent="0.25">
      <c r="A5636" t="s">
        <v>21451</v>
      </c>
      <c r="B5636" t="s">
        <v>21452</v>
      </c>
      <c r="C5636" s="1" t="str">
        <f t="shared" si="918"/>
        <v>21:0624</v>
      </c>
      <c r="D5636" s="1" t="str">
        <f t="shared" si="915"/>
        <v>21:0195</v>
      </c>
      <c r="E5636" t="s">
        <v>21453</v>
      </c>
      <c r="F5636" t="s">
        <v>21454</v>
      </c>
      <c r="H5636">
        <v>62.579064799999998</v>
      </c>
      <c r="I5636">
        <v>-140.76923819999999</v>
      </c>
      <c r="J5636" s="1" t="str">
        <f t="shared" si="916"/>
        <v>NGR bulk stream sediment</v>
      </c>
      <c r="K5636" s="1" t="str">
        <f t="shared" si="917"/>
        <v>&lt;177 micron (NGR)</v>
      </c>
      <c r="L5636">
        <v>56</v>
      </c>
      <c r="M5636" t="s">
        <v>111</v>
      </c>
      <c r="N5636">
        <v>1093</v>
      </c>
      <c r="O5636">
        <v>63</v>
      </c>
      <c r="P5636">
        <v>25</v>
      </c>
      <c r="Q5636">
        <v>8</v>
      </c>
      <c r="R5636">
        <v>21</v>
      </c>
      <c r="S5636">
        <v>9</v>
      </c>
      <c r="T5636">
        <v>-0.2</v>
      </c>
      <c r="U5636">
        <v>340</v>
      </c>
      <c r="V5636">
        <v>2</v>
      </c>
      <c r="W5636">
        <v>-0.2</v>
      </c>
      <c r="X5636">
        <v>2</v>
      </c>
      <c r="Y5636">
        <v>-2</v>
      </c>
      <c r="Z5636">
        <v>62</v>
      </c>
      <c r="AA5636">
        <v>0.3</v>
      </c>
      <c r="AB5636">
        <v>1</v>
      </c>
      <c r="AC5636">
        <v>578</v>
      </c>
      <c r="AD5636">
        <v>20</v>
      </c>
      <c r="AE5636">
        <v>-2</v>
      </c>
      <c r="AF5636">
        <v>6.8</v>
      </c>
      <c r="AG5636">
        <v>2</v>
      </c>
      <c r="AH5636">
        <v>270</v>
      </c>
    </row>
    <row r="5637" spans="1:34" hidden="1" x14ac:dyDescent="0.25">
      <c r="A5637" t="s">
        <v>21455</v>
      </c>
      <c r="B5637" t="s">
        <v>21456</v>
      </c>
      <c r="C5637" s="1" t="str">
        <f t="shared" si="918"/>
        <v>21:0624</v>
      </c>
      <c r="D5637" s="1" t="str">
        <f t="shared" si="915"/>
        <v>21:0195</v>
      </c>
      <c r="E5637" t="s">
        <v>21457</v>
      </c>
      <c r="F5637" t="s">
        <v>21458</v>
      </c>
      <c r="H5637">
        <v>62.639791199999998</v>
      </c>
      <c r="I5637">
        <v>-140.62342319999999</v>
      </c>
      <c r="J5637" s="1" t="str">
        <f t="shared" si="916"/>
        <v>NGR bulk stream sediment</v>
      </c>
      <c r="K5637" s="1" t="str">
        <f t="shared" si="917"/>
        <v>&lt;177 micron (NGR)</v>
      </c>
      <c r="L5637">
        <v>56</v>
      </c>
      <c r="M5637" t="s">
        <v>116</v>
      </c>
      <c r="N5637">
        <v>1094</v>
      </c>
      <c r="O5637">
        <v>92</v>
      </c>
      <c r="P5637">
        <v>30</v>
      </c>
      <c r="Q5637">
        <v>7</v>
      </c>
      <c r="R5637">
        <v>27</v>
      </c>
      <c r="S5637">
        <v>11</v>
      </c>
      <c r="T5637">
        <v>-0.2</v>
      </c>
      <c r="U5637">
        <v>2100</v>
      </c>
      <c r="V5637">
        <v>2.7</v>
      </c>
      <c r="W5637">
        <v>0.2</v>
      </c>
      <c r="X5637">
        <v>2</v>
      </c>
      <c r="Y5637">
        <v>-2</v>
      </c>
      <c r="Z5637">
        <v>70</v>
      </c>
      <c r="AA5637">
        <v>0.3</v>
      </c>
      <c r="AB5637">
        <v>-1</v>
      </c>
      <c r="AC5637">
        <v>545</v>
      </c>
      <c r="AD5637">
        <v>45</v>
      </c>
      <c r="AE5637">
        <v>-2</v>
      </c>
      <c r="AF5637">
        <v>18.600000000000001</v>
      </c>
      <c r="AG5637">
        <v>2.5</v>
      </c>
      <c r="AH5637">
        <v>230</v>
      </c>
    </row>
    <row r="5638" spans="1:34" hidden="1" x14ac:dyDescent="0.25">
      <c r="A5638" t="s">
        <v>21459</v>
      </c>
      <c r="B5638" t="s">
        <v>21460</v>
      </c>
      <c r="C5638" s="1" t="str">
        <f t="shared" si="918"/>
        <v>21:0624</v>
      </c>
      <c r="D5638" s="1" t="str">
        <f t="shared" si="915"/>
        <v>21:0195</v>
      </c>
      <c r="E5638" t="s">
        <v>21461</v>
      </c>
      <c r="F5638" t="s">
        <v>21462</v>
      </c>
      <c r="H5638">
        <v>62.6435654</v>
      </c>
      <c r="I5638">
        <v>-140.64572989999999</v>
      </c>
      <c r="J5638" s="1" t="str">
        <f t="shared" si="916"/>
        <v>NGR bulk stream sediment</v>
      </c>
      <c r="K5638" s="1" t="str">
        <f t="shared" si="917"/>
        <v>&lt;177 micron (NGR)</v>
      </c>
      <c r="L5638">
        <v>56</v>
      </c>
      <c r="M5638" t="s">
        <v>121</v>
      </c>
      <c r="N5638">
        <v>1095</v>
      </c>
      <c r="O5638">
        <v>52</v>
      </c>
      <c r="P5638">
        <v>16</v>
      </c>
      <c r="Q5638">
        <v>7</v>
      </c>
      <c r="R5638">
        <v>20</v>
      </c>
      <c r="S5638">
        <v>8</v>
      </c>
      <c r="T5638">
        <v>-0.2</v>
      </c>
      <c r="U5638">
        <v>250</v>
      </c>
      <c r="V5638">
        <v>2</v>
      </c>
      <c r="W5638">
        <v>0.4</v>
      </c>
      <c r="X5638">
        <v>3</v>
      </c>
      <c r="Y5638">
        <v>-2</v>
      </c>
      <c r="Z5638">
        <v>58</v>
      </c>
      <c r="AA5638">
        <v>0.3</v>
      </c>
      <c r="AB5638">
        <v>1</v>
      </c>
      <c r="AC5638">
        <v>542</v>
      </c>
      <c r="AD5638">
        <v>10</v>
      </c>
      <c r="AE5638">
        <v>-2</v>
      </c>
      <c r="AF5638">
        <v>3.8</v>
      </c>
      <c r="AG5638">
        <v>2.5</v>
      </c>
      <c r="AH5638">
        <v>245</v>
      </c>
    </row>
    <row r="5639" spans="1:34" hidden="1" x14ac:dyDescent="0.25">
      <c r="A5639" t="s">
        <v>21463</v>
      </c>
      <c r="B5639" t="s">
        <v>21464</v>
      </c>
      <c r="C5639" s="1" t="str">
        <f t="shared" si="918"/>
        <v>21:0624</v>
      </c>
      <c r="D5639" s="1" t="str">
        <f t="shared" si="915"/>
        <v>21:0195</v>
      </c>
      <c r="E5639" t="s">
        <v>21465</v>
      </c>
      <c r="F5639" t="s">
        <v>21466</v>
      </c>
      <c r="H5639">
        <v>62.667615300000001</v>
      </c>
      <c r="I5639">
        <v>-140.65461640000001</v>
      </c>
      <c r="J5639" s="1" t="str">
        <f t="shared" si="916"/>
        <v>NGR bulk stream sediment</v>
      </c>
      <c r="K5639" s="1" t="str">
        <f t="shared" si="917"/>
        <v>&lt;177 micron (NGR)</v>
      </c>
      <c r="L5639">
        <v>56</v>
      </c>
      <c r="M5639" t="s">
        <v>126</v>
      </c>
      <c r="N5639">
        <v>1096</v>
      </c>
      <c r="O5639">
        <v>60</v>
      </c>
      <c r="P5639">
        <v>20</v>
      </c>
      <c r="Q5639">
        <v>9</v>
      </c>
      <c r="R5639">
        <v>21</v>
      </c>
      <c r="S5639">
        <v>7</v>
      </c>
      <c r="T5639">
        <v>-0.2</v>
      </c>
      <c r="U5639">
        <v>260</v>
      </c>
      <c r="V5639">
        <v>2</v>
      </c>
      <c r="W5639">
        <v>-0.2</v>
      </c>
      <c r="X5639">
        <v>2</v>
      </c>
      <c r="Y5639">
        <v>-2</v>
      </c>
      <c r="Z5639">
        <v>56</v>
      </c>
      <c r="AA5639">
        <v>0.3</v>
      </c>
      <c r="AB5639">
        <v>-1</v>
      </c>
      <c r="AC5639">
        <v>614</v>
      </c>
      <c r="AD5639">
        <v>20</v>
      </c>
      <c r="AE5639">
        <v>-2</v>
      </c>
      <c r="AF5639">
        <v>5</v>
      </c>
      <c r="AG5639">
        <v>1.7</v>
      </c>
      <c r="AH5639">
        <v>230</v>
      </c>
    </row>
    <row r="5640" spans="1:34" hidden="1" x14ac:dyDescent="0.25">
      <c r="A5640" t="s">
        <v>21467</v>
      </c>
      <c r="B5640" t="s">
        <v>21468</v>
      </c>
      <c r="C5640" s="1" t="str">
        <f t="shared" si="918"/>
        <v>21:0624</v>
      </c>
      <c r="D5640" s="1" t="str">
        <f t="shared" si="915"/>
        <v>21:0195</v>
      </c>
      <c r="E5640" t="s">
        <v>21469</v>
      </c>
      <c r="F5640" t="s">
        <v>21470</v>
      </c>
      <c r="H5640">
        <v>62.689127200000001</v>
      </c>
      <c r="I5640">
        <v>-140.6190029</v>
      </c>
      <c r="J5640" s="1" t="str">
        <f t="shared" si="916"/>
        <v>NGR bulk stream sediment</v>
      </c>
      <c r="K5640" s="1" t="str">
        <f t="shared" si="917"/>
        <v>&lt;177 micron (NGR)</v>
      </c>
      <c r="L5640">
        <v>56</v>
      </c>
      <c r="M5640" t="s">
        <v>131</v>
      </c>
      <c r="N5640">
        <v>1097</v>
      </c>
      <c r="O5640">
        <v>78</v>
      </c>
      <c r="P5640">
        <v>22</v>
      </c>
      <c r="Q5640">
        <v>8</v>
      </c>
      <c r="R5640">
        <v>23</v>
      </c>
      <c r="S5640">
        <v>10</v>
      </c>
      <c r="T5640">
        <v>0.2</v>
      </c>
      <c r="U5640">
        <v>530</v>
      </c>
      <c r="V5640">
        <v>2.4</v>
      </c>
      <c r="W5640">
        <v>0.2</v>
      </c>
      <c r="X5640">
        <v>3</v>
      </c>
      <c r="Y5640">
        <v>-2</v>
      </c>
      <c r="Z5640">
        <v>68</v>
      </c>
      <c r="AA5640">
        <v>0.3</v>
      </c>
      <c r="AB5640">
        <v>2</v>
      </c>
      <c r="AC5640">
        <v>670</v>
      </c>
      <c r="AD5640">
        <v>35</v>
      </c>
      <c r="AE5640">
        <v>2</v>
      </c>
      <c r="AF5640">
        <v>10.199999999999999</v>
      </c>
      <c r="AG5640">
        <v>4.0999999999999996</v>
      </c>
      <c r="AH5640">
        <v>220</v>
      </c>
    </row>
    <row r="5641" spans="1:34" hidden="1" x14ac:dyDescent="0.25">
      <c r="A5641" t="s">
        <v>21471</v>
      </c>
      <c r="B5641" t="s">
        <v>21472</v>
      </c>
      <c r="C5641" s="1" t="str">
        <f t="shared" si="918"/>
        <v>21:0624</v>
      </c>
      <c r="D5641" s="1" t="str">
        <f t="shared" si="915"/>
        <v>21:0195</v>
      </c>
      <c r="E5641" t="s">
        <v>21473</v>
      </c>
      <c r="F5641" t="s">
        <v>21474</v>
      </c>
      <c r="H5641">
        <v>62.8334799</v>
      </c>
      <c r="I5641">
        <v>-140.67184879999999</v>
      </c>
      <c r="J5641" s="1" t="str">
        <f t="shared" si="916"/>
        <v>NGR bulk stream sediment</v>
      </c>
      <c r="K5641" s="1" t="str">
        <f t="shared" si="917"/>
        <v>&lt;177 micron (NGR)</v>
      </c>
      <c r="L5641">
        <v>57</v>
      </c>
      <c r="M5641" t="s">
        <v>38</v>
      </c>
      <c r="N5641">
        <v>1098</v>
      </c>
      <c r="O5641">
        <v>67</v>
      </c>
      <c r="P5641">
        <v>27</v>
      </c>
      <c r="Q5641">
        <v>5</v>
      </c>
      <c r="R5641">
        <v>21</v>
      </c>
      <c r="S5641">
        <v>10</v>
      </c>
      <c r="T5641">
        <v>-0.2</v>
      </c>
      <c r="U5641">
        <v>550</v>
      </c>
      <c r="V5641">
        <v>2.2000000000000002</v>
      </c>
      <c r="W5641">
        <v>-0.2</v>
      </c>
      <c r="X5641">
        <v>2</v>
      </c>
      <c r="Y5641">
        <v>-2</v>
      </c>
      <c r="Z5641">
        <v>67</v>
      </c>
      <c r="AA5641">
        <v>0.4</v>
      </c>
      <c r="AB5641">
        <v>3</v>
      </c>
      <c r="AC5641">
        <v>703</v>
      </c>
      <c r="AD5641">
        <v>30</v>
      </c>
      <c r="AE5641">
        <v>-2</v>
      </c>
      <c r="AF5641">
        <v>12</v>
      </c>
      <c r="AG5641">
        <v>2</v>
      </c>
      <c r="AH5641">
        <v>255</v>
      </c>
    </row>
    <row r="5642" spans="1:34" hidden="1" x14ac:dyDescent="0.25">
      <c r="A5642" t="s">
        <v>21475</v>
      </c>
      <c r="B5642" t="s">
        <v>21476</v>
      </c>
      <c r="C5642" s="1" t="str">
        <f t="shared" si="918"/>
        <v>21:0624</v>
      </c>
      <c r="D5642" s="1" t="str">
        <f t="shared" si="915"/>
        <v>21:0195</v>
      </c>
      <c r="E5642" t="s">
        <v>21477</v>
      </c>
      <c r="F5642" t="s">
        <v>21478</v>
      </c>
      <c r="H5642">
        <v>62.775177599999999</v>
      </c>
      <c r="I5642">
        <v>-140.692815</v>
      </c>
      <c r="J5642" s="1" t="str">
        <f t="shared" si="916"/>
        <v>NGR bulk stream sediment</v>
      </c>
      <c r="K5642" s="1" t="str">
        <f t="shared" si="917"/>
        <v>&lt;177 micron (NGR)</v>
      </c>
      <c r="L5642">
        <v>57</v>
      </c>
      <c r="M5642" t="s">
        <v>43</v>
      </c>
      <c r="N5642">
        <v>1099</v>
      </c>
      <c r="O5642">
        <v>64</v>
      </c>
      <c r="P5642">
        <v>19</v>
      </c>
      <c r="Q5642">
        <v>7</v>
      </c>
      <c r="R5642">
        <v>19</v>
      </c>
      <c r="S5642">
        <v>8</v>
      </c>
      <c r="T5642">
        <v>-0.2</v>
      </c>
      <c r="U5642">
        <v>400</v>
      </c>
      <c r="V5642">
        <v>2</v>
      </c>
      <c r="W5642">
        <v>-0.2</v>
      </c>
      <c r="X5642">
        <v>2</v>
      </c>
      <c r="Y5642">
        <v>-2</v>
      </c>
      <c r="Z5642">
        <v>54</v>
      </c>
      <c r="AA5642">
        <v>0.5</v>
      </c>
      <c r="AB5642">
        <v>2</v>
      </c>
      <c r="AC5642">
        <v>660</v>
      </c>
      <c r="AD5642">
        <v>35</v>
      </c>
      <c r="AE5642">
        <v>-2</v>
      </c>
      <c r="AF5642">
        <v>8.6</v>
      </c>
      <c r="AG5642">
        <v>3.8</v>
      </c>
      <c r="AH5642">
        <v>255</v>
      </c>
    </row>
    <row r="5643" spans="1:34" hidden="1" x14ac:dyDescent="0.25">
      <c r="A5643" t="s">
        <v>21479</v>
      </c>
      <c r="B5643" t="s">
        <v>21480</v>
      </c>
      <c r="C5643" s="1" t="str">
        <f t="shared" si="918"/>
        <v>21:0624</v>
      </c>
      <c r="D5643" s="1" t="str">
        <f t="shared" si="915"/>
        <v>21:0195</v>
      </c>
      <c r="E5643" t="s">
        <v>21481</v>
      </c>
      <c r="F5643" t="s">
        <v>21482</v>
      </c>
      <c r="H5643">
        <v>62.828011699999998</v>
      </c>
      <c r="I5643">
        <v>-140.66331270000001</v>
      </c>
      <c r="J5643" s="1" t="str">
        <f t="shared" si="916"/>
        <v>NGR bulk stream sediment</v>
      </c>
      <c r="K5643" s="1" t="str">
        <f t="shared" si="917"/>
        <v>&lt;177 micron (NGR)</v>
      </c>
      <c r="L5643">
        <v>57</v>
      </c>
      <c r="M5643" t="s">
        <v>56</v>
      </c>
      <c r="N5643">
        <v>1100</v>
      </c>
      <c r="O5643">
        <v>63</v>
      </c>
      <c r="P5643">
        <v>31</v>
      </c>
      <c r="Q5643">
        <v>7</v>
      </c>
      <c r="R5643">
        <v>21</v>
      </c>
      <c r="S5643">
        <v>9</v>
      </c>
      <c r="T5643">
        <v>-0.2</v>
      </c>
      <c r="U5643">
        <v>280</v>
      </c>
      <c r="V5643">
        <v>2</v>
      </c>
      <c r="W5643">
        <v>-0.2</v>
      </c>
      <c r="X5643">
        <v>2</v>
      </c>
      <c r="Y5643">
        <v>-2</v>
      </c>
      <c r="Z5643">
        <v>65</v>
      </c>
      <c r="AA5643">
        <v>0.4</v>
      </c>
      <c r="AB5643">
        <v>1</v>
      </c>
      <c r="AC5643">
        <v>689</v>
      </c>
      <c r="AD5643">
        <v>20</v>
      </c>
      <c r="AE5643">
        <v>-2</v>
      </c>
      <c r="AF5643">
        <v>10.6</v>
      </c>
      <c r="AG5643">
        <v>4.0999999999999996</v>
      </c>
      <c r="AH5643">
        <v>180</v>
      </c>
    </row>
    <row r="5644" spans="1:34" hidden="1" x14ac:dyDescent="0.25">
      <c r="A5644" t="s">
        <v>21483</v>
      </c>
      <c r="B5644" t="s">
        <v>21484</v>
      </c>
      <c r="C5644" s="1" t="str">
        <f t="shared" si="918"/>
        <v>21:0624</v>
      </c>
      <c r="D5644" s="1" t="str">
        <f t="shared" si="915"/>
        <v>21:0195</v>
      </c>
      <c r="E5644" t="s">
        <v>21473</v>
      </c>
      <c r="F5644" t="s">
        <v>21485</v>
      </c>
      <c r="H5644">
        <v>62.8334799</v>
      </c>
      <c r="I5644">
        <v>-140.67184879999999</v>
      </c>
      <c r="J5644" s="1" t="str">
        <f t="shared" si="916"/>
        <v>NGR bulk stream sediment</v>
      </c>
      <c r="K5644" s="1" t="str">
        <f t="shared" si="917"/>
        <v>&lt;177 micron (NGR)</v>
      </c>
      <c r="L5644">
        <v>57</v>
      </c>
      <c r="M5644" t="s">
        <v>47</v>
      </c>
      <c r="N5644">
        <v>1101</v>
      </c>
      <c r="O5644">
        <v>64</v>
      </c>
      <c r="P5644">
        <v>26</v>
      </c>
      <c r="Q5644">
        <v>7</v>
      </c>
      <c r="R5644">
        <v>21</v>
      </c>
      <c r="S5644">
        <v>10</v>
      </c>
      <c r="T5644">
        <v>-0.2</v>
      </c>
      <c r="U5644">
        <v>560</v>
      </c>
      <c r="V5644">
        <v>2.2000000000000002</v>
      </c>
      <c r="W5644">
        <v>-0.2</v>
      </c>
      <c r="X5644">
        <v>2</v>
      </c>
      <c r="Y5644">
        <v>-2</v>
      </c>
      <c r="Z5644">
        <v>64</v>
      </c>
      <c r="AA5644">
        <v>0.2</v>
      </c>
      <c r="AB5644">
        <v>1</v>
      </c>
      <c r="AC5644">
        <v>674</v>
      </c>
      <c r="AD5644">
        <v>35</v>
      </c>
      <c r="AE5644">
        <v>-2</v>
      </c>
      <c r="AF5644">
        <v>11.2</v>
      </c>
      <c r="AG5644">
        <v>1.9</v>
      </c>
      <c r="AH5644">
        <v>280</v>
      </c>
    </row>
    <row r="5645" spans="1:34" hidden="1" x14ac:dyDescent="0.25">
      <c r="A5645" t="s">
        <v>21486</v>
      </c>
      <c r="B5645" t="s">
        <v>21487</v>
      </c>
      <c r="C5645" s="1" t="str">
        <f t="shared" si="918"/>
        <v>21:0624</v>
      </c>
      <c r="D5645" s="1" t="str">
        <f t="shared" si="915"/>
        <v>21:0195</v>
      </c>
      <c r="E5645" t="s">
        <v>21473</v>
      </c>
      <c r="F5645" t="s">
        <v>21488</v>
      </c>
      <c r="H5645">
        <v>62.8334799</v>
      </c>
      <c r="I5645">
        <v>-140.67184879999999</v>
      </c>
      <c r="J5645" s="1" t="str">
        <f t="shared" si="916"/>
        <v>NGR bulk stream sediment</v>
      </c>
      <c r="K5645" s="1" t="str">
        <f t="shared" si="917"/>
        <v>&lt;177 micron (NGR)</v>
      </c>
      <c r="L5645">
        <v>57</v>
      </c>
      <c r="M5645" t="s">
        <v>51</v>
      </c>
      <c r="N5645">
        <v>1102</v>
      </c>
      <c r="O5645">
        <v>70</v>
      </c>
      <c r="P5645">
        <v>27</v>
      </c>
      <c r="Q5645">
        <v>10</v>
      </c>
      <c r="R5645">
        <v>23</v>
      </c>
      <c r="S5645">
        <v>12</v>
      </c>
      <c r="T5645">
        <v>-0.2</v>
      </c>
      <c r="U5645">
        <v>920</v>
      </c>
      <c r="V5645">
        <v>2.4</v>
      </c>
      <c r="W5645">
        <v>0.2</v>
      </c>
      <c r="X5645">
        <v>2</v>
      </c>
      <c r="Y5645">
        <v>-2</v>
      </c>
      <c r="Z5645">
        <v>68</v>
      </c>
      <c r="AA5645">
        <v>0.5</v>
      </c>
      <c r="AB5645">
        <v>1</v>
      </c>
      <c r="AC5645">
        <v>703</v>
      </c>
      <c r="AD5645">
        <v>35</v>
      </c>
      <c r="AE5645">
        <v>2</v>
      </c>
      <c r="AF5645">
        <v>14.4</v>
      </c>
      <c r="AG5645">
        <v>1.8</v>
      </c>
      <c r="AH5645">
        <v>230</v>
      </c>
    </row>
    <row r="5646" spans="1:34" hidden="1" x14ac:dyDescent="0.25">
      <c r="A5646" t="s">
        <v>21489</v>
      </c>
      <c r="B5646" t="s">
        <v>21490</v>
      </c>
      <c r="C5646" s="1" t="str">
        <f t="shared" si="918"/>
        <v>21:0624</v>
      </c>
      <c r="D5646" s="1" t="str">
        <f t="shared" si="915"/>
        <v>21:0195</v>
      </c>
      <c r="E5646" t="s">
        <v>21491</v>
      </c>
      <c r="F5646" t="s">
        <v>21492</v>
      </c>
      <c r="H5646">
        <v>62.8682461</v>
      </c>
      <c r="I5646">
        <v>-140.7107709</v>
      </c>
      <c r="J5646" s="1" t="str">
        <f t="shared" si="916"/>
        <v>NGR bulk stream sediment</v>
      </c>
      <c r="K5646" s="1" t="str">
        <f t="shared" si="917"/>
        <v>&lt;177 micron (NGR)</v>
      </c>
      <c r="L5646">
        <v>57</v>
      </c>
      <c r="M5646" t="s">
        <v>61</v>
      </c>
      <c r="N5646">
        <v>1103</v>
      </c>
      <c r="O5646">
        <v>54</v>
      </c>
      <c r="P5646">
        <v>16</v>
      </c>
      <c r="Q5646">
        <v>7</v>
      </c>
      <c r="R5646">
        <v>16</v>
      </c>
      <c r="S5646">
        <v>8</v>
      </c>
      <c r="T5646">
        <v>-0.2</v>
      </c>
      <c r="U5646">
        <v>200</v>
      </c>
      <c r="V5646">
        <v>1.76</v>
      </c>
      <c r="W5646">
        <v>-0.2</v>
      </c>
      <c r="X5646">
        <v>1</v>
      </c>
      <c r="Y5646">
        <v>-2</v>
      </c>
      <c r="Z5646">
        <v>51</v>
      </c>
      <c r="AA5646">
        <v>0.3</v>
      </c>
      <c r="AB5646">
        <v>1</v>
      </c>
      <c r="AC5646">
        <v>619</v>
      </c>
      <c r="AD5646">
        <v>45</v>
      </c>
      <c r="AE5646">
        <v>2</v>
      </c>
      <c r="AF5646">
        <v>4.2</v>
      </c>
      <c r="AG5646">
        <v>2.2000000000000002</v>
      </c>
      <c r="AH5646">
        <v>230</v>
      </c>
    </row>
    <row r="5647" spans="1:34" hidden="1" x14ac:dyDescent="0.25">
      <c r="A5647" t="s">
        <v>21493</v>
      </c>
      <c r="B5647" t="s">
        <v>21494</v>
      </c>
      <c r="C5647" s="1" t="str">
        <f t="shared" si="918"/>
        <v>21:0624</v>
      </c>
      <c r="D5647" s="1" t="str">
        <f t="shared" si="915"/>
        <v>21:0195</v>
      </c>
      <c r="E5647" t="s">
        <v>21495</v>
      </c>
      <c r="F5647" t="s">
        <v>21496</v>
      </c>
      <c r="H5647">
        <v>62.8691715</v>
      </c>
      <c r="I5647">
        <v>-140.72467789999999</v>
      </c>
      <c r="J5647" s="1" t="str">
        <f t="shared" si="916"/>
        <v>NGR bulk stream sediment</v>
      </c>
      <c r="K5647" s="1" t="str">
        <f t="shared" si="917"/>
        <v>&lt;177 micron (NGR)</v>
      </c>
      <c r="L5647">
        <v>57</v>
      </c>
      <c r="M5647" t="s">
        <v>66</v>
      </c>
      <c r="N5647">
        <v>1104</v>
      </c>
      <c r="O5647">
        <v>53</v>
      </c>
      <c r="P5647">
        <v>16</v>
      </c>
      <c r="Q5647">
        <v>4</v>
      </c>
      <c r="R5647">
        <v>18</v>
      </c>
      <c r="S5647">
        <v>8</v>
      </c>
      <c r="T5647">
        <v>-0.2</v>
      </c>
      <c r="U5647">
        <v>210</v>
      </c>
      <c r="V5647">
        <v>1.82</v>
      </c>
      <c r="W5647">
        <v>-0.2</v>
      </c>
      <c r="X5647">
        <v>1</v>
      </c>
      <c r="Y5647">
        <v>-2</v>
      </c>
      <c r="Z5647">
        <v>51</v>
      </c>
      <c r="AA5647">
        <v>0.5</v>
      </c>
      <c r="AB5647">
        <v>1</v>
      </c>
      <c r="AC5647">
        <v>587</v>
      </c>
      <c r="AD5647">
        <v>20</v>
      </c>
      <c r="AE5647">
        <v>2</v>
      </c>
      <c r="AF5647">
        <v>5</v>
      </c>
      <c r="AG5647">
        <v>3.5</v>
      </c>
      <c r="AH5647">
        <v>280</v>
      </c>
    </row>
    <row r="5648" spans="1:34" hidden="1" x14ac:dyDescent="0.25">
      <c r="A5648" t="s">
        <v>21497</v>
      </c>
      <c r="B5648" t="s">
        <v>21498</v>
      </c>
      <c r="C5648" s="1" t="str">
        <f t="shared" si="918"/>
        <v>21:0624</v>
      </c>
      <c r="D5648" s="1" t="str">
        <f t="shared" si="915"/>
        <v>21:0195</v>
      </c>
      <c r="E5648" t="s">
        <v>21499</v>
      </c>
      <c r="F5648" t="s">
        <v>21500</v>
      </c>
      <c r="H5648">
        <v>62.911443200000001</v>
      </c>
      <c r="I5648">
        <v>-140.66574209999999</v>
      </c>
      <c r="J5648" s="1" t="str">
        <f t="shared" si="916"/>
        <v>NGR bulk stream sediment</v>
      </c>
      <c r="K5648" s="1" t="str">
        <f t="shared" si="917"/>
        <v>&lt;177 micron (NGR)</v>
      </c>
      <c r="L5648">
        <v>57</v>
      </c>
      <c r="M5648" t="s">
        <v>76</v>
      </c>
      <c r="N5648">
        <v>1105</v>
      </c>
      <c r="O5648">
        <v>56</v>
      </c>
      <c r="P5648">
        <v>16</v>
      </c>
      <c r="Q5648">
        <v>6</v>
      </c>
      <c r="R5648">
        <v>18</v>
      </c>
      <c r="S5648">
        <v>8</v>
      </c>
      <c r="T5648">
        <v>0.2</v>
      </c>
      <c r="U5648">
        <v>250</v>
      </c>
      <c r="V5648">
        <v>1.92</v>
      </c>
      <c r="W5648">
        <v>0.2</v>
      </c>
      <c r="X5648">
        <v>1</v>
      </c>
      <c r="Y5648">
        <v>-2</v>
      </c>
      <c r="Z5648">
        <v>56</v>
      </c>
      <c r="AA5648">
        <v>0.2</v>
      </c>
      <c r="AB5648">
        <v>-1</v>
      </c>
      <c r="AC5648">
        <v>677</v>
      </c>
      <c r="AD5648">
        <v>20</v>
      </c>
      <c r="AE5648">
        <v>2</v>
      </c>
      <c r="AF5648">
        <v>4.5999999999999996</v>
      </c>
      <c r="AG5648">
        <v>1.9</v>
      </c>
      <c r="AH5648">
        <v>270</v>
      </c>
    </row>
    <row r="5649" spans="1:34" hidden="1" x14ac:dyDescent="0.25">
      <c r="A5649" t="s">
        <v>21501</v>
      </c>
      <c r="B5649" t="s">
        <v>21502</v>
      </c>
      <c r="C5649" s="1" t="str">
        <f t="shared" si="918"/>
        <v>21:0624</v>
      </c>
      <c r="D5649" s="1" t="str">
        <f t="shared" si="915"/>
        <v>21:0195</v>
      </c>
      <c r="E5649" t="s">
        <v>21503</v>
      </c>
      <c r="F5649" t="s">
        <v>21504</v>
      </c>
      <c r="H5649">
        <v>62.930146800000003</v>
      </c>
      <c r="I5649">
        <v>-140.67303279999999</v>
      </c>
      <c r="J5649" s="1" t="str">
        <f t="shared" si="916"/>
        <v>NGR bulk stream sediment</v>
      </c>
      <c r="K5649" s="1" t="str">
        <f t="shared" si="917"/>
        <v>&lt;177 micron (NGR)</v>
      </c>
      <c r="L5649">
        <v>57</v>
      </c>
      <c r="M5649" t="s">
        <v>81</v>
      </c>
      <c r="N5649">
        <v>1106</v>
      </c>
      <c r="O5649">
        <v>96</v>
      </c>
      <c r="P5649">
        <v>18</v>
      </c>
      <c r="Q5649">
        <v>15</v>
      </c>
      <c r="R5649">
        <v>19</v>
      </c>
      <c r="S5649">
        <v>12</v>
      </c>
      <c r="T5649">
        <v>-0.2</v>
      </c>
      <c r="U5649">
        <v>860</v>
      </c>
      <c r="V5649">
        <v>2.8</v>
      </c>
      <c r="W5649">
        <v>0.2</v>
      </c>
      <c r="X5649">
        <v>2</v>
      </c>
      <c r="Y5649">
        <v>-2</v>
      </c>
      <c r="Z5649">
        <v>64</v>
      </c>
      <c r="AA5649">
        <v>0.3</v>
      </c>
      <c r="AB5649">
        <v>2</v>
      </c>
      <c r="AC5649">
        <v>642</v>
      </c>
      <c r="AD5649">
        <v>65</v>
      </c>
      <c r="AE5649">
        <v>-2</v>
      </c>
      <c r="AF5649">
        <v>15.8</v>
      </c>
      <c r="AG5649">
        <v>14</v>
      </c>
      <c r="AH5649">
        <v>280</v>
      </c>
    </row>
    <row r="5650" spans="1:34" hidden="1" x14ac:dyDescent="0.25">
      <c r="A5650" t="s">
        <v>21505</v>
      </c>
      <c r="B5650" t="s">
        <v>21506</v>
      </c>
      <c r="C5650" s="1" t="str">
        <f t="shared" si="918"/>
        <v>21:0624</v>
      </c>
      <c r="D5650" s="1" t="str">
        <f>HYPERLINK("http://geochem.nrcan.gc.ca/cdogs/content/svy/svy_e.htm", "")</f>
        <v/>
      </c>
      <c r="G5650" s="1" t="str">
        <f>HYPERLINK("http://geochem.nrcan.gc.ca/cdogs/content/cr_/cr_00077_e.htm", "77")</f>
        <v>77</v>
      </c>
      <c r="J5650" t="s">
        <v>69</v>
      </c>
      <c r="K5650" t="s">
        <v>70</v>
      </c>
      <c r="L5650">
        <v>57</v>
      </c>
      <c r="M5650" t="s">
        <v>71</v>
      </c>
      <c r="N5650">
        <v>1107</v>
      </c>
      <c r="O5650">
        <v>141</v>
      </c>
      <c r="P5650">
        <v>59</v>
      </c>
      <c r="Q5650">
        <v>29</v>
      </c>
      <c r="R5650">
        <v>288</v>
      </c>
      <c r="S5650">
        <v>20</v>
      </c>
      <c r="T5650">
        <v>0.3</v>
      </c>
      <c r="U5650">
        <v>510</v>
      </c>
      <c r="V5650">
        <v>2.8</v>
      </c>
      <c r="W5650">
        <v>0.8</v>
      </c>
      <c r="X5650">
        <v>13</v>
      </c>
      <c r="Y5650">
        <v>-2</v>
      </c>
      <c r="Z5650">
        <v>64</v>
      </c>
      <c r="AA5650">
        <v>1.2</v>
      </c>
      <c r="AB5650">
        <v>5</v>
      </c>
      <c r="AC5650">
        <v>745</v>
      </c>
      <c r="AD5650">
        <v>20</v>
      </c>
      <c r="AE5650">
        <v>12</v>
      </c>
      <c r="AF5650">
        <v>2.8</v>
      </c>
      <c r="AG5650">
        <v>19</v>
      </c>
      <c r="AH5650">
        <v>590</v>
      </c>
    </row>
    <row r="5651" spans="1:34" hidden="1" x14ac:dyDescent="0.25">
      <c r="A5651" t="s">
        <v>21507</v>
      </c>
      <c r="B5651" t="s">
        <v>21508</v>
      </c>
      <c r="C5651" s="1" t="str">
        <f t="shared" si="918"/>
        <v>21:0624</v>
      </c>
      <c r="D5651" s="1" t="str">
        <f t="shared" ref="D5651:D5662" si="919">HYPERLINK("http://geochem.nrcan.gc.ca/cdogs/content/svy/svy210195_e.htm", "21:0195")</f>
        <v>21:0195</v>
      </c>
      <c r="E5651" t="s">
        <v>21509</v>
      </c>
      <c r="F5651" t="s">
        <v>21510</v>
      </c>
      <c r="H5651">
        <v>62.916114499999999</v>
      </c>
      <c r="I5651">
        <v>-140.61788970000001</v>
      </c>
      <c r="J5651" s="1" t="str">
        <f t="shared" ref="J5651:J5662" si="920">HYPERLINK("http://geochem.nrcan.gc.ca/cdogs/content/kwd/kwd020030_e.htm", "NGR bulk stream sediment")</f>
        <v>NGR bulk stream sediment</v>
      </c>
      <c r="K5651" s="1" t="str">
        <f t="shared" ref="K5651:K5662" si="921">HYPERLINK("http://geochem.nrcan.gc.ca/cdogs/content/kwd/kwd080006_e.htm", "&lt;177 micron (NGR)")</f>
        <v>&lt;177 micron (NGR)</v>
      </c>
      <c r="L5651">
        <v>57</v>
      </c>
      <c r="M5651" t="s">
        <v>86</v>
      </c>
      <c r="N5651">
        <v>1108</v>
      </c>
      <c r="O5651">
        <v>54</v>
      </c>
      <c r="P5651">
        <v>17</v>
      </c>
      <c r="Q5651">
        <v>7</v>
      </c>
      <c r="R5651">
        <v>18</v>
      </c>
      <c r="S5651">
        <v>9</v>
      </c>
      <c r="T5651">
        <v>-0.2</v>
      </c>
      <c r="U5651">
        <v>280</v>
      </c>
      <c r="V5651">
        <v>2</v>
      </c>
      <c r="W5651">
        <v>-0.2</v>
      </c>
      <c r="X5651">
        <v>2</v>
      </c>
      <c r="Y5651">
        <v>-2</v>
      </c>
      <c r="Z5651">
        <v>55</v>
      </c>
      <c r="AA5651">
        <v>0.3</v>
      </c>
      <c r="AB5651">
        <v>2</v>
      </c>
      <c r="AC5651">
        <v>748</v>
      </c>
      <c r="AD5651">
        <v>10</v>
      </c>
      <c r="AE5651">
        <v>-2</v>
      </c>
      <c r="AF5651">
        <v>4.5999999999999996</v>
      </c>
      <c r="AG5651">
        <v>2.4</v>
      </c>
      <c r="AH5651">
        <v>210</v>
      </c>
    </row>
    <row r="5652" spans="1:34" hidden="1" x14ac:dyDescent="0.25">
      <c r="A5652" t="s">
        <v>21511</v>
      </c>
      <c r="B5652" t="s">
        <v>21512</v>
      </c>
      <c r="C5652" s="1" t="str">
        <f t="shared" si="918"/>
        <v>21:0624</v>
      </c>
      <c r="D5652" s="1" t="str">
        <f t="shared" si="919"/>
        <v>21:0195</v>
      </c>
      <c r="E5652" t="s">
        <v>21513</v>
      </c>
      <c r="F5652" t="s">
        <v>21514</v>
      </c>
      <c r="H5652">
        <v>62.911825800000003</v>
      </c>
      <c r="I5652">
        <v>-140.61186309999999</v>
      </c>
      <c r="J5652" s="1" t="str">
        <f t="shared" si="920"/>
        <v>NGR bulk stream sediment</v>
      </c>
      <c r="K5652" s="1" t="str">
        <f t="shared" si="921"/>
        <v>&lt;177 micron (NGR)</v>
      </c>
      <c r="L5652">
        <v>57</v>
      </c>
      <c r="M5652" t="s">
        <v>91</v>
      </c>
      <c r="N5652">
        <v>1109</v>
      </c>
      <c r="O5652">
        <v>54</v>
      </c>
      <c r="P5652">
        <v>17</v>
      </c>
      <c r="Q5652">
        <v>5</v>
      </c>
      <c r="R5652">
        <v>20</v>
      </c>
      <c r="S5652">
        <v>7</v>
      </c>
      <c r="T5652">
        <v>-0.2</v>
      </c>
      <c r="U5652">
        <v>320</v>
      </c>
      <c r="V5652">
        <v>1.86</v>
      </c>
      <c r="W5652">
        <v>-0.2</v>
      </c>
      <c r="X5652">
        <v>2</v>
      </c>
      <c r="Y5652">
        <v>-2</v>
      </c>
      <c r="Z5652">
        <v>54</v>
      </c>
      <c r="AA5652">
        <v>-0.2</v>
      </c>
      <c r="AB5652">
        <v>2</v>
      </c>
      <c r="AC5652">
        <v>658</v>
      </c>
      <c r="AD5652">
        <v>10</v>
      </c>
      <c r="AE5652">
        <v>-2</v>
      </c>
      <c r="AF5652">
        <v>6.8</v>
      </c>
      <c r="AG5652">
        <v>1.8</v>
      </c>
      <c r="AH5652">
        <v>280</v>
      </c>
    </row>
    <row r="5653" spans="1:34" hidden="1" x14ac:dyDescent="0.25">
      <c r="A5653" t="s">
        <v>21515</v>
      </c>
      <c r="B5653" t="s">
        <v>21516</v>
      </c>
      <c r="C5653" s="1" t="str">
        <f t="shared" si="918"/>
        <v>21:0624</v>
      </c>
      <c r="D5653" s="1" t="str">
        <f t="shared" si="919"/>
        <v>21:0195</v>
      </c>
      <c r="E5653" t="s">
        <v>21517</v>
      </c>
      <c r="F5653" t="s">
        <v>21518</v>
      </c>
      <c r="H5653">
        <v>62.863996999999998</v>
      </c>
      <c r="I5653">
        <v>-140.6534681</v>
      </c>
      <c r="J5653" s="1" t="str">
        <f t="shared" si="920"/>
        <v>NGR bulk stream sediment</v>
      </c>
      <c r="K5653" s="1" t="str">
        <f t="shared" si="921"/>
        <v>&lt;177 micron (NGR)</v>
      </c>
      <c r="L5653">
        <v>57</v>
      </c>
      <c r="M5653" t="s">
        <v>96</v>
      </c>
      <c r="N5653">
        <v>1110</v>
      </c>
      <c r="O5653">
        <v>67</v>
      </c>
      <c r="P5653">
        <v>18</v>
      </c>
      <c r="Q5653">
        <v>8</v>
      </c>
      <c r="R5653">
        <v>19</v>
      </c>
      <c r="S5653">
        <v>11</v>
      </c>
      <c r="T5653">
        <v>-0.2</v>
      </c>
      <c r="U5653">
        <v>2500</v>
      </c>
      <c r="V5653">
        <v>3.1</v>
      </c>
      <c r="W5653">
        <v>-0.2</v>
      </c>
      <c r="X5653">
        <v>5</v>
      </c>
      <c r="Y5653">
        <v>-2</v>
      </c>
      <c r="Z5653">
        <v>77</v>
      </c>
      <c r="AA5653">
        <v>0.3</v>
      </c>
      <c r="AB5653">
        <v>2</v>
      </c>
      <c r="AC5653">
        <v>755</v>
      </c>
      <c r="AD5653">
        <v>25</v>
      </c>
      <c r="AE5653">
        <v>-2</v>
      </c>
      <c r="AF5653">
        <v>12</v>
      </c>
      <c r="AG5653">
        <v>6</v>
      </c>
      <c r="AH5653">
        <v>270</v>
      </c>
    </row>
    <row r="5654" spans="1:34" hidden="1" x14ac:dyDescent="0.25">
      <c r="A5654" t="s">
        <v>21519</v>
      </c>
      <c r="B5654" t="s">
        <v>21520</v>
      </c>
      <c r="C5654" s="1" t="str">
        <f t="shared" si="918"/>
        <v>21:0624</v>
      </c>
      <c r="D5654" s="1" t="str">
        <f t="shared" si="919"/>
        <v>21:0195</v>
      </c>
      <c r="E5654" t="s">
        <v>21521</v>
      </c>
      <c r="F5654" t="s">
        <v>21522</v>
      </c>
      <c r="H5654">
        <v>62.801316900000003</v>
      </c>
      <c r="I5654">
        <v>-140.63396639999999</v>
      </c>
      <c r="J5654" s="1" t="str">
        <f t="shared" si="920"/>
        <v>NGR bulk stream sediment</v>
      </c>
      <c r="K5654" s="1" t="str">
        <f t="shared" si="921"/>
        <v>&lt;177 micron (NGR)</v>
      </c>
      <c r="L5654">
        <v>57</v>
      </c>
      <c r="M5654" t="s">
        <v>101</v>
      </c>
      <c r="N5654">
        <v>1111</v>
      </c>
      <c r="O5654">
        <v>50</v>
      </c>
      <c r="P5654">
        <v>15</v>
      </c>
      <c r="Q5654">
        <v>6</v>
      </c>
      <c r="R5654">
        <v>17</v>
      </c>
      <c r="S5654">
        <v>8</v>
      </c>
      <c r="T5654">
        <v>-0.2</v>
      </c>
      <c r="U5654">
        <v>260</v>
      </c>
      <c r="V5654">
        <v>2</v>
      </c>
      <c r="W5654">
        <v>-0.2</v>
      </c>
      <c r="X5654">
        <v>2</v>
      </c>
      <c r="Y5654">
        <v>-2</v>
      </c>
      <c r="Z5654">
        <v>56</v>
      </c>
      <c r="AA5654">
        <v>0.5</v>
      </c>
      <c r="AB5654">
        <v>2</v>
      </c>
      <c r="AC5654">
        <v>570</v>
      </c>
      <c r="AD5654">
        <v>10</v>
      </c>
      <c r="AE5654">
        <v>-2</v>
      </c>
      <c r="AF5654">
        <v>2</v>
      </c>
      <c r="AG5654">
        <v>2.6</v>
      </c>
      <c r="AH5654">
        <v>270</v>
      </c>
    </row>
    <row r="5655" spans="1:34" hidden="1" x14ac:dyDescent="0.25">
      <c r="A5655" t="s">
        <v>21523</v>
      </c>
      <c r="B5655" t="s">
        <v>21524</v>
      </c>
      <c r="C5655" s="1" t="str">
        <f t="shared" si="918"/>
        <v>21:0624</v>
      </c>
      <c r="D5655" s="1" t="str">
        <f t="shared" si="919"/>
        <v>21:0195</v>
      </c>
      <c r="E5655" t="s">
        <v>21525</v>
      </c>
      <c r="F5655" t="s">
        <v>21526</v>
      </c>
      <c r="H5655">
        <v>62.749569399999999</v>
      </c>
      <c r="I5655">
        <v>-140.5998778</v>
      </c>
      <c r="J5655" s="1" t="str">
        <f t="shared" si="920"/>
        <v>NGR bulk stream sediment</v>
      </c>
      <c r="K5655" s="1" t="str">
        <f t="shared" si="921"/>
        <v>&lt;177 micron (NGR)</v>
      </c>
      <c r="L5655">
        <v>57</v>
      </c>
      <c r="M5655" t="s">
        <v>106</v>
      </c>
      <c r="N5655">
        <v>1112</v>
      </c>
      <c r="O5655">
        <v>58</v>
      </c>
      <c r="P5655">
        <v>16</v>
      </c>
      <c r="Q5655">
        <v>6</v>
      </c>
      <c r="R5655">
        <v>15</v>
      </c>
      <c r="S5655">
        <v>7</v>
      </c>
      <c r="T5655">
        <v>-0.2</v>
      </c>
      <c r="U5655">
        <v>260</v>
      </c>
      <c r="V5655">
        <v>2.2000000000000002</v>
      </c>
      <c r="W5655">
        <v>-0.2</v>
      </c>
      <c r="X5655">
        <v>2</v>
      </c>
      <c r="Y5655">
        <v>-2</v>
      </c>
      <c r="Z5655">
        <v>70</v>
      </c>
      <c r="AA5655">
        <v>0.2</v>
      </c>
      <c r="AB5655">
        <v>2</v>
      </c>
      <c r="AC5655">
        <v>837</v>
      </c>
      <c r="AD5655">
        <v>10</v>
      </c>
      <c r="AE5655">
        <v>-2</v>
      </c>
      <c r="AF5655">
        <v>8.6</v>
      </c>
      <c r="AG5655">
        <v>2.1</v>
      </c>
      <c r="AH5655">
        <v>255</v>
      </c>
    </row>
    <row r="5656" spans="1:34" hidden="1" x14ac:dyDescent="0.25">
      <c r="A5656" t="s">
        <v>21527</v>
      </c>
      <c r="B5656" t="s">
        <v>21528</v>
      </c>
      <c r="C5656" s="1" t="str">
        <f t="shared" si="918"/>
        <v>21:0624</v>
      </c>
      <c r="D5656" s="1" t="str">
        <f t="shared" si="919"/>
        <v>21:0195</v>
      </c>
      <c r="E5656" t="s">
        <v>21529</v>
      </c>
      <c r="F5656" t="s">
        <v>21530</v>
      </c>
      <c r="H5656">
        <v>62.709638499999997</v>
      </c>
      <c r="I5656">
        <v>-140.57895289999999</v>
      </c>
      <c r="J5656" s="1" t="str">
        <f t="shared" si="920"/>
        <v>NGR bulk stream sediment</v>
      </c>
      <c r="K5656" s="1" t="str">
        <f t="shared" si="921"/>
        <v>&lt;177 micron (NGR)</v>
      </c>
      <c r="L5656">
        <v>57</v>
      </c>
      <c r="M5656" t="s">
        <v>111</v>
      </c>
      <c r="N5656">
        <v>1113</v>
      </c>
      <c r="O5656">
        <v>54</v>
      </c>
      <c r="P5656">
        <v>15</v>
      </c>
      <c r="Q5656">
        <v>5</v>
      </c>
      <c r="R5656">
        <v>16</v>
      </c>
      <c r="S5656">
        <v>10</v>
      </c>
      <c r="T5656">
        <v>-0.2</v>
      </c>
      <c r="U5656">
        <v>260</v>
      </c>
      <c r="V5656">
        <v>2</v>
      </c>
      <c r="W5656">
        <v>-0.2</v>
      </c>
      <c r="X5656">
        <v>2</v>
      </c>
      <c r="Y5656">
        <v>-2</v>
      </c>
      <c r="Z5656">
        <v>59</v>
      </c>
      <c r="AA5656">
        <v>0.4</v>
      </c>
      <c r="AB5656">
        <v>-1</v>
      </c>
      <c r="AC5656">
        <v>687</v>
      </c>
      <c r="AD5656">
        <v>10</v>
      </c>
      <c r="AE5656">
        <v>-2</v>
      </c>
      <c r="AF5656">
        <v>5.4</v>
      </c>
      <c r="AG5656">
        <v>2.9</v>
      </c>
      <c r="AH5656">
        <v>245</v>
      </c>
    </row>
    <row r="5657" spans="1:34" hidden="1" x14ac:dyDescent="0.25">
      <c r="A5657" t="s">
        <v>21531</v>
      </c>
      <c r="B5657" t="s">
        <v>21532</v>
      </c>
      <c r="C5657" s="1" t="str">
        <f t="shared" si="918"/>
        <v>21:0624</v>
      </c>
      <c r="D5657" s="1" t="str">
        <f t="shared" si="919"/>
        <v>21:0195</v>
      </c>
      <c r="E5657" t="s">
        <v>21533</v>
      </c>
      <c r="F5657" t="s">
        <v>21534</v>
      </c>
      <c r="H5657">
        <v>62.660541000000002</v>
      </c>
      <c r="I5657">
        <v>-140.58172110000001</v>
      </c>
      <c r="J5657" s="1" t="str">
        <f t="shared" si="920"/>
        <v>NGR bulk stream sediment</v>
      </c>
      <c r="K5657" s="1" t="str">
        <f t="shared" si="921"/>
        <v>&lt;177 micron (NGR)</v>
      </c>
      <c r="L5657">
        <v>57</v>
      </c>
      <c r="M5657" t="s">
        <v>116</v>
      </c>
      <c r="N5657">
        <v>1114</v>
      </c>
      <c r="O5657">
        <v>57</v>
      </c>
      <c r="P5657">
        <v>22</v>
      </c>
      <c r="Q5657">
        <v>5</v>
      </c>
      <c r="R5657">
        <v>17</v>
      </c>
      <c r="S5657">
        <v>9</v>
      </c>
      <c r="T5657">
        <v>-0.2</v>
      </c>
      <c r="U5657">
        <v>380</v>
      </c>
      <c r="V5657">
        <v>2.4</v>
      </c>
      <c r="W5657">
        <v>-0.2</v>
      </c>
      <c r="X5657">
        <v>4</v>
      </c>
      <c r="Y5657">
        <v>-2</v>
      </c>
      <c r="Z5657">
        <v>74</v>
      </c>
      <c r="AA5657">
        <v>0.2</v>
      </c>
      <c r="AB5657">
        <v>-1</v>
      </c>
      <c r="AC5657">
        <v>671</v>
      </c>
      <c r="AD5657">
        <v>10</v>
      </c>
      <c r="AE5657">
        <v>-2</v>
      </c>
      <c r="AF5657">
        <v>3.8</v>
      </c>
      <c r="AG5657">
        <v>1.9</v>
      </c>
      <c r="AH5657">
        <v>280</v>
      </c>
    </row>
    <row r="5658" spans="1:34" hidden="1" x14ac:dyDescent="0.25">
      <c r="A5658" t="s">
        <v>21535</v>
      </c>
      <c r="B5658" t="s">
        <v>21536</v>
      </c>
      <c r="C5658" s="1" t="str">
        <f t="shared" si="918"/>
        <v>21:0624</v>
      </c>
      <c r="D5658" s="1" t="str">
        <f t="shared" si="919"/>
        <v>21:0195</v>
      </c>
      <c r="E5658" t="s">
        <v>21537</v>
      </c>
      <c r="F5658" t="s">
        <v>21538</v>
      </c>
      <c r="H5658">
        <v>62.608739700000001</v>
      </c>
      <c r="I5658">
        <v>-140.59603519999999</v>
      </c>
      <c r="J5658" s="1" t="str">
        <f t="shared" si="920"/>
        <v>NGR bulk stream sediment</v>
      </c>
      <c r="K5658" s="1" t="str">
        <f t="shared" si="921"/>
        <v>&lt;177 micron (NGR)</v>
      </c>
      <c r="L5658">
        <v>57</v>
      </c>
      <c r="M5658" t="s">
        <v>121</v>
      </c>
      <c r="N5658">
        <v>1115</v>
      </c>
      <c r="O5658">
        <v>53</v>
      </c>
      <c r="P5658">
        <v>17</v>
      </c>
      <c r="Q5658">
        <v>8</v>
      </c>
      <c r="R5658">
        <v>18</v>
      </c>
      <c r="S5658">
        <v>7</v>
      </c>
      <c r="T5658">
        <v>-0.2</v>
      </c>
      <c r="U5658">
        <v>220</v>
      </c>
      <c r="V5658">
        <v>1.78</v>
      </c>
      <c r="W5658">
        <v>-0.2</v>
      </c>
      <c r="X5658">
        <v>2</v>
      </c>
      <c r="Y5658">
        <v>-2</v>
      </c>
      <c r="Z5658">
        <v>48</v>
      </c>
      <c r="AA5658">
        <v>-0.2</v>
      </c>
      <c r="AB5658">
        <v>1</v>
      </c>
      <c r="AC5658">
        <v>605</v>
      </c>
      <c r="AD5658">
        <v>20</v>
      </c>
      <c r="AE5658">
        <v>-2</v>
      </c>
      <c r="AF5658">
        <v>5.6</v>
      </c>
      <c r="AG5658">
        <v>2</v>
      </c>
      <c r="AH5658">
        <v>300</v>
      </c>
    </row>
    <row r="5659" spans="1:34" hidden="1" x14ac:dyDescent="0.25">
      <c r="A5659" t="s">
        <v>21539</v>
      </c>
      <c r="B5659" t="s">
        <v>21540</v>
      </c>
      <c r="C5659" s="1" t="str">
        <f t="shared" si="918"/>
        <v>21:0624</v>
      </c>
      <c r="D5659" s="1" t="str">
        <f t="shared" si="919"/>
        <v>21:0195</v>
      </c>
      <c r="E5659" t="s">
        <v>21541</v>
      </c>
      <c r="F5659" t="s">
        <v>21542</v>
      </c>
      <c r="H5659">
        <v>62.578447300000001</v>
      </c>
      <c r="I5659">
        <v>-140.66402740000001</v>
      </c>
      <c r="J5659" s="1" t="str">
        <f t="shared" si="920"/>
        <v>NGR bulk stream sediment</v>
      </c>
      <c r="K5659" s="1" t="str">
        <f t="shared" si="921"/>
        <v>&lt;177 micron (NGR)</v>
      </c>
      <c r="L5659">
        <v>57</v>
      </c>
      <c r="M5659" t="s">
        <v>126</v>
      </c>
      <c r="N5659">
        <v>1116</v>
      </c>
      <c r="O5659">
        <v>55</v>
      </c>
      <c r="P5659">
        <v>26</v>
      </c>
      <c r="Q5659">
        <v>6</v>
      </c>
      <c r="R5659">
        <v>22</v>
      </c>
      <c r="S5659">
        <v>9</v>
      </c>
      <c r="T5659">
        <v>-0.2</v>
      </c>
      <c r="U5659">
        <v>270</v>
      </c>
      <c r="V5659">
        <v>2.1</v>
      </c>
      <c r="W5659">
        <v>-0.2</v>
      </c>
      <c r="X5659">
        <v>2</v>
      </c>
      <c r="Y5659">
        <v>-2</v>
      </c>
      <c r="Z5659">
        <v>65</v>
      </c>
      <c r="AA5659">
        <v>0.3</v>
      </c>
      <c r="AB5659">
        <v>-1</v>
      </c>
      <c r="AC5659">
        <v>615</v>
      </c>
      <c r="AD5659">
        <v>20</v>
      </c>
      <c r="AE5659">
        <v>2</v>
      </c>
      <c r="AF5659">
        <v>10</v>
      </c>
      <c r="AG5659">
        <v>1.8</v>
      </c>
      <c r="AH5659">
        <v>365</v>
      </c>
    </row>
    <row r="5660" spans="1:34" hidden="1" x14ac:dyDescent="0.25">
      <c r="A5660" t="s">
        <v>21543</v>
      </c>
      <c r="B5660" t="s">
        <v>21544</v>
      </c>
      <c r="C5660" s="1" t="str">
        <f t="shared" si="918"/>
        <v>21:0624</v>
      </c>
      <c r="D5660" s="1" t="str">
        <f t="shared" si="919"/>
        <v>21:0195</v>
      </c>
      <c r="E5660" t="s">
        <v>21545</v>
      </c>
      <c r="F5660" t="s">
        <v>21546</v>
      </c>
      <c r="H5660">
        <v>62.5787215</v>
      </c>
      <c r="I5660">
        <v>-140.67367820000001</v>
      </c>
      <c r="J5660" s="1" t="str">
        <f t="shared" si="920"/>
        <v>NGR bulk stream sediment</v>
      </c>
      <c r="K5660" s="1" t="str">
        <f t="shared" si="921"/>
        <v>&lt;177 micron (NGR)</v>
      </c>
      <c r="L5660">
        <v>57</v>
      </c>
      <c r="M5660" t="s">
        <v>131</v>
      </c>
      <c r="N5660">
        <v>1117</v>
      </c>
      <c r="O5660">
        <v>58</v>
      </c>
      <c r="P5660">
        <v>23</v>
      </c>
      <c r="Q5660">
        <v>4</v>
      </c>
      <c r="R5660">
        <v>22</v>
      </c>
      <c r="S5660">
        <v>8</v>
      </c>
      <c r="T5660">
        <v>-0.2</v>
      </c>
      <c r="U5660">
        <v>270</v>
      </c>
      <c r="V5660">
        <v>2.1</v>
      </c>
      <c r="W5660">
        <v>-0.2</v>
      </c>
      <c r="X5660">
        <v>2</v>
      </c>
      <c r="Y5660">
        <v>-2</v>
      </c>
      <c r="Z5660">
        <v>59</v>
      </c>
      <c r="AA5660">
        <v>0.3</v>
      </c>
      <c r="AB5660">
        <v>1</v>
      </c>
      <c r="AC5660">
        <v>589</v>
      </c>
      <c r="AD5660">
        <v>15</v>
      </c>
      <c r="AE5660">
        <v>-2</v>
      </c>
      <c r="AF5660">
        <v>5</v>
      </c>
      <c r="AG5660">
        <v>1.6</v>
      </c>
      <c r="AH5660">
        <v>280</v>
      </c>
    </row>
    <row r="5661" spans="1:34" hidden="1" x14ac:dyDescent="0.25">
      <c r="A5661" t="s">
        <v>21547</v>
      </c>
      <c r="B5661" t="s">
        <v>21548</v>
      </c>
      <c r="C5661" s="1" t="str">
        <f t="shared" si="918"/>
        <v>21:0624</v>
      </c>
      <c r="D5661" s="1" t="str">
        <f t="shared" si="919"/>
        <v>21:0195</v>
      </c>
      <c r="E5661" t="s">
        <v>21549</v>
      </c>
      <c r="F5661" t="s">
        <v>21550</v>
      </c>
      <c r="H5661">
        <v>62.500624000000002</v>
      </c>
      <c r="I5661">
        <v>-140.33003160000001</v>
      </c>
      <c r="J5661" s="1" t="str">
        <f t="shared" si="920"/>
        <v>NGR bulk stream sediment</v>
      </c>
      <c r="K5661" s="1" t="str">
        <f t="shared" si="921"/>
        <v>&lt;177 micron (NGR)</v>
      </c>
      <c r="L5661">
        <v>58</v>
      </c>
      <c r="M5661" t="s">
        <v>38</v>
      </c>
      <c r="N5661">
        <v>1118</v>
      </c>
      <c r="O5661">
        <v>62</v>
      </c>
      <c r="P5661">
        <v>16</v>
      </c>
      <c r="Q5661">
        <v>5</v>
      </c>
      <c r="R5661">
        <v>21</v>
      </c>
      <c r="S5661">
        <v>9</v>
      </c>
      <c r="T5661">
        <v>-0.2</v>
      </c>
      <c r="U5661">
        <v>240</v>
      </c>
      <c r="V5661">
        <v>1.66</v>
      </c>
      <c r="W5661">
        <v>-0.2</v>
      </c>
      <c r="X5661">
        <v>3</v>
      </c>
      <c r="Y5661">
        <v>-2</v>
      </c>
      <c r="Z5661">
        <v>47</v>
      </c>
      <c r="AA5661">
        <v>-0.2</v>
      </c>
      <c r="AB5661">
        <v>2</v>
      </c>
      <c r="AC5661">
        <v>561</v>
      </c>
      <c r="AD5661">
        <v>20</v>
      </c>
      <c r="AE5661">
        <v>-2</v>
      </c>
      <c r="AF5661">
        <v>6</v>
      </c>
      <c r="AG5661">
        <v>2.5</v>
      </c>
      <c r="AH5661">
        <v>340</v>
      </c>
    </row>
    <row r="5662" spans="1:34" hidden="1" x14ac:dyDescent="0.25">
      <c r="A5662" t="s">
        <v>21551</v>
      </c>
      <c r="B5662" t="s">
        <v>21552</v>
      </c>
      <c r="C5662" s="1" t="str">
        <f t="shared" si="918"/>
        <v>21:0624</v>
      </c>
      <c r="D5662" s="1" t="str">
        <f t="shared" si="919"/>
        <v>21:0195</v>
      </c>
      <c r="E5662" t="s">
        <v>21553</v>
      </c>
      <c r="F5662" t="s">
        <v>21554</v>
      </c>
      <c r="H5662">
        <v>62.483130199999998</v>
      </c>
      <c r="I5662">
        <v>-140.09295399999999</v>
      </c>
      <c r="J5662" s="1" t="str">
        <f t="shared" si="920"/>
        <v>NGR bulk stream sediment</v>
      </c>
      <c r="K5662" s="1" t="str">
        <f t="shared" si="921"/>
        <v>&lt;177 micron (NGR)</v>
      </c>
      <c r="L5662">
        <v>58</v>
      </c>
      <c r="M5662" t="s">
        <v>43</v>
      </c>
      <c r="N5662">
        <v>1119</v>
      </c>
      <c r="O5662">
        <v>63</v>
      </c>
      <c r="P5662">
        <v>18</v>
      </c>
      <c r="Q5662">
        <v>4</v>
      </c>
      <c r="R5662">
        <v>26</v>
      </c>
      <c r="S5662">
        <v>8</v>
      </c>
      <c r="T5662">
        <v>-0.2</v>
      </c>
      <c r="U5662">
        <v>320</v>
      </c>
      <c r="V5662">
        <v>2.2999999999999998</v>
      </c>
      <c r="W5662">
        <v>-0.2</v>
      </c>
      <c r="X5662">
        <v>2</v>
      </c>
      <c r="Y5662">
        <v>-2</v>
      </c>
      <c r="Z5662">
        <v>79</v>
      </c>
      <c r="AA5662">
        <v>0.2</v>
      </c>
      <c r="AB5662">
        <v>-1</v>
      </c>
      <c r="AC5662">
        <v>520</v>
      </c>
      <c r="AD5662">
        <v>10</v>
      </c>
      <c r="AE5662">
        <v>2</v>
      </c>
      <c r="AF5662">
        <v>4.8</v>
      </c>
      <c r="AG5662">
        <v>2</v>
      </c>
      <c r="AH5662">
        <v>350</v>
      </c>
    </row>
    <row r="5663" spans="1:34" hidden="1" x14ac:dyDescent="0.25">
      <c r="A5663" t="s">
        <v>21555</v>
      </c>
      <c r="B5663" t="s">
        <v>21556</v>
      </c>
      <c r="C5663" s="1" t="str">
        <f t="shared" si="918"/>
        <v>21:0624</v>
      </c>
      <c r="D5663" s="1" t="str">
        <f>HYPERLINK("http://geochem.nrcan.gc.ca/cdogs/content/svy/svy_e.htm", "")</f>
        <v/>
      </c>
      <c r="G5663" s="1" t="str">
        <f>HYPERLINK("http://geochem.nrcan.gc.ca/cdogs/content/cr_/cr_00077_e.htm", "77")</f>
        <v>77</v>
      </c>
      <c r="J5663" t="s">
        <v>69</v>
      </c>
      <c r="K5663" t="s">
        <v>70</v>
      </c>
      <c r="L5663">
        <v>58</v>
      </c>
      <c r="M5663" t="s">
        <v>71</v>
      </c>
      <c r="N5663">
        <v>1120</v>
      </c>
      <c r="O5663">
        <v>144</v>
      </c>
      <c r="P5663">
        <v>60</v>
      </c>
      <c r="Q5663">
        <v>32</v>
      </c>
      <c r="R5663">
        <v>285</v>
      </c>
      <c r="S5663">
        <v>19</v>
      </c>
      <c r="T5663">
        <v>0.2</v>
      </c>
      <c r="U5663">
        <v>510</v>
      </c>
      <c r="V5663">
        <v>2.8</v>
      </c>
      <c r="W5663">
        <v>0.3</v>
      </c>
      <c r="X5663">
        <v>14</v>
      </c>
      <c r="Y5663">
        <v>2</v>
      </c>
      <c r="Z5663">
        <v>64</v>
      </c>
      <c r="AA5663">
        <v>0.9</v>
      </c>
      <c r="AB5663">
        <v>5</v>
      </c>
      <c r="AC5663">
        <v>769</v>
      </c>
      <c r="AD5663">
        <v>20</v>
      </c>
      <c r="AE5663">
        <v>18</v>
      </c>
      <c r="AF5663">
        <v>3</v>
      </c>
      <c r="AG5663">
        <v>18.600000000000001</v>
      </c>
      <c r="AH5663">
        <v>615</v>
      </c>
    </row>
    <row r="5664" spans="1:34" hidden="1" x14ac:dyDescent="0.25">
      <c r="A5664" t="s">
        <v>21557</v>
      </c>
      <c r="B5664" t="s">
        <v>21558</v>
      </c>
      <c r="C5664" s="1" t="str">
        <f t="shared" si="918"/>
        <v>21:0624</v>
      </c>
      <c r="D5664" s="1" t="str">
        <f t="shared" ref="D5664:D5699" si="922">HYPERLINK("http://geochem.nrcan.gc.ca/cdogs/content/svy/svy210195_e.htm", "21:0195")</f>
        <v>21:0195</v>
      </c>
      <c r="E5664" t="s">
        <v>21559</v>
      </c>
      <c r="F5664" t="s">
        <v>21560</v>
      </c>
      <c r="H5664">
        <v>62.460096200000002</v>
      </c>
      <c r="I5664">
        <v>-140.3545598</v>
      </c>
      <c r="J5664" s="1" t="str">
        <f t="shared" ref="J5664:J5699" si="923">HYPERLINK("http://geochem.nrcan.gc.ca/cdogs/content/kwd/kwd020030_e.htm", "NGR bulk stream sediment")</f>
        <v>NGR bulk stream sediment</v>
      </c>
      <c r="K5664" s="1" t="str">
        <f t="shared" ref="K5664:K5699" si="924">HYPERLINK("http://geochem.nrcan.gc.ca/cdogs/content/kwd/kwd080006_e.htm", "&lt;177 micron (NGR)")</f>
        <v>&lt;177 micron (NGR)</v>
      </c>
      <c r="L5664">
        <v>58</v>
      </c>
      <c r="M5664" t="s">
        <v>56</v>
      </c>
      <c r="N5664">
        <v>1121</v>
      </c>
      <c r="O5664">
        <v>68</v>
      </c>
      <c r="P5664">
        <v>24</v>
      </c>
      <c r="Q5664">
        <v>5</v>
      </c>
      <c r="R5664">
        <v>25</v>
      </c>
      <c r="S5664">
        <v>9</v>
      </c>
      <c r="T5664">
        <v>-0.2</v>
      </c>
      <c r="U5664">
        <v>320</v>
      </c>
      <c r="V5664">
        <v>2</v>
      </c>
      <c r="W5664">
        <v>-0.2</v>
      </c>
      <c r="X5664">
        <v>3</v>
      </c>
      <c r="Y5664">
        <v>-2</v>
      </c>
      <c r="Z5664">
        <v>58</v>
      </c>
      <c r="AA5664">
        <v>0.4</v>
      </c>
      <c r="AB5664">
        <v>2</v>
      </c>
      <c r="AC5664">
        <v>590</v>
      </c>
      <c r="AD5664">
        <v>20</v>
      </c>
      <c r="AE5664">
        <v>-2</v>
      </c>
      <c r="AF5664">
        <v>5.6</v>
      </c>
      <c r="AG5664">
        <v>1.9</v>
      </c>
      <c r="AH5664">
        <v>325</v>
      </c>
    </row>
    <row r="5665" spans="1:34" hidden="1" x14ac:dyDescent="0.25">
      <c r="A5665" t="s">
        <v>21561</v>
      </c>
      <c r="B5665" t="s">
        <v>21562</v>
      </c>
      <c r="C5665" s="1" t="str">
        <f t="shared" si="918"/>
        <v>21:0624</v>
      </c>
      <c r="D5665" s="1" t="str">
        <f t="shared" si="922"/>
        <v>21:0195</v>
      </c>
      <c r="E5665" t="s">
        <v>21563</v>
      </c>
      <c r="F5665" t="s">
        <v>21564</v>
      </c>
      <c r="H5665">
        <v>62.502532899999999</v>
      </c>
      <c r="I5665">
        <v>-140.34831750000001</v>
      </c>
      <c r="J5665" s="1" t="str">
        <f t="shared" si="923"/>
        <v>NGR bulk stream sediment</v>
      </c>
      <c r="K5665" s="1" t="str">
        <f t="shared" si="924"/>
        <v>&lt;177 micron (NGR)</v>
      </c>
      <c r="L5665">
        <v>58</v>
      </c>
      <c r="M5665" t="s">
        <v>61</v>
      </c>
      <c r="N5665">
        <v>1122</v>
      </c>
      <c r="O5665">
        <v>129</v>
      </c>
      <c r="P5665">
        <v>16</v>
      </c>
      <c r="Q5665">
        <v>10</v>
      </c>
      <c r="R5665">
        <v>16</v>
      </c>
      <c r="S5665">
        <v>23</v>
      </c>
      <c r="T5665">
        <v>-0.2</v>
      </c>
      <c r="U5665">
        <v>4000</v>
      </c>
      <c r="V5665">
        <v>6</v>
      </c>
      <c r="W5665">
        <v>-0.2</v>
      </c>
      <c r="X5665">
        <v>11</v>
      </c>
      <c r="Y5665">
        <v>-2</v>
      </c>
      <c r="Z5665">
        <v>61</v>
      </c>
      <c r="AA5665">
        <v>-0.2</v>
      </c>
      <c r="AB5665">
        <v>-1</v>
      </c>
      <c r="AC5665">
        <v>386</v>
      </c>
      <c r="AD5665">
        <v>70</v>
      </c>
      <c r="AE5665">
        <v>-2</v>
      </c>
      <c r="AF5665">
        <v>43.8</v>
      </c>
      <c r="AG5665">
        <v>1</v>
      </c>
      <c r="AH5665">
        <v>165</v>
      </c>
    </row>
    <row r="5666" spans="1:34" hidden="1" x14ac:dyDescent="0.25">
      <c r="A5666" t="s">
        <v>21565</v>
      </c>
      <c r="B5666" t="s">
        <v>21566</v>
      </c>
      <c r="C5666" s="1" t="str">
        <f t="shared" si="918"/>
        <v>21:0624</v>
      </c>
      <c r="D5666" s="1" t="str">
        <f t="shared" si="922"/>
        <v>21:0195</v>
      </c>
      <c r="E5666" t="s">
        <v>21549</v>
      </c>
      <c r="F5666" t="s">
        <v>21567</v>
      </c>
      <c r="H5666">
        <v>62.500624000000002</v>
      </c>
      <c r="I5666">
        <v>-140.33003160000001</v>
      </c>
      <c r="J5666" s="1" t="str">
        <f t="shared" si="923"/>
        <v>NGR bulk stream sediment</v>
      </c>
      <c r="K5666" s="1" t="str">
        <f t="shared" si="924"/>
        <v>&lt;177 micron (NGR)</v>
      </c>
      <c r="L5666">
        <v>58</v>
      </c>
      <c r="M5666" t="s">
        <v>47</v>
      </c>
      <c r="N5666">
        <v>1123</v>
      </c>
      <c r="O5666">
        <v>59</v>
      </c>
      <c r="P5666">
        <v>17</v>
      </c>
      <c r="Q5666">
        <v>7</v>
      </c>
      <c r="R5666">
        <v>20</v>
      </c>
      <c r="S5666">
        <v>7</v>
      </c>
      <c r="T5666">
        <v>-0.2</v>
      </c>
      <c r="U5666">
        <v>240</v>
      </c>
      <c r="V5666">
        <v>1.72</v>
      </c>
      <c r="W5666">
        <v>-0.2</v>
      </c>
      <c r="X5666">
        <v>3</v>
      </c>
      <c r="Y5666">
        <v>-2</v>
      </c>
      <c r="Z5666">
        <v>48</v>
      </c>
      <c r="AA5666">
        <v>0.3</v>
      </c>
      <c r="AB5666">
        <v>-1</v>
      </c>
      <c r="AC5666">
        <v>561</v>
      </c>
      <c r="AD5666">
        <v>20</v>
      </c>
      <c r="AE5666">
        <v>-2</v>
      </c>
      <c r="AF5666">
        <v>6</v>
      </c>
      <c r="AG5666">
        <v>2.2999999999999998</v>
      </c>
      <c r="AH5666">
        <v>325</v>
      </c>
    </row>
    <row r="5667" spans="1:34" hidden="1" x14ac:dyDescent="0.25">
      <c r="A5667" t="s">
        <v>21568</v>
      </c>
      <c r="B5667" t="s">
        <v>21569</v>
      </c>
      <c r="C5667" s="1" t="str">
        <f t="shared" si="918"/>
        <v>21:0624</v>
      </c>
      <c r="D5667" s="1" t="str">
        <f t="shared" si="922"/>
        <v>21:0195</v>
      </c>
      <c r="E5667" t="s">
        <v>21549</v>
      </c>
      <c r="F5667" t="s">
        <v>21570</v>
      </c>
      <c r="H5667">
        <v>62.500624000000002</v>
      </c>
      <c r="I5667">
        <v>-140.33003160000001</v>
      </c>
      <c r="J5667" s="1" t="str">
        <f t="shared" si="923"/>
        <v>NGR bulk stream sediment</v>
      </c>
      <c r="K5667" s="1" t="str">
        <f t="shared" si="924"/>
        <v>&lt;177 micron (NGR)</v>
      </c>
      <c r="L5667">
        <v>58</v>
      </c>
      <c r="M5667" t="s">
        <v>51</v>
      </c>
      <c r="N5667">
        <v>1124</v>
      </c>
      <c r="O5667">
        <v>69</v>
      </c>
      <c r="P5667">
        <v>21</v>
      </c>
      <c r="Q5667">
        <v>7</v>
      </c>
      <c r="R5667">
        <v>24</v>
      </c>
      <c r="S5667">
        <v>8</v>
      </c>
      <c r="T5667">
        <v>-0.2</v>
      </c>
      <c r="U5667">
        <v>230</v>
      </c>
      <c r="V5667">
        <v>1.8</v>
      </c>
      <c r="W5667">
        <v>-0.2</v>
      </c>
      <c r="X5667">
        <v>4</v>
      </c>
      <c r="Y5667">
        <v>-2</v>
      </c>
      <c r="Z5667">
        <v>51</v>
      </c>
      <c r="AA5667">
        <v>0.3</v>
      </c>
      <c r="AB5667">
        <v>3</v>
      </c>
      <c r="AC5667">
        <v>574</v>
      </c>
      <c r="AD5667">
        <v>20</v>
      </c>
      <c r="AE5667">
        <v>-2</v>
      </c>
      <c r="AF5667">
        <v>7.8</v>
      </c>
      <c r="AG5667">
        <v>2</v>
      </c>
      <c r="AH5667">
        <v>300</v>
      </c>
    </row>
    <row r="5668" spans="1:34" hidden="1" x14ac:dyDescent="0.25">
      <c r="A5668" t="s">
        <v>21571</v>
      </c>
      <c r="B5668" t="s">
        <v>21572</v>
      </c>
      <c r="C5668" s="1" t="str">
        <f t="shared" si="918"/>
        <v>21:0624</v>
      </c>
      <c r="D5668" s="1" t="str">
        <f t="shared" si="922"/>
        <v>21:0195</v>
      </c>
      <c r="E5668" t="s">
        <v>21573</v>
      </c>
      <c r="F5668" t="s">
        <v>21574</v>
      </c>
      <c r="H5668">
        <v>62.534116599999997</v>
      </c>
      <c r="I5668">
        <v>-140.30119669999999</v>
      </c>
      <c r="J5668" s="1" t="str">
        <f t="shared" si="923"/>
        <v>NGR bulk stream sediment</v>
      </c>
      <c r="K5668" s="1" t="str">
        <f t="shared" si="924"/>
        <v>&lt;177 micron (NGR)</v>
      </c>
      <c r="L5668">
        <v>58</v>
      </c>
      <c r="M5668" t="s">
        <v>66</v>
      </c>
      <c r="N5668">
        <v>1125</v>
      </c>
      <c r="O5668">
        <v>56</v>
      </c>
      <c r="P5668">
        <v>13</v>
      </c>
      <c r="Q5668">
        <v>7</v>
      </c>
      <c r="R5668">
        <v>22</v>
      </c>
      <c r="S5668">
        <v>8</v>
      </c>
      <c r="T5668">
        <v>-0.2</v>
      </c>
      <c r="U5668">
        <v>380</v>
      </c>
      <c r="V5668">
        <v>2</v>
      </c>
      <c r="W5668">
        <v>-0.2</v>
      </c>
      <c r="X5668">
        <v>6</v>
      </c>
      <c r="Y5668">
        <v>-2</v>
      </c>
      <c r="Z5668">
        <v>53</v>
      </c>
      <c r="AA5668">
        <v>0.4</v>
      </c>
      <c r="AB5668">
        <v>2</v>
      </c>
      <c r="AC5668">
        <v>533</v>
      </c>
      <c r="AD5668">
        <v>60</v>
      </c>
      <c r="AE5668">
        <v>-2</v>
      </c>
      <c r="AF5668">
        <v>5</v>
      </c>
      <c r="AG5668">
        <v>2.1</v>
      </c>
      <c r="AH5668">
        <v>300</v>
      </c>
    </row>
    <row r="5669" spans="1:34" hidden="1" x14ac:dyDescent="0.25">
      <c r="A5669" t="s">
        <v>21575</v>
      </c>
      <c r="B5669" t="s">
        <v>21576</v>
      </c>
      <c r="C5669" s="1" t="str">
        <f t="shared" si="918"/>
        <v>21:0624</v>
      </c>
      <c r="D5669" s="1" t="str">
        <f t="shared" si="922"/>
        <v>21:0195</v>
      </c>
      <c r="E5669" t="s">
        <v>21577</v>
      </c>
      <c r="F5669" t="s">
        <v>21578</v>
      </c>
      <c r="H5669">
        <v>62.5577118</v>
      </c>
      <c r="I5669">
        <v>-140.1968799</v>
      </c>
      <c r="J5669" s="1" t="str">
        <f t="shared" si="923"/>
        <v>NGR bulk stream sediment</v>
      </c>
      <c r="K5669" s="1" t="str">
        <f t="shared" si="924"/>
        <v>&lt;177 micron (NGR)</v>
      </c>
      <c r="L5669">
        <v>58</v>
      </c>
      <c r="M5669" t="s">
        <v>76</v>
      </c>
      <c r="N5669">
        <v>1126</v>
      </c>
      <c r="O5669">
        <v>118</v>
      </c>
      <c r="P5669">
        <v>28</v>
      </c>
      <c r="Q5669">
        <v>12</v>
      </c>
      <c r="R5669">
        <v>37</v>
      </c>
      <c r="S5669">
        <v>16</v>
      </c>
      <c r="T5669">
        <v>-0.2</v>
      </c>
      <c r="U5669">
        <v>4000</v>
      </c>
      <c r="V5669">
        <v>4.3</v>
      </c>
      <c r="W5669">
        <v>0.2</v>
      </c>
      <c r="X5669">
        <v>5</v>
      </c>
      <c r="Y5669">
        <v>-2</v>
      </c>
      <c r="Z5669">
        <v>50</v>
      </c>
      <c r="AA5669">
        <v>0.6</v>
      </c>
      <c r="AB5669">
        <v>5</v>
      </c>
      <c r="AC5669">
        <v>507</v>
      </c>
      <c r="AD5669">
        <v>60</v>
      </c>
      <c r="AE5669">
        <v>-2</v>
      </c>
      <c r="AF5669">
        <v>26.4</v>
      </c>
      <c r="AG5669">
        <v>1.5</v>
      </c>
      <c r="AH5669">
        <v>300</v>
      </c>
    </row>
    <row r="5670" spans="1:34" hidden="1" x14ac:dyDescent="0.25">
      <c r="A5670" t="s">
        <v>21579</v>
      </c>
      <c r="B5670" t="s">
        <v>21580</v>
      </c>
      <c r="C5670" s="1" t="str">
        <f t="shared" si="918"/>
        <v>21:0624</v>
      </c>
      <c r="D5670" s="1" t="str">
        <f t="shared" si="922"/>
        <v>21:0195</v>
      </c>
      <c r="E5670" t="s">
        <v>21581</v>
      </c>
      <c r="F5670" t="s">
        <v>21582</v>
      </c>
      <c r="H5670">
        <v>62.574694999999998</v>
      </c>
      <c r="I5670">
        <v>-140.21115370000001</v>
      </c>
      <c r="J5670" s="1" t="str">
        <f t="shared" si="923"/>
        <v>NGR bulk stream sediment</v>
      </c>
      <c r="K5670" s="1" t="str">
        <f t="shared" si="924"/>
        <v>&lt;177 micron (NGR)</v>
      </c>
      <c r="L5670">
        <v>58</v>
      </c>
      <c r="M5670" t="s">
        <v>81</v>
      </c>
      <c r="N5670">
        <v>1127</v>
      </c>
      <c r="O5670">
        <v>104</v>
      </c>
      <c r="P5670">
        <v>20</v>
      </c>
      <c r="Q5670">
        <v>7</v>
      </c>
      <c r="R5670">
        <v>26</v>
      </c>
      <c r="S5670">
        <v>12</v>
      </c>
      <c r="T5670">
        <v>-0.2</v>
      </c>
      <c r="U5670">
        <v>2500</v>
      </c>
      <c r="V5670">
        <v>2.4500000000000002</v>
      </c>
      <c r="W5670">
        <v>0.3</v>
      </c>
      <c r="X5670">
        <v>4</v>
      </c>
      <c r="Y5670">
        <v>-2</v>
      </c>
      <c r="Z5670">
        <v>54</v>
      </c>
      <c r="AA5670">
        <v>0.4</v>
      </c>
      <c r="AB5670">
        <v>3</v>
      </c>
      <c r="AC5670">
        <v>537</v>
      </c>
      <c r="AD5670">
        <v>30</v>
      </c>
      <c r="AE5670">
        <v>-2</v>
      </c>
      <c r="AF5670">
        <v>15.6</v>
      </c>
      <c r="AG5670">
        <v>1.6</v>
      </c>
      <c r="AH5670">
        <v>215</v>
      </c>
    </row>
    <row r="5671" spans="1:34" hidden="1" x14ac:dyDescent="0.25">
      <c r="A5671" t="s">
        <v>21583</v>
      </c>
      <c r="B5671" t="s">
        <v>21584</v>
      </c>
      <c r="C5671" s="1" t="str">
        <f t="shared" si="918"/>
        <v>21:0624</v>
      </c>
      <c r="D5671" s="1" t="str">
        <f t="shared" si="922"/>
        <v>21:0195</v>
      </c>
      <c r="E5671" t="s">
        <v>21585</v>
      </c>
      <c r="F5671" t="s">
        <v>21586</v>
      </c>
      <c r="H5671">
        <v>62.569836799999997</v>
      </c>
      <c r="I5671">
        <v>-140.19970509999999</v>
      </c>
      <c r="J5671" s="1" t="str">
        <f t="shared" si="923"/>
        <v>NGR bulk stream sediment</v>
      </c>
      <c r="K5671" s="1" t="str">
        <f t="shared" si="924"/>
        <v>&lt;177 micron (NGR)</v>
      </c>
      <c r="L5671">
        <v>58</v>
      </c>
      <c r="M5671" t="s">
        <v>86</v>
      </c>
      <c r="N5671">
        <v>1128</v>
      </c>
      <c r="O5671">
        <v>253</v>
      </c>
      <c r="P5671">
        <v>30</v>
      </c>
      <c r="Q5671">
        <v>6</v>
      </c>
      <c r="R5671">
        <v>32</v>
      </c>
      <c r="S5671">
        <v>44</v>
      </c>
      <c r="T5671">
        <v>-0.2</v>
      </c>
      <c r="U5671">
        <v>1900</v>
      </c>
      <c r="V5671">
        <v>3.2</v>
      </c>
      <c r="W5671">
        <v>2</v>
      </c>
      <c r="X5671">
        <v>4</v>
      </c>
      <c r="Y5671">
        <v>-2</v>
      </c>
      <c r="Z5671">
        <v>55</v>
      </c>
      <c r="AA5671">
        <v>0.4</v>
      </c>
      <c r="AB5671">
        <v>3</v>
      </c>
      <c r="AC5671">
        <v>551</v>
      </c>
      <c r="AD5671">
        <v>65</v>
      </c>
      <c r="AE5671">
        <v>-2</v>
      </c>
      <c r="AF5671">
        <v>42.6</v>
      </c>
      <c r="AG5671">
        <v>1.4</v>
      </c>
      <c r="AH5671">
        <v>270</v>
      </c>
    </row>
    <row r="5672" spans="1:34" hidden="1" x14ac:dyDescent="0.25">
      <c r="A5672" t="s">
        <v>21587</v>
      </c>
      <c r="B5672" t="s">
        <v>21588</v>
      </c>
      <c r="C5672" s="1" t="str">
        <f t="shared" si="918"/>
        <v>21:0624</v>
      </c>
      <c r="D5672" s="1" t="str">
        <f t="shared" si="922"/>
        <v>21:0195</v>
      </c>
      <c r="E5672" t="s">
        <v>21589</v>
      </c>
      <c r="F5672" t="s">
        <v>21590</v>
      </c>
      <c r="H5672">
        <v>62.623228400000002</v>
      </c>
      <c r="I5672">
        <v>-140.17511239999999</v>
      </c>
      <c r="J5672" s="1" t="str">
        <f t="shared" si="923"/>
        <v>NGR bulk stream sediment</v>
      </c>
      <c r="K5672" s="1" t="str">
        <f t="shared" si="924"/>
        <v>&lt;177 micron (NGR)</v>
      </c>
      <c r="L5672">
        <v>58</v>
      </c>
      <c r="M5672" t="s">
        <v>91</v>
      </c>
      <c r="N5672">
        <v>1129</v>
      </c>
      <c r="O5672">
        <v>54</v>
      </c>
      <c r="P5672">
        <v>12</v>
      </c>
      <c r="Q5672">
        <v>6</v>
      </c>
      <c r="R5672">
        <v>15</v>
      </c>
      <c r="S5672">
        <v>7</v>
      </c>
      <c r="T5672">
        <v>0.3</v>
      </c>
      <c r="U5672">
        <v>240</v>
      </c>
      <c r="V5672">
        <v>1.48</v>
      </c>
      <c r="W5672">
        <v>-0.2</v>
      </c>
      <c r="X5672">
        <v>2</v>
      </c>
      <c r="Y5672">
        <v>-2</v>
      </c>
      <c r="Z5672">
        <v>32</v>
      </c>
      <c r="AA5672">
        <v>0.2</v>
      </c>
      <c r="AB5672">
        <v>2</v>
      </c>
      <c r="AC5672">
        <v>540</v>
      </c>
      <c r="AD5672">
        <v>15</v>
      </c>
      <c r="AE5672">
        <v>12</v>
      </c>
      <c r="AF5672">
        <v>8.4</v>
      </c>
      <c r="AG5672">
        <v>2.2000000000000002</v>
      </c>
      <c r="AH5672">
        <v>230</v>
      </c>
    </row>
    <row r="5673" spans="1:34" hidden="1" x14ac:dyDescent="0.25">
      <c r="A5673" t="s">
        <v>21591</v>
      </c>
      <c r="B5673" t="s">
        <v>21592</v>
      </c>
      <c r="C5673" s="1" t="str">
        <f t="shared" si="918"/>
        <v>21:0624</v>
      </c>
      <c r="D5673" s="1" t="str">
        <f t="shared" si="922"/>
        <v>21:0195</v>
      </c>
      <c r="E5673" t="s">
        <v>21593</v>
      </c>
      <c r="F5673" t="s">
        <v>21594</v>
      </c>
      <c r="H5673">
        <v>62.658280300000001</v>
      </c>
      <c r="I5673">
        <v>-140.1904936</v>
      </c>
      <c r="J5673" s="1" t="str">
        <f t="shared" si="923"/>
        <v>NGR bulk stream sediment</v>
      </c>
      <c r="K5673" s="1" t="str">
        <f t="shared" si="924"/>
        <v>&lt;177 micron (NGR)</v>
      </c>
      <c r="L5673">
        <v>58</v>
      </c>
      <c r="M5673" t="s">
        <v>96</v>
      </c>
      <c r="N5673">
        <v>1130</v>
      </c>
      <c r="O5673">
        <v>46</v>
      </c>
      <c r="P5673">
        <v>11</v>
      </c>
      <c r="Q5673">
        <v>6</v>
      </c>
      <c r="R5673">
        <v>13</v>
      </c>
      <c r="S5673">
        <v>6</v>
      </c>
      <c r="T5673">
        <v>-0.2</v>
      </c>
      <c r="U5673">
        <v>120</v>
      </c>
      <c r="V5673">
        <v>1.28</v>
      </c>
      <c r="W5673">
        <v>-0.2</v>
      </c>
      <c r="X5673">
        <v>2</v>
      </c>
      <c r="Y5673">
        <v>-2</v>
      </c>
      <c r="Z5673">
        <v>29</v>
      </c>
      <c r="AA5673">
        <v>0.2</v>
      </c>
      <c r="AB5673">
        <v>2</v>
      </c>
      <c r="AC5673">
        <v>433</v>
      </c>
      <c r="AD5673">
        <v>25</v>
      </c>
      <c r="AE5673">
        <v>6</v>
      </c>
      <c r="AF5673">
        <v>5.4</v>
      </c>
      <c r="AG5673">
        <v>3.8</v>
      </c>
      <c r="AH5673">
        <v>310</v>
      </c>
    </row>
    <row r="5674" spans="1:34" hidden="1" x14ac:dyDescent="0.25">
      <c r="A5674" t="s">
        <v>21595</v>
      </c>
      <c r="B5674" t="s">
        <v>21596</v>
      </c>
      <c r="C5674" s="1" t="str">
        <f t="shared" si="918"/>
        <v>21:0624</v>
      </c>
      <c r="D5674" s="1" t="str">
        <f t="shared" si="922"/>
        <v>21:0195</v>
      </c>
      <c r="E5674" t="s">
        <v>21597</v>
      </c>
      <c r="F5674" t="s">
        <v>21598</v>
      </c>
      <c r="H5674">
        <v>62.667071399999998</v>
      </c>
      <c r="I5674">
        <v>-140.1710842</v>
      </c>
      <c r="J5674" s="1" t="str">
        <f t="shared" si="923"/>
        <v>NGR bulk stream sediment</v>
      </c>
      <c r="K5674" s="1" t="str">
        <f t="shared" si="924"/>
        <v>&lt;177 micron (NGR)</v>
      </c>
      <c r="L5674">
        <v>58</v>
      </c>
      <c r="M5674" t="s">
        <v>101</v>
      </c>
      <c r="N5674">
        <v>1131</v>
      </c>
      <c r="O5674">
        <v>77</v>
      </c>
      <c r="P5674">
        <v>21</v>
      </c>
      <c r="Q5674">
        <v>10</v>
      </c>
      <c r="R5674">
        <v>19</v>
      </c>
      <c r="S5674">
        <v>19</v>
      </c>
      <c r="T5674">
        <v>0.3</v>
      </c>
      <c r="U5674">
        <v>7400</v>
      </c>
      <c r="V5674">
        <v>8</v>
      </c>
      <c r="W5674">
        <v>-0.2</v>
      </c>
      <c r="X5674">
        <v>10</v>
      </c>
      <c r="Y5674">
        <v>2</v>
      </c>
      <c r="Z5674">
        <v>103</v>
      </c>
      <c r="AA5674">
        <v>-0.2</v>
      </c>
      <c r="AB5674">
        <v>3</v>
      </c>
      <c r="AC5674">
        <v>678</v>
      </c>
      <c r="AD5674">
        <v>70</v>
      </c>
      <c r="AE5674">
        <v>-2</v>
      </c>
      <c r="AF5674">
        <v>27.2</v>
      </c>
      <c r="AG5674">
        <v>6.2</v>
      </c>
      <c r="AH5674">
        <v>380</v>
      </c>
    </row>
    <row r="5675" spans="1:34" hidden="1" x14ac:dyDescent="0.25">
      <c r="A5675" t="s">
        <v>21599</v>
      </c>
      <c r="B5675" t="s">
        <v>21600</v>
      </c>
      <c r="C5675" s="1" t="str">
        <f t="shared" si="918"/>
        <v>21:0624</v>
      </c>
      <c r="D5675" s="1" t="str">
        <f t="shared" si="922"/>
        <v>21:0195</v>
      </c>
      <c r="E5675" t="s">
        <v>21601</v>
      </c>
      <c r="F5675" t="s">
        <v>21602</v>
      </c>
      <c r="H5675">
        <v>62.669683200000001</v>
      </c>
      <c r="I5675">
        <v>-140.2036148</v>
      </c>
      <c r="J5675" s="1" t="str">
        <f t="shared" si="923"/>
        <v>NGR bulk stream sediment</v>
      </c>
      <c r="K5675" s="1" t="str">
        <f t="shared" si="924"/>
        <v>&lt;177 micron (NGR)</v>
      </c>
      <c r="L5675">
        <v>58</v>
      </c>
      <c r="M5675" t="s">
        <v>106</v>
      </c>
      <c r="N5675">
        <v>1132</v>
      </c>
      <c r="O5675">
        <v>56</v>
      </c>
      <c r="P5675">
        <v>17</v>
      </c>
      <c r="Q5675">
        <v>5</v>
      </c>
      <c r="R5675">
        <v>15</v>
      </c>
      <c r="S5675">
        <v>7</v>
      </c>
      <c r="T5675">
        <v>-0.2</v>
      </c>
      <c r="U5675">
        <v>260</v>
      </c>
      <c r="V5675">
        <v>1.72</v>
      </c>
      <c r="W5675">
        <v>-0.2</v>
      </c>
      <c r="X5675">
        <v>1</v>
      </c>
      <c r="Y5675">
        <v>-2</v>
      </c>
      <c r="Z5675">
        <v>43</v>
      </c>
      <c r="AA5675">
        <v>-0.2</v>
      </c>
      <c r="AB5675">
        <v>2</v>
      </c>
      <c r="AC5675">
        <v>612</v>
      </c>
      <c r="AD5675">
        <v>10</v>
      </c>
      <c r="AE5675">
        <v>-2</v>
      </c>
      <c r="AF5675">
        <v>3.6</v>
      </c>
      <c r="AG5675">
        <v>4.0999999999999996</v>
      </c>
      <c r="AH5675">
        <v>410</v>
      </c>
    </row>
    <row r="5676" spans="1:34" hidden="1" x14ac:dyDescent="0.25">
      <c r="A5676" t="s">
        <v>21603</v>
      </c>
      <c r="B5676" t="s">
        <v>21604</v>
      </c>
      <c r="C5676" s="1" t="str">
        <f t="shared" si="918"/>
        <v>21:0624</v>
      </c>
      <c r="D5676" s="1" t="str">
        <f t="shared" si="922"/>
        <v>21:0195</v>
      </c>
      <c r="E5676" t="s">
        <v>21605</v>
      </c>
      <c r="F5676" t="s">
        <v>21606</v>
      </c>
      <c r="H5676">
        <v>62.719758300000002</v>
      </c>
      <c r="I5676">
        <v>-140.14958590000001</v>
      </c>
      <c r="J5676" s="1" t="str">
        <f t="shared" si="923"/>
        <v>NGR bulk stream sediment</v>
      </c>
      <c r="K5676" s="1" t="str">
        <f t="shared" si="924"/>
        <v>&lt;177 micron (NGR)</v>
      </c>
      <c r="L5676">
        <v>58</v>
      </c>
      <c r="M5676" t="s">
        <v>111</v>
      </c>
      <c r="N5676">
        <v>1133</v>
      </c>
      <c r="O5676">
        <v>60</v>
      </c>
      <c r="P5676">
        <v>11</v>
      </c>
      <c r="Q5676">
        <v>5</v>
      </c>
      <c r="R5676">
        <v>15</v>
      </c>
      <c r="S5676">
        <v>8</v>
      </c>
      <c r="T5676">
        <v>-0.2</v>
      </c>
      <c r="U5676">
        <v>220</v>
      </c>
      <c r="V5676">
        <v>1.76</v>
      </c>
      <c r="W5676">
        <v>-0.2</v>
      </c>
      <c r="X5676">
        <v>2</v>
      </c>
      <c r="Y5676">
        <v>-2</v>
      </c>
      <c r="Z5676">
        <v>48</v>
      </c>
      <c r="AA5676">
        <v>0.2</v>
      </c>
      <c r="AB5676">
        <v>2</v>
      </c>
      <c r="AC5676">
        <v>634</v>
      </c>
      <c r="AD5676">
        <v>15</v>
      </c>
      <c r="AE5676">
        <v>2</v>
      </c>
      <c r="AF5676">
        <v>3.2</v>
      </c>
      <c r="AG5676">
        <v>3.4</v>
      </c>
      <c r="AH5676">
        <v>500</v>
      </c>
    </row>
    <row r="5677" spans="1:34" hidden="1" x14ac:dyDescent="0.25">
      <c r="A5677" t="s">
        <v>21607</v>
      </c>
      <c r="B5677" t="s">
        <v>21608</v>
      </c>
      <c r="C5677" s="1" t="str">
        <f t="shared" si="918"/>
        <v>21:0624</v>
      </c>
      <c r="D5677" s="1" t="str">
        <f t="shared" si="922"/>
        <v>21:0195</v>
      </c>
      <c r="E5677" t="s">
        <v>21609</v>
      </c>
      <c r="F5677" t="s">
        <v>21610</v>
      </c>
      <c r="H5677">
        <v>62.722674699999999</v>
      </c>
      <c r="I5677">
        <v>-140.16291960000001</v>
      </c>
      <c r="J5677" s="1" t="str">
        <f t="shared" si="923"/>
        <v>NGR bulk stream sediment</v>
      </c>
      <c r="K5677" s="1" t="str">
        <f t="shared" si="924"/>
        <v>&lt;177 micron (NGR)</v>
      </c>
      <c r="L5677">
        <v>58</v>
      </c>
      <c r="M5677" t="s">
        <v>116</v>
      </c>
      <c r="N5677">
        <v>1134</v>
      </c>
      <c r="O5677">
        <v>59</v>
      </c>
      <c r="P5677">
        <v>9</v>
      </c>
      <c r="Q5677">
        <v>9</v>
      </c>
      <c r="R5677">
        <v>10</v>
      </c>
      <c r="S5677">
        <v>7</v>
      </c>
      <c r="T5677">
        <v>0.2</v>
      </c>
      <c r="U5677">
        <v>330</v>
      </c>
      <c r="V5677">
        <v>1.84</v>
      </c>
      <c r="W5677">
        <v>-0.2</v>
      </c>
      <c r="X5677">
        <v>1</v>
      </c>
      <c r="Y5677">
        <v>-2</v>
      </c>
      <c r="Z5677">
        <v>48</v>
      </c>
      <c r="AA5677">
        <v>0.4</v>
      </c>
      <c r="AB5677">
        <v>3</v>
      </c>
      <c r="AC5677">
        <v>615</v>
      </c>
      <c r="AD5677">
        <v>20</v>
      </c>
      <c r="AE5677">
        <v>-2</v>
      </c>
      <c r="AF5677">
        <v>5.6</v>
      </c>
      <c r="AG5677">
        <v>3.5</v>
      </c>
      <c r="AH5677">
        <v>460</v>
      </c>
    </row>
    <row r="5678" spans="1:34" hidden="1" x14ac:dyDescent="0.25">
      <c r="A5678" t="s">
        <v>21611</v>
      </c>
      <c r="B5678" t="s">
        <v>21612</v>
      </c>
      <c r="C5678" s="1" t="str">
        <f t="shared" si="918"/>
        <v>21:0624</v>
      </c>
      <c r="D5678" s="1" t="str">
        <f t="shared" si="922"/>
        <v>21:0195</v>
      </c>
      <c r="E5678" t="s">
        <v>21613</v>
      </c>
      <c r="F5678" t="s">
        <v>21614</v>
      </c>
      <c r="H5678">
        <v>62.761425299999999</v>
      </c>
      <c r="I5678">
        <v>-140.0990745</v>
      </c>
      <c r="J5678" s="1" t="str">
        <f t="shared" si="923"/>
        <v>NGR bulk stream sediment</v>
      </c>
      <c r="K5678" s="1" t="str">
        <f t="shared" si="924"/>
        <v>&lt;177 micron (NGR)</v>
      </c>
      <c r="L5678">
        <v>58</v>
      </c>
      <c r="M5678" t="s">
        <v>121</v>
      </c>
      <c r="N5678">
        <v>1135</v>
      </c>
      <c r="O5678">
        <v>52</v>
      </c>
      <c r="P5678">
        <v>12</v>
      </c>
      <c r="Q5678">
        <v>4</v>
      </c>
      <c r="R5678">
        <v>13</v>
      </c>
      <c r="S5678">
        <v>6</v>
      </c>
      <c r="T5678">
        <v>-0.2</v>
      </c>
      <c r="U5678">
        <v>240</v>
      </c>
      <c r="V5678">
        <v>1.52</v>
      </c>
      <c r="W5678">
        <v>-0.2</v>
      </c>
      <c r="X5678">
        <v>1</v>
      </c>
      <c r="Y5678">
        <v>-2</v>
      </c>
      <c r="Z5678">
        <v>46</v>
      </c>
      <c r="AA5678">
        <v>0.2</v>
      </c>
      <c r="AB5678">
        <v>2</v>
      </c>
      <c r="AC5678">
        <v>571</v>
      </c>
      <c r="AD5678">
        <v>15</v>
      </c>
      <c r="AE5678">
        <v>-2</v>
      </c>
      <c r="AF5678">
        <v>4</v>
      </c>
      <c r="AG5678">
        <v>3.7</v>
      </c>
      <c r="AH5678">
        <v>480</v>
      </c>
    </row>
    <row r="5679" spans="1:34" hidden="1" x14ac:dyDescent="0.25">
      <c r="A5679" t="s">
        <v>21615</v>
      </c>
      <c r="B5679" t="s">
        <v>21616</v>
      </c>
      <c r="C5679" s="1" t="str">
        <f t="shared" si="918"/>
        <v>21:0624</v>
      </c>
      <c r="D5679" s="1" t="str">
        <f t="shared" si="922"/>
        <v>21:0195</v>
      </c>
      <c r="E5679" t="s">
        <v>21617</v>
      </c>
      <c r="F5679" t="s">
        <v>21618</v>
      </c>
      <c r="H5679">
        <v>62.809620099999997</v>
      </c>
      <c r="I5679">
        <v>-140.05413150000001</v>
      </c>
      <c r="J5679" s="1" t="str">
        <f t="shared" si="923"/>
        <v>NGR bulk stream sediment</v>
      </c>
      <c r="K5679" s="1" t="str">
        <f t="shared" si="924"/>
        <v>&lt;177 micron (NGR)</v>
      </c>
      <c r="L5679">
        <v>58</v>
      </c>
      <c r="M5679" t="s">
        <v>126</v>
      </c>
      <c r="N5679">
        <v>1136</v>
      </c>
      <c r="O5679">
        <v>54</v>
      </c>
      <c r="P5679">
        <v>20</v>
      </c>
      <c r="Q5679">
        <v>6</v>
      </c>
      <c r="R5679">
        <v>19</v>
      </c>
      <c r="S5679">
        <v>7</v>
      </c>
      <c r="T5679">
        <v>-0.2</v>
      </c>
      <c r="U5679">
        <v>270</v>
      </c>
      <c r="V5679">
        <v>1.76</v>
      </c>
      <c r="W5679">
        <v>-0.2</v>
      </c>
      <c r="X5679">
        <v>2</v>
      </c>
      <c r="Y5679">
        <v>-2</v>
      </c>
      <c r="Z5679">
        <v>52</v>
      </c>
      <c r="AA5679">
        <v>0.3</v>
      </c>
      <c r="AB5679">
        <v>2</v>
      </c>
      <c r="AC5679">
        <v>587</v>
      </c>
      <c r="AD5679">
        <v>45</v>
      </c>
      <c r="AE5679">
        <v>-2</v>
      </c>
      <c r="AF5679">
        <v>5.8</v>
      </c>
      <c r="AG5679">
        <v>2.2000000000000002</v>
      </c>
      <c r="AH5679">
        <v>420</v>
      </c>
    </row>
    <row r="5680" spans="1:34" hidden="1" x14ac:dyDescent="0.25">
      <c r="A5680" t="s">
        <v>21619</v>
      </c>
      <c r="B5680" t="s">
        <v>21620</v>
      </c>
      <c r="C5680" s="1" t="str">
        <f t="shared" si="918"/>
        <v>21:0624</v>
      </c>
      <c r="D5680" s="1" t="str">
        <f t="shared" si="922"/>
        <v>21:0195</v>
      </c>
      <c r="E5680" t="s">
        <v>21621</v>
      </c>
      <c r="F5680" t="s">
        <v>21622</v>
      </c>
      <c r="H5680">
        <v>62.808711299999999</v>
      </c>
      <c r="I5680">
        <v>-140.0313271</v>
      </c>
      <c r="J5680" s="1" t="str">
        <f t="shared" si="923"/>
        <v>NGR bulk stream sediment</v>
      </c>
      <c r="K5680" s="1" t="str">
        <f t="shared" si="924"/>
        <v>&lt;177 micron (NGR)</v>
      </c>
      <c r="L5680">
        <v>58</v>
      </c>
      <c r="M5680" t="s">
        <v>131</v>
      </c>
      <c r="N5680">
        <v>1137</v>
      </c>
      <c r="O5680">
        <v>57</v>
      </c>
      <c r="P5680">
        <v>13</v>
      </c>
      <c r="Q5680">
        <v>8</v>
      </c>
      <c r="R5680">
        <v>17</v>
      </c>
      <c r="S5680">
        <v>7</v>
      </c>
      <c r="T5680">
        <v>-0.2</v>
      </c>
      <c r="U5680">
        <v>290</v>
      </c>
      <c r="V5680">
        <v>1.68</v>
      </c>
      <c r="W5680">
        <v>-0.2</v>
      </c>
      <c r="X5680">
        <v>2</v>
      </c>
      <c r="Y5680">
        <v>-2</v>
      </c>
      <c r="Z5680">
        <v>50</v>
      </c>
      <c r="AA5680">
        <v>0.2</v>
      </c>
      <c r="AB5680">
        <v>2</v>
      </c>
      <c r="AC5680">
        <v>601</v>
      </c>
      <c r="AD5680">
        <v>15</v>
      </c>
      <c r="AE5680">
        <v>2</v>
      </c>
      <c r="AF5680">
        <v>6</v>
      </c>
      <c r="AG5680">
        <v>3.4</v>
      </c>
      <c r="AH5680">
        <v>360</v>
      </c>
    </row>
    <row r="5681" spans="1:34" hidden="1" x14ac:dyDescent="0.25">
      <c r="A5681" t="s">
        <v>21623</v>
      </c>
      <c r="B5681" t="s">
        <v>21624</v>
      </c>
      <c r="C5681" s="1" t="str">
        <f t="shared" si="918"/>
        <v>21:0624</v>
      </c>
      <c r="D5681" s="1" t="str">
        <f t="shared" si="922"/>
        <v>21:0195</v>
      </c>
      <c r="E5681" t="s">
        <v>21625</v>
      </c>
      <c r="F5681" t="s">
        <v>21626</v>
      </c>
      <c r="H5681">
        <v>62.732451599999997</v>
      </c>
      <c r="I5681">
        <v>-140.07029499999999</v>
      </c>
      <c r="J5681" s="1" t="str">
        <f t="shared" si="923"/>
        <v>NGR bulk stream sediment</v>
      </c>
      <c r="K5681" s="1" t="str">
        <f t="shared" si="924"/>
        <v>&lt;177 micron (NGR)</v>
      </c>
      <c r="L5681">
        <v>59</v>
      </c>
      <c r="M5681" t="s">
        <v>38</v>
      </c>
      <c r="N5681">
        <v>1138</v>
      </c>
      <c r="O5681">
        <v>54</v>
      </c>
      <c r="P5681">
        <v>17</v>
      </c>
      <c r="Q5681">
        <v>7</v>
      </c>
      <c r="R5681">
        <v>19</v>
      </c>
      <c r="S5681">
        <v>8</v>
      </c>
      <c r="T5681">
        <v>-0.2</v>
      </c>
      <c r="U5681">
        <v>260</v>
      </c>
      <c r="V5681">
        <v>1.92</v>
      </c>
      <c r="W5681">
        <v>-0.2</v>
      </c>
      <c r="X5681">
        <v>2</v>
      </c>
      <c r="Y5681">
        <v>-2</v>
      </c>
      <c r="Z5681">
        <v>56</v>
      </c>
      <c r="AA5681">
        <v>0.5</v>
      </c>
      <c r="AB5681">
        <v>3</v>
      </c>
      <c r="AC5681">
        <v>612</v>
      </c>
      <c r="AD5681">
        <v>15</v>
      </c>
      <c r="AE5681">
        <v>-2</v>
      </c>
      <c r="AF5681">
        <v>4</v>
      </c>
      <c r="AG5681">
        <v>2.6</v>
      </c>
      <c r="AH5681">
        <v>330</v>
      </c>
    </row>
    <row r="5682" spans="1:34" hidden="1" x14ac:dyDescent="0.25">
      <c r="A5682" t="s">
        <v>21627</v>
      </c>
      <c r="B5682" t="s">
        <v>21628</v>
      </c>
      <c r="C5682" s="1" t="str">
        <f t="shared" si="918"/>
        <v>21:0624</v>
      </c>
      <c r="D5682" s="1" t="str">
        <f t="shared" si="922"/>
        <v>21:0195</v>
      </c>
      <c r="E5682" t="s">
        <v>21625</v>
      </c>
      <c r="F5682" t="s">
        <v>21629</v>
      </c>
      <c r="H5682">
        <v>62.732451599999997</v>
      </c>
      <c r="I5682">
        <v>-140.07029499999999</v>
      </c>
      <c r="J5682" s="1" t="str">
        <f t="shared" si="923"/>
        <v>NGR bulk stream sediment</v>
      </c>
      <c r="K5682" s="1" t="str">
        <f t="shared" si="924"/>
        <v>&lt;177 micron (NGR)</v>
      </c>
      <c r="L5682">
        <v>59</v>
      </c>
      <c r="M5682" t="s">
        <v>47</v>
      </c>
      <c r="N5682">
        <v>1139</v>
      </c>
      <c r="O5682">
        <v>51</v>
      </c>
      <c r="P5682">
        <v>17</v>
      </c>
      <c r="Q5682">
        <v>8</v>
      </c>
      <c r="R5682">
        <v>20</v>
      </c>
      <c r="S5682">
        <v>8</v>
      </c>
      <c r="T5682">
        <v>-0.2</v>
      </c>
      <c r="U5682">
        <v>260</v>
      </c>
      <c r="V5682">
        <v>1.86</v>
      </c>
      <c r="W5682">
        <v>-0.2</v>
      </c>
      <c r="X5682">
        <v>2</v>
      </c>
      <c r="Y5682">
        <v>-2</v>
      </c>
      <c r="Z5682">
        <v>56</v>
      </c>
      <c r="AA5682">
        <v>0.3</v>
      </c>
      <c r="AB5682">
        <v>3</v>
      </c>
      <c r="AC5682">
        <v>576</v>
      </c>
      <c r="AD5682">
        <v>20</v>
      </c>
      <c r="AE5682">
        <v>2</v>
      </c>
      <c r="AF5682">
        <v>5</v>
      </c>
      <c r="AG5682">
        <v>2.2999999999999998</v>
      </c>
      <c r="AH5682">
        <v>440</v>
      </c>
    </row>
    <row r="5683" spans="1:34" hidden="1" x14ac:dyDescent="0.25">
      <c r="A5683" t="s">
        <v>21630</v>
      </c>
      <c r="B5683" t="s">
        <v>21631</v>
      </c>
      <c r="C5683" s="1" t="str">
        <f t="shared" si="918"/>
        <v>21:0624</v>
      </c>
      <c r="D5683" s="1" t="str">
        <f t="shared" si="922"/>
        <v>21:0195</v>
      </c>
      <c r="E5683" t="s">
        <v>21625</v>
      </c>
      <c r="F5683" t="s">
        <v>21632</v>
      </c>
      <c r="H5683">
        <v>62.732451599999997</v>
      </c>
      <c r="I5683">
        <v>-140.07029499999999</v>
      </c>
      <c r="J5683" s="1" t="str">
        <f t="shared" si="923"/>
        <v>NGR bulk stream sediment</v>
      </c>
      <c r="K5683" s="1" t="str">
        <f t="shared" si="924"/>
        <v>&lt;177 micron (NGR)</v>
      </c>
      <c r="L5683">
        <v>59</v>
      </c>
      <c r="M5683" t="s">
        <v>51</v>
      </c>
      <c r="N5683">
        <v>1140</v>
      </c>
      <c r="O5683">
        <v>56</v>
      </c>
      <c r="P5683">
        <v>19</v>
      </c>
      <c r="Q5683">
        <v>6</v>
      </c>
      <c r="R5683">
        <v>21</v>
      </c>
      <c r="S5683">
        <v>8</v>
      </c>
      <c r="T5683">
        <v>-0.2</v>
      </c>
      <c r="U5683">
        <v>280</v>
      </c>
      <c r="V5683">
        <v>1.98</v>
      </c>
      <c r="W5683">
        <v>-0.2</v>
      </c>
      <c r="X5683">
        <v>2</v>
      </c>
      <c r="Y5683">
        <v>-2</v>
      </c>
      <c r="Z5683">
        <v>61</v>
      </c>
      <c r="AA5683">
        <v>0.4</v>
      </c>
      <c r="AB5683">
        <v>2</v>
      </c>
      <c r="AC5683">
        <v>615</v>
      </c>
      <c r="AD5683">
        <v>10</v>
      </c>
      <c r="AE5683">
        <v>-2</v>
      </c>
      <c r="AF5683">
        <v>3</v>
      </c>
      <c r="AG5683">
        <v>2.4</v>
      </c>
      <c r="AH5683">
        <v>410</v>
      </c>
    </row>
    <row r="5684" spans="1:34" hidden="1" x14ac:dyDescent="0.25">
      <c r="A5684" t="s">
        <v>21633</v>
      </c>
      <c r="B5684" t="s">
        <v>21634</v>
      </c>
      <c r="C5684" s="1" t="str">
        <f t="shared" si="918"/>
        <v>21:0624</v>
      </c>
      <c r="D5684" s="1" t="str">
        <f t="shared" si="922"/>
        <v>21:0195</v>
      </c>
      <c r="E5684" t="s">
        <v>21635</v>
      </c>
      <c r="F5684" t="s">
        <v>21636</v>
      </c>
      <c r="H5684">
        <v>62.683163800000003</v>
      </c>
      <c r="I5684">
        <v>-140.08406690000001</v>
      </c>
      <c r="J5684" s="1" t="str">
        <f t="shared" si="923"/>
        <v>NGR bulk stream sediment</v>
      </c>
      <c r="K5684" s="1" t="str">
        <f t="shared" si="924"/>
        <v>&lt;177 micron (NGR)</v>
      </c>
      <c r="L5684">
        <v>59</v>
      </c>
      <c r="M5684" t="s">
        <v>43</v>
      </c>
      <c r="N5684">
        <v>1141</v>
      </c>
      <c r="O5684">
        <v>68</v>
      </c>
      <c r="P5684">
        <v>19</v>
      </c>
      <c r="Q5684">
        <v>9</v>
      </c>
      <c r="R5684">
        <v>18</v>
      </c>
      <c r="S5684">
        <v>8</v>
      </c>
      <c r="T5684">
        <v>-0.2</v>
      </c>
      <c r="U5684">
        <v>210</v>
      </c>
      <c r="V5684">
        <v>1.88</v>
      </c>
      <c r="W5684">
        <v>-0.2</v>
      </c>
      <c r="X5684">
        <v>2</v>
      </c>
      <c r="Y5684">
        <v>-2</v>
      </c>
      <c r="Z5684">
        <v>57</v>
      </c>
      <c r="AA5684">
        <v>0.4</v>
      </c>
      <c r="AB5684">
        <v>2</v>
      </c>
      <c r="AC5684">
        <v>659</v>
      </c>
      <c r="AD5684">
        <v>35</v>
      </c>
      <c r="AE5684">
        <v>2</v>
      </c>
      <c r="AF5684">
        <v>8.6</v>
      </c>
      <c r="AG5684">
        <v>3</v>
      </c>
      <c r="AH5684">
        <v>390</v>
      </c>
    </row>
    <row r="5685" spans="1:34" hidden="1" x14ac:dyDescent="0.25">
      <c r="A5685" t="s">
        <v>21637</v>
      </c>
      <c r="B5685" t="s">
        <v>21638</v>
      </c>
      <c r="C5685" s="1" t="str">
        <f t="shared" si="918"/>
        <v>21:0624</v>
      </c>
      <c r="D5685" s="1" t="str">
        <f t="shared" si="922"/>
        <v>21:0195</v>
      </c>
      <c r="E5685" t="s">
        <v>21639</v>
      </c>
      <c r="F5685" t="s">
        <v>21640</v>
      </c>
      <c r="H5685">
        <v>62.651735000000002</v>
      </c>
      <c r="I5685">
        <v>-140.09051869999999</v>
      </c>
      <c r="J5685" s="1" t="str">
        <f t="shared" si="923"/>
        <v>NGR bulk stream sediment</v>
      </c>
      <c r="K5685" s="1" t="str">
        <f t="shared" si="924"/>
        <v>&lt;177 micron (NGR)</v>
      </c>
      <c r="L5685">
        <v>59</v>
      </c>
      <c r="M5685" t="s">
        <v>56</v>
      </c>
      <c r="N5685">
        <v>1142</v>
      </c>
      <c r="O5685">
        <v>65</v>
      </c>
      <c r="P5685">
        <v>15</v>
      </c>
      <c r="Q5685">
        <v>8</v>
      </c>
      <c r="R5685">
        <v>16</v>
      </c>
      <c r="S5685">
        <v>7</v>
      </c>
      <c r="T5685">
        <v>-0.2</v>
      </c>
      <c r="U5685">
        <v>280</v>
      </c>
      <c r="V5685">
        <v>1.68</v>
      </c>
      <c r="W5685">
        <v>-0.2</v>
      </c>
      <c r="X5685">
        <v>2</v>
      </c>
      <c r="Y5685">
        <v>-2</v>
      </c>
      <c r="Z5685">
        <v>51</v>
      </c>
      <c r="AA5685">
        <v>-0.2</v>
      </c>
      <c r="AB5685">
        <v>2</v>
      </c>
      <c r="AC5685">
        <v>529</v>
      </c>
      <c r="AD5685">
        <v>20</v>
      </c>
      <c r="AE5685">
        <v>-2</v>
      </c>
      <c r="AF5685">
        <v>4.8</v>
      </c>
      <c r="AG5685">
        <v>2.2999999999999998</v>
      </c>
      <c r="AH5685">
        <v>380</v>
      </c>
    </row>
    <row r="5686" spans="1:34" hidden="1" x14ac:dyDescent="0.25">
      <c r="A5686" t="s">
        <v>21641</v>
      </c>
      <c r="B5686" t="s">
        <v>21642</v>
      </c>
      <c r="C5686" s="1" t="str">
        <f t="shared" si="918"/>
        <v>21:0624</v>
      </c>
      <c r="D5686" s="1" t="str">
        <f t="shared" si="922"/>
        <v>21:0195</v>
      </c>
      <c r="E5686" t="s">
        <v>21643</v>
      </c>
      <c r="F5686" t="s">
        <v>21644</v>
      </c>
      <c r="H5686">
        <v>62.6251836</v>
      </c>
      <c r="I5686">
        <v>-140.0892254</v>
      </c>
      <c r="J5686" s="1" t="str">
        <f t="shared" si="923"/>
        <v>NGR bulk stream sediment</v>
      </c>
      <c r="K5686" s="1" t="str">
        <f t="shared" si="924"/>
        <v>&lt;177 micron (NGR)</v>
      </c>
      <c r="L5686">
        <v>59</v>
      </c>
      <c r="M5686" t="s">
        <v>61</v>
      </c>
      <c r="N5686">
        <v>1143</v>
      </c>
      <c r="O5686">
        <v>52</v>
      </c>
      <c r="P5686">
        <v>13</v>
      </c>
      <c r="Q5686">
        <v>3</v>
      </c>
      <c r="R5686">
        <v>14</v>
      </c>
      <c r="S5686">
        <v>6</v>
      </c>
      <c r="T5686">
        <v>-0.2</v>
      </c>
      <c r="U5686">
        <v>210</v>
      </c>
      <c r="V5686">
        <v>1.4</v>
      </c>
      <c r="W5686">
        <v>-0.2</v>
      </c>
      <c r="X5686">
        <v>2</v>
      </c>
      <c r="Y5686">
        <v>-2</v>
      </c>
      <c r="Z5686">
        <v>25</v>
      </c>
      <c r="AA5686">
        <v>0.3</v>
      </c>
      <c r="AB5686">
        <v>2</v>
      </c>
      <c r="AC5686">
        <v>464</v>
      </c>
      <c r="AD5686">
        <v>15</v>
      </c>
      <c r="AE5686">
        <v>-2</v>
      </c>
      <c r="AF5686">
        <v>3.2</v>
      </c>
      <c r="AG5686">
        <v>2.2000000000000002</v>
      </c>
      <c r="AH5686">
        <v>285</v>
      </c>
    </row>
    <row r="5687" spans="1:34" hidden="1" x14ac:dyDescent="0.25">
      <c r="A5687" t="s">
        <v>21645</v>
      </c>
      <c r="B5687" t="s">
        <v>21646</v>
      </c>
      <c r="C5687" s="1" t="str">
        <f t="shared" si="918"/>
        <v>21:0624</v>
      </c>
      <c r="D5687" s="1" t="str">
        <f t="shared" si="922"/>
        <v>21:0195</v>
      </c>
      <c r="E5687" t="s">
        <v>21647</v>
      </c>
      <c r="F5687" t="s">
        <v>21648</v>
      </c>
      <c r="H5687">
        <v>62.620073599999998</v>
      </c>
      <c r="I5687">
        <v>-140.08333970000001</v>
      </c>
      <c r="J5687" s="1" t="str">
        <f t="shared" si="923"/>
        <v>NGR bulk stream sediment</v>
      </c>
      <c r="K5687" s="1" t="str">
        <f t="shared" si="924"/>
        <v>&lt;177 micron (NGR)</v>
      </c>
      <c r="L5687">
        <v>59</v>
      </c>
      <c r="M5687" t="s">
        <v>66</v>
      </c>
      <c r="N5687">
        <v>1144</v>
      </c>
      <c r="O5687">
        <v>59</v>
      </c>
      <c r="P5687">
        <v>12</v>
      </c>
      <c r="Q5687">
        <v>3</v>
      </c>
      <c r="R5687">
        <v>15</v>
      </c>
      <c r="S5687">
        <v>5</v>
      </c>
      <c r="T5687">
        <v>-0.2</v>
      </c>
      <c r="U5687">
        <v>230</v>
      </c>
      <c r="V5687">
        <v>1.36</v>
      </c>
      <c r="W5687">
        <v>-0.2</v>
      </c>
      <c r="X5687">
        <v>2</v>
      </c>
      <c r="Y5687">
        <v>-2</v>
      </c>
      <c r="Z5687">
        <v>25</v>
      </c>
      <c r="AA5687">
        <v>0.3</v>
      </c>
      <c r="AB5687">
        <v>2</v>
      </c>
      <c r="AC5687">
        <v>473</v>
      </c>
      <c r="AD5687">
        <v>15</v>
      </c>
      <c r="AE5687">
        <v>-2</v>
      </c>
      <c r="AF5687">
        <v>4</v>
      </c>
      <c r="AG5687">
        <v>2.1</v>
      </c>
      <c r="AH5687">
        <v>300</v>
      </c>
    </row>
    <row r="5688" spans="1:34" hidden="1" x14ac:dyDescent="0.25">
      <c r="A5688" t="s">
        <v>21649</v>
      </c>
      <c r="B5688" t="s">
        <v>21650</v>
      </c>
      <c r="C5688" s="1" t="str">
        <f t="shared" si="918"/>
        <v>21:0624</v>
      </c>
      <c r="D5688" s="1" t="str">
        <f t="shared" si="922"/>
        <v>21:0195</v>
      </c>
      <c r="E5688" t="s">
        <v>21651</v>
      </c>
      <c r="F5688" t="s">
        <v>21652</v>
      </c>
      <c r="H5688">
        <v>62.599628899999999</v>
      </c>
      <c r="I5688">
        <v>-140.14499180000001</v>
      </c>
      <c r="J5688" s="1" t="str">
        <f t="shared" si="923"/>
        <v>NGR bulk stream sediment</v>
      </c>
      <c r="K5688" s="1" t="str">
        <f t="shared" si="924"/>
        <v>&lt;177 micron (NGR)</v>
      </c>
      <c r="L5688">
        <v>59</v>
      </c>
      <c r="M5688" t="s">
        <v>76</v>
      </c>
      <c r="N5688">
        <v>1145</v>
      </c>
      <c r="O5688">
        <v>72</v>
      </c>
      <c r="P5688">
        <v>17</v>
      </c>
      <c r="Q5688">
        <v>8</v>
      </c>
      <c r="R5688">
        <v>19</v>
      </c>
      <c r="S5688">
        <v>7</v>
      </c>
      <c r="T5688">
        <v>-0.2</v>
      </c>
      <c r="U5688">
        <v>320</v>
      </c>
      <c r="V5688">
        <v>1.74</v>
      </c>
      <c r="W5688">
        <v>-0.2</v>
      </c>
      <c r="X5688">
        <v>3</v>
      </c>
      <c r="Y5688">
        <v>-2</v>
      </c>
      <c r="Z5688">
        <v>34</v>
      </c>
      <c r="AA5688">
        <v>0.2</v>
      </c>
      <c r="AB5688">
        <v>2</v>
      </c>
      <c r="AC5688">
        <v>540</v>
      </c>
      <c r="AD5688">
        <v>20</v>
      </c>
      <c r="AE5688">
        <v>2</v>
      </c>
      <c r="AF5688">
        <v>6.4</v>
      </c>
      <c r="AG5688">
        <v>2.2000000000000002</v>
      </c>
      <c r="AH5688">
        <v>310</v>
      </c>
    </row>
    <row r="5689" spans="1:34" hidden="1" x14ac:dyDescent="0.25">
      <c r="A5689" t="s">
        <v>21653</v>
      </c>
      <c r="B5689" t="s">
        <v>21654</v>
      </c>
      <c r="C5689" s="1" t="str">
        <f t="shared" si="918"/>
        <v>21:0624</v>
      </c>
      <c r="D5689" s="1" t="str">
        <f t="shared" si="922"/>
        <v>21:0195</v>
      </c>
      <c r="E5689" t="s">
        <v>21655</v>
      </c>
      <c r="F5689" t="s">
        <v>21656</v>
      </c>
      <c r="H5689">
        <v>62.551963899999997</v>
      </c>
      <c r="I5689">
        <v>-140.13167680000001</v>
      </c>
      <c r="J5689" s="1" t="str">
        <f t="shared" si="923"/>
        <v>NGR bulk stream sediment</v>
      </c>
      <c r="K5689" s="1" t="str">
        <f t="shared" si="924"/>
        <v>&lt;177 micron (NGR)</v>
      </c>
      <c r="L5689">
        <v>59</v>
      </c>
      <c r="M5689" t="s">
        <v>81</v>
      </c>
      <c r="N5689">
        <v>1146</v>
      </c>
      <c r="O5689">
        <v>49</v>
      </c>
      <c r="P5689">
        <v>25</v>
      </c>
      <c r="Q5689">
        <v>4</v>
      </c>
      <c r="R5689">
        <v>21</v>
      </c>
      <c r="S5689">
        <v>7</v>
      </c>
      <c r="T5689">
        <v>-0.2</v>
      </c>
      <c r="U5689">
        <v>330</v>
      </c>
      <c r="V5689">
        <v>1.84</v>
      </c>
      <c r="W5689">
        <v>-0.2</v>
      </c>
      <c r="X5689">
        <v>2</v>
      </c>
      <c r="Y5689">
        <v>-2</v>
      </c>
      <c r="Z5689">
        <v>42</v>
      </c>
      <c r="AA5689">
        <v>0.3</v>
      </c>
      <c r="AB5689">
        <v>2</v>
      </c>
      <c r="AC5689">
        <v>495</v>
      </c>
      <c r="AD5689">
        <v>15</v>
      </c>
      <c r="AE5689">
        <v>-2</v>
      </c>
      <c r="AF5689">
        <v>5.8</v>
      </c>
      <c r="AG5689">
        <v>5</v>
      </c>
      <c r="AH5689">
        <v>270</v>
      </c>
    </row>
    <row r="5690" spans="1:34" hidden="1" x14ac:dyDescent="0.25">
      <c r="A5690" t="s">
        <v>21657</v>
      </c>
      <c r="B5690" t="s">
        <v>21658</v>
      </c>
      <c r="C5690" s="1" t="str">
        <f t="shared" si="918"/>
        <v>21:0624</v>
      </c>
      <c r="D5690" s="1" t="str">
        <f t="shared" si="922"/>
        <v>21:0195</v>
      </c>
      <c r="E5690" t="s">
        <v>21659</v>
      </c>
      <c r="F5690" t="s">
        <v>21660</v>
      </c>
      <c r="H5690">
        <v>62.4194605</v>
      </c>
      <c r="I5690">
        <v>-140.26885909999999</v>
      </c>
      <c r="J5690" s="1" t="str">
        <f t="shared" si="923"/>
        <v>NGR bulk stream sediment</v>
      </c>
      <c r="K5690" s="1" t="str">
        <f t="shared" si="924"/>
        <v>&lt;177 micron (NGR)</v>
      </c>
      <c r="L5690">
        <v>59</v>
      </c>
      <c r="M5690" t="s">
        <v>86</v>
      </c>
      <c r="N5690">
        <v>1147</v>
      </c>
      <c r="O5690">
        <v>62</v>
      </c>
      <c r="P5690">
        <v>21</v>
      </c>
      <c r="Q5690">
        <v>4</v>
      </c>
      <c r="R5690">
        <v>24</v>
      </c>
      <c r="S5690">
        <v>7</v>
      </c>
      <c r="T5690">
        <v>-0.2</v>
      </c>
      <c r="U5690">
        <v>280</v>
      </c>
      <c r="V5690">
        <v>2.2000000000000002</v>
      </c>
      <c r="W5690">
        <v>-0.2</v>
      </c>
      <c r="X5690">
        <v>3</v>
      </c>
      <c r="Y5690">
        <v>-2</v>
      </c>
      <c r="Z5690">
        <v>57</v>
      </c>
      <c r="AA5690">
        <v>0.2</v>
      </c>
      <c r="AB5690">
        <v>2</v>
      </c>
      <c r="AC5690">
        <v>517</v>
      </c>
      <c r="AD5690">
        <v>20</v>
      </c>
      <c r="AE5690">
        <v>-2</v>
      </c>
      <c r="AF5690">
        <v>7.2</v>
      </c>
      <c r="AG5690">
        <v>2</v>
      </c>
      <c r="AH5690">
        <v>310</v>
      </c>
    </row>
    <row r="5691" spans="1:34" hidden="1" x14ac:dyDescent="0.25">
      <c r="A5691" t="s">
        <v>21661</v>
      </c>
      <c r="B5691" t="s">
        <v>21662</v>
      </c>
      <c r="C5691" s="1" t="str">
        <f t="shared" si="918"/>
        <v>21:0624</v>
      </c>
      <c r="D5691" s="1" t="str">
        <f t="shared" si="922"/>
        <v>21:0195</v>
      </c>
      <c r="E5691" t="s">
        <v>21663</v>
      </c>
      <c r="F5691" t="s">
        <v>21664</v>
      </c>
      <c r="H5691">
        <v>62.420329099999996</v>
      </c>
      <c r="I5691">
        <v>-140.25487860000001</v>
      </c>
      <c r="J5691" s="1" t="str">
        <f t="shared" si="923"/>
        <v>NGR bulk stream sediment</v>
      </c>
      <c r="K5691" s="1" t="str">
        <f t="shared" si="924"/>
        <v>&lt;177 micron (NGR)</v>
      </c>
      <c r="L5691">
        <v>59</v>
      </c>
      <c r="M5691" t="s">
        <v>91</v>
      </c>
      <c r="N5691">
        <v>1148</v>
      </c>
      <c r="O5691">
        <v>57</v>
      </c>
      <c r="P5691">
        <v>21</v>
      </c>
      <c r="Q5691">
        <v>5</v>
      </c>
      <c r="R5691">
        <v>23</v>
      </c>
      <c r="S5691">
        <v>7</v>
      </c>
      <c r="T5691">
        <v>-0.2</v>
      </c>
      <c r="U5691">
        <v>480</v>
      </c>
      <c r="V5691">
        <v>2.2999999999999998</v>
      </c>
      <c r="W5691">
        <v>-0.2</v>
      </c>
      <c r="X5691">
        <v>3</v>
      </c>
      <c r="Y5691">
        <v>-2</v>
      </c>
      <c r="Z5691">
        <v>59</v>
      </c>
      <c r="AA5691">
        <v>0.4</v>
      </c>
      <c r="AB5691">
        <v>2</v>
      </c>
      <c r="AC5691">
        <v>481</v>
      </c>
      <c r="AD5691">
        <v>20</v>
      </c>
      <c r="AE5691">
        <v>-2</v>
      </c>
      <c r="AF5691">
        <v>7</v>
      </c>
      <c r="AG5691">
        <v>2.2999999999999998</v>
      </c>
      <c r="AH5691">
        <v>360</v>
      </c>
    </row>
    <row r="5692" spans="1:34" hidden="1" x14ac:dyDescent="0.25">
      <c r="A5692" t="s">
        <v>21665</v>
      </c>
      <c r="B5692" t="s">
        <v>21666</v>
      </c>
      <c r="C5692" s="1" t="str">
        <f t="shared" si="918"/>
        <v>21:0624</v>
      </c>
      <c r="D5692" s="1" t="str">
        <f t="shared" si="922"/>
        <v>21:0195</v>
      </c>
      <c r="E5692" t="s">
        <v>21667</v>
      </c>
      <c r="F5692" t="s">
        <v>21668</v>
      </c>
      <c r="H5692">
        <v>62.451368299999999</v>
      </c>
      <c r="I5692">
        <v>-140.24640830000001</v>
      </c>
      <c r="J5692" s="1" t="str">
        <f t="shared" si="923"/>
        <v>NGR bulk stream sediment</v>
      </c>
      <c r="K5692" s="1" t="str">
        <f t="shared" si="924"/>
        <v>&lt;177 micron (NGR)</v>
      </c>
      <c r="L5692">
        <v>59</v>
      </c>
      <c r="M5692" t="s">
        <v>96</v>
      </c>
      <c r="N5692">
        <v>1149</v>
      </c>
      <c r="O5692">
        <v>66</v>
      </c>
      <c r="P5692">
        <v>24</v>
      </c>
      <c r="Q5692">
        <v>4</v>
      </c>
      <c r="R5692">
        <v>24</v>
      </c>
      <c r="S5692">
        <v>8</v>
      </c>
      <c r="T5692">
        <v>-0.2</v>
      </c>
      <c r="U5692">
        <v>420</v>
      </c>
      <c r="V5692">
        <v>2</v>
      </c>
      <c r="W5692">
        <v>-0.2</v>
      </c>
      <c r="X5692">
        <v>2</v>
      </c>
      <c r="Y5692">
        <v>-2</v>
      </c>
      <c r="Z5692">
        <v>50</v>
      </c>
      <c r="AA5692">
        <v>0.8</v>
      </c>
      <c r="AB5692">
        <v>2</v>
      </c>
      <c r="AC5692">
        <v>520</v>
      </c>
      <c r="AD5692">
        <v>20</v>
      </c>
      <c r="AE5692">
        <v>2</v>
      </c>
      <c r="AF5692">
        <v>8.6</v>
      </c>
      <c r="AG5692">
        <v>1.6</v>
      </c>
      <c r="AH5692">
        <v>285</v>
      </c>
    </row>
    <row r="5693" spans="1:34" hidden="1" x14ac:dyDescent="0.25">
      <c r="A5693" t="s">
        <v>21669</v>
      </c>
      <c r="B5693" t="s">
        <v>21670</v>
      </c>
      <c r="C5693" s="1" t="str">
        <f t="shared" si="918"/>
        <v>21:0624</v>
      </c>
      <c r="D5693" s="1" t="str">
        <f t="shared" si="922"/>
        <v>21:0195</v>
      </c>
      <c r="E5693" t="s">
        <v>21671</v>
      </c>
      <c r="F5693" t="s">
        <v>21672</v>
      </c>
      <c r="H5693">
        <v>62.472239399999999</v>
      </c>
      <c r="I5693">
        <v>-140.2584281</v>
      </c>
      <c r="J5693" s="1" t="str">
        <f t="shared" si="923"/>
        <v>NGR bulk stream sediment</v>
      </c>
      <c r="K5693" s="1" t="str">
        <f t="shared" si="924"/>
        <v>&lt;177 micron (NGR)</v>
      </c>
      <c r="L5693">
        <v>59</v>
      </c>
      <c r="M5693" t="s">
        <v>101</v>
      </c>
      <c r="N5693">
        <v>1150</v>
      </c>
      <c r="O5693">
        <v>94</v>
      </c>
      <c r="P5693">
        <v>17</v>
      </c>
      <c r="Q5693">
        <v>40</v>
      </c>
      <c r="R5693">
        <v>8</v>
      </c>
      <c r="S5693">
        <v>16</v>
      </c>
      <c r="T5693">
        <v>0.3</v>
      </c>
      <c r="U5693">
        <v>2500</v>
      </c>
      <c r="V5693">
        <v>1.04</v>
      </c>
      <c r="W5693">
        <v>0.3</v>
      </c>
      <c r="X5693">
        <v>2</v>
      </c>
      <c r="Y5693">
        <v>3</v>
      </c>
      <c r="Z5693">
        <v>9</v>
      </c>
      <c r="AA5693">
        <v>-0.2</v>
      </c>
      <c r="AB5693">
        <v>2</v>
      </c>
      <c r="AC5693">
        <v>139</v>
      </c>
      <c r="AD5693">
        <v>85</v>
      </c>
      <c r="AE5693">
        <v>-2</v>
      </c>
      <c r="AF5693">
        <v>80.8</v>
      </c>
      <c r="AG5693">
        <v>0.5</v>
      </c>
      <c r="AH5693">
        <v>270</v>
      </c>
    </row>
    <row r="5694" spans="1:34" hidden="1" x14ac:dyDescent="0.25">
      <c r="A5694" t="s">
        <v>21673</v>
      </c>
      <c r="B5694" t="s">
        <v>21674</v>
      </c>
      <c r="C5694" s="1" t="str">
        <f t="shared" si="918"/>
        <v>21:0624</v>
      </c>
      <c r="D5694" s="1" t="str">
        <f t="shared" si="922"/>
        <v>21:0195</v>
      </c>
      <c r="E5694" t="s">
        <v>21675</v>
      </c>
      <c r="F5694" t="s">
        <v>21676</v>
      </c>
      <c r="H5694">
        <v>62.487763700000002</v>
      </c>
      <c r="I5694">
        <v>-140.16979029999999</v>
      </c>
      <c r="J5694" s="1" t="str">
        <f t="shared" si="923"/>
        <v>NGR bulk stream sediment</v>
      </c>
      <c r="K5694" s="1" t="str">
        <f t="shared" si="924"/>
        <v>&lt;177 micron (NGR)</v>
      </c>
      <c r="L5694">
        <v>59</v>
      </c>
      <c r="M5694" t="s">
        <v>106</v>
      </c>
      <c r="N5694">
        <v>1151</v>
      </c>
      <c r="O5694">
        <v>64</v>
      </c>
      <c r="P5694">
        <v>29</v>
      </c>
      <c r="Q5694">
        <v>5</v>
      </c>
      <c r="R5694">
        <v>17</v>
      </c>
      <c r="S5694">
        <v>8</v>
      </c>
      <c r="T5694">
        <v>-0.2</v>
      </c>
      <c r="U5694">
        <v>300</v>
      </c>
      <c r="V5694">
        <v>2</v>
      </c>
      <c r="W5694">
        <v>-0.2</v>
      </c>
      <c r="X5694">
        <v>2</v>
      </c>
      <c r="Y5694">
        <v>-2</v>
      </c>
      <c r="Z5694">
        <v>53</v>
      </c>
      <c r="AA5694">
        <v>1</v>
      </c>
      <c r="AB5694">
        <v>2</v>
      </c>
      <c r="AC5694">
        <v>520</v>
      </c>
      <c r="AD5694">
        <v>20</v>
      </c>
      <c r="AE5694">
        <v>2</v>
      </c>
      <c r="AF5694">
        <v>7</v>
      </c>
      <c r="AG5694">
        <v>1.8</v>
      </c>
      <c r="AH5694">
        <v>320</v>
      </c>
    </row>
    <row r="5695" spans="1:34" hidden="1" x14ac:dyDescent="0.25">
      <c r="A5695" t="s">
        <v>21677</v>
      </c>
      <c r="B5695" t="s">
        <v>21678</v>
      </c>
      <c r="C5695" s="1" t="str">
        <f t="shared" si="918"/>
        <v>21:0624</v>
      </c>
      <c r="D5695" s="1" t="str">
        <f t="shared" si="922"/>
        <v>21:0195</v>
      </c>
      <c r="E5695" t="s">
        <v>21679</v>
      </c>
      <c r="F5695" t="s">
        <v>21680</v>
      </c>
      <c r="H5695">
        <v>62.483904899999999</v>
      </c>
      <c r="I5695">
        <v>-140.17907489999999</v>
      </c>
      <c r="J5695" s="1" t="str">
        <f t="shared" si="923"/>
        <v>NGR bulk stream sediment</v>
      </c>
      <c r="K5695" s="1" t="str">
        <f t="shared" si="924"/>
        <v>&lt;177 micron (NGR)</v>
      </c>
      <c r="L5695">
        <v>59</v>
      </c>
      <c r="M5695" t="s">
        <v>111</v>
      </c>
      <c r="N5695">
        <v>1152</v>
      </c>
      <c r="O5695">
        <v>96</v>
      </c>
      <c r="P5695">
        <v>18</v>
      </c>
      <c r="Q5695">
        <v>7</v>
      </c>
      <c r="R5695">
        <v>27</v>
      </c>
      <c r="S5695">
        <v>10</v>
      </c>
      <c r="T5695">
        <v>-0.2</v>
      </c>
      <c r="U5695">
        <v>1000</v>
      </c>
      <c r="V5695">
        <v>2.7</v>
      </c>
      <c r="W5695">
        <v>-0.2</v>
      </c>
      <c r="X5695">
        <v>4</v>
      </c>
      <c r="Y5695">
        <v>-2</v>
      </c>
      <c r="Z5695">
        <v>51</v>
      </c>
      <c r="AA5695">
        <v>0.4</v>
      </c>
      <c r="AB5695">
        <v>3</v>
      </c>
      <c r="AC5695">
        <v>526</v>
      </c>
      <c r="AD5695">
        <v>20</v>
      </c>
      <c r="AE5695">
        <v>-2</v>
      </c>
      <c r="AF5695">
        <v>14.6</v>
      </c>
      <c r="AG5695">
        <v>1.7</v>
      </c>
      <c r="AH5695">
        <v>270</v>
      </c>
    </row>
    <row r="5696" spans="1:34" hidden="1" x14ac:dyDescent="0.25">
      <c r="A5696" t="s">
        <v>21681</v>
      </c>
      <c r="B5696" t="s">
        <v>21682</v>
      </c>
      <c r="C5696" s="1" t="str">
        <f t="shared" ref="C5696:C5759" si="925">HYPERLINK("http://geochem.nrcan.gc.ca/cdogs/content/bdl/bdl210624_e.htm", "21:0624")</f>
        <v>21:0624</v>
      </c>
      <c r="D5696" s="1" t="str">
        <f t="shared" si="922"/>
        <v>21:0195</v>
      </c>
      <c r="E5696" t="s">
        <v>21683</v>
      </c>
      <c r="F5696" t="s">
        <v>21684</v>
      </c>
      <c r="H5696">
        <v>62.525532300000002</v>
      </c>
      <c r="I5696">
        <v>-140.2031666</v>
      </c>
      <c r="J5696" s="1" t="str">
        <f t="shared" si="923"/>
        <v>NGR bulk stream sediment</v>
      </c>
      <c r="K5696" s="1" t="str">
        <f t="shared" si="924"/>
        <v>&lt;177 micron (NGR)</v>
      </c>
      <c r="L5696">
        <v>59</v>
      </c>
      <c r="M5696" t="s">
        <v>116</v>
      </c>
      <c r="N5696">
        <v>1153</v>
      </c>
      <c r="O5696">
        <v>67</v>
      </c>
      <c r="P5696">
        <v>16</v>
      </c>
      <c r="Q5696">
        <v>6</v>
      </c>
      <c r="R5696">
        <v>38</v>
      </c>
      <c r="S5696">
        <v>9</v>
      </c>
      <c r="T5696">
        <v>-0.2</v>
      </c>
      <c r="U5696">
        <v>370</v>
      </c>
      <c r="V5696">
        <v>2.2000000000000002</v>
      </c>
      <c r="W5696">
        <v>-0.2</v>
      </c>
      <c r="X5696">
        <v>10</v>
      </c>
      <c r="Y5696">
        <v>-2</v>
      </c>
      <c r="Z5696">
        <v>42</v>
      </c>
      <c r="AA5696">
        <v>0.5</v>
      </c>
      <c r="AB5696">
        <v>4</v>
      </c>
      <c r="AC5696">
        <v>431</v>
      </c>
      <c r="AD5696">
        <v>-10</v>
      </c>
      <c r="AE5696">
        <v>14</v>
      </c>
      <c r="AF5696">
        <v>6.2</v>
      </c>
      <c r="AG5696">
        <v>2.1</v>
      </c>
      <c r="AH5696">
        <v>380</v>
      </c>
    </row>
    <row r="5697" spans="1:34" hidden="1" x14ac:dyDescent="0.25">
      <c r="A5697" t="s">
        <v>21685</v>
      </c>
      <c r="B5697" t="s">
        <v>21686</v>
      </c>
      <c r="C5697" s="1" t="str">
        <f t="shared" si="925"/>
        <v>21:0624</v>
      </c>
      <c r="D5697" s="1" t="str">
        <f t="shared" si="922"/>
        <v>21:0195</v>
      </c>
      <c r="E5697" t="s">
        <v>21687</v>
      </c>
      <c r="F5697" t="s">
        <v>21688</v>
      </c>
      <c r="H5697">
        <v>62.529904700000003</v>
      </c>
      <c r="I5697">
        <v>-140.2225009</v>
      </c>
      <c r="J5697" s="1" t="str">
        <f t="shared" si="923"/>
        <v>NGR bulk stream sediment</v>
      </c>
      <c r="K5697" s="1" t="str">
        <f t="shared" si="924"/>
        <v>&lt;177 micron (NGR)</v>
      </c>
      <c r="L5697">
        <v>59</v>
      </c>
      <c r="M5697" t="s">
        <v>121</v>
      </c>
      <c r="N5697">
        <v>1154</v>
      </c>
      <c r="O5697">
        <v>85</v>
      </c>
      <c r="P5697">
        <v>31</v>
      </c>
      <c r="Q5697">
        <v>11</v>
      </c>
      <c r="R5697">
        <v>38</v>
      </c>
      <c r="S5697">
        <v>9</v>
      </c>
      <c r="T5697">
        <v>-0.2</v>
      </c>
      <c r="U5697">
        <v>390</v>
      </c>
      <c r="V5697">
        <v>2.4</v>
      </c>
      <c r="W5697">
        <v>0.4</v>
      </c>
      <c r="X5697">
        <v>5</v>
      </c>
      <c r="Y5697">
        <v>-2</v>
      </c>
      <c r="Z5697">
        <v>48</v>
      </c>
      <c r="AA5697">
        <v>0.4</v>
      </c>
      <c r="AB5697">
        <v>2</v>
      </c>
      <c r="AC5697">
        <v>515</v>
      </c>
      <c r="AD5697">
        <v>30</v>
      </c>
      <c r="AE5697">
        <v>2</v>
      </c>
      <c r="AF5697">
        <v>18.2</v>
      </c>
      <c r="AG5697">
        <v>2.6</v>
      </c>
      <c r="AH5697">
        <v>310</v>
      </c>
    </row>
    <row r="5698" spans="1:34" hidden="1" x14ac:dyDescent="0.25">
      <c r="A5698" t="s">
        <v>21689</v>
      </c>
      <c r="B5698" t="s">
        <v>21690</v>
      </c>
      <c r="C5698" s="1" t="str">
        <f t="shared" si="925"/>
        <v>21:0624</v>
      </c>
      <c r="D5698" s="1" t="str">
        <f t="shared" si="922"/>
        <v>21:0195</v>
      </c>
      <c r="E5698" t="s">
        <v>21691</v>
      </c>
      <c r="F5698" t="s">
        <v>21692</v>
      </c>
      <c r="H5698">
        <v>62.529653400000001</v>
      </c>
      <c r="I5698">
        <v>-140.10811440000001</v>
      </c>
      <c r="J5698" s="1" t="str">
        <f t="shared" si="923"/>
        <v>NGR bulk stream sediment</v>
      </c>
      <c r="K5698" s="1" t="str">
        <f t="shared" si="924"/>
        <v>&lt;177 micron (NGR)</v>
      </c>
      <c r="L5698">
        <v>59</v>
      </c>
      <c r="M5698" t="s">
        <v>126</v>
      </c>
      <c r="N5698">
        <v>1155</v>
      </c>
      <c r="O5698">
        <v>60</v>
      </c>
      <c r="P5698">
        <v>20</v>
      </c>
      <c r="Q5698">
        <v>6</v>
      </c>
      <c r="R5698">
        <v>28</v>
      </c>
      <c r="S5698">
        <v>7</v>
      </c>
      <c r="T5698">
        <v>-0.2</v>
      </c>
      <c r="U5698">
        <v>280</v>
      </c>
      <c r="V5698">
        <v>1.88</v>
      </c>
      <c r="W5698">
        <v>-0.2</v>
      </c>
      <c r="X5698">
        <v>4</v>
      </c>
      <c r="Y5698">
        <v>-2</v>
      </c>
      <c r="Z5698">
        <v>45</v>
      </c>
      <c r="AA5698">
        <v>0.2</v>
      </c>
      <c r="AB5698">
        <v>2</v>
      </c>
      <c r="AC5698">
        <v>523</v>
      </c>
      <c r="AD5698">
        <v>20</v>
      </c>
      <c r="AE5698">
        <v>-2</v>
      </c>
      <c r="AF5698">
        <v>7.2</v>
      </c>
      <c r="AG5698">
        <v>2.1</v>
      </c>
      <c r="AH5698">
        <v>410</v>
      </c>
    </row>
    <row r="5699" spans="1:34" hidden="1" x14ac:dyDescent="0.25">
      <c r="A5699" t="s">
        <v>21693</v>
      </c>
      <c r="B5699" t="s">
        <v>21694</v>
      </c>
      <c r="C5699" s="1" t="str">
        <f t="shared" si="925"/>
        <v>21:0624</v>
      </c>
      <c r="D5699" s="1" t="str">
        <f t="shared" si="922"/>
        <v>21:0195</v>
      </c>
      <c r="E5699" t="s">
        <v>21695</v>
      </c>
      <c r="F5699" t="s">
        <v>21696</v>
      </c>
      <c r="H5699">
        <v>62.530965700000003</v>
      </c>
      <c r="I5699">
        <v>-140.088876</v>
      </c>
      <c r="J5699" s="1" t="str">
        <f t="shared" si="923"/>
        <v>NGR bulk stream sediment</v>
      </c>
      <c r="K5699" s="1" t="str">
        <f t="shared" si="924"/>
        <v>&lt;177 micron (NGR)</v>
      </c>
      <c r="L5699">
        <v>59</v>
      </c>
      <c r="M5699" t="s">
        <v>131</v>
      </c>
      <c r="N5699">
        <v>1156</v>
      </c>
      <c r="O5699">
        <v>56</v>
      </c>
      <c r="P5699">
        <v>15</v>
      </c>
      <c r="Q5699">
        <v>5</v>
      </c>
      <c r="R5699">
        <v>27</v>
      </c>
      <c r="S5699">
        <v>6</v>
      </c>
      <c r="T5699">
        <v>-0.2</v>
      </c>
      <c r="U5699">
        <v>240</v>
      </c>
      <c r="V5699">
        <v>1.8</v>
      </c>
      <c r="W5699">
        <v>-0.2</v>
      </c>
      <c r="X5699">
        <v>4</v>
      </c>
      <c r="Y5699">
        <v>-2</v>
      </c>
      <c r="Z5699">
        <v>41</v>
      </c>
      <c r="AA5699">
        <v>-0.2</v>
      </c>
      <c r="AB5699">
        <v>2</v>
      </c>
      <c r="AC5699">
        <v>509</v>
      </c>
      <c r="AD5699">
        <v>10</v>
      </c>
      <c r="AE5699">
        <v>-2</v>
      </c>
      <c r="AF5699">
        <v>3.2</v>
      </c>
      <c r="AG5699">
        <v>0.9</v>
      </c>
      <c r="AH5699">
        <v>440</v>
      </c>
    </row>
    <row r="5700" spans="1:34" hidden="1" x14ac:dyDescent="0.25">
      <c r="A5700" t="s">
        <v>21697</v>
      </c>
      <c r="B5700" t="s">
        <v>21698</v>
      </c>
      <c r="C5700" s="1" t="str">
        <f t="shared" si="925"/>
        <v>21:0624</v>
      </c>
      <c r="D5700" s="1" t="str">
        <f>HYPERLINK("http://geochem.nrcan.gc.ca/cdogs/content/svy/svy_e.htm", "")</f>
        <v/>
      </c>
      <c r="G5700" s="1" t="str">
        <f>HYPERLINK("http://geochem.nrcan.gc.ca/cdogs/content/cr_/cr_00077_e.htm", "77")</f>
        <v>77</v>
      </c>
      <c r="J5700" t="s">
        <v>69</v>
      </c>
      <c r="K5700" t="s">
        <v>70</v>
      </c>
      <c r="L5700">
        <v>59</v>
      </c>
      <c r="M5700" t="s">
        <v>71</v>
      </c>
      <c r="N5700">
        <v>1157</v>
      </c>
      <c r="O5700">
        <v>137</v>
      </c>
      <c r="P5700">
        <v>57</v>
      </c>
      <c r="Q5700">
        <v>28</v>
      </c>
      <c r="R5700">
        <v>282</v>
      </c>
      <c r="S5700">
        <v>18</v>
      </c>
      <c r="T5700">
        <v>0.2</v>
      </c>
      <c r="U5700">
        <v>540</v>
      </c>
      <c r="V5700">
        <v>3</v>
      </c>
      <c r="W5700">
        <v>0.8</v>
      </c>
      <c r="X5700">
        <v>14</v>
      </c>
      <c r="Y5700">
        <v>2</v>
      </c>
      <c r="Z5700">
        <v>62</v>
      </c>
      <c r="AA5700">
        <v>1.2</v>
      </c>
      <c r="AB5700">
        <v>4</v>
      </c>
      <c r="AC5700">
        <v>715</v>
      </c>
      <c r="AD5700">
        <v>20</v>
      </c>
      <c r="AE5700">
        <v>18</v>
      </c>
      <c r="AF5700">
        <v>2.4</v>
      </c>
      <c r="AG5700">
        <v>18.7</v>
      </c>
      <c r="AH5700">
        <v>460</v>
      </c>
    </row>
    <row r="5701" spans="1:34" hidden="1" x14ac:dyDescent="0.25">
      <c r="A5701" t="s">
        <v>21699</v>
      </c>
      <c r="B5701" t="s">
        <v>21700</v>
      </c>
      <c r="C5701" s="1" t="str">
        <f t="shared" si="925"/>
        <v>21:0624</v>
      </c>
      <c r="D5701" s="1" t="str">
        <f>HYPERLINK("http://geochem.nrcan.gc.ca/cdogs/content/svy/svy210195_e.htm", "21:0195")</f>
        <v>21:0195</v>
      </c>
      <c r="E5701" t="s">
        <v>21701</v>
      </c>
      <c r="F5701" t="s">
        <v>21702</v>
      </c>
      <c r="H5701">
        <v>62.664540100000004</v>
      </c>
      <c r="I5701">
        <v>-140.02180490000001</v>
      </c>
      <c r="J5701" s="1" t="str">
        <f>HYPERLINK("http://geochem.nrcan.gc.ca/cdogs/content/kwd/kwd020030_e.htm", "NGR bulk stream sediment")</f>
        <v>NGR bulk stream sediment</v>
      </c>
      <c r="K5701" s="1" t="str">
        <f>HYPERLINK("http://geochem.nrcan.gc.ca/cdogs/content/kwd/kwd080006_e.htm", "&lt;177 micron (NGR)")</f>
        <v>&lt;177 micron (NGR)</v>
      </c>
      <c r="L5701">
        <v>60</v>
      </c>
      <c r="M5701" t="s">
        <v>38</v>
      </c>
      <c r="N5701">
        <v>1158</v>
      </c>
      <c r="O5701">
        <v>58</v>
      </c>
      <c r="P5701">
        <v>28</v>
      </c>
      <c r="Q5701">
        <v>7</v>
      </c>
      <c r="R5701">
        <v>24</v>
      </c>
      <c r="S5701">
        <v>8</v>
      </c>
      <c r="T5701">
        <v>0.2</v>
      </c>
      <c r="U5701">
        <v>280</v>
      </c>
      <c r="V5701">
        <v>1.8</v>
      </c>
      <c r="W5701">
        <v>0.2</v>
      </c>
      <c r="X5701">
        <v>2</v>
      </c>
      <c r="Y5701">
        <v>-2</v>
      </c>
      <c r="Z5701">
        <v>44</v>
      </c>
      <c r="AA5701">
        <v>0.4</v>
      </c>
      <c r="AB5701">
        <v>3</v>
      </c>
      <c r="AC5701">
        <v>581</v>
      </c>
      <c r="AD5701">
        <v>15</v>
      </c>
      <c r="AE5701">
        <v>-2</v>
      </c>
      <c r="AF5701">
        <v>8</v>
      </c>
      <c r="AG5701">
        <v>2.2999999999999998</v>
      </c>
      <c r="AH5701">
        <v>380</v>
      </c>
    </row>
    <row r="5702" spans="1:34" hidden="1" x14ac:dyDescent="0.25">
      <c r="A5702" t="s">
        <v>21703</v>
      </c>
      <c r="B5702" t="s">
        <v>21704</v>
      </c>
      <c r="C5702" s="1" t="str">
        <f t="shared" si="925"/>
        <v>21:0624</v>
      </c>
      <c r="D5702" s="1" t="str">
        <f>HYPERLINK("http://geochem.nrcan.gc.ca/cdogs/content/svy/svy_e.htm", "")</f>
        <v/>
      </c>
      <c r="G5702" s="1" t="str">
        <f>HYPERLINK("http://geochem.nrcan.gc.ca/cdogs/content/cr_/cr_00079_e.htm", "79")</f>
        <v>79</v>
      </c>
      <c r="J5702" t="s">
        <v>69</v>
      </c>
      <c r="K5702" t="s">
        <v>70</v>
      </c>
      <c r="L5702">
        <v>60</v>
      </c>
      <c r="M5702" t="s">
        <v>71</v>
      </c>
      <c r="N5702">
        <v>1159</v>
      </c>
      <c r="O5702">
        <v>115</v>
      </c>
      <c r="P5702">
        <v>84</v>
      </c>
      <c r="Q5702">
        <v>18</v>
      </c>
      <c r="R5702">
        <v>202</v>
      </c>
      <c r="S5702">
        <v>16</v>
      </c>
      <c r="T5702">
        <v>0.2</v>
      </c>
      <c r="U5702">
        <v>920</v>
      </c>
      <c r="V5702">
        <v>3.2</v>
      </c>
      <c r="W5702">
        <v>1.3</v>
      </c>
      <c r="X5702">
        <v>6</v>
      </c>
      <c r="Y5702">
        <v>-2</v>
      </c>
      <c r="Z5702">
        <v>70</v>
      </c>
      <c r="AA5702">
        <v>0.6</v>
      </c>
      <c r="AB5702">
        <v>2</v>
      </c>
      <c r="AC5702">
        <v>726</v>
      </c>
      <c r="AD5702">
        <v>25</v>
      </c>
      <c r="AE5702">
        <v>4</v>
      </c>
      <c r="AF5702">
        <v>3.2</v>
      </c>
      <c r="AG5702">
        <v>3</v>
      </c>
      <c r="AH5702">
        <v>345</v>
      </c>
    </row>
    <row r="5703" spans="1:34" hidden="1" x14ac:dyDescent="0.25">
      <c r="A5703" t="s">
        <v>21705</v>
      </c>
      <c r="B5703" t="s">
        <v>21706</v>
      </c>
      <c r="C5703" s="1" t="str">
        <f t="shared" si="925"/>
        <v>21:0624</v>
      </c>
      <c r="D5703" s="1" t="str">
        <f t="shared" ref="D5703:D5733" si="926">HYPERLINK("http://geochem.nrcan.gc.ca/cdogs/content/svy/svy210195_e.htm", "21:0195")</f>
        <v>21:0195</v>
      </c>
      <c r="E5703" t="s">
        <v>21707</v>
      </c>
      <c r="F5703" t="s">
        <v>21708</v>
      </c>
      <c r="H5703">
        <v>62.528845199999999</v>
      </c>
      <c r="I5703">
        <v>-140.05738460000001</v>
      </c>
      <c r="J5703" s="1" t="str">
        <f t="shared" ref="J5703:J5733" si="927">HYPERLINK("http://geochem.nrcan.gc.ca/cdogs/content/kwd/kwd020030_e.htm", "NGR bulk stream sediment")</f>
        <v>NGR bulk stream sediment</v>
      </c>
      <c r="K5703" s="1" t="str">
        <f t="shared" ref="K5703:K5733" si="928">HYPERLINK("http://geochem.nrcan.gc.ca/cdogs/content/kwd/kwd080006_e.htm", "&lt;177 micron (NGR)")</f>
        <v>&lt;177 micron (NGR)</v>
      </c>
      <c r="L5703">
        <v>60</v>
      </c>
      <c r="M5703" t="s">
        <v>43</v>
      </c>
      <c r="N5703">
        <v>1160</v>
      </c>
      <c r="O5703">
        <v>59</v>
      </c>
      <c r="P5703">
        <v>25</v>
      </c>
      <c r="Q5703">
        <v>9</v>
      </c>
      <c r="R5703">
        <v>29</v>
      </c>
      <c r="S5703">
        <v>9</v>
      </c>
      <c r="T5703">
        <v>0.4</v>
      </c>
      <c r="U5703">
        <v>340</v>
      </c>
      <c r="V5703">
        <v>2</v>
      </c>
      <c r="W5703">
        <v>-0.2</v>
      </c>
      <c r="X5703">
        <v>4</v>
      </c>
      <c r="Y5703">
        <v>-2</v>
      </c>
      <c r="Z5703">
        <v>50</v>
      </c>
      <c r="AA5703">
        <v>0.5</v>
      </c>
      <c r="AB5703">
        <v>3</v>
      </c>
      <c r="AC5703">
        <v>528</v>
      </c>
      <c r="AD5703">
        <v>25</v>
      </c>
      <c r="AE5703">
        <v>-2</v>
      </c>
      <c r="AF5703">
        <v>8.6</v>
      </c>
      <c r="AG5703">
        <v>2.5</v>
      </c>
      <c r="AH5703">
        <v>220</v>
      </c>
    </row>
    <row r="5704" spans="1:34" hidden="1" x14ac:dyDescent="0.25">
      <c r="A5704" t="s">
        <v>21709</v>
      </c>
      <c r="B5704" t="s">
        <v>21710</v>
      </c>
      <c r="C5704" s="1" t="str">
        <f t="shared" si="925"/>
        <v>21:0624</v>
      </c>
      <c r="D5704" s="1" t="str">
        <f t="shared" si="926"/>
        <v>21:0195</v>
      </c>
      <c r="E5704" t="s">
        <v>21711</v>
      </c>
      <c r="F5704" t="s">
        <v>21712</v>
      </c>
      <c r="H5704">
        <v>62.573163800000003</v>
      </c>
      <c r="I5704">
        <v>-140.04183459999999</v>
      </c>
      <c r="J5704" s="1" t="str">
        <f t="shared" si="927"/>
        <v>NGR bulk stream sediment</v>
      </c>
      <c r="K5704" s="1" t="str">
        <f t="shared" si="928"/>
        <v>&lt;177 micron (NGR)</v>
      </c>
      <c r="L5704">
        <v>60</v>
      </c>
      <c r="M5704" t="s">
        <v>56</v>
      </c>
      <c r="N5704">
        <v>1161</v>
      </c>
      <c r="O5704">
        <v>47</v>
      </c>
      <c r="P5704">
        <v>13</v>
      </c>
      <c r="Q5704">
        <v>5</v>
      </c>
      <c r="R5704">
        <v>16</v>
      </c>
      <c r="S5704">
        <v>7</v>
      </c>
      <c r="T5704">
        <v>0.3</v>
      </c>
      <c r="U5704">
        <v>200</v>
      </c>
      <c r="V5704">
        <v>1.6</v>
      </c>
      <c r="W5704">
        <v>-0.2</v>
      </c>
      <c r="X5704">
        <v>1</v>
      </c>
      <c r="Y5704">
        <v>-2</v>
      </c>
      <c r="Z5704">
        <v>39</v>
      </c>
      <c r="AA5704">
        <v>0.2</v>
      </c>
      <c r="AB5704">
        <v>2</v>
      </c>
      <c r="AC5704">
        <v>551</v>
      </c>
      <c r="AD5704">
        <v>15</v>
      </c>
      <c r="AE5704">
        <v>-2</v>
      </c>
      <c r="AF5704">
        <v>4.2</v>
      </c>
      <c r="AG5704">
        <v>2.4</v>
      </c>
      <c r="AH5704">
        <v>280</v>
      </c>
    </row>
    <row r="5705" spans="1:34" hidden="1" x14ac:dyDescent="0.25">
      <c r="A5705" t="s">
        <v>21713</v>
      </c>
      <c r="B5705" t="s">
        <v>21714</v>
      </c>
      <c r="C5705" s="1" t="str">
        <f t="shared" si="925"/>
        <v>21:0624</v>
      </c>
      <c r="D5705" s="1" t="str">
        <f t="shared" si="926"/>
        <v>21:0195</v>
      </c>
      <c r="E5705" t="s">
        <v>21715</v>
      </c>
      <c r="F5705" t="s">
        <v>21716</v>
      </c>
      <c r="H5705">
        <v>62.5763648</v>
      </c>
      <c r="I5705">
        <v>-140.04262679999999</v>
      </c>
      <c r="J5705" s="1" t="str">
        <f t="shared" si="927"/>
        <v>NGR bulk stream sediment</v>
      </c>
      <c r="K5705" s="1" t="str">
        <f t="shared" si="928"/>
        <v>&lt;177 micron (NGR)</v>
      </c>
      <c r="L5705">
        <v>60</v>
      </c>
      <c r="M5705" t="s">
        <v>61</v>
      </c>
      <c r="N5705">
        <v>1162</v>
      </c>
      <c r="O5705">
        <v>60</v>
      </c>
      <c r="P5705">
        <v>32</v>
      </c>
      <c r="Q5705">
        <v>9</v>
      </c>
      <c r="R5705">
        <v>23</v>
      </c>
      <c r="S5705">
        <v>9</v>
      </c>
      <c r="T5705">
        <v>-0.2</v>
      </c>
      <c r="U5705">
        <v>250</v>
      </c>
      <c r="V5705">
        <v>2.4</v>
      </c>
      <c r="W5705">
        <v>-0.2</v>
      </c>
      <c r="X5705">
        <v>2</v>
      </c>
      <c r="Y5705">
        <v>-2</v>
      </c>
      <c r="Z5705">
        <v>48</v>
      </c>
      <c r="AA5705">
        <v>0.3</v>
      </c>
      <c r="AB5705">
        <v>2</v>
      </c>
      <c r="AC5705">
        <v>598</v>
      </c>
      <c r="AD5705">
        <v>40</v>
      </c>
      <c r="AE5705">
        <v>-2</v>
      </c>
      <c r="AF5705">
        <v>16</v>
      </c>
      <c r="AG5705">
        <v>4.9000000000000004</v>
      </c>
      <c r="AH5705">
        <v>220</v>
      </c>
    </row>
    <row r="5706" spans="1:34" hidden="1" x14ac:dyDescent="0.25">
      <c r="A5706" t="s">
        <v>21717</v>
      </c>
      <c r="B5706" t="s">
        <v>21718</v>
      </c>
      <c r="C5706" s="1" t="str">
        <f t="shared" si="925"/>
        <v>21:0624</v>
      </c>
      <c r="D5706" s="1" t="str">
        <f t="shared" si="926"/>
        <v>21:0195</v>
      </c>
      <c r="E5706" t="s">
        <v>21719</v>
      </c>
      <c r="F5706" t="s">
        <v>21720</v>
      </c>
      <c r="H5706">
        <v>62.601883000000001</v>
      </c>
      <c r="I5706">
        <v>-140.02801460000001</v>
      </c>
      <c r="J5706" s="1" t="str">
        <f t="shared" si="927"/>
        <v>NGR bulk stream sediment</v>
      </c>
      <c r="K5706" s="1" t="str">
        <f t="shared" si="928"/>
        <v>&lt;177 micron (NGR)</v>
      </c>
      <c r="L5706">
        <v>60</v>
      </c>
      <c r="M5706" t="s">
        <v>66</v>
      </c>
      <c r="N5706">
        <v>1163</v>
      </c>
      <c r="O5706">
        <v>86</v>
      </c>
      <c r="P5706">
        <v>36</v>
      </c>
      <c r="Q5706">
        <v>7</v>
      </c>
      <c r="R5706">
        <v>32</v>
      </c>
      <c r="S5706">
        <v>11</v>
      </c>
      <c r="T5706">
        <v>0.2</v>
      </c>
      <c r="U5706">
        <v>380</v>
      </c>
      <c r="V5706">
        <v>2.6</v>
      </c>
      <c r="W5706">
        <v>-0.2</v>
      </c>
      <c r="X5706">
        <v>3</v>
      </c>
      <c r="Y5706">
        <v>-2</v>
      </c>
      <c r="Z5706">
        <v>56</v>
      </c>
      <c r="AA5706">
        <v>0.5</v>
      </c>
      <c r="AB5706">
        <v>3</v>
      </c>
      <c r="AC5706">
        <v>534</v>
      </c>
      <c r="AD5706">
        <v>50</v>
      </c>
      <c r="AE5706">
        <v>-2</v>
      </c>
      <c r="AF5706">
        <v>5.2</v>
      </c>
      <c r="AG5706">
        <v>2</v>
      </c>
      <c r="AH5706">
        <v>270</v>
      </c>
    </row>
    <row r="5707" spans="1:34" hidden="1" x14ac:dyDescent="0.25">
      <c r="A5707" t="s">
        <v>21721</v>
      </c>
      <c r="B5707" t="s">
        <v>21722</v>
      </c>
      <c r="C5707" s="1" t="str">
        <f t="shared" si="925"/>
        <v>21:0624</v>
      </c>
      <c r="D5707" s="1" t="str">
        <f t="shared" si="926"/>
        <v>21:0195</v>
      </c>
      <c r="E5707" t="s">
        <v>21723</v>
      </c>
      <c r="F5707" t="s">
        <v>21724</v>
      </c>
      <c r="H5707">
        <v>62.6284432</v>
      </c>
      <c r="I5707">
        <v>-140.00608969999999</v>
      </c>
      <c r="J5707" s="1" t="str">
        <f t="shared" si="927"/>
        <v>NGR bulk stream sediment</v>
      </c>
      <c r="K5707" s="1" t="str">
        <f t="shared" si="928"/>
        <v>&lt;177 micron (NGR)</v>
      </c>
      <c r="L5707">
        <v>60</v>
      </c>
      <c r="M5707" t="s">
        <v>76</v>
      </c>
      <c r="N5707">
        <v>1164</v>
      </c>
      <c r="O5707">
        <v>44</v>
      </c>
      <c r="P5707">
        <v>14</v>
      </c>
      <c r="Q5707">
        <v>4</v>
      </c>
      <c r="R5707">
        <v>18</v>
      </c>
      <c r="S5707">
        <v>7</v>
      </c>
      <c r="T5707">
        <v>-0.2</v>
      </c>
      <c r="U5707">
        <v>220</v>
      </c>
      <c r="V5707">
        <v>1.66</v>
      </c>
      <c r="W5707">
        <v>-0.2</v>
      </c>
      <c r="X5707">
        <v>2</v>
      </c>
      <c r="Y5707">
        <v>-2</v>
      </c>
      <c r="Z5707">
        <v>38</v>
      </c>
      <c r="AA5707">
        <v>0.4</v>
      </c>
      <c r="AB5707">
        <v>3</v>
      </c>
      <c r="AC5707">
        <v>558</v>
      </c>
      <c r="AD5707">
        <v>10</v>
      </c>
      <c r="AE5707">
        <v>-2</v>
      </c>
      <c r="AF5707">
        <v>1.8</v>
      </c>
      <c r="AG5707">
        <v>3.5</v>
      </c>
      <c r="AH5707">
        <v>297</v>
      </c>
    </row>
    <row r="5708" spans="1:34" hidden="1" x14ac:dyDescent="0.25">
      <c r="A5708" t="s">
        <v>21725</v>
      </c>
      <c r="B5708" t="s">
        <v>21726</v>
      </c>
      <c r="C5708" s="1" t="str">
        <f t="shared" si="925"/>
        <v>21:0624</v>
      </c>
      <c r="D5708" s="1" t="str">
        <f t="shared" si="926"/>
        <v>21:0195</v>
      </c>
      <c r="E5708" t="s">
        <v>21701</v>
      </c>
      <c r="F5708" t="s">
        <v>21727</v>
      </c>
      <c r="H5708">
        <v>62.664540100000004</v>
      </c>
      <c r="I5708">
        <v>-140.02180490000001</v>
      </c>
      <c r="J5708" s="1" t="str">
        <f t="shared" si="927"/>
        <v>NGR bulk stream sediment</v>
      </c>
      <c r="K5708" s="1" t="str">
        <f t="shared" si="928"/>
        <v>&lt;177 micron (NGR)</v>
      </c>
      <c r="L5708">
        <v>60</v>
      </c>
      <c r="M5708" t="s">
        <v>47</v>
      </c>
      <c r="N5708">
        <v>1165</v>
      </c>
      <c r="O5708">
        <v>57</v>
      </c>
      <c r="P5708">
        <v>29</v>
      </c>
      <c r="Q5708">
        <v>9</v>
      </c>
      <c r="R5708">
        <v>25</v>
      </c>
      <c r="S5708">
        <v>8</v>
      </c>
      <c r="T5708">
        <v>-0.2</v>
      </c>
      <c r="U5708">
        <v>290</v>
      </c>
      <c r="V5708">
        <v>1.82</v>
      </c>
      <c r="W5708">
        <v>-0.2</v>
      </c>
      <c r="X5708">
        <v>3</v>
      </c>
      <c r="Y5708">
        <v>-2</v>
      </c>
      <c r="Z5708">
        <v>45</v>
      </c>
      <c r="AA5708">
        <v>0.3</v>
      </c>
      <c r="AB5708">
        <v>2</v>
      </c>
      <c r="AC5708">
        <v>578</v>
      </c>
      <c r="AD5708">
        <v>35</v>
      </c>
      <c r="AE5708">
        <v>-2</v>
      </c>
      <c r="AF5708">
        <v>7.6</v>
      </c>
      <c r="AG5708">
        <v>2.4</v>
      </c>
      <c r="AH5708">
        <v>280</v>
      </c>
    </row>
    <row r="5709" spans="1:34" hidden="1" x14ac:dyDescent="0.25">
      <c r="A5709" t="s">
        <v>21728</v>
      </c>
      <c r="B5709" t="s">
        <v>21729</v>
      </c>
      <c r="C5709" s="1" t="str">
        <f t="shared" si="925"/>
        <v>21:0624</v>
      </c>
      <c r="D5709" s="1" t="str">
        <f t="shared" si="926"/>
        <v>21:0195</v>
      </c>
      <c r="E5709" t="s">
        <v>21701</v>
      </c>
      <c r="F5709" t="s">
        <v>21730</v>
      </c>
      <c r="H5709">
        <v>62.664540100000004</v>
      </c>
      <c r="I5709">
        <v>-140.02180490000001</v>
      </c>
      <c r="J5709" s="1" t="str">
        <f t="shared" si="927"/>
        <v>NGR bulk stream sediment</v>
      </c>
      <c r="K5709" s="1" t="str">
        <f t="shared" si="928"/>
        <v>&lt;177 micron (NGR)</v>
      </c>
      <c r="L5709">
        <v>60</v>
      </c>
      <c r="M5709" t="s">
        <v>51</v>
      </c>
      <c r="N5709">
        <v>1166</v>
      </c>
      <c r="O5709">
        <v>55</v>
      </c>
      <c r="P5709">
        <v>23</v>
      </c>
      <c r="Q5709">
        <v>7</v>
      </c>
      <c r="R5709">
        <v>23</v>
      </c>
      <c r="S5709">
        <v>8</v>
      </c>
      <c r="T5709">
        <v>0.2</v>
      </c>
      <c r="U5709">
        <v>260</v>
      </c>
      <c r="V5709">
        <v>1.78</v>
      </c>
      <c r="W5709">
        <v>-0.2</v>
      </c>
      <c r="X5709">
        <v>2</v>
      </c>
      <c r="Y5709">
        <v>-2</v>
      </c>
      <c r="Z5709">
        <v>44</v>
      </c>
      <c r="AA5709">
        <v>0.4</v>
      </c>
      <c r="AB5709">
        <v>2</v>
      </c>
      <c r="AC5709">
        <v>618</v>
      </c>
      <c r="AD5709">
        <v>15</v>
      </c>
      <c r="AE5709">
        <v>-2</v>
      </c>
      <c r="AF5709">
        <v>6</v>
      </c>
      <c r="AG5709">
        <v>2.4</v>
      </c>
      <c r="AH5709">
        <v>290</v>
      </c>
    </row>
    <row r="5710" spans="1:34" hidden="1" x14ac:dyDescent="0.25">
      <c r="A5710" t="s">
        <v>21731</v>
      </c>
      <c r="B5710" t="s">
        <v>21732</v>
      </c>
      <c r="C5710" s="1" t="str">
        <f t="shared" si="925"/>
        <v>21:0624</v>
      </c>
      <c r="D5710" s="1" t="str">
        <f t="shared" si="926"/>
        <v>21:0195</v>
      </c>
      <c r="E5710" t="s">
        <v>21733</v>
      </c>
      <c r="F5710" t="s">
        <v>21734</v>
      </c>
      <c r="H5710">
        <v>62.6922639</v>
      </c>
      <c r="I5710">
        <v>-140.01223469999999</v>
      </c>
      <c r="J5710" s="1" t="str">
        <f t="shared" si="927"/>
        <v>NGR bulk stream sediment</v>
      </c>
      <c r="K5710" s="1" t="str">
        <f t="shared" si="928"/>
        <v>&lt;177 micron (NGR)</v>
      </c>
      <c r="L5710">
        <v>60</v>
      </c>
      <c r="M5710" t="s">
        <v>81</v>
      </c>
      <c r="N5710">
        <v>1167</v>
      </c>
      <c r="O5710">
        <v>65</v>
      </c>
      <c r="P5710">
        <v>23</v>
      </c>
      <c r="Q5710">
        <v>7</v>
      </c>
      <c r="R5710">
        <v>21</v>
      </c>
      <c r="S5710">
        <v>10</v>
      </c>
      <c r="T5710">
        <v>0.5</v>
      </c>
      <c r="U5710">
        <v>280</v>
      </c>
      <c r="V5710">
        <v>1.84</v>
      </c>
      <c r="W5710">
        <v>-0.2</v>
      </c>
      <c r="X5710">
        <v>2</v>
      </c>
      <c r="Y5710">
        <v>-2</v>
      </c>
      <c r="Z5710">
        <v>47</v>
      </c>
      <c r="AA5710">
        <v>0.3</v>
      </c>
      <c r="AB5710">
        <v>2</v>
      </c>
      <c r="AC5710">
        <v>628</v>
      </c>
      <c r="AD5710">
        <v>30</v>
      </c>
      <c r="AE5710">
        <v>-2</v>
      </c>
      <c r="AF5710">
        <v>7.2</v>
      </c>
      <c r="AG5710">
        <v>3.2</v>
      </c>
      <c r="AH5710">
        <v>270</v>
      </c>
    </row>
    <row r="5711" spans="1:34" hidden="1" x14ac:dyDescent="0.25">
      <c r="A5711" t="s">
        <v>21735</v>
      </c>
      <c r="B5711" t="s">
        <v>21736</v>
      </c>
      <c r="C5711" s="1" t="str">
        <f t="shared" si="925"/>
        <v>21:0624</v>
      </c>
      <c r="D5711" s="1" t="str">
        <f t="shared" si="926"/>
        <v>21:0195</v>
      </c>
      <c r="E5711" t="s">
        <v>21737</v>
      </c>
      <c r="F5711" t="s">
        <v>21738</v>
      </c>
      <c r="H5711">
        <v>62.7317684</v>
      </c>
      <c r="I5711">
        <v>-140.00964500000001</v>
      </c>
      <c r="J5711" s="1" t="str">
        <f t="shared" si="927"/>
        <v>NGR bulk stream sediment</v>
      </c>
      <c r="K5711" s="1" t="str">
        <f t="shared" si="928"/>
        <v>&lt;177 micron (NGR)</v>
      </c>
      <c r="L5711">
        <v>60</v>
      </c>
      <c r="M5711" t="s">
        <v>86</v>
      </c>
      <c r="N5711">
        <v>1168</v>
      </c>
      <c r="O5711">
        <v>55</v>
      </c>
      <c r="P5711">
        <v>15</v>
      </c>
      <c r="Q5711">
        <v>7</v>
      </c>
      <c r="R5711">
        <v>19</v>
      </c>
      <c r="S5711">
        <v>6</v>
      </c>
      <c r="T5711">
        <v>0.3</v>
      </c>
      <c r="U5711">
        <v>230</v>
      </c>
      <c r="V5711">
        <v>1.8</v>
      </c>
      <c r="W5711">
        <v>-0.2</v>
      </c>
      <c r="X5711">
        <v>2</v>
      </c>
      <c r="Y5711">
        <v>-2</v>
      </c>
      <c r="Z5711">
        <v>47</v>
      </c>
      <c r="AA5711">
        <v>0.4</v>
      </c>
      <c r="AB5711">
        <v>2</v>
      </c>
      <c r="AC5711">
        <v>601</v>
      </c>
      <c r="AD5711">
        <v>10</v>
      </c>
      <c r="AE5711">
        <v>2</v>
      </c>
      <c r="AF5711">
        <v>5.6</v>
      </c>
      <c r="AG5711">
        <v>3.3</v>
      </c>
      <c r="AH5711">
        <v>270</v>
      </c>
    </row>
    <row r="5712" spans="1:34" hidden="1" x14ac:dyDescent="0.25">
      <c r="A5712" t="s">
        <v>21739</v>
      </c>
      <c r="B5712" t="s">
        <v>21740</v>
      </c>
      <c r="C5712" s="1" t="str">
        <f t="shared" si="925"/>
        <v>21:0624</v>
      </c>
      <c r="D5712" s="1" t="str">
        <f t="shared" si="926"/>
        <v>21:0195</v>
      </c>
      <c r="E5712" t="s">
        <v>21741</v>
      </c>
      <c r="F5712" t="s">
        <v>21742</v>
      </c>
      <c r="H5712">
        <v>62.765222700000002</v>
      </c>
      <c r="I5712">
        <v>-140.00958159999999</v>
      </c>
      <c r="J5712" s="1" t="str">
        <f t="shared" si="927"/>
        <v>NGR bulk stream sediment</v>
      </c>
      <c r="K5712" s="1" t="str">
        <f t="shared" si="928"/>
        <v>&lt;177 micron (NGR)</v>
      </c>
      <c r="L5712">
        <v>60</v>
      </c>
      <c r="M5712" t="s">
        <v>91</v>
      </c>
      <c r="N5712">
        <v>1169</v>
      </c>
      <c r="O5712">
        <v>64</v>
      </c>
      <c r="P5712">
        <v>19</v>
      </c>
      <c r="Q5712">
        <v>8</v>
      </c>
      <c r="R5712">
        <v>20</v>
      </c>
      <c r="S5712">
        <v>7</v>
      </c>
      <c r="T5712">
        <v>-0.2</v>
      </c>
      <c r="U5712">
        <v>310</v>
      </c>
      <c r="V5712">
        <v>1.84</v>
      </c>
      <c r="W5712">
        <v>-0.2</v>
      </c>
      <c r="X5712">
        <v>2</v>
      </c>
      <c r="Y5712">
        <v>-2</v>
      </c>
      <c r="Z5712">
        <v>47</v>
      </c>
      <c r="AA5712">
        <v>0.3</v>
      </c>
      <c r="AB5712">
        <v>2</v>
      </c>
      <c r="AC5712">
        <v>667</v>
      </c>
      <c r="AD5712">
        <v>20</v>
      </c>
      <c r="AE5712">
        <v>-2</v>
      </c>
      <c r="AF5712">
        <v>7.8</v>
      </c>
      <c r="AG5712">
        <v>4.5</v>
      </c>
      <c r="AH5712">
        <v>300</v>
      </c>
    </row>
    <row r="5713" spans="1:34" hidden="1" x14ac:dyDescent="0.25">
      <c r="A5713" t="s">
        <v>21743</v>
      </c>
      <c r="B5713" t="s">
        <v>21744</v>
      </c>
      <c r="C5713" s="1" t="str">
        <f t="shared" si="925"/>
        <v>21:0624</v>
      </c>
      <c r="D5713" s="1" t="str">
        <f t="shared" si="926"/>
        <v>21:0195</v>
      </c>
      <c r="E5713" t="s">
        <v>21745</v>
      </c>
      <c r="F5713" t="s">
        <v>21746</v>
      </c>
      <c r="H5713">
        <v>62.513495599999999</v>
      </c>
      <c r="I5713">
        <v>-140.0233771</v>
      </c>
      <c r="J5713" s="1" t="str">
        <f t="shared" si="927"/>
        <v>NGR bulk stream sediment</v>
      </c>
      <c r="K5713" s="1" t="str">
        <f t="shared" si="928"/>
        <v>&lt;177 micron (NGR)</v>
      </c>
      <c r="L5713">
        <v>60</v>
      </c>
      <c r="M5713" t="s">
        <v>96</v>
      </c>
      <c r="N5713">
        <v>1170</v>
      </c>
      <c r="O5713">
        <v>67</v>
      </c>
      <c r="P5713">
        <v>27</v>
      </c>
      <c r="Q5713">
        <v>7</v>
      </c>
      <c r="R5713">
        <v>28</v>
      </c>
      <c r="S5713">
        <v>10</v>
      </c>
      <c r="T5713">
        <v>0.4</v>
      </c>
      <c r="U5713">
        <v>370</v>
      </c>
      <c r="V5713">
        <v>2.4</v>
      </c>
      <c r="W5713">
        <v>0.2</v>
      </c>
      <c r="X5713">
        <v>2</v>
      </c>
      <c r="Y5713">
        <v>-2</v>
      </c>
      <c r="Z5713">
        <v>51</v>
      </c>
      <c r="AA5713">
        <v>0.4</v>
      </c>
      <c r="AB5713">
        <v>2</v>
      </c>
      <c r="AC5713">
        <v>575</v>
      </c>
      <c r="AD5713">
        <v>35</v>
      </c>
      <c r="AE5713">
        <v>-2</v>
      </c>
      <c r="AF5713">
        <v>5.8</v>
      </c>
      <c r="AG5713">
        <v>2.1</v>
      </c>
      <c r="AH5713">
        <v>300</v>
      </c>
    </row>
    <row r="5714" spans="1:34" hidden="1" x14ac:dyDescent="0.25">
      <c r="A5714" t="s">
        <v>21747</v>
      </c>
      <c r="B5714" t="s">
        <v>21748</v>
      </c>
      <c r="C5714" s="1" t="str">
        <f t="shared" si="925"/>
        <v>21:0624</v>
      </c>
      <c r="D5714" s="1" t="str">
        <f t="shared" si="926"/>
        <v>21:0195</v>
      </c>
      <c r="E5714" t="s">
        <v>21749</v>
      </c>
      <c r="F5714" t="s">
        <v>21750</v>
      </c>
      <c r="H5714">
        <v>62.340452300000003</v>
      </c>
      <c r="I5714">
        <v>-140.07834589999999</v>
      </c>
      <c r="J5714" s="1" t="str">
        <f t="shared" si="927"/>
        <v>NGR bulk stream sediment</v>
      </c>
      <c r="K5714" s="1" t="str">
        <f t="shared" si="928"/>
        <v>&lt;177 micron (NGR)</v>
      </c>
      <c r="L5714">
        <v>60</v>
      </c>
      <c r="M5714" t="s">
        <v>101</v>
      </c>
      <c r="N5714">
        <v>1171</v>
      </c>
      <c r="O5714">
        <v>83</v>
      </c>
      <c r="P5714">
        <v>38</v>
      </c>
      <c r="Q5714">
        <v>4</v>
      </c>
      <c r="R5714">
        <v>24</v>
      </c>
      <c r="S5714">
        <v>6</v>
      </c>
      <c r="T5714">
        <v>0.4</v>
      </c>
      <c r="U5714">
        <v>680</v>
      </c>
      <c r="V5714">
        <v>2.4</v>
      </c>
      <c r="W5714">
        <v>-0.2</v>
      </c>
      <c r="X5714">
        <v>7</v>
      </c>
      <c r="Y5714">
        <v>-2</v>
      </c>
      <c r="Z5714">
        <v>39</v>
      </c>
      <c r="AA5714">
        <v>0.4</v>
      </c>
      <c r="AB5714">
        <v>2</v>
      </c>
      <c r="AC5714">
        <v>604</v>
      </c>
      <c r="AD5714">
        <v>40</v>
      </c>
      <c r="AE5714">
        <v>-2</v>
      </c>
      <c r="AF5714">
        <v>29.2</v>
      </c>
      <c r="AG5714">
        <v>1.7</v>
      </c>
      <c r="AH5714">
        <v>245</v>
      </c>
    </row>
    <row r="5715" spans="1:34" hidden="1" x14ac:dyDescent="0.25">
      <c r="A5715" t="s">
        <v>21751</v>
      </c>
      <c r="B5715" t="s">
        <v>21752</v>
      </c>
      <c r="C5715" s="1" t="str">
        <f t="shared" si="925"/>
        <v>21:0624</v>
      </c>
      <c r="D5715" s="1" t="str">
        <f t="shared" si="926"/>
        <v>21:0195</v>
      </c>
      <c r="E5715" t="s">
        <v>21753</v>
      </c>
      <c r="F5715" t="s">
        <v>21754</v>
      </c>
      <c r="H5715">
        <v>62.346863999999997</v>
      </c>
      <c r="I5715">
        <v>-140.08825100000001</v>
      </c>
      <c r="J5715" s="1" t="str">
        <f t="shared" si="927"/>
        <v>NGR bulk stream sediment</v>
      </c>
      <c r="K5715" s="1" t="str">
        <f t="shared" si="928"/>
        <v>&lt;177 micron (NGR)</v>
      </c>
      <c r="L5715">
        <v>60</v>
      </c>
      <c r="M5715" t="s">
        <v>106</v>
      </c>
      <c r="N5715">
        <v>1172</v>
      </c>
      <c r="O5715">
        <v>54</v>
      </c>
      <c r="P5715">
        <v>29</v>
      </c>
      <c r="Q5715">
        <v>7</v>
      </c>
      <c r="R5715">
        <v>25</v>
      </c>
      <c r="S5715">
        <v>8</v>
      </c>
      <c r="T5715">
        <v>0.3</v>
      </c>
      <c r="U5715">
        <v>410</v>
      </c>
      <c r="V5715">
        <v>1.92</v>
      </c>
      <c r="W5715">
        <v>-0.2</v>
      </c>
      <c r="X5715">
        <v>3</v>
      </c>
      <c r="Y5715">
        <v>-2</v>
      </c>
      <c r="Z5715">
        <v>56</v>
      </c>
      <c r="AA5715">
        <v>0.4</v>
      </c>
      <c r="AB5715">
        <v>2</v>
      </c>
      <c r="AC5715">
        <v>568</v>
      </c>
      <c r="AD5715">
        <v>15</v>
      </c>
      <c r="AE5715">
        <v>2</v>
      </c>
      <c r="AF5715">
        <v>9.4</v>
      </c>
      <c r="AG5715">
        <v>1.7</v>
      </c>
      <c r="AH5715">
        <v>255</v>
      </c>
    </row>
    <row r="5716" spans="1:34" hidden="1" x14ac:dyDescent="0.25">
      <c r="A5716" t="s">
        <v>21755</v>
      </c>
      <c r="B5716" t="s">
        <v>21756</v>
      </c>
      <c r="C5716" s="1" t="str">
        <f t="shared" si="925"/>
        <v>21:0624</v>
      </c>
      <c r="D5716" s="1" t="str">
        <f t="shared" si="926"/>
        <v>21:0195</v>
      </c>
      <c r="E5716" t="s">
        <v>21757</v>
      </c>
      <c r="F5716" t="s">
        <v>21758</v>
      </c>
      <c r="H5716">
        <v>62.350714199999999</v>
      </c>
      <c r="I5716">
        <v>-140.09640210000001</v>
      </c>
      <c r="J5716" s="1" t="str">
        <f t="shared" si="927"/>
        <v>NGR bulk stream sediment</v>
      </c>
      <c r="K5716" s="1" t="str">
        <f t="shared" si="928"/>
        <v>&lt;177 micron (NGR)</v>
      </c>
      <c r="L5716">
        <v>60</v>
      </c>
      <c r="M5716" t="s">
        <v>111</v>
      </c>
      <c r="N5716">
        <v>1173</v>
      </c>
      <c r="O5716">
        <v>53</v>
      </c>
      <c r="P5716">
        <v>20</v>
      </c>
      <c r="Q5716">
        <v>6</v>
      </c>
      <c r="R5716">
        <v>21</v>
      </c>
      <c r="S5716">
        <v>7</v>
      </c>
      <c r="T5716">
        <v>0.2</v>
      </c>
      <c r="U5716">
        <v>230</v>
      </c>
      <c r="V5716">
        <v>1.7</v>
      </c>
      <c r="W5716">
        <v>-0.2</v>
      </c>
      <c r="X5716">
        <v>3</v>
      </c>
      <c r="Y5716">
        <v>-2</v>
      </c>
      <c r="Z5716">
        <v>45</v>
      </c>
      <c r="AA5716">
        <v>0.5</v>
      </c>
      <c r="AB5716">
        <v>2</v>
      </c>
      <c r="AC5716">
        <v>552</v>
      </c>
      <c r="AD5716">
        <v>10</v>
      </c>
      <c r="AE5716">
        <v>-2</v>
      </c>
      <c r="AF5716">
        <v>7</v>
      </c>
      <c r="AG5716">
        <v>2.1</v>
      </c>
      <c r="AH5716">
        <v>270</v>
      </c>
    </row>
    <row r="5717" spans="1:34" hidden="1" x14ac:dyDescent="0.25">
      <c r="A5717" t="s">
        <v>21759</v>
      </c>
      <c r="B5717" t="s">
        <v>21760</v>
      </c>
      <c r="C5717" s="1" t="str">
        <f t="shared" si="925"/>
        <v>21:0624</v>
      </c>
      <c r="D5717" s="1" t="str">
        <f t="shared" si="926"/>
        <v>21:0195</v>
      </c>
      <c r="E5717" t="s">
        <v>21761</v>
      </c>
      <c r="F5717" t="s">
        <v>21762</v>
      </c>
      <c r="H5717">
        <v>62.347931500000001</v>
      </c>
      <c r="I5717">
        <v>-140.15795130000001</v>
      </c>
      <c r="J5717" s="1" t="str">
        <f t="shared" si="927"/>
        <v>NGR bulk stream sediment</v>
      </c>
      <c r="K5717" s="1" t="str">
        <f t="shared" si="928"/>
        <v>&lt;177 micron (NGR)</v>
      </c>
      <c r="L5717">
        <v>60</v>
      </c>
      <c r="M5717" t="s">
        <v>116</v>
      </c>
      <c r="N5717">
        <v>1174</v>
      </c>
      <c r="O5717">
        <v>57</v>
      </c>
      <c r="P5717">
        <v>38</v>
      </c>
      <c r="Q5717">
        <v>7</v>
      </c>
      <c r="R5717">
        <v>21</v>
      </c>
      <c r="S5717">
        <v>6</v>
      </c>
      <c r="T5717">
        <v>0.3</v>
      </c>
      <c r="U5717">
        <v>120</v>
      </c>
      <c r="V5717">
        <v>1.06</v>
      </c>
      <c r="W5717">
        <v>-0.2</v>
      </c>
      <c r="X5717">
        <v>2</v>
      </c>
      <c r="Y5717">
        <v>-2</v>
      </c>
      <c r="Z5717">
        <v>35</v>
      </c>
      <c r="AA5717">
        <v>0.2</v>
      </c>
      <c r="AB5717">
        <v>3</v>
      </c>
      <c r="AC5717">
        <v>558</v>
      </c>
      <c r="AD5717">
        <v>30</v>
      </c>
      <c r="AE5717">
        <v>-2</v>
      </c>
      <c r="AF5717">
        <v>30.4</v>
      </c>
      <c r="AG5717">
        <v>2.8</v>
      </c>
      <c r="AH5717">
        <v>200</v>
      </c>
    </row>
    <row r="5718" spans="1:34" hidden="1" x14ac:dyDescent="0.25">
      <c r="A5718" t="s">
        <v>21763</v>
      </c>
      <c r="B5718" t="s">
        <v>21764</v>
      </c>
      <c r="C5718" s="1" t="str">
        <f t="shared" si="925"/>
        <v>21:0624</v>
      </c>
      <c r="D5718" s="1" t="str">
        <f t="shared" si="926"/>
        <v>21:0195</v>
      </c>
      <c r="E5718" t="s">
        <v>21765</v>
      </c>
      <c r="F5718" t="s">
        <v>21766</v>
      </c>
      <c r="H5718">
        <v>62.387462599999999</v>
      </c>
      <c r="I5718">
        <v>-140.04637769999999</v>
      </c>
      <c r="J5718" s="1" t="str">
        <f t="shared" si="927"/>
        <v>NGR bulk stream sediment</v>
      </c>
      <c r="K5718" s="1" t="str">
        <f t="shared" si="928"/>
        <v>&lt;177 micron (NGR)</v>
      </c>
      <c r="L5718">
        <v>60</v>
      </c>
      <c r="M5718" t="s">
        <v>121</v>
      </c>
      <c r="N5718">
        <v>1175</v>
      </c>
      <c r="O5718">
        <v>75</v>
      </c>
      <c r="P5718">
        <v>19</v>
      </c>
      <c r="Q5718">
        <v>5</v>
      </c>
      <c r="R5718">
        <v>14</v>
      </c>
      <c r="S5718">
        <v>12</v>
      </c>
      <c r="T5718">
        <v>0.2</v>
      </c>
      <c r="U5718">
        <v>960</v>
      </c>
      <c r="V5718">
        <v>1.65</v>
      </c>
      <c r="W5718">
        <v>-0.2</v>
      </c>
      <c r="X5718">
        <v>3</v>
      </c>
      <c r="Y5718">
        <v>-2</v>
      </c>
      <c r="Z5718">
        <v>22</v>
      </c>
      <c r="AA5718">
        <v>0.3</v>
      </c>
      <c r="AB5718">
        <v>2</v>
      </c>
      <c r="AC5718">
        <v>194</v>
      </c>
      <c r="AD5718">
        <v>90</v>
      </c>
      <c r="AE5718">
        <v>-2</v>
      </c>
      <c r="AF5718">
        <v>71.400000000000006</v>
      </c>
      <c r="AG5718">
        <v>0.5</v>
      </c>
      <c r="AH5718">
        <v>120</v>
      </c>
    </row>
    <row r="5719" spans="1:34" hidden="1" x14ac:dyDescent="0.25">
      <c r="A5719" t="s">
        <v>21767</v>
      </c>
      <c r="B5719" t="s">
        <v>21768</v>
      </c>
      <c r="C5719" s="1" t="str">
        <f t="shared" si="925"/>
        <v>21:0624</v>
      </c>
      <c r="D5719" s="1" t="str">
        <f t="shared" si="926"/>
        <v>21:0195</v>
      </c>
      <c r="E5719" t="s">
        <v>21769</v>
      </c>
      <c r="F5719" t="s">
        <v>21770</v>
      </c>
      <c r="H5719">
        <v>62.3933909</v>
      </c>
      <c r="I5719">
        <v>-140.00581589999999</v>
      </c>
      <c r="J5719" s="1" t="str">
        <f t="shared" si="927"/>
        <v>NGR bulk stream sediment</v>
      </c>
      <c r="K5719" s="1" t="str">
        <f t="shared" si="928"/>
        <v>&lt;177 micron (NGR)</v>
      </c>
      <c r="L5719">
        <v>60</v>
      </c>
      <c r="M5719" t="s">
        <v>126</v>
      </c>
      <c r="N5719">
        <v>1176</v>
      </c>
      <c r="O5719">
        <v>261</v>
      </c>
      <c r="P5719">
        <v>19</v>
      </c>
      <c r="Q5719">
        <v>6</v>
      </c>
      <c r="R5719">
        <v>18</v>
      </c>
      <c r="S5719">
        <v>72</v>
      </c>
      <c r="T5719">
        <v>-0.2</v>
      </c>
      <c r="U5719">
        <v>2900</v>
      </c>
      <c r="V5719">
        <v>6.8</v>
      </c>
      <c r="W5719">
        <v>1.5</v>
      </c>
      <c r="X5719">
        <v>6</v>
      </c>
      <c r="Y5719">
        <v>3</v>
      </c>
      <c r="Z5719">
        <v>42</v>
      </c>
      <c r="AA5719">
        <v>0.2</v>
      </c>
      <c r="AB5719">
        <v>2</v>
      </c>
      <c r="AC5719">
        <v>391</v>
      </c>
      <c r="AD5719">
        <v>110</v>
      </c>
      <c r="AE5719">
        <v>-2</v>
      </c>
      <c r="AF5719">
        <v>66.599999999999994</v>
      </c>
      <c r="AG5719">
        <v>-0.5</v>
      </c>
      <c r="AH5719">
        <v>91</v>
      </c>
    </row>
    <row r="5720" spans="1:34" hidden="1" x14ac:dyDescent="0.25">
      <c r="A5720" t="s">
        <v>21771</v>
      </c>
      <c r="B5720" t="s">
        <v>21772</v>
      </c>
      <c r="C5720" s="1" t="str">
        <f t="shared" si="925"/>
        <v>21:0624</v>
      </c>
      <c r="D5720" s="1" t="str">
        <f t="shared" si="926"/>
        <v>21:0195</v>
      </c>
      <c r="E5720" t="s">
        <v>21773</v>
      </c>
      <c r="F5720" t="s">
        <v>21774</v>
      </c>
      <c r="H5720">
        <v>62.307702999999997</v>
      </c>
      <c r="I5720">
        <v>-140.05396540000001</v>
      </c>
      <c r="J5720" s="1" t="str">
        <f t="shared" si="927"/>
        <v>NGR bulk stream sediment</v>
      </c>
      <c r="K5720" s="1" t="str">
        <f t="shared" si="928"/>
        <v>&lt;177 micron (NGR)</v>
      </c>
      <c r="L5720">
        <v>60</v>
      </c>
      <c r="M5720" t="s">
        <v>131</v>
      </c>
      <c r="N5720">
        <v>1177</v>
      </c>
      <c r="O5720">
        <v>69</v>
      </c>
      <c r="P5720">
        <v>42</v>
      </c>
      <c r="Q5720">
        <v>6</v>
      </c>
      <c r="R5720">
        <v>19</v>
      </c>
      <c r="S5720">
        <v>5</v>
      </c>
      <c r="T5720">
        <v>-0.2</v>
      </c>
      <c r="U5720">
        <v>1400</v>
      </c>
      <c r="V5720">
        <v>0.78</v>
      </c>
      <c r="W5720">
        <v>-0.2</v>
      </c>
      <c r="X5720">
        <v>4</v>
      </c>
      <c r="Y5720">
        <v>-2</v>
      </c>
      <c r="Z5720">
        <v>21</v>
      </c>
      <c r="AA5720">
        <v>0.3</v>
      </c>
      <c r="AB5720">
        <v>3</v>
      </c>
      <c r="AC5720">
        <v>425</v>
      </c>
      <c r="AD5720">
        <v>60</v>
      </c>
      <c r="AE5720">
        <v>-2</v>
      </c>
      <c r="AF5720">
        <v>56.8</v>
      </c>
      <c r="AG5720">
        <v>3</v>
      </c>
      <c r="AH5720">
        <v>165</v>
      </c>
    </row>
    <row r="5721" spans="1:34" hidden="1" x14ac:dyDescent="0.25">
      <c r="A5721" t="s">
        <v>21775</v>
      </c>
      <c r="B5721" t="s">
        <v>21776</v>
      </c>
      <c r="C5721" s="1" t="str">
        <f t="shared" si="925"/>
        <v>21:0624</v>
      </c>
      <c r="D5721" s="1" t="str">
        <f t="shared" si="926"/>
        <v>21:0195</v>
      </c>
      <c r="E5721" t="s">
        <v>21777</v>
      </c>
      <c r="F5721" t="s">
        <v>21778</v>
      </c>
      <c r="H5721">
        <v>62.109593400000001</v>
      </c>
      <c r="I5721">
        <v>-140.3075427</v>
      </c>
      <c r="J5721" s="1" t="str">
        <f t="shared" si="927"/>
        <v>NGR bulk stream sediment</v>
      </c>
      <c r="K5721" s="1" t="str">
        <f t="shared" si="928"/>
        <v>&lt;177 micron (NGR)</v>
      </c>
      <c r="L5721">
        <v>61</v>
      </c>
      <c r="M5721" t="s">
        <v>38</v>
      </c>
      <c r="N5721">
        <v>1178</v>
      </c>
      <c r="O5721">
        <v>68</v>
      </c>
      <c r="P5721">
        <v>32</v>
      </c>
      <c r="Q5721">
        <v>7</v>
      </c>
      <c r="R5721">
        <v>37</v>
      </c>
      <c r="S5721">
        <v>10</v>
      </c>
      <c r="T5721">
        <v>-0.2</v>
      </c>
      <c r="U5721">
        <v>396</v>
      </c>
      <c r="V5721">
        <v>2.04</v>
      </c>
      <c r="W5721">
        <v>-0.2</v>
      </c>
      <c r="X5721">
        <v>12</v>
      </c>
      <c r="Y5721">
        <v>-2</v>
      </c>
      <c r="Z5721">
        <v>49</v>
      </c>
      <c r="AA5721">
        <v>0.7</v>
      </c>
      <c r="AB5721">
        <v>5</v>
      </c>
      <c r="AC5721">
        <v>846</v>
      </c>
      <c r="AD5721">
        <v>20</v>
      </c>
      <c r="AE5721">
        <v>2</v>
      </c>
      <c r="AF5721">
        <v>11.6</v>
      </c>
      <c r="AG5721">
        <v>2.2999999999999998</v>
      </c>
      <c r="AH5721">
        <v>280</v>
      </c>
    </row>
    <row r="5722" spans="1:34" hidden="1" x14ac:dyDescent="0.25">
      <c r="A5722" t="s">
        <v>21779</v>
      </c>
      <c r="B5722" t="s">
        <v>21780</v>
      </c>
      <c r="C5722" s="1" t="str">
        <f t="shared" si="925"/>
        <v>21:0624</v>
      </c>
      <c r="D5722" s="1" t="str">
        <f t="shared" si="926"/>
        <v>21:0195</v>
      </c>
      <c r="E5722" t="s">
        <v>21781</v>
      </c>
      <c r="F5722" t="s">
        <v>21782</v>
      </c>
      <c r="H5722">
        <v>62.301060499999998</v>
      </c>
      <c r="I5722">
        <v>-140.1484274</v>
      </c>
      <c r="J5722" s="1" t="str">
        <f t="shared" si="927"/>
        <v>NGR bulk stream sediment</v>
      </c>
      <c r="K5722" s="1" t="str">
        <f t="shared" si="928"/>
        <v>&lt;177 micron (NGR)</v>
      </c>
      <c r="L5722">
        <v>61</v>
      </c>
      <c r="M5722" t="s">
        <v>43</v>
      </c>
      <c r="N5722">
        <v>1179</v>
      </c>
      <c r="O5722">
        <v>70</v>
      </c>
      <c r="P5722">
        <v>60</v>
      </c>
      <c r="Q5722">
        <v>7</v>
      </c>
      <c r="R5722">
        <v>28</v>
      </c>
      <c r="S5722">
        <v>10</v>
      </c>
      <c r="T5722">
        <v>-0.2</v>
      </c>
      <c r="U5722">
        <v>2160</v>
      </c>
      <c r="V5722">
        <v>1.51</v>
      </c>
      <c r="W5722">
        <v>-0.2</v>
      </c>
      <c r="X5722">
        <v>3</v>
      </c>
      <c r="Y5722">
        <v>-2</v>
      </c>
      <c r="Z5722">
        <v>34</v>
      </c>
      <c r="AA5722">
        <v>-0.2</v>
      </c>
      <c r="AB5722">
        <v>5</v>
      </c>
      <c r="AC5722">
        <v>550</v>
      </c>
      <c r="AD5722">
        <v>55</v>
      </c>
      <c r="AE5722">
        <v>2</v>
      </c>
      <c r="AF5722">
        <v>98</v>
      </c>
      <c r="AG5722">
        <v>2.1</v>
      </c>
      <c r="AH5722">
        <v>245</v>
      </c>
    </row>
    <row r="5723" spans="1:34" hidden="1" x14ac:dyDescent="0.25">
      <c r="A5723" t="s">
        <v>21783</v>
      </c>
      <c r="B5723" t="s">
        <v>21784</v>
      </c>
      <c r="C5723" s="1" t="str">
        <f t="shared" si="925"/>
        <v>21:0624</v>
      </c>
      <c r="D5723" s="1" t="str">
        <f t="shared" si="926"/>
        <v>21:0195</v>
      </c>
      <c r="E5723" t="s">
        <v>21777</v>
      </c>
      <c r="F5723" t="s">
        <v>21785</v>
      </c>
      <c r="H5723">
        <v>62.109593400000001</v>
      </c>
      <c r="I5723">
        <v>-140.3075427</v>
      </c>
      <c r="J5723" s="1" t="str">
        <f t="shared" si="927"/>
        <v>NGR bulk stream sediment</v>
      </c>
      <c r="K5723" s="1" t="str">
        <f t="shared" si="928"/>
        <v>&lt;177 micron (NGR)</v>
      </c>
      <c r="L5723">
        <v>61</v>
      </c>
      <c r="M5723" t="s">
        <v>47</v>
      </c>
      <c r="N5723">
        <v>1180</v>
      </c>
      <c r="O5723">
        <v>71</v>
      </c>
      <c r="P5723">
        <v>32</v>
      </c>
      <c r="Q5723">
        <v>8</v>
      </c>
      <c r="R5723">
        <v>38</v>
      </c>
      <c r="S5723">
        <v>11</v>
      </c>
      <c r="T5723">
        <v>-0.2</v>
      </c>
      <c r="U5723">
        <v>408</v>
      </c>
      <c r="V5723">
        <v>2.14</v>
      </c>
      <c r="W5723">
        <v>0.4</v>
      </c>
      <c r="X5723">
        <v>8</v>
      </c>
      <c r="Y5723">
        <v>-2</v>
      </c>
      <c r="Z5723">
        <v>47</v>
      </c>
      <c r="AA5723">
        <v>0.7</v>
      </c>
      <c r="AB5723">
        <v>3</v>
      </c>
      <c r="AC5723">
        <v>783</v>
      </c>
      <c r="AD5723">
        <v>25</v>
      </c>
      <c r="AE5723">
        <v>-2</v>
      </c>
      <c r="AF5723">
        <v>11.4</v>
      </c>
      <c r="AG5723">
        <v>2.7</v>
      </c>
      <c r="AH5723">
        <v>300</v>
      </c>
    </row>
    <row r="5724" spans="1:34" hidden="1" x14ac:dyDescent="0.25">
      <c r="A5724" t="s">
        <v>21786</v>
      </c>
      <c r="B5724" t="s">
        <v>21787</v>
      </c>
      <c r="C5724" s="1" t="str">
        <f t="shared" si="925"/>
        <v>21:0624</v>
      </c>
      <c r="D5724" s="1" t="str">
        <f t="shared" si="926"/>
        <v>21:0195</v>
      </c>
      <c r="E5724" t="s">
        <v>21777</v>
      </c>
      <c r="F5724" t="s">
        <v>21788</v>
      </c>
      <c r="H5724">
        <v>62.109593400000001</v>
      </c>
      <c r="I5724">
        <v>-140.3075427</v>
      </c>
      <c r="J5724" s="1" t="str">
        <f t="shared" si="927"/>
        <v>NGR bulk stream sediment</v>
      </c>
      <c r="K5724" s="1" t="str">
        <f t="shared" si="928"/>
        <v>&lt;177 micron (NGR)</v>
      </c>
      <c r="L5724">
        <v>61</v>
      </c>
      <c r="M5724" t="s">
        <v>51</v>
      </c>
      <c r="N5724">
        <v>1181</v>
      </c>
      <c r="O5724">
        <v>60</v>
      </c>
      <c r="P5724">
        <v>32</v>
      </c>
      <c r="Q5724">
        <v>7</v>
      </c>
      <c r="R5724">
        <v>36</v>
      </c>
      <c r="S5724">
        <v>8</v>
      </c>
      <c r="T5724">
        <v>-0.2</v>
      </c>
      <c r="U5724">
        <v>348</v>
      </c>
      <c r="V5724">
        <v>2.2400000000000002</v>
      </c>
      <c r="W5724">
        <v>-0.2</v>
      </c>
      <c r="X5724">
        <v>12</v>
      </c>
      <c r="Y5724">
        <v>-2</v>
      </c>
      <c r="Z5724">
        <v>48</v>
      </c>
      <c r="AA5724">
        <v>1</v>
      </c>
      <c r="AB5724">
        <v>5</v>
      </c>
      <c r="AC5724">
        <v>807</v>
      </c>
      <c r="AD5724">
        <v>25</v>
      </c>
      <c r="AE5724">
        <v>2</v>
      </c>
      <c r="AF5724">
        <v>11</v>
      </c>
      <c r="AG5724">
        <v>2</v>
      </c>
      <c r="AH5724">
        <v>290</v>
      </c>
    </row>
    <row r="5725" spans="1:34" hidden="1" x14ac:dyDescent="0.25">
      <c r="A5725" t="s">
        <v>21789</v>
      </c>
      <c r="B5725" t="s">
        <v>21790</v>
      </c>
      <c r="C5725" s="1" t="str">
        <f t="shared" si="925"/>
        <v>21:0624</v>
      </c>
      <c r="D5725" s="1" t="str">
        <f t="shared" si="926"/>
        <v>21:0195</v>
      </c>
      <c r="E5725" t="s">
        <v>21791</v>
      </c>
      <c r="F5725" t="s">
        <v>21792</v>
      </c>
      <c r="H5725">
        <v>62.114786000000002</v>
      </c>
      <c r="I5725">
        <v>-140.29416209999999</v>
      </c>
      <c r="J5725" s="1" t="str">
        <f t="shared" si="927"/>
        <v>NGR bulk stream sediment</v>
      </c>
      <c r="K5725" s="1" t="str">
        <f t="shared" si="928"/>
        <v>&lt;177 micron (NGR)</v>
      </c>
      <c r="L5725">
        <v>61</v>
      </c>
      <c r="M5725" t="s">
        <v>56</v>
      </c>
      <c r="N5725">
        <v>1182</v>
      </c>
      <c r="O5725">
        <v>59</v>
      </c>
      <c r="P5725">
        <v>24</v>
      </c>
      <c r="Q5725">
        <v>6</v>
      </c>
      <c r="R5725">
        <v>31</v>
      </c>
      <c r="S5725">
        <v>10</v>
      </c>
      <c r="T5725">
        <v>-0.2</v>
      </c>
      <c r="U5725">
        <v>324</v>
      </c>
      <c r="V5725">
        <v>2.14</v>
      </c>
      <c r="W5725">
        <v>-0.2</v>
      </c>
      <c r="X5725">
        <v>10</v>
      </c>
      <c r="Y5725">
        <v>-2</v>
      </c>
      <c r="Z5725">
        <v>43</v>
      </c>
      <c r="AA5725">
        <v>1.7</v>
      </c>
      <c r="AB5725">
        <v>4</v>
      </c>
      <c r="AC5725">
        <v>825</v>
      </c>
      <c r="AD5725">
        <v>20</v>
      </c>
      <c r="AE5725">
        <v>2</v>
      </c>
      <c r="AF5725">
        <v>5</v>
      </c>
      <c r="AG5725">
        <v>2.8</v>
      </c>
      <c r="AH5725">
        <v>280</v>
      </c>
    </row>
    <row r="5726" spans="1:34" hidden="1" x14ac:dyDescent="0.25">
      <c r="A5726" t="s">
        <v>21793</v>
      </c>
      <c r="B5726" t="s">
        <v>21794</v>
      </c>
      <c r="C5726" s="1" t="str">
        <f t="shared" si="925"/>
        <v>21:0624</v>
      </c>
      <c r="D5726" s="1" t="str">
        <f t="shared" si="926"/>
        <v>21:0195</v>
      </c>
      <c r="E5726" t="s">
        <v>21795</v>
      </c>
      <c r="F5726" t="s">
        <v>21796</v>
      </c>
      <c r="H5726">
        <v>62.158582799999998</v>
      </c>
      <c r="I5726">
        <v>-140.25308799999999</v>
      </c>
      <c r="J5726" s="1" t="str">
        <f t="shared" si="927"/>
        <v>NGR bulk stream sediment</v>
      </c>
      <c r="K5726" s="1" t="str">
        <f t="shared" si="928"/>
        <v>&lt;177 micron (NGR)</v>
      </c>
      <c r="L5726">
        <v>61</v>
      </c>
      <c r="M5726" t="s">
        <v>61</v>
      </c>
      <c r="N5726">
        <v>1183</v>
      </c>
      <c r="O5726">
        <v>88</v>
      </c>
      <c r="P5726">
        <v>36</v>
      </c>
      <c r="Q5726">
        <v>7</v>
      </c>
      <c r="R5726">
        <v>31</v>
      </c>
      <c r="S5726">
        <v>10</v>
      </c>
      <c r="T5726">
        <v>-0.2</v>
      </c>
      <c r="U5726">
        <v>5760</v>
      </c>
      <c r="V5726">
        <v>3.67</v>
      </c>
      <c r="W5726">
        <v>-0.2</v>
      </c>
      <c r="X5726">
        <v>90</v>
      </c>
      <c r="Y5726">
        <v>-2</v>
      </c>
      <c r="Z5726">
        <v>41</v>
      </c>
      <c r="AA5726">
        <v>-0.2</v>
      </c>
      <c r="AB5726">
        <v>3</v>
      </c>
      <c r="AC5726">
        <v>898</v>
      </c>
      <c r="AD5726">
        <v>55</v>
      </c>
      <c r="AE5726">
        <v>-2</v>
      </c>
      <c r="AF5726">
        <v>27.4</v>
      </c>
      <c r="AG5726">
        <v>1.8</v>
      </c>
      <c r="AH5726">
        <v>180</v>
      </c>
    </row>
    <row r="5727" spans="1:34" hidden="1" x14ac:dyDescent="0.25">
      <c r="A5727" t="s">
        <v>21797</v>
      </c>
      <c r="B5727" t="s">
        <v>21798</v>
      </c>
      <c r="C5727" s="1" t="str">
        <f t="shared" si="925"/>
        <v>21:0624</v>
      </c>
      <c r="D5727" s="1" t="str">
        <f t="shared" si="926"/>
        <v>21:0195</v>
      </c>
      <c r="E5727" t="s">
        <v>21799</v>
      </c>
      <c r="F5727" t="s">
        <v>21800</v>
      </c>
      <c r="H5727">
        <v>62.180758300000001</v>
      </c>
      <c r="I5727">
        <v>-140.23878909999999</v>
      </c>
      <c r="J5727" s="1" t="str">
        <f t="shared" si="927"/>
        <v>NGR bulk stream sediment</v>
      </c>
      <c r="K5727" s="1" t="str">
        <f t="shared" si="928"/>
        <v>&lt;177 micron (NGR)</v>
      </c>
      <c r="L5727">
        <v>61</v>
      </c>
      <c r="M5727" t="s">
        <v>66</v>
      </c>
      <c r="N5727">
        <v>1184</v>
      </c>
      <c r="O5727">
        <v>43</v>
      </c>
      <c r="P5727">
        <v>14</v>
      </c>
      <c r="Q5727">
        <v>4</v>
      </c>
      <c r="R5727">
        <v>24</v>
      </c>
      <c r="S5727">
        <v>7</v>
      </c>
      <c r="T5727">
        <v>-0.2</v>
      </c>
      <c r="U5727">
        <v>226</v>
      </c>
      <c r="V5727">
        <v>1.63</v>
      </c>
      <c r="W5727">
        <v>-0.2</v>
      </c>
      <c r="X5727">
        <v>3</v>
      </c>
      <c r="Y5727">
        <v>-2</v>
      </c>
      <c r="Z5727">
        <v>37</v>
      </c>
      <c r="AA5727">
        <v>-0.2</v>
      </c>
      <c r="AB5727">
        <v>3</v>
      </c>
      <c r="AC5727">
        <v>727</v>
      </c>
      <c r="AD5727">
        <v>-10</v>
      </c>
      <c r="AE5727">
        <v>2</v>
      </c>
      <c r="AF5727">
        <v>2.2000000000000002</v>
      </c>
      <c r="AG5727">
        <v>1.6</v>
      </c>
      <c r="AH5727">
        <v>280</v>
      </c>
    </row>
    <row r="5728" spans="1:34" hidden="1" x14ac:dyDescent="0.25">
      <c r="A5728" t="s">
        <v>21801</v>
      </c>
      <c r="B5728" t="s">
        <v>21802</v>
      </c>
      <c r="C5728" s="1" t="str">
        <f t="shared" si="925"/>
        <v>21:0624</v>
      </c>
      <c r="D5728" s="1" t="str">
        <f t="shared" si="926"/>
        <v>21:0195</v>
      </c>
      <c r="E5728" t="s">
        <v>21803</v>
      </c>
      <c r="F5728" t="s">
        <v>21804</v>
      </c>
      <c r="H5728">
        <v>62.205922600000001</v>
      </c>
      <c r="I5728">
        <v>-140.20561069999999</v>
      </c>
      <c r="J5728" s="1" t="str">
        <f t="shared" si="927"/>
        <v>NGR bulk stream sediment</v>
      </c>
      <c r="K5728" s="1" t="str">
        <f t="shared" si="928"/>
        <v>&lt;177 micron (NGR)</v>
      </c>
      <c r="L5728">
        <v>61</v>
      </c>
      <c r="M5728" t="s">
        <v>76</v>
      </c>
      <c r="N5728">
        <v>1185</v>
      </c>
      <c r="O5728">
        <v>82</v>
      </c>
      <c r="P5728">
        <v>20</v>
      </c>
      <c r="Q5728">
        <v>5</v>
      </c>
      <c r="R5728">
        <v>23</v>
      </c>
      <c r="S5728">
        <v>12</v>
      </c>
      <c r="T5728">
        <v>-0.2</v>
      </c>
      <c r="U5728">
        <v>648</v>
      </c>
      <c r="V5728">
        <v>4.9000000000000004</v>
      </c>
      <c r="W5728">
        <v>-0.2</v>
      </c>
      <c r="X5728">
        <v>11</v>
      </c>
      <c r="Y5728">
        <v>-2</v>
      </c>
      <c r="Z5728">
        <v>46</v>
      </c>
      <c r="AA5728">
        <v>0.2</v>
      </c>
      <c r="AB5728">
        <v>3</v>
      </c>
      <c r="AC5728">
        <v>567</v>
      </c>
      <c r="AD5728">
        <v>35</v>
      </c>
      <c r="AE5728">
        <v>-2</v>
      </c>
      <c r="AF5728">
        <v>19.8</v>
      </c>
      <c r="AG5728">
        <v>2.2999999999999998</v>
      </c>
      <c r="AH5728">
        <v>230</v>
      </c>
    </row>
    <row r="5729" spans="1:34" hidden="1" x14ac:dyDescent="0.25">
      <c r="A5729" t="s">
        <v>21805</v>
      </c>
      <c r="B5729" t="s">
        <v>21806</v>
      </c>
      <c r="C5729" s="1" t="str">
        <f t="shared" si="925"/>
        <v>21:0624</v>
      </c>
      <c r="D5729" s="1" t="str">
        <f t="shared" si="926"/>
        <v>21:0195</v>
      </c>
      <c r="E5729" t="s">
        <v>21807</v>
      </c>
      <c r="F5729" t="s">
        <v>21808</v>
      </c>
      <c r="H5729">
        <v>62.226524699999999</v>
      </c>
      <c r="I5729">
        <v>-140.17192399999999</v>
      </c>
      <c r="J5729" s="1" t="str">
        <f t="shared" si="927"/>
        <v>NGR bulk stream sediment</v>
      </c>
      <c r="K5729" s="1" t="str">
        <f t="shared" si="928"/>
        <v>&lt;177 micron (NGR)</v>
      </c>
      <c r="L5729">
        <v>61</v>
      </c>
      <c r="M5729" t="s">
        <v>81</v>
      </c>
      <c r="N5729">
        <v>1186</v>
      </c>
      <c r="O5729">
        <v>118</v>
      </c>
      <c r="P5729">
        <v>31</v>
      </c>
      <c r="Q5729">
        <v>7</v>
      </c>
      <c r="R5729">
        <v>14</v>
      </c>
      <c r="S5729">
        <v>8</v>
      </c>
      <c r="T5729">
        <v>-0.2</v>
      </c>
      <c r="U5729">
        <v>720</v>
      </c>
      <c r="V5729">
        <v>4.3899999999999997</v>
      </c>
      <c r="W5729">
        <v>0.2</v>
      </c>
      <c r="X5729">
        <v>11</v>
      </c>
      <c r="Y5729">
        <v>-2</v>
      </c>
      <c r="Z5729">
        <v>40</v>
      </c>
      <c r="AA5729">
        <v>-0.2</v>
      </c>
      <c r="AB5729">
        <v>4</v>
      </c>
      <c r="AC5729">
        <v>369</v>
      </c>
      <c r="AD5729">
        <v>80</v>
      </c>
      <c r="AE5729">
        <v>-2</v>
      </c>
      <c r="AF5729">
        <v>69</v>
      </c>
      <c r="AG5729">
        <v>1.1000000000000001</v>
      </c>
      <c r="AH5729">
        <v>115</v>
      </c>
    </row>
    <row r="5730" spans="1:34" hidden="1" x14ac:dyDescent="0.25">
      <c r="A5730" t="s">
        <v>21809</v>
      </c>
      <c r="B5730" t="s">
        <v>21810</v>
      </c>
      <c r="C5730" s="1" t="str">
        <f t="shared" si="925"/>
        <v>21:0624</v>
      </c>
      <c r="D5730" s="1" t="str">
        <f t="shared" si="926"/>
        <v>21:0195</v>
      </c>
      <c r="E5730" t="s">
        <v>21811</v>
      </c>
      <c r="F5730" t="s">
        <v>21812</v>
      </c>
      <c r="H5730">
        <v>62.277320500000002</v>
      </c>
      <c r="I5730">
        <v>-140.31454679999999</v>
      </c>
      <c r="J5730" s="1" t="str">
        <f t="shared" si="927"/>
        <v>NGR bulk stream sediment</v>
      </c>
      <c r="K5730" s="1" t="str">
        <f t="shared" si="928"/>
        <v>&lt;177 micron (NGR)</v>
      </c>
      <c r="L5730">
        <v>61</v>
      </c>
      <c r="M5730" t="s">
        <v>86</v>
      </c>
      <c r="N5730">
        <v>1187</v>
      </c>
      <c r="O5730">
        <v>84</v>
      </c>
      <c r="P5730">
        <v>43</v>
      </c>
      <c r="Q5730">
        <v>5</v>
      </c>
      <c r="R5730">
        <v>22</v>
      </c>
      <c r="S5730">
        <v>6</v>
      </c>
      <c r="T5730">
        <v>-0.2</v>
      </c>
      <c r="U5730">
        <v>648</v>
      </c>
      <c r="V5730">
        <v>2.75</v>
      </c>
      <c r="W5730">
        <v>-0.2</v>
      </c>
      <c r="X5730">
        <v>9</v>
      </c>
      <c r="Y5730">
        <v>-2</v>
      </c>
      <c r="Z5730">
        <v>40</v>
      </c>
      <c r="AA5730">
        <v>0.2</v>
      </c>
      <c r="AB5730">
        <v>3</v>
      </c>
      <c r="AC5730">
        <v>396</v>
      </c>
      <c r="AD5730">
        <v>110</v>
      </c>
      <c r="AE5730">
        <v>2</v>
      </c>
      <c r="AF5730">
        <v>47.2</v>
      </c>
      <c r="AG5730">
        <v>1.3</v>
      </c>
      <c r="AH5730">
        <v>135</v>
      </c>
    </row>
    <row r="5731" spans="1:34" hidden="1" x14ac:dyDescent="0.25">
      <c r="A5731" t="s">
        <v>21813</v>
      </c>
      <c r="B5731" t="s">
        <v>21814</v>
      </c>
      <c r="C5731" s="1" t="str">
        <f t="shared" si="925"/>
        <v>21:0624</v>
      </c>
      <c r="D5731" s="1" t="str">
        <f t="shared" si="926"/>
        <v>21:0195</v>
      </c>
      <c r="E5731" t="s">
        <v>21815</v>
      </c>
      <c r="F5731" t="s">
        <v>21816</v>
      </c>
      <c r="H5731">
        <v>62.306035199999997</v>
      </c>
      <c r="I5731">
        <v>-140.32905220000001</v>
      </c>
      <c r="J5731" s="1" t="str">
        <f t="shared" si="927"/>
        <v>NGR bulk stream sediment</v>
      </c>
      <c r="K5731" s="1" t="str">
        <f t="shared" si="928"/>
        <v>&lt;177 micron (NGR)</v>
      </c>
      <c r="L5731">
        <v>61</v>
      </c>
      <c r="M5731" t="s">
        <v>91</v>
      </c>
      <c r="N5731">
        <v>1188</v>
      </c>
      <c r="O5731">
        <v>66</v>
      </c>
      <c r="P5731">
        <v>24</v>
      </c>
      <c r="Q5731">
        <v>5</v>
      </c>
      <c r="R5731">
        <v>24</v>
      </c>
      <c r="S5731">
        <v>7</v>
      </c>
      <c r="T5731">
        <v>-0.2</v>
      </c>
      <c r="U5731">
        <v>288</v>
      </c>
      <c r="V5731">
        <v>2.04</v>
      </c>
      <c r="W5731">
        <v>-0.2</v>
      </c>
      <c r="X5731">
        <v>4</v>
      </c>
      <c r="Y5731">
        <v>-2</v>
      </c>
      <c r="Z5731">
        <v>46</v>
      </c>
      <c r="AA5731">
        <v>-0.2</v>
      </c>
      <c r="AB5731">
        <v>2</v>
      </c>
      <c r="AC5731">
        <v>578</v>
      </c>
      <c r="AD5731">
        <v>20</v>
      </c>
      <c r="AE5731">
        <v>2</v>
      </c>
      <c r="AF5731">
        <v>10.8</v>
      </c>
      <c r="AG5731">
        <v>1.8</v>
      </c>
      <c r="AH5731">
        <v>230</v>
      </c>
    </row>
    <row r="5732" spans="1:34" hidden="1" x14ac:dyDescent="0.25">
      <c r="A5732" t="s">
        <v>21817</v>
      </c>
      <c r="B5732" t="s">
        <v>21818</v>
      </c>
      <c r="C5732" s="1" t="str">
        <f t="shared" si="925"/>
        <v>21:0624</v>
      </c>
      <c r="D5732" s="1" t="str">
        <f t="shared" si="926"/>
        <v>21:0195</v>
      </c>
      <c r="E5732" t="s">
        <v>21819</v>
      </c>
      <c r="F5732" t="s">
        <v>21820</v>
      </c>
      <c r="H5732">
        <v>62.287741500000003</v>
      </c>
      <c r="I5732">
        <v>-140.2418322</v>
      </c>
      <c r="J5732" s="1" t="str">
        <f t="shared" si="927"/>
        <v>NGR bulk stream sediment</v>
      </c>
      <c r="K5732" s="1" t="str">
        <f t="shared" si="928"/>
        <v>&lt;177 micron (NGR)</v>
      </c>
      <c r="L5732">
        <v>61</v>
      </c>
      <c r="M5732" t="s">
        <v>96</v>
      </c>
      <c r="N5732">
        <v>1189</v>
      </c>
      <c r="O5732">
        <v>103</v>
      </c>
      <c r="P5732">
        <v>19</v>
      </c>
      <c r="Q5732">
        <v>7</v>
      </c>
      <c r="R5732">
        <v>16</v>
      </c>
      <c r="S5732">
        <v>8</v>
      </c>
      <c r="T5732">
        <v>-0.2</v>
      </c>
      <c r="U5732">
        <v>1440</v>
      </c>
      <c r="V5732">
        <v>3.67</v>
      </c>
      <c r="W5732">
        <v>-0.2</v>
      </c>
      <c r="X5732">
        <v>6</v>
      </c>
      <c r="Y5732">
        <v>-2</v>
      </c>
      <c r="Z5732">
        <v>38</v>
      </c>
      <c r="AA5732">
        <v>-0.2</v>
      </c>
      <c r="AB5732">
        <v>3</v>
      </c>
      <c r="AC5732">
        <v>514</v>
      </c>
      <c r="AD5732">
        <v>60</v>
      </c>
      <c r="AE5732">
        <v>-2</v>
      </c>
      <c r="AF5732">
        <v>29.2</v>
      </c>
      <c r="AG5732">
        <v>1.5</v>
      </c>
      <c r="AH5732">
        <v>245</v>
      </c>
    </row>
    <row r="5733" spans="1:34" hidden="1" x14ac:dyDescent="0.25">
      <c r="A5733" t="s">
        <v>21821</v>
      </c>
      <c r="B5733" t="s">
        <v>21822</v>
      </c>
      <c r="C5733" s="1" t="str">
        <f t="shared" si="925"/>
        <v>21:0624</v>
      </c>
      <c r="D5733" s="1" t="str">
        <f t="shared" si="926"/>
        <v>21:0195</v>
      </c>
      <c r="E5733" t="s">
        <v>21823</v>
      </c>
      <c r="F5733" t="s">
        <v>21824</v>
      </c>
      <c r="H5733">
        <v>62.231195700000001</v>
      </c>
      <c r="I5733">
        <v>-140.0387082</v>
      </c>
      <c r="J5733" s="1" t="str">
        <f t="shared" si="927"/>
        <v>NGR bulk stream sediment</v>
      </c>
      <c r="K5733" s="1" t="str">
        <f t="shared" si="928"/>
        <v>&lt;177 micron (NGR)</v>
      </c>
      <c r="L5733">
        <v>61</v>
      </c>
      <c r="M5733" t="s">
        <v>101</v>
      </c>
      <c r="N5733">
        <v>1190</v>
      </c>
      <c r="O5733">
        <v>118</v>
      </c>
      <c r="P5733">
        <v>26</v>
      </c>
      <c r="Q5733">
        <v>6</v>
      </c>
      <c r="R5733">
        <v>22</v>
      </c>
      <c r="S5733">
        <v>14</v>
      </c>
      <c r="T5733">
        <v>-0.2</v>
      </c>
      <c r="U5733">
        <v>3960</v>
      </c>
      <c r="V5733">
        <v>2.5499999999999998</v>
      </c>
      <c r="W5733">
        <v>0.2</v>
      </c>
      <c r="X5733">
        <v>6</v>
      </c>
      <c r="Y5733">
        <v>-2</v>
      </c>
      <c r="Z5733">
        <v>35</v>
      </c>
      <c r="AA5733">
        <v>0.2</v>
      </c>
      <c r="AB5733">
        <v>3</v>
      </c>
      <c r="AC5733">
        <v>433</v>
      </c>
      <c r="AD5733">
        <v>75</v>
      </c>
      <c r="AE5733">
        <v>-2</v>
      </c>
      <c r="AF5733">
        <v>49.6</v>
      </c>
      <c r="AG5733">
        <v>1.9</v>
      </c>
      <c r="AH5733">
        <v>135</v>
      </c>
    </row>
    <row r="5734" spans="1:34" hidden="1" x14ac:dyDescent="0.25">
      <c r="A5734" t="s">
        <v>21825</v>
      </c>
      <c r="B5734" t="s">
        <v>21826</v>
      </c>
      <c r="C5734" s="1" t="str">
        <f t="shared" si="925"/>
        <v>21:0624</v>
      </c>
      <c r="D5734" s="1" t="str">
        <f>HYPERLINK("http://geochem.nrcan.gc.ca/cdogs/content/svy/svy_e.htm", "")</f>
        <v/>
      </c>
      <c r="G5734" s="1" t="str">
        <f>HYPERLINK("http://geochem.nrcan.gc.ca/cdogs/content/cr_/cr_00079_e.htm", "79")</f>
        <v>79</v>
      </c>
      <c r="J5734" t="s">
        <v>69</v>
      </c>
      <c r="K5734" t="s">
        <v>70</v>
      </c>
      <c r="L5734">
        <v>61</v>
      </c>
      <c r="M5734" t="s">
        <v>71</v>
      </c>
      <c r="N5734">
        <v>1191</v>
      </c>
      <c r="O5734">
        <v>107</v>
      </c>
      <c r="P5734">
        <v>88</v>
      </c>
      <c r="Q5734">
        <v>17</v>
      </c>
      <c r="R5734">
        <v>221</v>
      </c>
      <c r="S5734">
        <v>23</v>
      </c>
      <c r="T5734">
        <v>-0.2</v>
      </c>
      <c r="U5734">
        <v>840</v>
      </c>
      <c r="V5734">
        <v>2.75</v>
      </c>
      <c r="W5734">
        <v>1.2</v>
      </c>
      <c r="X5734">
        <v>7</v>
      </c>
      <c r="Y5734">
        <v>-2</v>
      </c>
      <c r="Z5734">
        <v>56</v>
      </c>
      <c r="AA5734">
        <v>0.3</v>
      </c>
      <c r="AB5734">
        <v>2</v>
      </c>
      <c r="AC5734">
        <v>842</v>
      </c>
      <c r="AD5734">
        <v>40</v>
      </c>
      <c r="AE5734">
        <v>4</v>
      </c>
      <c r="AF5734">
        <v>2.6</v>
      </c>
      <c r="AG5734">
        <v>3</v>
      </c>
      <c r="AH5734">
        <v>460</v>
      </c>
    </row>
    <row r="5735" spans="1:34" hidden="1" x14ac:dyDescent="0.25">
      <c r="A5735" t="s">
        <v>21827</v>
      </c>
      <c r="B5735" t="s">
        <v>21828</v>
      </c>
      <c r="C5735" s="1" t="str">
        <f t="shared" si="925"/>
        <v>21:0624</v>
      </c>
      <c r="D5735" s="1" t="str">
        <f t="shared" ref="D5735:D5746" si="929">HYPERLINK("http://geochem.nrcan.gc.ca/cdogs/content/svy/svy210195_e.htm", "21:0195")</f>
        <v>21:0195</v>
      </c>
      <c r="E5735" t="s">
        <v>21829</v>
      </c>
      <c r="F5735" t="s">
        <v>21830</v>
      </c>
      <c r="H5735">
        <v>62.194082399999999</v>
      </c>
      <c r="I5735">
        <v>-140.0396782</v>
      </c>
      <c r="J5735" s="1" t="str">
        <f t="shared" ref="J5735:J5746" si="930">HYPERLINK("http://geochem.nrcan.gc.ca/cdogs/content/kwd/kwd020030_e.htm", "NGR bulk stream sediment")</f>
        <v>NGR bulk stream sediment</v>
      </c>
      <c r="K5735" s="1" t="str">
        <f t="shared" ref="K5735:K5746" si="931">HYPERLINK("http://geochem.nrcan.gc.ca/cdogs/content/kwd/kwd080006_e.htm", "&lt;177 micron (NGR)")</f>
        <v>&lt;177 micron (NGR)</v>
      </c>
      <c r="L5735">
        <v>61</v>
      </c>
      <c r="M5735" t="s">
        <v>106</v>
      </c>
      <c r="N5735">
        <v>1192</v>
      </c>
      <c r="O5735">
        <v>77</v>
      </c>
      <c r="P5735">
        <v>22</v>
      </c>
      <c r="Q5735">
        <v>8</v>
      </c>
      <c r="R5735">
        <v>28</v>
      </c>
      <c r="S5735">
        <v>8</v>
      </c>
      <c r="T5735">
        <v>-0.2</v>
      </c>
      <c r="U5735">
        <v>528</v>
      </c>
      <c r="V5735">
        <v>2.4500000000000002</v>
      </c>
      <c r="W5735">
        <v>-0.2</v>
      </c>
      <c r="X5735">
        <v>4</v>
      </c>
      <c r="Y5735">
        <v>-2</v>
      </c>
      <c r="Z5735">
        <v>47</v>
      </c>
      <c r="AA5735">
        <v>0.3</v>
      </c>
      <c r="AB5735">
        <v>3</v>
      </c>
      <c r="AC5735">
        <v>761</v>
      </c>
      <c r="AD5735">
        <v>30</v>
      </c>
      <c r="AE5735">
        <v>-2</v>
      </c>
      <c r="AF5735">
        <v>10.6</v>
      </c>
      <c r="AG5735">
        <v>3.8</v>
      </c>
      <c r="AH5735">
        <v>400</v>
      </c>
    </row>
    <row r="5736" spans="1:34" hidden="1" x14ac:dyDescent="0.25">
      <c r="A5736" t="s">
        <v>21831</v>
      </c>
      <c r="B5736" t="s">
        <v>21832</v>
      </c>
      <c r="C5736" s="1" t="str">
        <f t="shared" si="925"/>
        <v>21:0624</v>
      </c>
      <c r="D5736" s="1" t="str">
        <f t="shared" si="929"/>
        <v>21:0195</v>
      </c>
      <c r="E5736" t="s">
        <v>21833</v>
      </c>
      <c r="F5736" t="s">
        <v>21834</v>
      </c>
      <c r="H5736">
        <v>62.145342800000002</v>
      </c>
      <c r="I5736">
        <v>-140.0775045</v>
      </c>
      <c r="J5736" s="1" t="str">
        <f t="shared" si="930"/>
        <v>NGR bulk stream sediment</v>
      </c>
      <c r="K5736" s="1" t="str">
        <f t="shared" si="931"/>
        <v>&lt;177 micron (NGR)</v>
      </c>
      <c r="L5736">
        <v>61</v>
      </c>
      <c r="M5736" t="s">
        <v>111</v>
      </c>
      <c r="N5736">
        <v>1193</v>
      </c>
      <c r="O5736">
        <v>65</v>
      </c>
      <c r="P5736">
        <v>26</v>
      </c>
      <c r="Q5736">
        <v>8</v>
      </c>
      <c r="R5736">
        <v>20</v>
      </c>
      <c r="S5736">
        <v>6</v>
      </c>
      <c r="T5736">
        <v>-0.2</v>
      </c>
      <c r="U5736">
        <v>178</v>
      </c>
      <c r="V5736">
        <v>2.2400000000000002</v>
      </c>
      <c r="W5736">
        <v>-0.2</v>
      </c>
      <c r="X5736">
        <v>6</v>
      </c>
      <c r="Y5736">
        <v>-2</v>
      </c>
      <c r="Z5736">
        <v>38</v>
      </c>
      <c r="AA5736">
        <v>0.3</v>
      </c>
      <c r="AB5736">
        <v>4</v>
      </c>
      <c r="AC5736">
        <v>659</v>
      </c>
      <c r="AD5736">
        <v>30</v>
      </c>
      <c r="AE5736">
        <v>-2</v>
      </c>
      <c r="AF5736">
        <v>23.6</v>
      </c>
      <c r="AG5736">
        <v>2.5</v>
      </c>
      <c r="AH5736">
        <v>365</v>
      </c>
    </row>
    <row r="5737" spans="1:34" hidden="1" x14ac:dyDescent="0.25">
      <c r="A5737" t="s">
        <v>21835</v>
      </c>
      <c r="B5737" t="s">
        <v>21836</v>
      </c>
      <c r="C5737" s="1" t="str">
        <f t="shared" si="925"/>
        <v>21:0624</v>
      </c>
      <c r="D5737" s="1" t="str">
        <f t="shared" si="929"/>
        <v>21:0195</v>
      </c>
      <c r="E5737" t="s">
        <v>21837</v>
      </c>
      <c r="F5737" t="s">
        <v>21838</v>
      </c>
      <c r="H5737">
        <v>62.236377400000002</v>
      </c>
      <c r="I5737">
        <v>-140.7845682</v>
      </c>
      <c r="J5737" s="1" t="str">
        <f t="shared" si="930"/>
        <v>NGR bulk stream sediment</v>
      </c>
      <c r="K5737" s="1" t="str">
        <f t="shared" si="931"/>
        <v>&lt;177 micron (NGR)</v>
      </c>
      <c r="L5737">
        <v>61</v>
      </c>
      <c r="M5737" t="s">
        <v>116</v>
      </c>
      <c r="N5737">
        <v>1194</v>
      </c>
      <c r="O5737">
        <v>52</v>
      </c>
      <c r="P5737">
        <v>19</v>
      </c>
      <c r="Q5737">
        <v>5</v>
      </c>
      <c r="R5737">
        <v>23</v>
      </c>
      <c r="S5737">
        <v>7</v>
      </c>
      <c r="T5737">
        <v>-0.2</v>
      </c>
      <c r="U5737">
        <v>312</v>
      </c>
      <c r="V5737">
        <v>1.84</v>
      </c>
      <c r="W5737">
        <v>-0.2</v>
      </c>
      <c r="X5737">
        <v>3</v>
      </c>
      <c r="Y5737">
        <v>-2</v>
      </c>
      <c r="Z5737">
        <v>44</v>
      </c>
      <c r="AA5737">
        <v>0.3</v>
      </c>
      <c r="AB5737">
        <v>3</v>
      </c>
      <c r="AC5737">
        <v>578</v>
      </c>
      <c r="AD5737">
        <v>20</v>
      </c>
      <c r="AE5737">
        <v>2</v>
      </c>
      <c r="AF5737">
        <v>6.8</v>
      </c>
      <c r="AG5737">
        <v>1.7</v>
      </c>
      <c r="AH5737">
        <v>245</v>
      </c>
    </row>
    <row r="5738" spans="1:34" hidden="1" x14ac:dyDescent="0.25">
      <c r="A5738" t="s">
        <v>21839</v>
      </c>
      <c r="B5738" t="s">
        <v>21840</v>
      </c>
      <c r="C5738" s="1" t="str">
        <f t="shared" si="925"/>
        <v>21:0624</v>
      </c>
      <c r="D5738" s="1" t="str">
        <f t="shared" si="929"/>
        <v>21:0195</v>
      </c>
      <c r="E5738" t="s">
        <v>21841</v>
      </c>
      <c r="F5738" t="s">
        <v>21842</v>
      </c>
      <c r="H5738">
        <v>62.213794499999999</v>
      </c>
      <c r="I5738">
        <v>-140.78542010000001</v>
      </c>
      <c r="J5738" s="1" t="str">
        <f t="shared" si="930"/>
        <v>NGR bulk stream sediment</v>
      </c>
      <c r="K5738" s="1" t="str">
        <f t="shared" si="931"/>
        <v>&lt;177 micron (NGR)</v>
      </c>
      <c r="L5738">
        <v>61</v>
      </c>
      <c r="M5738" t="s">
        <v>121</v>
      </c>
      <c r="N5738">
        <v>1195</v>
      </c>
      <c r="O5738">
        <v>94</v>
      </c>
      <c r="P5738">
        <v>44</v>
      </c>
      <c r="Q5738">
        <v>5</v>
      </c>
      <c r="R5738">
        <v>30</v>
      </c>
      <c r="S5738">
        <v>13</v>
      </c>
      <c r="T5738">
        <v>-0.2</v>
      </c>
      <c r="U5738">
        <v>182</v>
      </c>
      <c r="V5738">
        <v>1.69</v>
      </c>
      <c r="W5738">
        <v>0.2</v>
      </c>
      <c r="X5738">
        <v>2</v>
      </c>
      <c r="Y5738">
        <v>-2</v>
      </c>
      <c r="Z5738">
        <v>43</v>
      </c>
      <c r="AA5738">
        <v>0.2</v>
      </c>
      <c r="AB5738">
        <v>5</v>
      </c>
      <c r="AC5738">
        <v>559</v>
      </c>
      <c r="AD5738">
        <v>35</v>
      </c>
      <c r="AE5738">
        <v>-2</v>
      </c>
      <c r="AF5738">
        <v>13.8</v>
      </c>
      <c r="AG5738">
        <v>1.7</v>
      </c>
      <c r="AH5738">
        <v>230</v>
      </c>
    </row>
    <row r="5739" spans="1:34" hidden="1" x14ac:dyDescent="0.25">
      <c r="A5739" t="s">
        <v>21843</v>
      </c>
      <c r="B5739" t="s">
        <v>21844</v>
      </c>
      <c r="C5739" s="1" t="str">
        <f t="shared" si="925"/>
        <v>21:0624</v>
      </c>
      <c r="D5739" s="1" t="str">
        <f t="shared" si="929"/>
        <v>21:0195</v>
      </c>
      <c r="E5739" t="s">
        <v>21845</v>
      </c>
      <c r="F5739" t="s">
        <v>21846</v>
      </c>
      <c r="H5739">
        <v>62.2090915</v>
      </c>
      <c r="I5739">
        <v>-140.8553125</v>
      </c>
      <c r="J5739" s="1" t="str">
        <f t="shared" si="930"/>
        <v>NGR bulk stream sediment</v>
      </c>
      <c r="K5739" s="1" t="str">
        <f t="shared" si="931"/>
        <v>&lt;177 micron (NGR)</v>
      </c>
      <c r="L5739">
        <v>61</v>
      </c>
      <c r="M5739" t="s">
        <v>126</v>
      </c>
      <c r="N5739">
        <v>1196</v>
      </c>
      <c r="O5739">
        <v>157</v>
      </c>
      <c r="P5739">
        <v>19</v>
      </c>
      <c r="Q5739">
        <v>6</v>
      </c>
      <c r="R5739">
        <v>11</v>
      </c>
      <c r="S5739">
        <v>14</v>
      </c>
      <c r="T5739">
        <v>-0.2</v>
      </c>
      <c r="U5739">
        <v>4560</v>
      </c>
      <c r="V5739">
        <v>10.7</v>
      </c>
      <c r="W5739">
        <v>-0.2</v>
      </c>
      <c r="X5739">
        <v>10</v>
      </c>
      <c r="Y5739">
        <v>-2</v>
      </c>
      <c r="Z5739">
        <v>28</v>
      </c>
      <c r="AA5739">
        <v>-0.2</v>
      </c>
      <c r="AB5739">
        <v>2</v>
      </c>
      <c r="AC5739">
        <v>310</v>
      </c>
      <c r="AD5739">
        <v>85</v>
      </c>
      <c r="AE5739">
        <v>-2</v>
      </c>
      <c r="AF5739">
        <v>52.2</v>
      </c>
      <c r="AG5739">
        <v>0.8</v>
      </c>
      <c r="AH5739">
        <v>150</v>
      </c>
    </row>
    <row r="5740" spans="1:34" hidden="1" x14ac:dyDescent="0.25">
      <c r="A5740" t="s">
        <v>21847</v>
      </c>
      <c r="B5740" t="s">
        <v>21848</v>
      </c>
      <c r="C5740" s="1" t="str">
        <f t="shared" si="925"/>
        <v>21:0624</v>
      </c>
      <c r="D5740" s="1" t="str">
        <f t="shared" si="929"/>
        <v>21:0195</v>
      </c>
      <c r="E5740" t="s">
        <v>21849</v>
      </c>
      <c r="F5740" t="s">
        <v>21850</v>
      </c>
      <c r="H5740">
        <v>62.179103099999999</v>
      </c>
      <c r="I5740">
        <v>-140.94325760000001</v>
      </c>
      <c r="J5740" s="1" t="str">
        <f t="shared" si="930"/>
        <v>NGR bulk stream sediment</v>
      </c>
      <c r="K5740" s="1" t="str">
        <f t="shared" si="931"/>
        <v>&lt;177 micron (NGR)</v>
      </c>
      <c r="L5740">
        <v>61</v>
      </c>
      <c r="M5740" t="s">
        <v>131</v>
      </c>
      <c r="N5740">
        <v>1197</v>
      </c>
      <c r="O5740">
        <v>80</v>
      </c>
      <c r="P5740">
        <v>32</v>
      </c>
      <c r="Q5740">
        <v>8</v>
      </c>
      <c r="R5740">
        <v>24</v>
      </c>
      <c r="S5740">
        <v>10</v>
      </c>
      <c r="T5740">
        <v>0.2</v>
      </c>
      <c r="U5740">
        <v>240</v>
      </c>
      <c r="V5740">
        <v>2.5499999999999998</v>
      </c>
      <c r="W5740">
        <v>-0.2</v>
      </c>
      <c r="X5740">
        <v>4</v>
      </c>
      <c r="Y5740">
        <v>-2</v>
      </c>
      <c r="Z5740">
        <v>48</v>
      </c>
      <c r="AA5740">
        <v>-0.2</v>
      </c>
      <c r="AB5740">
        <v>2</v>
      </c>
      <c r="AC5740">
        <v>589</v>
      </c>
      <c r="AD5740">
        <v>40</v>
      </c>
      <c r="AE5740">
        <v>-2</v>
      </c>
      <c r="AF5740">
        <v>13.4</v>
      </c>
      <c r="AG5740">
        <v>2</v>
      </c>
      <c r="AH5740">
        <v>250</v>
      </c>
    </row>
    <row r="5741" spans="1:34" hidden="1" x14ac:dyDescent="0.25">
      <c r="A5741" t="s">
        <v>21851</v>
      </c>
      <c r="B5741" t="s">
        <v>21852</v>
      </c>
      <c r="C5741" s="1" t="str">
        <f t="shared" si="925"/>
        <v>21:0624</v>
      </c>
      <c r="D5741" s="1" t="str">
        <f t="shared" si="929"/>
        <v>21:0195</v>
      </c>
      <c r="E5741" t="s">
        <v>21853</v>
      </c>
      <c r="F5741" t="s">
        <v>21854</v>
      </c>
      <c r="H5741">
        <v>62.141334499999999</v>
      </c>
      <c r="I5741">
        <v>-140.9520924</v>
      </c>
      <c r="J5741" s="1" t="str">
        <f t="shared" si="930"/>
        <v>NGR bulk stream sediment</v>
      </c>
      <c r="K5741" s="1" t="str">
        <f t="shared" si="931"/>
        <v>&lt;177 micron (NGR)</v>
      </c>
      <c r="L5741">
        <v>62</v>
      </c>
      <c r="M5741" t="s">
        <v>38</v>
      </c>
      <c r="N5741">
        <v>1198</v>
      </c>
      <c r="O5741">
        <v>62</v>
      </c>
      <c r="P5741">
        <v>41</v>
      </c>
      <c r="Q5741">
        <v>7</v>
      </c>
      <c r="R5741">
        <v>36</v>
      </c>
      <c r="S5741">
        <v>11</v>
      </c>
      <c r="T5741">
        <v>-0.2</v>
      </c>
      <c r="U5741">
        <v>372</v>
      </c>
      <c r="V5741">
        <v>2.14</v>
      </c>
      <c r="W5741">
        <v>-0.2</v>
      </c>
      <c r="X5741">
        <v>7</v>
      </c>
      <c r="Y5741">
        <v>-2</v>
      </c>
      <c r="Z5741">
        <v>47</v>
      </c>
      <c r="AA5741">
        <v>-0.2</v>
      </c>
      <c r="AB5741">
        <v>2</v>
      </c>
      <c r="AC5741">
        <v>624</v>
      </c>
      <c r="AD5741">
        <v>10</v>
      </c>
      <c r="AE5741">
        <v>2</v>
      </c>
      <c r="AF5741">
        <v>3</v>
      </c>
      <c r="AG5741">
        <v>1.5</v>
      </c>
      <c r="AH5741">
        <v>250</v>
      </c>
    </row>
    <row r="5742" spans="1:34" hidden="1" x14ac:dyDescent="0.25">
      <c r="A5742" t="s">
        <v>21855</v>
      </c>
      <c r="B5742" t="s">
        <v>21856</v>
      </c>
      <c r="C5742" s="1" t="str">
        <f t="shared" si="925"/>
        <v>21:0624</v>
      </c>
      <c r="D5742" s="1" t="str">
        <f t="shared" si="929"/>
        <v>21:0195</v>
      </c>
      <c r="E5742" t="s">
        <v>21857</v>
      </c>
      <c r="F5742" t="s">
        <v>21858</v>
      </c>
      <c r="H5742">
        <v>62.1512435</v>
      </c>
      <c r="I5742">
        <v>-140.9942116</v>
      </c>
      <c r="J5742" s="1" t="str">
        <f t="shared" si="930"/>
        <v>NGR bulk stream sediment</v>
      </c>
      <c r="K5742" s="1" t="str">
        <f t="shared" si="931"/>
        <v>&lt;177 micron (NGR)</v>
      </c>
      <c r="L5742">
        <v>62</v>
      </c>
      <c r="M5742" t="s">
        <v>43</v>
      </c>
      <c r="N5742">
        <v>1199</v>
      </c>
      <c r="O5742">
        <v>112</v>
      </c>
      <c r="P5742">
        <v>74</v>
      </c>
      <c r="Q5742">
        <v>10</v>
      </c>
      <c r="R5742">
        <v>35</v>
      </c>
      <c r="S5742">
        <v>13</v>
      </c>
      <c r="T5742">
        <v>-0.2</v>
      </c>
      <c r="U5742">
        <v>564</v>
      </c>
      <c r="V5742">
        <v>3.57</v>
      </c>
      <c r="W5742">
        <v>-0.2</v>
      </c>
      <c r="X5742">
        <v>7</v>
      </c>
      <c r="Y5742">
        <v>-2</v>
      </c>
      <c r="Z5742">
        <v>48</v>
      </c>
      <c r="AA5742">
        <v>1.8</v>
      </c>
      <c r="AB5742">
        <v>3</v>
      </c>
      <c r="AC5742">
        <v>769</v>
      </c>
      <c r="AD5742">
        <v>40</v>
      </c>
      <c r="AE5742">
        <v>2</v>
      </c>
      <c r="AF5742">
        <v>3.6</v>
      </c>
      <c r="AG5742">
        <v>2.1</v>
      </c>
      <c r="AH5742">
        <v>320</v>
      </c>
    </row>
    <row r="5743" spans="1:34" hidden="1" x14ac:dyDescent="0.25">
      <c r="A5743" t="s">
        <v>21859</v>
      </c>
      <c r="B5743" t="s">
        <v>21860</v>
      </c>
      <c r="C5743" s="1" t="str">
        <f t="shared" si="925"/>
        <v>21:0624</v>
      </c>
      <c r="D5743" s="1" t="str">
        <f t="shared" si="929"/>
        <v>21:0195</v>
      </c>
      <c r="E5743" t="s">
        <v>21853</v>
      </c>
      <c r="F5743" t="s">
        <v>21861</v>
      </c>
      <c r="H5743">
        <v>62.141334499999999</v>
      </c>
      <c r="I5743">
        <v>-140.9520924</v>
      </c>
      <c r="J5743" s="1" t="str">
        <f t="shared" si="930"/>
        <v>NGR bulk stream sediment</v>
      </c>
      <c r="K5743" s="1" t="str">
        <f t="shared" si="931"/>
        <v>&lt;177 micron (NGR)</v>
      </c>
      <c r="L5743">
        <v>62</v>
      </c>
      <c r="M5743" t="s">
        <v>47</v>
      </c>
      <c r="N5743">
        <v>1200</v>
      </c>
      <c r="O5743">
        <v>61</v>
      </c>
      <c r="P5743">
        <v>40</v>
      </c>
      <c r="Q5743">
        <v>7</v>
      </c>
      <c r="R5743">
        <v>36</v>
      </c>
      <c r="S5743">
        <v>10</v>
      </c>
      <c r="T5743">
        <v>-0.2</v>
      </c>
      <c r="U5743">
        <v>384</v>
      </c>
      <c r="V5743">
        <v>2.2400000000000002</v>
      </c>
      <c r="W5743">
        <v>-0.2</v>
      </c>
      <c r="X5743">
        <v>3</v>
      </c>
      <c r="Y5743">
        <v>-2</v>
      </c>
      <c r="Z5743">
        <v>47</v>
      </c>
      <c r="AA5743">
        <v>-0.2</v>
      </c>
      <c r="AB5743">
        <v>2</v>
      </c>
      <c r="AC5743">
        <v>638</v>
      </c>
      <c r="AD5743">
        <v>10</v>
      </c>
      <c r="AE5743">
        <v>2</v>
      </c>
      <c r="AF5743">
        <v>2.6</v>
      </c>
      <c r="AG5743">
        <v>1.5</v>
      </c>
      <c r="AH5743">
        <v>290</v>
      </c>
    </row>
    <row r="5744" spans="1:34" hidden="1" x14ac:dyDescent="0.25">
      <c r="A5744" t="s">
        <v>21862</v>
      </c>
      <c r="B5744" t="s">
        <v>21863</v>
      </c>
      <c r="C5744" s="1" t="str">
        <f t="shared" si="925"/>
        <v>21:0624</v>
      </c>
      <c r="D5744" s="1" t="str">
        <f t="shared" si="929"/>
        <v>21:0195</v>
      </c>
      <c r="E5744" t="s">
        <v>21853</v>
      </c>
      <c r="F5744" t="s">
        <v>21864</v>
      </c>
      <c r="H5744">
        <v>62.141334499999999</v>
      </c>
      <c r="I5744">
        <v>-140.9520924</v>
      </c>
      <c r="J5744" s="1" t="str">
        <f t="shared" si="930"/>
        <v>NGR bulk stream sediment</v>
      </c>
      <c r="K5744" s="1" t="str">
        <f t="shared" si="931"/>
        <v>&lt;177 micron (NGR)</v>
      </c>
      <c r="L5744">
        <v>62</v>
      </c>
      <c r="M5744" t="s">
        <v>51</v>
      </c>
      <c r="N5744">
        <v>1201</v>
      </c>
      <c r="O5744">
        <v>55</v>
      </c>
      <c r="P5744">
        <v>36</v>
      </c>
      <c r="Q5744">
        <v>4</v>
      </c>
      <c r="R5744">
        <v>34</v>
      </c>
      <c r="S5744">
        <v>10</v>
      </c>
      <c r="T5744">
        <v>-0.2</v>
      </c>
      <c r="U5744">
        <v>348</v>
      </c>
      <c r="V5744">
        <v>2.2400000000000002</v>
      </c>
      <c r="W5744">
        <v>-0.2</v>
      </c>
      <c r="X5744">
        <v>3</v>
      </c>
      <c r="Y5744">
        <v>-2</v>
      </c>
      <c r="Z5744">
        <v>47</v>
      </c>
      <c r="AA5744">
        <v>-0.2</v>
      </c>
      <c r="AB5744">
        <v>3</v>
      </c>
      <c r="AC5744">
        <v>603</v>
      </c>
      <c r="AD5744">
        <v>10</v>
      </c>
      <c r="AE5744">
        <v>-2</v>
      </c>
      <c r="AF5744">
        <v>1.8</v>
      </c>
      <c r="AG5744">
        <v>1.7</v>
      </c>
      <c r="AH5744">
        <v>245</v>
      </c>
    </row>
    <row r="5745" spans="1:34" hidden="1" x14ac:dyDescent="0.25">
      <c r="A5745" t="s">
        <v>21865</v>
      </c>
      <c r="B5745" t="s">
        <v>21866</v>
      </c>
      <c r="C5745" s="1" t="str">
        <f t="shared" si="925"/>
        <v>21:0624</v>
      </c>
      <c r="D5745" s="1" t="str">
        <f t="shared" si="929"/>
        <v>21:0195</v>
      </c>
      <c r="E5745" t="s">
        <v>21867</v>
      </c>
      <c r="F5745" t="s">
        <v>21868</v>
      </c>
      <c r="H5745">
        <v>62.115701899999998</v>
      </c>
      <c r="I5745">
        <v>-140.90676959999999</v>
      </c>
      <c r="J5745" s="1" t="str">
        <f t="shared" si="930"/>
        <v>NGR bulk stream sediment</v>
      </c>
      <c r="K5745" s="1" t="str">
        <f t="shared" si="931"/>
        <v>&lt;177 micron (NGR)</v>
      </c>
      <c r="L5745">
        <v>62</v>
      </c>
      <c r="M5745" t="s">
        <v>56</v>
      </c>
      <c r="N5745">
        <v>1202</v>
      </c>
      <c r="O5745">
        <v>55</v>
      </c>
      <c r="P5745">
        <v>36</v>
      </c>
      <c r="Q5745">
        <v>6</v>
      </c>
      <c r="R5745">
        <v>35</v>
      </c>
      <c r="S5745">
        <v>11</v>
      </c>
      <c r="T5745">
        <v>-0.2</v>
      </c>
      <c r="U5745">
        <v>336</v>
      </c>
      <c r="V5745">
        <v>2.2400000000000002</v>
      </c>
      <c r="W5745">
        <v>-0.2</v>
      </c>
      <c r="X5745">
        <v>6</v>
      </c>
      <c r="Y5745">
        <v>-2</v>
      </c>
      <c r="Z5745">
        <v>49</v>
      </c>
      <c r="AA5745">
        <v>-0.2</v>
      </c>
      <c r="AB5745">
        <v>2</v>
      </c>
      <c r="AC5745">
        <v>606</v>
      </c>
      <c r="AD5745">
        <v>-10</v>
      </c>
      <c r="AE5745">
        <v>2</v>
      </c>
      <c r="AF5745">
        <v>2.6</v>
      </c>
      <c r="AG5745">
        <v>1.4</v>
      </c>
      <c r="AH5745">
        <v>245</v>
      </c>
    </row>
    <row r="5746" spans="1:34" hidden="1" x14ac:dyDescent="0.25">
      <c r="A5746" t="s">
        <v>21869</v>
      </c>
      <c r="B5746" t="s">
        <v>21870</v>
      </c>
      <c r="C5746" s="1" t="str">
        <f t="shared" si="925"/>
        <v>21:0624</v>
      </c>
      <c r="D5746" s="1" t="str">
        <f t="shared" si="929"/>
        <v>21:0195</v>
      </c>
      <c r="E5746" t="s">
        <v>21871</v>
      </c>
      <c r="F5746" t="s">
        <v>21872</v>
      </c>
      <c r="H5746">
        <v>62.101346700000001</v>
      </c>
      <c r="I5746">
        <v>-140.91759769999999</v>
      </c>
      <c r="J5746" s="1" t="str">
        <f t="shared" si="930"/>
        <v>NGR bulk stream sediment</v>
      </c>
      <c r="K5746" s="1" t="str">
        <f t="shared" si="931"/>
        <v>&lt;177 micron (NGR)</v>
      </c>
      <c r="L5746">
        <v>62</v>
      </c>
      <c r="M5746" t="s">
        <v>61</v>
      </c>
      <c r="N5746">
        <v>1203</v>
      </c>
      <c r="O5746">
        <v>120</v>
      </c>
      <c r="P5746">
        <v>84</v>
      </c>
      <c r="Q5746">
        <v>13</v>
      </c>
      <c r="R5746">
        <v>47</v>
      </c>
      <c r="S5746">
        <v>17</v>
      </c>
      <c r="T5746">
        <v>-0.2</v>
      </c>
      <c r="U5746">
        <v>744</v>
      </c>
      <c r="V5746">
        <v>4.08</v>
      </c>
      <c r="W5746">
        <v>-0.2</v>
      </c>
      <c r="X5746">
        <v>11</v>
      </c>
      <c r="Y5746">
        <v>-2</v>
      </c>
      <c r="Z5746">
        <v>52</v>
      </c>
      <c r="AA5746">
        <v>0.6</v>
      </c>
      <c r="AB5746">
        <v>4</v>
      </c>
      <c r="AC5746">
        <v>733</v>
      </c>
      <c r="AD5746">
        <v>50</v>
      </c>
      <c r="AE5746">
        <v>2</v>
      </c>
      <c r="AF5746">
        <v>2.6</v>
      </c>
      <c r="AG5746">
        <v>2.2000000000000002</v>
      </c>
      <c r="AH5746">
        <v>330</v>
      </c>
    </row>
    <row r="5747" spans="1:34" hidden="1" x14ac:dyDescent="0.25">
      <c r="A5747" t="s">
        <v>21873</v>
      </c>
      <c r="B5747" t="s">
        <v>21874</v>
      </c>
      <c r="C5747" s="1" t="str">
        <f t="shared" si="925"/>
        <v>21:0624</v>
      </c>
      <c r="D5747" s="1" t="str">
        <f>HYPERLINK("http://geochem.nrcan.gc.ca/cdogs/content/svy/svy_e.htm", "")</f>
        <v/>
      </c>
      <c r="G5747" s="1" t="str">
        <f>HYPERLINK("http://geochem.nrcan.gc.ca/cdogs/content/cr_/cr_00077_e.htm", "77")</f>
        <v>77</v>
      </c>
      <c r="J5747" t="s">
        <v>69</v>
      </c>
      <c r="K5747" t="s">
        <v>70</v>
      </c>
      <c r="L5747">
        <v>62</v>
      </c>
      <c r="M5747" t="s">
        <v>71</v>
      </c>
      <c r="N5747">
        <v>1204</v>
      </c>
      <c r="O5747">
        <v>126</v>
      </c>
      <c r="P5747">
        <v>64</v>
      </c>
      <c r="Q5747">
        <v>30</v>
      </c>
      <c r="R5747">
        <v>306</v>
      </c>
      <c r="S5747">
        <v>24</v>
      </c>
      <c r="T5747">
        <v>0.2</v>
      </c>
      <c r="U5747">
        <v>552</v>
      </c>
      <c r="V5747">
        <v>2.96</v>
      </c>
      <c r="W5747">
        <v>1.1000000000000001</v>
      </c>
      <c r="X5747">
        <v>11</v>
      </c>
      <c r="Y5747">
        <v>-2</v>
      </c>
      <c r="Z5747">
        <v>53</v>
      </c>
      <c r="AA5747">
        <v>0.8</v>
      </c>
      <c r="AB5747">
        <v>6</v>
      </c>
      <c r="AC5747">
        <v>759</v>
      </c>
      <c r="AD5747">
        <v>25</v>
      </c>
      <c r="AE5747">
        <v>18</v>
      </c>
      <c r="AF5747">
        <v>2.6</v>
      </c>
      <c r="AG5747">
        <v>18.2</v>
      </c>
      <c r="AH5747">
        <v>460</v>
      </c>
    </row>
    <row r="5748" spans="1:34" hidden="1" x14ac:dyDescent="0.25">
      <c r="A5748" t="s">
        <v>21875</v>
      </c>
      <c r="B5748" t="s">
        <v>21876</v>
      </c>
      <c r="C5748" s="1" t="str">
        <f t="shared" si="925"/>
        <v>21:0624</v>
      </c>
      <c r="D5748" s="1" t="str">
        <f t="shared" ref="D5748:D5778" si="932">HYPERLINK("http://geochem.nrcan.gc.ca/cdogs/content/svy/svy210195_e.htm", "21:0195")</f>
        <v>21:0195</v>
      </c>
      <c r="E5748" t="s">
        <v>21877</v>
      </c>
      <c r="F5748" t="s">
        <v>21878</v>
      </c>
      <c r="H5748">
        <v>62.1050027</v>
      </c>
      <c r="I5748">
        <v>-140.84718290000001</v>
      </c>
      <c r="J5748" s="1" t="str">
        <f t="shared" ref="J5748:J5778" si="933">HYPERLINK("http://geochem.nrcan.gc.ca/cdogs/content/kwd/kwd020030_e.htm", "NGR bulk stream sediment")</f>
        <v>NGR bulk stream sediment</v>
      </c>
      <c r="K5748" s="1" t="str">
        <f t="shared" ref="K5748:K5778" si="934">HYPERLINK("http://geochem.nrcan.gc.ca/cdogs/content/kwd/kwd080006_e.htm", "&lt;177 micron (NGR)")</f>
        <v>&lt;177 micron (NGR)</v>
      </c>
      <c r="L5748">
        <v>62</v>
      </c>
      <c r="M5748" t="s">
        <v>66</v>
      </c>
      <c r="N5748">
        <v>1205</v>
      </c>
      <c r="O5748">
        <v>121</v>
      </c>
      <c r="P5748">
        <v>36</v>
      </c>
      <c r="Q5748">
        <v>7</v>
      </c>
      <c r="R5748">
        <v>25</v>
      </c>
      <c r="S5748">
        <v>11</v>
      </c>
      <c r="T5748">
        <v>-0.2</v>
      </c>
      <c r="U5748">
        <v>1032</v>
      </c>
      <c r="V5748">
        <v>2.86</v>
      </c>
      <c r="W5748">
        <v>-0.2</v>
      </c>
      <c r="X5748">
        <v>3</v>
      </c>
      <c r="Y5748">
        <v>-2</v>
      </c>
      <c r="Z5748">
        <v>36</v>
      </c>
      <c r="AA5748">
        <v>-0.2</v>
      </c>
      <c r="AB5748">
        <v>2</v>
      </c>
      <c r="AC5748">
        <v>530</v>
      </c>
      <c r="AD5748">
        <v>60</v>
      </c>
      <c r="AE5748">
        <v>-2</v>
      </c>
      <c r="AF5748">
        <v>32.200000000000003</v>
      </c>
      <c r="AG5748">
        <v>1.7</v>
      </c>
      <c r="AH5748">
        <v>245</v>
      </c>
    </row>
    <row r="5749" spans="1:34" hidden="1" x14ac:dyDescent="0.25">
      <c r="A5749" t="s">
        <v>21879</v>
      </c>
      <c r="B5749" t="s">
        <v>21880</v>
      </c>
      <c r="C5749" s="1" t="str">
        <f t="shared" si="925"/>
        <v>21:0624</v>
      </c>
      <c r="D5749" s="1" t="str">
        <f t="shared" si="932"/>
        <v>21:0195</v>
      </c>
      <c r="E5749" t="s">
        <v>21881</v>
      </c>
      <c r="F5749" t="s">
        <v>21882</v>
      </c>
      <c r="H5749">
        <v>62.107427199999997</v>
      </c>
      <c r="I5749">
        <v>-140.7698814</v>
      </c>
      <c r="J5749" s="1" t="str">
        <f t="shared" si="933"/>
        <v>NGR bulk stream sediment</v>
      </c>
      <c r="K5749" s="1" t="str">
        <f t="shared" si="934"/>
        <v>&lt;177 micron (NGR)</v>
      </c>
      <c r="L5749">
        <v>62</v>
      </c>
      <c r="M5749" t="s">
        <v>76</v>
      </c>
      <c r="N5749">
        <v>1206</v>
      </c>
      <c r="O5749">
        <v>164</v>
      </c>
      <c r="P5749">
        <v>20</v>
      </c>
      <c r="Q5749">
        <v>6</v>
      </c>
      <c r="R5749">
        <v>12</v>
      </c>
      <c r="S5749">
        <v>13</v>
      </c>
      <c r="T5749">
        <v>-0.2</v>
      </c>
      <c r="U5749">
        <v>1680</v>
      </c>
      <c r="V5749">
        <v>12.8</v>
      </c>
      <c r="W5749">
        <v>-0.2</v>
      </c>
      <c r="X5749">
        <v>9</v>
      </c>
      <c r="Y5749">
        <v>-2</v>
      </c>
      <c r="Z5749">
        <v>30</v>
      </c>
      <c r="AA5749">
        <v>-0.2</v>
      </c>
      <c r="AB5749">
        <v>2</v>
      </c>
      <c r="AC5749">
        <v>235</v>
      </c>
      <c r="AD5749">
        <v>90</v>
      </c>
      <c r="AE5749">
        <v>-2</v>
      </c>
      <c r="AF5749">
        <v>55.2</v>
      </c>
      <c r="AG5749">
        <v>0.5</v>
      </c>
      <c r="AH5749">
        <v>180</v>
      </c>
    </row>
    <row r="5750" spans="1:34" hidden="1" x14ac:dyDescent="0.25">
      <c r="A5750" t="s">
        <v>21883</v>
      </c>
      <c r="B5750" t="s">
        <v>21884</v>
      </c>
      <c r="C5750" s="1" t="str">
        <f t="shared" si="925"/>
        <v>21:0624</v>
      </c>
      <c r="D5750" s="1" t="str">
        <f t="shared" si="932"/>
        <v>21:0195</v>
      </c>
      <c r="E5750" t="s">
        <v>21885</v>
      </c>
      <c r="F5750" t="s">
        <v>21886</v>
      </c>
      <c r="H5750">
        <v>62.119311600000003</v>
      </c>
      <c r="I5750">
        <v>-140.68720089999999</v>
      </c>
      <c r="J5750" s="1" t="str">
        <f t="shared" si="933"/>
        <v>NGR bulk stream sediment</v>
      </c>
      <c r="K5750" s="1" t="str">
        <f t="shared" si="934"/>
        <v>&lt;177 micron (NGR)</v>
      </c>
      <c r="L5750">
        <v>62</v>
      </c>
      <c r="M5750" t="s">
        <v>81</v>
      </c>
      <c r="N5750">
        <v>1207</v>
      </c>
      <c r="O5750">
        <v>163</v>
      </c>
      <c r="P5750">
        <v>31</v>
      </c>
      <c r="Q5750">
        <v>8</v>
      </c>
      <c r="R5750">
        <v>13</v>
      </c>
      <c r="S5750">
        <v>8</v>
      </c>
      <c r="T5750">
        <v>-0.2</v>
      </c>
      <c r="U5750">
        <v>4920</v>
      </c>
      <c r="V5750">
        <v>11.7</v>
      </c>
      <c r="W5750">
        <v>-0.2</v>
      </c>
      <c r="X5750">
        <v>22</v>
      </c>
      <c r="Y5750">
        <v>-2</v>
      </c>
      <c r="Z5750">
        <v>41</v>
      </c>
      <c r="AA5750">
        <v>0.2</v>
      </c>
      <c r="AB5750">
        <v>3</v>
      </c>
      <c r="AC5750">
        <v>858</v>
      </c>
      <c r="AD5750">
        <v>85</v>
      </c>
      <c r="AE5750">
        <v>-2</v>
      </c>
      <c r="AF5750">
        <v>58.2</v>
      </c>
      <c r="AG5750">
        <v>0.8</v>
      </c>
      <c r="AH5750">
        <v>135</v>
      </c>
    </row>
    <row r="5751" spans="1:34" hidden="1" x14ac:dyDescent="0.25">
      <c r="A5751" t="s">
        <v>21887</v>
      </c>
      <c r="B5751" t="s">
        <v>21888</v>
      </c>
      <c r="C5751" s="1" t="str">
        <f t="shared" si="925"/>
        <v>21:0624</v>
      </c>
      <c r="D5751" s="1" t="str">
        <f t="shared" si="932"/>
        <v>21:0195</v>
      </c>
      <c r="E5751" t="s">
        <v>21889</v>
      </c>
      <c r="F5751" t="s">
        <v>21890</v>
      </c>
      <c r="H5751">
        <v>62.117897399999997</v>
      </c>
      <c r="I5751">
        <v>-140.65488199999999</v>
      </c>
      <c r="J5751" s="1" t="str">
        <f t="shared" si="933"/>
        <v>NGR bulk stream sediment</v>
      </c>
      <c r="K5751" s="1" t="str">
        <f t="shared" si="934"/>
        <v>&lt;177 micron (NGR)</v>
      </c>
      <c r="L5751">
        <v>62</v>
      </c>
      <c r="M5751" t="s">
        <v>86</v>
      </c>
      <c r="N5751">
        <v>1208</v>
      </c>
      <c r="O5751">
        <v>79</v>
      </c>
      <c r="P5751">
        <v>32</v>
      </c>
      <c r="Q5751">
        <v>8</v>
      </c>
      <c r="R5751">
        <v>25</v>
      </c>
      <c r="S5751">
        <v>10</v>
      </c>
      <c r="T5751">
        <v>-0.2</v>
      </c>
      <c r="U5751">
        <v>444</v>
      </c>
      <c r="V5751">
        <v>2.2400000000000002</v>
      </c>
      <c r="W5751">
        <v>-0.2</v>
      </c>
      <c r="X5751">
        <v>2</v>
      </c>
      <c r="Y5751">
        <v>-2</v>
      </c>
      <c r="Z5751">
        <v>40</v>
      </c>
      <c r="AA5751">
        <v>0.2</v>
      </c>
      <c r="AB5751">
        <v>4</v>
      </c>
      <c r="AC5751">
        <v>645</v>
      </c>
      <c r="AD5751">
        <v>30</v>
      </c>
      <c r="AE5751">
        <v>2</v>
      </c>
      <c r="AF5751">
        <v>14.8</v>
      </c>
      <c r="AG5751">
        <v>3.2</v>
      </c>
      <c r="AH5751">
        <v>245</v>
      </c>
    </row>
    <row r="5752" spans="1:34" hidden="1" x14ac:dyDescent="0.25">
      <c r="A5752" t="s">
        <v>21891</v>
      </c>
      <c r="B5752" t="s">
        <v>21892</v>
      </c>
      <c r="C5752" s="1" t="str">
        <f t="shared" si="925"/>
        <v>21:0624</v>
      </c>
      <c r="D5752" s="1" t="str">
        <f t="shared" si="932"/>
        <v>21:0195</v>
      </c>
      <c r="E5752" t="s">
        <v>21893</v>
      </c>
      <c r="F5752" t="s">
        <v>21894</v>
      </c>
      <c r="H5752">
        <v>62.132383500000003</v>
      </c>
      <c r="I5752">
        <v>-140.6070283</v>
      </c>
      <c r="J5752" s="1" t="str">
        <f t="shared" si="933"/>
        <v>NGR bulk stream sediment</v>
      </c>
      <c r="K5752" s="1" t="str">
        <f t="shared" si="934"/>
        <v>&lt;177 micron (NGR)</v>
      </c>
      <c r="L5752">
        <v>62</v>
      </c>
      <c r="M5752" t="s">
        <v>91</v>
      </c>
      <c r="N5752">
        <v>1209</v>
      </c>
      <c r="O5752">
        <v>126</v>
      </c>
      <c r="P5752">
        <v>50</v>
      </c>
      <c r="Q5752">
        <v>10</v>
      </c>
      <c r="R5752">
        <v>53</v>
      </c>
      <c r="S5752">
        <v>44</v>
      </c>
      <c r="T5752">
        <v>-0.2</v>
      </c>
      <c r="U5752">
        <v>11520</v>
      </c>
      <c r="V5752">
        <v>4.08</v>
      </c>
      <c r="W5752">
        <v>0.6</v>
      </c>
      <c r="X5752">
        <v>6</v>
      </c>
      <c r="Y5752">
        <v>-2</v>
      </c>
      <c r="Z5752">
        <v>59</v>
      </c>
      <c r="AA5752">
        <v>0.3</v>
      </c>
      <c r="AB5752">
        <v>3</v>
      </c>
      <c r="AC5752">
        <v>744</v>
      </c>
      <c r="AD5752">
        <v>90</v>
      </c>
      <c r="AE5752">
        <v>-2</v>
      </c>
      <c r="AF5752">
        <v>32.200000000000003</v>
      </c>
      <c r="AG5752">
        <v>2.1</v>
      </c>
      <c r="AH5752">
        <v>300</v>
      </c>
    </row>
    <row r="5753" spans="1:34" hidden="1" x14ac:dyDescent="0.25">
      <c r="A5753" t="s">
        <v>21895</v>
      </c>
      <c r="B5753" t="s">
        <v>21896</v>
      </c>
      <c r="C5753" s="1" t="str">
        <f t="shared" si="925"/>
        <v>21:0624</v>
      </c>
      <c r="D5753" s="1" t="str">
        <f t="shared" si="932"/>
        <v>21:0195</v>
      </c>
      <c r="E5753" t="s">
        <v>21897</v>
      </c>
      <c r="F5753" t="s">
        <v>21898</v>
      </c>
      <c r="H5753">
        <v>62.137149100000002</v>
      </c>
      <c r="I5753">
        <v>-140.6098628</v>
      </c>
      <c r="J5753" s="1" t="str">
        <f t="shared" si="933"/>
        <v>NGR bulk stream sediment</v>
      </c>
      <c r="K5753" s="1" t="str">
        <f t="shared" si="934"/>
        <v>&lt;177 micron (NGR)</v>
      </c>
      <c r="L5753">
        <v>62</v>
      </c>
      <c r="M5753" t="s">
        <v>96</v>
      </c>
      <c r="N5753">
        <v>1210</v>
      </c>
      <c r="O5753">
        <v>66</v>
      </c>
      <c r="P5753">
        <v>28</v>
      </c>
      <c r="Q5753">
        <v>4</v>
      </c>
      <c r="R5753">
        <v>28</v>
      </c>
      <c r="S5753">
        <v>8</v>
      </c>
      <c r="T5753">
        <v>-0.2</v>
      </c>
      <c r="U5753">
        <v>384</v>
      </c>
      <c r="V5753">
        <v>2.4500000000000002</v>
      </c>
      <c r="W5753">
        <v>0.4</v>
      </c>
      <c r="X5753">
        <v>3</v>
      </c>
      <c r="Y5753">
        <v>-2</v>
      </c>
      <c r="Z5753">
        <v>49</v>
      </c>
      <c r="AA5753">
        <v>-0.2</v>
      </c>
      <c r="AB5753">
        <v>3</v>
      </c>
      <c r="AC5753">
        <v>605</v>
      </c>
      <c r="AD5753">
        <v>20</v>
      </c>
      <c r="AE5753">
        <v>2</v>
      </c>
      <c r="AF5753">
        <v>6.4</v>
      </c>
      <c r="AG5753">
        <v>1.8</v>
      </c>
      <c r="AH5753">
        <v>300</v>
      </c>
    </row>
    <row r="5754" spans="1:34" hidden="1" x14ac:dyDescent="0.25">
      <c r="A5754" t="s">
        <v>21899</v>
      </c>
      <c r="B5754" t="s">
        <v>21900</v>
      </c>
      <c r="C5754" s="1" t="str">
        <f t="shared" si="925"/>
        <v>21:0624</v>
      </c>
      <c r="D5754" s="1" t="str">
        <f t="shared" si="932"/>
        <v>21:0195</v>
      </c>
      <c r="E5754" t="s">
        <v>21901</v>
      </c>
      <c r="F5754" t="s">
        <v>21902</v>
      </c>
      <c r="H5754">
        <v>62.153709200000002</v>
      </c>
      <c r="I5754">
        <v>-140.56421069999999</v>
      </c>
      <c r="J5754" s="1" t="str">
        <f t="shared" si="933"/>
        <v>NGR bulk stream sediment</v>
      </c>
      <c r="K5754" s="1" t="str">
        <f t="shared" si="934"/>
        <v>&lt;177 micron (NGR)</v>
      </c>
      <c r="L5754">
        <v>62</v>
      </c>
      <c r="M5754" t="s">
        <v>101</v>
      </c>
      <c r="N5754">
        <v>1211</v>
      </c>
      <c r="O5754">
        <v>77</v>
      </c>
      <c r="P5754">
        <v>46</v>
      </c>
      <c r="Q5754">
        <v>10</v>
      </c>
      <c r="R5754">
        <v>28</v>
      </c>
      <c r="S5754">
        <v>13</v>
      </c>
      <c r="T5754">
        <v>-0.2</v>
      </c>
      <c r="U5754">
        <v>384</v>
      </c>
      <c r="V5754">
        <v>2.35</v>
      </c>
      <c r="W5754">
        <v>-0.2</v>
      </c>
      <c r="X5754">
        <v>5</v>
      </c>
      <c r="Y5754">
        <v>-2</v>
      </c>
      <c r="Z5754">
        <v>46</v>
      </c>
      <c r="AA5754">
        <v>0.8</v>
      </c>
      <c r="AB5754">
        <v>2</v>
      </c>
      <c r="AC5754">
        <v>620</v>
      </c>
      <c r="AD5754">
        <v>35</v>
      </c>
      <c r="AE5754">
        <v>2</v>
      </c>
      <c r="AF5754">
        <v>17</v>
      </c>
      <c r="AG5754">
        <v>1.9</v>
      </c>
      <c r="AH5754">
        <v>290</v>
      </c>
    </row>
    <row r="5755" spans="1:34" hidden="1" x14ac:dyDescent="0.25">
      <c r="A5755" t="s">
        <v>21903</v>
      </c>
      <c r="B5755" t="s">
        <v>21904</v>
      </c>
      <c r="C5755" s="1" t="str">
        <f t="shared" si="925"/>
        <v>21:0624</v>
      </c>
      <c r="D5755" s="1" t="str">
        <f t="shared" si="932"/>
        <v>21:0195</v>
      </c>
      <c r="E5755" t="s">
        <v>21905</v>
      </c>
      <c r="F5755" t="s">
        <v>21906</v>
      </c>
      <c r="H5755">
        <v>62.130350999999997</v>
      </c>
      <c r="I5755">
        <v>-140.65982199999999</v>
      </c>
      <c r="J5755" s="1" t="str">
        <f t="shared" si="933"/>
        <v>NGR bulk stream sediment</v>
      </c>
      <c r="K5755" s="1" t="str">
        <f t="shared" si="934"/>
        <v>&lt;177 micron (NGR)</v>
      </c>
      <c r="L5755">
        <v>62</v>
      </c>
      <c r="M5755" t="s">
        <v>106</v>
      </c>
      <c r="N5755">
        <v>1212</v>
      </c>
      <c r="O5755">
        <v>50</v>
      </c>
      <c r="P5755">
        <v>20</v>
      </c>
      <c r="Q5755">
        <v>6</v>
      </c>
      <c r="R5755">
        <v>24</v>
      </c>
      <c r="S5755">
        <v>8</v>
      </c>
      <c r="T5755">
        <v>-0.2</v>
      </c>
      <c r="U5755">
        <v>312</v>
      </c>
      <c r="V5755">
        <v>2.2400000000000002</v>
      </c>
      <c r="W5755">
        <v>-0.2</v>
      </c>
      <c r="X5755">
        <v>2</v>
      </c>
      <c r="Y5755">
        <v>-2</v>
      </c>
      <c r="Z5755">
        <v>54</v>
      </c>
      <c r="AA5755">
        <v>0.2</v>
      </c>
      <c r="AB5755">
        <v>1</v>
      </c>
      <c r="AC5755">
        <v>602</v>
      </c>
      <c r="AD5755">
        <v>10</v>
      </c>
      <c r="AE5755">
        <v>4</v>
      </c>
      <c r="AF5755">
        <v>2.2000000000000002</v>
      </c>
      <c r="AG5755">
        <v>1.8</v>
      </c>
      <c r="AH5755">
        <v>270</v>
      </c>
    </row>
    <row r="5756" spans="1:34" hidden="1" x14ac:dyDescent="0.25">
      <c r="A5756" t="s">
        <v>21907</v>
      </c>
      <c r="B5756" t="s">
        <v>21908</v>
      </c>
      <c r="C5756" s="1" t="str">
        <f t="shared" si="925"/>
        <v>21:0624</v>
      </c>
      <c r="D5756" s="1" t="str">
        <f t="shared" si="932"/>
        <v>21:0195</v>
      </c>
      <c r="E5756" t="s">
        <v>21909</v>
      </c>
      <c r="F5756" t="s">
        <v>21910</v>
      </c>
      <c r="H5756">
        <v>62.134707800000001</v>
      </c>
      <c r="I5756">
        <v>-140.74497589999999</v>
      </c>
      <c r="J5756" s="1" t="str">
        <f t="shared" si="933"/>
        <v>NGR bulk stream sediment</v>
      </c>
      <c r="K5756" s="1" t="str">
        <f t="shared" si="934"/>
        <v>&lt;177 micron (NGR)</v>
      </c>
      <c r="L5756">
        <v>62</v>
      </c>
      <c r="M5756" t="s">
        <v>111</v>
      </c>
      <c r="N5756">
        <v>1213</v>
      </c>
      <c r="O5756">
        <v>102</v>
      </c>
      <c r="P5756">
        <v>32</v>
      </c>
      <c r="Q5756">
        <v>7</v>
      </c>
      <c r="R5756">
        <v>24</v>
      </c>
      <c r="S5756">
        <v>6</v>
      </c>
      <c r="T5756">
        <v>-0.2</v>
      </c>
      <c r="U5756">
        <v>732</v>
      </c>
      <c r="V5756">
        <v>2.14</v>
      </c>
      <c r="W5756">
        <v>-0.2</v>
      </c>
      <c r="X5756">
        <v>2</v>
      </c>
      <c r="Y5756">
        <v>-2</v>
      </c>
      <c r="Z5756">
        <v>35</v>
      </c>
      <c r="AA5756">
        <v>0.2</v>
      </c>
      <c r="AB5756">
        <v>2</v>
      </c>
      <c r="AC5756">
        <v>496</v>
      </c>
      <c r="AD5756">
        <v>45</v>
      </c>
      <c r="AE5756">
        <v>-2</v>
      </c>
      <c r="AF5756">
        <v>23.8</v>
      </c>
      <c r="AG5756">
        <v>2</v>
      </c>
      <c r="AH5756">
        <v>205</v>
      </c>
    </row>
    <row r="5757" spans="1:34" hidden="1" x14ac:dyDescent="0.25">
      <c r="A5757" t="s">
        <v>21911</v>
      </c>
      <c r="B5757" t="s">
        <v>21912</v>
      </c>
      <c r="C5757" s="1" t="str">
        <f t="shared" si="925"/>
        <v>21:0624</v>
      </c>
      <c r="D5757" s="1" t="str">
        <f t="shared" si="932"/>
        <v>21:0195</v>
      </c>
      <c r="E5757" t="s">
        <v>21913</v>
      </c>
      <c r="F5757" t="s">
        <v>21914</v>
      </c>
      <c r="H5757">
        <v>62.137268200000001</v>
      </c>
      <c r="I5757">
        <v>-140.79500999999999</v>
      </c>
      <c r="J5757" s="1" t="str">
        <f t="shared" si="933"/>
        <v>NGR bulk stream sediment</v>
      </c>
      <c r="K5757" s="1" t="str">
        <f t="shared" si="934"/>
        <v>&lt;177 micron (NGR)</v>
      </c>
      <c r="L5757">
        <v>62</v>
      </c>
      <c r="M5757" t="s">
        <v>116</v>
      </c>
      <c r="N5757">
        <v>1214</v>
      </c>
      <c r="O5757">
        <v>65</v>
      </c>
      <c r="P5757">
        <v>32</v>
      </c>
      <c r="Q5757">
        <v>7</v>
      </c>
      <c r="R5757">
        <v>12</v>
      </c>
      <c r="S5757">
        <v>8</v>
      </c>
      <c r="T5757">
        <v>-0.2</v>
      </c>
      <c r="U5757">
        <v>1560</v>
      </c>
      <c r="V5757">
        <v>8.77</v>
      </c>
      <c r="W5757">
        <v>-0.2</v>
      </c>
      <c r="X5757">
        <v>15</v>
      </c>
      <c r="Y5757">
        <v>3</v>
      </c>
      <c r="Z5757">
        <v>58</v>
      </c>
      <c r="AA5757">
        <v>0.4</v>
      </c>
      <c r="AB5757">
        <v>1</v>
      </c>
      <c r="AC5757">
        <v>234</v>
      </c>
      <c r="AD5757">
        <v>95</v>
      </c>
      <c r="AE5757">
        <v>-2</v>
      </c>
      <c r="AF5757">
        <v>51.2</v>
      </c>
      <c r="AG5757">
        <v>1</v>
      </c>
      <c r="AH5757">
        <v>175</v>
      </c>
    </row>
    <row r="5758" spans="1:34" hidden="1" x14ac:dyDescent="0.25">
      <c r="A5758" t="s">
        <v>21915</v>
      </c>
      <c r="B5758" t="s">
        <v>21916</v>
      </c>
      <c r="C5758" s="1" t="str">
        <f t="shared" si="925"/>
        <v>21:0624</v>
      </c>
      <c r="D5758" s="1" t="str">
        <f t="shared" si="932"/>
        <v>21:0195</v>
      </c>
      <c r="E5758" t="s">
        <v>21917</v>
      </c>
      <c r="F5758" t="s">
        <v>21918</v>
      </c>
      <c r="H5758">
        <v>62.148676799999997</v>
      </c>
      <c r="I5758">
        <v>-140.80093830000001</v>
      </c>
      <c r="J5758" s="1" t="str">
        <f t="shared" si="933"/>
        <v>NGR bulk stream sediment</v>
      </c>
      <c r="K5758" s="1" t="str">
        <f t="shared" si="934"/>
        <v>&lt;177 micron (NGR)</v>
      </c>
      <c r="L5758">
        <v>62</v>
      </c>
      <c r="M5758" t="s">
        <v>121</v>
      </c>
      <c r="N5758">
        <v>1215</v>
      </c>
      <c r="O5758">
        <v>72</v>
      </c>
      <c r="P5758">
        <v>29</v>
      </c>
      <c r="Q5758">
        <v>2</v>
      </c>
      <c r="R5758">
        <v>26</v>
      </c>
      <c r="S5758">
        <v>7</v>
      </c>
      <c r="T5758">
        <v>-0.2</v>
      </c>
      <c r="U5758">
        <v>324</v>
      </c>
      <c r="V5758">
        <v>2.2400000000000002</v>
      </c>
      <c r="W5758">
        <v>-0.2</v>
      </c>
      <c r="X5758">
        <v>2</v>
      </c>
      <c r="Y5758">
        <v>-2</v>
      </c>
      <c r="Z5758">
        <v>58</v>
      </c>
      <c r="AA5758">
        <v>-0.2</v>
      </c>
      <c r="AB5758">
        <v>1</v>
      </c>
      <c r="AC5758">
        <v>581</v>
      </c>
      <c r="AD5758">
        <v>40</v>
      </c>
      <c r="AE5758">
        <v>2</v>
      </c>
      <c r="AF5758">
        <v>8.8000000000000007</v>
      </c>
      <c r="AG5758">
        <v>2</v>
      </c>
      <c r="AH5758">
        <v>240</v>
      </c>
    </row>
    <row r="5759" spans="1:34" hidden="1" x14ac:dyDescent="0.25">
      <c r="A5759" t="s">
        <v>21919</v>
      </c>
      <c r="B5759" t="s">
        <v>21920</v>
      </c>
      <c r="C5759" s="1" t="str">
        <f t="shared" si="925"/>
        <v>21:0624</v>
      </c>
      <c r="D5759" s="1" t="str">
        <f t="shared" si="932"/>
        <v>21:0195</v>
      </c>
      <c r="E5759" t="s">
        <v>21921</v>
      </c>
      <c r="F5759" t="s">
        <v>21922</v>
      </c>
      <c r="H5759">
        <v>62.152693200000002</v>
      </c>
      <c r="I5759">
        <v>-140.8636185</v>
      </c>
      <c r="J5759" s="1" t="str">
        <f t="shared" si="933"/>
        <v>NGR bulk stream sediment</v>
      </c>
      <c r="K5759" s="1" t="str">
        <f t="shared" si="934"/>
        <v>&lt;177 micron (NGR)</v>
      </c>
      <c r="L5759">
        <v>62</v>
      </c>
      <c r="M5759" t="s">
        <v>126</v>
      </c>
      <c r="N5759">
        <v>1216</v>
      </c>
      <c r="O5759">
        <v>84</v>
      </c>
      <c r="P5759">
        <v>31</v>
      </c>
      <c r="Q5759">
        <v>5</v>
      </c>
      <c r="R5759">
        <v>36</v>
      </c>
      <c r="S5759">
        <v>10</v>
      </c>
      <c r="T5759">
        <v>-0.2</v>
      </c>
      <c r="U5759">
        <v>372</v>
      </c>
      <c r="V5759">
        <v>2.5499999999999998</v>
      </c>
      <c r="W5759">
        <v>-0.2</v>
      </c>
      <c r="X5759">
        <v>2</v>
      </c>
      <c r="Y5759">
        <v>-2</v>
      </c>
      <c r="Z5759">
        <v>71</v>
      </c>
      <c r="AA5759">
        <v>0.4</v>
      </c>
      <c r="AB5759">
        <v>1</v>
      </c>
      <c r="AC5759">
        <v>485</v>
      </c>
      <c r="AD5759">
        <v>20</v>
      </c>
      <c r="AE5759">
        <v>2</v>
      </c>
      <c r="AF5759">
        <v>8</v>
      </c>
      <c r="AG5759">
        <v>1.7</v>
      </c>
      <c r="AH5759">
        <v>230</v>
      </c>
    </row>
    <row r="5760" spans="1:34" hidden="1" x14ac:dyDescent="0.25">
      <c r="A5760" t="s">
        <v>21923</v>
      </c>
      <c r="B5760" t="s">
        <v>21924</v>
      </c>
      <c r="C5760" s="1" t="str">
        <f t="shared" ref="C5760:C5823" si="935">HYPERLINK("http://geochem.nrcan.gc.ca/cdogs/content/bdl/bdl210624_e.htm", "21:0624")</f>
        <v>21:0624</v>
      </c>
      <c r="D5760" s="1" t="str">
        <f t="shared" si="932"/>
        <v>21:0195</v>
      </c>
      <c r="E5760" t="s">
        <v>21925</v>
      </c>
      <c r="F5760" t="s">
        <v>21926</v>
      </c>
      <c r="H5760">
        <v>62.152589399999997</v>
      </c>
      <c r="I5760">
        <v>-140.88787239999999</v>
      </c>
      <c r="J5760" s="1" t="str">
        <f t="shared" si="933"/>
        <v>NGR bulk stream sediment</v>
      </c>
      <c r="K5760" s="1" t="str">
        <f t="shared" si="934"/>
        <v>&lt;177 micron (NGR)</v>
      </c>
      <c r="L5760">
        <v>62</v>
      </c>
      <c r="M5760" t="s">
        <v>131</v>
      </c>
      <c r="N5760">
        <v>1217</v>
      </c>
      <c r="O5760">
        <v>149</v>
      </c>
      <c r="P5760">
        <v>26</v>
      </c>
      <c r="Q5760">
        <v>6</v>
      </c>
      <c r="R5760">
        <v>22</v>
      </c>
      <c r="S5760">
        <v>22</v>
      </c>
      <c r="T5760">
        <v>-0.2</v>
      </c>
      <c r="U5760">
        <v>3120</v>
      </c>
      <c r="V5760">
        <v>4.28</v>
      </c>
      <c r="W5760">
        <v>-0.2</v>
      </c>
      <c r="X5760">
        <v>3</v>
      </c>
      <c r="Y5760">
        <v>-2</v>
      </c>
      <c r="Z5760">
        <v>64</v>
      </c>
      <c r="AA5760">
        <v>-0.2</v>
      </c>
      <c r="AB5760">
        <v>2</v>
      </c>
      <c r="AC5760">
        <v>478</v>
      </c>
      <c r="AD5760">
        <v>40</v>
      </c>
      <c r="AE5760">
        <v>-2</v>
      </c>
      <c r="AF5760">
        <v>30.6</v>
      </c>
      <c r="AG5760">
        <v>1.4</v>
      </c>
      <c r="AH5760">
        <v>200</v>
      </c>
    </row>
    <row r="5761" spans="1:34" hidden="1" x14ac:dyDescent="0.25">
      <c r="A5761" t="s">
        <v>21927</v>
      </c>
      <c r="B5761" t="s">
        <v>21928</v>
      </c>
      <c r="C5761" s="1" t="str">
        <f t="shared" si="935"/>
        <v>21:0624</v>
      </c>
      <c r="D5761" s="1" t="str">
        <f t="shared" si="932"/>
        <v>21:0195</v>
      </c>
      <c r="E5761" t="s">
        <v>21929</v>
      </c>
      <c r="F5761" t="s">
        <v>21930</v>
      </c>
      <c r="H5761">
        <v>62.167659700000002</v>
      </c>
      <c r="I5761">
        <v>-140.89849090000001</v>
      </c>
      <c r="J5761" s="1" t="str">
        <f t="shared" si="933"/>
        <v>NGR bulk stream sediment</v>
      </c>
      <c r="K5761" s="1" t="str">
        <f t="shared" si="934"/>
        <v>&lt;177 micron (NGR)</v>
      </c>
      <c r="L5761">
        <v>63</v>
      </c>
      <c r="M5761" t="s">
        <v>38</v>
      </c>
      <c r="N5761">
        <v>1218</v>
      </c>
      <c r="O5761">
        <v>103</v>
      </c>
      <c r="P5761">
        <v>64</v>
      </c>
      <c r="Q5761">
        <v>5</v>
      </c>
      <c r="R5761">
        <v>28</v>
      </c>
      <c r="S5761">
        <v>10</v>
      </c>
      <c r="T5761">
        <v>-0.2</v>
      </c>
      <c r="U5761">
        <v>288</v>
      </c>
      <c r="V5761">
        <v>1.88</v>
      </c>
      <c r="W5761">
        <v>-0.2</v>
      </c>
      <c r="X5761">
        <v>2</v>
      </c>
      <c r="Y5761">
        <v>-2</v>
      </c>
      <c r="Z5761">
        <v>50</v>
      </c>
      <c r="AA5761">
        <v>-0.2</v>
      </c>
      <c r="AB5761">
        <v>1</v>
      </c>
      <c r="AC5761">
        <v>432</v>
      </c>
      <c r="AD5761">
        <v>65</v>
      </c>
      <c r="AE5761">
        <v>-2</v>
      </c>
      <c r="AF5761">
        <v>35</v>
      </c>
      <c r="AG5761">
        <v>1.7</v>
      </c>
      <c r="AH5761">
        <v>295</v>
      </c>
    </row>
    <row r="5762" spans="1:34" hidden="1" x14ac:dyDescent="0.25">
      <c r="A5762" t="s">
        <v>21931</v>
      </c>
      <c r="B5762" t="s">
        <v>21932</v>
      </c>
      <c r="C5762" s="1" t="str">
        <f t="shared" si="935"/>
        <v>21:0624</v>
      </c>
      <c r="D5762" s="1" t="str">
        <f t="shared" si="932"/>
        <v>21:0195</v>
      </c>
      <c r="E5762" t="s">
        <v>21929</v>
      </c>
      <c r="F5762" t="s">
        <v>21933</v>
      </c>
      <c r="H5762">
        <v>62.167659700000002</v>
      </c>
      <c r="I5762">
        <v>-140.89849090000001</v>
      </c>
      <c r="J5762" s="1" t="str">
        <f t="shared" si="933"/>
        <v>NGR bulk stream sediment</v>
      </c>
      <c r="K5762" s="1" t="str">
        <f t="shared" si="934"/>
        <v>&lt;177 micron (NGR)</v>
      </c>
      <c r="L5762">
        <v>63</v>
      </c>
      <c r="M5762" t="s">
        <v>51</v>
      </c>
      <c r="N5762">
        <v>1219</v>
      </c>
      <c r="O5762">
        <v>121</v>
      </c>
      <c r="P5762">
        <v>83</v>
      </c>
      <c r="Q5762">
        <v>5</v>
      </c>
      <c r="R5762">
        <v>25</v>
      </c>
      <c r="S5762">
        <v>5</v>
      </c>
      <c r="T5762">
        <v>-0.2</v>
      </c>
      <c r="U5762">
        <v>211</v>
      </c>
      <c r="V5762">
        <v>1.39</v>
      </c>
      <c r="W5762">
        <v>-0.2</v>
      </c>
      <c r="X5762">
        <v>2</v>
      </c>
      <c r="Y5762">
        <v>-2</v>
      </c>
      <c r="Z5762">
        <v>30</v>
      </c>
      <c r="AA5762">
        <v>0.2</v>
      </c>
      <c r="AB5762">
        <v>1</v>
      </c>
      <c r="AC5762">
        <v>375</v>
      </c>
      <c r="AD5762">
        <v>85</v>
      </c>
      <c r="AE5762">
        <v>-2</v>
      </c>
      <c r="AF5762">
        <v>47.4</v>
      </c>
      <c r="AG5762">
        <v>2</v>
      </c>
      <c r="AH5762">
        <v>190</v>
      </c>
    </row>
    <row r="5763" spans="1:34" hidden="1" x14ac:dyDescent="0.25">
      <c r="A5763" t="s">
        <v>21934</v>
      </c>
      <c r="B5763" t="s">
        <v>21935</v>
      </c>
      <c r="C5763" s="1" t="str">
        <f t="shared" si="935"/>
        <v>21:0624</v>
      </c>
      <c r="D5763" s="1" t="str">
        <f t="shared" si="932"/>
        <v>21:0195</v>
      </c>
      <c r="E5763" t="s">
        <v>21929</v>
      </c>
      <c r="F5763" t="s">
        <v>21936</v>
      </c>
      <c r="H5763">
        <v>62.167659700000002</v>
      </c>
      <c r="I5763">
        <v>-140.89849090000001</v>
      </c>
      <c r="J5763" s="1" t="str">
        <f t="shared" si="933"/>
        <v>NGR bulk stream sediment</v>
      </c>
      <c r="K5763" s="1" t="str">
        <f t="shared" si="934"/>
        <v>&lt;177 micron (NGR)</v>
      </c>
      <c r="L5763">
        <v>63</v>
      </c>
      <c r="M5763" t="s">
        <v>47</v>
      </c>
      <c r="N5763">
        <v>1220</v>
      </c>
      <c r="O5763">
        <v>112</v>
      </c>
      <c r="P5763">
        <v>65</v>
      </c>
      <c r="Q5763">
        <v>5</v>
      </c>
      <c r="R5763">
        <v>27</v>
      </c>
      <c r="S5763">
        <v>7</v>
      </c>
      <c r="T5763">
        <v>-0.2</v>
      </c>
      <c r="U5763">
        <v>288</v>
      </c>
      <c r="V5763">
        <v>1.9</v>
      </c>
      <c r="W5763">
        <v>-0.2</v>
      </c>
      <c r="X5763">
        <v>2</v>
      </c>
      <c r="Y5763">
        <v>-2</v>
      </c>
      <c r="Z5763">
        <v>52</v>
      </c>
      <c r="AA5763">
        <v>0.4</v>
      </c>
      <c r="AB5763">
        <v>2</v>
      </c>
      <c r="AC5763">
        <v>422</v>
      </c>
      <c r="AD5763">
        <v>65</v>
      </c>
      <c r="AE5763">
        <v>-2</v>
      </c>
      <c r="AF5763">
        <v>34.200000000000003</v>
      </c>
      <c r="AG5763">
        <v>1.9</v>
      </c>
      <c r="AH5763">
        <v>200</v>
      </c>
    </row>
    <row r="5764" spans="1:34" hidden="1" x14ac:dyDescent="0.25">
      <c r="A5764" t="s">
        <v>21937</v>
      </c>
      <c r="B5764" t="s">
        <v>21938</v>
      </c>
      <c r="C5764" s="1" t="str">
        <f t="shared" si="935"/>
        <v>21:0624</v>
      </c>
      <c r="D5764" s="1" t="str">
        <f t="shared" si="932"/>
        <v>21:0195</v>
      </c>
      <c r="E5764" t="s">
        <v>21939</v>
      </c>
      <c r="F5764" t="s">
        <v>21940</v>
      </c>
      <c r="H5764">
        <v>62.1842653</v>
      </c>
      <c r="I5764">
        <v>-140.8188001</v>
      </c>
      <c r="J5764" s="1" t="str">
        <f t="shared" si="933"/>
        <v>NGR bulk stream sediment</v>
      </c>
      <c r="K5764" s="1" t="str">
        <f t="shared" si="934"/>
        <v>&lt;177 micron (NGR)</v>
      </c>
      <c r="L5764">
        <v>63</v>
      </c>
      <c r="M5764" t="s">
        <v>43</v>
      </c>
      <c r="N5764">
        <v>1221</v>
      </c>
      <c r="O5764">
        <v>86</v>
      </c>
      <c r="P5764">
        <v>29</v>
      </c>
      <c r="Q5764">
        <v>5</v>
      </c>
      <c r="R5764">
        <v>19</v>
      </c>
      <c r="S5764">
        <v>8</v>
      </c>
      <c r="T5764">
        <v>-0.2</v>
      </c>
      <c r="U5764">
        <v>384</v>
      </c>
      <c r="V5764">
        <v>1.67</v>
      </c>
      <c r="W5764">
        <v>-0.2</v>
      </c>
      <c r="X5764">
        <v>2</v>
      </c>
      <c r="Y5764">
        <v>-2</v>
      </c>
      <c r="Z5764">
        <v>40</v>
      </c>
      <c r="AA5764">
        <v>-0.2</v>
      </c>
      <c r="AB5764">
        <v>2</v>
      </c>
      <c r="AC5764">
        <v>478</v>
      </c>
      <c r="AD5764">
        <v>45</v>
      </c>
      <c r="AE5764">
        <v>-2</v>
      </c>
      <c r="AF5764">
        <v>20</v>
      </c>
      <c r="AG5764">
        <v>1.5</v>
      </c>
      <c r="AH5764">
        <v>220</v>
      </c>
    </row>
    <row r="5765" spans="1:34" hidden="1" x14ac:dyDescent="0.25">
      <c r="A5765" t="s">
        <v>21941</v>
      </c>
      <c r="B5765" t="s">
        <v>21942</v>
      </c>
      <c r="C5765" s="1" t="str">
        <f t="shared" si="935"/>
        <v>21:0624</v>
      </c>
      <c r="D5765" s="1" t="str">
        <f t="shared" si="932"/>
        <v>21:0195</v>
      </c>
      <c r="E5765" t="s">
        <v>21943</v>
      </c>
      <c r="F5765" t="s">
        <v>21944</v>
      </c>
      <c r="H5765">
        <v>62.176746899999998</v>
      </c>
      <c r="I5765">
        <v>-140.75654900000001</v>
      </c>
      <c r="J5765" s="1" t="str">
        <f t="shared" si="933"/>
        <v>NGR bulk stream sediment</v>
      </c>
      <c r="K5765" s="1" t="str">
        <f t="shared" si="934"/>
        <v>&lt;177 micron (NGR)</v>
      </c>
      <c r="L5765">
        <v>63</v>
      </c>
      <c r="M5765" t="s">
        <v>56</v>
      </c>
      <c r="N5765">
        <v>1222</v>
      </c>
      <c r="O5765">
        <v>62</v>
      </c>
      <c r="P5765">
        <v>40</v>
      </c>
      <c r="Q5765">
        <v>7</v>
      </c>
      <c r="R5765">
        <v>24</v>
      </c>
      <c r="S5765">
        <v>8</v>
      </c>
      <c r="T5765">
        <v>-0.2</v>
      </c>
      <c r="U5765">
        <v>360</v>
      </c>
      <c r="V5765">
        <v>2.04</v>
      </c>
      <c r="W5765">
        <v>-0.2</v>
      </c>
      <c r="X5765">
        <v>2</v>
      </c>
      <c r="Y5765">
        <v>-2</v>
      </c>
      <c r="Z5765">
        <v>52</v>
      </c>
      <c r="AA5765">
        <v>0.4</v>
      </c>
      <c r="AB5765">
        <v>2</v>
      </c>
      <c r="AC5765">
        <v>545</v>
      </c>
      <c r="AD5765">
        <v>30</v>
      </c>
      <c r="AE5765">
        <v>-2</v>
      </c>
      <c r="AF5765">
        <v>16.8</v>
      </c>
      <c r="AG5765">
        <v>2</v>
      </c>
      <c r="AH5765">
        <v>220</v>
      </c>
    </row>
    <row r="5766" spans="1:34" hidden="1" x14ac:dyDescent="0.25">
      <c r="A5766" t="s">
        <v>21945</v>
      </c>
      <c r="B5766" t="s">
        <v>21946</v>
      </c>
      <c r="C5766" s="1" t="str">
        <f t="shared" si="935"/>
        <v>21:0624</v>
      </c>
      <c r="D5766" s="1" t="str">
        <f t="shared" si="932"/>
        <v>21:0195</v>
      </c>
      <c r="E5766" t="s">
        <v>21947</v>
      </c>
      <c r="F5766" t="s">
        <v>21948</v>
      </c>
      <c r="H5766">
        <v>62.166666800000002</v>
      </c>
      <c r="I5766">
        <v>-140.69738760000001</v>
      </c>
      <c r="J5766" s="1" t="str">
        <f t="shared" si="933"/>
        <v>NGR bulk stream sediment</v>
      </c>
      <c r="K5766" s="1" t="str">
        <f t="shared" si="934"/>
        <v>&lt;177 micron (NGR)</v>
      </c>
      <c r="L5766">
        <v>63</v>
      </c>
      <c r="M5766" t="s">
        <v>61</v>
      </c>
      <c r="N5766">
        <v>1223</v>
      </c>
      <c r="O5766">
        <v>64</v>
      </c>
      <c r="P5766">
        <v>23</v>
      </c>
      <c r="Q5766">
        <v>4</v>
      </c>
      <c r="R5766">
        <v>30</v>
      </c>
      <c r="S5766">
        <v>13</v>
      </c>
      <c r="T5766">
        <v>-0.2</v>
      </c>
      <c r="U5766">
        <v>564</v>
      </c>
      <c r="V5766">
        <v>2.4500000000000002</v>
      </c>
      <c r="W5766">
        <v>-0.2</v>
      </c>
      <c r="X5766">
        <v>3</v>
      </c>
      <c r="Y5766">
        <v>-2</v>
      </c>
      <c r="Z5766">
        <v>53</v>
      </c>
      <c r="AA5766">
        <v>0.4</v>
      </c>
      <c r="AB5766">
        <v>3</v>
      </c>
      <c r="AC5766">
        <v>510</v>
      </c>
      <c r="AD5766">
        <v>20</v>
      </c>
      <c r="AE5766">
        <v>2</v>
      </c>
      <c r="AF5766">
        <v>6.8</v>
      </c>
      <c r="AG5766">
        <v>1.8</v>
      </c>
      <c r="AH5766">
        <v>230</v>
      </c>
    </row>
    <row r="5767" spans="1:34" hidden="1" x14ac:dyDescent="0.25">
      <c r="A5767" t="s">
        <v>21949</v>
      </c>
      <c r="B5767" t="s">
        <v>21950</v>
      </c>
      <c r="C5767" s="1" t="str">
        <f t="shared" si="935"/>
        <v>21:0624</v>
      </c>
      <c r="D5767" s="1" t="str">
        <f t="shared" si="932"/>
        <v>21:0195</v>
      </c>
      <c r="E5767" t="s">
        <v>21951</v>
      </c>
      <c r="F5767" t="s">
        <v>21952</v>
      </c>
      <c r="H5767">
        <v>62.164013799999999</v>
      </c>
      <c r="I5767">
        <v>-140.6640141</v>
      </c>
      <c r="J5767" s="1" t="str">
        <f t="shared" si="933"/>
        <v>NGR bulk stream sediment</v>
      </c>
      <c r="K5767" s="1" t="str">
        <f t="shared" si="934"/>
        <v>&lt;177 micron (NGR)</v>
      </c>
      <c r="L5767">
        <v>63</v>
      </c>
      <c r="M5767" t="s">
        <v>66</v>
      </c>
      <c r="N5767">
        <v>1224</v>
      </c>
      <c r="O5767">
        <v>43</v>
      </c>
      <c r="P5767">
        <v>18</v>
      </c>
      <c r="Q5767">
        <v>2</v>
      </c>
      <c r="R5767">
        <v>18</v>
      </c>
      <c r="S5767">
        <v>7</v>
      </c>
      <c r="T5767">
        <v>-0.2</v>
      </c>
      <c r="U5767">
        <v>372</v>
      </c>
      <c r="V5767">
        <v>1.67</v>
      </c>
      <c r="W5767">
        <v>-0.2</v>
      </c>
      <c r="X5767">
        <v>2</v>
      </c>
      <c r="Y5767">
        <v>-2</v>
      </c>
      <c r="Z5767">
        <v>46</v>
      </c>
      <c r="AA5767">
        <v>0.4</v>
      </c>
      <c r="AB5767">
        <v>1</v>
      </c>
      <c r="AC5767">
        <v>591</v>
      </c>
      <c r="AD5767">
        <v>10</v>
      </c>
      <c r="AE5767">
        <v>2</v>
      </c>
      <c r="AF5767">
        <v>3.8</v>
      </c>
      <c r="AG5767">
        <v>1.7</v>
      </c>
      <c r="AH5767">
        <v>305</v>
      </c>
    </row>
    <row r="5768" spans="1:34" hidden="1" x14ac:dyDescent="0.25">
      <c r="A5768" t="s">
        <v>21953</v>
      </c>
      <c r="B5768" t="s">
        <v>21954</v>
      </c>
      <c r="C5768" s="1" t="str">
        <f t="shared" si="935"/>
        <v>21:0624</v>
      </c>
      <c r="D5768" s="1" t="str">
        <f t="shared" si="932"/>
        <v>21:0195</v>
      </c>
      <c r="E5768" t="s">
        <v>21955</v>
      </c>
      <c r="F5768" t="s">
        <v>21956</v>
      </c>
      <c r="H5768">
        <v>62.185352399999999</v>
      </c>
      <c r="I5768">
        <v>-140.65377040000001</v>
      </c>
      <c r="J5768" s="1" t="str">
        <f t="shared" si="933"/>
        <v>NGR bulk stream sediment</v>
      </c>
      <c r="K5768" s="1" t="str">
        <f t="shared" si="934"/>
        <v>&lt;177 micron (NGR)</v>
      </c>
      <c r="L5768">
        <v>63</v>
      </c>
      <c r="M5768" t="s">
        <v>76</v>
      </c>
      <c r="N5768">
        <v>1225</v>
      </c>
      <c r="O5768">
        <v>44</v>
      </c>
      <c r="P5768">
        <v>23</v>
      </c>
      <c r="Q5768">
        <v>5</v>
      </c>
      <c r="R5768">
        <v>19</v>
      </c>
      <c r="S5768">
        <v>8</v>
      </c>
      <c r="T5768">
        <v>-0.2</v>
      </c>
      <c r="U5768">
        <v>384</v>
      </c>
      <c r="V5768">
        <v>1.84</v>
      </c>
      <c r="W5768">
        <v>-0.2</v>
      </c>
      <c r="X5768">
        <v>2</v>
      </c>
      <c r="Y5768">
        <v>-2</v>
      </c>
      <c r="Z5768">
        <v>46</v>
      </c>
      <c r="AA5768">
        <v>-0.2</v>
      </c>
      <c r="AB5768">
        <v>1</v>
      </c>
      <c r="AC5768">
        <v>619</v>
      </c>
      <c r="AD5768">
        <v>15</v>
      </c>
      <c r="AE5768">
        <v>2</v>
      </c>
      <c r="AF5768">
        <v>5</v>
      </c>
      <c r="AG5768">
        <v>1.9</v>
      </c>
      <c r="AH5768">
        <v>240</v>
      </c>
    </row>
    <row r="5769" spans="1:34" hidden="1" x14ac:dyDescent="0.25">
      <c r="A5769" t="s">
        <v>21957</v>
      </c>
      <c r="B5769" t="s">
        <v>21958</v>
      </c>
      <c r="C5769" s="1" t="str">
        <f t="shared" si="935"/>
        <v>21:0624</v>
      </c>
      <c r="D5769" s="1" t="str">
        <f t="shared" si="932"/>
        <v>21:0195</v>
      </c>
      <c r="E5769" t="s">
        <v>21959</v>
      </c>
      <c r="F5769" t="s">
        <v>21960</v>
      </c>
      <c r="H5769">
        <v>62.202075100000002</v>
      </c>
      <c r="I5769">
        <v>-140.70414650000001</v>
      </c>
      <c r="J5769" s="1" t="str">
        <f t="shared" si="933"/>
        <v>NGR bulk stream sediment</v>
      </c>
      <c r="K5769" s="1" t="str">
        <f t="shared" si="934"/>
        <v>&lt;177 micron (NGR)</v>
      </c>
      <c r="L5769">
        <v>63</v>
      </c>
      <c r="M5769" t="s">
        <v>81</v>
      </c>
      <c r="N5769">
        <v>1226</v>
      </c>
      <c r="O5769">
        <v>181</v>
      </c>
      <c r="P5769">
        <v>25</v>
      </c>
      <c r="Q5769">
        <v>8</v>
      </c>
      <c r="R5769">
        <v>12</v>
      </c>
      <c r="S5769">
        <v>18</v>
      </c>
      <c r="T5769">
        <v>-0.2</v>
      </c>
      <c r="U5769">
        <v>2400</v>
      </c>
      <c r="V5769">
        <v>11.2</v>
      </c>
      <c r="W5769">
        <v>-0.2</v>
      </c>
      <c r="X5769">
        <v>17</v>
      </c>
      <c r="Y5769">
        <v>3</v>
      </c>
      <c r="Z5769">
        <v>37</v>
      </c>
      <c r="AA5769">
        <v>0.2</v>
      </c>
      <c r="AB5769">
        <v>1</v>
      </c>
      <c r="AC5769">
        <v>267</v>
      </c>
      <c r="AD5769">
        <v>90</v>
      </c>
      <c r="AE5769">
        <v>-2</v>
      </c>
      <c r="AF5769">
        <v>55</v>
      </c>
      <c r="AG5769">
        <v>0.6</v>
      </c>
      <c r="AH5769">
        <v>135</v>
      </c>
    </row>
    <row r="5770" spans="1:34" hidden="1" x14ac:dyDescent="0.25">
      <c r="A5770" t="s">
        <v>21961</v>
      </c>
      <c r="B5770" t="s">
        <v>21962</v>
      </c>
      <c r="C5770" s="1" t="str">
        <f t="shared" si="935"/>
        <v>21:0624</v>
      </c>
      <c r="D5770" s="1" t="str">
        <f t="shared" si="932"/>
        <v>21:0195</v>
      </c>
      <c r="E5770" t="s">
        <v>21963</v>
      </c>
      <c r="F5770" t="s">
        <v>21964</v>
      </c>
      <c r="H5770">
        <v>62.086953399999999</v>
      </c>
      <c r="I5770">
        <v>-140.67633180000001</v>
      </c>
      <c r="J5770" s="1" t="str">
        <f t="shared" si="933"/>
        <v>NGR bulk stream sediment</v>
      </c>
      <c r="K5770" s="1" t="str">
        <f t="shared" si="934"/>
        <v>&lt;177 micron (NGR)</v>
      </c>
      <c r="L5770">
        <v>63</v>
      </c>
      <c r="M5770" t="s">
        <v>86</v>
      </c>
      <c r="N5770">
        <v>1227</v>
      </c>
      <c r="O5770">
        <v>76</v>
      </c>
      <c r="P5770">
        <v>76</v>
      </c>
      <c r="Q5770">
        <v>8</v>
      </c>
      <c r="R5770">
        <v>33</v>
      </c>
      <c r="S5770">
        <v>17</v>
      </c>
      <c r="T5770">
        <v>-0.2</v>
      </c>
      <c r="U5770">
        <v>504</v>
      </c>
      <c r="V5770">
        <v>3.26</v>
      </c>
      <c r="W5770">
        <v>-0.2</v>
      </c>
      <c r="X5770">
        <v>6</v>
      </c>
      <c r="Y5770">
        <v>-2</v>
      </c>
      <c r="Z5770">
        <v>80</v>
      </c>
      <c r="AA5770">
        <v>1.5</v>
      </c>
      <c r="AB5770">
        <v>2</v>
      </c>
      <c r="AC5770">
        <v>457</v>
      </c>
      <c r="AD5770">
        <v>25</v>
      </c>
      <c r="AE5770">
        <v>2</v>
      </c>
      <c r="AF5770">
        <v>3</v>
      </c>
      <c r="AG5770">
        <v>1.3</v>
      </c>
      <c r="AH5770">
        <v>305</v>
      </c>
    </row>
    <row r="5771" spans="1:34" hidden="1" x14ac:dyDescent="0.25">
      <c r="A5771" t="s">
        <v>21965</v>
      </c>
      <c r="B5771" t="s">
        <v>21966</v>
      </c>
      <c r="C5771" s="1" t="str">
        <f t="shared" si="935"/>
        <v>21:0624</v>
      </c>
      <c r="D5771" s="1" t="str">
        <f t="shared" si="932"/>
        <v>21:0195</v>
      </c>
      <c r="E5771" t="s">
        <v>21967</v>
      </c>
      <c r="F5771" t="s">
        <v>21968</v>
      </c>
      <c r="H5771">
        <v>62.073749599999999</v>
      </c>
      <c r="I5771">
        <v>-140.78211569999999</v>
      </c>
      <c r="J5771" s="1" t="str">
        <f t="shared" si="933"/>
        <v>NGR bulk stream sediment</v>
      </c>
      <c r="K5771" s="1" t="str">
        <f t="shared" si="934"/>
        <v>&lt;177 micron (NGR)</v>
      </c>
      <c r="L5771">
        <v>63</v>
      </c>
      <c r="M5771" t="s">
        <v>91</v>
      </c>
      <c r="N5771">
        <v>1228</v>
      </c>
      <c r="O5771">
        <v>100</v>
      </c>
      <c r="P5771">
        <v>86</v>
      </c>
      <c r="Q5771">
        <v>11</v>
      </c>
      <c r="R5771">
        <v>35</v>
      </c>
      <c r="S5771">
        <v>16</v>
      </c>
      <c r="T5771">
        <v>-0.2</v>
      </c>
      <c r="U5771">
        <v>528</v>
      </c>
      <c r="V5771">
        <v>3.88</v>
      </c>
      <c r="W5771">
        <v>-0.2</v>
      </c>
      <c r="X5771">
        <v>6</v>
      </c>
      <c r="Y5771">
        <v>-2</v>
      </c>
      <c r="Z5771">
        <v>109</v>
      </c>
      <c r="AA5771">
        <v>1.5</v>
      </c>
      <c r="AB5771">
        <v>2</v>
      </c>
      <c r="AC5771">
        <v>556</v>
      </c>
      <c r="AD5771">
        <v>40</v>
      </c>
      <c r="AE5771">
        <v>2</v>
      </c>
      <c r="AF5771">
        <v>4.2</v>
      </c>
      <c r="AG5771">
        <v>1.5</v>
      </c>
      <c r="AH5771">
        <v>250</v>
      </c>
    </row>
    <row r="5772" spans="1:34" hidden="1" x14ac:dyDescent="0.25">
      <c r="A5772" t="s">
        <v>21969</v>
      </c>
      <c r="B5772" t="s">
        <v>21970</v>
      </c>
      <c r="C5772" s="1" t="str">
        <f t="shared" si="935"/>
        <v>21:0624</v>
      </c>
      <c r="D5772" s="1" t="str">
        <f t="shared" si="932"/>
        <v>21:0195</v>
      </c>
      <c r="E5772" t="s">
        <v>21971</v>
      </c>
      <c r="F5772" t="s">
        <v>21972</v>
      </c>
      <c r="H5772">
        <v>62.057488999999997</v>
      </c>
      <c r="I5772">
        <v>-140.83749259999999</v>
      </c>
      <c r="J5772" s="1" t="str">
        <f t="shared" si="933"/>
        <v>NGR bulk stream sediment</v>
      </c>
      <c r="K5772" s="1" t="str">
        <f t="shared" si="934"/>
        <v>&lt;177 micron (NGR)</v>
      </c>
      <c r="L5772">
        <v>63</v>
      </c>
      <c r="M5772" t="s">
        <v>96</v>
      </c>
      <c r="N5772">
        <v>1229</v>
      </c>
      <c r="O5772">
        <v>74</v>
      </c>
      <c r="P5772">
        <v>80</v>
      </c>
      <c r="Q5772">
        <v>7</v>
      </c>
      <c r="R5772">
        <v>34</v>
      </c>
      <c r="S5772">
        <v>18</v>
      </c>
      <c r="T5772">
        <v>-0.2</v>
      </c>
      <c r="U5772">
        <v>492</v>
      </c>
      <c r="V5772">
        <v>3.37</v>
      </c>
      <c r="W5772">
        <v>-0.2</v>
      </c>
      <c r="X5772">
        <v>6</v>
      </c>
      <c r="Y5772">
        <v>-2</v>
      </c>
      <c r="Z5772">
        <v>85</v>
      </c>
      <c r="AA5772">
        <v>0.2</v>
      </c>
      <c r="AB5772">
        <v>4</v>
      </c>
      <c r="AC5772">
        <v>369</v>
      </c>
      <c r="AD5772">
        <v>10</v>
      </c>
      <c r="AE5772">
        <v>-2</v>
      </c>
      <c r="AF5772">
        <v>4</v>
      </c>
      <c r="AG5772">
        <v>1.1000000000000001</v>
      </c>
      <c r="AH5772">
        <v>230</v>
      </c>
    </row>
    <row r="5773" spans="1:34" hidden="1" x14ac:dyDescent="0.25">
      <c r="A5773" t="s">
        <v>21973</v>
      </c>
      <c r="B5773" t="s">
        <v>21974</v>
      </c>
      <c r="C5773" s="1" t="str">
        <f t="shared" si="935"/>
        <v>21:0624</v>
      </c>
      <c r="D5773" s="1" t="str">
        <f t="shared" si="932"/>
        <v>21:0195</v>
      </c>
      <c r="E5773" t="s">
        <v>21975</v>
      </c>
      <c r="F5773" t="s">
        <v>21976</v>
      </c>
      <c r="H5773">
        <v>62.052948399999998</v>
      </c>
      <c r="I5773">
        <v>-140.8731468</v>
      </c>
      <c r="J5773" s="1" t="str">
        <f t="shared" si="933"/>
        <v>NGR bulk stream sediment</v>
      </c>
      <c r="K5773" s="1" t="str">
        <f t="shared" si="934"/>
        <v>&lt;177 micron (NGR)</v>
      </c>
      <c r="L5773">
        <v>63</v>
      </c>
      <c r="M5773" t="s">
        <v>101</v>
      </c>
      <c r="N5773">
        <v>1230</v>
      </c>
      <c r="O5773">
        <v>95</v>
      </c>
      <c r="P5773">
        <v>54</v>
      </c>
      <c r="Q5773">
        <v>7</v>
      </c>
      <c r="R5773">
        <v>39</v>
      </c>
      <c r="S5773">
        <v>17</v>
      </c>
      <c r="T5773">
        <v>-0.2</v>
      </c>
      <c r="U5773">
        <v>540</v>
      </c>
      <c r="V5773">
        <v>3.16</v>
      </c>
      <c r="W5773">
        <v>-0.2</v>
      </c>
      <c r="X5773">
        <v>3</v>
      </c>
      <c r="Y5773">
        <v>-2</v>
      </c>
      <c r="Z5773">
        <v>83</v>
      </c>
      <c r="AA5773">
        <v>-0.2</v>
      </c>
      <c r="AB5773">
        <v>3</v>
      </c>
      <c r="AC5773">
        <v>499</v>
      </c>
      <c r="AD5773">
        <v>10</v>
      </c>
      <c r="AE5773">
        <v>-2</v>
      </c>
      <c r="AF5773">
        <v>8.1999999999999993</v>
      </c>
      <c r="AG5773">
        <v>1.4</v>
      </c>
      <c r="AH5773">
        <v>305</v>
      </c>
    </row>
    <row r="5774" spans="1:34" hidden="1" x14ac:dyDescent="0.25">
      <c r="A5774" t="s">
        <v>21977</v>
      </c>
      <c r="B5774" t="s">
        <v>21978</v>
      </c>
      <c r="C5774" s="1" t="str">
        <f t="shared" si="935"/>
        <v>21:0624</v>
      </c>
      <c r="D5774" s="1" t="str">
        <f t="shared" si="932"/>
        <v>21:0195</v>
      </c>
      <c r="E5774" t="s">
        <v>21979</v>
      </c>
      <c r="F5774" t="s">
        <v>21980</v>
      </c>
      <c r="H5774">
        <v>62.049758400000002</v>
      </c>
      <c r="I5774">
        <v>-140.8793368</v>
      </c>
      <c r="J5774" s="1" t="str">
        <f t="shared" si="933"/>
        <v>NGR bulk stream sediment</v>
      </c>
      <c r="K5774" s="1" t="str">
        <f t="shared" si="934"/>
        <v>&lt;177 micron (NGR)</v>
      </c>
      <c r="L5774">
        <v>63</v>
      </c>
      <c r="M5774" t="s">
        <v>106</v>
      </c>
      <c r="N5774">
        <v>1231</v>
      </c>
      <c r="O5774">
        <v>55</v>
      </c>
      <c r="P5774">
        <v>34</v>
      </c>
      <c r="Q5774">
        <v>5</v>
      </c>
      <c r="R5774">
        <v>22</v>
      </c>
      <c r="S5774">
        <v>8</v>
      </c>
      <c r="T5774">
        <v>-0.2</v>
      </c>
      <c r="U5774">
        <v>432</v>
      </c>
      <c r="V5774">
        <v>1.96</v>
      </c>
      <c r="W5774">
        <v>-0.2</v>
      </c>
      <c r="X5774">
        <v>2</v>
      </c>
      <c r="Y5774">
        <v>-2</v>
      </c>
      <c r="Z5774">
        <v>52</v>
      </c>
      <c r="AA5774">
        <v>-0.2</v>
      </c>
      <c r="AB5774">
        <v>2</v>
      </c>
      <c r="AC5774">
        <v>558</v>
      </c>
      <c r="AD5774">
        <v>-10</v>
      </c>
      <c r="AE5774">
        <v>-2</v>
      </c>
      <c r="AF5774">
        <v>3.2</v>
      </c>
      <c r="AG5774">
        <v>1.4</v>
      </c>
      <c r="AH5774">
        <v>295</v>
      </c>
    </row>
    <row r="5775" spans="1:34" hidden="1" x14ac:dyDescent="0.25">
      <c r="A5775" t="s">
        <v>21981</v>
      </c>
      <c r="B5775" t="s">
        <v>21982</v>
      </c>
      <c r="C5775" s="1" t="str">
        <f t="shared" si="935"/>
        <v>21:0624</v>
      </c>
      <c r="D5775" s="1" t="str">
        <f t="shared" si="932"/>
        <v>21:0195</v>
      </c>
      <c r="E5775" t="s">
        <v>21983</v>
      </c>
      <c r="F5775" t="s">
        <v>21984</v>
      </c>
      <c r="H5775">
        <v>62.051819500000001</v>
      </c>
      <c r="I5775">
        <v>-140.89726730000001</v>
      </c>
      <c r="J5775" s="1" t="str">
        <f t="shared" si="933"/>
        <v>NGR bulk stream sediment</v>
      </c>
      <c r="K5775" s="1" t="str">
        <f t="shared" si="934"/>
        <v>&lt;177 micron (NGR)</v>
      </c>
      <c r="L5775">
        <v>63</v>
      </c>
      <c r="M5775" t="s">
        <v>111</v>
      </c>
      <c r="N5775">
        <v>1232</v>
      </c>
      <c r="O5775">
        <v>146</v>
      </c>
      <c r="P5775">
        <v>72</v>
      </c>
      <c r="Q5775">
        <v>14</v>
      </c>
      <c r="R5775">
        <v>45</v>
      </c>
      <c r="S5775">
        <v>17</v>
      </c>
      <c r="T5775">
        <v>-0.2</v>
      </c>
      <c r="U5775">
        <v>684</v>
      </c>
      <c r="V5775">
        <v>3.67</v>
      </c>
      <c r="W5775">
        <v>-0.2</v>
      </c>
      <c r="X5775">
        <v>5</v>
      </c>
      <c r="Y5775">
        <v>-2</v>
      </c>
      <c r="Z5775">
        <v>67</v>
      </c>
      <c r="AA5775">
        <v>0.6</v>
      </c>
      <c r="AB5775">
        <v>2</v>
      </c>
      <c r="AC5775">
        <v>629</v>
      </c>
      <c r="AD5775">
        <v>15</v>
      </c>
      <c r="AE5775">
        <v>2</v>
      </c>
      <c r="AF5775">
        <v>4</v>
      </c>
      <c r="AG5775">
        <v>2.2999999999999998</v>
      </c>
      <c r="AH5775">
        <v>355</v>
      </c>
    </row>
    <row r="5776" spans="1:34" hidden="1" x14ac:dyDescent="0.25">
      <c r="A5776" t="s">
        <v>21985</v>
      </c>
      <c r="B5776" t="s">
        <v>21986</v>
      </c>
      <c r="C5776" s="1" t="str">
        <f t="shared" si="935"/>
        <v>21:0624</v>
      </c>
      <c r="D5776" s="1" t="str">
        <f t="shared" si="932"/>
        <v>21:0195</v>
      </c>
      <c r="E5776" t="s">
        <v>21987</v>
      </c>
      <c r="F5776" t="s">
        <v>21988</v>
      </c>
      <c r="H5776">
        <v>62.021685699999999</v>
      </c>
      <c r="I5776">
        <v>-140.944062</v>
      </c>
      <c r="J5776" s="1" t="str">
        <f t="shared" si="933"/>
        <v>NGR bulk stream sediment</v>
      </c>
      <c r="K5776" s="1" t="str">
        <f t="shared" si="934"/>
        <v>&lt;177 micron (NGR)</v>
      </c>
      <c r="L5776">
        <v>63</v>
      </c>
      <c r="M5776" t="s">
        <v>116</v>
      </c>
      <c r="N5776">
        <v>1233</v>
      </c>
      <c r="O5776">
        <v>85</v>
      </c>
      <c r="P5776">
        <v>124</v>
      </c>
      <c r="Q5776">
        <v>16</v>
      </c>
      <c r="R5776">
        <v>36</v>
      </c>
      <c r="S5776">
        <v>16</v>
      </c>
      <c r="T5776">
        <v>-0.2</v>
      </c>
      <c r="U5776">
        <v>360</v>
      </c>
      <c r="V5776">
        <v>3.88</v>
      </c>
      <c r="W5776">
        <v>-0.2</v>
      </c>
      <c r="X5776">
        <v>5</v>
      </c>
      <c r="Y5776">
        <v>-2</v>
      </c>
      <c r="Z5776">
        <v>134</v>
      </c>
      <c r="AA5776">
        <v>0.5</v>
      </c>
      <c r="AB5776">
        <v>1</v>
      </c>
      <c r="AC5776">
        <v>397</v>
      </c>
      <c r="AD5776">
        <v>40</v>
      </c>
      <c r="AE5776">
        <v>-2</v>
      </c>
      <c r="AF5776">
        <v>10.8</v>
      </c>
      <c r="AG5776">
        <v>1.8</v>
      </c>
      <c r="AH5776">
        <v>295</v>
      </c>
    </row>
    <row r="5777" spans="1:34" hidden="1" x14ac:dyDescent="0.25">
      <c r="A5777" t="s">
        <v>21989</v>
      </c>
      <c r="B5777" t="s">
        <v>21990</v>
      </c>
      <c r="C5777" s="1" t="str">
        <f t="shared" si="935"/>
        <v>21:0624</v>
      </c>
      <c r="D5777" s="1" t="str">
        <f t="shared" si="932"/>
        <v>21:0195</v>
      </c>
      <c r="E5777" t="s">
        <v>21991</v>
      </c>
      <c r="F5777" t="s">
        <v>21992</v>
      </c>
      <c r="H5777">
        <v>62.139240600000001</v>
      </c>
      <c r="I5777">
        <v>-140.09689109999999</v>
      </c>
      <c r="J5777" s="1" t="str">
        <f t="shared" si="933"/>
        <v>NGR bulk stream sediment</v>
      </c>
      <c r="K5777" s="1" t="str">
        <f t="shared" si="934"/>
        <v>&lt;177 micron (NGR)</v>
      </c>
      <c r="L5777">
        <v>63</v>
      </c>
      <c r="M5777" t="s">
        <v>121</v>
      </c>
      <c r="N5777">
        <v>1234</v>
      </c>
      <c r="O5777">
        <v>86</v>
      </c>
      <c r="P5777">
        <v>24</v>
      </c>
      <c r="Q5777">
        <v>8</v>
      </c>
      <c r="R5777">
        <v>23</v>
      </c>
      <c r="S5777">
        <v>10</v>
      </c>
      <c r="T5777">
        <v>-0.2</v>
      </c>
      <c r="U5777">
        <v>182</v>
      </c>
      <c r="V5777">
        <v>2.65</v>
      </c>
      <c r="W5777">
        <v>-0.2</v>
      </c>
      <c r="X5777">
        <v>4</v>
      </c>
      <c r="Y5777">
        <v>-2</v>
      </c>
      <c r="Z5777">
        <v>49</v>
      </c>
      <c r="AA5777">
        <v>0.5</v>
      </c>
      <c r="AB5777">
        <v>2</v>
      </c>
      <c r="AC5777">
        <v>611</v>
      </c>
      <c r="AD5777">
        <v>20</v>
      </c>
      <c r="AE5777">
        <v>2</v>
      </c>
      <c r="AF5777">
        <v>16.600000000000001</v>
      </c>
      <c r="AG5777">
        <v>3.3</v>
      </c>
      <c r="AH5777">
        <v>270</v>
      </c>
    </row>
    <row r="5778" spans="1:34" hidden="1" x14ac:dyDescent="0.25">
      <c r="A5778" t="s">
        <v>21993</v>
      </c>
      <c r="B5778" t="s">
        <v>21994</v>
      </c>
      <c r="C5778" s="1" t="str">
        <f t="shared" si="935"/>
        <v>21:0624</v>
      </c>
      <c r="D5778" s="1" t="str">
        <f t="shared" si="932"/>
        <v>21:0195</v>
      </c>
      <c r="E5778" t="s">
        <v>21995</v>
      </c>
      <c r="F5778" t="s">
        <v>21996</v>
      </c>
      <c r="H5778">
        <v>62.104460500000002</v>
      </c>
      <c r="I5778">
        <v>-140.39599870000001</v>
      </c>
      <c r="J5778" s="1" t="str">
        <f t="shared" si="933"/>
        <v>NGR bulk stream sediment</v>
      </c>
      <c r="K5778" s="1" t="str">
        <f t="shared" si="934"/>
        <v>&lt;177 micron (NGR)</v>
      </c>
      <c r="L5778">
        <v>63</v>
      </c>
      <c r="M5778" t="s">
        <v>126</v>
      </c>
      <c r="N5778">
        <v>1235</v>
      </c>
      <c r="O5778">
        <v>73</v>
      </c>
      <c r="P5778">
        <v>101</v>
      </c>
      <c r="Q5778">
        <v>12</v>
      </c>
      <c r="R5778">
        <v>52</v>
      </c>
      <c r="S5778">
        <v>17</v>
      </c>
      <c r="T5778">
        <v>-0.2</v>
      </c>
      <c r="U5778">
        <v>708</v>
      </c>
      <c r="V5778">
        <v>2.86</v>
      </c>
      <c r="W5778">
        <v>-0.2</v>
      </c>
      <c r="X5778">
        <v>132</v>
      </c>
      <c r="Y5778">
        <v>-2</v>
      </c>
      <c r="Z5778">
        <v>53</v>
      </c>
      <c r="AA5778">
        <v>3.7</v>
      </c>
      <c r="AB5778">
        <v>2</v>
      </c>
      <c r="AC5778">
        <v>1140</v>
      </c>
      <c r="AD5778">
        <v>20</v>
      </c>
      <c r="AE5778">
        <v>2</v>
      </c>
      <c r="AF5778">
        <v>16.600000000000001</v>
      </c>
      <c r="AG5778">
        <v>3.2</v>
      </c>
      <c r="AH5778">
        <v>510</v>
      </c>
    </row>
    <row r="5779" spans="1:34" hidden="1" x14ac:dyDescent="0.25">
      <c r="A5779" t="s">
        <v>21997</v>
      </c>
      <c r="B5779" t="s">
        <v>21998</v>
      </c>
      <c r="C5779" s="1" t="str">
        <f t="shared" si="935"/>
        <v>21:0624</v>
      </c>
      <c r="D5779" s="1" t="str">
        <f>HYPERLINK("http://geochem.nrcan.gc.ca/cdogs/content/svy/svy_e.htm", "")</f>
        <v/>
      </c>
      <c r="G5779" s="1" t="str">
        <f>HYPERLINK("http://geochem.nrcan.gc.ca/cdogs/content/cr_/cr_00077_e.htm", "77")</f>
        <v>77</v>
      </c>
      <c r="J5779" t="s">
        <v>69</v>
      </c>
      <c r="K5779" t="s">
        <v>70</v>
      </c>
      <c r="L5779">
        <v>63</v>
      </c>
      <c r="M5779" t="s">
        <v>71</v>
      </c>
      <c r="N5779">
        <v>1236</v>
      </c>
      <c r="O5779">
        <v>127</v>
      </c>
      <c r="P5779">
        <v>60</v>
      </c>
      <c r="Q5779">
        <v>30</v>
      </c>
      <c r="R5779">
        <v>263</v>
      </c>
      <c r="S5779">
        <v>24</v>
      </c>
      <c r="T5779">
        <v>-0.2</v>
      </c>
      <c r="U5779">
        <v>516</v>
      </c>
      <c r="V5779">
        <v>2.65</v>
      </c>
      <c r="W5779">
        <v>0.5</v>
      </c>
      <c r="X5779">
        <v>12</v>
      </c>
      <c r="Y5779">
        <v>3</v>
      </c>
      <c r="Z5779">
        <v>60</v>
      </c>
      <c r="AA5779">
        <v>0.9</v>
      </c>
      <c r="AB5779">
        <v>4</v>
      </c>
      <c r="AC5779">
        <v>685</v>
      </c>
      <c r="AD5779">
        <v>15</v>
      </c>
      <c r="AE5779">
        <v>16</v>
      </c>
      <c r="AF5779">
        <v>4</v>
      </c>
      <c r="AG5779">
        <v>18.5</v>
      </c>
      <c r="AH5779">
        <v>330</v>
      </c>
    </row>
    <row r="5780" spans="1:34" hidden="1" x14ac:dyDescent="0.25">
      <c r="A5780" t="s">
        <v>21999</v>
      </c>
      <c r="B5780" t="s">
        <v>22000</v>
      </c>
      <c r="C5780" s="1" t="str">
        <f t="shared" si="935"/>
        <v>21:0624</v>
      </c>
      <c r="D5780" s="1" t="str">
        <f t="shared" ref="D5780:D5796" si="936">HYPERLINK("http://geochem.nrcan.gc.ca/cdogs/content/svy/svy210195_e.htm", "21:0195")</f>
        <v>21:0195</v>
      </c>
      <c r="E5780" t="s">
        <v>22001</v>
      </c>
      <c r="F5780" t="s">
        <v>22002</v>
      </c>
      <c r="H5780">
        <v>62.096856500000001</v>
      </c>
      <c r="I5780">
        <v>-140.42099139999999</v>
      </c>
      <c r="J5780" s="1" t="str">
        <f t="shared" ref="J5780:J5796" si="937">HYPERLINK("http://geochem.nrcan.gc.ca/cdogs/content/kwd/kwd020030_e.htm", "NGR bulk stream sediment")</f>
        <v>NGR bulk stream sediment</v>
      </c>
      <c r="K5780" s="1" t="str">
        <f t="shared" ref="K5780:K5796" si="938">HYPERLINK("http://geochem.nrcan.gc.ca/cdogs/content/kwd/kwd080006_e.htm", "&lt;177 micron (NGR)")</f>
        <v>&lt;177 micron (NGR)</v>
      </c>
      <c r="L5780">
        <v>63</v>
      </c>
      <c r="M5780" t="s">
        <v>131</v>
      </c>
      <c r="N5780">
        <v>1237</v>
      </c>
      <c r="O5780">
        <v>97</v>
      </c>
      <c r="P5780">
        <v>41</v>
      </c>
      <c r="Q5780">
        <v>12</v>
      </c>
      <c r="R5780">
        <v>31</v>
      </c>
      <c r="S5780">
        <v>12</v>
      </c>
      <c r="T5780">
        <v>-0.2</v>
      </c>
      <c r="U5780">
        <v>396</v>
      </c>
      <c r="V5780">
        <v>2.65</v>
      </c>
      <c r="W5780">
        <v>0.2</v>
      </c>
      <c r="X5780">
        <v>17</v>
      </c>
      <c r="Y5780">
        <v>-2</v>
      </c>
      <c r="Z5780">
        <v>52</v>
      </c>
      <c r="AA5780">
        <v>2.1</v>
      </c>
      <c r="AB5780">
        <v>1</v>
      </c>
      <c r="AC5780">
        <v>587</v>
      </c>
      <c r="AD5780">
        <v>25</v>
      </c>
      <c r="AE5780">
        <v>4</v>
      </c>
      <c r="AF5780">
        <v>14.6</v>
      </c>
      <c r="AG5780">
        <v>3.1</v>
      </c>
      <c r="AH5780">
        <v>230</v>
      </c>
    </row>
    <row r="5781" spans="1:34" hidden="1" x14ac:dyDescent="0.25">
      <c r="A5781" t="s">
        <v>22003</v>
      </c>
      <c r="B5781" t="s">
        <v>22004</v>
      </c>
      <c r="C5781" s="1" t="str">
        <f t="shared" si="935"/>
        <v>21:0624</v>
      </c>
      <c r="D5781" s="1" t="str">
        <f t="shared" si="936"/>
        <v>21:0195</v>
      </c>
      <c r="E5781" t="s">
        <v>22005</v>
      </c>
      <c r="F5781" t="s">
        <v>22006</v>
      </c>
      <c r="H5781">
        <v>62.076975400000002</v>
      </c>
      <c r="I5781">
        <v>-140.119012</v>
      </c>
      <c r="J5781" s="1" t="str">
        <f t="shared" si="937"/>
        <v>NGR bulk stream sediment</v>
      </c>
      <c r="K5781" s="1" t="str">
        <f t="shared" si="938"/>
        <v>&lt;177 micron (NGR)</v>
      </c>
      <c r="L5781">
        <v>64</v>
      </c>
      <c r="M5781" t="s">
        <v>38</v>
      </c>
      <c r="N5781">
        <v>1238</v>
      </c>
      <c r="O5781">
        <v>85</v>
      </c>
      <c r="P5781">
        <v>36</v>
      </c>
      <c r="Q5781">
        <v>12</v>
      </c>
      <c r="R5781">
        <v>26</v>
      </c>
      <c r="S5781">
        <v>10</v>
      </c>
      <c r="T5781">
        <v>-0.2</v>
      </c>
      <c r="U5781">
        <v>240</v>
      </c>
      <c r="V5781">
        <v>2.4500000000000002</v>
      </c>
      <c r="W5781">
        <v>-0.2</v>
      </c>
      <c r="X5781">
        <v>5</v>
      </c>
      <c r="Y5781">
        <v>-2</v>
      </c>
      <c r="Z5781">
        <v>53</v>
      </c>
      <c r="AA5781">
        <v>0.9</v>
      </c>
      <c r="AB5781">
        <v>1</v>
      </c>
      <c r="AC5781">
        <v>629</v>
      </c>
      <c r="AD5781">
        <v>25</v>
      </c>
      <c r="AE5781">
        <v>2</v>
      </c>
      <c r="AF5781">
        <v>12.4</v>
      </c>
      <c r="AG5781">
        <v>10.199999999999999</v>
      </c>
      <c r="AH5781">
        <v>260</v>
      </c>
    </row>
    <row r="5782" spans="1:34" hidden="1" x14ac:dyDescent="0.25">
      <c r="A5782" t="s">
        <v>22007</v>
      </c>
      <c r="B5782" t="s">
        <v>22008</v>
      </c>
      <c r="C5782" s="1" t="str">
        <f t="shared" si="935"/>
        <v>21:0624</v>
      </c>
      <c r="D5782" s="1" t="str">
        <f t="shared" si="936"/>
        <v>21:0195</v>
      </c>
      <c r="E5782" t="s">
        <v>22009</v>
      </c>
      <c r="F5782" t="s">
        <v>22010</v>
      </c>
      <c r="H5782">
        <v>62.162720800000002</v>
      </c>
      <c r="I5782">
        <v>-140.19075319999999</v>
      </c>
      <c r="J5782" s="1" t="str">
        <f t="shared" si="937"/>
        <v>NGR bulk stream sediment</v>
      </c>
      <c r="K5782" s="1" t="str">
        <f t="shared" si="938"/>
        <v>&lt;177 micron (NGR)</v>
      </c>
      <c r="L5782">
        <v>64</v>
      </c>
      <c r="M5782" t="s">
        <v>43</v>
      </c>
      <c r="N5782">
        <v>1239</v>
      </c>
      <c r="O5782">
        <v>85</v>
      </c>
      <c r="P5782">
        <v>18</v>
      </c>
      <c r="Q5782">
        <v>6</v>
      </c>
      <c r="R5782">
        <v>19</v>
      </c>
      <c r="S5782">
        <v>8</v>
      </c>
      <c r="T5782">
        <v>-0.2</v>
      </c>
      <c r="U5782">
        <v>372</v>
      </c>
      <c r="V5782">
        <v>2.86</v>
      </c>
      <c r="W5782">
        <v>-0.2</v>
      </c>
      <c r="X5782">
        <v>6</v>
      </c>
      <c r="Y5782">
        <v>-2</v>
      </c>
      <c r="Z5782">
        <v>44</v>
      </c>
      <c r="AA5782">
        <v>0.4</v>
      </c>
      <c r="AB5782">
        <v>3</v>
      </c>
      <c r="AC5782">
        <v>579</v>
      </c>
      <c r="AD5782">
        <v>20</v>
      </c>
      <c r="AE5782">
        <v>-2</v>
      </c>
      <c r="AF5782">
        <v>17.2</v>
      </c>
      <c r="AG5782">
        <v>1.7</v>
      </c>
      <c r="AH5782">
        <v>200</v>
      </c>
    </row>
    <row r="5783" spans="1:34" hidden="1" x14ac:dyDescent="0.25">
      <c r="A5783" t="s">
        <v>22011</v>
      </c>
      <c r="B5783" t="s">
        <v>22012</v>
      </c>
      <c r="C5783" s="1" t="str">
        <f t="shared" si="935"/>
        <v>21:0624</v>
      </c>
      <c r="D5783" s="1" t="str">
        <f t="shared" si="936"/>
        <v>21:0195</v>
      </c>
      <c r="E5783" t="s">
        <v>22013</v>
      </c>
      <c r="F5783" t="s">
        <v>22014</v>
      </c>
      <c r="H5783">
        <v>62.151847799999999</v>
      </c>
      <c r="I5783">
        <v>-140.1572893</v>
      </c>
      <c r="J5783" s="1" t="str">
        <f t="shared" si="937"/>
        <v>NGR bulk stream sediment</v>
      </c>
      <c r="K5783" s="1" t="str">
        <f t="shared" si="938"/>
        <v>&lt;177 micron (NGR)</v>
      </c>
      <c r="L5783">
        <v>64</v>
      </c>
      <c r="M5783" t="s">
        <v>56</v>
      </c>
      <c r="N5783">
        <v>1240</v>
      </c>
      <c r="O5783">
        <v>73</v>
      </c>
      <c r="P5783">
        <v>29</v>
      </c>
      <c r="Q5783">
        <v>6</v>
      </c>
      <c r="R5783">
        <v>30</v>
      </c>
      <c r="S5783">
        <v>11</v>
      </c>
      <c r="T5783">
        <v>-0.2</v>
      </c>
      <c r="U5783">
        <v>336</v>
      </c>
      <c r="V5783">
        <v>2.2400000000000002</v>
      </c>
      <c r="W5783">
        <v>-0.2</v>
      </c>
      <c r="X5783">
        <v>6</v>
      </c>
      <c r="Y5783">
        <v>-2</v>
      </c>
      <c r="Z5783">
        <v>55</v>
      </c>
      <c r="AA5783">
        <v>0.6</v>
      </c>
      <c r="AB5783">
        <v>2</v>
      </c>
      <c r="AC5783">
        <v>686</v>
      </c>
      <c r="AD5783">
        <v>20</v>
      </c>
      <c r="AE5783">
        <v>2</v>
      </c>
      <c r="AF5783">
        <v>7.8</v>
      </c>
      <c r="AG5783">
        <v>2.6</v>
      </c>
      <c r="AH5783">
        <v>240</v>
      </c>
    </row>
    <row r="5784" spans="1:34" hidden="1" x14ac:dyDescent="0.25">
      <c r="A5784" t="s">
        <v>22015</v>
      </c>
      <c r="B5784" t="s">
        <v>22016</v>
      </c>
      <c r="C5784" s="1" t="str">
        <f t="shared" si="935"/>
        <v>21:0624</v>
      </c>
      <c r="D5784" s="1" t="str">
        <f t="shared" si="936"/>
        <v>21:0195</v>
      </c>
      <c r="E5784" t="s">
        <v>22017</v>
      </c>
      <c r="F5784" t="s">
        <v>22018</v>
      </c>
      <c r="H5784">
        <v>62.0727878</v>
      </c>
      <c r="I5784">
        <v>-140.27925010000001</v>
      </c>
      <c r="J5784" s="1" t="str">
        <f t="shared" si="937"/>
        <v>NGR bulk stream sediment</v>
      </c>
      <c r="K5784" s="1" t="str">
        <f t="shared" si="938"/>
        <v>&lt;177 micron (NGR)</v>
      </c>
      <c r="L5784">
        <v>64</v>
      </c>
      <c r="M5784" t="s">
        <v>61</v>
      </c>
      <c r="N5784">
        <v>1241</v>
      </c>
      <c r="O5784">
        <v>58</v>
      </c>
      <c r="P5784">
        <v>24</v>
      </c>
      <c r="Q5784">
        <v>6</v>
      </c>
      <c r="R5784">
        <v>29</v>
      </c>
      <c r="S5784">
        <v>11</v>
      </c>
      <c r="T5784">
        <v>-0.2</v>
      </c>
      <c r="U5784">
        <v>336</v>
      </c>
      <c r="V5784">
        <v>1.94</v>
      </c>
      <c r="W5784">
        <v>-0.2</v>
      </c>
      <c r="X5784">
        <v>6</v>
      </c>
      <c r="Y5784">
        <v>-2</v>
      </c>
      <c r="Z5784">
        <v>53</v>
      </c>
      <c r="AA5784">
        <v>0.4</v>
      </c>
      <c r="AB5784">
        <v>1</v>
      </c>
      <c r="AC5784">
        <v>733</v>
      </c>
      <c r="AD5784">
        <v>15</v>
      </c>
      <c r="AE5784">
        <v>2</v>
      </c>
      <c r="AF5784">
        <v>5</v>
      </c>
      <c r="AG5784">
        <v>4</v>
      </c>
      <c r="AH5784">
        <v>260</v>
      </c>
    </row>
    <row r="5785" spans="1:34" hidden="1" x14ac:dyDescent="0.25">
      <c r="A5785" t="s">
        <v>22019</v>
      </c>
      <c r="B5785" t="s">
        <v>22020</v>
      </c>
      <c r="C5785" s="1" t="str">
        <f t="shared" si="935"/>
        <v>21:0624</v>
      </c>
      <c r="D5785" s="1" t="str">
        <f t="shared" si="936"/>
        <v>21:0195</v>
      </c>
      <c r="E5785" t="s">
        <v>22021</v>
      </c>
      <c r="F5785" t="s">
        <v>22022</v>
      </c>
      <c r="H5785">
        <v>62.073508699999998</v>
      </c>
      <c r="I5785">
        <v>-140.29542480000001</v>
      </c>
      <c r="J5785" s="1" t="str">
        <f t="shared" si="937"/>
        <v>NGR bulk stream sediment</v>
      </c>
      <c r="K5785" s="1" t="str">
        <f t="shared" si="938"/>
        <v>&lt;177 micron (NGR)</v>
      </c>
      <c r="L5785">
        <v>64</v>
      </c>
      <c r="M5785" t="s">
        <v>66</v>
      </c>
      <c r="N5785">
        <v>1242</v>
      </c>
      <c r="O5785">
        <v>98</v>
      </c>
      <c r="P5785">
        <v>38</v>
      </c>
      <c r="Q5785">
        <v>13</v>
      </c>
      <c r="R5785">
        <v>32</v>
      </c>
      <c r="S5785">
        <v>12</v>
      </c>
      <c r="T5785">
        <v>-0.2</v>
      </c>
      <c r="U5785">
        <v>504</v>
      </c>
      <c r="V5785">
        <v>2.65</v>
      </c>
      <c r="W5785">
        <v>0.4</v>
      </c>
      <c r="X5785">
        <v>10</v>
      </c>
      <c r="Y5785">
        <v>-2</v>
      </c>
      <c r="Z5785">
        <v>61</v>
      </c>
      <c r="AA5785">
        <v>0.7</v>
      </c>
      <c r="AB5785">
        <v>25</v>
      </c>
      <c r="AC5785">
        <v>697</v>
      </c>
      <c r="AD5785">
        <v>30</v>
      </c>
      <c r="AE5785">
        <v>4</v>
      </c>
      <c r="AF5785">
        <v>16</v>
      </c>
      <c r="AG5785">
        <v>6</v>
      </c>
      <c r="AH5785">
        <v>240</v>
      </c>
    </row>
    <row r="5786" spans="1:34" hidden="1" x14ac:dyDescent="0.25">
      <c r="A5786" t="s">
        <v>22023</v>
      </c>
      <c r="B5786" t="s">
        <v>22024</v>
      </c>
      <c r="C5786" s="1" t="str">
        <f t="shared" si="935"/>
        <v>21:0624</v>
      </c>
      <c r="D5786" s="1" t="str">
        <f t="shared" si="936"/>
        <v>21:0195</v>
      </c>
      <c r="E5786" t="s">
        <v>22025</v>
      </c>
      <c r="F5786" t="s">
        <v>22026</v>
      </c>
      <c r="H5786">
        <v>62.030111499999997</v>
      </c>
      <c r="I5786">
        <v>-140.3107225</v>
      </c>
      <c r="J5786" s="1" t="str">
        <f t="shared" si="937"/>
        <v>NGR bulk stream sediment</v>
      </c>
      <c r="K5786" s="1" t="str">
        <f t="shared" si="938"/>
        <v>&lt;177 micron (NGR)</v>
      </c>
      <c r="L5786">
        <v>64</v>
      </c>
      <c r="M5786" t="s">
        <v>76</v>
      </c>
      <c r="N5786">
        <v>1243</v>
      </c>
      <c r="O5786">
        <v>83</v>
      </c>
      <c r="P5786">
        <v>24</v>
      </c>
      <c r="Q5786">
        <v>6</v>
      </c>
      <c r="R5786">
        <v>22</v>
      </c>
      <c r="S5786">
        <v>14</v>
      </c>
      <c r="T5786">
        <v>-0.2</v>
      </c>
      <c r="U5786">
        <v>432</v>
      </c>
      <c r="V5786">
        <v>2.4500000000000002</v>
      </c>
      <c r="W5786">
        <v>0.2</v>
      </c>
      <c r="X5786">
        <v>5</v>
      </c>
      <c r="Y5786">
        <v>-2</v>
      </c>
      <c r="Z5786">
        <v>55</v>
      </c>
      <c r="AA5786">
        <v>0.6</v>
      </c>
      <c r="AB5786">
        <v>1</v>
      </c>
      <c r="AC5786">
        <v>715</v>
      </c>
      <c r="AD5786">
        <v>20</v>
      </c>
      <c r="AE5786">
        <v>4</v>
      </c>
      <c r="AF5786">
        <v>11.4</v>
      </c>
      <c r="AG5786">
        <v>5.2</v>
      </c>
      <c r="AH5786">
        <v>305</v>
      </c>
    </row>
    <row r="5787" spans="1:34" hidden="1" x14ac:dyDescent="0.25">
      <c r="A5787" t="s">
        <v>22027</v>
      </c>
      <c r="B5787" t="s">
        <v>22028</v>
      </c>
      <c r="C5787" s="1" t="str">
        <f t="shared" si="935"/>
        <v>21:0624</v>
      </c>
      <c r="D5787" s="1" t="str">
        <f t="shared" si="936"/>
        <v>21:0195</v>
      </c>
      <c r="E5787" t="s">
        <v>22029</v>
      </c>
      <c r="F5787" t="s">
        <v>22030</v>
      </c>
      <c r="H5787">
        <v>62.022285599999996</v>
      </c>
      <c r="I5787">
        <v>-140.3480429</v>
      </c>
      <c r="J5787" s="1" t="str">
        <f t="shared" si="937"/>
        <v>NGR bulk stream sediment</v>
      </c>
      <c r="K5787" s="1" t="str">
        <f t="shared" si="938"/>
        <v>&lt;177 micron (NGR)</v>
      </c>
      <c r="L5787">
        <v>64</v>
      </c>
      <c r="M5787" t="s">
        <v>81</v>
      </c>
      <c r="N5787">
        <v>1244</v>
      </c>
      <c r="O5787">
        <v>65</v>
      </c>
      <c r="P5787">
        <v>31</v>
      </c>
      <c r="Q5787">
        <v>5</v>
      </c>
      <c r="R5787">
        <v>31</v>
      </c>
      <c r="S5787">
        <v>11</v>
      </c>
      <c r="T5787">
        <v>-0.2</v>
      </c>
      <c r="U5787">
        <v>348</v>
      </c>
      <c r="V5787">
        <v>2.14</v>
      </c>
      <c r="W5787">
        <v>-0.2</v>
      </c>
      <c r="X5787">
        <v>7</v>
      </c>
      <c r="Y5787">
        <v>-2</v>
      </c>
      <c r="Z5787">
        <v>48</v>
      </c>
      <c r="AA5787">
        <v>0.5</v>
      </c>
      <c r="AB5787">
        <v>1</v>
      </c>
      <c r="AC5787">
        <v>675</v>
      </c>
      <c r="AD5787">
        <v>20</v>
      </c>
      <c r="AE5787">
        <v>-2</v>
      </c>
      <c r="AF5787">
        <v>10.6</v>
      </c>
      <c r="AG5787">
        <v>2.2999999999999998</v>
      </c>
      <c r="AH5787">
        <v>250</v>
      </c>
    </row>
    <row r="5788" spans="1:34" hidden="1" x14ac:dyDescent="0.25">
      <c r="A5788" t="s">
        <v>22031</v>
      </c>
      <c r="B5788" t="s">
        <v>22032</v>
      </c>
      <c r="C5788" s="1" t="str">
        <f t="shared" si="935"/>
        <v>21:0624</v>
      </c>
      <c r="D5788" s="1" t="str">
        <f t="shared" si="936"/>
        <v>21:0195</v>
      </c>
      <c r="E5788" t="s">
        <v>22033</v>
      </c>
      <c r="F5788" t="s">
        <v>22034</v>
      </c>
      <c r="H5788">
        <v>62.001473599999997</v>
      </c>
      <c r="I5788">
        <v>-140.34911700000001</v>
      </c>
      <c r="J5788" s="1" t="str">
        <f t="shared" si="937"/>
        <v>NGR bulk stream sediment</v>
      </c>
      <c r="K5788" s="1" t="str">
        <f t="shared" si="938"/>
        <v>&lt;177 micron (NGR)</v>
      </c>
      <c r="L5788">
        <v>64</v>
      </c>
      <c r="M5788" t="s">
        <v>86</v>
      </c>
      <c r="N5788">
        <v>1245</v>
      </c>
      <c r="O5788">
        <v>60</v>
      </c>
      <c r="P5788">
        <v>31</v>
      </c>
      <c r="Q5788">
        <v>6</v>
      </c>
      <c r="R5788">
        <v>35</v>
      </c>
      <c r="S5788">
        <v>8</v>
      </c>
      <c r="T5788">
        <v>-0.2</v>
      </c>
      <c r="U5788">
        <v>312</v>
      </c>
      <c r="V5788">
        <v>2.04</v>
      </c>
      <c r="W5788">
        <v>-0.2</v>
      </c>
      <c r="X5788">
        <v>6</v>
      </c>
      <c r="Y5788">
        <v>-2</v>
      </c>
      <c r="Z5788">
        <v>50</v>
      </c>
      <c r="AA5788">
        <v>-0.2</v>
      </c>
      <c r="AB5788">
        <v>1</v>
      </c>
      <c r="AC5788">
        <v>704</v>
      </c>
      <c r="AD5788">
        <v>20</v>
      </c>
      <c r="AE5788">
        <v>-2</v>
      </c>
      <c r="AF5788">
        <v>10.8</v>
      </c>
      <c r="AG5788">
        <v>3.7</v>
      </c>
      <c r="AH5788">
        <v>260</v>
      </c>
    </row>
    <row r="5789" spans="1:34" hidden="1" x14ac:dyDescent="0.25">
      <c r="A5789" t="s">
        <v>22035</v>
      </c>
      <c r="B5789" t="s">
        <v>22036</v>
      </c>
      <c r="C5789" s="1" t="str">
        <f t="shared" si="935"/>
        <v>21:0624</v>
      </c>
      <c r="D5789" s="1" t="str">
        <f t="shared" si="936"/>
        <v>21:0195</v>
      </c>
      <c r="E5789" t="s">
        <v>22037</v>
      </c>
      <c r="F5789" t="s">
        <v>22038</v>
      </c>
      <c r="H5789">
        <v>61.999943299999998</v>
      </c>
      <c r="I5789">
        <v>-140.37939230000001</v>
      </c>
      <c r="J5789" s="1" t="str">
        <f t="shared" si="937"/>
        <v>NGR bulk stream sediment</v>
      </c>
      <c r="K5789" s="1" t="str">
        <f t="shared" si="938"/>
        <v>&lt;177 micron (NGR)</v>
      </c>
      <c r="L5789">
        <v>64</v>
      </c>
      <c r="M5789" t="s">
        <v>91</v>
      </c>
      <c r="N5789">
        <v>1246</v>
      </c>
      <c r="O5789">
        <v>68</v>
      </c>
      <c r="P5789">
        <v>31</v>
      </c>
      <c r="Q5789">
        <v>5</v>
      </c>
      <c r="R5789">
        <v>30</v>
      </c>
      <c r="S5789">
        <v>11</v>
      </c>
      <c r="T5789">
        <v>0.2</v>
      </c>
      <c r="U5789">
        <v>432</v>
      </c>
      <c r="V5789">
        <v>1.92</v>
      </c>
      <c r="W5789">
        <v>-0.2</v>
      </c>
      <c r="X5789">
        <v>4</v>
      </c>
      <c r="Y5789">
        <v>-2</v>
      </c>
      <c r="Z5789">
        <v>49</v>
      </c>
      <c r="AA5789">
        <v>0.5</v>
      </c>
      <c r="AB5789">
        <v>10</v>
      </c>
      <c r="AC5789">
        <v>515</v>
      </c>
      <c r="AD5789">
        <v>25</v>
      </c>
      <c r="AE5789">
        <v>-2</v>
      </c>
      <c r="AF5789">
        <v>16</v>
      </c>
      <c r="AG5789">
        <v>2.2000000000000002</v>
      </c>
      <c r="AH5789">
        <v>395</v>
      </c>
    </row>
    <row r="5790" spans="1:34" hidden="1" x14ac:dyDescent="0.25">
      <c r="A5790" t="s">
        <v>22039</v>
      </c>
      <c r="B5790" t="s">
        <v>22040</v>
      </c>
      <c r="C5790" s="1" t="str">
        <f t="shared" si="935"/>
        <v>21:0624</v>
      </c>
      <c r="D5790" s="1" t="str">
        <f t="shared" si="936"/>
        <v>21:0195</v>
      </c>
      <c r="E5790" t="s">
        <v>22041</v>
      </c>
      <c r="F5790" t="s">
        <v>22042</v>
      </c>
      <c r="H5790">
        <v>62.020795900000003</v>
      </c>
      <c r="I5790">
        <v>-140.21540210000001</v>
      </c>
      <c r="J5790" s="1" t="str">
        <f t="shared" si="937"/>
        <v>NGR bulk stream sediment</v>
      </c>
      <c r="K5790" s="1" t="str">
        <f t="shared" si="938"/>
        <v>&lt;177 micron (NGR)</v>
      </c>
      <c r="L5790">
        <v>64</v>
      </c>
      <c r="M5790" t="s">
        <v>96</v>
      </c>
      <c r="N5790">
        <v>1247</v>
      </c>
      <c r="O5790">
        <v>52</v>
      </c>
      <c r="P5790">
        <v>18</v>
      </c>
      <c r="Q5790">
        <v>4</v>
      </c>
      <c r="R5790">
        <v>18</v>
      </c>
      <c r="S5790">
        <v>7</v>
      </c>
      <c r="T5790">
        <v>-0.2</v>
      </c>
      <c r="U5790">
        <v>226</v>
      </c>
      <c r="V5790">
        <v>1.67</v>
      </c>
      <c r="W5790">
        <v>-0.2</v>
      </c>
      <c r="X5790">
        <v>4</v>
      </c>
      <c r="Y5790">
        <v>-2</v>
      </c>
      <c r="Z5790">
        <v>41</v>
      </c>
      <c r="AA5790">
        <v>0.4</v>
      </c>
      <c r="AB5790">
        <v>6</v>
      </c>
      <c r="AC5790">
        <v>459</v>
      </c>
      <c r="AD5790">
        <v>10</v>
      </c>
      <c r="AE5790">
        <v>-2</v>
      </c>
      <c r="AF5790">
        <v>3.4</v>
      </c>
      <c r="AG5790">
        <v>6.8</v>
      </c>
      <c r="AH5790">
        <v>360</v>
      </c>
    </row>
    <row r="5791" spans="1:34" hidden="1" x14ac:dyDescent="0.25">
      <c r="A5791" t="s">
        <v>22043</v>
      </c>
      <c r="B5791" t="s">
        <v>22044</v>
      </c>
      <c r="C5791" s="1" t="str">
        <f t="shared" si="935"/>
        <v>21:0624</v>
      </c>
      <c r="D5791" s="1" t="str">
        <f t="shared" si="936"/>
        <v>21:0195</v>
      </c>
      <c r="E5791" t="s">
        <v>22045</v>
      </c>
      <c r="F5791" t="s">
        <v>22046</v>
      </c>
      <c r="H5791">
        <v>62.046206400000003</v>
      </c>
      <c r="I5791">
        <v>-140.1778807</v>
      </c>
      <c r="J5791" s="1" t="str">
        <f t="shared" si="937"/>
        <v>NGR bulk stream sediment</v>
      </c>
      <c r="K5791" s="1" t="str">
        <f t="shared" si="938"/>
        <v>&lt;177 micron (NGR)</v>
      </c>
      <c r="L5791">
        <v>64</v>
      </c>
      <c r="M5791" t="s">
        <v>101</v>
      </c>
      <c r="N5791">
        <v>1248</v>
      </c>
      <c r="O5791">
        <v>89</v>
      </c>
      <c r="P5791">
        <v>24</v>
      </c>
      <c r="Q5791">
        <v>11</v>
      </c>
      <c r="R5791">
        <v>25</v>
      </c>
      <c r="S5791">
        <v>13</v>
      </c>
      <c r="T5791">
        <v>0.4</v>
      </c>
      <c r="U5791">
        <v>3120</v>
      </c>
      <c r="V5791">
        <v>3.26</v>
      </c>
      <c r="W5791">
        <v>-0.2</v>
      </c>
      <c r="X5791">
        <v>7</v>
      </c>
      <c r="Y5791">
        <v>4</v>
      </c>
      <c r="Z5791">
        <v>59</v>
      </c>
      <c r="AA5791">
        <v>0.6</v>
      </c>
      <c r="AB5791">
        <v>5</v>
      </c>
      <c r="AC5791">
        <v>479</v>
      </c>
      <c r="AD5791">
        <v>65</v>
      </c>
      <c r="AE5791">
        <v>2</v>
      </c>
      <c r="AF5791">
        <v>19.8</v>
      </c>
      <c r="AG5791">
        <v>26.1</v>
      </c>
      <c r="AH5791">
        <v>305</v>
      </c>
    </row>
    <row r="5792" spans="1:34" hidden="1" x14ac:dyDescent="0.25">
      <c r="A5792" t="s">
        <v>22047</v>
      </c>
      <c r="B5792" t="s">
        <v>22048</v>
      </c>
      <c r="C5792" s="1" t="str">
        <f t="shared" si="935"/>
        <v>21:0624</v>
      </c>
      <c r="D5792" s="1" t="str">
        <f t="shared" si="936"/>
        <v>21:0195</v>
      </c>
      <c r="E5792" t="s">
        <v>22049</v>
      </c>
      <c r="F5792" t="s">
        <v>22050</v>
      </c>
      <c r="H5792">
        <v>62.047596900000002</v>
      </c>
      <c r="I5792">
        <v>-140.21471260000001</v>
      </c>
      <c r="J5792" s="1" t="str">
        <f t="shared" si="937"/>
        <v>NGR bulk stream sediment</v>
      </c>
      <c r="K5792" s="1" t="str">
        <f t="shared" si="938"/>
        <v>&lt;177 micron (NGR)</v>
      </c>
      <c r="L5792">
        <v>64</v>
      </c>
      <c r="M5792" t="s">
        <v>106</v>
      </c>
      <c r="N5792">
        <v>1249</v>
      </c>
      <c r="O5792">
        <v>90</v>
      </c>
      <c r="P5792">
        <v>28</v>
      </c>
      <c r="Q5792">
        <v>10</v>
      </c>
      <c r="R5792">
        <v>24</v>
      </c>
      <c r="S5792">
        <v>10</v>
      </c>
      <c r="T5792">
        <v>0.6</v>
      </c>
      <c r="U5792">
        <v>384</v>
      </c>
      <c r="V5792">
        <v>2.35</v>
      </c>
      <c r="W5792">
        <v>-0.2</v>
      </c>
      <c r="X5792">
        <v>3</v>
      </c>
      <c r="Y5792">
        <v>3</v>
      </c>
      <c r="Z5792">
        <v>52</v>
      </c>
      <c r="AA5792">
        <v>0.5</v>
      </c>
      <c r="AB5792">
        <v>2</v>
      </c>
      <c r="AC5792">
        <v>355</v>
      </c>
      <c r="AD5792">
        <v>135</v>
      </c>
      <c r="AE5792">
        <v>2</v>
      </c>
      <c r="AF5792">
        <v>14.8</v>
      </c>
      <c r="AG5792">
        <v>22.4</v>
      </c>
      <c r="AH5792">
        <v>330</v>
      </c>
    </row>
    <row r="5793" spans="1:34" hidden="1" x14ac:dyDescent="0.25">
      <c r="A5793" t="s">
        <v>22051</v>
      </c>
      <c r="B5793" t="s">
        <v>22052</v>
      </c>
      <c r="C5793" s="1" t="str">
        <f t="shared" si="935"/>
        <v>21:0624</v>
      </c>
      <c r="D5793" s="1" t="str">
        <f t="shared" si="936"/>
        <v>21:0195</v>
      </c>
      <c r="E5793" t="s">
        <v>22005</v>
      </c>
      <c r="F5793" t="s">
        <v>22053</v>
      </c>
      <c r="H5793">
        <v>62.076975400000002</v>
      </c>
      <c r="I5793">
        <v>-140.119012</v>
      </c>
      <c r="J5793" s="1" t="str">
        <f t="shared" si="937"/>
        <v>NGR bulk stream sediment</v>
      </c>
      <c r="K5793" s="1" t="str">
        <f t="shared" si="938"/>
        <v>&lt;177 micron (NGR)</v>
      </c>
      <c r="L5793">
        <v>64</v>
      </c>
      <c r="M5793" t="s">
        <v>47</v>
      </c>
      <c r="N5793">
        <v>1250</v>
      </c>
      <c r="O5793">
        <v>83</v>
      </c>
      <c r="P5793">
        <v>35</v>
      </c>
      <c r="Q5793">
        <v>10</v>
      </c>
      <c r="R5793">
        <v>25</v>
      </c>
      <c r="S5793">
        <v>10</v>
      </c>
      <c r="T5793">
        <v>-0.2</v>
      </c>
      <c r="U5793">
        <v>226</v>
      </c>
      <c r="V5793">
        <v>2.14</v>
      </c>
      <c r="W5793">
        <v>-0.2</v>
      </c>
      <c r="X5793">
        <v>4</v>
      </c>
      <c r="Y5793">
        <v>-2</v>
      </c>
      <c r="Z5793">
        <v>52</v>
      </c>
      <c r="AA5793">
        <v>0.8</v>
      </c>
      <c r="AB5793">
        <v>4</v>
      </c>
      <c r="AC5793">
        <v>437</v>
      </c>
      <c r="AD5793">
        <v>35</v>
      </c>
      <c r="AE5793">
        <v>2</v>
      </c>
      <c r="AF5793">
        <v>11.2</v>
      </c>
      <c r="AG5793">
        <v>10.6</v>
      </c>
      <c r="AH5793">
        <v>320</v>
      </c>
    </row>
    <row r="5794" spans="1:34" hidden="1" x14ac:dyDescent="0.25">
      <c r="A5794" t="s">
        <v>22054</v>
      </c>
      <c r="B5794" t="s">
        <v>22055</v>
      </c>
      <c r="C5794" s="1" t="str">
        <f t="shared" si="935"/>
        <v>21:0624</v>
      </c>
      <c r="D5794" s="1" t="str">
        <f t="shared" si="936"/>
        <v>21:0195</v>
      </c>
      <c r="E5794" t="s">
        <v>22005</v>
      </c>
      <c r="F5794" t="s">
        <v>22056</v>
      </c>
      <c r="H5794">
        <v>62.076975400000002</v>
      </c>
      <c r="I5794">
        <v>-140.119012</v>
      </c>
      <c r="J5794" s="1" t="str">
        <f t="shared" si="937"/>
        <v>NGR bulk stream sediment</v>
      </c>
      <c r="K5794" s="1" t="str">
        <f t="shared" si="938"/>
        <v>&lt;177 micron (NGR)</v>
      </c>
      <c r="L5794">
        <v>64</v>
      </c>
      <c r="M5794" t="s">
        <v>51</v>
      </c>
      <c r="N5794">
        <v>1251</v>
      </c>
      <c r="O5794">
        <v>77</v>
      </c>
      <c r="P5794">
        <v>35</v>
      </c>
      <c r="Q5794">
        <v>10</v>
      </c>
      <c r="R5794">
        <v>25</v>
      </c>
      <c r="S5794">
        <v>11</v>
      </c>
      <c r="T5794">
        <v>-0.2</v>
      </c>
      <c r="U5794">
        <v>223</v>
      </c>
      <c r="V5794">
        <v>2.4500000000000002</v>
      </c>
      <c r="W5794">
        <v>-0.2</v>
      </c>
      <c r="X5794">
        <v>3</v>
      </c>
      <c r="Y5794">
        <v>-2</v>
      </c>
      <c r="Z5794">
        <v>50</v>
      </c>
      <c r="AA5794">
        <v>0.6</v>
      </c>
      <c r="AB5794">
        <v>3</v>
      </c>
      <c r="AC5794">
        <v>422</v>
      </c>
      <c r="AD5794">
        <v>40</v>
      </c>
      <c r="AE5794">
        <v>-2</v>
      </c>
      <c r="AF5794">
        <v>10.4</v>
      </c>
      <c r="AG5794">
        <v>9.4</v>
      </c>
      <c r="AH5794">
        <v>220</v>
      </c>
    </row>
    <row r="5795" spans="1:34" hidden="1" x14ac:dyDescent="0.25">
      <c r="A5795" t="s">
        <v>22057</v>
      </c>
      <c r="B5795" t="s">
        <v>22058</v>
      </c>
      <c r="C5795" s="1" t="str">
        <f t="shared" si="935"/>
        <v>21:0624</v>
      </c>
      <c r="D5795" s="1" t="str">
        <f t="shared" si="936"/>
        <v>21:0195</v>
      </c>
      <c r="E5795" t="s">
        <v>22059</v>
      </c>
      <c r="F5795" t="s">
        <v>22060</v>
      </c>
      <c r="H5795">
        <v>62.085122200000001</v>
      </c>
      <c r="I5795">
        <v>-140.05057360000001</v>
      </c>
      <c r="J5795" s="1" t="str">
        <f t="shared" si="937"/>
        <v>NGR bulk stream sediment</v>
      </c>
      <c r="K5795" s="1" t="str">
        <f t="shared" si="938"/>
        <v>&lt;177 micron (NGR)</v>
      </c>
      <c r="L5795">
        <v>64</v>
      </c>
      <c r="M5795" t="s">
        <v>111</v>
      </c>
      <c r="N5795">
        <v>1252</v>
      </c>
      <c r="O5795">
        <v>54</v>
      </c>
      <c r="P5795">
        <v>16</v>
      </c>
      <c r="Q5795">
        <v>5</v>
      </c>
      <c r="R5795">
        <v>20</v>
      </c>
      <c r="S5795">
        <v>6</v>
      </c>
      <c r="T5795">
        <v>-0.2</v>
      </c>
      <c r="U5795">
        <v>768</v>
      </c>
      <c r="V5795">
        <v>1.63</v>
      </c>
      <c r="W5795">
        <v>-0.2</v>
      </c>
      <c r="X5795">
        <v>3</v>
      </c>
      <c r="Y5795">
        <v>-2</v>
      </c>
      <c r="Z5795">
        <v>40</v>
      </c>
      <c r="AA5795">
        <v>0.2</v>
      </c>
      <c r="AB5795">
        <v>3</v>
      </c>
      <c r="AC5795">
        <v>527</v>
      </c>
      <c r="AD5795">
        <v>15</v>
      </c>
      <c r="AE5795">
        <v>2</v>
      </c>
      <c r="AF5795">
        <v>5.2</v>
      </c>
      <c r="AG5795">
        <v>2.6</v>
      </c>
      <c r="AH5795">
        <v>220</v>
      </c>
    </row>
    <row r="5796" spans="1:34" hidden="1" x14ac:dyDescent="0.25">
      <c r="A5796" t="s">
        <v>22061</v>
      </c>
      <c r="B5796" t="s">
        <v>22062</v>
      </c>
      <c r="C5796" s="1" t="str">
        <f t="shared" si="935"/>
        <v>21:0624</v>
      </c>
      <c r="D5796" s="1" t="str">
        <f t="shared" si="936"/>
        <v>21:0195</v>
      </c>
      <c r="E5796" t="s">
        <v>22063</v>
      </c>
      <c r="F5796" t="s">
        <v>22064</v>
      </c>
      <c r="H5796">
        <v>62.117017300000001</v>
      </c>
      <c r="I5796">
        <v>-140.01961660000001</v>
      </c>
      <c r="J5796" s="1" t="str">
        <f t="shared" si="937"/>
        <v>NGR bulk stream sediment</v>
      </c>
      <c r="K5796" s="1" t="str">
        <f t="shared" si="938"/>
        <v>&lt;177 micron (NGR)</v>
      </c>
      <c r="L5796">
        <v>64</v>
      </c>
      <c r="M5796" t="s">
        <v>116</v>
      </c>
      <c r="N5796">
        <v>1253</v>
      </c>
      <c r="O5796">
        <v>67</v>
      </c>
      <c r="P5796">
        <v>28</v>
      </c>
      <c r="Q5796">
        <v>6</v>
      </c>
      <c r="R5796">
        <v>19</v>
      </c>
      <c r="S5796">
        <v>8</v>
      </c>
      <c r="T5796">
        <v>-0.2</v>
      </c>
      <c r="U5796">
        <v>178</v>
      </c>
      <c r="V5796">
        <v>1.55</v>
      </c>
      <c r="W5796">
        <v>-0.2</v>
      </c>
      <c r="X5796">
        <v>2</v>
      </c>
      <c r="Y5796">
        <v>-2</v>
      </c>
      <c r="Z5796">
        <v>19</v>
      </c>
      <c r="AA5796">
        <v>0.6</v>
      </c>
      <c r="AB5796">
        <v>1</v>
      </c>
      <c r="AC5796">
        <v>459</v>
      </c>
      <c r="AD5796">
        <v>25</v>
      </c>
      <c r="AE5796">
        <v>-2</v>
      </c>
      <c r="AF5796">
        <v>16.2</v>
      </c>
      <c r="AG5796">
        <v>3.2</v>
      </c>
      <c r="AH5796">
        <v>305</v>
      </c>
    </row>
    <row r="5797" spans="1:34" hidden="1" x14ac:dyDescent="0.25">
      <c r="A5797" t="s">
        <v>22065</v>
      </c>
      <c r="B5797" t="s">
        <v>22066</v>
      </c>
      <c r="C5797" s="1" t="str">
        <f t="shared" si="935"/>
        <v>21:0624</v>
      </c>
      <c r="D5797" s="1" t="str">
        <f>HYPERLINK("http://geochem.nrcan.gc.ca/cdogs/content/svy/svy_e.htm", "")</f>
        <v/>
      </c>
      <c r="G5797" s="1" t="str">
        <f>HYPERLINK("http://geochem.nrcan.gc.ca/cdogs/content/cr_/cr_00078_e.htm", "78")</f>
        <v>78</v>
      </c>
      <c r="J5797" t="s">
        <v>69</v>
      </c>
      <c r="K5797" t="s">
        <v>70</v>
      </c>
      <c r="L5797">
        <v>64</v>
      </c>
      <c r="M5797" t="s">
        <v>71</v>
      </c>
      <c r="N5797">
        <v>1254</v>
      </c>
      <c r="O5797">
        <v>86</v>
      </c>
      <c r="P5797">
        <v>35</v>
      </c>
      <c r="Q5797">
        <v>17</v>
      </c>
      <c r="R5797">
        <v>223</v>
      </c>
      <c r="S5797">
        <v>17</v>
      </c>
      <c r="T5797">
        <v>-0.2</v>
      </c>
      <c r="U5797">
        <v>384</v>
      </c>
      <c r="V5797">
        <v>2.2400000000000002</v>
      </c>
      <c r="W5797">
        <v>-0.2</v>
      </c>
      <c r="X5797">
        <v>9</v>
      </c>
      <c r="Y5797">
        <v>3</v>
      </c>
      <c r="Z5797">
        <v>44</v>
      </c>
      <c r="AA5797">
        <v>0.6</v>
      </c>
      <c r="AB5797">
        <v>5</v>
      </c>
      <c r="AC5797">
        <v>459</v>
      </c>
      <c r="AD5797">
        <v>10</v>
      </c>
      <c r="AE5797">
        <v>14</v>
      </c>
      <c r="AF5797">
        <v>1.8</v>
      </c>
      <c r="AG5797">
        <v>11.5</v>
      </c>
      <c r="AH5797">
        <v>530</v>
      </c>
    </row>
    <row r="5798" spans="1:34" hidden="1" x14ac:dyDescent="0.25">
      <c r="A5798" t="s">
        <v>22067</v>
      </c>
      <c r="B5798" t="s">
        <v>22068</v>
      </c>
      <c r="C5798" s="1" t="str">
        <f t="shared" si="935"/>
        <v>21:0624</v>
      </c>
      <c r="D5798" s="1" t="str">
        <f t="shared" ref="D5798:D5818" si="939">HYPERLINK("http://geochem.nrcan.gc.ca/cdogs/content/svy/svy210195_e.htm", "21:0195")</f>
        <v>21:0195</v>
      </c>
      <c r="E5798" t="s">
        <v>22069</v>
      </c>
      <c r="F5798" t="s">
        <v>22070</v>
      </c>
      <c r="H5798">
        <v>62.125029699999999</v>
      </c>
      <c r="I5798">
        <v>-140.02666239999999</v>
      </c>
      <c r="J5798" s="1" t="str">
        <f t="shared" ref="J5798:J5818" si="940">HYPERLINK("http://geochem.nrcan.gc.ca/cdogs/content/kwd/kwd020030_e.htm", "NGR bulk stream sediment")</f>
        <v>NGR bulk stream sediment</v>
      </c>
      <c r="K5798" s="1" t="str">
        <f t="shared" ref="K5798:K5818" si="941">HYPERLINK("http://geochem.nrcan.gc.ca/cdogs/content/kwd/kwd080006_e.htm", "&lt;177 micron (NGR)")</f>
        <v>&lt;177 micron (NGR)</v>
      </c>
      <c r="L5798">
        <v>64</v>
      </c>
      <c r="M5798" t="s">
        <v>121</v>
      </c>
      <c r="N5798">
        <v>1255</v>
      </c>
      <c r="O5798">
        <v>51</v>
      </c>
      <c r="P5798">
        <v>13</v>
      </c>
      <c r="Q5798">
        <v>3</v>
      </c>
      <c r="R5798">
        <v>16</v>
      </c>
      <c r="S5798">
        <v>6</v>
      </c>
      <c r="T5798">
        <v>-0.2</v>
      </c>
      <c r="U5798">
        <v>220</v>
      </c>
      <c r="V5798">
        <v>1.44</v>
      </c>
      <c r="W5798">
        <v>-0.2</v>
      </c>
      <c r="X5798">
        <v>-1</v>
      </c>
      <c r="Y5798">
        <v>-2</v>
      </c>
      <c r="Z5798">
        <v>26</v>
      </c>
      <c r="AA5798">
        <v>-0.2</v>
      </c>
      <c r="AB5798">
        <v>2</v>
      </c>
      <c r="AC5798">
        <v>550</v>
      </c>
      <c r="AD5798">
        <v>10</v>
      </c>
      <c r="AE5798">
        <v>2</v>
      </c>
      <c r="AF5798">
        <v>3.4</v>
      </c>
      <c r="AG5798">
        <v>3</v>
      </c>
      <c r="AH5798">
        <v>295</v>
      </c>
    </row>
    <row r="5799" spans="1:34" hidden="1" x14ac:dyDescent="0.25">
      <c r="A5799" t="s">
        <v>22071</v>
      </c>
      <c r="B5799" t="s">
        <v>22072</v>
      </c>
      <c r="C5799" s="1" t="str">
        <f t="shared" si="935"/>
        <v>21:0624</v>
      </c>
      <c r="D5799" s="1" t="str">
        <f t="shared" si="939"/>
        <v>21:0195</v>
      </c>
      <c r="E5799" t="s">
        <v>22073</v>
      </c>
      <c r="F5799" t="s">
        <v>22074</v>
      </c>
      <c r="H5799">
        <v>62.010400799999999</v>
      </c>
      <c r="I5799">
        <v>-140.44684810000001</v>
      </c>
      <c r="J5799" s="1" t="str">
        <f t="shared" si="940"/>
        <v>NGR bulk stream sediment</v>
      </c>
      <c r="K5799" s="1" t="str">
        <f t="shared" si="941"/>
        <v>&lt;177 micron (NGR)</v>
      </c>
      <c r="L5799">
        <v>64</v>
      </c>
      <c r="M5799" t="s">
        <v>126</v>
      </c>
      <c r="N5799">
        <v>1256</v>
      </c>
      <c r="O5799">
        <v>54</v>
      </c>
      <c r="P5799">
        <v>34</v>
      </c>
      <c r="Q5799">
        <v>6</v>
      </c>
      <c r="R5799">
        <v>26</v>
      </c>
      <c r="S5799">
        <v>12</v>
      </c>
      <c r="T5799">
        <v>-0.2</v>
      </c>
      <c r="U5799">
        <v>432</v>
      </c>
      <c r="V5799">
        <v>2.35</v>
      </c>
      <c r="W5799">
        <v>-0.2</v>
      </c>
      <c r="X5799">
        <v>2</v>
      </c>
      <c r="Y5799">
        <v>-2</v>
      </c>
      <c r="Z5799">
        <v>67</v>
      </c>
      <c r="AA5799">
        <v>0.2</v>
      </c>
      <c r="AB5799">
        <v>2</v>
      </c>
      <c r="AC5799">
        <v>268</v>
      </c>
      <c r="AD5799">
        <v>10</v>
      </c>
      <c r="AE5799">
        <v>-2</v>
      </c>
      <c r="AF5799">
        <v>2.4</v>
      </c>
      <c r="AG5799">
        <v>2.4</v>
      </c>
      <c r="AH5799">
        <v>320</v>
      </c>
    </row>
    <row r="5800" spans="1:34" hidden="1" x14ac:dyDescent="0.25">
      <c r="A5800" t="s">
        <v>22075</v>
      </c>
      <c r="B5800" t="s">
        <v>22076</v>
      </c>
      <c r="C5800" s="1" t="str">
        <f t="shared" si="935"/>
        <v>21:0624</v>
      </c>
      <c r="D5800" s="1" t="str">
        <f t="shared" si="939"/>
        <v>21:0195</v>
      </c>
      <c r="E5800" t="s">
        <v>22077</v>
      </c>
      <c r="F5800" t="s">
        <v>22078</v>
      </c>
      <c r="H5800">
        <v>62.041108999999999</v>
      </c>
      <c r="I5800">
        <v>-140.43992510000001</v>
      </c>
      <c r="J5800" s="1" t="str">
        <f t="shared" si="940"/>
        <v>NGR bulk stream sediment</v>
      </c>
      <c r="K5800" s="1" t="str">
        <f t="shared" si="941"/>
        <v>&lt;177 micron (NGR)</v>
      </c>
      <c r="L5800">
        <v>64</v>
      </c>
      <c r="M5800" t="s">
        <v>131</v>
      </c>
      <c r="N5800">
        <v>1257</v>
      </c>
      <c r="O5800">
        <v>62</v>
      </c>
      <c r="P5800">
        <v>20</v>
      </c>
      <c r="Q5800">
        <v>5</v>
      </c>
      <c r="R5800">
        <v>24</v>
      </c>
      <c r="S5800">
        <v>8</v>
      </c>
      <c r="T5800">
        <v>-0.2</v>
      </c>
      <c r="U5800">
        <v>211</v>
      </c>
      <c r="V5800">
        <v>1.79</v>
      </c>
      <c r="W5800">
        <v>-0.2</v>
      </c>
      <c r="X5800">
        <v>3</v>
      </c>
      <c r="Y5800">
        <v>-2</v>
      </c>
      <c r="Z5800">
        <v>44</v>
      </c>
      <c r="AA5800">
        <v>0.2</v>
      </c>
      <c r="AB5800">
        <v>1</v>
      </c>
      <c r="AC5800">
        <v>397</v>
      </c>
      <c r="AD5800">
        <v>10</v>
      </c>
      <c r="AE5800">
        <v>2</v>
      </c>
      <c r="AF5800">
        <v>5.8</v>
      </c>
      <c r="AG5800">
        <v>2</v>
      </c>
      <c r="AH5800">
        <v>260</v>
      </c>
    </row>
    <row r="5801" spans="1:34" hidden="1" x14ac:dyDescent="0.25">
      <c r="A5801" t="s">
        <v>22079</v>
      </c>
      <c r="B5801" t="s">
        <v>22080</v>
      </c>
      <c r="C5801" s="1" t="str">
        <f t="shared" si="935"/>
        <v>21:0624</v>
      </c>
      <c r="D5801" s="1" t="str">
        <f t="shared" si="939"/>
        <v>21:0195</v>
      </c>
      <c r="E5801" t="s">
        <v>22081</v>
      </c>
      <c r="F5801" t="s">
        <v>22082</v>
      </c>
      <c r="H5801">
        <v>62.056776800000002</v>
      </c>
      <c r="I5801">
        <v>-140.44082320000001</v>
      </c>
      <c r="J5801" s="1" t="str">
        <f t="shared" si="940"/>
        <v>NGR bulk stream sediment</v>
      </c>
      <c r="K5801" s="1" t="str">
        <f t="shared" si="941"/>
        <v>&lt;177 micron (NGR)</v>
      </c>
      <c r="L5801">
        <v>65</v>
      </c>
      <c r="M5801" t="s">
        <v>38</v>
      </c>
      <c r="N5801">
        <v>1258</v>
      </c>
      <c r="O5801">
        <v>79</v>
      </c>
      <c r="P5801">
        <v>40</v>
      </c>
      <c r="Q5801">
        <v>6</v>
      </c>
      <c r="R5801">
        <v>31</v>
      </c>
      <c r="S5801">
        <v>11</v>
      </c>
      <c r="T5801">
        <v>-0.2</v>
      </c>
      <c r="U5801">
        <v>360</v>
      </c>
      <c r="V5801">
        <v>2.5499999999999998</v>
      </c>
      <c r="W5801">
        <v>-0.2</v>
      </c>
      <c r="X5801">
        <v>4</v>
      </c>
      <c r="Y5801">
        <v>-2</v>
      </c>
      <c r="Z5801">
        <v>61</v>
      </c>
      <c r="AA5801">
        <v>0.6</v>
      </c>
      <c r="AB5801">
        <v>1</v>
      </c>
      <c r="AC5801">
        <v>382</v>
      </c>
      <c r="AD5801">
        <v>25</v>
      </c>
      <c r="AE5801">
        <v>2</v>
      </c>
      <c r="AF5801">
        <v>13.2</v>
      </c>
      <c r="AG5801">
        <v>3.2</v>
      </c>
      <c r="AH5801">
        <v>230</v>
      </c>
    </row>
    <row r="5802" spans="1:34" hidden="1" x14ac:dyDescent="0.25">
      <c r="A5802" t="s">
        <v>22083</v>
      </c>
      <c r="B5802" t="s">
        <v>22084</v>
      </c>
      <c r="C5802" s="1" t="str">
        <f t="shared" si="935"/>
        <v>21:0624</v>
      </c>
      <c r="D5802" s="1" t="str">
        <f t="shared" si="939"/>
        <v>21:0195</v>
      </c>
      <c r="E5802" t="s">
        <v>22085</v>
      </c>
      <c r="F5802" t="s">
        <v>22086</v>
      </c>
      <c r="H5802">
        <v>62.047352199999999</v>
      </c>
      <c r="I5802">
        <v>-140.4045108</v>
      </c>
      <c r="J5802" s="1" t="str">
        <f t="shared" si="940"/>
        <v>NGR bulk stream sediment</v>
      </c>
      <c r="K5802" s="1" t="str">
        <f t="shared" si="941"/>
        <v>&lt;177 micron (NGR)</v>
      </c>
      <c r="L5802">
        <v>65</v>
      </c>
      <c r="M5802" t="s">
        <v>43</v>
      </c>
      <c r="N5802">
        <v>1259</v>
      </c>
      <c r="O5802">
        <v>67</v>
      </c>
      <c r="P5802">
        <v>30</v>
      </c>
      <c r="Q5802">
        <v>7</v>
      </c>
      <c r="R5802">
        <v>30</v>
      </c>
      <c r="S5802">
        <v>12</v>
      </c>
      <c r="T5802">
        <v>0.4</v>
      </c>
      <c r="U5802">
        <v>408</v>
      </c>
      <c r="V5802">
        <v>2.35</v>
      </c>
      <c r="W5802">
        <v>-0.2</v>
      </c>
      <c r="X5802">
        <v>4</v>
      </c>
      <c r="Y5802">
        <v>-2</v>
      </c>
      <c r="Z5802">
        <v>56</v>
      </c>
      <c r="AA5802">
        <v>0.5</v>
      </c>
      <c r="AB5802">
        <v>1</v>
      </c>
      <c r="AC5802">
        <v>405</v>
      </c>
      <c r="AD5802">
        <v>40</v>
      </c>
      <c r="AE5802">
        <v>2</v>
      </c>
      <c r="AF5802">
        <v>13.2</v>
      </c>
      <c r="AG5802">
        <v>3</v>
      </c>
      <c r="AH5802">
        <v>210</v>
      </c>
    </row>
    <row r="5803" spans="1:34" hidden="1" x14ac:dyDescent="0.25">
      <c r="A5803" t="s">
        <v>22087</v>
      </c>
      <c r="B5803" t="s">
        <v>22088</v>
      </c>
      <c r="C5803" s="1" t="str">
        <f t="shared" si="935"/>
        <v>21:0624</v>
      </c>
      <c r="D5803" s="1" t="str">
        <f t="shared" si="939"/>
        <v>21:0195</v>
      </c>
      <c r="E5803" t="s">
        <v>22081</v>
      </c>
      <c r="F5803" t="s">
        <v>22089</v>
      </c>
      <c r="H5803">
        <v>62.056776800000002</v>
      </c>
      <c r="I5803">
        <v>-140.44082320000001</v>
      </c>
      <c r="J5803" s="1" t="str">
        <f t="shared" si="940"/>
        <v>NGR bulk stream sediment</v>
      </c>
      <c r="K5803" s="1" t="str">
        <f t="shared" si="941"/>
        <v>&lt;177 micron (NGR)</v>
      </c>
      <c r="L5803">
        <v>65</v>
      </c>
      <c r="M5803" t="s">
        <v>47</v>
      </c>
      <c r="N5803">
        <v>1260</v>
      </c>
      <c r="O5803">
        <v>74</v>
      </c>
      <c r="P5803">
        <v>40</v>
      </c>
      <c r="Q5803">
        <v>6</v>
      </c>
      <c r="R5803">
        <v>31</v>
      </c>
      <c r="S5803">
        <v>13</v>
      </c>
      <c r="T5803">
        <v>-0.2</v>
      </c>
      <c r="U5803">
        <v>348</v>
      </c>
      <c r="V5803">
        <v>2.5499999999999998</v>
      </c>
      <c r="W5803">
        <v>-0.2</v>
      </c>
      <c r="X5803">
        <v>3</v>
      </c>
      <c r="Y5803">
        <v>-2</v>
      </c>
      <c r="Z5803">
        <v>61</v>
      </c>
      <c r="AA5803">
        <v>-0.2</v>
      </c>
      <c r="AB5803">
        <v>2</v>
      </c>
      <c r="AC5803">
        <v>394</v>
      </c>
      <c r="AD5803">
        <v>40</v>
      </c>
      <c r="AE5803">
        <v>-2</v>
      </c>
      <c r="AF5803">
        <v>13</v>
      </c>
      <c r="AG5803">
        <v>3.2</v>
      </c>
      <c r="AH5803">
        <v>295</v>
      </c>
    </row>
    <row r="5804" spans="1:34" hidden="1" x14ac:dyDescent="0.25">
      <c r="A5804" t="s">
        <v>22090</v>
      </c>
      <c r="B5804" t="s">
        <v>22091</v>
      </c>
      <c r="C5804" s="1" t="str">
        <f t="shared" si="935"/>
        <v>21:0624</v>
      </c>
      <c r="D5804" s="1" t="str">
        <f t="shared" si="939"/>
        <v>21:0195</v>
      </c>
      <c r="E5804" t="s">
        <v>22081</v>
      </c>
      <c r="F5804" t="s">
        <v>22092</v>
      </c>
      <c r="H5804">
        <v>62.056776800000002</v>
      </c>
      <c r="I5804">
        <v>-140.44082320000001</v>
      </c>
      <c r="J5804" s="1" t="str">
        <f t="shared" si="940"/>
        <v>NGR bulk stream sediment</v>
      </c>
      <c r="K5804" s="1" t="str">
        <f t="shared" si="941"/>
        <v>&lt;177 micron (NGR)</v>
      </c>
      <c r="L5804">
        <v>65</v>
      </c>
      <c r="M5804" t="s">
        <v>51</v>
      </c>
      <c r="N5804">
        <v>1261</v>
      </c>
      <c r="O5804">
        <v>74</v>
      </c>
      <c r="P5804">
        <v>40</v>
      </c>
      <c r="Q5804">
        <v>8</v>
      </c>
      <c r="R5804">
        <v>32</v>
      </c>
      <c r="S5804">
        <v>13</v>
      </c>
      <c r="T5804">
        <v>0.2</v>
      </c>
      <c r="U5804">
        <v>384</v>
      </c>
      <c r="V5804">
        <v>2.4500000000000002</v>
      </c>
      <c r="W5804">
        <v>-0.2</v>
      </c>
      <c r="X5804">
        <v>4</v>
      </c>
      <c r="Y5804">
        <v>-2</v>
      </c>
      <c r="Z5804">
        <v>58</v>
      </c>
      <c r="AA5804">
        <v>0.6</v>
      </c>
      <c r="AB5804">
        <v>2</v>
      </c>
      <c r="AC5804">
        <v>667</v>
      </c>
      <c r="AD5804">
        <v>40</v>
      </c>
      <c r="AE5804">
        <v>2</v>
      </c>
      <c r="AF5804">
        <v>17</v>
      </c>
      <c r="AG5804">
        <v>3.7</v>
      </c>
      <c r="AH5804">
        <v>205</v>
      </c>
    </row>
    <row r="5805" spans="1:34" hidden="1" x14ac:dyDescent="0.25">
      <c r="A5805" t="s">
        <v>22093</v>
      </c>
      <c r="B5805" t="s">
        <v>22094</v>
      </c>
      <c r="C5805" s="1" t="str">
        <f t="shared" si="935"/>
        <v>21:0624</v>
      </c>
      <c r="D5805" s="1" t="str">
        <f t="shared" si="939"/>
        <v>21:0195</v>
      </c>
      <c r="E5805" t="s">
        <v>22095</v>
      </c>
      <c r="F5805" t="s">
        <v>22096</v>
      </c>
      <c r="H5805">
        <v>62.120225699999999</v>
      </c>
      <c r="I5805">
        <v>-140.51521750000001</v>
      </c>
      <c r="J5805" s="1" t="str">
        <f t="shared" si="940"/>
        <v>NGR bulk stream sediment</v>
      </c>
      <c r="K5805" s="1" t="str">
        <f t="shared" si="941"/>
        <v>&lt;177 micron (NGR)</v>
      </c>
      <c r="L5805">
        <v>65</v>
      </c>
      <c r="M5805" t="s">
        <v>56</v>
      </c>
      <c r="N5805">
        <v>1262</v>
      </c>
      <c r="O5805">
        <v>53</v>
      </c>
      <c r="P5805">
        <v>43</v>
      </c>
      <c r="Q5805">
        <v>6</v>
      </c>
      <c r="R5805">
        <v>28</v>
      </c>
      <c r="S5805">
        <v>8</v>
      </c>
      <c r="T5805">
        <v>-0.2</v>
      </c>
      <c r="U5805">
        <v>420</v>
      </c>
      <c r="V5805">
        <v>1.75</v>
      </c>
      <c r="W5805">
        <v>-0.2</v>
      </c>
      <c r="X5805">
        <v>3</v>
      </c>
      <c r="Y5805">
        <v>-2</v>
      </c>
      <c r="Z5805">
        <v>61</v>
      </c>
      <c r="AA5805">
        <v>0.9</v>
      </c>
      <c r="AB5805">
        <v>4</v>
      </c>
      <c r="AC5805">
        <v>480</v>
      </c>
      <c r="AD5805">
        <v>10</v>
      </c>
      <c r="AE5805">
        <v>-2</v>
      </c>
      <c r="AF5805">
        <v>2.4</v>
      </c>
      <c r="AG5805">
        <v>2.8</v>
      </c>
      <c r="AH5805">
        <v>270</v>
      </c>
    </row>
    <row r="5806" spans="1:34" hidden="1" x14ac:dyDescent="0.25">
      <c r="A5806" t="s">
        <v>22097</v>
      </c>
      <c r="B5806" t="s">
        <v>22098</v>
      </c>
      <c r="C5806" s="1" t="str">
        <f t="shared" si="935"/>
        <v>21:0624</v>
      </c>
      <c r="D5806" s="1" t="str">
        <f t="shared" si="939"/>
        <v>21:0195</v>
      </c>
      <c r="E5806" t="s">
        <v>22099</v>
      </c>
      <c r="F5806" t="s">
        <v>22100</v>
      </c>
      <c r="H5806">
        <v>62.058464700000002</v>
      </c>
      <c r="I5806">
        <v>-140.5774313</v>
      </c>
      <c r="J5806" s="1" t="str">
        <f t="shared" si="940"/>
        <v>NGR bulk stream sediment</v>
      </c>
      <c r="K5806" s="1" t="str">
        <f t="shared" si="941"/>
        <v>&lt;177 micron (NGR)</v>
      </c>
      <c r="L5806">
        <v>65</v>
      </c>
      <c r="M5806" t="s">
        <v>61</v>
      </c>
      <c r="N5806">
        <v>1263</v>
      </c>
      <c r="O5806">
        <v>86</v>
      </c>
      <c r="P5806">
        <v>55</v>
      </c>
      <c r="Q5806">
        <v>8</v>
      </c>
      <c r="R5806">
        <v>31</v>
      </c>
      <c r="S5806">
        <v>11</v>
      </c>
      <c r="T5806">
        <v>-0.2</v>
      </c>
      <c r="U5806">
        <v>576</v>
      </c>
      <c r="V5806">
        <v>2.4500000000000002</v>
      </c>
      <c r="W5806">
        <v>-0.2</v>
      </c>
      <c r="X5806">
        <v>7</v>
      </c>
      <c r="Y5806">
        <v>-2</v>
      </c>
      <c r="Z5806">
        <v>65</v>
      </c>
      <c r="AA5806">
        <v>0.6</v>
      </c>
      <c r="AB5806">
        <v>2</v>
      </c>
      <c r="AC5806">
        <v>873</v>
      </c>
      <c r="AD5806">
        <v>50</v>
      </c>
      <c r="AE5806">
        <v>2</v>
      </c>
      <c r="AF5806">
        <v>14</v>
      </c>
      <c r="AG5806">
        <v>3.2</v>
      </c>
      <c r="AH5806">
        <v>290</v>
      </c>
    </row>
    <row r="5807" spans="1:34" hidden="1" x14ac:dyDescent="0.25">
      <c r="A5807" t="s">
        <v>22101</v>
      </c>
      <c r="B5807" t="s">
        <v>22102</v>
      </c>
      <c r="C5807" s="1" t="str">
        <f t="shared" si="935"/>
        <v>21:0624</v>
      </c>
      <c r="D5807" s="1" t="str">
        <f t="shared" si="939"/>
        <v>21:0195</v>
      </c>
      <c r="E5807" t="s">
        <v>22103</v>
      </c>
      <c r="F5807" t="s">
        <v>22104</v>
      </c>
      <c r="H5807">
        <v>62.085036500000001</v>
      </c>
      <c r="I5807">
        <v>-140.53582280000001</v>
      </c>
      <c r="J5807" s="1" t="str">
        <f t="shared" si="940"/>
        <v>NGR bulk stream sediment</v>
      </c>
      <c r="K5807" s="1" t="str">
        <f t="shared" si="941"/>
        <v>&lt;177 micron (NGR)</v>
      </c>
      <c r="L5807">
        <v>65</v>
      </c>
      <c r="M5807" t="s">
        <v>66</v>
      </c>
      <c r="N5807">
        <v>1264</v>
      </c>
      <c r="O5807">
        <v>58</v>
      </c>
      <c r="P5807">
        <v>31</v>
      </c>
      <c r="Q5807">
        <v>7</v>
      </c>
      <c r="R5807">
        <v>30</v>
      </c>
      <c r="S5807">
        <v>10</v>
      </c>
      <c r="T5807">
        <v>-0.2</v>
      </c>
      <c r="U5807">
        <v>432</v>
      </c>
      <c r="V5807">
        <v>2.14</v>
      </c>
      <c r="W5807">
        <v>-0.2</v>
      </c>
      <c r="X5807">
        <v>2</v>
      </c>
      <c r="Y5807">
        <v>-2</v>
      </c>
      <c r="Z5807">
        <v>50</v>
      </c>
      <c r="AA5807">
        <v>0.4</v>
      </c>
      <c r="AB5807">
        <v>3</v>
      </c>
      <c r="AC5807">
        <v>547</v>
      </c>
      <c r="AD5807">
        <v>20</v>
      </c>
      <c r="AE5807">
        <v>-2</v>
      </c>
      <c r="AF5807">
        <v>3.2</v>
      </c>
      <c r="AG5807">
        <v>1.8</v>
      </c>
      <c r="AH5807">
        <v>230</v>
      </c>
    </row>
    <row r="5808" spans="1:34" hidden="1" x14ac:dyDescent="0.25">
      <c r="A5808" t="s">
        <v>22105</v>
      </c>
      <c r="B5808" t="s">
        <v>22106</v>
      </c>
      <c r="C5808" s="1" t="str">
        <f t="shared" si="935"/>
        <v>21:0624</v>
      </c>
      <c r="D5808" s="1" t="str">
        <f t="shared" si="939"/>
        <v>21:0195</v>
      </c>
      <c r="E5808" t="s">
        <v>22107</v>
      </c>
      <c r="F5808" t="s">
        <v>22108</v>
      </c>
      <c r="H5808">
        <v>62.078989900000003</v>
      </c>
      <c r="I5808">
        <v>-140.5702938</v>
      </c>
      <c r="J5808" s="1" t="str">
        <f t="shared" si="940"/>
        <v>NGR bulk stream sediment</v>
      </c>
      <c r="K5808" s="1" t="str">
        <f t="shared" si="941"/>
        <v>&lt;177 micron (NGR)</v>
      </c>
      <c r="L5808">
        <v>65</v>
      </c>
      <c r="M5808" t="s">
        <v>76</v>
      </c>
      <c r="N5808">
        <v>1265</v>
      </c>
      <c r="O5808">
        <v>110</v>
      </c>
      <c r="P5808">
        <v>58</v>
      </c>
      <c r="Q5808">
        <v>8</v>
      </c>
      <c r="R5808">
        <v>54</v>
      </c>
      <c r="S5808">
        <v>16</v>
      </c>
      <c r="T5808">
        <v>-0.2</v>
      </c>
      <c r="U5808">
        <v>912</v>
      </c>
      <c r="V5808">
        <v>4.49</v>
      </c>
      <c r="W5808">
        <v>-0.2</v>
      </c>
      <c r="X5808">
        <v>8</v>
      </c>
      <c r="Y5808">
        <v>-2</v>
      </c>
      <c r="Z5808">
        <v>84</v>
      </c>
      <c r="AA5808">
        <v>0.9</v>
      </c>
      <c r="AB5808">
        <v>3</v>
      </c>
      <c r="AC5808">
        <v>567</v>
      </c>
      <c r="AD5808">
        <v>60</v>
      </c>
      <c r="AE5808">
        <v>-2</v>
      </c>
      <c r="AF5808">
        <v>24.6</v>
      </c>
      <c r="AG5808">
        <v>2.2000000000000002</v>
      </c>
      <c r="AH5808">
        <v>205</v>
      </c>
    </row>
    <row r="5809" spans="1:34" hidden="1" x14ac:dyDescent="0.25">
      <c r="A5809" t="s">
        <v>22109</v>
      </c>
      <c r="B5809" t="s">
        <v>22110</v>
      </c>
      <c r="C5809" s="1" t="str">
        <f t="shared" si="935"/>
        <v>21:0624</v>
      </c>
      <c r="D5809" s="1" t="str">
        <f t="shared" si="939"/>
        <v>21:0195</v>
      </c>
      <c r="E5809" t="s">
        <v>22111</v>
      </c>
      <c r="F5809" t="s">
        <v>22112</v>
      </c>
      <c r="H5809">
        <v>62.089082300000001</v>
      </c>
      <c r="I5809">
        <v>-140.59504430000001</v>
      </c>
      <c r="J5809" s="1" t="str">
        <f t="shared" si="940"/>
        <v>NGR bulk stream sediment</v>
      </c>
      <c r="K5809" s="1" t="str">
        <f t="shared" si="941"/>
        <v>&lt;177 micron (NGR)</v>
      </c>
      <c r="L5809">
        <v>65</v>
      </c>
      <c r="M5809" t="s">
        <v>81</v>
      </c>
      <c r="N5809">
        <v>1266</v>
      </c>
      <c r="O5809">
        <v>76</v>
      </c>
      <c r="P5809">
        <v>55</v>
      </c>
      <c r="Q5809">
        <v>8</v>
      </c>
      <c r="R5809">
        <v>34</v>
      </c>
      <c r="S5809">
        <v>141</v>
      </c>
      <c r="T5809">
        <v>-0.2</v>
      </c>
      <c r="U5809">
        <v>348</v>
      </c>
      <c r="V5809">
        <v>3.37</v>
      </c>
      <c r="W5809">
        <v>-0.2</v>
      </c>
      <c r="X5809">
        <v>5</v>
      </c>
      <c r="Y5809">
        <v>-2</v>
      </c>
      <c r="Z5809">
        <v>61</v>
      </c>
      <c r="AA5809">
        <v>0.5</v>
      </c>
      <c r="AB5809">
        <v>2</v>
      </c>
      <c r="AC5809">
        <v>556</v>
      </c>
      <c r="AD5809">
        <v>40</v>
      </c>
      <c r="AE5809">
        <v>-2</v>
      </c>
      <c r="AF5809">
        <v>16.8</v>
      </c>
      <c r="AG5809">
        <v>1.6</v>
      </c>
      <c r="AH5809">
        <v>180</v>
      </c>
    </row>
    <row r="5810" spans="1:34" hidden="1" x14ac:dyDescent="0.25">
      <c r="A5810" t="s">
        <v>22113</v>
      </c>
      <c r="B5810" t="s">
        <v>22114</v>
      </c>
      <c r="C5810" s="1" t="str">
        <f t="shared" si="935"/>
        <v>21:0624</v>
      </c>
      <c r="D5810" s="1" t="str">
        <f t="shared" si="939"/>
        <v>21:0195</v>
      </c>
      <c r="E5810" t="s">
        <v>22115</v>
      </c>
      <c r="F5810" t="s">
        <v>22116</v>
      </c>
      <c r="H5810">
        <v>62.068289800000002</v>
      </c>
      <c r="I5810">
        <v>-140.6873411</v>
      </c>
      <c r="J5810" s="1" t="str">
        <f t="shared" si="940"/>
        <v>NGR bulk stream sediment</v>
      </c>
      <c r="K5810" s="1" t="str">
        <f t="shared" si="941"/>
        <v>&lt;177 micron (NGR)</v>
      </c>
      <c r="L5810">
        <v>65</v>
      </c>
      <c r="M5810" t="s">
        <v>86</v>
      </c>
      <c r="N5810">
        <v>1267</v>
      </c>
      <c r="O5810">
        <v>82</v>
      </c>
      <c r="P5810">
        <v>66</v>
      </c>
      <c r="Q5810">
        <v>10</v>
      </c>
      <c r="R5810">
        <v>34</v>
      </c>
      <c r="S5810">
        <v>13</v>
      </c>
      <c r="T5810">
        <v>-0.2</v>
      </c>
      <c r="U5810">
        <v>360</v>
      </c>
      <c r="V5810">
        <v>2.65</v>
      </c>
      <c r="W5810">
        <v>-0.2</v>
      </c>
      <c r="X5810">
        <v>4</v>
      </c>
      <c r="Y5810">
        <v>-2</v>
      </c>
      <c r="Z5810">
        <v>55</v>
      </c>
      <c r="AA5810">
        <v>0.4</v>
      </c>
      <c r="AB5810">
        <v>-1</v>
      </c>
      <c r="AC5810">
        <v>588</v>
      </c>
      <c r="AD5810">
        <v>45</v>
      </c>
      <c r="AE5810">
        <v>-2</v>
      </c>
      <c r="AF5810">
        <v>18</v>
      </c>
      <c r="AG5810">
        <v>1.8</v>
      </c>
      <c r="AH5810">
        <v>200</v>
      </c>
    </row>
    <row r="5811" spans="1:34" hidden="1" x14ac:dyDescent="0.25">
      <c r="A5811" t="s">
        <v>22117</v>
      </c>
      <c r="B5811" t="s">
        <v>22118</v>
      </c>
      <c r="C5811" s="1" t="str">
        <f t="shared" si="935"/>
        <v>21:0624</v>
      </c>
      <c r="D5811" s="1" t="str">
        <f t="shared" si="939"/>
        <v>21:0195</v>
      </c>
      <c r="E5811" t="s">
        <v>22119</v>
      </c>
      <c r="F5811" t="s">
        <v>22120</v>
      </c>
      <c r="H5811">
        <v>62.063307100000003</v>
      </c>
      <c r="I5811">
        <v>-140.6830492</v>
      </c>
      <c r="J5811" s="1" t="str">
        <f t="shared" si="940"/>
        <v>NGR bulk stream sediment</v>
      </c>
      <c r="K5811" s="1" t="str">
        <f t="shared" si="941"/>
        <v>&lt;177 micron (NGR)</v>
      </c>
      <c r="L5811">
        <v>65</v>
      </c>
      <c r="M5811" t="s">
        <v>91</v>
      </c>
      <c r="N5811">
        <v>1268</v>
      </c>
      <c r="O5811">
        <v>79</v>
      </c>
      <c r="P5811">
        <v>49</v>
      </c>
      <c r="Q5811">
        <v>10</v>
      </c>
      <c r="R5811">
        <v>30</v>
      </c>
      <c r="S5811">
        <v>12</v>
      </c>
      <c r="T5811">
        <v>-0.2</v>
      </c>
      <c r="U5811">
        <v>576</v>
      </c>
      <c r="V5811">
        <v>3.26</v>
      </c>
      <c r="W5811">
        <v>-0.2</v>
      </c>
      <c r="X5811">
        <v>6</v>
      </c>
      <c r="Y5811">
        <v>-2</v>
      </c>
      <c r="Z5811">
        <v>54</v>
      </c>
      <c r="AA5811">
        <v>0.9</v>
      </c>
      <c r="AB5811">
        <v>3</v>
      </c>
      <c r="AC5811">
        <v>418</v>
      </c>
      <c r="AD5811">
        <v>55</v>
      </c>
      <c r="AE5811">
        <v>2</v>
      </c>
      <c r="AF5811">
        <v>4.5999999999999996</v>
      </c>
      <c r="AG5811">
        <v>1.9</v>
      </c>
      <c r="AH5811">
        <v>230</v>
      </c>
    </row>
    <row r="5812" spans="1:34" hidden="1" x14ac:dyDescent="0.25">
      <c r="A5812" t="s">
        <v>22121</v>
      </c>
      <c r="B5812" t="s">
        <v>22122</v>
      </c>
      <c r="C5812" s="1" t="str">
        <f t="shared" si="935"/>
        <v>21:0624</v>
      </c>
      <c r="D5812" s="1" t="str">
        <f t="shared" si="939"/>
        <v>21:0195</v>
      </c>
      <c r="E5812" t="s">
        <v>22123</v>
      </c>
      <c r="F5812" t="s">
        <v>22124</v>
      </c>
      <c r="H5812">
        <v>62.058986099999998</v>
      </c>
      <c r="I5812">
        <v>-140.6663752</v>
      </c>
      <c r="J5812" s="1" t="str">
        <f t="shared" si="940"/>
        <v>NGR bulk stream sediment</v>
      </c>
      <c r="K5812" s="1" t="str">
        <f t="shared" si="941"/>
        <v>&lt;177 micron (NGR)</v>
      </c>
      <c r="L5812">
        <v>65</v>
      </c>
      <c r="M5812" t="s">
        <v>96</v>
      </c>
      <c r="N5812">
        <v>1269</v>
      </c>
      <c r="O5812">
        <v>106</v>
      </c>
      <c r="P5812">
        <v>72</v>
      </c>
      <c r="Q5812">
        <v>12</v>
      </c>
      <c r="R5812">
        <v>40</v>
      </c>
      <c r="S5812">
        <v>19</v>
      </c>
      <c r="T5812">
        <v>-0.2</v>
      </c>
      <c r="U5812">
        <v>5760</v>
      </c>
      <c r="V5812">
        <v>4.08</v>
      </c>
      <c r="W5812">
        <v>0.4</v>
      </c>
      <c r="X5812">
        <v>7</v>
      </c>
      <c r="Y5812">
        <v>-2</v>
      </c>
      <c r="Z5812">
        <v>59</v>
      </c>
      <c r="AA5812">
        <v>0.9</v>
      </c>
      <c r="AB5812">
        <v>4</v>
      </c>
      <c r="AC5812">
        <v>616</v>
      </c>
      <c r="AD5812">
        <v>85</v>
      </c>
      <c r="AE5812">
        <v>-2</v>
      </c>
      <c r="AF5812">
        <v>18.399999999999999</v>
      </c>
      <c r="AG5812">
        <v>2</v>
      </c>
      <c r="AH5812">
        <v>190</v>
      </c>
    </row>
    <row r="5813" spans="1:34" hidden="1" x14ac:dyDescent="0.25">
      <c r="A5813" t="s">
        <v>22125</v>
      </c>
      <c r="B5813" t="s">
        <v>22126</v>
      </c>
      <c r="C5813" s="1" t="str">
        <f t="shared" si="935"/>
        <v>21:0624</v>
      </c>
      <c r="D5813" s="1" t="str">
        <f t="shared" si="939"/>
        <v>21:0195</v>
      </c>
      <c r="E5813" t="s">
        <v>22127</v>
      </c>
      <c r="F5813" t="s">
        <v>22128</v>
      </c>
      <c r="H5813">
        <v>62.046796100000002</v>
      </c>
      <c r="I5813">
        <v>-140.6412871</v>
      </c>
      <c r="J5813" s="1" t="str">
        <f t="shared" si="940"/>
        <v>NGR bulk stream sediment</v>
      </c>
      <c r="K5813" s="1" t="str">
        <f t="shared" si="941"/>
        <v>&lt;177 micron (NGR)</v>
      </c>
      <c r="L5813">
        <v>65</v>
      </c>
      <c r="M5813" t="s">
        <v>101</v>
      </c>
      <c r="N5813">
        <v>1270</v>
      </c>
      <c r="O5813">
        <v>125</v>
      </c>
      <c r="P5813">
        <v>90</v>
      </c>
      <c r="Q5813">
        <v>12</v>
      </c>
      <c r="R5813">
        <v>76</v>
      </c>
      <c r="S5813">
        <v>16</v>
      </c>
      <c r="T5813">
        <v>0.4</v>
      </c>
      <c r="U5813">
        <v>552</v>
      </c>
      <c r="V5813">
        <v>3.77</v>
      </c>
      <c r="W5813">
        <v>0.5</v>
      </c>
      <c r="X5813">
        <v>5</v>
      </c>
      <c r="Y5813">
        <v>-2</v>
      </c>
      <c r="Z5813">
        <v>60</v>
      </c>
      <c r="AA5813">
        <v>0.6</v>
      </c>
      <c r="AB5813">
        <v>3</v>
      </c>
      <c r="AC5813">
        <v>654</v>
      </c>
      <c r="AD5813">
        <v>90</v>
      </c>
      <c r="AE5813">
        <v>2</v>
      </c>
      <c r="AF5813">
        <v>16.399999999999999</v>
      </c>
      <c r="AG5813">
        <v>1.8</v>
      </c>
      <c r="AH5813">
        <v>280</v>
      </c>
    </row>
    <row r="5814" spans="1:34" hidden="1" x14ac:dyDescent="0.25">
      <c r="A5814" t="s">
        <v>22129</v>
      </c>
      <c r="B5814" t="s">
        <v>22130</v>
      </c>
      <c r="C5814" s="1" t="str">
        <f t="shared" si="935"/>
        <v>21:0624</v>
      </c>
      <c r="D5814" s="1" t="str">
        <f t="shared" si="939"/>
        <v>21:0195</v>
      </c>
      <c r="E5814" t="s">
        <v>22131</v>
      </c>
      <c r="F5814" t="s">
        <v>22132</v>
      </c>
      <c r="H5814">
        <v>62.0311266</v>
      </c>
      <c r="I5814">
        <v>-140.75851080000001</v>
      </c>
      <c r="J5814" s="1" t="str">
        <f t="shared" si="940"/>
        <v>NGR bulk stream sediment</v>
      </c>
      <c r="K5814" s="1" t="str">
        <f t="shared" si="941"/>
        <v>&lt;177 micron (NGR)</v>
      </c>
      <c r="L5814">
        <v>65</v>
      </c>
      <c r="M5814" t="s">
        <v>106</v>
      </c>
      <c r="N5814">
        <v>1271</v>
      </c>
      <c r="O5814">
        <v>102</v>
      </c>
      <c r="P5814">
        <v>90</v>
      </c>
      <c r="Q5814">
        <v>11</v>
      </c>
      <c r="R5814">
        <v>38</v>
      </c>
      <c r="S5814">
        <v>20</v>
      </c>
      <c r="T5814">
        <v>0.2</v>
      </c>
      <c r="U5814">
        <v>624</v>
      </c>
      <c r="V5814">
        <v>4.08</v>
      </c>
      <c r="W5814">
        <v>0.4</v>
      </c>
      <c r="X5814">
        <v>11</v>
      </c>
      <c r="Y5814">
        <v>-2</v>
      </c>
      <c r="Z5814">
        <v>107</v>
      </c>
      <c r="AA5814">
        <v>3.4</v>
      </c>
      <c r="AB5814">
        <v>5</v>
      </c>
      <c r="AC5814">
        <v>585</v>
      </c>
      <c r="AD5814">
        <v>40</v>
      </c>
      <c r="AE5814">
        <v>-2</v>
      </c>
      <c r="AF5814">
        <v>4</v>
      </c>
      <c r="AG5814">
        <v>1.4</v>
      </c>
      <c r="AH5814">
        <v>270</v>
      </c>
    </row>
    <row r="5815" spans="1:34" hidden="1" x14ac:dyDescent="0.25">
      <c r="A5815" t="s">
        <v>22133</v>
      </c>
      <c r="B5815" t="s">
        <v>22134</v>
      </c>
      <c r="C5815" s="1" t="str">
        <f t="shared" si="935"/>
        <v>21:0624</v>
      </c>
      <c r="D5815" s="1" t="str">
        <f t="shared" si="939"/>
        <v>21:0195</v>
      </c>
      <c r="E5815" t="s">
        <v>22135</v>
      </c>
      <c r="F5815" t="s">
        <v>22136</v>
      </c>
      <c r="H5815">
        <v>62.025820099999997</v>
      </c>
      <c r="I5815">
        <v>-140.75261</v>
      </c>
      <c r="J5815" s="1" t="str">
        <f t="shared" si="940"/>
        <v>NGR bulk stream sediment</v>
      </c>
      <c r="K5815" s="1" t="str">
        <f t="shared" si="941"/>
        <v>&lt;177 micron (NGR)</v>
      </c>
      <c r="L5815">
        <v>65</v>
      </c>
      <c r="M5815" t="s">
        <v>111</v>
      </c>
      <c r="N5815">
        <v>1272</v>
      </c>
      <c r="O5815">
        <v>91</v>
      </c>
      <c r="P5815">
        <v>109</v>
      </c>
      <c r="Q5815">
        <v>7</v>
      </c>
      <c r="R5815">
        <v>29</v>
      </c>
      <c r="S5815">
        <v>19</v>
      </c>
      <c r="T5815">
        <v>-0.2</v>
      </c>
      <c r="U5815">
        <v>504</v>
      </c>
      <c r="V5815">
        <v>3.06</v>
      </c>
      <c r="W5815">
        <v>0.2</v>
      </c>
      <c r="X5815">
        <v>10</v>
      </c>
      <c r="Y5815">
        <v>-2</v>
      </c>
      <c r="Z5815">
        <v>86</v>
      </c>
      <c r="AA5815">
        <v>1.8</v>
      </c>
      <c r="AB5815">
        <v>3</v>
      </c>
      <c r="AC5815">
        <v>387</v>
      </c>
      <c r="AD5815">
        <v>65</v>
      </c>
      <c r="AE5815">
        <v>2</v>
      </c>
      <c r="AF5815">
        <v>4.5999999999999996</v>
      </c>
      <c r="AG5815">
        <v>1.4</v>
      </c>
      <c r="AH5815">
        <v>320</v>
      </c>
    </row>
    <row r="5816" spans="1:34" hidden="1" x14ac:dyDescent="0.25">
      <c r="A5816" t="s">
        <v>22137</v>
      </c>
      <c r="B5816" t="s">
        <v>22138</v>
      </c>
      <c r="C5816" s="1" t="str">
        <f t="shared" si="935"/>
        <v>21:0624</v>
      </c>
      <c r="D5816" s="1" t="str">
        <f t="shared" si="939"/>
        <v>21:0195</v>
      </c>
      <c r="E5816" t="s">
        <v>22139</v>
      </c>
      <c r="F5816" t="s">
        <v>22140</v>
      </c>
      <c r="H5816">
        <v>62.016924799999998</v>
      </c>
      <c r="I5816">
        <v>-140.7243718</v>
      </c>
      <c r="J5816" s="1" t="str">
        <f t="shared" si="940"/>
        <v>NGR bulk stream sediment</v>
      </c>
      <c r="K5816" s="1" t="str">
        <f t="shared" si="941"/>
        <v>&lt;177 micron (NGR)</v>
      </c>
      <c r="L5816">
        <v>65</v>
      </c>
      <c r="M5816" t="s">
        <v>116</v>
      </c>
      <c r="N5816">
        <v>1273</v>
      </c>
      <c r="O5816">
        <v>139</v>
      </c>
      <c r="P5816">
        <v>58</v>
      </c>
      <c r="Q5816">
        <v>11</v>
      </c>
      <c r="R5816">
        <v>61</v>
      </c>
      <c r="S5816">
        <v>20</v>
      </c>
      <c r="T5816">
        <v>-0.2</v>
      </c>
      <c r="U5816">
        <v>612</v>
      </c>
      <c r="V5816">
        <v>3.47</v>
      </c>
      <c r="W5816">
        <v>0.5</v>
      </c>
      <c r="X5816">
        <v>5</v>
      </c>
      <c r="Y5816">
        <v>-2</v>
      </c>
      <c r="Z5816">
        <v>78</v>
      </c>
      <c r="AA5816">
        <v>0.4</v>
      </c>
      <c r="AB5816">
        <v>4</v>
      </c>
      <c r="AC5816">
        <v>710</v>
      </c>
      <c r="AD5816">
        <v>45</v>
      </c>
      <c r="AE5816">
        <v>2</v>
      </c>
      <c r="AF5816">
        <v>5</v>
      </c>
      <c r="AG5816">
        <v>2.2000000000000002</v>
      </c>
      <c r="AH5816">
        <v>280</v>
      </c>
    </row>
    <row r="5817" spans="1:34" hidden="1" x14ac:dyDescent="0.25">
      <c r="A5817" t="s">
        <v>22141</v>
      </c>
      <c r="B5817" t="s">
        <v>22142</v>
      </c>
      <c r="C5817" s="1" t="str">
        <f t="shared" si="935"/>
        <v>21:0624</v>
      </c>
      <c r="D5817" s="1" t="str">
        <f t="shared" si="939"/>
        <v>21:0195</v>
      </c>
      <c r="E5817" t="s">
        <v>22143</v>
      </c>
      <c r="F5817" t="s">
        <v>22144</v>
      </c>
      <c r="H5817">
        <v>62.013340700000001</v>
      </c>
      <c r="I5817">
        <v>-140.75141210000001</v>
      </c>
      <c r="J5817" s="1" t="str">
        <f t="shared" si="940"/>
        <v>NGR bulk stream sediment</v>
      </c>
      <c r="K5817" s="1" t="str">
        <f t="shared" si="941"/>
        <v>&lt;177 micron (NGR)</v>
      </c>
      <c r="L5817">
        <v>65</v>
      </c>
      <c r="M5817" t="s">
        <v>121</v>
      </c>
      <c r="N5817">
        <v>1274</v>
      </c>
      <c r="O5817">
        <v>68</v>
      </c>
      <c r="P5817">
        <v>139</v>
      </c>
      <c r="Q5817">
        <v>7</v>
      </c>
      <c r="R5817">
        <v>35</v>
      </c>
      <c r="S5817">
        <v>23</v>
      </c>
      <c r="T5817">
        <v>0.2</v>
      </c>
      <c r="U5817">
        <v>516</v>
      </c>
      <c r="V5817">
        <v>3.77</v>
      </c>
      <c r="W5817">
        <v>-0.2</v>
      </c>
      <c r="X5817">
        <v>6</v>
      </c>
      <c r="Y5817">
        <v>-2</v>
      </c>
      <c r="Z5817">
        <v>108</v>
      </c>
      <c r="AA5817">
        <v>2.2999999999999998</v>
      </c>
      <c r="AB5817">
        <v>3</v>
      </c>
      <c r="AC5817">
        <v>354</v>
      </c>
      <c r="AD5817">
        <v>70</v>
      </c>
      <c r="AE5817">
        <v>2</v>
      </c>
      <c r="AF5817">
        <v>5.2</v>
      </c>
      <c r="AG5817">
        <v>1.2</v>
      </c>
      <c r="AH5817">
        <v>175</v>
      </c>
    </row>
    <row r="5818" spans="1:34" hidden="1" x14ac:dyDescent="0.25">
      <c r="A5818" t="s">
        <v>22145</v>
      </c>
      <c r="B5818" t="s">
        <v>22146</v>
      </c>
      <c r="C5818" s="1" t="str">
        <f t="shared" si="935"/>
        <v>21:0624</v>
      </c>
      <c r="D5818" s="1" t="str">
        <f t="shared" si="939"/>
        <v>21:0195</v>
      </c>
      <c r="E5818" t="s">
        <v>22147</v>
      </c>
      <c r="F5818" t="s">
        <v>22148</v>
      </c>
      <c r="H5818">
        <v>62.007687300000001</v>
      </c>
      <c r="I5818">
        <v>-140.72403489999999</v>
      </c>
      <c r="J5818" s="1" t="str">
        <f t="shared" si="940"/>
        <v>NGR bulk stream sediment</v>
      </c>
      <c r="K5818" s="1" t="str">
        <f t="shared" si="941"/>
        <v>&lt;177 micron (NGR)</v>
      </c>
      <c r="L5818">
        <v>65</v>
      </c>
      <c r="M5818" t="s">
        <v>126</v>
      </c>
      <c r="N5818">
        <v>1275</v>
      </c>
      <c r="O5818">
        <v>48</v>
      </c>
      <c r="P5818">
        <v>120</v>
      </c>
      <c r="Q5818">
        <v>6</v>
      </c>
      <c r="R5818">
        <v>30</v>
      </c>
      <c r="S5818">
        <v>18</v>
      </c>
      <c r="T5818">
        <v>0.2</v>
      </c>
      <c r="U5818">
        <v>408</v>
      </c>
      <c r="V5818">
        <v>3.06</v>
      </c>
      <c r="W5818">
        <v>-0.2</v>
      </c>
      <c r="X5818">
        <v>5</v>
      </c>
      <c r="Y5818">
        <v>-2</v>
      </c>
      <c r="Z5818">
        <v>101</v>
      </c>
      <c r="AA5818">
        <v>0.6</v>
      </c>
      <c r="AB5818">
        <v>2</v>
      </c>
      <c r="AC5818">
        <v>379</v>
      </c>
      <c r="AD5818">
        <v>40</v>
      </c>
      <c r="AE5818">
        <v>2</v>
      </c>
      <c r="AF5818">
        <v>3</v>
      </c>
      <c r="AG5818">
        <v>1.4</v>
      </c>
      <c r="AH5818">
        <v>260</v>
      </c>
    </row>
    <row r="5819" spans="1:34" hidden="1" x14ac:dyDescent="0.25">
      <c r="A5819" t="s">
        <v>22149</v>
      </c>
      <c r="B5819" t="s">
        <v>22150</v>
      </c>
      <c r="C5819" s="1" t="str">
        <f t="shared" si="935"/>
        <v>21:0624</v>
      </c>
      <c r="D5819" s="1" t="str">
        <f>HYPERLINK("http://geochem.nrcan.gc.ca/cdogs/content/svy/svy_e.htm", "")</f>
        <v/>
      </c>
      <c r="G5819" s="1" t="str">
        <f>HYPERLINK("http://geochem.nrcan.gc.ca/cdogs/content/cr_/cr_00079_e.htm", "79")</f>
        <v>79</v>
      </c>
      <c r="J5819" t="s">
        <v>69</v>
      </c>
      <c r="K5819" t="s">
        <v>70</v>
      </c>
      <c r="L5819">
        <v>65</v>
      </c>
      <c r="M5819" t="s">
        <v>71</v>
      </c>
      <c r="N5819">
        <v>1276</v>
      </c>
      <c r="O5819">
        <v>116</v>
      </c>
      <c r="P5819">
        <v>97</v>
      </c>
      <c r="Q5819">
        <v>20</v>
      </c>
      <c r="R5819">
        <v>232</v>
      </c>
      <c r="S5819">
        <v>25</v>
      </c>
      <c r="T5819">
        <v>-0.2</v>
      </c>
      <c r="U5819">
        <v>876</v>
      </c>
      <c r="V5819">
        <v>3.06</v>
      </c>
      <c r="W5819">
        <v>1.2</v>
      </c>
      <c r="X5819">
        <v>3</v>
      </c>
      <c r="Y5819">
        <v>-2</v>
      </c>
      <c r="Z5819">
        <v>68</v>
      </c>
      <c r="AA5819">
        <v>0.5</v>
      </c>
      <c r="AB5819">
        <v>3</v>
      </c>
      <c r="AC5819">
        <v>807</v>
      </c>
      <c r="AD5819">
        <v>45</v>
      </c>
      <c r="AE5819">
        <v>4</v>
      </c>
      <c r="AF5819">
        <v>2.8</v>
      </c>
      <c r="AG5819">
        <v>2.8</v>
      </c>
      <c r="AH5819">
        <v>420</v>
      </c>
    </row>
    <row r="5820" spans="1:34" hidden="1" x14ac:dyDescent="0.25">
      <c r="A5820" t="s">
        <v>22151</v>
      </c>
      <c r="B5820" t="s">
        <v>22152</v>
      </c>
      <c r="C5820" s="1" t="str">
        <f t="shared" si="935"/>
        <v>21:0624</v>
      </c>
      <c r="D5820" s="1" t="str">
        <f t="shared" ref="D5820:D5825" si="942">HYPERLINK("http://geochem.nrcan.gc.ca/cdogs/content/svy/svy210195_e.htm", "21:0195")</f>
        <v>21:0195</v>
      </c>
      <c r="E5820" t="s">
        <v>22153</v>
      </c>
      <c r="F5820" t="s">
        <v>22154</v>
      </c>
      <c r="H5820">
        <v>62.897299500000003</v>
      </c>
      <c r="I5820">
        <v>-140.0033032</v>
      </c>
      <c r="J5820" s="1" t="str">
        <f t="shared" ref="J5820:J5825" si="943">HYPERLINK("http://geochem.nrcan.gc.ca/cdogs/content/kwd/kwd020030_e.htm", "NGR bulk stream sediment")</f>
        <v>NGR bulk stream sediment</v>
      </c>
      <c r="K5820" s="1" t="str">
        <f t="shared" ref="K5820:K5825" si="944">HYPERLINK("http://geochem.nrcan.gc.ca/cdogs/content/kwd/kwd080006_e.htm", "&lt;177 micron (NGR)")</f>
        <v>&lt;177 micron (NGR)</v>
      </c>
      <c r="L5820">
        <v>66</v>
      </c>
      <c r="M5820" t="s">
        <v>38</v>
      </c>
      <c r="N5820">
        <v>1277</v>
      </c>
      <c r="O5820">
        <v>55</v>
      </c>
      <c r="P5820">
        <v>19</v>
      </c>
      <c r="Q5820">
        <v>8</v>
      </c>
      <c r="R5820">
        <v>18</v>
      </c>
      <c r="S5820">
        <v>8</v>
      </c>
      <c r="T5820">
        <v>0.2</v>
      </c>
      <c r="U5820">
        <v>288</v>
      </c>
      <c r="V5820">
        <v>2.2400000000000002</v>
      </c>
      <c r="W5820">
        <v>-0.2</v>
      </c>
      <c r="X5820">
        <v>4</v>
      </c>
      <c r="Y5820">
        <v>-2</v>
      </c>
      <c r="Z5820">
        <v>52</v>
      </c>
      <c r="AA5820">
        <v>0.5</v>
      </c>
      <c r="AB5820">
        <v>1</v>
      </c>
      <c r="AC5820">
        <v>621</v>
      </c>
      <c r="AD5820">
        <v>25</v>
      </c>
      <c r="AE5820">
        <v>-2</v>
      </c>
      <c r="AF5820">
        <v>6.4</v>
      </c>
      <c r="AG5820">
        <v>2.2000000000000002</v>
      </c>
      <c r="AH5820">
        <v>230</v>
      </c>
    </row>
    <row r="5821" spans="1:34" hidden="1" x14ac:dyDescent="0.25">
      <c r="A5821" t="s">
        <v>22155</v>
      </c>
      <c r="B5821" t="s">
        <v>22156</v>
      </c>
      <c r="C5821" s="1" t="str">
        <f t="shared" si="935"/>
        <v>21:0624</v>
      </c>
      <c r="D5821" s="1" t="str">
        <f t="shared" si="942"/>
        <v>21:0195</v>
      </c>
      <c r="E5821" t="s">
        <v>22153</v>
      </c>
      <c r="F5821" t="s">
        <v>22157</v>
      </c>
      <c r="H5821">
        <v>62.897299500000003</v>
      </c>
      <c r="I5821">
        <v>-140.0033032</v>
      </c>
      <c r="J5821" s="1" t="str">
        <f t="shared" si="943"/>
        <v>NGR bulk stream sediment</v>
      </c>
      <c r="K5821" s="1" t="str">
        <f t="shared" si="944"/>
        <v>&lt;177 micron (NGR)</v>
      </c>
      <c r="L5821">
        <v>66</v>
      </c>
      <c r="M5821" t="s">
        <v>47</v>
      </c>
      <c r="N5821">
        <v>1278</v>
      </c>
      <c r="O5821">
        <v>56</v>
      </c>
      <c r="P5821">
        <v>20</v>
      </c>
      <c r="Q5821">
        <v>6</v>
      </c>
      <c r="R5821">
        <v>18</v>
      </c>
      <c r="S5821">
        <v>8</v>
      </c>
      <c r="T5821">
        <v>-0.2</v>
      </c>
      <c r="U5821">
        <v>288</v>
      </c>
      <c r="V5821">
        <v>2.14</v>
      </c>
      <c r="W5821">
        <v>-0.2</v>
      </c>
      <c r="X5821">
        <v>3</v>
      </c>
      <c r="Y5821">
        <v>-2</v>
      </c>
      <c r="Z5821">
        <v>54</v>
      </c>
      <c r="AA5821">
        <v>0.5</v>
      </c>
      <c r="AB5821">
        <v>2</v>
      </c>
      <c r="AC5821">
        <v>624</v>
      </c>
      <c r="AD5821">
        <v>10</v>
      </c>
      <c r="AE5821">
        <v>2</v>
      </c>
      <c r="AF5821">
        <v>6</v>
      </c>
      <c r="AG5821">
        <v>2.4</v>
      </c>
      <c r="AH5821">
        <v>240</v>
      </c>
    </row>
    <row r="5822" spans="1:34" hidden="1" x14ac:dyDescent="0.25">
      <c r="A5822" t="s">
        <v>22158</v>
      </c>
      <c r="B5822" t="s">
        <v>22159</v>
      </c>
      <c r="C5822" s="1" t="str">
        <f t="shared" si="935"/>
        <v>21:0624</v>
      </c>
      <c r="D5822" s="1" t="str">
        <f t="shared" si="942"/>
        <v>21:0195</v>
      </c>
      <c r="E5822" t="s">
        <v>22153</v>
      </c>
      <c r="F5822" t="s">
        <v>22160</v>
      </c>
      <c r="H5822">
        <v>62.897299500000003</v>
      </c>
      <c r="I5822">
        <v>-140.0033032</v>
      </c>
      <c r="J5822" s="1" t="str">
        <f t="shared" si="943"/>
        <v>NGR bulk stream sediment</v>
      </c>
      <c r="K5822" s="1" t="str">
        <f t="shared" si="944"/>
        <v>&lt;177 micron (NGR)</v>
      </c>
      <c r="L5822">
        <v>66</v>
      </c>
      <c r="M5822" t="s">
        <v>51</v>
      </c>
      <c r="N5822">
        <v>1279</v>
      </c>
      <c r="O5822">
        <v>52</v>
      </c>
      <c r="P5822">
        <v>20</v>
      </c>
      <c r="Q5822">
        <v>5</v>
      </c>
      <c r="R5822">
        <v>19</v>
      </c>
      <c r="S5822">
        <v>8</v>
      </c>
      <c r="T5822">
        <v>-0.2</v>
      </c>
      <c r="U5822">
        <v>288</v>
      </c>
      <c r="V5822">
        <v>2.04</v>
      </c>
      <c r="W5822">
        <v>-0.2</v>
      </c>
      <c r="X5822">
        <v>3</v>
      </c>
      <c r="Y5822">
        <v>-2</v>
      </c>
      <c r="Z5822">
        <v>55</v>
      </c>
      <c r="AA5822">
        <v>0.8</v>
      </c>
      <c r="AB5822">
        <v>2</v>
      </c>
      <c r="AC5822">
        <v>630</v>
      </c>
      <c r="AD5822">
        <v>25</v>
      </c>
      <c r="AE5822">
        <v>-2</v>
      </c>
      <c r="AF5822">
        <v>6</v>
      </c>
      <c r="AG5822">
        <v>2.4</v>
      </c>
      <c r="AH5822">
        <v>220</v>
      </c>
    </row>
    <row r="5823" spans="1:34" hidden="1" x14ac:dyDescent="0.25">
      <c r="A5823" t="s">
        <v>22161</v>
      </c>
      <c r="B5823" t="s">
        <v>22162</v>
      </c>
      <c r="C5823" s="1" t="str">
        <f t="shared" si="935"/>
        <v>21:0624</v>
      </c>
      <c r="D5823" s="1" t="str">
        <f t="shared" si="942"/>
        <v>21:0195</v>
      </c>
      <c r="E5823" t="s">
        <v>22163</v>
      </c>
      <c r="F5823" t="s">
        <v>22164</v>
      </c>
      <c r="H5823">
        <v>62.899355399999997</v>
      </c>
      <c r="I5823">
        <v>-140.10102739999999</v>
      </c>
      <c r="J5823" s="1" t="str">
        <f t="shared" si="943"/>
        <v>NGR bulk stream sediment</v>
      </c>
      <c r="K5823" s="1" t="str">
        <f t="shared" si="944"/>
        <v>&lt;177 micron (NGR)</v>
      </c>
      <c r="L5823">
        <v>66</v>
      </c>
      <c r="M5823" t="s">
        <v>43</v>
      </c>
      <c r="N5823">
        <v>1280</v>
      </c>
      <c r="O5823">
        <v>77</v>
      </c>
      <c r="P5823">
        <v>38</v>
      </c>
      <c r="Q5823">
        <v>7</v>
      </c>
      <c r="R5823">
        <v>26</v>
      </c>
      <c r="S5823">
        <v>12</v>
      </c>
      <c r="T5823">
        <v>0.2</v>
      </c>
      <c r="U5823">
        <v>504</v>
      </c>
      <c r="V5823">
        <v>2.4500000000000002</v>
      </c>
      <c r="W5823">
        <v>0.4</v>
      </c>
      <c r="X5823">
        <v>3</v>
      </c>
      <c r="Y5823">
        <v>-2</v>
      </c>
      <c r="Z5823">
        <v>60</v>
      </c>
      <c r="AA5823">
        <v>0.5</v>
      </c>
      <c r="AB5823">
        <v>4</v>
      </c>
      <c r="AC5823">
        <v>733</v>
      </c>
      <c r="AD5823">
        <v>40</v>
      </c>
      <c r="AE5823">
        <v>2</v>
      </c>
      <c r="AF5823">
        <v>16.2</v>
      </c>
      <c r="AG5823">
        <v>2.8</v>
      </c>
      <c r="AH5823">
        <v>230</v>
      </c>
    </row>
    <row r="5824" spans="1:34" hidden="1" x14ac:dyDescent="0.25">
      <c r="A5824" t="s">
        <v>22165</v>
      </c>
      <c r="B5824" t="s">
        <v>22166</v>
      </c>
      <c r="C5824" s="1" t="str">
        <f t="shared" ref="C5824:C5887" si="945">HYPERLINK("http://geochem.nrcan.gc.ca/cdogs/content/bdl/bdl210624_e.htm", "21:0624")</f>
        <v>21:0624</v>
      </c>
      <c r="D5824" s="1" t="str">
        <f t="shared" si="942"/>
        <v>21:0195</v>
      </c>
      <c r="E5824" t="s">
        <v>22167</v>
      </c>
      <c r="F5824" t="s">
        <v>22168</v>
      </c>
      <c r="H5824">
        <v>62.950886300000001</v>
      </c>
      <c r="I5824">
        <v>-140.09822689999999</v>
      </c>
      <c r="J5824" s="1" t="str">
        <f t="shared" si="943"/>
        <v>NGR bulk stream sediment</v>
      </c>
      <c r="K5824" s="1" t="str">
        <f t="shared" si="944"/>
        <v>&lt;177 micron (NGR)</v>
      </c>
      <c r="L5824">
        <v>66</v>
      </c>
      <c r="M5824" t="s">
        <v>56</v>
      </c>
      <c r="N5824">
        <v>1281</v>
      </c>
      <c r="O5824">
        <v>54</v>
      </c>
      <c r="P5824">
        <v>18</v>
      </c>
      <c r="Q5824">
        <v>7</v>
      </c>
      <c r="R5824">
        <v>17</v>
      </c>
      <c r="S5824">
        <v>8</v>
      </c>
      <c r="T5824">
        <v>-0.2</v>
      </c>
      <c r="U5824">
        <v>276</v>
      </c>
      <c r="V5824">
        <v>1.79</v>
      </c>
      <c r="W5824">
        <v>-0.2</v>
      </c>
      <c r="X5824">
        <v>3</v>
      </c>
      <c r="Y5824">
        <v>-2</v>
      </c>
      <c r="Z5824">
        <v>48</v>
      </c>
      <c r="AA5824">
        <v>0.2</v>
      </c>
      <c r="AB5824">
        <v>1</v>
      </c>
      <c r="AC5824">
        <v>621</v>
      </c>
      <c r="AD5824">
        <v>40</v>
      </c>
      <c r="AE5824">
        <v>-2</v>
      </c>
      <c r="AF5824">
        <v>6.6</v>
      </c>
      <c r="AG5824">
        <v>2.5</v>
      </c>
      <c r="AH5824">
        <v>210</v>
      </c>
    </row>
    <row r="5825" spans="1:34" hidden="1" x14ac:dyDescent="0.25">
      <c r="A5825" t="s">
        <v>22169</v>
      </c>
      <c r="B5825" t="s">
        <v>22170</v>
      </c>
      <c r="C5825" s="1" t="str">
        <f t="shared" si="945"/>
        <v>21:0624</v>
      </c>
      <c r="D5825" s="1" t="str">
        <f t="shared" si="942"/>
        <v>21:0195</v>
      </c>
      <c r="E5825" t="s">
        <v>22171</v>
      </c>
      <c r="F5825" t="s">
        <v>22172</v>
      </c>
      <c r="H5825">
        <v>62.958353199999998</v>
      </c>
      <c r="I5825">
        <v>-140.0211036</v>
      </c>
      <c r="J5825" s="1" t="str">
        <f t="shared" si="943"/>
        <v>NGR bulk stream sediment</v>
      </c>
      <c r="K5825" s="1" t="str">
        <f t="shared" si="944"/>
        <v>&lt;177 micron (NGR)</v>
      </c>
      <c r="L5825">
        <v>66</v>
      </c>
      <c r="M5825" t="s">
        <v>61</v>
      </c>
      <c r="N5825">
        <v>1282</v>
      </c>
      <c r="O5825">
        <v>53</v>
      </c>
      <c r="P5825">
        <v>18</v>
      </c>
      <c r="Q5825">
        <v>11</v>
      </c>
      <c r="R5825">
        <v>16</v>
      </c>
      <c r="S5825">
        <v>8</v>
      </c>
      <c r="T5825">
        <v>-0.2</v>
      </c>
      <c r="U5825">
        <v>264</v>
      </c>
      <c r="V5825">
        <v>1.65</v>
      </c>
      <c r="W5825">
        <v>-0.2</v>
      </c>
      <c r="X5825">
        <v>2</v>
      </c>
      <c r="Y5825">
        <v>-2</v>
      </c>
      <c r="Z5825">
        <v>40</v>
      </c>
      <c r="AA5825">
        <v>-0.2</v>
      </c>
      <c r="AB5825">
        <v>1</v>
      </c>
      <c r="AC5825">
        <v>581</v>
      </c>
      <c r="AD5825">
        <v>20</v>
      </c>
      <c r="AE5825">
        <v>-2</v>
      </c>
      <c r="AF5825">
        <v>4.2</v>
      </c>
      <c r="AG5825">
        <v>3.2</v>
      </c>
      <c r="AH5825">
        <v>320</v>
      </c>
    </row>
    <row r="5826" spans="1:34" hidden="1" x14ac:dyDescent="0.25">
      <c r="A5826" t="s">
        <v>22173</v>
      </c>
      <c r="B5826" t="s">
        <v>22174</v>
      </c>
      <c r="C5826" s="1" t="str">
        <f t="shared" si="945"/>
        <v>21:0624</v>
      </c>
      <c r="D5826" s="1" t="str">
        <f>HYPERLINK("http://geochem.nrcan.gc.ca/cdogs/content/svy/svy_e.htm", "")</f>
        <v/>
      </c>
      <c r="G5826" s="1" t="str">
        <f>HYPERLINK("http://geochem.nrcan.gc.ca/cdogs/content/cr_/cr_00079_e.htm", "79")</f>
        <v>79</v>
      </c>
      <c r="J5826" t="s">
        <v>69</v>
      </c>
      <c r="K5826" t="s">
        <v>70</v>
      </c>
      <c r="L5826">
        <v>66</v>
      </c>
      <c r="M5826" t="s">
        <v>71</v>
      </c>
      <c r="N5826">
        <v>1283</v>
      </c>
      <c r="O5826">
        <v>110</v>
      </c>
      <c r="P5826">
        <v>86</v>
      </c>
      <c r="Q5826">
        <v>16</v>
      </c>
      <c r="R5826">
        <v>214</v>
      </c>
      <c r="S5826">
        <v>26</v>
      </c>
      <c r="T5826">
        <v>-0.2</v>
      </c>
      <c r="U5826">
        <v>840</v>
      </c>
      <c r="V5826">
        <v>2.75</v>
      </c>
      <c r="W5826">
        <v>1.1000000000000001</v>
      </c>
      <c r="X5826">
        <v>6</v>
      </c>
      <c r="Y5826">
        <v>-2</v>
      </c>
      <c r="Z5826">
        <v>64</v>
      </c>
      <c r="AA5826">
        <v>0.2</v>
      </c>
      <c r="AB5826">
        <v>2</v>
      </c>
      <c r="AC5826">
        <v>773</v>
      </c>
      <c r="AD5826">
        <v>40</v>
      </c>
      <c r="AE5826">
        <v>4</v>
      </c>
      <c r="AF5826">
        <v>3.2</v>
      </c>
      <c r="AG5826">
        <v>2.8</v>
      </c>
      <c r="AH5826">
        <v>450</v>
      </c>
    </row>
    <row r="5827" spans="1:34" hidden="1" x14ac:dyDescent="0.25">
      <c r="A5827" t="s">
        <v>22175</v>
      </c>
      <c r="B5827" t="s">
        <v>22176</v>
      </c>
      <c r="C5827" s="1" t="str">
        <f t="shared" si="945"/>
        <v>21:0624</v>
      </c>
      <c r="D5827" s="1" t="str">
        <f t="shared" ref="D5827:D5843" si="946">HYPERLINK("http://geochem.nrcan.gc.ca/cdogs/content/svy/svy210195_e.htm", "21:0195")</f>
        <v>21:0195</v>
      </c>
      <c r="E5827" t="s">
        <v>22177</v>
      </c>
      <c r="F5827" t="s">
        <v>22178</v>
      </c>
      <c r="H5827">
        <v>62.869406099999999</v>
      </c>
      <c r="I5827">
        <v>-140.07383300000001</v>
      </c>
      <c r="J5827" s="1" t="str">
        <f t="shared" ref="J5827:J5843" si="947">HYPERLINK("http://geochem.nrcan.gc.ca/cdogs/content/kwd/kwd020030_e.htm", "NGR bulk stream sediment")</f>
        <v>NGR bulk stream sediment</v>
      </c>
      <c r="K5827" s="1" t="str">
        <f t="shared" ref="K5827:K5843" si="948">HYPERLINK("http://geochem.nrcan.gc.ca/cdogs/content/kwd/kwd080006_e.htm", "&lt;177 micron (NGR)")</f>
        <v>&lt;177 micron (NGR)</v>
      </c>
      <c r="L5827">
        <v>66</v>
      </c>
      <c r="M5827" t="s">
        <v>66</v>
      </c>
      <c r="N5827">
        <v>1284</v>
      </c>
      <c r="O5827">
        <v>48</v>
      </c>
      <c r="P5827">
        <v>13</v>
      </c>
      <c r="Q5827">
        <v>7</v>
      </c>
      <c r="R5827">
        <v>14</v>
      </c>
      <c r="S5827">
        <v>8</v>
      </c>
      <c r="T5827">
        <v>-0.2</v>
      </c>
      <c r="U5827">
        <v>264</v>
      </c>
      <c r="V5827">
        <v>1.96</v>
      </c>
      <c r="W5827">
        <v>-0.2</v>
      </c>
      <c r="X5827">
        <v>2</v>
      </c>
      <c r="Y5827">
        <v>-2</v>
      </c>
      <c r="Z5827">
        <v>50</v>
      </c>
      <c r="AA5827">
        <v>0.2</v>
      </c>
      <c r="AB5827">
        <v>1</v>
      </c>
      <c r="AC5827">
        <v>628</v>
      </c>
      <c r="AD5827">
        <v>20</v>
      </c>
      <c r="AE5827">
        <v>2</v>
      </c>
      <c r="AF5827">
        <v>5.2</v>
      </c>
      <c r="AG5827">
        <v>2.7</v>
      </c>
      <c r="AH5827">
        <v>270</v>
      </c>
    </row>
    <row r="5828" spans="1:34" hidden="1" x14ac:dyDescent="0.25">
      <c r="A5828" t="s">
        <v>22179</v>
      </c>
      <c r="B5828" t="s">
        <v>22180</v>
      </c>
      <c r="C5828" s="1" t="str">
        <f t="shared" si="945"/>
        <v>21:0624</v>
      </c>
      <c r="D5828" s="1" t="str">
        <f t="shared" si="946"/>
        <v>21:0195</v>
      </c>
      <c r="E5828" t="s">
        <v>22181</v>
      </c>
      <c r="F5828" t="s">
        <v>22182</v>
      </c>
      <c r="H5828">
        <v>62.836412000000003</v>
      </c>
      <c r="I5828">
        <v>-140.0879267</v>
      </c>
      <c r="J5828" s="1" t="str">
        <f t="shared" si="947"/>
        <v>NGR bulk stream sediment</v>
      </c>
      <c r="K5828" s="1" t="str">
        <f t="shared" si="948"/>
        <v>&lt;177 micron (NGR)</v>
      </c>
      <c r="L5828">
        <v>66</v>
      </c>
      <c r="M5828" t="s">
        <v>76</v>
      </c>
      <c r="N5828">
        <v>1285</v>
      </c>
      <c r="O5828">
        <v>49</v>
      </c>
      <c r="P5828">
        <v>14</v>
      </c>
      <c r="Q5828">
        <v>10</v>
      </c>
      <c r="R5828">
        <v>17</v>
      </c>
      <c r="S5828">
        <v>7</v>
      </c>
      <c r="T5828">
        <v>-0.2</v>
      </c>
      <c r="U5828">
        <v>252</v>
      </c>
      <c r="V5828">
        <v>1.75</v>
      </c>
      <c r="W5828">
        <v>0.2</v>
      </c>
      <c r="X5828">
        <v>2</v>
      </c>
      <c r="Y5828">
        <v>-2</v>
      </c>
      <c r="Z5828">
        <v>46</v>
      </c>
      <c r="AA5828">
        <v>0.4</v>
      </c>
      <c r="AB5828">
        <v>1</v>
      </c>
      <c r="AC5828">
        <v>766</v>
      </c>
      <c r="AD5828">
        <v>20</v>
      </c>
      <c r="AE5828">
        <v>2</v>
      </c>
      <c r="AF5828">
        <v>6</v>
      </c>
      <c r="AG5828">
        <v>2.7</v>
      </c>
      <c r="AH5828">
        <v>360</v>
      </c>
    </row>
    <row r="5829" spans="1:34" hidden="1" x14ac:dyDescent="0.25">
      <c r="A5829" t="s">
        <v>22183</v>
      </c>
      <c r="B5829" t="s">
        <v>22184</v>
      </c>
      <c r="C5829" s="1" t="str">
        <f t="shared" si="945"/>
        <v>21:0624</v>
      </c>
      <c r="D5829" s="1" t="str">
        <f t="shared" si="946"/>
        <v>21:0195</v>
      </c>
      <c r="E5829" t="s">
        <v>22185</v>
      </c>
      <c r="F5829" t="s">
        <v>22186</v>
      </c>
      <c r="H5829">
        <v>62.990524200000003</v>
      </c>
      <c r="I5829">
        <v>-140.0516097</v>
      </c>
      <c r="J5829" s="1" t="str">
        <f t="shared" si="947"/>
        <v>NGR bulk stream sediment</v>
      </c>
      <c r="K5829" s="1" t="str">
        <f t="shared" si="948"/>
        <v>&lt;177 micron (NGR)</v>
      </c>
      <c r="L5829">
        <v>66</v>
      </c>
      <c r="M5829" t="s">
        <v>81</v>
      </c>
      <c r="N5829">
        <v>1286</v>
      </c>
      <c r="O5829">
        <v>49</v>
      </c>
      <c r="P5829">
        <v>14</v>
      </c>
      <c r="Q5829">
        <v>8</v>
      </c>
      <c r="R5829">
        <v>16</v>
      </c>
      <c r="S5829">
        <v>7</v>
      </c>
      <c r="T5829">
        <v>-0.2</v>
      </c>
      <c r="U5829">
        <v>252</v>
      </c>
      <c r="V5829">
        <v>1.82</v>
      </c>
      <c r="W5829">
        <v>-0.2</v>
      </c>
      <c r="X5829">
        <v>4</v>
      </c>
      <c r="Y5829">
        <v>-2</v>
      </c>
      <c r="Z5829">
        <v>43</v>
      </c>
      <c r="AA5829">
        <v>0.5</v>
      </c>
      <c r="AB5829">
        <v>1</v>
      </c>
      <c r="AC5829">
        <v>701</v>
      </c>
      <c r="AD5829">
        <v>80</v>
      </c>
      <c r="AE5829">
        <v>2</v>
      </c>
      <c r="AF5829">
        <v>4.5999999999999996</v>
      </c>
      <c r="AG5829">
        <v>2.9</v>
      </c>
      <c r="AH5829">
        <v>260</v>
      </c>
    </row>
    <row r="5830" spans="1:34" hidden="1" x14ac:dyDescent="0.25">
      <c r="A5830" t="s">
        <v>22187</v>
      </c>
      <c r="B5830" t="s">
        <v>22188</v>
      </c>
      <c r="C5830" s="1" t="str">
        <f t="shared" si="945"/>
        <v>21:0624</v>
      </c>
      <c r="D5830" s="1" t="str">
        <f t="shared" si="946"/>
        <v>21:0195</v>
      </c>
      <c r="E5830" t="s">
        <v>22189</v>
      </c>
      <c r="F5830" t="s">
        <v>22190</v>
      </c>
      <c r="H5830">
        <v>62.984042000000002</v>
      </c>
      <c r="I5830">
        <v>-140.15326920000001</v>
      </c>
      <c r="J5830" s="1" t="str">
        <f t="shared" si="947"/>
        <v>NGR bulk stream sediment</v>
      </c>
      <c r="K5830" s="1" t="str">
        <f t="shared" si="948"/>
        <v>&lt;177 micron (NGR)</v>
      </c>
      <c r="L5830">
        <v>66</v>
      </c>
      <c r="M5830" t="s">
        <v>86</v>
      </c>
      <c r="N5830">
        <v>1287</v>
      </c>
      <c r="O5830">
        <v>50</v>
      </c>
      <c r="P5830">
        <v>16</v>
      </c>
      <c r="Q5830">
        <v>8</v>
      </c>
      <c r="R5830">
        <v>20</v>
      </c>
      <c r="S5830">
        <v>10</v>
      </c>
      <c r="T5830">
        <v>-0.2</v>
      </c>
      <c r="U5830">
        <v>264</v>
      </c>
      <c r="V5830">
        <v>1.69</v>
      </c>
      <c r="W5830">
        <v>0.4</v>
      </c>
      <c r="X5830">
        <v>2</v>
      </c>
      <c r="Y5830">
        <v>-2</v>
      </c>
      <c r="Z5830">
        <v>40</v>
      </c>
      <c r="AA5830">
        <v>-0.2</v>
      </c>
      <c r="AB5830">
        <v>1</v>
      </c>
      <c r="AC5830">
        <v>693</v>
      </c>
      <c r="AD5830">
        <v>20</v>
      </c>
      <c r="AE5830">
        <v>2</v>
      </c>
      <c r="AF5830">
        <v>4</v>
      </c>
      <c r="AG5830">
        <v>2.9</v>
      </c>
      <c r="AH5830">
        <v>305</v>
      </c>
    </row>
    <row r="5831" spans="1:34" hidden="1" x14ac:dyDescent="0.25">
      <c r="A5831" t="s">
        <v>22191</v>
      </c>
      <c r="B5831" t="s">
        <v>22192</v>
      </c>
      <c r="C5831" s="1" t="str">
        <f t="shared" si="945"/>
        <v>21:0624</v>
      </c>
      <c r="D5831" s="1" t="str">
        <f t="shared" si="946"/>
        <v>21:0195</v>
      </c>
      <c r="E5831" t="s">
        <v>22193</v>
      </c>
      <c r="F5831" t="s">
        <v>22194</v>
      </c>
      <c r="H5831">
        <v>62.968813599999997</v>
      </c>
      <c r="I5831">
        <v>-140.58785470000001</v>
      </c>
      <c r="J5831" s="1" t="str">
        <f t="shared" si="947"/>
        <v>NGR bulk stream sediment</v>
      </c>
      <c r="K5831" s="1" t="str">
        <f t="shared" si="948"/>
        <v>&lt;177 micron (NGR)</v>
      </c>
      <c r="L5831">
        <v>66</v>
      </c>
      <c r="M5831" t="s">
        <v>91</v>
      </c>
      <c r="N5831">
        <v>1288</v>
      </c>
      <c r="O5831">
        <v>65</v>
      </c>
      <c r="P5831">
        <v>12</v>
      </c>
      <c r="Q5831">
        <v>4</v>
      </c>
      <c r="R5831">
        <v>8</v>
      </c>
      <c r="S5831">
        <v>8</v>
      </c>
      <c r="T5831">
        <v>-0.2</v>
      </c>
      <c r="U5831">
        <v>300</v>
      </c>
      <c r="V5831">
        <v>2.5499999999999998</v>
      </c>
      <c r="W5831">
        <v>0.2</v>
      </c>
      <c r="X5831">
        <v>-1</v>
      </c>
      <c r="Y5831">
        <v>-2</v>
      </c>
      <c r="Z5831">
        <v>59</v>
      </c>
      <c r="AA5831">
        <v>0.4</v>
      </c>
      <c r="AB5831">
        <v>2</v>
      </c>
      <c r="AC5831">
        <v>1000</v>
      </c>
      <c r="AD5831">
        <v>15</v>
      </c>
      <c r="AE5831">
        <v>-2</v>
      </c>
      <c r="AF5831">
        <v>6.8</v>
      </c>
      <c r="AG5831">
        <v>1.9</v>
      </c>
      <c r="AH5831">
        <v>360</v>
      </c>
    </row>
    <row r="5832" spans="1:34" hidden="1" x14ac:dyDescent="0.25">
      <c r="A5832" t="s">
        <v>22195</v>
      </c>
      <c r="B5832" t="s">
        <v>22196</v>
      </c>
      <c r="C5832" s="1" t="str">
        <f t="shared" si="945"/>
        <v>21:0624</v>
      </c>
      <c r="D5832" s="1" t="str">
        <f t="shared" si="946"/>
        <v>21:0195</v>
      </c>
      <c r="E5832" t="s">
        <v>22197</v>
      </c>
      <c r="F5832" t="s">
        <v>22198</v>
      </c>
      <c r="H5832">
        <v>62.970278499999999</v>
      </c>
      <c r="I5832">
        <v>-140.71153709999999</v>
      </c>
      <c r="J5832" s="1" t="str">
        <f t="shared" si="947"/>
        <v>NGR bulk stream sediment</v>
      </c>
      <c r="K5832" s="1" t="str">
        <f t="shared" si="948"/>
        <v>&lt;177 micron (NGR)</v>
      </c>
      <c r="L5832">
        <v>66</v>
      </c>
      <c r="M5832" t="s">
        <v>96</v>
      </c>
      <c r="N5832">
        <v>1289</v>
      </c>
      <c r="O5832">
        <v>60</v>
      </c>
      <c r="P5832">
        <v>13</v>
      </c>
      <c r="Q5832">
        <v>5</v>
      </c>
      <c r="R5832">
        <v>11</v>
      </c>
      <c r="S5832">
        <v>7</v>
      </c>
      <c r="T5832">
        <v>0.2</v>
      </c>
      <c r="U5832">
        <v>288</v>
      </c>
      <c r="V5832">
        <v>2.14</v>
      </c>
      <c r="W5832">
        <v>-0.2</v>
      </c>
      <c r="X5832">
        <v>-1</v>
      </c>
      <c r="Y5832">
        <v>-2</v>
      </c>
      <c r="Z5832">
        <v>54</v>
      </c>
      <c r="AA5832">
        <v>-0.2</v>
      </c>
      <c r="AB5832">
        <v>3</v>
      </c>
      <c r="AC5832">
        <v>874</v>
      </c>
      <c r="AD5832">
        <v>20</v>
      </c>
      <c r="AE5832">
        <v>-2</v>
      </c>
      <c r="AF5832">
        <v>7.4</v>
      </c>
      <c r="AG5832">
        <v>9</v>
      </c>
      <c r="AH5832">
        <v>390</v>
      </c>
    </row>
    <row r="5833" spans="1:34" hidden="1" x14ac:dyDescent="0.25">
      <c r="A5833" t="s">
        <v>22199</v>
      </c>
      <c r="B5833" t="s">
        <v>22200</v>
      </c>
      <c r="C5833" s="1" t="str">
        <f t="shared" si="945"/>
        <v>21:0624</v>
      </c>
      <c r="D5833" s="1" t="str">
        <f t="shared" si="946"/>
        <v>21:0195</v>
      </c>
      <c r="E5833" t="s">
        <v>22201</v>
      </c>
      <c r="F5833" t="s">
        <v>22202</v>
      </c>
      <c r="H5833">
        <v>62.973439900000002</v>
      </c>
      <c r="I5833">
        <v>-140.7306987</v>
      </c>
      <c r="J5833" s="1" t="str">
        <f t="shared" si="947"/>
        <v>NGR bulk stream sediment</v>
      </c>
      <c r="K5833" s="1" t="str">
        <f t="shared" si="948"/>
        <v>&lt;177 micron (NGR)</v>
      </c>
      <c r="L5833">
        <v>66</v>
      </c>
      <c r="M5833" t="s">
        <v>101</v>
      </c>
      <c r="N5833">
        <v>1290</v>
      </c>
      <c r="O5833">
        <v>56</v>
      </c>
      <c r="P5833">
        <v>17</v>
      </c>
      <c r="Q5833">
        <v>5</v>
      </c>
      <c r="R5833">
        <v>16</v>
      </c>
      <c r="S5833">
        <v>10</v>
      </c>
      <c r="T5833">
        <v>-0.2</v>
      </c>
      <c r="U5833">
        <v>324</v>
      </c>
      <c r="V5833">
        <v>2.14</v>
      </c>
      <c r="W5833">
        <v>-0.2</v>
      </c>
      <c r="X5833">
        <v>1</v>
      </c>
      <c r="Y5833">
        <v>-2</v>
      </c>
      <c r="Z5833">
        <v>54</v>
      </c>
      <c r="AA5833">
        <v>-0.2</v>
      </c>
      <c r="AB5833">
        <v>1</v>
      </c>
      <c r="AC5833">
        <v>773</v>
      </c>
      <c r="AD5833">
        <v>65</v>
      </c>
      <c r="AE5833">
        <v>-2</v>
      </c>
      <c r="AF5833">
        <v>5.8</v>
      </c>
      <c r="AG5833">
        <v>9.4</v>
      </c>
      <c r="AH5833">
        <v>420</v>
      </c>
    </row>
    <row r="5834" spans="1:34" hidden="1" x14ac:dyDescent="0.25">
      <c r="A5834" t="s">
        <v>22203</v>
      </c>
      <c r="B5834" t="s">
        <v>22204</v>
      </c>
      <c r="C5834" s="1" t="str">
        <f t="shared" si="945"/>
        <v>21:0624</v>
      </c>
      <c r="D5834" s="1" t="str">
        <f t="shared" si="946"/>
        <v>21:0195</v>
      </c>
      <c r="E5834" t="s">
        <v>22205</v>
      </c>
      <c r="F5834" t="s">
        <v>22206</v>
      </c>
      <c r="H5834">
        <v>62.986724899999999</v>
      </c>
      <c r="I5834">
        <v>-140.80826999999999</v>
      </c>
      <c r="J5834" s="1" t="str">
        <f t="shared" si="947"/>
        <v>NGR bulk stream sediment</v>
      </c>
      <c r="K5834" s="1" t="str">
        <f t="shared" si="948"/>
        <v>&lt;177 micron (NGR)</v>
      </c>
      <c r="L5834">
        <v>66</v>
      </c>
      <c r="M5834" t="s">
        <v>106</v>
      </c>
      <c r="N5834">
        <v>1291</v>
      </c>
      <c r="O5834">
        <v>62</v>
      </c>
      <c r="P5834">
        <v>17</v>
      </c>
      <c r="Q5834">
        <v>10</v>
      </c>
      <c r="R5834">
        <v>17</v>
      </c>
      <c r="S5834">
        <v>8</v>
      </c>
      <c r="T5834">
        <v>-0.2</v>
      </c>
      <c r="U5834">
        <v>564</v>
      </c>
      <c r="V5834">
        <v>2.04</v>
      </c>
      <c r="W5834">
        <v>0.2</v>
      </c>
      <c r="X5834">
        <v>1</v>
      </c>
      <c r="Y5834">
        <v>-2</v>
      </c>
      <c r="Z5834">
        <v>55</v>
      </c>
      <c r="AA5834">
        <v>0.2</v>
      </c>
      <c r="AB5834">
        <v>3</v>
      </c>
      <c r="AC5834">
        <v>656</v>
      </c>
      <c r="AD5834">
        <v>25</v>
      </c>
      <c r="AE5834">
        <v>2</v>
      </c>
      <c r="AF5834">
        <v>8.4</v>
      </c>
      <c r="AG5834">
        <v>2.2999999999999998</v>
      </c>
      <c r="AH5834">
        <v>260</v>
      </c>
    </row>
    <row r="5835" spans="1:34" hidden="1" x14ac:dyDescent="0.25">
      <c r="A5835" t="s">
        <v>22207</v>
      </c>
      <c r="B5835" t="s">
        <v>22208</v>
      </c>
      <c r="C5835" s="1" t="str">
        <f t="shared" si="945"/>
        <v>21:0624</v>
      </c>
      <c r="D5835" s="1" t="str">
        <f t="shared" si="946"/>
        <v>21:0195</v>
      </c>
      <c r="E5835" t="s">
        <v>22209</v>
      </c>
      <c r="F5835" t="s">
        <v>22210</v>
      </c>
      <c r="H5835">
        <v>62.993345900000001</v>
      </c>
      <c r="I5835">
        <v>-140.86821180000001</v>
      </c>
      <c r="J5835" s="1" t="str">
        <f t="shared" si="947"/>
        <v>NGR bulk stream sediment</v>
      </c>
      <c r="K5835" s="1" t="str">
        <f t="shared" si="948"/>
        <v>&lt;177 micron (NGR)</v>
      </c>
      <c r="L5835">
        <v>66</v>
      </c>
      <c r="M5835" t="s">
        <v>111</v>
      </c>
      <c r="N5835">
        <v>1292</v>
      </c>
      <c r="O5835">
        <v>48</v>
      </c>
      <c r="P5835">
        <v>12</v>
      </c>
      <c r="Q5835">
        <v>4</v>
      </c>
      <c r="R5835">
        <v>12</v>
      </c>
      <c r="S5835">
        <v>8</v>
      </c>
      <c r="T5835">
        <v>-0.2</v>
      </c>
      <c r="U5835">
        <v>182</v>
      </c>
      <c r="V5835">
        <v>1.84</v>
      </c>
      <c r="W5835">
        <v>0.4</v>
      </c>
      <c r="X5835">
        <v>1</v>
      </c>
      <c r="Y5835">
        <v>-2</v>
      </c>
      <c r="Z5835">
        <v>49</v>
      </c>
      <c r="AA5835">
        <v>0.2</v>
      </c>
      <c r="AB5835">
        <v>2</v>
      </c>
      <c r="AC5835">
        <v>638</v>
      </c>
      <c r="AD5835">
        <v>40</v>
      </c>
      <c r="AE5835">
        <v>-2</v>
      </c>
      <c r="AF5835">
        <v>4.5999999999999996</v>
      </c>
      <c r="AG5835">
        <v>2.1</v>
      </c>
      <c r="AH5835">
        <v>240</v>
      </c>
    </row>
    <row r="5836" spans="1:34" hidden="1" x14ac:dyDescent="0.25">
      <c r="A5836" t="s">
        <v>22211</v>
      </c>
      <c r="B5836" t="s">
        <v>22212</v>
      </c>
      <c r="C5836" s="1" t="str">
        <f t="shared" si="945"/>
        <v>21:0624</v>
      </c>
      <c r="D5836" s="1" t="str">
        <f t="shared" si="946"/>
        <v>21:0195</v>
      </c>
      <c r="E5836" t="s">
        <v>22213</v>
      </c>
      <c r="F5836" t="s">
        <v>22214</v>
      </c>
      <c r="H5836">
        <v>62.9910979</v>
      </c>
      <c r="I5836">
        <v>-140.9229129</v>
      </c>
      <c r="J5836" s="1" t="str">
        <f t="shared" si="947"/>
        <v>NGR bulk stream sediment</v>
      </c>
      <c r="K5836" s="1" t="str">
        <f t="shared" si="948"/>
        <v>&lt;177 micron (NGR)</v>
      </c>
      <c r="L5836">
        <v>66</v>
      </c>
      <c r="M5836" t="s">
        <v>116</v>
      </c>
      <c r="N5836">
        <v>1293</v>
      </c>
      <c r="O5836">
        <v>59</v>
      </c>
      <c r="P5836">
        <v>19</v>
      </c>
      <c r="Q5836">
        <v>7</v>
      </c>
      <c r="R5836">
        <v>16</v>
      </c>
      <c r="S5836">
        <v>10</v>
      </c>
      <c r="T5836">
        <v>-0.2</v>
      </c>
      <c r="U5836">
        <v>312</v>
      </c>
      <c r="V5836">
        <v>2.04</v>
      </c>
      <c r="W5836">
        <v>0.2</v>
      </c>
      <c r="X5836">
        <v>2</v>
      </c>
      <c r="Y5836">
        <v>-2</v>
      </c>
      <c r="Z5836">
        <v>55</v>
      </c>
      <c r="AA5836">
        <v>0.5</v>
      </c>
      <c r="AB5836">
        <v>1</v>
      </c>
      <c r="AC5836">
        <v>674</v>
      </c>
      <c r="AD5836">
        <v>20</v>
      </c>
      <c r="AE5836">
        <v>2</v>
      </c>
      <c r="AF5836">
        <v>8.4</v>
      </c>
      <c r="AG5836">
        <v>3.3</v>
      </c>
      <c r="AH5836">
        <v>210</v>
      </c>
    </row>
    <row r="5837" spans="1:34" hidden="1" x14ac:dyDescent="0.25">
      <c r="A5837" t="s">
        <v>22215</v>
      </c>
      <c r="B5837" t="s">
        <v>22216</v>
      </c>
      <c r="C5837" s="1" t="str">
        <f t="shared" si="945"/>
        <v>21:0624</v>
      </c>
      <c r="D5837" s="1" t="str">
        <f t="shared" si="946"/>
        <v>21:0195</v>
      </c>
      <c r="E5837" t="s">
        <v>22217</v>
      </c>
      <c r="F5837" t="s">
        <v>22218</v>
      </c>
      <c r="H5837">
        <v>62.989476199999999</v>
      </c>
      <c r="I5837">
        <v>-140.98765059999999</v>
      </c>
      <c r="J5837" s="1" t="str">
        <f t="shared" si="947"/>
        <v>NGR bulk stream sediment</v>
      </c>
      <c r="K5837" s="1" t="str">
        <f t="shared" si="948"/>
        <v>&lt;177 micron (NGR)</v>
      </c>
      <c r="L5837">
        <v>66</v>
      </c>
      <c r="M5837" t="s">
        <v>121</v>
      </c>
      <c r="N5837">
        <v>1294</v>
      </c>
      <c r="O5837">
        <v>49</v>
      </c>
      <c r="P5837">
        <v>14</v>
      </c>
      <c r="Q5837">
        <v>8</v>
      </c>
      <c r="R5837">
        <v>13</v>
      </c>
      <c r="S5837">
        <v>7</v>
      </c>
      <c r="T5837">
        <v>-0.2</v>
      </c>
      <c r="U5837">
        <v>264</v>
      </c>
      <c r="V5837">
        <v>1.94</v>
      </c>
      <c r="W5837">
        <v>0.2</v>
      </c>
      <c r="X5837">
        <v>2</v>
      </c>
      <c r="Y5837">
        <v>-2</v>
      </c>
      <c r="Z5837">
        <v>48</v>
      </c>
      <c r="AA5837">
        <v>-0.2</v>
      </c>
      <c r="AB5837">
        <v>1</v>
      </c>
      <c r="AC5837">
        <v>693</v>
      </c>
      <c r="AD5837">
        <v>15</v>
      </c>
      <c r="AE5837">
        <v>-2</v>
      </c>
      <c r="AF5837">
        <v>4.2</v>
      </c>
      <c r="AG5837">
        <v>3</v>
      </c>
      <c r="AH5837">
        <v>280</v>
      </c>
    </row>
    <row r="5838" spans="1:34" hidden="1" x14ac:dyDescent="0.25">
      <c r="A5838" t="s">
        <v>22219</v>
      </c>
      <c r="B5838" t="s">
        <v>22220</v>
      </c>
      <c r="C5838" s="1" t="str">
        <f t="shared" si="945"/>
        <v>21:0624</v>
      </c>
      <c r="D5838" s="1" t="str">
        <f t="shared" si="946"/>
        <v>21:0195</v>
      </c>
      <c r="E5838" t="s">
        <v>22221</v>
      </c>
      <c r="F5838" t="s">
        <v>22222</v>
      </c>
      <c r="H5838">
        <v>62.955648500000002</v>
      </c>
      <c r="I5838">
        <v>-140.98995210000001</v>
      </c>
      <c r="J5838" s="1" t="str">
        <f t="shared" si="947"/>
        <v>NGR bulk stream sediment</v>
      </c>
      <c r="K5838" s="1" t="str">
        <f t="shared" si="948"/>
        <v>&lt;177 micron (NGR)</v>
      </c>
      <c r="L5838">
        <v>66</v>
      </c>
      <c r="M5838" t="s">
        <v>126</v>
      </c>
      <c r="N5838">
        <v>1295</v>
      </c>
      <c r="O5838">
        <v>73</v>
      </c>
      <c r="P5838">
        <v>16</v>
      </c>
      <c r="Q5838">
        <v>7</v>
      </c>
      <c r="R5838">
        <v>13</v>
      </c>
      <c r="S5838">
        <v>52</v>
      </c>
      <c r="T5838">
        <v>-0.2</v>
      </c>
      <c r="U5838">
        <v>9600</v>
      </c>
      <c r="V5838">
        <v>4.49</v>
      </c>
      <c r="W5838">
        <v>0.2</v>
      </c>
      <c r="X5838">
        <v>2</v>
      </c>
      <c r="Y5838">
        <v>3</v>
      </c>
      <c r="Z5838">
        <v>58</v>
      </c>
      <c r="AA5838">
        <v>0.5</v>
      </c>
      <c r="AB5838">
        <v>2</v>
      </c>
      <c r="AC5838">
        <v>652</v>
      </c>
      <c r="AD5838">
        <v>45</v>
      </c>
      <c r="AE5838">
        <v>2</v>
      </c>
      <c r="AF5838">
        <v>23.6</v>
      </c>
      <c r="AG5838">
        <v>1.5</v>
      </c>
      <c r="AH5838">
        <v>220</v>
      </c>
    </row>
    <row r="5839" spans="1:34" hidden="1" x14ac:dyDescent="0.25">
      <c r="A5839" t="s">
        <v>22223</v>
      </c>
      <c r="B5839" t="s">
        <v>22224</v>
      </c>
      <c r="C5839" s="1" t="str">
        <f t="shared" si="945"/>
        <v>21:0624</v>
      </c>
      <c r="D5839" s="1" t="str">
        <f t="shared" si="946"/>
        <v>21:0195</v>
      </c>
      <c r="E5839" t="s">
        <v>22225</v>
      </c>
      <c r="F5839" t="s">
        <v>22226</v>
      </c>
      <c r="H5839">
        <v>62.963558900000002</v>
      </c>
      <c r="I5839">
        <v>-140.91780059999999</v>
      </c>
      <c r="J5839" s="1" t="str">
        <f t="shared" si="947"/>
        <v>NGR bulk stream sediment</v>
      </c>
      <c r="K5839" s="1" t="str">
        <f t="shared" si="948"/>
        <v>&lt;177 micron (NGR)</v>
      </c>
      <c r="L5839">
        <v>66</v>
      </c>
      <c r="M5839" t="s">
        <v>131</v>
      </c>
      <c r="N5839">
        <v>1296</v>
      </c>
      <c r="O5839">
        <v>62</v>
      </c>
      <c r="P5839">
        <v>22</v>
      </c>
      <c r="Q5839">
        <v>5</v>
      </c>
      <c r="R5839">
        <v>11</v>
      </c>
      <c r="S5839">
        <v>5</v>
      </c>
      <c r="T5839">
        <v>-0.2</v>
      </c>
      <c r="U5839">
        <v>456</v>
      </c>
      <c r="V5839">
        <v>1.27</v>
      </c>
      <c r="W5839">
        <v>0.5</v>
      </c>
      <c r="X5839">
        <v>1</v>
      </c>
      <c r="Y5839">
        <v>-2</v>
      </c>
      <c r="Z5839">
        <v>11</v>
      </c>
      <c r="AA5839">
        <v>0.2</v>
      </c>
      <c r="AB5839">
        <v>1</v>
      </c>
      <c r="AC5839">
        <v>161</v>
      </c>
      <c r="AD5839">
        <v>80</v>
      </c>
      <c r="AE5839">
        <v>-2</v>
      </c>
      <c r="AF5839">
        <v>78</v>
      </c>
      <c r="AG5839">
        <v>0.6</v>
      </c>
      <c r="AH5839">
        <v>58</v>
      </c>
    </row>
    <row r="5840" spans="1:34" hidden="1" x14ac:dyDescent="0.25">
      <c r="A5840" t="s">
        <v>22227</v>
      </c>
      <c r="B5840" t="s">
        <v>22228</v>
      </c>
      <c r="C5840" s="1" t="str">
        <f t="shared" si="945"/>
        <v>21:0624</v>
      </c>
      <c r="D5840" s="1" t="str">
        <f t="shared" si="946"/>
        <v>21:0195</v>
      </c>
      <c r="E5840" t="s">
        <v>22229</v>
      </c>
      <c r="F5840" t="s">
        <v>22230</v>
      </c>
      <c r="H5840">
        <v>62.930146299999997</v>
      </c>
      <c r="I5840">
        <v>-140.9680008</v>
      </c>
      <c r="J5840" s="1" t="str">
        <f t="shared" si="947"/>
        <v>NGR bulk stream sediment</v>
      </c>
      <c r="K5840" s="1" t="str">
        <f t="shared" si="948"/>
        <v>&lt;177 micron (NGR)</v>
      </c>
      <c r="L5840">
        <v>67</v>
      </c>
      <c r="M5840" t="s">
        <v>38</v>
      </c>
      <c r="N5840">
        <v>1297</v>
      </c>
      <c r="O5840">
        <v>66</v>
      </c>
      <c r="P5840">
        <v>17</v>
      </c>
      <c r="Q5840">
        <v>8</v>
      </c>
      <c r="R5840">
        <v>18</v>
      </c>
      <c r="S5840">
        <v>7</v>
      </c>
      <c r="T5840">
        <v>-0.2</v>
      </c>
      <c r="U5840">
        <v>372</v>
      </c>
      <c r="V5840">
        <v>1.9</v>
      </c>
      <c r="W5840">
        <v>-0.2</v>
      </c>
      <c r="X5840">
        <v>2</v>
      </c>
      <c r="Y5840">
        <v>-2</v>
      </c>
      <c r="Z5840">
        <v>47</v>
      </c>
      <c r="AA5840">
        <v>0.5</v>
      </c>
      <c r="AB5840">
        <v>1</v>
      </c>
      <c r="AC5840">
        <v>588</v>
      </c>
      <c r="AD5840">
        <v>30</v>
      </c>
      <c r="AE5840">
        <v>-2</v>
      </c>
      <c r="AF5840">
        <v>8.4</v>
      </c>
      <c r="AG5840">
        <v>4.9000000000000004</v>
      </c>
      <c r="AH5840">
        <v>200</v>
      </c>
    </row>
    <row r="5841" spans="1:34" hidden="1" x14ac:dyDescent="0.25">
      <c r="A5841" t="s">
        <v>22231</v>
      </c>
      <c r="B5841" t="s">
        <v>22232</v>
      </c>
      <c r="C5841" s="1" t="str">
        <f t="shared" si="945"/>
        <v>21:0624</v>
      </c>
      <c r="D5841" s="1" t="str">
        <f t="shared" si="946"/>
        <v>21:0195</v>
      </c>
      <c r="E5841" t="s">
        <v>22233</v>
      </c>
      <c r="F5841" t="s">
        <v>22234</v>
      </c>
      <c r="H5841">
        <v>62.948703299999998</v>
      </c>
      <c r="I5841">
        <v>-140.91528080000001</v>
      </c>
      <c r="J5841" s="1" t="str">
        <f t="shared" si="947"/>
        <v>NGR bulk stream sediment</v>
      </c>
      <c r="K5841" s="1" t="str">
        <f t="shared" si="948"/>
        <v>&lt;177 micron (NGR)</v>
      </c>
      <c r="L5841">
        <v>67</v>
      </c>
      <c r="M5841" t="s">
        <v>43</v>
      </c>
      <c r="N5841">
        <v>1298</v>
      </c>
      <c r="O5841">
        <v>92</v>
      </c>
      <c r="P5841">
        <v>13</v>
      </c>
      <c r="Q5841">
        <v>8</v>
      </c>
      <c r="R5841">
        <v>14</v>
      </c>
      <c r="S5841">
        <v>28</v>
      </c>
      <c r="T5841">
        <v>0.4</v>
      </c>
      <c r="U5841">
        <v>4560</v>
      </c>
      <c r="V5841">
        <v>3.88</v>
      </c>
      <c r="W5841">
        <v>-0.2</v>
      </c>
      <c r="X5841">
        <v>3</v>
      </c>
      <c r="Y5841">
        <v>-2</v>
      </c>
      <c r="Z5841">
        <v>53</v>
      </c>
      <c r="AA5841">
        <v>-0.2</v>
      </c>
      <c r="AB5841">
        <v>1</v>
      </c>
      <c r="AC5841">
        <v>551</v>
      </c>
      <c r="AD5841">
        <v>40</v>
      </c>
      <c r="AE5841">
        <v>-2</v>
      </c>
      <c r="AF5841">
        <v>28</v>
      </c>
      <c r="AG5841">
        <v>1.5</v>
      </c>
      <c r="AH5841">
        <v>205</v>
      </c>
    </row>
    <row r="5842" spans="1:34" hidden="1" x14ac:dyDescent="0.25">
      <c r="A5842" t="s">
        <v>22235</v>
      </c>
      <c r="B5842" t="s">
        <v>22236</v>
      </c>
      <c r="C5842" s="1" t="str">
        <f t="shared" si="945"/>
        <v>21:0624</v>
      </c>
      <c r="D5842" s="1" t="str">
        <f t="shared" si="946"/>
        <v>21:0195</v>
      </c>
      <c r="E5842" t="s">
        <v>22229</v>
      </c>
      <c r="F5842" t="s">
        <v>22237</v>
      </c>
      <c r="H5842">
        <v>62.930146299999997</v>
      </c>
      <c r="I5842">
        <v>-140.9680008</v>
      </c>
      <c r="J5842" s="1" t="str">
        <f t="shared" si="947"/>
        <v>NGR bulk stream sediment</v>
      </c>
      <c r="K5842" s="1" t="str">
        <f t="shared" si="948"/>
        <v>&lt;177 micron (NGR)</v>
      </c>
      <c r="L5842">
        <v>67</v>
      </c>
      <c r="M5842" t="s">
        <v>47</v>
      </c>
      <c r="N5842">
        <v>1299</v>
      </c>
      <c r="O5842">
        <v>68</v>
      </c>
      <c r="P5842">
        <v>18</v>
      </c>
      <c r="Q5842">
        <v>7</v>
      </c>
      <c r="R5842">
        <v>17</v>
      </c>
      <c r="S5842">
        <v>7</v>
      </c>
      <c r="T5842">
        <v>-0.2</v>
      </c>
      <c r="U5842">
        <v>384</v>
      </c>
      <c r="V5842">
        <v>1.92</v>
      </c>
      <c r="W5842">
        <v>0.2</v>
      </c>
      <c r="X5842">
        <v>2</v>
      </c>
      <c r="Y5842">
        <v>-2</v>
      </c>
      <c r="Z5842">
        <v>47</v>
      </c>
      <c r="AA5842">
        <v>0.6</v>
      </c>
      <c r="AB5842">
        <v>2</v>
      </c>
      <c r="AC5842">
        <v>595</v>
      </c>
      <c r="AD5842">
        <v>20</v>
      </c>
      <c r="AE5842">
        <v>2</v>
      </c>
      <c r="AF5842">
        <v>8.6</v>
      </c>
      <c r="AG5842">
        <v>4.5999999999999996</v>
      </c>
      <c r="AH5842">
        <v>190</v>
      </c>
    </row>
    <row r="5843" spans="1:34" hidden="1" x14ac:dyDescent="0.25">
      <c r="A5843" t="s">
        <v>22238</v>
      </c>
      <c r="B5843" t="s">
        <v>22239</v>
      </c>
      <c r="C5843" s="1" t="str">
        <f t="shared" si="945"/>
        <v>21:0624</v>
      </c>
      <c r="D5843" s="1" t="str">
        <f t="shared" si="946"/>
        <v>21:0195</v>
      </c>
      <c r="E5843" t="s">
        <v>22229</v>
      </c>
      <c r="F5843" t="s">
        <v>22240</v>
      </c>
      <c r="H5843">
        <v>62.930146299999997</v>
      </c>
      <c r="I5843">
        <v>-140.9680008</v>
      </c>
      <c r="J5843" s="1" t="str">
        <f t="shared" si="947"/>
        <v>NGR bulk stream sediment</v>
      </c>
      <c r="K5843" s="1" t="str">
        <f t="shared" si="948"/>
        <v>&lt;177 micron (NGR)</v>
      </c>
      <c r="L5843">
        <v>67</v>
      </c>
      <c r="M5843" t="s">
        <v>51</v>
      </c>
      <c r="N5843">
        <v>1300</v>
      </c>
      <c r="O5843">
        <v>66</v>
      </c>
      <c r="P5843">
        <v>17</v>
      </c>
      <c r="Q5843">
        <v>7</v>
      </c>
      <c r="R5843">
        <v>17</v>
      </c>
      <c r="S5843">
        <v>8</v>
      </c>
      <c r="T5843">
        <v>-0.2</v>
      </c>
      <c r="U5843">
        <v>336</v>
      </c>
      <c r="V5843">
        <v>1.84</v>
      </c>
      <c r="W5843">
        <v>-0.2</v>
      </c>
      <c r="X5843">
        <v>-1</v>
      </c>
      <c r="Y5843">
        <v>-2</v>
      </c>
      <c r="Z5843">
        <v>46</v>
      </c>
      <c r="AA5843">
        <v>0.2</v>
      </c>
      <c r="AB5843">
        <v>3</v>
      </c>
      <c r="AC5843">
        <v>614</v>
      </c>
      <c r="AD5843">
        <v>40</v>
      </c>
      <c r="AE5843">
        <v>-2</v>
      </c>
      <c r="AF5843">
        <v>8</v>
      </c>
      <c r="AG5843">
        <v>5.2</v>
      </c>
      <c r="AH5843">
        <v>220</v>
      </c>
    </row>
    <row r="5844" spans="1:34" hidden="1" x14ac:dyDescent="0.25">
      <c r="A5844" t="s">
        <v>22241</v>
      </c>
      <c r="B5844" t="s">
        <v>22242</v>
      </c>
      <c r="C5844" s="1" t="str">
        <f t="shared" si="945"/>
        <v>21:0624</v>
      </c>
      <c r="D5844" s="1" t="str">
        <f>HYPERLINK("http://geochem.nrcan.gc.ca/cdogs/content/svy/svy_e.htm", "")</f>
        <v/>
      </c>
      <c r="G5844" s="1" t="str">
        <f>HYPERLINK("http://geochem.nrcan.gc.ca/cdogs/content/cr_/cr_00077_e.htm", "77")</f>
        <v>77</v>
      </c>
      <c r="J5844" t="s">
        <v>69</v>
      </c>
      <c r="K5844" t="s">
        <v>70</v>
      </c>
      <c r="L5844">
        <v>67</v>
      </c>
      <c r="M5844" t="s">
        <v>71</v>
      </c>
      <c r="N5844">
        <v>1301</v>
      </c>
      <c r="O5844">
        <v>125</v>
      </c>
      <c r="P5844">
        <v>56</v>
      </c>
      <c r="Q5844">
        <v>29</v>
      </c>
      <c r="R5844">
        <v>282</v>
      </c>
      <c r="S5844">
        <v>24</v>
      </c>
      <c r="T5844">
        <v>-0.2</v>
      </c>
      <c r="U5844">
        <v>528</v>
      </c>
      <c r="V5844">
        <v>2.65</v>
      </c>
      <c r="W5844">
        <v>1</v>
      </c>
      <c r="X5844">
        <v>8</v>
      </c>
      <c r="Y5844">
        <v>-2</v>
      </c>
      <c r="Z5844">
        <v>61</v>
      </c>
      <c r="AA5844">
        <v>1.2</v>
      </c>
      <c r="AB5844">
        <v>5</v>
      </c>
      <c r="AC5844">
        <v>735</v>
      </c>
      <c r="AD5844">
        <v>15</v>
      </c>
      <c r="AE5844">
        <v>20</v>
      </c>
      <c r="AF5844">
        <v>1.8</v>
      </c>
      <c r="AG5844">
        <v>19.2</v>
      </c>
      <c r="AH5844">
        <v>530</v>
      </c>
    </row>
    <row r="5845" spans="1:34" hidden="1" x14ac:dyDescent="0.25">
      <c r="A5845" t="s">
        <v>22243</v>
      </c>
      <c r="B5845" t="s">
        <v>22244</v>
      </c>
      <c r="C5845" s="1" t="str">
        <f t="shared" si="945"/>
        <v>21:0624</v>
      </c>
      <c r="D5845" s="1" t="str">
        <f t="shared" ref="D5845:D5870" si="949">HYPERLINK("http://geochem.nrcan.gc.ca/cdogs/content/svy/svy210195_e.htm", "21:0195")</f>
        <v>21:0195</v>
      </c>
      <c r="E5845" t="s">
        <v>22245</v>
      </c>
      <c r="F5845" t="s">
        <v>22246</v>
      </c>
      <c r="H5845">
        <v>62.866497699999996</v>
      </c>
      <c r="I5845">
        <v>-140.95874800000001</v>
      </c>
      <c r="J5845" s="1" t="str">
        <f t="shared" ref="J5845:J5870" si="950">HYPERLINK("http://geochem.nrcan.gc.ca/cdogs/content/kwd/kwd020030_e.htm", "NGR bulk stream sediment")</f>
        <v>NGR bulk stream sediment</v>
      </c>
      <c r="K5845" s="1" t="str">
        <f t="shared" ref="K5845:K5870" si="951">HYPERLINK("http://geochem.nrcan.gc.ca/cdogs/content/kwd/kwd080006_e.htm", "&lt;177 micron (NGR)")</f>
        <v>&lt;177 micron (NGR)</v>
      </c>
      <c r="L5845">
        <v>67</v>
      </c>
      <c r="M5845" t="s">
        <v>56</v>
      </c>
      <c r="N5845">
        <v>1302</v>
      </c>
      <c r="O5845">
        <v>71</v>
      </c>
      <c r="P5845">
        <v>18</v>
      </c>
      <c r="Q5845">
        <v>6</v>
      </c>
      <c r="R5845">
        <v>19</v>
      </c>
      <c r="S5845">
        <v>10</v>
      </c>
      <c r="T5845">
        <v>0.2</v>
      </c>
      <c r="U5845">
        <v>552</v>
      </c>
      <c r="V5845">
        <v>2.4500000000000002</v>
      </c>
      <c r="W5845">
        <v>-0.2</v>
      </c>
      <c r="X5845">
        <v>3</v>
      </c>
      <c r="Y5845">
        <v>-2</v>
      </c>
      <c r="Z5845">
        <v>54</v>
      </c>
      <c r="AA5845">
        <v>0.4</v>
      </c>
      <c r="AB5845">
        <v>2</v>
      </c>
      <c r="AC5845">
        <v>566</v>
      </c>
      <c r="AD5845">
        <v>15</v>
      </c>
      <c r="AE5845">
        <v>-2</v>
      </c>
      <c r="AF5845">
        <v>8.4</v>
      </c>
      <c r="AG5845">
        <v>2.6</v>
      </c>
      <c r="AH5845">
        <v>180</v>
      </c>
    </row>
    <row r="5846" spans="1:34" hidden="1" x14ac:dyDescent="0.25">
      <c r="A5846" t="s">
        <v>22247</v>
      </c>
      <c r="B5846" t="s">
        <v>22248</v>
      </c>
      <c r="C5846" s="1" t="str">
        <f t="shared" si="945"/>
        <v>21:0624</v>
      </c>
      <c r="D5846" s="1" t="str">
        <f t="shared" si="949"/>
        <v>21:0195</v>
      </c>
      <c r="E5846" t="s">
        <v>22249</v>
      </c>
      <c r="F5846" t="s">
        <v>22250</v>
      </c>
      <c r="H5846">
        <v>62.837930800000002</v>
      </c>
      <c r="I5846">
        <v>-140.94036869999999</v>
      </c>
      <c r="J5846" s="1" t="str">
        <f t="shared" si="950"/>
        <v>NGR bulk stream sediment</v>
      </c>
      <c r="K5846" s="1" t="str">
        <f t="shared" si="951"/>
        <v>&lt;177 micron (NGR)</v>
      </c>
      <c r="L5846">
        <v>67</v>
      </c>
      <c r="M5846" t="s">
        <v>61</v>
      </c>
      <c r="N5846">
        <v>1303</v>
      </c>
      <c r="O5846">
        <v>47</v>
      </c>
      <c r="P5846">
        <v>13</v>
      </c>
      <c r="Q5846">
        <v>6</v>
      </c>
      <c r="R5846">
        <v>17</v>
      </c>
      <c r="S5846">
        <v>8</v>
      </c>
      <c r="T5846">
        <v>-0.2</v>
      </c>
      <c r="U5846">
        <v>192</v>
      </c>
      <c r="V5846">
        <v>1.88</v>
      </c>
      <c r="W5846">
        <v>-0.2</v>
      </c>
      <c r="X5846">
        <v>1</v>
      </c>
      <c r="Y5846">
        <v>-2</v>
      </c>
      <c r="Z5846">
        <v>54</v>
      </c>
      <c r="AA5846">
        <v>0.2</v>
      </c>
      <c r="AB5846">
        <v>1</v>
      </c>
      <c r="AC5846">
        <v>559</v>
      </c>
      <c r="AD5846">
        <v>-10</v>
      </c>
      <c r="AE5846">
        <v>-2</v>
      </c>
      <c r="AF5846">
        <v>2.6</v>
      </c>
      <c r="AG5846">
        <v>1.9</v>
      </c>
      <c r="AH5846">
        <v>180</v>
      </c>
    </row>
    <row r="5847" spans="1:34" hidden="1" x14ac:dyDescent="0.25">
      <c r="A5847" t="s">
        <v>22251</v>
      </c>
      <c r="B5847" t="s">
        <v>22252</v>
      </c>
      <c r="C5847" s="1" t="str">
        <f t="shared" si="945"/>
        <v>21:0624</v>
      </c>
      <c r="D5847" s="1" t="str">
        <f t="shared" si="949"/>
        <v>21:0195</v>
      </c>
      <c r="E5847" t="s">
        <v>22253</v>
      </c>
      <c r="F5847" t="s">
        <v>22254</v>
      </c>
      <c r="H5847">
        <v>62.784725899999998</v>
      </c>
      <c r="I5847">
        <v>-140.97297</v>
      </c>
      <c r="J5847" s="1" t="str">
        <f t="shared" si="950"/>
        <v>NGR bulk stream sediment</v>
      </c>
      <c r="K5847" s="1" t="str">
        <f t="shared" si="951"/>
        <v>&lt;177 micron (NGR)</v>
      </c>
      <c r="L5847">
        <v>67</v>
      </c>
      <c r="M5847" t="s">
        <v>66</v>
      </c>
      <c r="N5847">
        <v>1304</v>
      </c>
      <c r="O5847">
        <v>49</v>
      </c>
      <c r="P5847">
        <v>11</v>
      </c>
      <c r="Q5847">
        <v>6</v>
      </c>
      <c r="R5847">
        <v>14</v>
      </c>
      <c r="S5847">
        <v>10</v>
      </c>
      <c r="T5847">
        <v>-0.2</v>
      </c>
      <c r="U5847">
        <v>221</v>
      </c>
      <c r="V5847">
        <v>1.9</v>
      </c>
      <c r="W5847">
        <v>-0.2</v>
      </c>
      <c r="X5847">
        <v>1</v>
      </c>
      <c r="Y5847">
        <v>-2</v>
      </c>
      <c r="Z5847">
        <v>49</v>
      </c>
      <c r="AA5847">
        <v>0.2</v>
      </c>
      <c r="AB5847">
        <v>2</v>
      </c>
      <c r="AC5847">
        <v>614</v>
      </c>
      <c r="AD5847">
        <v>-10</v>
      </c>
      <c r="AE5847">
        <v>-2</v>
      </c>
      <c r="AF5847">
        <v>2.4</v>
      </c>
      <c r="AG5847">
        <v>1.9</v>
      </c>
      <c r="AH5847">
        <v>200</v>
      </c>
    </row>
    <row r="5848" spans="1:34" hidden="1" x14ac:dyDescent="0.25">
      <c r="A5848" t="s">
        <v>22255</v>
      </c>
      <c r="B5848" t="s">
        <v>22256</v>
      </c>
      <c r="C5848" s="1" t="str">
        <f t="shared" si="945"/>
        <v>21:0624</v>
      </c>
      <c r="D5848" s="1" t="str">
        <f t="shared" si="949"/>
        <v>21:0195</v>
      </c>
      <c r="E5848" t="s">
        <v>22257</v>
      </c>
      <c r="F5848" t="s">
        <v>22258</v>
      </c>
      <c r="H5848">
        <v>62.797216400000003</v>
      </c>
      <c r="I5848">
        <v>-140.9167684</v>
      </c>
      <c r="J5848" s="1" t="str">
        <f t="shared" si="950"/>
        <v>NGR bulk stream sediment</v>
      </c>
      <c r="K5848" s="1" t="str">
        <f t="shared" si="951"/>
        <v>&lt;177 micron (NGR)</v>
      </c>
      <c r="L5848">
        <v>67</v>
      </c>
      <c r="M5848" t="s">
        <v>76</v>
      </c>
      <c r="N5848">
        <v>1305</v>
      </c>
      <c r="O5848">
        <v>58</v>
      </c>
      <c r="P5848">
        <v>20</v>
      </c>
      <c r="Q5848">
        <v>8</v>
      </c>
      <c r="R5848">
        <v>19</v>
      </c>
      <c r="S5848">
        <v>12</v>
      </c>
      <c r="T5848">
        <v>-0.2</v>
      </c>
      <c r="U5848">
        <v>288</v>
      </c>
      <c r="V5848">
        <v>2.4500000000000002</v>
      </c>
      <c r="W5848">
        <v>-0.2</v>
      </c>
      <c r="X5848">
        <v>1</v>
      </c>
      <c r="Y5848">
        <v>-2</v>
      </c>
      <c r="Z5848">
        <v>58</v>
      </c>
      <c r="AA5848">
        <v>0.2</v>
      </c>
      <c r="AB5848">
        <v>3</v>
      </c>
      <c r="AC5848">
        <v>632</v>
      </c>
      <c r="AD5848">
        <v>20</v>
      </c>
      <c r="AE5848">
        <v>2</v>
      </c>
      <c r="AF5848">
        <v>6.6</v>
      </c>
      <c r="AG5848">
        <v>2.6</v>
      </c>
      <c r="AH5848">
        <v>160</v>
      </c>
    </row>
    <row r="5849" spans="1:34" hidden="1" x14ac:dyDescent="0.25">
      <c r="A5849" t="s">
        <v>22259</v>
      </c>
      <c r="B5849" t="s">
        <v>22260</v>
      </c>
      <c r="C5849" s="1" t="str">
        <f t="shared" si="945"/>
        <v>21:0624</v>
      </c>
      <c r="D5849" s="1" t="str">
        <f t="shared" si="949"/>
        <v>21:0195</v>
      </c>
      <c r="E5849" t="s">
        <v>22261</v>
      </c>
      <c r="F5849" t="s">
        <v>22262</v>
      </c>
      <c r="H5849">
        <v>62.791569000000003</v>
      </c>
      <c r="I5849">
        <v>-140.8664665</v>
      </c>
      <c r="J5849" s="1" t="str">
        <f t="shared" si="950"/>
        <v>NGR bulk stream sediment</v>
      </c>
      <c r="K5849" s="1" t="str">
        <f t="shared" si="951"/>
        <v>&lt;177 micron (NGR)</v>
      </c>
      <c r="L5849">
        <v>67</v>
      </c>
      <c r="M5849" t="s">
        <v>81</v>
      </c>
      <c r="N5849">
        <v>1306</v>
      </c>
      <c r="O5849">
        <v>48</v>
      </c>
      <c r="P5849">
        <v>14</v>
      </c>
      <c r="Q5849">
        <v>5</v>
      </c>
      <c r="R5849">
        <v>17</v>
      </c>
      <c r="S5849">
        <v>10</v>
      </c>
      <c r="T5849">
        <v>-0.2</v>
      </c>
      <c r="U5849">
        <v>216</v>
      </c>
      <c r="V5849">
        <v>1.92</v>
      </c>
      <c r="W5849">
        <v>0.2</v>
      </c>
      <c r="X5849">
        <v>1</v>
      </c>
      <c r="Y5849">
        <v>-2</v>
      </c>
      <c r="Z5849">
        <v>50</v>
      </c>
      <c r="AA5849">
        <v>0.4</v>
      </c>
      <c r="AB5849">
        <v>3</v>
      </c>
      <c r="AC5849">
        <v>598</v>
      </c>
      <c r="AD5849">
        <v>15</v>
      </c>
      <c r="AE5849">
        <v>2</v>
      </c>
      <c r="AF5849">
        <v>2.6</v>
      </c>
      <c r="AG5849">
        <v>2.1</v>
      </c>
      <c r="AH5849">
        <v>190</v>
      </c>
    </row>
    <row r="5850" spans="1:34" hidden="1" x14ac:dyDescent="0.25">
      <c r="A5850" t="s">
        <v>22263</v>
      </c>
      <c r="B5850" t="s">
        <v>22264</v>
      </c>
      <c r="C5850" s="1" t="str">
        <f t="shared" si="945"/>
        <v>21:0624</v>
      </c>
      <c r="D5850" s="1" t="str">
        <f t="shared" si="949"/>
        <v>21:0195</v>
      </c>
      <c r="E5850" t="s">
        <v>22265</v>
      </c>
      <c r="F5850" t="s">
        <v>22266</v>
      </c>
      <c r="H5850">
        <v>62.786759799999999</v>
      </c>
      <c r="I5850">
        <v>-140.86813470000001</v>
      </c>
      <c r="J5850" s="1" t="str">
        <f t="shared" si="950"/>
        <v>NGR bulk stream sediment</v>
      </c>
      <c r="K5850" s="1" t="str">
        <f t="shared" si="951"/>
        <v>&lt;177 micron (NGR)</v>
      </c>
      <c r="L5850">
        <v>67</v>
      </c>
      <c r="M5850" t="s">
        <v>86</v>
      </c>
      <c r="N5850">
        <v>1307</v>
      </c>
      <c r="O5850">
        <v>55</v>
      </c>
      <c r="P5850">
        <v>17</v>
      </c>
      <c r="Q5850">
        <v>7</v>
      </c>
      <c r="R5850">
        <v>17</v>
      </c>
      <c r="S5850">
        <v>11</v>
      </c>
      <c r="T5850">
        <v>-0.2</v>
      </c>
      <c r="U5850">
        <v>480</v>
      </c>
      <c r="V5850">
        <v>2.14</v>
      </c>
      <c r="W5850">
        <v>-0.2</v>
      </c>
      <c r="X5850">
        <v>2</v>
      </c>
      <c r="Y5850">
        <v>-2</v>
      </c>
      <c r="Z5850">
        <v>56</v>
      </c>
      <c r="AA5850">
        <v>-0.2</v>
      </c>
      <c r="AB5850">
        <v>1</v>
      </c>
      <c r="AC5850">
        <v>606</v>
      </c>
      <c r="AD5850">
        <v>20</v>
      </c>
      <c r="AE5850">
        <v>-2</v>
      </c>
      <c r="AF5850">
        <v>5.8</v>
      </c>
      <c r="AG5850">
        <v>2.2999999999999998</v>
      </c>
      <c r="AH5850">
        <v>220</v>
      </c>
    </row>
    <row r="5851" spans="1:34" hidden="1" x14ac:dyDescent="0.25">
      <c r="A5851" t="s">
        <v>22267</v>
      </c>
      <c r="B5851" t="s">
        <v>22268</v>
      </c>
      <c r="C5851" s="1" t="str">
        <f t="shared" si="945"/>
        <v>21:0624</v>
      </c>
      <c r="D5851" s="1" t="str">
        <f t="shared" si="949"/>
        <v>21:0195</v>
      </c>
      <c r="E5851" t="s">
        <v>22269</v>
      </c>
      <c r="F5851" t="s">
        <v>22270</v>
      </c>
      <c r="H5851">
        <v>62.778791200000001</v>
      </c>
      <c r="I5851">
        <v>-140.86033309999999</v>
      </c>
      <c r="J5851" s="1" t="str">
        <f t="shared" si="950"/>
        <v>NGR bulk stream sediment</v>
      </c>
      <c r="K5851" s="1" t="str">
        <f t="shared" si="951"/>
        <v>&lt;177 micron (NGR)</v>
      </c>
      <c r="L5851">
        <v>67</v>
      </c>
      <c r="M5851" t="s">
        <v>91</v>
      </c>
      <c r="N5851">
        <v>1308</v>
      </c>
      <c r="O5851">
        <v>49</v>
      </c>
      <c r="P5851">
        <v>17</v>
      </c>
      <c r="Q5851">
        <v>6</v>
      </c>
      <c r="R5851">
        <v>17</v>
      </c>
      <c r="S5851">
        <v>10</v>
      </c>
      <c r="T5851">
        <v>-0.2</v>
      </c>
      <c r="U5851">
        <v>223</v>
      </c>
      <c r="V5851">
        <v>2</v>
      </c>
      <c r="W5851">
        <v>0.4</v>
      </c>
      <c r="X5851">
        <v>2</v>
      </c>
      <c r="Y5851">
        <v>-2</v>
      </c>
      <c r="Z5851">
        <v>53</v>
      </c>
      <c r="AA5851">
        <v>-0.2</v>
      </c>
      <c r="AB5851">
        <v>1</v>
      </c>
      <c r="AC5851">
        <v>553</v>
      </c>
      <c r="AD5851">
        <v>15</v>
      </c>
      <c r="AE5851">
        <v>2</v>
      </c>
      <c r="AF5851">
        <v>5.2</v>
      </c>
      <c r="AG5851">
        <v>1.8</v>
      </c>
      <c r="AH5851">
        <v>155</v>
      </c>
    </row>
    <row r="5852" spans="1:34" hidden="1" x14ac:dyDescent="0.25">
      <c r="A5852" t="s">
        <v>22271</v>
      </c>
      <c r="B5852" t="s">
        <v>22272</v>
      </c>
      <c r="C5852" s="1" t="str">
        <f t="shared" si="945"/>
        <v>21:0624</v>
      </c>
      <c r="D5852" s="1" t="str">
        <f t="shared" si="949"/>
        <v>21:0195</v>
      </c>
      <c r="E5852" t="s">
        <v>22273</v>
      </c>
      <c r="F5852" t="s">
        <v>22274</v>
      </c>
      <c r="H5852">
        <v>62.769402999999997</v>
      </c>
      <c r="I5852">
        <v>-140.90409650000001</v>
      </c>
      <c r="J5852" s="1" t="str">
        <f t="shared" si="950"/>
        <v>NGR bulk stream sediment</v>
      </c>
      <c r="K5852" s="1" t="str">
        <f t="shared" si="951"/>
        <v>&lt;177 micron (NGR)</v>
      </c>
      <c r="L5852">
        <v>67</v>
      </c>
      <c r="M5852" t="s">
        <v>96</v>
      </c>
      <c r="N5852">
        <v>1309</v>
      </c>
      <c r="O5852">
        <v>61</v>
      </c>
      <c r="P5852">
        <v>16</v>
      </c>
      <c r="Q5852">
        <v>5</v>
      </c>
      <c r="R5852">
        <v>19</v>
      </c>
      <c r="S5852">
        <v>14</v>
      </c>
      <c r="T5852">
        <v>0.2</v>
      </c>
      <c r="U5852">
        <v>960</v>
      </c>
      <c r="V5852">
        <v>2.65</v>
      </c>
      <c r="W5852">
        <v>0.2</v>
      </c>
      <c r="X5852">
        <v>4</v>
      </c>
      <c r="Y5852">
        <v>-2</v>
      </c>
      <c r="Z5852">
        <v>64</v>
      </c>
      <c r="AA5852">
        <v>-0.2</v>
      </c>
      <c r="AB5852">
        <v>3</v>
      </c>
      <c r="AC5852">
        <v>617</v>
      </c>
      <c r="AD5852">
        <v>25</v>
      </c>
      <c r="AE5852">
        <v>-2</v>
      </c>
      <c r="AF5852">
        <v>8.4</v>
      </c>
      <c r="AG5852">
        <v>2</v>
      </c>
      <c r="AH5852">
        <v>210</v>
      </c>
    </row>
    <row r="5853" spans="1:34" hidden="1" x14ac:dyDescent="0.25">
      <c r="A5853" t="s">
        <v>22275</v>
      </c>
      <c r="B5853" t="s">
        <v>22276</v>
      </c>
      <c r="C5853" s="1" t="str">
        <f t="shared" si="945"/>
        <v>21:0624</v>
      </c>
      <c r="D5853" s="1" t="str">
        <f t="shared" si="949"/>
        <v>21:0195</v>
      </c>
      <c r="E5853" t="s">
        <v>22277</v>
      </c>
      <c r="F5853" t="s">
        <v>22278</v>
      </c>
      <c r="H5853">
        <v>62.766138699999999</v>
      </c>
      <c r="I5853">
        <v>-140.94302279999999</v>
      </c>
      <c r="J5853" s="1" t="str">
        <f t="shared" si="950"/>
        <v>NGR bulk stream sediment</v>
      </c>
      <c r="K5853" s="1" t="str">
        <f t="shared" si="951"/>
        <v>&lt;177 micron (NGR)</v>
      </c>
      <c r="L5853">
        <v>67</v>
      </c>
      <c r="M5853" t="s">
        <v>101</v>
      </c>
      <c r="N5853">
        <v>1310</v>
      </c>
      <c r="O5853">
        <v>53</v>
      </c>
      <c r="P5853">
        <v>13</v>
      </c>
      <c r="Q5853">
        <v>6</v>
      </c>
      <c r="R5853">
        <v>16</v>
      </c>
      <c r="S5853">
        <v>8</v>
      </c>
      <c r="T5853">
        <v>-0.2</v>
      </c>
      <c r="U5853">
        <v>226</v>
      </c>
      <c r="V5853">
        <v>2</v>
      </c>
      <c r="W5853">
        <v>-0.2</v>
      </c>
      <c r="X5853">
        <v>-1</v>
      </c>
      <c r="Y5853">
        <v>-2</v>
      </c>
      <c r="Z5853">
        <v>50</v>
      </c>
      <c r="AA5853">
        <v>-0.2</v>
      </c>
      <c r="AB5853">
        <v>3</v>
      </c>
      <c r="AC5853">
        <v>614</v>
      </c>
      <c r="AD5853">
        <v>15</v>
      </c>
      <c r="AE5853">
        <v>2</v>
      </c>
      <c r="AF5853">
        <v>3.2</v>
      </c>
      <c r="AG5853">
        <v>1.9</v>
      </c>
      <c r="AH5853">
        <v>230</v>
      </c>
    </row>
    <row r="5854" spans="1:34" hidden="1" x14ac:dyDescent="0.25">
      <c r="A5854" t="s">
        <v>22279</v>
      </c>
      <c r="B5854" t="s">
        <v>22280</v>
      </c>
      <c r="C5854" s="1" t="str">
        <f t="shared" si="945"/>
        <v>21:0624</v>
      </c>
      <c r="D5854" s="1" t="str">
        <f t="shared" si="949"/>
        <v>21:0195</v>
      </c>
      <c r="E5854" t="s">
        <v>22281</v>
      </c>
      <c r="F5854" t="s">
        <v>22282</v>
      </c>
      <c r="H5854">
        <v>62.763549699999999</v>
      </c>
      <c r="I5854">
        <v>-140.93345160000001</v>
      </c>
      <c r="J5854" s="1" t="str">
        <f t="shared" si="950"/>
        <v>NGR bulk stream sediment</v>
      </c>
      <c r="K5854" s="1" t="str">
        <f t="shared" si="951"/>
        <v>&lt;177 micron (NGR)</v>
      </c>
      <c r="L5854">
        <v>67</v>
      </c>
      <c r="M5854" t="s">
        <v>106</v>
      </c>
      <c r="N5854">
        <v>1311</v>
      </c>
      <c r="O5854">
        <v>60</v>
      </c>
      <c r="P5854">
        <v>17</v>
      </c>
      <c r="Q5854">
        <v>7</v>
      </c>
      <c r="R5854">
        <v>18</v>
      </c>
      <c r="S5854">
        <v>10</v>
      </c>
      <c r="T5854">
        <v>-0.2</v>
      </c>
      <c r="U5854">
        <v>312</v>
      </c>
      <c r="V5854">
        <v>2.4500000000000002</v>
      </c>
      <c r="W5854">
        <v>0.4</v>
      </c>
      <c r="X5854">
        <v>2</v>
      </c>
      <c r="Y5854">
        <v>-2</v>
      </c>
      <c r="Z5854">
        <v>61</v>
      </c>
      <c r="AA5854">
        <v>-0.2</v>
      </c>
      <c r="AB5854">
        <v>3</v>
      </c>
      <c r="AC5854">
        <v>541</v>
      </c>
      <c r="AD5854">
        <v>15</v>
      </c>
      <c r="AE5854">
        <v>-2</v>
      </c>
      <c r="AF5854">
        <v>5.4</v>
      </c>
      <c r="AG5854">
        <v>2.2999999999999998</v>
      </c>
      <c r="AH5854">
        <v>200</v>
      </c>
    </row>
    <row r="5855" spans="1:34" hidden="1" x14ac:dyDescent="0.25">
      <c r="A5855" t="s">
        <v>22283</v>
      </c>
      <c r="B5855" t="s">
        <v>22284</v>
      </c>
      <c r="C5855" s="1" t="str">
        <f t="shared" si="945"/>
        <v>21:0624</v>
      </c>
      <c r="D5855" s="1" t="str">
        <f t="shared" si="949"/>
        <v>21:0195</v>
      </c>
      <c r="E5855" t="s">
        <v>22285</v>
      </c>
      <c r="F5855" t="s">
        <v>22286</v>
      </c>
      <c r="H5855">
        <v>62.733817999999999</v>
      </c>
      <c r="I5855">
        <v>-140.872501</v>
      </c>
      <c r="J5855" s="1" t="str">
        <f t="shared" si="950"/>
        <v>NGR bulk stream sediment</v>
      </c>
      <c r="K5855" s="1" t="str">
        <f t="shared" si="951"/>
        <v>&lt;177 micron (NGR)</v>
      </c>
      <c r="L5855">
        <v>67</v>
      </c>
      <c r="M5855" t="s">
        <v>111</v>
      </c>
      <c r="N5855">
        <v>1312</v>
      </c>
      <c r="O5855">
        <v>49</v>
      </c>
      <c r="P5855">
        <v>12</v>
      </c>
      <c r="Q5855">
        <v>7</v>
      </c>
      <c r="R5855">
        <v>14</v>
      </c>
      <c r="S5855">
        <v>7</v>
      </c>
      <c r="T5855">
        <v>-0.2</v>
      </c>
      <c r="U5855">
        <v>173</v>
      </c>
      <c r="V5855">
        <v>1.75</v>
      </c>
      <c r="W5855">
        <v>-0.2</v>
      </c>
      <c r="X5855">
        <v>1</v>
      </c>
      <c r="Y5855">
        <v>-2</v>
      </c>
      <c r="Z5855">
        <v>43</v>
      </c>
      <c r="AA5855">
        <v>0.4</v>
      </c>
      <c r="AB5855">
        <v>4</v>
      </c>
      <c r="AC5855">
        <v>530</v>
      </c>
      <c r="AD5855">
        <v>10</v>
      </c>
      <c r="AE5855">
        <v>2</v>
      </c>
      <c r="AF5855">
        <v>3.8</v>
      </c>
      <c r="AG5855">
        <v>2.2000000000000002</v>
      </c>
      <c r="AH5855">
        <v>140</v>
      </c>
    </row>
    <row r="5856" spans="1:34" hidden="1" x14ac:dyDescent="0.25">
      <c r="A5856" t="s">
        <v>22287</v>
      </c>
      <c r="B5856" t="s">
        <v>22288</v>
      </c>
      <c r="C5856" s="1" t="str">
        <f t="shared" si="945"/>
        <v>21:0624</v>
      </c>
      <c r="D5856" s="1" t="str">
        <f t="shared" si="949"/>
        <v>21:0195</v>
      </c>
      <c r="E5856" t="s">
        <v>22289</v>
      </c>
      <c r="F5856" t="s">
        <v>22290</v>
      </c>
      <c r="H5856">
        <v>62.703060299999997</v>
      </c>
      <c r="I5856">
        <v>-140.90820550000001</v>
      </c>
      <c r="J5856" s="1" t="str">
        <f t="shared" si="950"/>
        <v>NGR bulk stream sediment</v>
      </c>
      <c r="K5856" s="1" t="str">
        <f t="shared" si="951"/>
        <v>&lt;177 micron (NGR)</v>
      </c>
      <c r="L5856">
        <v>67</v>
      </c>
      <c r="M5856" t="s">
        <v>116</v>
      </c>
      <c r="N5856">
        <v>1313</v>
      </c>
      <c r="O5856">
        <v>47</v>
      </c>
      <c r="P5856">
        <v>19</v>
      </c>
      <c r="Q5856">
        <v>6</v>
      </c>
      <c r="R5856">
        <v>18</v>
      </c>
      <c r="S5856">
        <v>10</v>
      </c>
      <c r="T5856">
        <v>-0.2</v>
      </c>
      <c r="U5856">
        <v>226</v>
      </c>
      <c r="V5856">
        <v>2.04</v>
      </c>
      <c r="W5856">
        <v>-0.2</v>
      </c>
      <c r="X5856">
        <v>2</v>
      </c>
      <c r="Y5856">
        <v>-2</v>
      </c>
      <c r="Z5856">
        <v>52</v>
      </c>
      <c r="AA5856">
        <v>0.4</v>
      </c>
      <c r="AB5856">
        <v>2</v>
      </c>
      <c r="AC5856">
        <v>484</v>
      </c>
      <c r="AD5856">
        <v>-10</v>
      </c>
      <c r="AE5856">
        <v>2</v>
      </c>
      <c r="AF5856">
        <v>2.6</v>
      </c>
      <c r="AG5856">
        <v>1.8</v>
      </c>
      <c r="AH5856">
        <v>210</v>
      </c>
    </row>
    <row r="5857" spans="1:34" hidden="1" x14ac:dyDescent="0.25">
      <c r="A5857" t="s">
        <v>22291</v>
      </c>
      <c r="B5857" t="s">
        <v>22292</v>
      </c>
      <c r="C5857" s="1" t="str">
        <f t="shared" si="945"/>
        <v>21:0624</v>
      </c>
      <c r="D5857" s="1" t="str">
        <f t="shared" si="949"/>
        <v>21:0195</v>
      </c>
      <c r="E5857" t="s">
        <v>22293</v>
      </c>
      <c r="F5857" t="s">
        <v>22294</v>
      </c>
      <c r="H5857">
        <v>62.698259700000001</v>
      </c>
      <c r="I5857">
        <v>-140.90997949999999</v>
      </c>
      <c r="J5857" s="1" t="str">
        <f t="shared" si="950"/>
        <v>NGR bulk stream sediment</v>
      </c>
      <c r="K5857" s="1" t="str">
        <f t="shared" si="951"/>
        <v>&lt;177 micron (NGR)</v>
      </c>
      <c r="L5857">
        <v>67</v>
      </c>
      <c r="M5857" t="s">
        <v>121</v>
      </c>
      <c r="N5857">
        <v>1314</v>
      </c>
      <c r="O5857">
        <v>64</v>
      </c>
      <c r="P5857">
        <v>32</v>
      </c>
      <c r="Q5857">
        <v>10</v>
      </c>
      <c r="R5857">
        <v>22</v>
      </c>
      <c r="S5857">
        <v>10</v>
      </c>
      <c r="T5857">
        <v>-0.2</v>
      </c>
      <c r="U5857">
        <v>252</v>
      </c>
      <c r="V5857">
        <v>2.2400000000000002</v>
      </c>
      <c r="W5857">
        <v>-0.2</v>
      </c>
      <c r="X5857">
        <v>2</v>
      </c>
      <c r="Y5857">
        <v>-2</v>
      </c>
      <c r="Z5857">
        <v>53</v>
      </c>
      <c r="AA5857">
        <v>0.5</v>
      </c>
      <c r="AB5857">
        <v>2</v>
      </c>
      <c r="AC5857">
        <v>618</v>
      </c>
      <c r="AD5857">
        <v>35</v>
      </c>
      <c r="AE5857">
        <v>2</v>
      </c>
      <c r="AF5857">
        <v>12.4</v>
      </c>
      <c r="AG5857">
        <v>2.1</v>
      </c>
      <c r="AH5857">
        <v>190</v>
      </c>
    </row>
    <row r="5858" spans="1:34" hidden="1" x14ac:dyDescent="0.25">
      <c r="A5858" t="s">
        <v>22295</v>
      </c>
      <c r="B5858" t="s">
        <v>22296</v>
      </c>
      <c r="C5858" s="1" t="str">
        <f t="shared" si="945"/>
        <v>21:0624</v>
      </c>
      <c r="D5858" s="1" t="str">
        <f t="shared" si="949"/>
        <v>21:0195</v>
      </c>
      <c r="E5858" t="s">
        <v>22297</v>
      </c>
      <c r="F5858" t="s">
        <v>22298</v>
      </c>
      <c r="H5858">
        <v>62.700414000000002</v>
      </c>
      <c r="I5858">
        <v>-140.97909300000001</v>
      </c>
      <c r="J5858" s="1" t="str">
        <f t="shared" si="950"/>
        <v>NGR bulk stream sediment</v>
      </c>
      <c r="K5858" s="1" t="str">
        <f t="shared" si="951"/>
        <v>&lt;177 micron (NGR)</v>
      </c>
      <c r="L5858">
        <v>67</v>
      </c>
      <c r="M5858" t="s">
        <v>126</v>
      </c>
      <c r="N5858">
        <v>1315</v>
      </c>
      <c r="O5858">
        <v>50</v>
      </c>
      <c r="P5858">
        <v>26</v>
      </c>
      <c r="Q5858">
        <v>8</v>
      </c>
      <c r="R5858">
        <v>22</v>
      </c>
      <c r="S5858">
        <v>12</v>
      </c>
      <c r="T5858">
        <v>-0.2</v>
      </c>
      <c r="U5858">
        <v>288</v>
      </c>
      <c r="V5858">
        <v>2.04</v>
      </c>
      <c r="W5858">
        <v>-0.2</v>
      </c>
      <c r="X5858">
        <v>2</v>
      </c>
      <c r="Y5858">
        <v>-2</v>
      </c>
      <c r="Z5858">
        <v>50</v>
      </c>
      <c r="AA5858">
        <v>0.3</v>
      </c>
      <c r="AB5858">
        <v>1</v>
      </c>
      <c r="AC5858">
        <v>576</v>
      </c>
      <c r="AD5858">
        <v>25</v>
      </c>
      <c r="AE5858">
        <v>2</v>
      </c>
      <c r="AF5858">
        <v>2.8</v>
      </c>
      <c r="AG5858">
        <v>1.7</v>
      </c>
      <c r="AH5858">
        <v>230</v>
      </c>
    </row>
    <row r="5859" spans="1:34" hidden="1" x14ac:dyDescent="0.25">
      <c r="A5859" t="s">
        <v>22299</v>
      </c>
      <c r="B5859" t="s">
        <v>22300</v>
      </c>
      <c r="C5859" s="1" t="str">
        <f t="shared" si="945"/>
        <v>21:0624</v>
      </c>
      <c r="D5859" s="1" t="str">
        <f t="shared" si="949"/>
        <v>21:0195</v>
      </c>
      <c r="E5859" t="s">
        <v>22301</v>
      </c>
      <c r="F5859" t="s">
        <v>22302</v>
      </c>
      <c r="H5859">
        <v>62.669723599999998</v>
      </c>
      <c r="I5859">
        <v>-140.86175159999999</v>
      </c>
      <c r="J5859" s="1" t="str">
        <f t="shared" si="950"/>
        <v>NGR bulk stream sediment</v>
      </c>
      <c r="K5859" s="1" t="str">
        <f t="shared" si="951"/>
        <v>&lt;177 micron (NGR)</v>
      </c>
      <c r="L5859">
        <v>67</v>
      </c>
      <c r="M5859" t="s">
        <v>131</v>
      </c>
      <c r="N5859">
        <v>1316</v>
      </c>
      <c r="O5859">
        <v>85</v>
      </c>
      <c r="P5859">
        <v>19</v>
      </c>
      <c r="Q5859">
        <v>6</v>
      </c>
      <c r="R5859">
        <v>20</v>
      </c>
      <c r="S5859">
        <v>11</v>
      </c>
      <c r="T5859">
        <v>-0.2</v>
      </c>
      <c r="U5859">
        <v>1080</v>
      </c>
      <c r="V5859">
        <v>2.65</v>
      </c>
      <c r="W5859">
        <v>-0.2</v>
      </c>
      <c r="X5859">
        <v>3</v>
      </c>
      <c r="Y5859">
        <v>-2</v>
      </c>
      <c r="Z5859">
        <v>52</v>
      </c>
      <c r="AA5859">
        <v>0.3</v>
      </c>
      <c r="AB5859">
        <v>2</v>
      </c>
      <c r="AC5859">
        <v>576</v>
      </c>
      <c r="AD5859">
        <v>40</v>
      </c>
      <c r="AE5859">
        <v>2</v>
      </c>
      <c r="AF5859">
        <v>14.6</v>
      </c>
      <c r="AG5859">
        <v>2.4</v>
      </c>
      <c r="AH5859">
        <v>200</v>
      </c>
    </row>
    <row r="5860" spans="1:34" hidden="1" x14ac:dyDescent="0.25">
      <c r="A5860" t="s">
        <v>22303</v>
      </c>
      <c r="B5860" t="s">
        <v>22304</v>
      </c>
      <c r="C5860" s="1" t="str">
        <f t="shared" si="945"/>
        <v>21:0624</v>
      </c>
      <c r="D5860" s="1" t="str">
        <f t="shared" si="949"/>
        <v>21:0195</v>
      </c>
      <c r="E5860" t="s">
        <v>22305</v>
      </c>
      <c r="F5860" t="s">
        <v>22306</v>
      </c>
      <c r="H5860">
        <v>62.661439000000001</v>
      </c>
      <c r="I5860">
        <v>-140.87082670000001</v>
      </c>
      <c r="J5860" s="1" t="str">
        <f t="shared" si="950"/>
        <v>NGR bulk stream sediment</v>
      </c>
      <c r="K5860" s="1" t="str">
        <f t="shared" si="951"/>
        <v>&lt;177 micron (NGR)</v>
      </c>
      <c r="L5860">
        <v>68</v>
      </c>
      <c r="M5860" t="s">
        <v>38</v>
      </c>
      <c r="N5860">
        <v>1317</v>
      </c>
      <c r="O5860">
        <v>43</v>
      </c>
      <c r="P5860">
        <v>18</v>
      </c>
      <c r="Q5860">
        <v>3</v>
      </c>
      <c r="R5860">
        <v>19</v>
      </c>
      <c r="S5860">
        <v>11</v>
      </c>
      <c r="T5860">
        <v>-0.2</v>
      </c>
      <c r="U5860">
        <v>192</v>
      </c>
      <c r="V5860">
        <v>2.35</v>
      </c>
      <c r="W5860">
        <v>-0.2</v>
      </c>
      <c r="X5860">
        <v>3</v>
      </c>
      <c r="Y5860">
        <v>-2</v>
      </c>
      <c r="Z5860">
        <v>56</v>
      </c>
      <c r="AA5860">
        <v>0.2</v>
      </c>
      <c r="AB5860">
        <v>1</v>
      </c>
      <c r="AC5860">
        <v>587</v>
      </c>
      <c r="AD5860">
        <v>15</v>
      </c>
      <c r="AE5860">
        <v>-2</v>
      </c>
      <c r="AF5860">
        <v>12.8</v>
      </c>
      <c r="AG5860">
        <v>1.6</v>
      </c>
      <c r="AH5860">
        <v>305</v>
      </c>
    </row>
    <row r="5861" spans="1:34" hidden="1" x14ac:dyDescent="0.25">
      <c r="A5861" t="s">
        <v>22307</v>
      </c>
      <c r="B5861" t="s">
        <v>22308</v>
      </c>
      <c r="C5861" s="1" t="str">
        <f t="shared" si="945"/>
        <v>21:0624</v>
      </c>
      <c r="D5861" s="1" t="str">
        <f t="shared" si="949"/>
        <v>21:0195</v>
      </c>
      <c r="E5861" t="s">
        <v>22305</v>
      </c>
      <c r="F5861" t="s">
        <v>22309</v>
      </c>
      <c r="H5861">
        <v>62.661439000000001</v>
      </c>
      <c r="I5861">
        <v>-140.87082670000001</v>
      </c>
      <c r="J5861" s="1" t="str">
        <f t="shared" si="950"/>
        <v>NGR bulk stream sediment</v>
      </c>
      <c r="K5861" s="1" t="str">
        <f t="shared" si="951"/>
        <v>&lt;177 micron (NGR)</v>
      </c>
      <c r="L5861">
        <v>68</v>
      </c>
      <c r="M5861" t="s">
        <v>47</v>
      </c>
      <c r="N5861">
        <v>1318</v>
      </c>
      <c r="O5861">
        <v>44</v>
      </c>
      <c r="P5861">
        <v>19</v>
      </c>
      <c r="Q5861">
        <v>3</v>
      </c>
      <c r="R5861">
        <v>18</v>
      </c>
      <c r="S5861">
        <v>10</v>
      </c>
      <c r="T5861">
        <v>-0.2</v>
      </c>
      <c r="U5861">
        <v>197</v>
      </c>
      <c r="V5861">
        <v>2.35</v>
      </c>
      <c r="W5861">
        <v>0.2</v>
      </c>
      <c r="X5861">
        <v>2</v>
      </c>
      <c r="Y5861">
        <v>-2</v>
      </c>
      <c r="Z5861">
        <v>58</v>
      </c>
      <c r="AA5861">
        <v>0.3</v>
      </c>
      <c r="AB5861">
        <v>1</v>
      </c>
      <c r="AC5861">
        <v>601</v>
      </c>
      <c r="AD5861">
        <v>15</v>
      </c>
      <c r="AE5861">
        <v>2</v>
      </c>
      <c r="AF5861">
        <v>13.6</v>
      </c>
      <c r="AG5861">
        <v>1.4</v>
      </c>
      <c r="AH5861">
        <v>260</v>
      </c>
    </row>
    <row r="5862" spans="1:34" hidden="1" x14ac:dyDescent="0.25">
      <c r="A5862" t="s">
        <v>22310</v>
      </c>
      <c r="B5862" t="s">
        <v>22311</v>
      </c>
      <c r="C5862" s="1" t="str">
        <f t="shared" si="945"/>
        <v>21:0624</v>
      </c>
      <c r="D5862" s="1" t="str">
        <f t="shared" si="949"/>
        <v>21:0195</v>
      </c>
      <c r="E5862" t="s">
        <v>22305</v>
      </c>
      <c r="F5862" t="s">
        <v>22312</v>
      </c>
      <c r="H5862">
        <v>62.661439000000001</v>
      </c>
      <c r="I5862">
        <v>-140.87082670000001</v>
      </c>
      <c r="J5862" s="1" t="str">
        <f t="shared" si="950"/>
        <v>NGR bulk stream sediment</v>
      </c>
      <c r="K5862" s="1" t="str">
        <f t="shared" si="951"/>
        <v>&lt;177 micron (NGR)</v>
      </c>
      <c r="L5862">
        <v>68</v>
      </c>
      <c r="M5862" t="s">
        <v>51</v>
      </c>
      <c r="N5862">
        <v>1319</v>
      </c>
      <c r="O5862">
        <v>46</v>
      </c>
      <c r="P5862">
        <v>18</v>
      </c>
      <c r="Q5862">
        <v>3</v>
      </c>
      <c r="R5862">
        <v>19</v>
      </c>
      <c r="S5862">
        <v>10</v>
      </c>
      <c r="T5862">
        <v>-0.2</v>
      </c>
      <c r="U5862">
        <v>192</v>
      </c>
      <c r="V5862">
        <v>2.4500000000000002</v>
      </c>
      <c r="W5862">
        <v>-0.2</v>
      </c>
      <c r="X5862">
        <v>2</v>
      </c>
      <c r="Y5862">
        <v>-2</v>
      </c>
      <c r="Z5862">
        <v>58</v>
      </c>
      <c r="AA5862">
        <v>0.2</v>
      </c>
      <c r="AB5862">
        <v>2</v>
      </c>
      <c r="AC5862">
        <v>539</v>
      </c>
      <c r="AD5862">
        <v>10</v>
      </c>
      <c r="AE5862">
        <v>2</v>
      </c>
      <c r="AF5862">
        <v>10</v>
      </c>
      <c r="AG5862">
        <v>1.6</v>
      </c>
      <c r="AH5862">
        <v>295</v>
      </c>
    </row>
    <row r="5863" spans="1:34" hidden="1" x14ac:dyDescent="0.25">
      <c r="A5863" t="s">
        <v>22313</v>
      </c>
      <c r="B5863" t="s">
        <v>22314</v>
      </c>
      <c r="C5863" s="1" t="str">
        <f t="shared" si="945"/>
        <v>21:0624</v>
      </c>
      <c r="D5863" s="1" t="str">
        <f t="shared" si="949"/>
        <v>21:0195</v>
      </c>
      <c r="E5863" t="s">
        <v>22315</v>
      </c>
      <c r="F5863" t="s">
        <v>22316</v>
      </c>
      <c r="H5863">
        <v>62.660194199999999</v>
      </c>
      <c r="I5863">
        <v>-140.97006999999999</v>
      </c>
      <c r="J5863" s="1" t="str">
        <f t="shared" si="950"/>
        <v>NGR bulk stream sediment</v>
      </c>
      <c r="K5863" s="1" t="str">
        <f t="shared" si="951"/>
        <v>&lt;177 micron (NGR)</v>
      </c>
      <c r="L5863">
        <v>68</v>
      </c>
      <c r="M5863" t="s">
        <v>43</v>
      </c>
      <c r="N5863">
        <v>1320</v>
      </c>
      <c r="O5863">
        <v>49</v>
      </c>
      <c r="P5863">
        <v>18</v>
      </c>
      <c r="Q5863">
        <v>4</v>
      </c>
      <c r="R5863">
        <v>18</v>
      </c>
      <c r="S5863">
        <v>8</v>
      </c>
      <c r="T5863">
        <v>-0.2</v>
      </c>
      <c r="U5863">
        <v>192</v>
      </c>
      <c r="V5863">
        <v>1.79</v>
      </c>
      <c r="W5863">
        <v>-0.2</v>
      </c>
      <c r="X5863">
        <v>-1</v>
      </c>
      <c r="Y5863">
        <v>-2</v>
      </c>
      <c r="Z5863">
        <v>49</v>
      </c>
      <c r="AA5863">
        <v>0.3</v>
      </c>
      <c r="AB5863">
        <v>1</v>
      </c>
      <c r="AC5863">
        <v>573</v>
      </c>
      <c r="AD5863">
        <v>10</v>
      </c>
      <c r="AE5863">
        <v>2</v>
      </c>
      <c r="AF5863">
        <v>9.1999999999999993</v>
      </c>
      <c r="AG5863">
        <v>1.6</v>
      </c>
      <c r="AH5863">
        <v>260</v>
      </c>
    </row>
    <row r="5864" spans="1:34" hidden="1" x14ac:dyDescent="0.25">
      <c r="A5864" t="s">
        <v>22317</v>
      </c>
      <c r="B5864" t="s">
        <v>22318</v>
      </c>
      <c r="C5864" s="1" t="str">
        <f t="shared" si="945"/>
        <v>21:0624</v>
      </c>
      <c r="D5864" s="1" t="str">
        <f t="shared" si="949"/>
        <v>21:0195</v>
      </c>
      <c r="E5864" t="s">
        <v>22319</v>
      </c>
      <c r="F5864" t="s">
        <v>22320</v>
      </c>
      <c r="H5864">
        <v>62.569568500000003</v>
      </c>
      <c r="I5864">
        <v>-140.94397190000001</v>
      </c>
      <c r="J5864" s="1" t="str">
        <f t="shared" si="950"/>
        <v>NGR bulk stream sediment</v>
      </c>
      <c r="K5864" s="1" t="str">
        <f t="shared" si="951"/>
        <v>&lt;177 micron (NGR)</v>
      </c>
      <c r="L5864">
        <v>68</v>
      </c>
      <c r="M5864" t="s">
        <v>56</v>
      </c>
      <c r="N5864">
        <v>1321</v>
      </c>
      <c r="O5864">
        <v>55</v>
      </c>
      <c r="P5864">
        <v>22</v>
      </c>
      <c r="Q5864">
        <v>6</v>
      </c>
      <c r="R5864">
        <v>22</v>
      </c>
      <c r="S5864">
        <v>11</v>
      </c>
      <c r="T5864">
        <v>-0.2</v>
      </c>
      <c r="U5864">
        <v>240</v>
      </c>
      <c r="V5864">
        <v>2</v>
      </c>
      <c r="W5864">
        <v>-0.2</v>
      </c>
      <c r="X5864">
        <v>2</v>
      </c>
      <c r="Y5864">
        <v>-2</v>
      </c>
      <c r="Z5864">
        <v>50</v>
      </c>
      <c r="AA5864">
        <v>0.4</v>
      </c>
      <c r="AB5864">
        <v>2</v>
      </c>
      <c r="AC5864">
        <v>596</v>
      </c>
      <c r="AD5864">
        <v>75</v>
      </c>
      <c r="AE5864">
        <v>2</v>
      </c>
      <c r="AF5864">
        <v>28.8</v>
      </c>
      <c r="AG5864">
        <v>1.8</v>
      </c>
      <c r="AH5864">
        <v>260</v>
      </c>
    </row>
    <row r="5865" spans="1:34" hidden="1" x14ac:dyDescent="0.25">
      <c r="A5865" t="s">
        <v>22321</v>
      </c>
      <c r="B5865" t="s">
        <v>22322</v>
      </c>
      <c r="C5865" s="1" t="str">
        <f t="shared" si="945"/>
        <v>21:0624</v>
      </c>
      <c r="D5865" s="1" t="str">
        <f t="shared" si="949"/>
        <v>21:0195</v>
      </c>
      <c r="E5865" t="s">
        <v>22323</v>
      </c>
      <c r="F5865" t="s">
        <v>22324</v>
      </c>
      <c r="H5865">
        <v>62.557804400000002</v>
      </c>
      <c r="I5865">
        <v>-140.9523566</v>
      </c>
      <c r="J5865" s="1" t="str">
        <f t="shared" si="950"/>
        <v>NGR bulk stream sediment</v>
      </c>
      <c r="K5865" s="1" t="str">
        <f t="shared" si="951"/>
        <v>&lt;177 micron (NGR)</v>
      </c>
      <c r="L5865">
        <v>68</v>
      </c>
      <c r="M5865" t="s">
        <v>61</v>
      </c>
      <c r="N5865">
        <v>1322</v>
      </c>
      <c r="O5865">
        <v>59</v>
      </c>
      <c r="P5865">
        <v>29</v>
      </c>
      <c r="Q5865">
        <v>4</v>
      </c>
      <c r="R5865">
        <v>22</v>
      </c>
      <c r="S5865">
        <v>11</v>
      </c>
      <c r="T5865">
        <v>-0.2</v>
      </c>
      <c r="U5865">
        <v>264</v>
      </c>
      <c r="V5865">
        <v>2.2400000000000002</v>
      </c>
      <c r="W5865">
        <v>0.2</v>
      </c>
      <c r="X5865">
        <v>2</v>
      </c>
      <c r="Y5865">
        <v>-2</v>
      </c>
      <c r="Z5865">
        <v>53</v>
      </c>
      <c r="AA5865">
        <v>0.3</v>
      </c>
      <c r="AB5865">
        <v>2</v>
      </c>
      <c r="AC5865">
        <v>587</v>
      </c>
      <c r="AD5865">
        <v>30</v>
      </c>
      <c r="AE5865">
        <v>2</v>
      </c>
      <c r="AF5865">
        <v>4.2</v>
      </c>
      <c r="AG5865">
        <v>1.6</v>
      </c>
      <c r="AH5865">
        <v>250</v>
      </c>
    </row>
    <row r="5866" spans="1:34" hidden="1" x14ac:dyDescent="0.25">
      <c r="A5866" t="s">
        <v>22325</v>
      </c>
      <c r="B5866" t="s">
        <v>22326</v>
      </c>
      <c r="C5866" s="1" t="str">
        <f t="shared" si="945"/>
        <v>21:0624</v>
      </c>
      <c r="D5866" s="1" t="str">
        <f t="shared" si="949"/>
        <v>21:0195</v>
      </c>
      <c r="E5866" t="s">
        <v>22327</v>
      </c>
      <c r="F5866" t="s">
        <v>22328</v>
      </c>
      <c r="H5866">
        <v>62.462535899999999</v>
      </c>
      <c r="I5866">
        <v>-140.91598110000001</v>
      </c>
      <c r="J5866" s="1" t="str">
        <f t="shared" si="950"/>
        <v>NGR bulk stream sediment</v>
      </c>
      <c r="K5866" s="1" t="str">
        <f t="shared" si="951"/>
        <v>&lt;177 micron (NGR)</v>
      </c>
      <c r="L5866">
        <v>68</v>
      </c>
      <c r="M5866" t="s">
        <v>66</v>
      </c>
      <c r="N5866">
        <v>1323</v>
      </c>
      <c r="O5866">
        <v>119</v>
      </c>
      <c r="P5866">
        <v>89</v>
      </c>
      <c r="Q5866">
        <v>13</v>
      </c>
      <c r="R5866">
        <v>38</v>
      </c>
      <c r="S5866">
        <v>18</v>
      </c>
      <c r="T5866">
        <v>-0.2</v>
      </c>
      <c r="U5866">
        <v>456</v>
      </c>
      <c r="V5866">
        <v>3.37</v>
      </c>
      <c r="W5866">
        <v>0.5</v>
      </c>
      <c r="X5866">
        <v>8</v>
      </c>
      <c r="Y5866">
        <v>-2</v>
      </c>
      <c r="Z5866">
        <v>62</v>
      </c>
      <c r="AA5866">
        <v>1.4</v>
      </c>
      <c r="AB5866">
        <v>1</v>
      </c>
      <c r="AC5866">
        <v>784</v>
      </c>
      <c r="AD5866">
        <v>90</v>
      </c>
      <c r="AE5866">
        <v>2</v>
      </c>
      <c r="AF5866">
        <v>4.2</v>
      </c>
      <c r="AG5866">
        <v>2.2000000000000002</v>
      </c>
      <c r="AH5866">
        <v>370</v>
      </c>
    </row>
    <row r="5867" spans="1:34" hidden="1" x14ac:dyDescent="0.25">
      <c r="A5867" t="s">
        <v>22329</v>
      </c>
      <c r="B5867" t="s">
        <v>22330</v>
      </c>
      <c r="C5867" s="1" t="str">
        <f t="shared" si="945"/>
        <v>21:0624</v>
      </c>
      <c r="D5867" s="1" t="str">
        <f t="shared" si="949"/>
        <v>21:0195</v>
      </c>
      <c r="E5867" t="s">
        <v>22331</v>
      </c>
      <c r="F5867" t="s">
        <v>22332</v>
      </c>
      <c r="H5867">
        <v>62.4717974</v>
      </c>
      <c r="I5867">
        <v>-140.8997627</v>
      </c>
      <c r="J5867" s="1" t="str">
        <f t="shared" si="950"/>
        <v>NGR bulk stream sediment</v>
      </c>
      <c r="K5867" s="1" t="str">
        <f t="shared" si="951"/>
        <v>&lt;177 micron (NGR)</v>
      </c>
      <c r="L5867">
        <v>68</v>
      </c>
      <c r="M5867" t="s">
        <v>76</v>
      </c>
      <c r="N5867">
        <v>1324</v>
      </c>
      <c r="O5867">
        <v>98</v>
      </c>
      <c r="P5867">
        <v>68</v>
      </c>
      <c r="Q5867">
        <v>9</v>
      </c>
      <c r="R5867">
        <v>36</v>
      </c>
      <c r="S5867">
        <v>19</v>
      </c>
      <c r="T5867">
        <v>-0.2</v>
      </c>
      <c r="U5867">
        <v>396</v>
      </c>
      <c r="V5867">
        <v>3.67</v>
      </c>
      <c r="W5867">
        <v>0.2</v>
      </c>
      <c r="X5867">
        <v>10</v>
      </c>
      <c r="Y5867">
        <v>-2</v>
      </c>
      <c r="Z5867">
        <v>64</v>
      </c>
      <c r="AA5867">
        <v>1.1000000000000001</v>
      </c>
      <c r="AB5867">
        <v>2</v>
      </c>
      <c r="AC5867">
        <v>757</v>
      </c>
      <c r="AD5867">
        <v>85</v>
      </c>
      <c r="AE5867">
        <v>-2</v>
      </c>
      <c r="AF5867">
        <v>2.6</v>
      </c>
      <c r="AG5867">
        <v>1.9</v>
      </c>
      <c r="AH5867">
        <v>345</v>
      </c>
    </row>
    <row r="5868" spans="1:34" hidden="1" x14ac:dyDescent="0.25">
      <c r="A5868" t="s">
        <v>22333</v>
      </c>
      <c r="B5868" t="s">
        <v>22334</v>
      </c>
      <c r="C5868" s="1" t="str">
        <f t="shared" si="945"/>
        <v>21:0624</v>
      </c>
      <c r="D5868" s="1" t="str">
        <f t="shared" si="949"/>
        <v>21:0195</v>
      </c>
      <c r="E5868" t="s">
        <v>22335</v>
      </c>
      <c r="F5868" t="s">
        <v>22336</v>
      </c>
      <c r="H5868">
        <v>62.951225299999997</v>
      </c>
      <c r="I5868">
        <v>-140.0222679</v>
      </c>
      <c r="J5868" s="1" t="str">
        <f t="shared" si="950"/>
        <v>NGR bulk stream sediment</v>
      </c>
      <c r="K5868" s="1" t="str">
        <f t="shared" si="951"/>
        <v>&lt;177 micron (NGR)</v>
      </c>
      <c r="L5868">
        <v>68</v>
      </c>
      <c r="M5868" t="s">
        <v>81</v>
      </c>
      <c r="N5868">
        <v>1325</v>
      </c>
      <c r="O5868">
        <v>60</v>
      </c>
      <c r="P5868">
        <v>20</v>
      </c>
      <c r="Q5868">
        <v>8</v>
      </c>
      <c r="R5868">
        <v>18</v>
      </c>
      <c r="S5868">
        <v>12</v>
      </c>
      <c r="T5868">
        <v>-0.2</v>
      </c>
      <c r="U5868">
        <v>324</v>
      </c>
      <c r="V5868">
        <v>1.79</v>
      </c>
      <c r="W5868">
        <v>0.5</v>
      </c>
      <c r="X5868">
        <v>2</v>
      </c>
      <c r="Y5868">
        <v>-2</v>
      </c>
      <c r="Z5868">
        <v>36</v>
      </c>
      <c r="AA5868">
        <v>-0.2</v>
      </c>
      <c r="AB5868">
        <v>1</v>
      </c>
      <c r="AC5868">
        <v>601</v>
      </c>
      <c r="AD5868">
        <v>15</v>
      </c>
      <c r="AE5868">
        <v>2</v>
      </c>
      <c r="AF5868">
        <v>12</v>
      </c>
      <c r="AG5868">
        <v>2.7</v>
      </c>
      <c r="AH5868">
        <v>400</v>
      </c>
    </row>
    <row r="5869" spans="1:34" hidden="1" x14ac:dyDescent="0.25">
      <c r="A5869" t="s">
        <v>22337</v>
      </c>
      <c r="B5869" t="s">
        <v>22338</v>
      </c>
      <c r="C5869" s="1" t="str">
        <f t="shared" si="945"/>
        <v>21:0624</v>
      </c>
      <c r="D5869" s="1" t="str">
        <f t="shared" si="949"/>
        <v>21:0195</v>
      </c>
      <c r="E5869" t="s">
        <v>22339</v>
      </c>
      <c r="F5869" t="s">
        <v>22340</v>
      </c>
      <c r="H5869">
        <v>62.886965099999998</v>
      </c>
      <c r="I5869">
        <v>-140.97016780000001</v>
      </c>
      <c r="J5869" s="1" t="str">
        <f t="shared" si="950"/>
        <v>NGR bulk stream sediment</v>
      </c>
      <c r="K5869" s="1" t="str">
        <f t="shared" si="951"/>
        <v>&lt;177 micron (NGR)</v>
      </c>
      <c r="L5869">
        <v>68</v>
      </c>
      <c r="M5869" t="s">
        <v>86</v>
      </c>
      <c r="N5869">
        <v>1326</v>
      </c>
      <c r="O5869">
        <v>80</v>
      </c>
      <c r="P5869">
        <v>36</v>
      </c>
      <c r="Q5869">
        <v>5</v>
      </c>
      <c r="R5869">
        <v>14</v>
      </c>
      <c r="S5869">
        <v>20</v>
      </c>
      <c r="T5869">
        <v>-0.2</v>
      </c>
      <c r="U5869">
        <v>3840</v>
      </c>
      <c r="V5869">
        <v>6.94</v>
      </c>
      <c r="W5869">
        <v>0.2</v>
      </c>
      <c r="X5869">
        <v>25</v>
      </c>
      <c r="Y5869">
        <v>-2</v>
      </c>
      <c r="Z5869">
        <v>42</v>
      </c>
      <c r="AA5869">
        <v>0.8</v>
      </c>
      <c r="AB5869">
        <v>1</v>
      </c>
      <c r="AC5869">
        <v>484</v>
      </c>
      <c r="AD5869">
        <v>60</v>
      </c>
      <c r="AE5869">
        <v>-2</v>
      </c>
      <c r="AF5869">
        <v>9.5</v>
      </c>
      <c r="AG5869">
        <v>2.6</v>
      </c>
      <c r="AH5869">
        <v>205</v>
      </c>
    </row>
    <row r="5870" spans="1:34" hidden="1" x14ac:dyDescent="0.25">
      <c r="A5870" t="s">
        <v>22341</v>
      </c>
      <c r="B5870" t="s">
        <v>22342</v>
      </c>
      <c r="C5870" s="1" t="str">
        <f t="shared" si="945"/>
        <v>21:0624</v>
      </c>
      <c r="D5870" s="1" t="str">
        <f t="shared" si="949"/>
        <v>21:0195</v>
      </c>
      <c r="E5870" t="s">
        <v>22343</v>
      </c>
      <c r="F5870" t="s">
        <v>22344</v>
      </c>
      <c r="H5870">
        <v>62.527415699999999</v>
      </c>
      <c r="I5870">
        <v>-140.65842480000001</v>
      </c>
      <c r="J5870" s="1" t="str">
        <f t="shared" si="950"/>
        <v>NGR bulk stream sediment</v>
      </c>
      <c r="K5870" s="1" t="str">
        <f t="shared" si="951"/>
        <v>&lt;177 micron (NGR)</v>
      </c>
      <c r="L5870">
        <v>68</v>
      </c>
      <c r="M5870" t="s">
        <v>91</v>
      </c>
      <c r="N5870">
        <v>1327</v>
      </c>
      <c r="O5870">
        <v>110</v>
      </c>
      <c r="P5870">
        <v>29</v>
      </c>
      <c r="Q5870">
        <v>5</v>
      </c>
      <c r="R5870">
        <v>12</v>
      </c>
      <c r="S5870">
        <v>10</v>
      </c>
      <c r="T5870">
        <v>-0.2</v>
      </c>
      <c r="U5870">
        <v>1920</v>
      </c>
      <c r="V5870">
        <v>5.51</v>
      </c>
      <c r="W5870">
        <v>-0.2</v>
      </c>
      <c r="X5870">
        <v>9</v>
      </c>
      <c r="Y5870">
        <v>-2</v>
      </c>
      <c r="Z5870">
        <v>10</v>
      </c>
      <c r="AA5870">
        <v>-0.2</v>
      </c>
      <c r="AB5870">
        <v>2</v>
      </c>
      <c r="AC5870">
        <v>267</v>
      </c>
      <c r="AD5870">
        <v>85</v>
      </c>
      <c r="AE5870">
        <v>-2</v>
      </c>
      <c r="AF5870">
        <v>75</v>
      </c>
      <c r="AG5870">
        <v>0.5</v>
      </c>
      <c r="AH5870">
        <v>93</v>
      </c>
    </row>
    <row r="5871" spans="1:34" hidden="1" x14ac:dyDescent="0.25">
      <c r="A5871" t="s">
        <v>22345</v>
      </c>
      <c r="B5871" t="s">
        <v>22346</v>
      </c>
      <c r="C5871" s="1" t="str">
        <f t="shared" si="945"/>
        <v>21:0624</v>
      </c>
      <c r="D5871" s="1" t="str">
        <f>HYPERLINK("http://geochem.nrcan.gc.ca/cdogs/content/svy/svy_e.htm", "")</f>
        <v/>
      </c>
      <c r="G5871" s="1" t="str">
        <f>HYPERLINK("http://geochem.nrcan.gc.ca/cdogs/content/cr_/cr_00077_e.htm", "77")</f>
        <v>77</v>
      </c>
      <c r="J5871" t="s">
        <v>69</v>
      </c>
      <c r="K5871" t="s">
        <v>70</v>
      </c>
      <c r="L5871">
        <v>68</v>
      </c>
      <c r="M5871" t="s">
        <v>71</v>
      </c>
      <c r="N5871">
        <v>1328</v>
      </c>
      <c r="O5871">
        <v>124</v>
      </c>
      <c r="P5871">
        <v>60</v>
      </c>
      <c r="Q5871">
        <v>26</v>
      </c>
      <c r="R5871">
        <v>289</v>
      </c>
      <c r="S5871">
        <v>26</v>
      </c>
      <c r="T5871">
        <v>-0.2</v>
      </c>
      <c r="U5871">
        <v>540</v>
      </c>
      <c r="V5871">
        <v>2.86</v>
      </c>
      <c r="W5871">
        <v>1.3</v>
      </c>
      <c r="X5871">
        <v>10</v>
      </c>
      <c r="Y5871">
        <v>3</v>
      </c>
      <c r="Z5871">
        <v>59</v>
      </c>
      <c r="AA5871">
        <v>1</v>
      </c>
      <c r="AB5871">
        <v>1</v>
      </c>
      <c r="AC5871">
        <v>775</v>
      </c>
      <c r="AD5871">
        <v>15</v>
      </c>
      <c r="AE5871">
        <v>18</v>
      </c>
      <c r="AF5871">
        <v>7.6</v>
      </c>
      <c r="AG5871">
        <v>20.399999999999999</v>
      </c>
      <c r="AH5871">
        <v>620</v>
      </c>
    </row>
    <row r="5872" spans="1:34" hidden="1" x14ac:dyDescent="0.25">
      <c r="A5872" t="s">
        <v>22347</v>
      </c>
      <c r="B5872" t="s">
        <v>22348</v>
      </c>
      <c r="C5872" s="1" t="str">
        <f t="shared" si="945"/>
        <v>21:0624</v>
      </c>
      <c r="D5872" s="1" t="str">
        <f t="shared" ref="D5872:D5892" si="952">HYPERLINK("http://geochem.nrcan.gc.ca/cdogs/content/svy/svy210195_e.htm", "21:0195")</f>
        <v>21:0195</v>
      </c>
      <c r="E5872" t="s">
        <v>22349</v>
      </c>
      <c r="F5872" t="s">
        <v>22350</v>
      </c>
      <c r="H5872">
        <v>62.5359938</v>
      </c>
      <c r="I5872">
        <v>-140.6225451</v>
      </c>
      <c r="J5872" s="1" t="str">
        <f t="shared" ref="J5872:J5892" si="953">HYPERLINK("http://geochem.nrcan.gc.ca/cdogs/content/kwd/kwd020030_e.htm", "NGR bulk stream sediment")</f>
        <v>NGR bulk stream sediment</v>
      </c>
      <c r="K5872" s="1" t="str">
        <f t="shared" ref="K5872:K5892" si="954">HYPERLINK("http://geochem.nrcan.gc.ca/cdogs/content/kwd/kwd080006_e.htm", "&lt;177 micron (NGR)")</f>
        <v>&lt;177 micron (NGR)</v>
      </c>
      <c r="L5872">
        <v>68</v>
      </c>
      <c r="M5872" t="s">
        <v>96</v>
      </c>
      <c r="N5872">
        <v>1329</v>
      </c>
      <c r="O5872">
        <v>61</v>
      </c>
      <c r="P5872">
        <v>19</v>
      </c>
      <c r="Q5872">
        <v>4</v>
      </c>
      <c r="R5872">
        <v>19</v>
      </c>
      <c r="S5872">
        <v>10</v>
      </c>
      <c r="T5872">
        <v>-0.2</v>
      </c>
      <c r="U5872">
        <v>211</v>
      </c>
      <c r="V5872">
        <v>1.94</v>
      </c>
      <c r="W5872">
        <v>0.2</v>
      </c>
      <c r="X5872">
        <v>2</v>
      </c>
      <c r="Y5872">
        <v>-2</v>
      </c>
      <c r="Z5872">
        <v>54</v>
      </c>
      <c r="AA5872">
        <v>0.3</v>
      </c>
      <c r="AB5872">
        <v>1</v>
      </c>
      <c r="AC5872">
        <v>592</v>
      </c>
      <c r="AD5872">
        <v>15</v>
      </c>
      <c r="AE5872">
        <v>2</v>
      </c>
      <c r="AF5872">
        <v>5.6</v>
      </c>
      <c r="AG5872">
        <v>1.8</v>
      </c>
      <c r="AH5872">
        <v>240</v>
      </c>
    </row>
    <row r="5873" spans="1:34" hidden="1" x14ac:dyDescent="0.25">
      <c r="A5873" t="s">
        <v>22351</v>
      </c>
      <c r="B5873" t="s">
        <v>22352</v>
      </c>
      <c r="C5873" s="1" t="str">
        <f t="shared" si="945"/>
        <v>21:0624</v>
      </c>
      <c r="D5873" s="1" t="str">
        <f t="shared" si="952"/>
        <v>21:0195</v>
      </c>
      <c r="E5873" t="s">
        <v>22353</v>
      </c>
      <c r="F5873" t="s">
        <v>22354</v>
      </c>
      <c r="H5873">
        <v>62.549009400000003</v>
      </c>
      <c r="I5873">
        <v>-140.5256827</v>
      </c>
      <c r="J5873" s="1" t="str">
        <f t="shared" si="953"/>
        <v>NGR bulk stream sediment</v>
      </c>
      <c r="K5873" s="1" t="str">
        <f t="shared" si="954"/>
        <v>&lt;177 micron (NGR)</v>
      </c>
      <c r="L5873">
        <v>68</v>
      </c>
      <c r="M5873" t="s">
        <v>101</v>
      </c>
      <c r="N5873">
        <v>1330</v>
      </c>
      <c r="O5873">
        <v>61</v>
      </c>
      <c r="P5873">
        <v>18</v>
      </c>
      <c r="Q5873">
        <v>5</v>
      </c>
      <c r="R5873">
        <v>18</v>
      </c>
      <c r="S5873">
        <v>10</v>
      </c>
      <c r="T5873">
        <v>-0.2</v>
      </c>
      <c r="U5873">
        <v>206</v>
      </c>
      <c r="V5873">
        <v>1.88</v>
      </c>
      <c r="W5873">
        <v>0.4</v>
      </c>
      <c r="X5873">
        <v>2</v>
      </c>
      <c r="Y5873">
        <v>-2</v>
      </c>
      <c r="Z5873">
        <v>46</v>
      </c>
      <c r="AA5873">
        <v>0.3</v>
      </c>
      <c r="AB5873">
        <v>3</v>
      </c>
      <c r="AC5873">
        <v>604</v>
      </c>
      <c r="AD5873">
        <v>15</v>
      </c>
      <c r="AE5873">
        <v>-2</v>
      </c>
      <c r="AF5873">
        <v>4.2</v>
      </c>
      <c r="AG5873">
        <v>2.2999999999999998</v>
      </c>
      <c r="AH5873">
        <v>320</v>
      </c>
    </row>
    <row r="5874" spans="1:34" hidden="1" x14ac:dyDescent="0.25">
      <c r="A5874" t="s">
        <v>22355</v>
      </c>
      <c r="B5874" t="s">
        <v>22356</v>
      </c>
      <c r="C5874" s="1" t="str">
        <f t="shared" si="945"/>
        <v>21:0624</v>
      </c>
      <c r="D5874" s="1" t="str">
        <f t="shared" si="952"/>
        <v>21:0195</v>
      </c>
      <c r="E5874" t="s">
        <v>22357</v>
      </c>
      <c r="F5874" t="s">
        <v>22358</v>
      </c>
      <c r="H5874">
        <v>62.563657399999997</v>
      </c>
      <c r="I5874">
        <v>-140.4973363</v>
      </c>
      <c r="J5874" s="1" t="str">
        <f t="shared" si="953"/>
        <v>NGR bulk stream sediment</v>
      </c>
      <c r="K5874" s="1" t="str">
        <f t="shared" si="954"/>
        <v>&lt;177 micron (NGR)</v>
      </c>
      <c r="L5874">
        <v>68</v>
      </c>
      <c r="M5874" t="s">
        <v>106</v>
      </c>
      <c r="N5874">
        <v>1331</v>
      </c>
      <c r="O5874">
        <v>101</v>
      </c>
      <c r="P5874">
        <v>23</v>
      </c>
      <c r="Q5874">
        <v>12</v>
      </c>
      <c r="R5874">
        <v>20</v>
      </c>
      <c r="S5874">
        <v>10</v>
      </c>
      <c r="T5874">
        <v>-0.2</v>
      </c>
      <c r="U5874">
        <v>1080</v>
      </c>
      <c r="V5874">
        <v>2.65</v>
      </c>
      <c r="W5874">
        <v>0.2</v>
      </c>
      <c r="X5874">
        <v>5</v>
      </c>
      <c r="Y5874">
        <v>-2</v>
      </c>
      <c r="Z5874">
        <v>53</v>
      </c>
      <c r="AA5874">
        <v>0.2</v>
      </c>
      <c r="AB5874">
        <v>4</v>
      </c>
      <c r="AC5874">
        <v>693</v>
      </c>
      <c r="AD5874">
        <v>25</v>
      </c>
      <c r="AE5874">
        <v>-2</v>
      </c>
      <c r="AF5874">
        <v>14.8</v>
      </c>
      <c r="AG5874">
        <v>2.9</v>
      </c>
      <c r="AH5874">
        <v>260</v>
      </c>
    </row>
    <row r="5875" spans="1:34" hidden="1" x14ac:dyDescent="0.25">
      <c r="A5875" t="s">
        <v>22359</v>
      </c>
      <c r="B5875" t="s">
        <v>22360</v>
      </c>
      <c r="C5875" s="1" t="str">
        <f t="shared" si="945"/>
        <v>21:0624</v>
      </c>
      <c r="D5875" s="1" t="str">
        <f t="shared" si="952"/>
        <v>21:0195</v>
      </c>
      <c r="E5875" t="s">
        <v>22361</v>
      </c>
      <c r="F5875" t="s">
        <v>22362</v>
      </c>
      <c r="H5875">
        <v>62.576025299999998</v>
      </c>
      <c r="I5875">
        <v>-140.3995334</v>
      </c>
      <c r="J5875" s="1" t="str">
        <f t="shared" si="953"/>
        <v>NGR bulk stream sediment</v>
      </c>
      <c r="K5875" s="1" t="str">
        <f t="shared" si="954"/>
        <v>&lt;177 micron (NGR)</v>
      </c>
      <c r="L5875">
        <v>68</v>
      </c>
      <c r="M5875" t="s">
        <v>111</v>
      </c>
      <c r="N5875">
        <v>1332</v>
      </c>
      <c r="O5875">
        <v>61</v>
      </c>
      <c r="P5875">
        <v>12</v>
      </c>
      <c r="Q5875">
        <v>8</v>
      </c>
      <c r="R5875">
        <v>14</v>
      </c>
      <c r="S5875">
        <v>6</v>
      </c>
      <c r="T5875">
        <v>-0.2</v>
      </c>
      <c r="U5875">
        <v>235</v>
      </c>
      <c r="V5875">
        <v>1.69</v>
      </c>
      <c r="W5875">
        <v>-0.2</v>
      </c>
      <c r="X5875">
        <v>21</v>
      </c>
      <c r="Y5875">
        <v>-2</v>
      </c>
      <c r="Z5875">
        <v>41</v>
      </c>
      <c r="AA5875">
        <v>-0.2</v>
      </c>
      <c r="AB5875">
        <v>2</v>
      </c>
      <c r="AC5875">
        <v>618</v>
      </c>
      <c r="AD5875">
        <v>15</v>
      </c>
      <c r="AE5875">
        <v>2</v>
      </c>
      <c r="AF5875">
        <v>-1</v>
      </c>
      <c r="AG5875">
        <v>2.4</v>
      </c>
      <c r="AH5875">
        <v>260</v>
      </c>
    </row>
    <row r="5876" spans="1:34" hidden="1" x14ac:dyDescent="0.25">
      <c r="A5876" t="s">
        <v>22363</v>
      </c>
      <c r="B5876" t="s">
        <v>22364</v>
      </c>
      <c r="C5876" s="1" t="str">
        <f t="shared" si="945"/>
        <v>21:0624</v>
      </c>
      <c r="D5876" s="1" t="str">
        <f t="shared" si="952"/>
        <v>21:0195</v>
      </c>
      <c r="E5876" t="s">
        <v>22365</v>
      </c>
      <c r="F5876" t="s">
        <v>22366</v>
      </c>
      <c r="H5876">
        <v>62.600775800000001</v>
      </c>
      <c r="I5876">
        <v>-140.40674720000001</v>
      </c>
      <c r="J5876" s="1" t="str">
        <f t="shared" si="953"/>
        <v>NGR bulk stream sediment</v>
      </c>
      <c r="K5876" s="1" t="str">
        <f t="shared" si="954"/>
        <v>&lt;177 micron (NGR)</v>
      </c>
      <c r="L5876">
        <v>68</v>
      </c>
      <c r="M5876" t="s">
        <v>116</v>
      </c>
      <c r="N5876">
        <v>1333</v>
      </c>
      <c r="O5876">
        <v>60</v>
      </c>
      <c r="P5876">
        <v>18</v>
      </c>
      <c r="Q5876">
        <v>8</v>
      </c>
      <c r="R5876">
        <v>17</v>
      </c>
      <c r="S5876">
        <v>11</v>
      </c>
      <c r="T5876">
        <v>-0.2</v>
      </c>
      <c r="U5876">
        <v>624</v>
      </c>
      <c r="V5876">
        <v>2.4500000000000002</v>
      </c>
      <c r="W5876">
        <v>-0.2</v>
      </c>
      <c r="X5876">
        <v>4</v>
      </c>
      <c r="Y5876">
        <v>-2</v>
      </c>
      <c r="Z5876">
        <v>47</v>
      </c>
      <c r="AA5876">
        <v>0.4</v>
      </c>
      <c r="AB5876">
        <v>3</v>
      </c>
      <c r="AC5876">
        <v>661</v>
      </c>
      <c r="AD5876">
        <v>30</v>
      </c>
      <c r="AE5876">
        <v>-2</v>
      </c>
      <c r="AF5876">
        <v>4.4000000000000004</v>
      </c>
      <c r="AG5876">
        <v>3.7</v>
      </c>
      <c r="AH5876">
        <v>330</v>
      </c>
    </row>
    <row r="5877" spans="1:34" hidden="1" x14ac:dyDescent="0.25">
      <c r="A5877" t="s">
        <v>22367</v>
      </c>
      <c r="B5877" t="s">
        <v>22368</v>
      </c>
      <c r="C5877" s="1" t="str">
        <f t="shared" si="945"/>
        <v>21:0624</v>
      </c>
      <c r="D5877" s="1" t="str">
        <f t="shared" si="952"/>
        <v>21:0195</v>
      </c>
      <c r="E5877" t="s">
        <v>22369</v>
      </c>
      <c r="F5877" t="s">
        <v>22370</v>
      </c>
      <c r="H5877">
        <v>62.666803600000001</v>
      </c>
      <c r="I5877">
        <v>-140.34847909999999</v>
      </c>
      <c r="J5877" s="1" t="str">
        <f t="shared" si="953"/>
        <v>NGR bulk stream sediment</v>
      </c>
      <c r="K5877" s="1" t="str">
        <f t="shared" si="954"/>
        <v>&lt;177 micron (NGR)</v>
      </c>
      <c r="L5877">
        <v>68</v>
      </c>
      <c r="M5877" t="s">
        <v>121</v>
      </c>
      <c r="N5877">
        <v>1334</v>
      </c>
      <c r="O5877">
        <v>54</v>
      </c>
      <c r="P5877">
        <v>16</v>
      </c>
      <c r="Q5877">
        <v>8</v>
      </c>
      <c r="R5877">
        <v>13</v>
      </c>
      <c r="S5877">
        <v>5</v>
      </c>
      <c r="T5877">
        <v>-0.2</v>
      </c>
      <c r="U5877">
        <v>252</v>
      </c>
      <c r="V5877">
        <v>1.75</v>
      </c>
      <c r="W5877">
        <v>-0.2</v>
      </c>
      <c r="X5877">
        <v>2</v>
      </c>
      <c r="Y5877">
        <v>-2</v>
      </c>
      <c r="Z5877">
        <v>41</v>
      </c>
      <c r="AA5877">
        <v>-0.2</v>
      </c>
      <c r="AB5877">
        <v>2</v>
      </c>
      <c r="AC5877">
        <v>572</v>
      </c>
      <c r="AD5877">
        <v>10</v>
      </c>
      <c r="AE5877">
        <v>-2</v>
      </c>
      <c r="AF5877">
        <v>1</v>
      </c>
      <c r="AG5877">
        <v>2.5</v>
      </c>
      <c r="AH5877">
        <v>250</v>
      </c>
    </row>
    <row r="5878" spans="1:34" hidden="1" x14ac:dyDescent="0.25">
      <c r="A5878" t="s">
        <v>22371</v>
      </c>
      <c r="B5878" t="s">
        <v>22372</v>
      </c>
      <c r="C5878" s="1" t="str">
        <f t="shared" si="945"/>
        <v>21:0624</v>
      </c>
      <c r="D5878" s="1" t="str">
        <f t="shared" si="952"/>
        <v>21:0195</v>
      </c>
      <c r="E5878" t="s">
        <v>22373</v>
      </c>
      <c r="F5878" t="s">
        <v>22374</v>
      </c>
      <c r="H5878">
        <v>62.671235799999998</v>
      </c>
      <c r="I5878">
        <v>-140.35193559999999</v>
      </c>
      <c r="J5878" s="1" t="str">
        <f t="shared" si="953"/>
        <v>NGR bulk stream sediment</v>
      </c>
      <c r="K5878" s="1" t="str">
        <f t="shared" si="954"/>
        <v>&lt;177 micron (NGR)</v>
      </c>
      <c r="L5878">
        <v>68</v>
      </c>
      <c r="M5878" t="s">
        <v>126</v>
      </c>
      <c r="N5878">
        <v>1335</v>
      </c>
      <c r="O5878">
        <v>62</v>
      </c>
      <c r="P5878">
        <v>19</v>
      </c>
      <c r="Q5878">
        <v>4</v>
      </c>
      <c r="R5878">
        <v>16</v>
      </c>
      <c r="S5878">
        <v>10</v>
      </c>
      <c r="T5878">
        <v>-0.2</v>
      </c>
      <c r="U5878">
        <v>312</v>
      </c>
      <c r="V5878">
        <v>2.14</v>
      </c>
      <c r="W5878">
        <v>-0.2</v>
      </c>
      <c r="X5878">
        <v>3</v>
      </c>
      <c r="Y5878">
        <v>-2</v>
      </c>
      <c r="Z5878">
        <v>48</v>
      </c>
      <c r="AA5878">
        <v>-0.2</v>
      </c>
      <c r="AB5878">
        <v>3</v>
      </c>
      <c r="AC5878">
        <v>514</v>
      </c>
      <c r="AD5878">
        <v>15</v>
      </c>
      <c r="AE5878">
        <v>-2</v>
      </c>
      <c r="AF5878">
        <v>8.4</v>
      </c>
      <c r="AG5878">
        <v>2.6</v>
      </c>
      <c r="AH5878">
        <v>295</v>
      </c>
    </row>
    <row r="5879" spans="1:34" hidden="1" x14ac:dyDescent="0.25">
      <c r="A5879" t="s">
        <v>22375</v>
      </c>
      <c r="B5879" t="s">
        <v>22376</v>
      </c>
      <c r="C5879" s="1" t="str">
        <f t="shared" si="945"/>
        <v>21:0624</v>
      </c>
      <c r="D5879" s="1" t="str">
        <f t="shared" si="952"/>
        <v>21:0195</v>
      </c>
      <c r="E5879" t="s">
        <v>22377</v>
      </c>
      <c r="F5879" t="s">
        <v>22378</v>
      </c>
      <c r="H5879">
        <v>62.691527600000001</v>
      </c>
      <c r="I5879">
        <v>-140.385177</v>
      </c>
      <c r="J5879" s="1" t="str">
        <f t="shared" si="953"/>
        <v>NGR bulk stream sediment</v>
      </c>
      <c r="K5879" s="1" t="str">
        <f t="shared" si="954"/>
        <v>&lt;177 micron (NGR)</v>
      </c>
      <c r="L5879">
        <v>68</v>
      </c>
      <c r="M5879" t="s">
        <v>131</v>
      </c>
      <c r="N5879">
        <v>1336</v>
      </c>
      <c r="O5879">
        <v>59</v>
      </c>
      <c r="P5879">
        <v>16</v>
      </c>
      <c r="Q5879">
        <v>6</v>
      </c>
      <c r="R5879">
        <v>17</v>
      </c>
      <c r="S5879">
        <v>7</v>
      </c>
      <c r="T5879">
        <v>-0.2</v>
      </c>
      <c r="U5879">
        <v>226</v>
      </c>
      <c r="V5879">
        <v>2</v>
      </c>
      <c r="W5879">
        <v>-0.2</v>
      </c>
      <c r="X5879">
        <v>2</v>
      </c>
      <c r="Y5879">
        <v>-2</v>
      </c>
      <c r="Z5879">
        <v>48</v>
      </c>
      <c r="AA5879">
        <v>-0.2</v>
      </c>
      <c r="AB5879">
        <v>2</v>
      </c>
      <c r="AC5879">
        <v>555</v>
      </c>
      <c r="AD5879">
        <v>15</v>
      </c>
      <c r="AE5879">
        <v>2</v>
      </c>
      <c r="AF5879">
        <v>2.8</v>
      </c>
      <c r="AG5879">
        <v>4.2</v>
      </c>
      <c r="AH5879">
        <v>270</v>
      </c>
    </row>
    <row r="5880" spans="1:34" hidden="1" x14ac:dyDescent="0.25">
      <c r="A5880" t="s">
        <v>22379</v>
      </c>
      <c r="B5880" t="s">
        <v>22380</v>
      </c>
      <c r="C5880" s="1" t="str">
        <f t="shared" si="945"/>
        <v>21:0624</v>
      </c>
      <c r="D5880" s="1" t="str">
        <f t="shared" si="952"/>
        <v>21:0195</v>
      </c>
      <c r="E5880" t="s">
        <v>22381</v>
      </c>
      <c r="F5880" t="s">
        <v>22382</v>
      </c>
      <c r="H5880">
        <v>62.749477599999999</v>
      </c>
      <c r="I5880">
        <v>-140.4693437</v>
      </c>
      <c r="J5880" s="1" t="str">
        <f t="shared" si="953"/>
        <v>NGR bulk stream sediment</v>
      </c>
      <c r="K5880" s="1" t="str">
        <f t="shared" si="954"/>
        <v>&lt;177 micron (NGR)</v>
      </c>
      <c r="L5880">
        <v>69</v>
      </c>
      <c r="M5880" t="s">
        <v>38</v>
      </c>
      <c r="N5880">
        <v>1337</v>
      </c>
      <c r="O5880">
        <v>48</v>
      </c>
      <c r="P5880">
        <v>16</v>
      </c>
      <c r="Q5880">
        <v>7</v>
      </c>
      <c r="R5880">
        <v>17</v>
      </c>
      <c r="S5880">
        <v>7</v>
      </c>
      <c r="T5880">
        <v>-0.2</v>
      </c>
      <c r="U5880">
        <v>246</v>
      </c>
      <c r="V5880">
        <v>2.04</v>
      </c>
      <c r="W5880">
        <v>-0.2</v>
      </c>
      <c r="X5880">
        <v>2</v>
      </c>
      <c r="Y5880">
        <v>-2</v>
      </c>
      <c r="Z5880">
        <v>47</v>
      </c>
      <c r="AA5880">
        <v>0.2</v>
      </c>
      <c r="AB5880">
        <v>2</v>
      </c>
      <c r="AC5880">
        <v>477</v>
      </c>
      <c r="AD5880">
        <v>10</v>
      </c>
      <c r="AE5880">
        <v>2</v>
      </c>
      <c r="AF5880">
        <v>5</v>
      </c>
      <c r="AG5880">
        <v>4.8</v>
      </c>
      <c r="AH5880">
        <v>250</v>
      </c>
    </row>
    <row r="5881" spans="1:34" hidden="1" x14ac:dyDescent="0.25">
      <c r="A5881" t="s">
        <v>22383</v>
      </c>
      <c r="B5881" t="s">
        <v>22384</v>
      </c>
      <c r="C5881" s="1" t="str">
        <f t="shared" si="945"/>
        <v>21:0624</v>
      </c>
      <c r="D5881" s="1" t="str">
        <f t="shared" si="952"/>
        <v>21:0195</v>
      </c>
      <c r="E5881" t="s">
        <v>22385</v>
      </c>
      <c r="F5881" t="s">
        <v>22386</v>
      </c>
      <c r="H5881">
        <v>62.741086199999998</v>
      </c>
      <c r="I5881">
        <v>-140.4417636</v>
      </c>
      <c r="J5881" s="1" t="str">
        <f t="shared" si="953"/>
        <v>NGR bulk stream sediment</v>
      </c>
      <c r="K5881" s="1" t="str">
        <f t="shared" si="954"/>
        <v>&lt;177 micron (NGR)</v>
      </c>
      <c r="L5881">
        <v>69</v>
      </c>
      <c r="M5881" t="s">
        <v>43</v>
      </c>
      <c r="N5881">
        <v>1338</v>
      </c>
      <c r="O5881">
        <v>67</v>
      </c>
      <c r="P5881">
        <v>24</v>
      </c>
      <c r="Q5881">
        <v>6</v>
      </c>
      <c r="R5881">
        <v>19</v>
      </c>
      <c r="S5881">
        <v>11</v>
      </c>
      <c r="T5881">
        <v>-0.2</v>
      </c>
      <c r="U5881">
        <v>312</v>
      </c>
      <c r="V5881">
        <v>2.09</v>
      </c>
      <c r="W5881">
        <v>-0.2</v>
      </c>
      <c r="X5881">
        <v>2</v>
      </c>
      <c r="Y5881">
        <v>-2</v>
      </c>
      <c r="Z5881">
        <v>53</v>
      </c>
      <c r="AA5881">
        <v>0.2</v>
      </c>
      <c r="AB5881">
        <v>2</v>
      </c>
      <c r="AC5881">
        <v>601</v>
      </c>
      <c r="AD5881">
        <v>20</v>
      </c>
      <c r="AE5881">
        <v>-2</v>
      </c>
      <c r="AF5881">
        <v>12.4</v>
      </c>
      <c r="AG5881">
        <v>4.5999999999999996</v>
      </c>
      <c r="AH5881">
        <v>270</v>
      </c>
    </row>
    <row r="5882" spans="1:34" hidden="1" x14ac:dyDescent="0.25">
      <c r="A5882" t="s">
        <v>22387</v>
      </c>
      <c r="B5882" t="s">
        <v>22388</v>
      </c>
      <c r="C5882" s="1" t="str">
        <f t="shared" si="945"/>
        <v>21:0624</v>
      </c>
      <c r="D5882" s="1" t="str">
        <f t="shared" si="952"/>
        <v>21:0195</v>
      </c>
      <c r="E5882" t="s">
        <v>22389</v>
      </c>
      <c r="F5882" t="s">
        <v>22390</v>
      </c>
      <c r="H5882">
        <v>62.739742200000002</v>
      </c>
      <c r="I5882">
        <v>-140.47738530000001</v>
      </c>
      <c r="J5882" s="1" t="str">
        <f t="shared" si="953"/>
        <v>NGR bulk stream sediment</v>
      </c>
      <c r="K5882" s="1" t="str">
        <f t="shared" si="954"/>
        <v>&lt;177 micron (NGR)</v>
      </c>
      <c r="L5882">
        <v>69</v>
      </c>
      <c r="M5882" t="s">
        <v>56</v>
      </c>
      <c r="N5882">
        <v>1339</v>
      </c>
      <c r="O5882">
        <v>62</v>
      </c>
      <c r="P5882">
        <v>13</v>
      </c>
      <c r="Q5882">
        <v>6</v>
      </c>
      <c r="R5882">
        <v>13</v>
      </c>
      <c r="S5882">
        <v>10</v>
      </c>
      <c r="T5882">
        <v>-0.2</v>
      </c>
      <c r="U5882">
        <v>312</v>
      </c>
      <c r="V5882">
        <v>2.35</v>
      </c>
      <c r="W5882">
        <v>-0.2</v>
      </c>
      <c r="X5882">
        <v>2</v>
      </c>
      <c r="Y5882">
        <v>-2</v>
      </c>
      <c r="Z5882">
        <v>65</v>
      </c>
      <c r="AA5882">
        <v>-0.2</v>
      </c>
      <c r="AB5882">
        <v>2</v>
      </c>
      <c r="AC5882">
        <v>687</v>
      </c>
      <c r="AD5882">
        <v>10</v>
      </c>
      <c r="AE5882">
        <v>2</v>
      </c>
      <c r="AF5882">
        <v>6.6</v>
      </c>
      <c r="AG5882">
        <v>1.9</v>
      </c>
      <c r="AH5882">
        <v>260</v>
      </c>
    </row>
    <row r="5883" spans="1:34" hidden="1" x14ac:dyDescent="0.25">
      <c r="A5883" t="s">
        <v>22391</v>
      </c>
      <c r="B5883" t="s">
        <v>22392</v>
      </c>
      <c r="C5883" s="1" t="str">
        <f t="shared" si="945"/>
        <v>21:0624</v>
      </c>
      <c r="D5883" s="1" t="str">
        <f t="shared" si="952"/>
        <v>21:0195</v>
      </c>
      <c r="E5883" t="s">
        <v>22381</v>
      </c>
      <c r="F5883" t="s">
        <v>22393</v>
      </c>
      <c r="H5883">
        <v>62.749477599999999</v>
      </c>
      <c r="I5883">
        <v>-140.4693437</v>
      </c>
      <c r="J5883" s="1" t="str">
        <f t="shared" si="953"/>
        <v>NGR bulk stream sediment</v>
      </c>
      <c r="K5883" s="1" t="str">
        <f t="shared" si="954"/>
        <v>&lt;177 micron (NGR)</v>
      </c>
      <c r="L5883">
        <v>69</v>
      </c>
      <c r="M5883" t="s">
        <v>47</v>
      </c>
      <c r="N5883">
        <v>1340</v>
      </c>
      <c r="O5883">
        <v>53</v>
      </c>
      <c r="P5883">
        <v>16</v>
      </c>
      <c r="Q5883">
        <v>6</v>
      </c>
      <c r="R5883">
        <v>17</v>
      </c>
      <c r="S5883">
        <v>7</v>
      </c>
      <c r="T5883">
        <v>-0.2</v>
      </c>
      <c r="U5883">
        <v>276</v>
      </c>
      <c r="V5883">
        <v>2.14</v>
      </c>
      <c r="W5883">
        <v>-0.2</v>
      </c>
      <c r="X5883">
        <v>2</v>
      </c>
      <c r="Y5883">
        <v>-2</v>
      </c>
      <c r="Z5883">
        <v>48</v>
      </c>
      <c r="AA5883">
        <v>0.2</v>
      </c>
      <c r="AB5883">
        <v>1</v>
      </c>
      <c r="AC5883">
        <v>490</v>
      </c>
      <c r="AD5883">
        <v>10</v>
      </c>
      <c r="AE5883">
        <v>6</v>
      </c>
      <c r="AF5883">
        <v>5</v>
      </c>
      <c r="AG5883">
        <v>4.7</v>
      </c>
      <c r="AH5883">
        <v>250</v>
      </c>
    </row>
    <row r="5884" spans="1:34" hidden="1" x14ac:dyDescent="0.25">
      <c r="A5884" t="s">
        <v>22394</v>
      </c>
      <c r="B5884" t="s">
        <v>22395</v>
      </c>
      <c r="C5884" s="1" t="str">
        <f t="shared" si="945"/>
        <v>21:0624</v>
      </c>
      <c r="D5884" s="1" t="str">
        <f t="shared" si="952"/>
        <v>21:0195</v>
      </c>
      <c r="E5884" t="s">
        <v>22381</v>
      </c>
      <c r="F5884" t="s">
        <v>22396</v>
      </c>
      <c r="H5884">
        <v>62.749477599999999</v>
      </c>
      <c r="I5884">
        <v>-140.4693437</v>
      </c>
      <c r="J5884" s="1" t="str">
        <f t="shared" si="953"/>
        <v>NGR bulk stream sediment</v>
      </c>
      <c r="K5884" s="1" t="str">
        <f t="shared" si="954"/>
        <v>&lt;177 micron (NGR)</v>
      </c>
      <c r="L5884">
        <v>69</v>
      </c>
      <c r="M5884" t="s">
        <v>51</v>
      </c>
      <c r="N5884">
        <v>1341</v>
      </c>
      <c r="O5884">
        <v>47</v>
      </c>
      <c r="P5884">
        <v>14</v>
      </c>
      <c r="Q5884">
        <v>7</v>
      </c>
      <c r="R5884">
        <v>17</v>
      </c>
      <c r="S5884">
        <v>6</v>
      </c>
      <c r="T5884">
        <v>-0.2</v>
      </c>
      <c r="U5884">
        <v>226</v>
      </c>
      <c r="V5884">
        <v>1.94</v>
      </c>
      <c r="W5884">
        <v>-0.2</v>
      </c>
      <c r="X5884">
        <v>2</v>
      </c>
      <c r="Y5884">
        <v>-2</v>
      </c>
      <c r="Z5884">
        <v>46</v>
      </c>
      <c r="AA5884">
        <v>-0.2</v>
      </c>
      <c r="AB5884">
        <v>3</v>
      </c>
      <c r="AC5884">
        <v>522</v>
      </c>
      <c r="AD5884">
        <v>10</v>
      </c>
      <c r="AE5884">
        <v>-2</v>
      </c>
      <c r="AF5884">
        <v>4.5999999999999996</v>
      </c>
      <c r="AG5884">
        <v>4.3</v>
      </c>
      <c r="AH5884">
        <v>305</v>
      </c>
    </row>
    <row r="5885" spans="1:34" hidden="1" x14ac:dyDescent="0.25">
      <c r="A5885" t="s">
        <v>22397</v>
      </c>
      <c r="B5885" t="s">
        <v>22398</v>
      </c>
      <c r="C5885" s="1" t="str">
        <f t="shared" si="945"/>
        <v>21:0624</v>
      </c>
      <c r="D5885" s="1" t="str">
        <f t="shared" si="952"/>
        <v>21:0195</v>
      </c>
      <c r="E5885" t="s">
        <v>22399</v>
      </c>
      <c r="F5885" t="s">
        <v>22400</v>
      </c>
      <c r="H5885">
        <v>62.820111400000002</v>
      </c>
      <c r="I5885">
        <v>-140.35247770000001</v>
      </c>
      <c r="J5885" s="1" t="str">
        <f t="shared" si="953"/>
        <v>NGR bulk stream sediment</v>
      </c>
      <c r="K5885" s="1" t="str">
        <f t="shared" si="954"/>
        <v>&lt;177 micron (NGR)</v>
      </c>
      <c r="L5885">
        <v>69</v>
      </c>
      <c r="M5885" t="s">
        <v>61</v>
      </c>
      <c r="N5885">
        <v>1342</v>
      </c>
      <c r="O5885">
        <v>50</v>
      </c>
      <c r="P5885">
        <v>13</v>
      </c>
      <c r="Q5885">
        <v>5</v>
      </c>
      <c r="R5885">
        <v>16</v>
      </c>
      <c r="S5885">
        <v>6</v>
      </c>
      <c r="T5885">
        <v>0.2</v>
      </c>
      <c r="U5885">
        <v>226</v>
      </c>
      <c r="V5885">
        <v>1.79</v>
      </c>
      <c r="W5885">
        <v>-0.2</v>
      </c>
      <c r="X5885">
        <v>-1</v>
      </c>
      <c r="Y5885">
        <v>-2</v>
      </c>
      <c r="Z5885">
        <v>44</v>
      </c>
      <c r="AA5885">
        <v>0.2</v>
      </c>
      <c r="AB5885">
        <v>3</v>
      </c>
      <c r="AC5885">
        <v>569</v>
      </c>
      <c r="AD5885">
        <v>15</v>
      </c>
      <c r="AE5885">
        <v>2</v>
      </c>
      <c r="AF5885">
        <v>4.8</v>
      </c>
      <c r="AG5885">
        <v>5</v>
      </c>
      <c r="AH5885">
        <v>330</v>
      </c>
    </row>
    <row r="5886" spans="1:34" hidden="1" x14ac:dyDescent="0.25">
      <c r="A5886" t="s">
        <v>22401</v>
      </c>
      <c r="B5886" t="s">
        <v>22402</v>
      </c>
      <c r="C5886" s="1" t="str">
        <f t="shared" si="945"/>
        <v>21:0624</v>
      </c>
      <c r="D5886" s="1" t="str">
        <f t="shared" si="952"/>
        <v>21:0195</v>
      </c>
      <c r="E5886" t="s">
        <v>22403</v>
      </c>
      <c r="F5886" t="s">
        <v>22404</v>
      </c>
      <c r="H5886">
        <v>62.827103999999999</v>
      </c>
      <c r="I5886">
        <v>-140.3565049</v>
      </c>
      <c r="J5886" s="1" t="str">
        <f t="shared" si="953"/>
        <v>NGR bulk stream sediment</v>
      </c>
      <c r="K5886" s="1" t="str">
        <f t="shared" si="954"/>
        <v>&lt;177 micron (NGR)</v>
      </c>
      <c r="L5886">
        <v>69</v>
      </c>
      <c r="M5886" t="s">
        <v>66</v>
      </c>
      <c r="N5886">
        <v>1343</v>
      </c>
      <c r="O5886">
        <v>50</v>
      </c>
      <c r="P5886">
        <v>13</v>
      </c>
      <c r="Q5886">
        <v>5</v>
      </c>
      <c r="R5886">
        <v>17</v>
      </c>
      <c r="S5886">
        <v>5</v>
      </c>
      <c r="T5886">
        <v>-0.2</v>
      </c>
      <c r="U5886">
        <v>226</v>
      </c>
      <c r="V5886">
        <v>1.85</v>
      </c>
      <c r="W5886">
        <v>-0.2</v>
      </c>
      <c r="X5886">
        <v>2</v>
      </c>
      <c r="Y5886">
        <v>-2</v>
      </c>
      <c r="Z5886">
        <v>46</v>
      </c>
      <c r="AA5886">
        <v>-0.2</v>
      </c>
      <c r="AB5886">
        <v>2</v>
      </c>
      <c r="AC5886">
        <v>566</v>
      </c>
      <c r="AD5886">
        <v>10</v>
      </c>
      <c r="AE5886">
        <v>-2</v>
      </c>
      <c r="AF5886">
        <v>5.4</v>
      </c>
      <c r="AG5886">
        <v>3.1</v>
      </c>
      <c r="AH5886">
        <v>305</v>
      </c>
    </row>
    <row r="5887" spans="1:34" hidden="1" x14ac:dyDescent="0.25">
      <c r="A5887" t="s">
        <v>22405</v>
      </c>
      <c r="B5887" t="s">
        <v>22406</v>
      </c>
      <c r="C5887" s="1" t="str">
        <f t="shared" si="945"/>
        <v>21:0624</v>
      </c>
      <c r="D5887" s="1" t="str">
        <f t="shared" si="952"/>
        <v>21:0195</v>
      </c>
      <c r="E5887" t="s">
        <v>22407</v>
      </c>
      <c r="F5887" t="s">
        <v>22408</v>
      </c>
      <c r="H5887">
        <v>62.829272199999998</v>
      </c>
      <c r="I5887">
        <v>-140.3675284</v>
      </c>
      <c r="J5887" s="1" t="str">
        <f t="shared" si="953"/>
        <v>NGR bulk stream sediment</v>
      </c>
      <c r="K5887" s="1" t="str">
        <f t="shared" si="954"/>
        <v>&lt;177 micron (NGR)</v>
      </c>
      <c r="L5887">
        <v>69</v>
      </c>
      <c r="M5887" t="s">
        <v>76</v>
      </c>
      <c r="N5887">
        <v>1344</v>
      </c>
      <c r="O5887">
        <v>54</v>
      </c>
      <c r="P5887">
        <v>17</v>
      </c>
      <c r="Q5887">
        <v>6</v>
      </c>
      <c r="R5887">
        <v>17</v>
      </c>
      <c r="S5887">
        <v>7</v>
      </c>
      <c r="T5887">
        <v>0.5</v>
      </c>
      <c r="U5887">
        <v>230</v>
      </c>
      <c r="V5887">
        <v>1.92</v>
      </c>
      <c r="W5887">
        <v>-0.2</v>
      </c>
      <c r="X5887">
        <v>2</v>
      </c>
      <c r="Y5887">
        <v>-2</v>
      </c>
      <c r="Z5887">
        <v>48</v>
      </c>
      <c r="AA5887">
        <v>-0.2</v>
      </c>
      <c r="AB5887">
        <v>2</v>
      </c>
      <c r="AC5887">
        <v>610</v>
      </c>
      <c r="AD5887">
        <v>10</v>
      </c>
      <c r="AE5887">
        <v>2</v>
      </c>
      <c r="AF5887">
        <v>5.6</v>
      </c>
      <c r="AG5887">
        <v>3.6</v>
      </c>
      <c r="AH5887">
        <v>280</v>
      </c>
    </row>
    <row r="5888" spans="1:34" hidden="1" x14ac:dyDescent="0.25">
      <c r="A5888" t="s">
        <v>22409</v>
      </c>
      <c r="B5888" t="s">
        <v>22410</v>
      </c>
      <c r="C5888" s="1" t="str">
        <f t="shared" ref="C5888:C5951" si="955">HYPERLINK("http://geochem.nrcan.gc.ca/cdogs/content/bdl/bdl210624_e.htm", "21:0624")</f>
        <v>21:0624</v>
      </c>
      <c r="D5888" s="1" t="str">
        <f t="shared" si="952"/>
        <v>21:0195</v>
      </c>
      <c r="E5888" t="s">
        <v>22411</v>
      </c>
      <c r="F5888" t="s">
        <v>22412</v>
      </c>
      <c r="H5888">
        <v>62.842890199999999</v>
      </c>
      <c r="I5888">
        <v>-140.3105027</v>
      </c>
      <c r="J5888" s="1" t="str">
        <f t="shared" si="953"/>
        <v>NGR bulk stream sediment</v>
      </c>
      <c r="K5888" s="1" t="str">
        <f t="shared" si="954"/>
        <v>&lt;177 micron (NGR)</v>
      </c>
      <c r="L5888">
        <v>69</v>
      </c>
      <c r="M5888" t="s">
        <v>81</v>
      </c>
      <c r="N5888">
        <v>1345</v>
      </c>
      <c r="O5888">
        <v>52</v>
      </c>
      <c r="P5888">
        <v>17</v>
      </c>
      <c r="Q5888">
        <v>7</v>
      </c>
      <c r="R5888">
        <v>16</v>
      </c>
      <c r="S5888">
        <v>7</v>
      </c>
      <c r="T5888">
        <v>-0.2</v>
      </c>
      <c r="U5888">
        <v>235</v>
      </c>
      <c r="V5888">
        <v>2</v>
      </c>
      <c r="W5888">
        <v>-0.2</v>
      </c>
      <c r="X5888">
        <v>1</v>
      </c>
      <c r="Y5888">
        <v>-2</v>
      </c>
      <c r="Z5888">
        <v>47</v>
      </c>
      <c r="AA5888">
        <v>0.2</v>
      </c>
      <c r="AB5888">
        <v>1</v>
      </c>
      <c r="AC5888">
        <v>516</v>
      </c>
      <c r="AD5888">
        <v>10</v>
      </c>
      <c r="AE5888">
        <v>2</v>
      </c>
      <c r="AF5888">
        <v>4.2</v>
      </c>
      <c r="AG5888">
        <v>2.9</v>
      </c>
      <c r="AH5888">
        <v>190</v>
      </c>
    </row>
    <row r="5889" spans="1:34" hidden="1" x14ac:dyDescent="0.25">
      <c r="A5889" t="s">
        <v>22413</v>
      </c>
      <c r="B5889" t="s">
        <v>22414</v>
      </c>
      <c r="C5889" s="1" t="str">
        <f t="shared" si="955"/>
        <v>21:0624</v>
      </c>
      <c r="D5889" s="1" t="str">
        <f t="shared" si="952"/>
        <v>21:0195</v>
      </c>
      <c r="E5889" t="s">
        <v>22415</v>
      </c>
      <c r="F5889" t="s">
        <v>22416</v>
      </c>
      <c r="H5889">
        <v>62.854315499999998</v>
      </c>
      <c r="I5889">
        <v>-140.2921819</v>
      </c>
      <c r="J5889" s="1" t="str">
        <f t="shared" si="953"/>
        <v>NGR bulk stream sediment</v>
      </c>
      <c r="K5889" s="1" t="str">
        <f t="shared" si="954"/>
        <v>&lt;177 micron (NGR)</v>
      </c>
      <c r="L5889">
        <v>69</v>
      </c>
      <c r="M5889" t="s">
        <v>86</v>
      </c>
      <c r="N5889">
        <v>1346</v>
      </c>
      <c r="O5889">
        <v>61</v>
      </c>
      <c r="P5889">
        <v>25</v>
      </c>
      <c r="Q5889">
        <v>10</v>
      </c>
      <c r="R5889">
        <v>18</v>
      </c>
      <c r="S5889">
        <v>58</v>
      </c>
      <c r="T5889">
        <v>-0.2</v>
      </c>
      <c r="U5889">
        <v>6480</v>
      </c>
      <c r="V5889">
        <v>2.86</v>
      </c>
      <c r="W5889">
        <v>-0.2</v>
      </c>
      <c r="X5889">
        <v>3</v>
      </c>
      <c r="Y5889">
        <v>-2</v>
      </c>
      <c r="Z5889">
        <v>78</v>
      </c>
      <c r="AA5889">
        <v>-0.2</v>
      </c>
      <c r="AB5889">
        <v>1</v>
      </c>
      <c r="AC5889">
        <v>572</v>
      </c>
      <c r="AD5889">
        <v>20</v>
      </c>
      <c r="AE5889">
        <v>2</v>
      </c>
      <c r="AF5889">
        <v>13</v>
      </c>
      <c r="AG5889">
        <v>3.7</v>
      </c>
      <c r="AH5889">
        <v>305</v>
      </c>
    </row>
    <row r="5890" spans="1:34" hidden="1" x14ac:dyDescent="0.25">
      <c r="A5890" t="s">
        <v>22417</v>
      </c>
      <c r="B5890" t="s">
        <v>22418</v>
      </c>
      <c r="C5890" s="1" t="str">
        <f t="shared" si="955"/>
        <v>21:0624</v>
      </c>
      <c r="D5890" s="1" t="str">
        <f t="shared" si="952"/>
        <v>21:0195</v>
      </c>
      <c r="E5890" t="s">
        <v>22419</v>
      </c>
      <c r="F5890" t="s">
        <v>22420</v>
      </c>
      <c r="H5890">
        <v>62.851177800000002</v>
      </c>
      <c r="I5890">
        <v>-140.2805104</v>
      </c>
      <c r="J5890" s="1" t="str">
        <f t="shared" si="953"/>
        <v>NGR bulk stream sediment</v>
      </c>
      <c r="K5890" s="1" t="str">
        <f t="shared" si="954"/>
        <v>&lt;177 micron (NGR)</v>
      </c>
      <c r="L5890">
        <v>69</v>
      </c>
      <c r="M5890" t="s">
        <v>91</v>
      </c>
      <c r="N5890">
        <v>1347</v>
      </c>
      <c r="O5890">
        <v>56</v>
      </c>
      <c r="P5890">
        <v>24</v>
      </c>
      <c r="Q5890">
        <v>5</v>
      </c>
      <c r="R5890">
        <v>22</v>
      </c>
      <c r="S5890">
        <v>10</v>
      </c>
      <c r="T5890">
        <v>-0.2</v>
      </c>
      <c r="U5890">
        <v>240</v>
      </c>
      <c r="V5890">
        <v>2.14</v>
      </c>
      <c r="W5890">
        <v>-0.2</v>
      </c>
      <c r="X5890">
        <v>2</v>
      </c>
      <c r="Y5890">
        <v>-2</v>
      </c>
      <c r="Z5890">
        <v>53</v>
      </c>
      <c r="AA5890">
        <v>-0.2</v>
      </c>
      <c r="AB5890">
        <v>2</v>
      </c>
      <c r="AC5890">
        <v>578</v>
      </c>
      <c r="AD5890">
        <v>15</v>
      </c>
      <c r="AE5890">
        <v>-2</v>
      </c>
      <c r="AF5890">
        <v>6.6</v>
      </c>
      <c r="AG5890">
        <v>1.9</v>
      </c>
      <c r="AH5890">
        <v>370</v>
      </c>
    </row>
    <row r="5891" spans="1:34" hidden="1" x14ac:dyDescent="0.25">
      <c r="A5891" t="s">
        <v>22421</v>
      </c>
      <c r="B5891" t="s">
        <v>22422</v>
      </c>
      <c r="C5891" s="1" t="str">
        <f t="shared" si="955"/>
        <v>21:0624</v>
      </c>
      <c r="D5891" s="1" t="str">
        <f t="shared" si="952"/>
        <v>21:0195</v>
      </c>
      <c r="E5891" t="s">
        <v>22423</v>
      </c>
      <c r="F5891" t="s">
        <v>22424</v>
      </c>
      <c r="H5891">
        <v>62.870444499999998</v>
      </c>
      <c r="I5891">
        <v>-140.2402558</v>
      </c>
      <c r="J5891" s="1" t="str">
        <f t="shared" si="953"/>
        <v>NGR bulk stream sediment</v>
      </c>
      <c r="K5891" s="1" t="str">
        <f t="shared" si="954"/>
        <v>&lt;177 micron (NGR)</v>
      </c>
      <c r="L5891">
        <v>69</v>
      </c>
      <c r="M5891" t="s">
        <v>96</v>
      </c>
      <c r="N5891">
        <v>1348</v>
      </c>
      <c r="O5891">
        <v>36</v>
      </c>
      <c r="P5891">
        <v>11</v>
      </c>
      <c r="Q5891">
        <v>4</v>
      </c>
      <c r="R5891">
        <v>12</v>
      </c>
      <c r="S5891">
        <v>5</v>
      </c>
      <c r="T5891">
        <v>0.2</v>
      </c>
      <c r="U5891">
        <v>175</v>
      </c>
      <c r="V5891">
        <v>1.31</v>
      </c>
      <c r="W5891">
        <v>-0.2</v>
      </c>
      <c r="X5891">
        <v>-1</v>
      </c>
      <c r="Y5891">
        <v>-2</v>
      </c>
      <c r="Z5891">
        <v>35</v>
      </c>
      <c r="AA5891">
        <v>-0.2</v>
      </c>
      <c r="AB5891">
        <v>1</v>
      </c>
      <c r="AC5891">
        <v>393</v>
      </c>
      <c r="AD5891">
        <v>10</v>
      </c>
      <c r="AE5891">
        <v>2</v>
      </c>
      <c r="AF5891">
        <v>1.2</v>
      </c>
      <c r="AG5891">
        <v>3.4</v>
      </c>
      <c r="AH5891">
        <v>305</v>
      </c>
    </row>
    <row r="5892" spans="1:34" hidden="1" x14ac:dyDescent="0.25">
      <c r="A5892" t="s">
        <v>22425</v>
      </c>
      <c r="B5892" t="s">
        <v>22426</v>
      </c>
      <c r="C5892" s="1" t="str">
        <f t="shared" si="955"/>
        <v>21:0624</v>
      </c>
      <c r="D5892" s="1" t="str">
        <f t="shared" si="952"/>
        <v>21:0195</v>
      </c>
      <c r="E5892" t="s">
        <v>22427</v>
      </c>
      <c r="F5892" t="s">
        <v>22428</v>
      </c>
      <c r="H5892">
        <v>62.849439400000001</v>
      </c>
      <c r="I5892">
        <v>-140.22023139999999</v>
      </c>
      <c r="J5892" s="1" t="str">
        <f t="shared" si="953"/>
        <v>NGR bulk stream sediment</v>
      </c>
      <c r="K5892" s="1" t="str">
        <f t="shared" si="954"/>
        <v>&lt;177 micron (NGR)</v>
      </c>
      <c r="L5892">
        <v>69</v>
      </c>
      <c r="M5892" t="s">
        <v>101</v>
      </c>
      <c r="N5892">
        <v>1349</v>
      </c>
      <c r="O5892">
        <v>46</v>
      </c>
      <c r="P5892">
        <v>30</v>
      </c>
      <c r="Q5892">
        <v>4</v>
      </c>
      <c r="R5892">
        <v>16</v>
      </c>
      <c r="S5892">
        <v>6</v>
      </c>
      <c r="T5892">
        <v>-0.2</v>
      </c>
      <c r="U5892">
        <v>120</v>
      </c>
      <c r="V5892">
        <v>1.22</v>
      </c>
      <c r="W5892">
        <v>-0.2</v>
      </c>
      <c r="X5892">
        <v>-1</v>
      </c>
      <c r="Y5892">
        <v>-2</v>
      </c>
      <c r="Z5892">
        <v>33</v>
      </c>
      <c r="AA5892">
        <v>-0.2</v>
      </c>
      <c r="AB5892">
        <v>1</v>
      </c>
      <c r="AC5892">
        <v>564</v>
      </c>
      <c r="AD5892">
        <v>20</v>
      </c>
      <c r="AE5892">
        <v>-2</v>
      </c>
      <c r="AF5892">
        <v>4.8</v>
      </c>
      <c r="AG5892">
        <v>2.5</v>
      </c>
      <c r="AH5892">
        <v>260</v>
      </c>
    </row>
    <row r="5893" spans="1:34" hidden="1" x14ac:dyDescent="0.25">
      <c r="A5893" t="s">
        <v>22429</v>
      </c>
      <c r="B5893" t="s">
        <v>22430</v>
      </c>
      <c r="C5893" s="1" t="str">
        <f t="shared" si="955"/>
        <v>21:0624</v>
      </c>
      <c r="D5893" s="1" t="str">
        <f>HYPERLINK("http://geochem.nrcan.gc.ca/cdogs/content/svy/svy_e.htm", "")</f>
        <v/>
      </c>
      <c r="G5893" s="1" t="str">
        <f>HYPERLINK("http://geochem.nrcan.gc.ca/cdogs/content/cr_/cr_00077_e.htm", "77")</f>
        <v>77</v>
      </c>
      <c r="J5893" t="s">
        <v>69</v>
      </c>
      <c r="K5893" t="s">
        <v>70</v>
      </c>
      <c r="L5893">
        <v>69</v>
      </c>
      <c r="M5893" t="s">
        <v>71</v>
      </c>
      <c r="N5893">
        <v>1350</v>
      </c>
      <c r="O5893">
        <v>124</v>
      </c>
      <c r="P5893">
        <v>56</v>
      </c>
      <c r="Q5893">
        <v>29</v>
      </c>
      <c r="R5893">
        <v>281</v>
      </c>
      <c r="S5893">
        <v>24</v>
      </c>
      <c r="T5893">
        <v>-0.2</v>
      </c>
      <c r="U5893">
        <v>516</v>
      </c>
      <c r="V5893">
        <v>2.75</v>
      </c>
      <c r="W5893">
        <v>0.7</v>
      </c>
      <c r="X5893">
        <v>9</v>
      </c>
      <c r="Y5893">
        <v>3</v>
      </c>
      <c r="Z5893">
        <v>55</v>
      </c>
      <c r="AA5893">
        <v>0.7</v>
      </c>
      <c r="AB5893">
        <v>5</v>
      </c>
      <c r="AC5893">
        <v>650</v>
      </c>
      <c r="AD5893">
        <v>25</v>
      </c>
      <c r="AE5893">
        <v>22</v>
      </c>
      <c r="AF5893">
        <v>2.8</v>
      </c>
      <c r="AG5893">
        <v>18.8</v>
      </c>
      <c r="AH5893">
        <v>330</v>
      </c>
    </row>
    <row r="5894" spans="1:34" hidden="1" x14ac:dyDescent="0.25">
      <c r="A5894" t="s">
        <v>22431</v>
      </c>
      <c r="B5894" t="s">
        <v>22432</v>
      </c>
      <c r="C5894" s="1" t="str">
        <f t="shared" si="955"/>
        <v>21:0624</v>
      </c>
      <c r="D5894" s="1" t="str">
        <f t="shared" ref="D5894:D5916" si="956">HYPERLINK("http://geochem.nrcan.gc.ca/cdogs/content/svy/svy210195_e.htm", "21:0195")</f>
        <v>21:0195</v>
      </c>
      <c r="E5894" t="s">
        <v>22433</v>
      </c>
      <c r="F5894" t="s">
        <v>22434</v>
      </c>
      <c r="H5894">
        <v>62.787432699999997</v>
      </c>
      <c r="I5894">
        <v>-140.29852750000001</v>
      </c>
      <c r="J5894" s="1" t="str">
        <f t="shared" ref="J5894:J5916" si="957">HYPERLINK("http://geochem.nrcan.gc.ca/cdogs/content/kwd/kwd020030_e.htm", "NGR bulk stream sediment")</f>
        <v>NGR bulk stream sediment</v>
      </c>
      <c r="K5894" s="1" t="str">
        <f t="shared" ref="K5894:K5916" si="958">HYPERLINK("http://geochem.nrcan.gc.ca/cdogs/content/kwd/kwd080006_e.htm", "&lt;177 micron (NGR)")</f>
        <v>&lt;177 micron (NGR)</v>
      </c>
      <c r="L5894">
        <v>69</v>
      </c>
      <c r="M5894" t="s">
        <v>106</v>
      </c>
      <c r="N5894">
        <v>1351</v>
      </c>
      <c r="O5894">
        <v>48</v>
      </c>
      <c r="P5894">
        <v>16</v>
      </c>
      <c r="Q5894">
        <v>5</v>
      </c>
      <c r="R5894">
        <v>14</v>
      </c>
      <c r="S5894">
        <v>6</v>
      </c>
      <c r="T5894">
        <v>-0.2</v>
      </c>
      <c r="U5894">
        <v>173</v>
      </c>
      <c r="V5894">
        <v>1.84</v>
      </c>
      <c r="W5894">
        <v>-0.2</v>
      </c>
      <c r="X5894">
        <v>1</v>
      </c>
      <c r="Y5894">
        <v>-2</v>
      </c>
      <c r="Z5894">
        <v>47</v>
      </c>
      <c r="AA5894">
        <v>-0.2</v>
      </c>
      <c r="AB5894">
        <v>2</v>
      </c>
      <c r="AC5894">
        <v>525</v>
      </c>
      <c r="AD5894">
        <v>25</v>
      </c>
      <c r="AE5894">
        <v>-2</v>
      </c>
      <c r="AF5894">
        <v>8</v>
      </c>
      <c r="AG5894">
        <v>3.1</v>
      </c>
      <c r="AH5894">
        <v>260</v>
      </c>
    </row>
    <row r="5895" spans="1:34" hidden="1" x14ac:dyDescent="0.25">
      <c r="A5895" t="s">
        <v>22435</v>
      </c>
      <c r="B5895" t="s">
        <v>22436</v>
      </c>
      <c r="C5895" s="1" t="str">
        <f t="shared" si="955"/>
        <v>21:0624</v>
      </c>
      <c r="D5895" s="1" t="str">
        <f t="shared" si="956"/>
        <v>21:0195</v>
      </c>
      <c r="E5895" t="s">
        <v>22437</v>
      </c>
      <c r="F5895" t="s">
        <v>22438</v>
      </c>
      <c r="H5895">
        <v>62.753946599999999</v>
      </c>
      <c r="I5895">
        <v>-140.30447100000001</v>
      </c>
      <c r="J5895" s="1" t="str">
        <f t="shared" si="957"/>
        <v>NGR bulk stream sediment</v>
      </c>
      <c r="K5895" s="1" t="str">
        <f t="shared" si="958"/>
        <v>&lt;177 micron (NGR)</v>
      </c>
      <c r="L5895">
        <v>69</v>
      </c>
      <c r="M5895" t="s">
        <v>111</v>
      </c>
      <c r="N5895">
        <v>1352</v>
      </c>
      <c r="O5895">
        <v>66</v>
      </c>
      <c r="P5895">
        <v>19</v>
      </c>
      <c r="Q5895">
        <v>7</v>
      </c>
      <c r="R5895">
        <v>16</v>
      </c>
      <c r="S5895">
        <v>6</v>
      </c>
      <c r="T5895">
        <v>-0.2</v>
      </c>
      <c r="U5895">
        <v>360</v>
      </c>
      <c r="V5895">
        <v>1.96</v>
      </c>
      <c r="W5895">
        <v>-0.2</v>
      </c>
      <c r="X5895">
        <v>2</v>
      </c>
      <c r="Y5895">
        <v>-2</v>
      </c>
      <c r="Z5895">
        <v>46</v>
      </c>
      <c r="AA5895">
        <v>-0.2</v>
      </c>
      <c r="AB5895">
        <v>1</v>
      </c>
      <c r="AC5895">
        <v>634</v>
      </c>
      <c r="AD5895">
        <v>45</v>
      </c>
      <c r="AE5895">
        <v>-2</v>
      </c>
      <c r="AF5895">
        <v>9.1999999999999993</v>
      </c>
      <c r="AG5895">
        <v>5.9</v>
      </c>
      <c r="AH5895">
        <v>210</v>
      </c>
    </row>
    <row r="5896" spans="1:34" hidden="1" x14ac:dyDescent="0.25">
      <c r="A5896" t="s">
        <v>22439</v>
      </c>
      <c r="B5896" t="s">
        <v>22440</v>
      </c>
      <c r="C5896" s="1" t="str">
        <f t="shared" si="955"/>
        <v>21:0624</v>
      </c>
      <c r="D5896" s="1" t="str">
        <f t="shared" si="956"/>
        <v>21:0195</v>
      </c>
      <c r="E5896" t="s">
        <v>22441</v>
      </c>
      <c r="F5896" t="s">
        <v>22442</v>
      </c>
      <c r="H5896">
        <v>62.759244199999998</v>
      </c>
      <c r="I5896">
        <v>-140.3048359</v>
      </c>
      <c r="J5896" s="1" t="str">
        <f t="shared" si="957"/>
        <v>NGR bulk stream sediment</v>
      </c>
      <c r="K5896" s="1" t="str">
        <f t="shared" si="958"/>
        <v>&lt;177 micron (NGR)</v>
      </c>
      <c r="L5896">
        <v>69</v>
      </c>
      <c r="M5896" t="s">
        <v>116</v>
      </c>
      <c r="N5896">
        <v>1353</v>
      </c>
      <c r="O5896">
        <v>50</v>
      </c>
      <c r="P5896">
        <v>14</v>
      </c>
      <c r="Q5896">
        <v>7</v>
      </c>
      <c r="R5896">
        <v>14</v>
      </c>
      <c r="S5896">
        <v>6</v>
      </c>
      <c r="T5896">
        <v>-0.2</v>
      </c>
      <c r="U5896">
        <v>264</v>
      </c>
      <c r="V5896">
        <v>1.96</v>
      </c>
      <c r="W5896">
        <v>-0.2</v>
      </c>
      <c r="X5896">
        <v>2</v>
      </c>
      <c r="Y5896">
        <v>-2</v>
      </c>
      <c r="Z5896">
        <v>46</v>
      </c>
      <c r="AA5896">
        <v>-0.2</v>
      </c>
      <c r="AB5896">
        <v>1</v>
      </c>
      <c r="AC5896">
        <v>564</v>
      </c>
      <c r="AD5896">
        <v>15</v>
      </c>
      <c r="AE5896">
        <v>-2</v>
      </c>
      <c r="AF5896">
        <v>6.4</v>
      </c>
      <c r="AG5896">
        <v>6</v>
      </c>
      <c r="AH5896">
        <v>320</v>
      </c>
    </row>
    <row r="5897" spans="1:34" hidden="1" x14ac:dyDescent="0.25">
      <c r="A5897" t="s">
        <v>22443</v>
      </c>
      <c r="B5897" t="s">
        <v>22444</v>
      </c>
      <c r="C5897" s="1" t="str">
        <f t="shared" si="955"/>
        <v>21:0624</v>
      </c>
      <c r="D5897" s="1" t="str">
        <f t="shared" si="956"/>
        <v>21:0195</v>
      </c>
      <c r="E5897" t="s">
        <v>22445</v>
      </c>
      <c r="F5897" t="s">
        <v>22446</v>
      </c>
      <c r="H5897">
        <v>62.743078099999998</v>
      </c>
      <c r="I5897">
        <v>-140.3362946</v>
      </c>
      <c r="J5897" s="1" t="str">
        <f t="shared" si="957"/>
        <v>NGR bulk stream sediment</v>
      </c>
      <c r="K5897" s="1" t="str">
        <f t="shared" si="958"/>
        <v>&lt;177 micron (NGR)</v>
      </c>
      <c r="L5897">
        <v>69</v>
      </c>
      <c r="M5897" t="s">
        <v>121</v>
      </c>
      <c r="N5897">
        <v>1354</v>
      </c>
      <c r="O5897">
        <v>60</v>
      </c>
      <c r="P5897">
        <v>22</v>
      </c>
      <c r="Q5897">
        <v>10</v>
      </c>
      <c r="R5897">
        <v>18</v>
      </c>
      <c r="S5897">
        <v>8</v>
      </c>
      <c r="T5897">
        <v>-0.2</v>
      </c>
      <c r="U5897">
        <v>432</v>
      </c>
      <c r="V5897">
        <v>2</v>
      </c>
      <c r="W5897">
        <v>-0.2</v>
      </c>
      <c r="X5897">
        <v>2</v>
      </c>
      <c r="Y5897">
        <v>-2</v>
      </c>
      <c r="Z5897">
        <v>46</v>
      </c>
      <c r="AA5897">
        <v>0.2</v>
      </c>
      <c r="AB5897">
        <v>2</v>
      </c>
      <c r="AC5897">
        <v>611</v>
      </c>
      <c r="AD5897">
        <v>40</v>
      </c>
      <c r="AE5897">
        <v>2</v>
      </c>
      <c r="AF5897">
        <v>16</v>
      </c>
      <c r="AG5897">
        <v>7</v>
      </c>
      <c r="AH5897">
        <v>250</v>
      </c>
    </row>
    <row r="5898" spans="1:34" hidden="1" x14ac:dyDescent="0.25">
      <c r="A5898" t="s">
        <v>22447</v>
      </c>
      <c r="B5898" t="s">
        <v>22448</v>
      </c>
      <c r="C5898" s="1" t="str">
        <f t="shared" si="955"/>
        <v>21:0624</v>
      </c>
      <c r="D5898" s="1" t="str">
        <f t="shared" si="956"/>
        <v>21:0195</v>
      </c>
      <c r="E5898" t="s">
        <v>22449</v>
      </c>
      <c r="F5898" t="s">
        <v>22450</v>
      </c>
      <c r="H5898">
        <v>62.679021300000002</v>
      </c>
      <c r="I5898">
        <v>-140.3093288</v>
      </c>
      <c r="J5898" s="1" t="str">
        <f t="shared" si="957"/>
        <v>NGR bulk stream sediment</v>
      </c>
      <c r="K5898" s="1" t="str">
        <f t="shared" si="958"/>
        <v>&lt;177 micron (NGR)</v>
      </c>
      <c r="L5898">
        <v>69</v>
      </c>
      <c r="M5898" t="s">
        <v>126</v>
      </c>
      <c r="N5898">
        <v>1355</v>
      </c>
      <c r="O5898">
        <v>80</v>
      </c>
      <c r="P5898">
        <v>20</v>
      </c>
      <c r="Q5898">
        <v>6</v>
      </c>
      <c r="R5898">
        <v>17</v>
      </c>
      <c r="S5898">
        <v>8</v>
      </c>
      <c r="T5898">
        <v>-0.2</v>
      </c>
      <c r="U5898">
        <v>408</v>
      </c>
      <c r="V5898">
        <v>2.04</v>
      </c>
      <c r="W5898">
        <v>-0.2</v>
      </c>
      <c r="X5898">
        <v>-1</v>
      </c>
      <c r="Y5898">
        <v>-2</v>
      </c>
      <c r="Z5898">
        <v>44</v>
      </c>
      <c r="AA5898">
        <v>-0.2</v>
      </c>
      <c r="AB5898">
        <v>3</v>
      </c>
      <c r="AC5898">
        <v>560</v>
      </c>
      <c r="AD5898">
        <v>30</v>
      </c>
      <c r="AE5898">
        <v>-2</v>
      </c>
      <c r="AF5898">
        <v>14.6</v>
      </c>
      <c r="AG5898">
        <v>3.9</v>
      </c>
      <c r="AH5898">
        <v>330</v>
      </c>
    </row>
    <row r="5899" spans="1:34" hidden="1" x14ac:dyDescent="0.25">
      <c r="A5899" t="s">
        <v>22451</v>
      </c>
      <c r="B5899" t="s">
        <v>22452</v>
      </c>
      <c r="C5899" s="1" t="str">
        <f t="shared" si="955"/>
        <v>21:0624</v>
      </c>
      <c r="D5899" s="1" t="str">
        <f t="shared" si="956"/>
        <v>21:0195</v>
      </c>
      <c r="E5899" t="s">
        <v>22453</v>
      </c>
      <c r="F5899" t="s">
        <v>22454</v>
      </c>
      <c r="H5899">
        <v>62.6487032</v>
      </c>
      <c r="I5899">
        <v>-140.29723469999999</v>
      </c>
      <c r="J5899" s="1" t="str">
        <f t="shared" si="957"/>
        <v>NGR bulk stream sediment</v>
      </c>
      <c r="K5899" s="1" t="str">
        <f t="shared" si="958"/>
        <v>&lt;177 micron (NGR)</v>
      </c>
      <c r="L5899">
        <v>69</v>
      </c>
      <c r="M5899" t="s">
        <v>131</v>
      </c>
      <c r="N5899">
        <v>1356</v>
      </c>
      <c r="O5899">
        <v>61</v>
      </c>
      <c r="P5899">
        <v>8</v>
      </c>
      <c r="Q5899">
        <v>5</v>
      </c>
      <c r="R5899">
        <v>10</v>
      </c>
      <c r="S5899">
        <v>4</v>
      </c>
      <c r="T5899">
        <v>-0.2</v>
      </c>
      <c r="U5899">
        <v>211</v>
      </c>
      <c r="V5899">
        <v>1.84</v>
      </c>
      <c r="W5899">
        <v>0.2</v>
      </c>
      <c r="X5899">
        <v>1</v>
      </c>
      <c r="Y5899">
        <v>-2</v>
      </c>
      <c r="Z5899">
        <v>42</v>
      </c>
      <c r="AA5899">
        <v>-0.2</v>
      </c>
      <c r="AB5899">
        <v>2</v>
      </c>
      <c r="AC5899">
        <v>603</v>
      </c>
      <c r="AD5899">
        <v>10</v>
      </c>
      <c r="AE5899">
        <v>-2</v>
      </c>
      <c r="AF5899">
        <v>7.2</v>
      </c>
      <c r="AG5899">
        <v>3.2</v>
      </c>
      <c r="AH5899">
        <v>290</v>
      </c>
    </row>
    <row r="5900" spans="1:34" hidden="1" x14ac:dyDescent="0.25">
      <c r="A5900" t="s">
        <v>22455</v>
      </c>
      <c r="B5900" t="s">
        <v>22456</v>
      </c>
      <c r="C5900" s="1" t="str">
        <f t="shared" si="955"/>
        <v>21:0624</v>
      </c>
      <c r="D5900" s="1" t="str">
        <f t="shared" si="956"/>
        <v>21:0195</v>
      </c>
      <c r="E5900" t="s">
        <v>22457</v>
      </c>
      <c r="F5900" t="s">
        <v>22458</v>
      </c>
      <c r="H5900">
        <v>62.480834999999999</v>
      </c>
      <c r="I5900">
        <v>-140.81168310000001</v>
      </c>
      <c r="J5900" s="1" t="str">
        <f t="shared" si="957"/>
        <v>NGR bulk stream sediment</v>
      </c>
      <c r="K5900" s="1" t="str">
        <f t="shared" si="958"/>
        <v>&lt;177 micron (NGR)</v>
      </c>
      <c r="L5900">
        <v>70</v>
      </c>
      <c r="M5900" t="s">
        <v>38</v>
      </c>
      <c r="N5900">
        <v>1357</v>
      </c>
      <c r="O5900">
        <v>88</v>
      </c>
      <c r="P5900">
        <v>50</v>
      </c>
      <c r="Q5900">
        <v>9</v>
      </c>
      <c r="R5900">
        <v>34</v>
      </c>
      <c r="S5900">
        <v>16</v>
      </c>
      <c r="T5900">
        <v>0.2</v>
      </c>
      <c r="U5900">
        <v>520</v>
      </c>
      <c r="V5900">
        <v>3.4</v>
      </c>
      <c r="W5900">
        <v>-0.2</v>
      </c>
      <c r="X5900">
        <v>7</v>
      </c>
      <c r="Y5900">
        <v>2</v>
      </c>
      <c r="Z5900">
        <v>58</v>
      </c>
      <c r="AA5900">
        <v>1.5</v>
      </c>
      <c r="AB5900">
        <v>4</v>
      </c>
      <c r="AC5900">
        <v>657</v>
      </c>
      <c r="AD5900">
        <v>95</v>
      </c>
      <c r="AE5900">
        <v>-2</v>
      </c>
      <c r="AF5900">
        <v>3.4</v>
      </c>
      <c r="AG5900">
        <v>2</v>
      </c>
      <c r="AH5900">
        <v>310</v>
      </c>
    </row>
    <row r="5901" spans="1:34" hidden="1" x14ac:dyDescent="0.25">
      <c r="A5901" t="s">
        <v>22459</v>
      </c>
      <c r="B5901" t="s">
        <v>22460</v>
      </c>
      <c r="C5901" s="1" t="str">
        <f t="shared" si="955"/>
        <v>21:0624</v>
      </c>
      <c r="D5901" s="1" t="str">
        <f t="shared" si="956"/>
        <v>21:0195</v>
      </c>
      <c r="E5901" t="s">
        <v>22461</v>
      </c>
      <c r="F5901" t="s">
        <v>22462</v>
      </c>
      <c r="H5901">
        <v>62.523380000000003</v>
      </c>
      <c r="I5901">
        <v>-140.56599660000001</v>
      </c>
      <c r="J5901" s="1" t="str">
        <f t="shared" si="957"/>
        <v>NGR bulk stream sediment</v>
      </c>
      <c r="K5901" s="1" t="str">
        <f t="shared" si="958"/>
        <v>&lt;177 micron (NGR)</v>
      </c>
      <c r="L5901">
        <v>70</v>
      </c>
      <c r="M5901" t="s">
        <v>43</v>
      </c>
      <c r="N5901">
        <v>1358</v>
      </c>
      <c r="O5901">
        <v>52</v>
      </c>
      <c r="P5901">
        <v>40</v>
      </c>
      <c r="Q5901">
        <v>5</v>
      </c>
      <c r="R5901">
        <v>18</v>
      </c>
      <c r="S5901">
        <v>3</v>
      </c>
      <c r="T5901">
        <v>-0.2</v>
      </c>
      <c r="U5901">
        <v>420</v>
      </c>
      <c r="V5901">
        <v>1.52</v>
      </c>
      <c r="W5901">
        <v>-0.2</v>
      </c>
      <c r="X5901">
        <v>1</v>
      </c>
      <c r="Y5901">
        <v>-2</v>
      </c>
      <c r="Z5901">
        <v>13</v>
      </c>
      <c r="AA5901">
        <v>0.3</v>
      </c>
      <c r="AB5901">
        <v>2</v>
      </c>
      <c r="AC5901">
        <v>303</v>
      </c>
      <c r="AD5901">
        <v>85</v>
      </c>
      <c r="AE5901">
        <v>-2</v>
      </c>
      <c r="AF5901">
        <v>54.8</v>
      </c>
      <c r="AG5901">
        <v>0.8</v>
      </c>
      <c r="AH5901">
        <v>130</v>
      </c>
    </row>
    <row r="5902" spans="1:34" hidden="1" x14ac:dyDescent="0.25">
      <c r="A5902" t="s">
        <v>22463</v>
      </c>
      <c r="B5902" t="s">
        <v>22464</v>
      </c>
      <c r="C5902" s="1" t="str">
        <f t="shared" si="955"/>
        <v>21:0624</v>
      </c>
      <c r="D5902" s="1" t="str">
        <f t="shared" si="956"/>
        <v>21:0195</v>
      </c>
      <c r="E5902" t="s">
        <v>22457</v>
      </c>
      <c r="F5902" t="s">
        <v>22465</v>
      </c>
      <c r="H5902">
        <v>62.480834999999999</v>
      </c>
      <c r="I5902">
        <v>-140.81168310000001</v>
      </c>
      <c r="J5902" s="1" t="str">
        <f t="shared" si="957"/>
        <v>NGR bulk stream sediment</v>
      </c>
      <c r="K5902" s="1" t="str">
        <f t="shared" si="958"/>
        <v>&lt;177 micron (NGR)</v>
      </c>
      <c r="L5902">
        <v>70</v>
      </c>
      <c r="M5902" t="s">
        <v>47</v>
      </c>
      <c r="N5902">
        <v>1359</v>
      </c>
      <c r="O5902">
        <v>87</v>
      </c>
      <c r="P5902">
        <v>50</v>
      </c>
      <c r="Q5902">
        <v>10</v>
      </c>
      <c r="R5902">
        <v>33</v>
      </c>
      <c r="S5902">
        <v>15</v>
      </c>
      <c r="T5902">
        <v>0.2</v>
      </c>
      <c r="U5902">
        <v>520</v>
      </c>
      <c r="V5902">
        <v>3.6</v>
      </c>
      <c r="W5902">
        <v>-0.2</v>
      </c>
      <c r="X5902">
        <v>6</v>
      </c>
      <c r="Y5902">
        <v>-2</v>
      </c>
      <c r="Z5902">
        <v>56</v>
      </c>
      <c r="AA5902">
        <v>1.6</v>
      </c>
      <c r="AB5902">
        <v>5</v>
      </c>
      <c r="AC5902">
        <v>657</v>
      </c>
      <c r="AD5902">
        <v>105</v>
      </c>
      <c r="AE5902">
        <v>-2</v>
      </c>
      <c r="AF5902">
        <v>2.4</v>
      </c>
      <c r="AG5902">
        <v>1.8</v>
      </c>
      <c r="AH5902">
        <v>290</v>
      </c>
    </row>
    <row r="5903" spans="1:34" hidden="1" x14ac:dyDescent="0.25">
      <c r="A5903" t="s">
        <v>22466</v>
      </c>
      <c r="B5903" t="s">
        <v>22467</v>
      </c>
      <c r="C5903" s="1" t="str">
        <f t="shared" si="955"/>
        <v>21:0624</v>
      </c>
      <c r="D5903" s="1" t="str">
        <f t="shared" si="956"/>
        <v>21:0195</v>
      </c>
      <c r="E5903" t="s">
        <v>22457</v>
      </c>
      <c r="F5903" t="s">
        <v>22468</v>
      </c>
      <c r="H5903">
        <v>62.480834999999999</v>
      </c>
      <c r="I5903">
        <v>-140.81168310000001</v>
      </c>
      <c r="J5903" s="1" t="str">
        <f t="shared" si="957"/>
        <v>NGR bulk stream sediment</v>
      </c>
      <c r="K5903" s="1" t="str">
        <f t="shared" si="958"/>
        <v>&lt;177 micron (NGR)</v>
      </c>
      <c r="L5903">
        <v>70</v>
      </c>
      <c r="M5903" t="s">
        <v>51</v>
      </c>
      <c r="N5903">
        <v>1360</v>
      </c>
      <c r="O5903">
        <v>84</v>
      </c>
      <c r="P5903">
        <v>46</v>
      </c>
      <c r="Q5903">
        <v>9</v>
      </c>
      <c r="R5903">
        <v>31</v>
      </c>
      <c r="S5903">
        <v>13</v>
      </c>
      <c r="T5903">
        <v>0.3</v>
      </c>
      <c r="U5903">
        <v>500</v>
      </c>
      <c r="V5903">
        <v>3.4</v>
      </c>
      <c r="W5903">
        <v>-0.2</v>
      </c>
      <c r="X5903">
        <v>7</v>
      </c>
      <c r="Y5903">
        <v>-2</v>
      </c>
      <c r="Z5903">
        <v>56</v>
      </c>
      <c r="AA5903">
        <v>1.7</v>
      </c>
      <c r="AB5903">
        <v>4</v>
      </c>
      <c r="AC5903">
        <v>625</v>
      </c>
      <c r="AD5903">
        <v>85</v>
      </c>
      <c r="AE5903">
        <v>-2</v>
      </c>
      <c r="AF5903">
        <v>2.6</v>
      </c>
      <c r="AG5903">
        <v>1.9</v>
      </c>
      <c r="AH5903">
        <v>250</v>
      </c>
    </row>
    <row r="5904" spans="1:34" hidden="1" x14ac:dyDescent="0.25">
      <c r="A5904" t="s">
        <v>22469</v>
      </c>
      <c r="B5904" t="s">
        <v>22470</v>
      </c>
      <c r="C5904" s="1" t="str">
        <f t="shared" si="955"/>
        <v>21:0624</v>
      </c>
      <c r="D5904" s="1" t="str">
        <f t="shared" si="956"/>
        <v>21:0195</v>
      </c>
      <c r="E5904" t="s">
        <v>22471</v>
      </c>
      <c r="F5904" t="s">
        <v>22472</v>
      </c>
      <c r="H5904">
        <v>62.490418499999997</v>
      </c>
      <c r="I5904">
        <v>-140.5681654</v>
      </c>
      <c r="J5904" s="1" t="str">
        <f t="shared" si="957"/>
        <v>NGR bulk stream sediment</v>
      </c>
      <c r="K5904" s="1" t="str">
        <f t="shared" si="958"/>
        <v>&lt;177 micron (NGR)</v>
      </c>
      <c r="L5904">
        <v>70</v>
      </c>
      <c r="M5904" t="s">
        <v>56</v>
      </c>
      <c r="N5904">
        <v>1361</v>
      </c>
      <c r="O5904">
        <v>150</v>
      </c>
      <c r="P5904">
        <v>27</v>
      </c>
      <c r="Q5904">
        <v>8</v>
      </c>
      <c r="R5904">
        <v>29</v>
      </c>
      <c r="S5904">
        <v>36</v>
      </c>
      <c r="T5904">
        <v>0.3</v>
      </c>
      <c r="U5904">
        <v>9800</v>
      </c>
      <c r="V5904">
        <v>7.6</v>
      </c>
      <c r="W5904">
        <v>0.2</v>
      </c>
      <c r="X5904">
        <v>14</v>
      </c>
      <c r="Y5904">
        <v>3</v>
      </c>
      <c r="Z5904">
        <v>52</v>
      </c>
      <c r="AA5904">
        <v>0.5</v>
      </c>
      <c r="AB5904">
        <v>3</v>
      </c>
      <c r="AC5904">
        <v>712</v>
      </c>
      <c r="AD5904">
        <v>85</v>
      </c>
      <c r="AE5904">
        <v>-2</v>
      </c>
      <c r="AF5904">
        <v>40</v>
      </c>
      <c r="AG5904">
        <v>1</v>
      </c>
      <c r="AH5904">
        <v>105</v>
      </c>
    </row>
    <row r="5905" spans="1:34" hidden="1" x14ac:dyDescent="0.25">
      <c r="A5905" t="s">
        <v>22473</v>
      </c>
      <c r="B5905" t="s">
        <v>22474</v>
      </c>
      <c r="C5905" s="1" t="str">
        <f t="shared" si="955"/>
        <v>21:0624</v>
      </c>
      <c r="D5905" s="1" t="str">
        <f t="shared" si="956"/>
        <v>21:0195</v>
      </c>
      <c r="E5905" t="s">
        <v>22475</v>
      </c>
      <c r="F5905" t="s">
        <v>22476</v>
      </c>
      <c r="H5905">
        <v>62.514657900000003</v>
      </c>
      <c r="I5905">
        <v>-140.48491920000001</v>
      </c>
      <c r="J5905" s="1" t="str">
        <f t="shared" si="957"/>
        <v>NGR bulk stream sediment</v>
      </c>
      <c r="K5905" s="1" t="str">
        <f t="shared" si="958"/>
        <v>&lt;177 micron (NGR)</v>
      </c>
      <c r="L5905">
        <v>70</v>
      </c>
      <c r="M5905" t="s">
        <v>61</v>
      </c>
      <c r="N5905">
        <v>1362</v>
      </c>
      <c r="O5905">
        <v>100</v>
      </c>
      <c r="P5905">
        <v>25</v>
      </c>
      <c r="Q5905">
        <v>5</v>
      </c>
      <c r="R5905">
        <v>26</v>
      </c>
      <c r="S5905">
        <v>11</v>
      </c>
      <c r="T5905">
        <v>0.4</v>
      </c>
      <c r="U5905">
        <v>430</v>
      </c>
      <c r="V5905">
        <v>2.6</v>
      </c>
      <c r="W5905">
        <v>0.3</v>
      </c>
      <c r="X5905">
        <v>2</v>
      </c>
      <c r="Y5905">
        <v>-2</v>
      </c>
      <c r="Z5905">
        <v>45</v>
      </c>
      <c r="AA5905">
        <v>0.3</v>
      </c>
      <c r="AB5905">
        <v>1</v>
      </c>
      <c r="AC5905">
        <v>602</v>
      </c>
      <c r="AD5905">
        <v>40</v>
      </c>
      <c r="AE5905">
        <v>-2</v>
      </c>
      <c r="AF5905">
        <v>11.6</v>
      </c>
      <c r="AG5905">
        <v>1.7</v>
      </c>
      <c r="AH5905">
        <v>210</v>
      </c>
    </row>
    <row r="5906" spans="1:34" hidden="1" x14ac:dyDescent="0.25">
      <c r="A5906" t="s">
        <v>22477</v>
      </c>
      <c r="B5906" t="s">
        <v>22478</v>
      </c>
      <c r="C5906" s="1" t="str">
        <f t="shared" si="955"/>
        <v>21:0624</v>
      </c>
      <c r="D5906" s="1" t="str">
        <f t="shared" si="956"/>
        <v>21:0195</v>
      </c>
      <c r="E5906" t="s">
        <v>22479</v>
      </c>
      <c r="F5906" t="s">
        <v>22480</v>
      </c>
      <c r="H5906">
        <v>62.530438500000002</v>
      </c>
      <c r="I5906">
        <v>-140.42774019999999</v>
      </c>
      <c r="J5906" s="1" t="str">
        <f t="shared" si="957"/>
        <v>NGR bulk stream sediment</v>
      </c>
      <c r="K5906" s="1" t="str">
        <f t="shared" si="958"/>
        <v>&lt;177 micron (NGR)</v>
      </c>
      <c r="L5906">
        <v>70</v>
      </c>
      <c r="M5906" t="s">
        <v>66</v>
      </c>
      <c r="N5906">
        <v>1363</v>
      </c>
      <c r="O5906">
        <v>68</v>
      </c>
      <c r="P5906">
        <v>23</v>
      </c>
      <c r="Q5906">
        <v>5</v>
      </c>
      <c r="R5906">
        <v>23</v>
      </c>
      <c r="S5906">
        <v>10</v>
      </c>
      <c r="T5906">
        <v>0.5</v>
      </c>
      <c r="U5906">
        <v>360</v>
      </c>
      <c r="V5906">
        <v>2.6</v>
      </c>
      <c r="W5906">
        <v>-0.2</v>
      </c>
      <c r="X5906">
        <v>3</v>
      </c>
      <c r="Y5906">
        <v>-2</v>
      </c>
      <c r="Z5906">
        <v>53</v>
      </c>
      <c r="AA5906">
        <v>0.2</v>
      </c>
      <c r="AB5906">
        <v>-1</v>
      </c>
      <c r="AC5906">
        <v>582</v>
      </c>
      <c r="AD5906">
        <v>25</v>
      </c>
      <c r="AE5906">
        <v>-2</v>
      </c>
      <c r="AF5906">
        <v>4.5999999999999996</v>
      </c>
      <c r="AG5906">
        <v>1.7</v>
      </c>
      <c r="AH5906">
        <v>240</v>
      </c>
    </row>
    <row r="5907" spans="1:34" hidden="1" x14ac:dyDescent="0.25">
      <c r="A5907" t="s">
        <v>22481</v>
      </c>
      <c r="B5907" t="s">
        <v>22482</v>
      </c>
      <c r="C5907" s="1" t="str">
        <f t="shared" si="955"/>
        <v>21:0624</v>
      </c>
      <c r="D5907" s="1" t="str">
        <f t="shared" si="956"/>
        <v>21:0195</v>
      </c>
      <c r="E5907" t="s">
        <v>22483</v>
      </c>
      <c r="F5907" t="s">
        <v>22484</v>
      </c>
      <c r="H5907">
        <v>62.5574692</v>
      </c>
      <c r="I5907">
        <v>-140.37238350000001</v>
      </c>
      <c r="J5907" s="1" t="str">
        <f t="shared" si="957"/>
        <v>NGR bulk stream sediment</v>
      </c>
      <c r="K5907" s="1" t="str">
        <f t="shared" si="958"/>
        <v>&lt;177 micron (NGR)</v>
      </c>
      <c r="L5907">
        <v>70</v>
      </c>
      <c r="M5907" t="s">
        <v>76</v>
      </c>
      <c r="N5907">
        <v>1364</v>
      </c>
      <c r="O5907">
        <v>72</v>
      </c>
      <c r="P5907">
        <v>30</v>
      </c>
      <c r="Q5907">
        <v>6</v>
      </c>
      <c r="R5907">
        <v>22</v>
      </c>
      <c r="S5907">
        <v>7</v>
      </c>
      <c r="T5907">
        <v>-0.2</v>
      </c>
      <c r="U5907">
        <v>260</v>
      </c>
      <c r="V5907">
        <v>2.4</v>
      </c>
      <c r="W5907">
        <v>-0.2</v>
      </c>
      <c r="X5907">
        <v>1</v>
      </c>
      <c r="Y5907">
        <v>-2</v>
      </c>
      <c r="Z5907">
        <v>44</v>
      </c>
      <c r="AA5907">
        <v>0.2</v>
      </c>
      <c r="AB5907">
        <v>3</v>
      </c>
      <c r="AC5907">
        <v>718</v>
      </c>
      <c r="AD5907">
        <v>25</v>
      </c>
      <c r="AE5907">
        <v>-2</v>
      </c>
      <c r="AF5907">
        <v>8.6</v>
      </c>
      <c r="AG5907">
        <v>2.1</v>
      </c>
      <c r="AH5907">
        <v>210</v>
      </c>
    </row>
    <row r="5908" spans="1:34" hidden="1" x14ac:dyDescent="0.25">
      <c r="A5908" t="s">
        <v>22485</v>
      </c>
      <c r="B5908" t="s">
        <v>22486</v>
      </c>
      <c r="C5908" s="1" t="str">
        <f t="shared" si="955"/>
        <v>21:0624</v>
      </c>
      <c r="D5908" s="1" t="str">
        <f t="shared" si="956"/>
        <v>21:0195</v>
      </c>
      <c r="E5908" t="s">
        <v>22487</v>
      </c>
      <c r="F5908" t="s">
        <v>22488</v>
      </c>
      <c r="H5908">
        <v>62.562553999999999</v>
      </c>
      <c r="I5908">
        <v>-140.38140079999999</v>
      </c>
      <c r="J5908" s="1" t="str">
        <f t="shared" si="957"/>
        <v>NGR bulk stream sediment</v>
      </c>
      <c r="K5908" s="1" t="str">
        <f t="shared" si="958"/>
        <v>&lt;177 micron (NGR)</v>
      </c>
      <c r="L5908">
        <v>70</v>
      </c>
      <c r="M5908" t="s">
        <v>81</v>
      </c>
      <c r="N5908">
        <v>1365</v>
      </c>
      <c r="O5908">
        <v>201</v>
      </c>
      <c r="P5908">
        <v>33</v>
      </c>
      <c r="Q5908">
        <v>7</v>
      </c>
      <c r="R5908">
        <v>39</v>
      </c>
      <c r="S5908">
        <v>9</v>
      </c>
      <c r="T5908">
        <v>0.5</v>
      </c>
      <c r="U5908">
        <v>184</v>
      </c>
      <c r="V5908">
        <v>2.2000000000000002</v>
      </c>
      <c r="W5908">
        <v>2.9</v>
      </c>
      <c r="X5908">
        <v>4</v>
      </c>
      <c r="Y5908">
        <v>-2</v>
      </c>
      <c r="Z5908">
        <v>37</v>
      </c>
      <c r="AA5908">
        <v>-0.2</v>
      </c>
      <c r="AB5908">
        <v>3</v>
      </c>
      <c r="AC5908">
        <v>614</v>
      </c>
      <c r="AD5908">
        <v>65</v>
      </c>
      <c r="AE5908">
        <v>-2</v>
      </c>
      <c r="AF5908">
        <v>29.8</v>
      </c>
      <c r="AG5908">
        <v>1.8</v>
      </c>
      <c r="AH5908">
        <v>210</v>
      </c>
    </row>
    <row r="5909" spans="1:34" hidden="1" x14ac:dyDescent="0.25">
      <c r="A5909" t="s">
        <v>22489</v>
      </c>
      <c r="B5909" t="s">
        <v>22490</v>
      </c>
      <c r="C5909" s="1" t="str">
        <f t="shared" si="955"/>
        <v>21:0624</v>
      </c>
      <c r="D5909" s="1" t="str">
        <f t="shared" si="956"/>
        <v>21:0195</v>
      </c>
      <c r="E5909" t="s">
        <v>22491</v>
      </c>
      <c r="F5909" t="s">
        <v>22492</v>
      </c>
      <c r="H5909">
        <v>62.614475300000002</v>
      </c>
      <c r="I5909">
        <v>-140.2896633</v>
      </c>
      <c r="J5909" s="1" t="str">
        <f t="shared" si="957"/>
        <v>NGR bulk stream sediment</v>
      </c>
      <c r="K5909" s="1" t="str">
        <f t="shared" si="958"/>
        <v>&lt;177 micron (NGR)</v>
      </c>
      <c r="L5909">
        <v>70</v>
      </c>
      <c r="M5909" t="s">
        <v>86</v>
      </c>
      <c r="N5909">
        <v>1366</v>
      </c>
      <c r="O5909">
        <v>70</v>
      </c>
      <c r="P5909">
        <v>13</v>
      </c>
      <c r="Q5909">
        <v>13</v>
      </c>
      <c r="R5909">
        <v>13</v>
      </c>
      <c r="S5909">
        <v>8</v>
      </c>
      <c r="T5909">
        <v>0.3</v>
      </c>
      <c r="U5909">
        <v>310</v>
      </c>
      <c r="V5909">
        <v>2.2000000000000002</v>
      </c>
      <c r="W5909">
        <v>-0.2</v>
      </c>
      <c r="X5909">
        <v>2</v>
      </c>
      <c r="Y5909">
        <v>-2</v>
      </c>
      <c r="Z5909">
        <v>36</v>
      </c>
      <c r="AA5909">
        <v>0.2</v>
      </c>
      <c r="AB5909">
        <v>3</v>
      </c>
      <c r="AC5909">
        <v>616</v>
      </c>
      <c r="AD5909">
        <v>15</v>
      </c>
      <c r="AE5909">
        <v>-2</v>
      </c>
      <c r="AF5909">
        <v>5.4</v>
      </c>
      <c r="AG5909">
        <v>2.9</v>
      </c>
      <c r="AH5909">
        <v>260</v>
      </c>
    </row>
    <row r="5910" spans="1:34" hidden="1" x14ac:dyDescent="0.25">
      <c r="A5910" t="s">
        <v>22493</v>
      </c>
      <c r="B5910" t="s">
        <v>22494</v>
      </c>
      <c r="C5910" s="1" t="str">
        <f t="shared" si="955"/>
        <v>21:0624</v>
      </c>
      <c r="D5910" s="1" t="str">
        <f t="shared" si="956"/>
        <v>21:0195</v>
      </c>
      <c r="E5910" t="s">
        <v>22495</v>
      </c>
      <c r="F5910" t="s">
        <v>22496</v>
      </c>
      <c r="H5910">
        <v>62.611076400000002</v>
      </c>
      <c r="I5910">
        <v>-140.2867243</v>
      </c>
      <c r="J5910" s="1" t="str">
        <f t="shared" si="957"/>
        <v>NGR bulk stream sediment</v>
      </c>
      <c r="K5910" s="1" t="str">
        <f t="shared" si="958"/>
        <v>&lt;177 micron (NGR)</v>
      </c>
      <c r="L5910">
        <v>70</v>
      </c>
      <c r="M5910" t="s">
        <v>91</v>
      </c>
      <c r="N5910">
        <v>1367</v>
      </c>
      <c r="O5910">
        <v>74</v>
      </c>
      <c r="P5910">
        <v>14</v>
      </c>
      <c r="Q5910">
        <v>12</v>
      </c>
      <c r="R5910">
        <v>14</v>
      </c>
      <c r="S5910">
        <v>7</v>
      </c>
      <c r="T5910">
        <v>-0.2</v>
      </c>
      <c r="U5910">
        <v>350</v>
      </c>
      <c r="V5910">
        <v>2.2000000000000002</v>
      </c>
      <c r="W5910">
        <v>0.2</v>
      </c>
      <c r="X5910">
        <v>2</v>
      </c>
      <c r="Y5910">
        <v>-2</v>
      </c>
      <c r="Z5910">
        <v>37</v>
      </c>
      <c r="AA5910">
        <v>0.3</v>
      </c>
      <c r="AB5910">
        <v>4</v>
      </c>
      <c r="AC5910">
        <v>687</v>
      </c>
      <c r="AD5910">
        <v>10</v>
      </c>
      <c r="AE5910">
        <v>-2</v>
      </c>
      <c r="AF5910">
        <v>5.8</v>
      </c>
      <c r="AG5910">
        <v>2.2000000000000002</v>
      </c>
      <c r="AH5910">
        <v>300</v>
      </c>
    </row>
    <row r="5911" spans="1:34" hidden="1" x14ac:dyDescent="0.25">
      <c r="A5911" t="s">
        <v>22497</v>
      </c>
      <c r="B5911" t="s">
        <v>22498</v>
      </c>
      <c r="C5911" s="1" t="str">
        <f t="shared" si="955"/>
        <v>21:0624</v>
      </c>
      <c r="D5911" s="1" t="str">
        <f t="shared" si="956"/>
        <v>21:0195</v>
      </c>
      <c r="E5911" t="s">
        <v>22499</v>
      </c>
      <c r="F5911" t="s">
        <v>22500</v>
      </c>
      <c r="H5911">
        <v>62.682466499999997</v>
      </c>
      <c r="I5911">
        <v>-140.26823329999999</v>
      </c>
      <c r="J5911" s="1" t="str">
        <f t="shared" si="957"/>
        <v>NGR bulk stream sediment</v>
      </c>
      <c r="K5911" s="1" t="str">
        <f t="shared" si="958"/>
        <v>&lt;177 micron (NGR)</v>
      </c>
      <c r="L5911">
        <v>70</v>
      </c>
      <c r="M5911" t="s">
        <v>96</v>
      </c>
      <c r="N5911">
        <v>1368</v>
      </c>
      <c r="O5911">
        <v>59</v>
      </c>
      <c r="P5911">
        <v>11</v>
      </c>
      <c r="Q5911">
        <v>6</v>
      </c>
      <c r="R5911">
        <v>10</v>
      </c>
      <c r="S5911">
        <v>9</v>
      </c>
      <c r="T5911">
        <v>-0.2</v>
      </c>
      <c r="U5911">
        <v>240</v>
      </c>
      <c r="V5911">
        <v>2.6</v>
      </c>
      <c r="W5911">
        <v>-0.2</v>
      </c>
      <c r="X5911">
        <v>1</v>
      </c>
      <c r="Y5911">
        <v>-2</v>
      </c>
      <c r="Z5911">
        <v>40</v>
      </c>
      <c r="AA5911">
        <v>-0.2</v>
      </c>
      <c r="AB5911">
        <v>5</v>
      </c>
      <c r="AC5911">
        <v>693</v>
      </c>
      <c r="AD5911">
        <v>-10</v>
      </c>
      <c r="AE5911">
        <v>-2</v>
      </c>
      <c r="AF5911">
        <v>4.4000000000000004</v>
      </c>
      <c r="AG5911">
        <v>3.6</v>
      </c>
      <c r="AH5911">
        <v>460</v>
      </c>
    </row>
    <row r="5912" spans="1:34" hidden="1" x14ac:dyDescent="0.25">
      <c r="A5912" t="s">
        <v>22501</v>
      </c>
      <c r="B5912" t="s">
        <v>22502</v>
      </c>
      <c r="C5912" s="1" t="str">
        <f t="shared" si="955"/>
        <v>21:0624</v>
      </c>
      <c r="D5912" s="1" t="str">
        <f t="shared" si="956"/>
        <v>21:0195</v>
      </c>
      <c r="E5912" t="s">
        <v>22503</v>
      </c>
      <c r="F5912" t="s">
        <v>22504</v>
      </c>
      <c r="H5912">
        <v>62.688359599999998</v>
      </c>
      <c r="I5912">
        <v>-140.2622863</v>
      </c>
      <c r="J5912" s="1" t="str">
        <f t="shared" si="957"/>
        <v>NGR bulk stream sediment</v>
      </c>
      <c r="K5912" s="1" t="str">
        <f t="shared" si="958"/>
        <v>&lt;177 micron (NGR)</v>
      </c>
      <c r="L5912">
        <v>70</v>
      </c>
      <c r="M5912" t="s">
        <v>101</v>
      </c>
      <c r="N5912">
        <v>1369</v>
      </c>
      <c r="O5912">
        <v>62</v>
      </c>
      <c r="P5912">
        <v>11</v>
      </c>
      <c r="Q5912">
        <v>5</v>
      </c>
      <c r="R5912">
        <v>8</v>
      </c>
      <c r="S5912">
        <v>8</v>
      </c>
      <c r="T5912">
        <v>0.2</v>
      </c>
      <c r="U5912">
        <v>260</v>
      </c>
      <c r="V5912">
        <v>2.4</v>
      </c>
      <c r="W5912">
        <v>-0.2</v>
      </c>
      <c r="X5912">
        <v>1</v>
      </c>
      <c r="Y5912">
        <v>-2</v>
      </c>
      <c r="Z5912">
        <v>40</v>
      </c>
      <c r="AA5912">
        <v>-0.2</v>
      </c>
      <c r="AB5912">
        <v>2</v>
      </c>
      <c r="AC5912">
        <v>687</v>
      </c>
      <c r="AD5912">
        <v>10</v>
      </c>
      <c r="AE5912">
        <v>-2</v>
      </c>
      <c r="AF5912">
        <v>5.6</v>
      </c>
      <c r="AG5912">
        <v>3.3</v>
      </c>
      <c r="AH5912">
        <v>630</v>
      </c>
    </row>
    <row r="5913" spans="1:34" hidden="1" x14ac:dyDescent="0.25">
      <c r="A5913" t="s">
        <v>22505</v>
      </c>
      <c r="B5913" t="s">
        <v>22506</v>
      </c>
      <c r="C5913" s="1" t="str">
        <f t="shared" si="955"/>
        <v>21:0624</v>
      </c>
      <c r="D5913" s="1" t="str">
        <f t="shared" si="956"/>
        <v>21:0195</v>
      </c>
      <c r="E5913" t="s">
        <v>22507</v>
      </c>
      <c r="F5913" t="s">
        <v>22508</v>
      </c>
      <c r="H5913">
        <v>62.734014500000001</v>
      </c>
      <c r="I5913">
        <v>-140.27494469999999</v>
      </c>
      <c r="J5913" s="1" t="str">
        <f t="shared" si="957"/>
        <v>NGR bulk stream sediment</v>
      </c>
      <c r="K5913" s="1" t="str">
        <f t="shared" si="958"/>
        <v>&lt;177 micron (NGR)</v>
      </c>
      <c r="L5913">
        <v>70</v>
      </c>
      <c r="M5913" t="s">
        <v>106</v>
      </c>
      <c r="N5913">
        <v>1370</v>
      </c>
      <c r="O5913">
        <v>55</v>
      </c>
      <c r="P5913">
        <v>8</v>
      </c>
      <c r="Q5913">
        <v>6</v>
      </c>
      <c r="R5913">
        <v>7</v>
      </c>
      <c r="S5913">
        <v>7</v>
      </c>
      <c r="T5913">
        <v>0.2</v>
      </c>
      <c r="U5913">
        <v>200</v>
      </c>
      <c r="V5913">
        <v>2.1</v>
      </c>
      <c r="W5913">
        <v>-0.2</v>
      </c>
      <c r="X5913">
        <v>1</v>
      </c>
      <c r="Y5913">
        <v>-2</v>
      </c>
      <c r="Z5913">
        <v>39</v>
      </c>
      <c r="AA5913">
        <v>-0.2</v>
      </c>
      <c r="AB5913">
        <v>3</v>
      </c>
      <c r="AC5913">
        <v>637</v>
      </c>
      <c r="AD5913">
        <v>15</v>
      </c>
      <c r="AE5913">
        <v>-2</v>
      </c>
      <c r="AF5913">
        <v>6.6</v>
      </c>
      <c r="AG5913">
        <v>3.1</v>
      </c>
      <c r="AH5913">
        <v>390</v>
      </c>
    </row>
    <row r="5914" spans="1:34" hidden="1" x14ac:dyDescent="0.25">
      <c r="A5914" t="s">
        <v>22509</v>
      </c>
      <c r="B5914" t="s">
        <v>22510</v>
      </c>
      <c r="C5914" s="1" t="str">
        <f t="shared" si="955"/>
        <v>21:0624</v>
      </c>
      <c r="D5914" s="1" t="str">
        <f t="shared" si="956"/>
        <v>21:0195</v>
      </c>
      <c r="E5914" t="s">
        <v>22511</v>
      </c>
      <c r="F5914" t="s">
        <v>22512</v>
      </c>
      <c r="H5914">
        <v>62.752408099999997</v>
      </c>
      <c r="I5914">
        <v>-140.26664410000001</v>
      </c>
      <c r="J5914" s="1" t="str">
        <f t="shared" si="957"/>
        <v>NGR bulk stream sediment</v>
      </c>
      <c r="K5914" s="1" t="str">
        <f t="shared" si="958"/>
        <v>&lt;177 micron (NGR)</v>
      </c>
      <c r="L5914">
        <v>70</v>
      </c>
      <c r="M5914" t="s">
        <v>111</v>
      </c>
      <c r="N5914">
        <v>1371</v>
      </c>
      <c r="O5914">
        <v>57</v>
      </c>
      <c r="P5914">
        <v>9</v>
      </c>
      <c r="Q5914">
        <v>6</v>
      </c>
      <c r="R5914">
        <v>11</v>
      </c>
      <c r="S5914">
        <v>7</v>
      </c>
      <c r="T5914">
        <v>0.3</v>
      </c>
      <c r="U5914">
        <v>210</v>
      </c>
      <c r="V5914">
        <v>2.2999999999999998</v>
      </c>
      <c r="W5914">
        <v>-0.2</v>
      </c>
      <c r="X5914">
        <v>1</v>
      </c>
      <c r="Y5914">
        <v>-2</v>
      </c>
      <c r="Z5914">
        <v>39</v>
      </c>
      <c r="AA5914">
        <v>-0.2</v>
      </c>
      <c r="AB5914">
        <v>3</v>
      </c>
      <c r="AC5914">
        <v>672</v>
      </c>
      <c r="AD5914">
        <v>10</v>
      </c>
      <c r="AE5914">
        <v>-2</v>
      </c>
      <c r="AF5914">
        <v>6.8</v>
      </c>
      <c r="AG5914">
        <v>2.7</v>
      </c>
      <c r="AH5914">
        <v>460</v>
      </c>
    </row>
    <row r="5915" spans="1:34" hidden="1" x14ac:dyDescent="0.25">
      <c r="A5915" t="s">
        <v>22513</v>
      </c>
      <c r="B5915" t="s">
        <v>22514</v>
      </c>
      <c r="C5915" s="1" t="str">
        <f t="shared" si="955"/>
        <v>21:0624</v>
      </c>
      <c r="D5915" s="1" t="str">
        <f t="shared" si="956"/>
        <v>21:0195</v>
      </c>
      <c r="E5915" t="s">
        <v>22515</v>
      </c>
      <c r="F5915" t="s">
        <v>22516</v>
      </c>
      <c r="H5915">
        <v>62.7624146</v>
      </c>
      <c r="I5915">
        <v>-140.2459695</v>
      </c>
      <c r="J5915" s="1" t="str">
        <f t="shared" si="957"/>
        <v>NGR bulk stream sediment</v>
      </c>
      <c r="K5915" s="1" t="str">
        <f t="shared" si="958"/>
        <v>&lt;177 micron (NGR)</v>
      </c>
      <c r="L5915">
        <v>70</v>
      </c>
      <c r="M5915" t="s">
        <v>116</v>
      </c>
      <c r="N5915">
        <v>1372</v>
      </c>
      <c r="O5915">
        <v>60</v>
      </c>
      <c r="P5915">
        <v>21</v>
      </c>
      <c r="Q5915">
        <v>7</v>
      </c>
      <c r="R5915">
        <v>19</v>
      </c>
      <c r="S5915">
        <v>10</v>
      </c>
      <c r="T5915">
        <v>0.2</v>
      </c>
      <c r="U5915">
        <v>340</v>
      </c>
      <c r="V5915">
        <v>2.6</v>
      </c>
      <c r="W5915">
        <v>-0.2</v>
      </c>
      <c r="X5915">
        <v>1</v>
      </c>
      <c r="Y5915">
        <v>-2</v>
      </c>
      <c r="Z5915">
        <v>51</v>
      </c>
      <c r="AA5915">
        <v>-0.2</v>
      </c>
      <c r="AB5915">
        <v>3</v>
      </c>
      <c r="AC5915">
        <v>592</v>
      </c>
      <c r="AD5915">
        <v>20</v>
      </c>
      <c r="AE5915">
        <v>2</v>
      </c>
      <c r="AF5915">
        <v>10</v>
      </c>
      <c r="AG5915">
        <v>9.6999999999999993</v>
      </c>
      <c r="AH5915">
        <v>430</v>
      </c>
    </row>
    <row r="5916" spans="1:34" hidden="1" x14ac:dyDescent="0.25">
      <c r="A5916" t="s">
        <v>22517</v>
      </c>
      <c r="B5916" t="s">
        <v>22518</v>
      </c>
      <c r="C5916" s="1" t="str">
        <f t="shared" si="955"/>
        <v>21:0624</v>
      </c>
      <c r="D5916" s="1" t="str">
        <f t="shared" si="956"/>
        <v>21:0195</v>
      </c>
      <c r="E5916" t="s">
        <v>22519</v>
      </c>
      <c r="F5916" t="s">
        <v>22520</v>
      </c>
      <c r="H5916">
        <v>62.8008758</v>
      </c>
      <c r="I5916">
        <v>-140.2066695</v>
      </c>
      <c r="J5916" s="1" t="str">
        <f t="shared" si="957"/>
        <v>NGR bulk stream sediment</v>
      </c>
      <c r="K5916" s="1" t="str">
        <f t="shared" si="958"/>
        <v>&lt;177 micron (NGR)</v>
      </c>
      <c r="L5916">
        <v>70</v>
      </c>
      <c r="M5916" t="s">
        <v>121</v>
      </c>
      <c r="N5916">
        <v>1373</v>
      </c>
      <c r="O5916">
        <v>51</v>
      </c>
      <c r="P5916">
        <v>12</v>
      </c>
      <c r="Q5916">
        <v>5</v>
      </c>
      <c r="R5916">
        <v>16</v>
      </c>
      <c r="S5916">
        <v>8</v>
      </c>
      <c r="T5916">
        <v>-0.2</v>
      </c>
      <c r="U5916">
        <v>210</v>
      </c>
      <c r="V5916">
        <v>2.1</v>
      </c>
      <c r="W5916">
        <v>-0.2</v>
      </c>
      <c r="X5916">
        <v>1</v>
      </c>
      <c r="Y5916">
        <v>-2</v>
      </c>
      <c r="Z5916">
        <v>37</v>
      </c>
      <c r="AA5916">
        <v>0.2</v>
      </c>
      <c r="AB5916">
        <v>4</v>
      </c>
      <c r="AC5916">
        <v>610</v>
      </c>
      <c r="AD5916">
        <v>10</v>
      </c>
      <c r="AE5916">
        <v>-2</v>
      </c>
      <c r="AF5916">
        <v>5.2</v>
      </c>
      <c r="AG5916">
        <v>4.5</v>
      </c>
      <c r="AH5916">
        <v>380</v>
      </c>
    </row>
    <row r="5917" spans="1:34" hidden="1" x14ac:dyDescent="0.25">
      <c r="A5917" t="s">
        <v>22521</v>
      </c>
      <c r="B5917" t="s">
        <v>22522</v>
      </c>
      <c r="C5917" s="1" t="str">
        <f t="shared" si="955"/>
        <v>21:0624</v>
      </c>
      <c r="D5917" s="1" t="str">
        <f>HYPERLINK("http://geochem.nrcan.gc.ca/cdogs/content/svy/svy_e.htm", "")</f>
        <v/>
      </c>
      <c r="G5917" s="1" t="str">
        <f>HYPERLINK("http://geochem.nrcan.gc.ca/cdogs/content/cr_/cr_00079_e.htm", "79")</f>
        <v>79</v>
      </c>
      <c r="J5917" t="s">
        <v>69</v>
      </c>
      <c r="K5917" t="s">
        <v>70</v>
      </c>
      <c r="L5917">
        <v>70</v>
      </c>
      <c r="M5917" t="s">
        <v>71</v>
      </c>
      <c r="N5917">
        <v>1374</v>
      </c>
      <c r="O5917">
        <v>101</v>
      </c>
      <c r="P5917">
        <v>81</v>
      </c>
      <c r="Q5917">
        <v>14</v>
      </c>
      <c r="R5917">
        <v>202</v>
      </c>
      <c r="S5917">
        <v>21</v>
      </c>
      <c r="T5917">
        <v>0.2</v>
      </c>
      <c r="U5917">
        <v>780</v>
      </c>
      <c r="V5917">
        <v>3</v>
      </c>
      <c r="W5917">
        <v>0.9</v>
      </c>
      <c r="X5917">
        <v>4</v>
      </c>
      <c r="Y5917">
        <v>-2</v>
      </c>
      <c r="Z5917">
        <v>50</v>
      </c>
      <c r="AA5917">
        <v>0.6</v>
      </c>
      <c r="AB5917">
        <v>3</v>
      </c>
      <c r="AC5917">
        <v>770</v>
      </c>
      <c r="AD5917">
        <v>40</v>
      </c>
      <c r="AE5917">
        <v>2</v>
      </c>
      <c r="AF5917">
        <v>3.2</v>
      </c>
      <c r="AG5917">
        <v>3</v>
      </c>
      <c r="AH5917">
        <v>440</v>
      </c>
    </row>
    <row r="5918" spans="1:34" hidden="1" x14ac:dyDescent="0.25">
      <c r="A5918" t="s">
        <v>22523</v>
      </c>
      <c r="B5918" t="s">
        <v>22524</v>
      </c>
      <c r="C5918" s="1" t="str">
        <f t="shared" si="955"/>
        <v>21:0624</v>
      </c>
      <c r="D5918" s="1" t="str">
        <f t="shared" ref="D5918:D5929" si="959">HYPERLINK("http://geochem.nrcan.gc.ca/cdogs/content/svy/svy210195_e.htm", "21:0195")</f>
        <v>21:0195</v>
      </c>
      <c r="E5918" t="s">
        <v>22525</v>
      </c>
      <c r="F5918" t="s">
        <v>22526</v>
      </c>
      <c r="H5918">
        <v>62.832111699999999</v>
      </c>
      <c r="I5918">
        <v>-140.17687359999999</v>
      </c>
      <c r="J5918" s="1" t="str">
        <f t="shared" ref="J5918:J5929" si="960">HYPERLINK("http://geochem.nrcan.gc.ca/cdogs/content/kwd/kwd020030_e.htm", "NGR bulk stream sediment")</f>
        <v>NGR bulk stream sediment</v>
      </c>
      <c r="K5918" s="1" t="str">
        <f t="shared" ref="K5918:K5929" si="961">HYPERLINK("http://geochem.nrcan.gc.ca/cdogs/content/kwd/kwd080006_e.htm", "&lt;177 micron (NGR)")</f>
        <v>&lt;177 micron (NGR)</v>
      </c>
      <c r="L5918">
        <v>70</v>
      </c>
      <c r="M5918" t="s">
        <v>126</v>
      </c>
      <c r="N5918">
        <v>1375</v>
      </c>
      <c r="O5918">
        <v>54</v>
      </c>
      <c r="P5918">
        <v>25</v>
      </c>
      <c r="Q5918">
        <v>6</v>
      </c>
      <c r="R5918">
        <v>66</v>
      </c>
      <c r="S5918">
        <v>11</v>
      </c>
      <c r="T5918">
        <v>-0.2</v>
      </c>
      <c r="U5918">
        <v>310</v>
      </c>
      <c r="V5918">
        <v>2.4</v>
      </c>
      <c r="W5918">
        <v>-0.2</v>
      </c>
      <c r="X5918">
        <v>1</v>
      </c>
      <c r="Y5918">
        <v>-2</v>
      </c>
      <c r="Z5918">
        <v>43</v>
      </c>
      <c r="AA5918">
        <v>0.2</v>
      </c>
      <c r="AB5918">
        <v>3</v>
      </c>
      <c r="AC5918">
        <v>576</v>
      </c>
      <c r="AD5918">
        <v>10</v>
      </c>
      <c r="AE5918">
        <v>-2</v>
      </c>
      <c r="AF5918">
        <v>9.1999999999999993</v>
      </c>
      <c r="AG5918">
        <v>2.2000000000000002</v>
      </c>
      <c r="AH5918">
        <v>560</v>
      </c>
    </row>
    <row r="5919" spans="1:34" hidden="1" x14ac:dyDescent="0.25">
      <c r="A5919" t="s">
        <v>22527</v>
      </c>
      <c r="B5919" t="s">
        <v>22528</v>
      </c>
      <c r="C5919" s="1" t="str">
        <f t="shared" si="955"/>
        <v>21:0624</v>
      </c>
      <c r="D5919" s="1" t="str">
        <f t="shared" si="959"/>
        <v>21:0195</v>
      </c>
      <c r="E5919" t="s">
        <v>22529</v>
      </c>
      <c r="F5919" t="s">
        <v>22530</v>
      </c>
      <c r="H5919">
        <v>62.888953299999997</v>
      </c>
      <c r="I5919">
        <v>-140.12697499999999</v>
      </c>
      <c r="J5919" s="1" t="str">
        <f t="shared" si="960"/>
        <v>NGR bulk stream sediment</v>
      </c>
      <c r="K5919" s="1" t="str">
        <f t="shared" si="961"/>
        <v>&lt;177 micron (NGR)</v>
      </c>
      <c r="L5919">
        <v>70</v>
      </c>
      <c r="M5919" t="s">
        <v>131</v>
      </c>
      <c r="N5919">
        <v>1376</v>
      </c>
      <c r="O5919">
        <v>54</v>
      </c>
      <c r="P5919">
        <v>22</v>
      </c>
      <c r="Q5919">
        <v>8</v>
      </c>
      <c r="R5919">
        <v>19</v>
      </c>
      <c r="S5919">
        <v>9</v>
      </c>
      <c r="T5919">
        <v>0.2</v>
      </c>
      <c r="U5919">
        <v>310</v>
      </c>
      <c r="V5919">
        <v>2.6</v>
      </c>
      <c r="W5919">
        <v>-0.2</v>
      </c>
      <c r="X5919">
        <v>2</v>
      </c>
      <c r="Y5919">
        <v>-2</v>
      </c>
      <c r="Z5919">
        <v>37</v>
      </c>
      <c r="AA5919">
        <v>0.6</v>
      </c>
      <c r="AB5919">
        <v>5</v>
      </c>
      <c r="AC5919">
        <v>686</v>
      </c>
      <c r="AD5919">
        <v>30</v>
      </c>
      <c r="AE5919">
        <v>-2</v>
      </c>
      <c r="AF5919">
        <v>7.4</v>
      </c>
      <c r="AG5919">
        <v>2.6</v>
      </c>
      <c r="AH5919">
        <v>520</v>
      </c>
    </row>
    <row r="5920" spans="1:34" hidden="1" x14ac:dyDescent="0.25">
      <c r="A5920" t="s">
        <v>22531</v>
      </c>
      <c r="B5920" t="s">
        <v>22532</v>
      </c>
      <c r="C5920" s="1" t="str">
        <f t="shared" si="955"/>
        <v>21:0624</v>
      </c>
      <c r="D5920" s="1" t="str">
        <f t="shared" si="959"/>
        <v>21:0195</v>
      </c>
      <c r="E5920" t="s">
        <v>22533</v>
      </c>
      <c r="F5920" t="s">
        <v>22534</v>
      </c>
      <c r="H5920">
        <v>62.768533900000001</v>
      </c>
      <c r="I5920">
        <v>-140.17059380000001</v>
      </c>
      <c r="J5920" s="1" t="str">
        <f t="shared" si="960"/>
        <v>NGR bulk stream sediment</v>
      </c>
      <c r="K5920" s="1" t="str">
        <f t="shared" si="961"/>
        <v>&lt;177 micron (NGR)</v>
      </c>
      <c r="L5920">
        <v>71</v>
      </c>
      <c r="M5920" t="s">
        <v>38</v>
      </c>
      <c r="N5920">
        <v>1377</v>
      </c>
      <c r="O5920">
        <v>45</v>
      </c>
      <c r="P5920">
        <v>9</v>
      </c>
      <c r="Q5920">
        <v>5</v>
      </c>
      <c r="R5920">
        <v>11</v>
      </c>
      <c r="S5920">
        <v>6</v>
      </c>
      <c r="T5920">
        <v>-0.2</v>
      </c>
      <c r="U5920">
        <v>210</v>
      </c>
      <c r="V5920">
        <v>1.8</v>
      </c>
      <c r="W5920">
        <v>-0.2</v>
      </c>
      <c r="X5920">
        <v>1</v>
      </c>
      <c r="Y5920">
        <v>-2</v>
      </c>
      <c r="Z5920">
        <v>26</v>
      </c>
      <c r="AA5920">
        <v>-0.2</v>
      </c>
      <c r="AB5920">
        <v>3</v>
      </c>
      <c r="AC5920">
        <v>653</v>
      </c>
      <c r="AD5920">
        <v>10</v>
      </c>
      <c r="AE5920">
        <v>-2</v>
      </c>
      <c r="AF5920">
        <v>4.5999999999999996</v>
      </c>
      <c r="AG5920">
        <v>4.5999999999999996</v>
      </c>
      <c r="AH5920">
        <v>390</v>
      </c>
    </row>
    <row r="5921" spans="1:34" hidden="1" x14ac:dyDescent="0.25">
      <c r="A5921" t="s">
        <v>22535</v>
      </c>
      <c r="B5921" t="s">
        <v>22536</v>
      </c>
      <c r="C5921" s="1" t="str">
        <f t="shared" si="955"/>
        <v>21:0624</v>
      </c>
      <c r="D5921" s="1" t="str">
        <f t="shared" si="959"/>
        <v>21:0195</v>
      </c>
      <c r="E5921" t="s">
        <v>22537</v>
      </c>
      <c r="F5921" t="s">
        <v>22538</v>
      </c>
      <c r="H5921">
        <v>62.854734899999997</v>
      </c>
      <c r="I5921">
        <v>-140.1325081</v>
      </c>
      <c r="J5921" s="1" t="str">
        <f t="shared" si="960"/>
        <v>NGR bulk stream sediment</v>
      </c>
      <c r="K5921" s="1" t="str">
        <f t="shared" si="961"/>
        <v>&lt;177 micron (NGR)</v>
      </c>
      <c r="L5921">
        <v>71</v>
      </c>
      <c r="M5921" t="s">
        <v>43</v>
      </c>
      <c r="N5921">
        <v>1378</v>
      </c>
      <c r="O5921">
        <v>42</v>
      </c>
      <c r="P5921">
        <v>12</v>
      </c>
      <c r="Q5921">
        <v>5</v>
      </c>
      <c r="R5921">
        <v>14</v>
      </c>
      <c r="S5921">
        <v>8</v>
      </c>
      <c r="T5921">
        <v>-0.2</v>
      </c>
      <c r="U5921">
        <v>260</v>
      </c>
      <c r="V5921">
        <v>2.8</v>
      </c>
      <c r="W5921">
        <v>-0.2</v>
      </c>
      <c r="X5921">
        <v>1</v>
      </c>
      <c r="Y5921">
        <v>-2</v>
      </c>
      <c r="Z5921">
        <v>33</v>
      </c>
      <c r="AA5921">
        <v>0.6</v>
      </c>
      <c r="AB5921">
        <v>2</v>
      </c>
      <c r="AC5921">
        <v>653</v>
      </c>
      <c r="AD5921">
        <v>15</v>
      </c>
      <c r="AE5921">
        <v>-2</v>
      </c>
      <c r="AF5921">
        <v>6</v>
      </c>
      <c r="AG5921">
        <v>2.2999999999999998</v>
      </c>
      <c r="AH5921">
        <v>265</v>
      </c>
    </row>
    <row r="5922" spans="1:34" hidden="1" x14ac:dyDescent="0.25">
      <c r="A5922" t="s">
        <v>22539</v>
      </c>
      <c r="B5922" t="s">
        <v>22540</v>
      </c>
      <c r="C5922" s="1" t="str">
        <f t="shared" si="955"/>
        <v>21:0624</v>
      </c>
      <c r="D5922" s="1" t="str">
        <f t="shared" si="959"/>
        <v>21:0195</v>
      </c>
      <c r="E5922" t="s">
        <v>22541</v>
      </c>
      <c r="F5922" t="s">
        <v>22542</v>
      </c>
      <c r="H5922">
        <v>62.801520600000003</v>
      </c>
      <c r="I5922">
        <v>-140.12599270000001</v>
      </c>
      <c r="J5922" s="1" t="str">
        <f t="shared" si="960"/>
        <v>NGR bulk stream sediment</v>
      </c>
      <c r="K5922" s="1" t="str">
        <f t="shared" si="961"/>
        <v>&lt;177 micron (NGR)</v>
      </c>
      <c r="L5922">
        <v>71</v>
      </c>
      <c r="M5922" t="s">
        <v>56</v>
      </c>
      <c r="N5922">
        <v>1379</v>
      </c>
      <c r="O5922">
        <v>49</v>
      </c>
      <c r="P5922">
        <v>19</v>
      </c>
      <c r="Q5922">
        <v>5</v>
      </c>
      <c r="R5922">
        <v>20</v>
      </c>
      <c r="S5922">
        <v>11</v>
      </c>
      <c r="T5922">
        <v>-0.2</v>
      </c>
      <c r="U5922">
        <v>380</v>
      </c>
      <c r="V5922">
        <v>3</v>
      </c>
      <c r="W5922">
        <v>-0.2</v>
      </c>
      <c r="X5922">
        <v>2</v>
      </c>
      <c r="Y5922">
        <v>-2</v>
      </c>
      <c r="Z5922">
        <v>41</v>
      </c>
      <c r="AA5922">
        <v>0.7</v>
      </c>
      <c r="AB5922">
        <v>4</v>
      </c>
      <c r="AC5922">
        <v>594</v>
      </c>
      <c r="AD5922">
        <v>20</v>
      </c>
      <c r="AE5922">
        <v>2</v>
      </c>
      <c r="AF5922">
        <v>3.4</v>
      </c>
      <c r="AG5922">
        <v>3.1</v>
      </c>
      <c r="AH5922">
        <v>215</v>
      </c>
    </row>
    <row r="5923" spans="1:34" hidden="1" x14ac:dyDescent="0.25">
      <c r="A5923" t="s">
        <v>22543</v>
      </c>
      <c r="B5923" t="s">
        <v>22544</v>
      </c>
      <c r="C5923" s="1" t="str">
        <f t="shared" si="955"/>
        <v>21:0624</v>
      </c>
      <c r="D5923" s="1" t="str">
        <f t="shared" si="959"/>
        <v>21:0195</v>
      </c>
      <c r="E5923" t="s">
        <v>22545</v>
      </c>
      <c r="F5923" t="s">
        <v>22546</v>
      </c>
      <c r="H5923">
        <v>62.771313399999997</v>
      </c>
      <c r="I5923">
        <v>-140.17312129999999</v>
      </c>
      <c r="J5923" s="1" t="str">
        <f t="shared" si="960"/>
        <v>NGR bulk stream sediment</v>
      </c>
      <c r="K5923" s="1" t="str">
        <f t="shared" si="961"/>
        <v>&lt;177 micron (NGR)</v>
      </c>
      <c r="L5923">
        <v>71</v>
      </c>
      <c r="M5923" t="s">
        <v>61</v>
      </c>
      <c r="N5923">
        <v>1380</v>
      </c>
      <c r="O5923">
        <v>77</v>
      </c>
      <c r="P5923">
        <v>46</v>
      </c>
      <c r="Q5923">
        <v>7</v>
      </c>
      <c r="R5923">
        <v>24</v>
      </c>
      <c r="S5923">
        <v>5</v>
      </c>
      <c r="T5923">
        <v>0.2</v>
      </c>
      <c r="U5923">
        <v>250</v>
      </c>
      <c r="V5923">
        <v>2.04</v>
      </c>
      <c r="W5923">
        <v>0.7</v>
      </c>
      <c r="X5923">
        <v>2</v>
      </c>
      <c r="Y5923">
        <v>-2</v>
      </c>
      <c r="Z5923">
        <v>51</v>
      </c>
      <c r="AA5923">
        <v>0.2</v>
      </c>
      <c r="AB5923">
        <v>1</v>
      </c>
      <c r="AC5923">
        <v>486</v>
      </c>
      <c r="AD5923">
        <v>90</v>
      </c>
      <c r="AE5923">
        <v>-2</v>
      </c>
      <c r="AF5923">
        <v>39.6</v>
      </c>
      <c r="AG5923">
        <v>6.6</v>
      </c>
      <c r="AH5923">
        <v>255</v>
      </c>
    </row>
    <row r="5924" spans="1:34" hidden="1" x14ac:dyDescent="0.25">
      <c r="A5924" t="s">
        <v>22547</v>
      </c>
      <c r="B5924" t="s">
        <v>22548</v>
      </c>
      <c r="C5924" s="1" t="str">
        <f t="shared" si="955"/>
        <v>21:0624</v>
      </c>
      <c r="D5924" s="1" t="str">
        <f t="shared" si="959"/>
        <v>21:0195</v>
      </c>
      <c r="E5924" t="s">
        <v>22533</v>
      </c>
      <c r="F5924" t="s">
        <v>22549</v>
      </c>
      <c r="H5924">
        <v>62.768533900000001</v>
      </c>
      <c r="I5924">
        <v>-140.17059380000001</v>
      </c>
      <c r="J5924" s="1" t="str">
        <f t="shared" si="960"/>
        <v>NGR bulk stream sediment</v>
      </c>
      <c r="K5924" s="1" t="str">
        <f t="shared" si="961"/>
        <v>&lt;177 micron (NGR)</v>
      </c>
      <c r="L5924">
        <v>71</v>
      </c>
      <c r="M5924" t="s">
        <v>47</v>
      </c>
      <c r="N5924">
        <v>1381</v>
      </c>
      <c r="O5924">
        <v>44</v>
      </c>
      <c r="P5924">
        <v>9</v>
      </c>
      <c r="Q5924">
        <v>4</v>
      </c>
      <c r="R5924">
        <v>7</v>
      </c>
      <c r="S5924">
        <v>7</v>
      </c>
      <c r="T5924">
        <v>-0.2</v>
      </c>
      <c r="U5924">
        <v>200</v>
      </c>
      <c r="V5924">
        <v>2.1</v>
      </c>
      <c r="W5924">
        <v>-0.2</v>
      </c>
      <c r="X5924">
        <v>1</v>
      </c>
      <c r="Y5924">
        <v>-2</v>
      </c>
      <c r="Z5924">
        <v>31</v>
      </c>
      <c r="AA5924">
        <v>0.2</v>
      </c>
      <c r="AB5924">
        <v>2</v>
      </c>
      <c r="AC5924">
        <v>635</v>
      </c>
      <c r="AD5924">
        <v>10</v>
      </c>
      <c r="AE5924">
        <v>-2</v>
      </c>
      <c r="AF5924">
        <v>4.8</v>
      </c>
      <c r="AG5924">
        <v>4.4000000000000004</v>
      </c>
      <c r="AH5924">
        <v>630</v>
      </c>
    </row>
    <row r="5925" spans="1:34" hidden="1" x14ac:dyDescent="0.25">
      <c r="A5925" t="s">
        <v>22550</v>
      </c>
      <c r="B5925" t="s">
        <v>22551</v>
      </c>
      <c r="C5925" s="1" t="str">
        <f t="shared" si="955"/>
        <v>21:0624</v>
      </c>
      <c r="D5925" s="1" t="str">
        <f t="shared" si="959"/>
        <v>21:0195</v>
      </c>
      <c r="E5925" t="s">
        <v>22533</v>
      </c>
      <c r="F5925" t="s">
        <v>22552</v>
      </c>
      <c r="H5925">
        <v>62.768533900000001</v>
      </c>
      <c r="I5925">
        <v>-140.17059380000001</v>
      </c>
      <c r="J5925" s="1" t="str">
        <f t="shared" si="960"/>
        <v>NGR bulk stream sediment</v>
      </c>
      <c r="K5925" s="1" t="str">
        <f t="shared" si="961"/>
        <v>&lt;177 micron (NGR)</v>
      </c>
      <c r="L5925">
        <v>71</v>
      </c>
      <c r="M5925" t="s">
        <v>51</v>
      </c>
      <c r="N5925">
        <v>1382</v>
      </c>
      <c r="O5925">
        <v>46</v>
      </c>
      <c r="P5925">
        <v>10</v>
      </c>
      <c r="Q5925">
        <v>5</v>
      </c>
      <c r="R5925">
        <v>10</v>
      </c>
      <c r="S5925">
        <v>8</v>
      </c>
      <c r="T5925">
        <v>-0.2</v>
      </c>
      <c r="U5925">
        <v>184</v>
      </c>
      <c r="V5925">
        <v>2</v>
      </c>
      <c r="W5925">
        <v>-0.2</v>
      </c>
      <c r="X5925">
        <v>1</v>
      </c>
      <c r="Y5925">
        <v>-2</v>
      </c>
      <c r="Z5925">
        <v>30</v>
      </c>
      <c r="AA5925">
        <v>0.2</v>
      </c>
      <c r="AB5925">
        <v>1</v>
      </c>
      <c r="AC5925">
        <v>650</v>
      </c>
      <c r="AD5925">
        <v>10</v>
      </c>
      <c r="AE5925">
        <v>-2</v>
      </c>
      <c r="AF5925">
        <v>4.8</v>
      </c>
      <c r="AG5925">
        <v>4.5</v>
      </c>
      <c r="AH5925">
        <v>330</v>
      </c>
    </row>
    <row r="5926" spans="1:34" hidden="1" x14ac:dyDescent="0.25">
      <c r="A5926" t="s">
        <v>22553</v>
      </c>
      <c r="B5926" t="s">
        <v>22554</v>
      </c>
      <c r="C5926" s="1" t="str">
        <f t="shared" si="955"/>
        <v>21:0624</v>
      </c>
      <c r="D5926" s="1" t="str">
        <f t="shared" si="959"/>
        <v>21:0195</v>
      </c>
      <c r="E5926" t="s">
        <v>22555</v>
      </c>
      <c r="F5926" t="s">
        <v>22556</v>
      </c>
      <c r="H5926">
        <v>62.753378599999998</v>
      </c>
      <c r="I5926">
        <v>-140.22664109999999</v>
      </c>
      <c r="J5926" s="1" t="str">
        <f t="shared" si="960"/>
        <v>NGR bulk stream sediment</v>
      </c>
      <c r="K5926" s="1" t="str">
        <f t="shared" si="961"/>
        <v>&lt;177 micron (NGR)</v>
      </c>
      <c r="L5926">
        <v>71</v>
      </c>
      <c r="M5926" t="s">
        <v>66</v>
      </c>
      <c r="N5926">
        <v>1383</v>
      </c>
      <c r="O5926">
        <v>45</v>
      </c>
      <c r="P5926">
        <v>9</v>
      </c>
      <c r="Q5926">
        <v>7</v>
      </c>
      <c r="R5926">
        <v>8</v>
      </c>
      <c r="S5926">
        <v>6</v>
      </c>
      <c r="T5926">
        <v>0.2</v>
      </c>
      <c r="U5926">
        <v>192</v>
      </c>
      <c r="V5926">
        <v>2</v>
      </c>
      <c r="W5926">
        <v>-0.2</v>
      </c>
      <c r="X5926">
        <v>1</v>
      </c>
      <c r="Y5926">
        <v>-2</v>
      </c>
      <c r="Z5926">
        <v>35</v>
      </c>
      <c r="AA5926">
        <v>-0.2</v>
      </c>
      <c r="AB5926">
        <v>1</v>
      </c>
      <c r="AC5926">
        <v>649</v>
      </c>
      <c r="AD5926">
        <v>15</v>
      </c>
      <c r="AE5926">
        <v>-2</v>
      </c>
      <c r="AF5926">
        <v>6.6</v>
      </c>
      <c r="AG5926">
        <v>3.3</v>
      </c>
      <c r="AH5926">
        <v>330</v>
      </c>
    </row>
    <row r="5927" spans="1:34" hidden="1" x14ac:dyDescent="0.25">
      <c r="A5927" t="s">
        <v>22557</v>
      </c>
      <c r="B5927" t="s">
        <v>22558</v>
      </c>
      <c r="C5927" s="1" t="str">
        <f t="shared" si="955"/>
        <v>21:0624</v>
      </c>
      <c r="D5927" s="1" t="str">
        <f t="shared" si="959"/>
        <v>21:0195</v>
      </c>
      <c r="E5927" t="s">
        <v>22559</v>
      </c>
      <c r="F5927" t="s">
        <v>22560</v>
      </c>
      <c r="H5927">
        <v>62.6739642</v>
      </c>
      <c r="I5927">
        <v>-140.24411359999999</v>
      </c>
      <c r="J5927" s="1" t="str">
        <f t="shared" si="960"/>
        <v>NGR bulk stream sediment</v>
      </c>
      <c r="K5927" s="1" t="str">
        <f t="shared" si="961"/>
        <v>&lt;177 micron (NGR)</v>
      </c>
      <c r="L5927">
        <v>71</v>
      </c>
      <c r="M5927" t="s">
        <v>76</v>
      </c>
      <c r="N5927">
        <v>1384</v>
      </c>
      <c r="O5927">
        <v>55</v>
      </c>
      <c r="P5927">
        <v>11</v>
      </c>
      <c r="Q5927">
        <v>4</v>
      </c>
      <c r="R5927">
        <v>10</v>
      </c>
      <c r="S5927">
        <v>7</v>
      </c>
      <c r="T5927">
        <v>-0.2</v>
      </c>
      <c r="U5927">
        <v>210</v>
      </c>
      <c r="V5927">
        <v>2.1</v>
      </c>
      <c r="W5927">
        <v>0.2</v>
      </c>
      <c r="X5927">
        <v>1</v>
      </c>
      <c r="Y5927">
        <v>-2</v>
      </c>
      <c r="Z5927">
        <v>33</v>
      </c>
      <c r="AA5927">
        <v>0.3</v>
      </c>
      <c r="AB5927">
        <v>2</v>
      </c>
      <c r="AC5927">
        <v>676</v>
      </c>
      <c r="AD5927">
        <v>20</v>
      </c>
      <c r="AE5927">
        <v>-2</v>
      </c>
      <c r="AF5927">
        <v>6.6</v>
      </c>
      <c r="AG5927">
        <v>3</v>
      </c>
      <c r="AH5927">
        <v>390</v>
      </c>
    </row>
    <row r="5928" spans="1:34" hidden="1" x14ac:dyDescent="0.25">
      <c r="A5928" t="s">
        <v>22561</v>
      </c>
      <c r="B5928" t="s">
        <v>22562</v>
      </c>
      <c r="C5928" s="1" t="str">
        <f t="shared" si="955"/>
        <v>21:0624</v>
      </c>
      <c r="D5928" s="1" t="str">
        <f t="shared" si="959"/>
        <v>21:0195</v>
      </c>
      <c r="E5928" t="s">
        <v>22563</v>
      </c>
      <c r="F5928" t="s">
        <v>22564</v>
      </c>
      <c r="H5928">
        <v>62.664877099999998</v>
      </c>
      <c r="I5928">
        <v>-140.23686850000001</v>
      </c>
      <c r="J5928" s="1" t="str">
        <f t="shared" si="960"/>
        <v>NGR bulk stream sediment</v>
      </c>
      <c r="K5928" s="1" t="str">
        <f t="shared" si="961"/>
        <v>&lt;177 micron (NGR)</v>
      </c>
      <c r="L5928">
        <v>71</v>
      </c>
      <c r="M5928" t="s">
        <v>81</v>
      </c>
      <c r="N5928">
        <v>1385</v>
      </c>
      <c r="O5928">
        <v>42</v>
      </c>
      <c r="P5928">
        <v>12</v>
      </c>
      <c r="Q5928">
        <v>6</v>
      </c>
      <c r="R5928">
        <v>15</v>
      </c>
      <c r="S5928">
        <v>8</v>
      </c>
      <c r="T5928">
        <v>-0.2</v>
      </c>
      <c r="U5928">
        <v>210</v>
      </c>
      <c r="V5928">
        <v>2.1</v>
      </c>
      <c r="W5928">
        <v>-0.2</v>
      </c>
      <c r="X5928">
        <v>1</v>
      </c>
      <c r="Y5928">
        <v>2</v>
      </c>
      <c r="Z5928">
        <v>32</v>
      </c>
      <c r="AA5928">
        <v>0.3</v>
      </c>
      <c r="AB5928">
        <v>1</v>
      </c>
      <c r="AC5928">
        <v>578</v>
      </c>
      <c r="AD5928">
        <v>10</v>
      </c>
      <c r="AE5928">
        <v>-2</v>
      </c>
      <c r="AF5928">
        <v>6.6</v>
      </c>
      <c r="AG5928">
        <v>2.5</v>
      </c>
      <c r="AH5928">
        <v>265</v>
      </c>
    </row>
    <row r="5929" spans="1:34" hidden="1" x14ac:dyDescent="0.25">
      <c r="A5929" t="s">
        <v>22565</v>
      </c>
      <c r="B5929" t="s">
        <v>22566</v>
      </c>
      <c r="C5929" s="1" t="str">
        <f t="shared" si="955"/>
        <v>21:0624</v>
      </c>
      <c r="D5929" s="1" t="str">
        <f t="shared" si="959"/>
        <v>21:0195</v>
      </c>
      <c r="E5929" t="s">
        <v>22567</v>
      </c>
      <c r="F5929" t="s">
        <v>22568</v>
      </c>
      <c r="H5929">
        <v>62.617413399999997</v>
      </c>
      <c r="I5929">
        <v>-140.2322972</v>
      </c>
      <c r="J5929" s="1" t="str">
        <f t="shared" si="960"/>
        <v>NGR bulk stream sediment</v>
      </c>
      <c r="K5929" s="1" t="str">
        <f t="shared" si="961"/>
        <v>&lt;177 micron (NGR)</v>
      </c>
      <c r="L5929">
        <v>71</v>
      </c>
      <c r="M5929" t="s">
        <v>86</v>
      </c>
      <c r="N5929">
        <v>1386</v>
      </c>
      <c r="O5929">
        <v>37</v>
      </c>
      <c r="P5929">
        <v>10</v>
      </c>
      <c r="Q5929">
        <v>3</v>
      </c>
      <c r="R5929">
        <v>12</v>
      </c>
      <c r="S5929">
        <v>5</v>
      </c>
      <c r="T5929">
        <v>-0.2</v>
      </c>
      <c r="U5929">
        <v>174</v>
      </c>
      <c r="V5929">
        <v>1.72</v>
      </c>
      <c r="W5929">
        <v>-0.2</v>
      </c>
      <c r="X5929">
        <v>1</v>
      </c>
      <c r="Y5929">
        <v>-2</v>
      </c>
      <c r="Z5929">
        <v>35</v>
      </c>
      <c r="AA5929">
        <v>-0.2</v>
      </c>
      <c r="AB5929">
        <v>1</v>
      </c>
      <c r="AC5929">
        <v>534</v>
      </c>
      <c r="AD5929">
        <v>10</v>
      </c>
      <c r="AE5929">
        <v>4</v>
      </c>
      <c r="AF5929">
        <v>6.4</v>
      </c>
      <c r="AG5929">
        <v>4.3</v>
      </c>
      <c r="AH5929">
        <v>255</v>
      </c>
    </row>
    <row r="5930" spans="1:34" hidden="1" x14ac:dyDescent="0.25">
      <c r="A5930" t="s">
        <v>22569</v>
      </c>
      <c r="B5930" t="s">
        <v>22570</v>
      </c>
      <c r="C5930" s="1" t="str">
        <f t="shared" si="955"/>
        <v>21:0624</v>
      </c>
      <c r="D5930" s="1" t="str">
        <f>HYPERLINK("http://geochem.nrcan.gc.ca/cdogs/content/svy/svy_e.htm", "")</f>
        <v/>
      </c>
      <c r="G5930" s="1" t="str">
        <f>HYPERLINK("http://geochem.nrcan.gc.ca/cdogs/content/cr_/cr_00077_e.htm", "77")</f>
        <v>77</v>
      </c>
      <c r="J5930" t="s">
        <v>69</v>
      </c>
      <c r="K5930" t="s">
        <v>70</v>
      </c>
      <c r="L5930">
        <v>71</v>
      </c>
      <c r="M5930" t="s">
        <v>71</v>
      </c>
      <c r="N5930">
        <v>1387</v>
      </c>
      <c r="O5930">
        <v>104</v>
      </c>
      <c r="P5930">
        <v>43</v>
      </c>
      <c r="Q5930">
        <v>22</v>
      </c>
      <c r="R5930">
        <v>213</v>
      </c>
      <c r="S5930">
        <v>24</v>
      </c>
      <c r="T5930">
        <v>0.2</v>
      </c>
      <c r="U5930">
        <v>490</v>
      </c>
      <c r="V5930">
        <v>2.8</v>
      </c>
      <c r="W5930">
        <v>0.5</v>
      </c>
      <c r="X5930">
        <v>11</v>
      </c>
      <c r="Y5930">
        <v>2</v>
      </c>
      <c r="Z5930">
        <v>48</v>
      </c>
      <c r="AA5930">
        <v>1.2</v>
      </c>
      <c r="AB5930">
        <v>6</v>
      </c>
      <c r="AC5930">
        <v>779</v>
      </c>
      <c r="AD5930">
        <v>20</v>
      </c>
      <c r="AE5930">
        <v>16</v>
      </c>
      <c r="AF5930">
        <v>3.6</v>
      </c>
      <c r="AG5930">
        <v>18.7</v>
      </c>
      <c r="AH5930">
        <v>460</v>
      </c>
    </row>
    <row r="5931" spans="1:34" hidden="1" x14ac:dyDescent="0.25">
      <c r="A5931" t="s">
        <v>22571</v>
      </c>
      <c r="B5931" t="s">
        <v>22572</v>
      </c>
      <c r="C5931" s="1" t="str">
        <f t="shared" si="955"/>
        <v>21:0624</v>
      </c>
      <c r="D5931" s="1" t="str">
        <f t="shared" ref="D5931:D5957" si="962">HYPERLINK("http://geochem.nrcan.gc.ca/cdogs/content/svy/svy210195_e.htm", "21:0195")</f>
        <v>21:0195</v>
      </c>
      <c r="E5931" t="s">
        <v>22573</v>
      </c>
      <c r="F5931" t="s">
        <v>22574</v>
      </c>
      <c r="H5931">
        <v>62.572096600000002</v>
      </c>
      <c r="I5931">
        <v>-140.2716619</v>
      </c>
      <c r="J5931" s="1" t="str">
        <f t="shared" ref="J5931:J5957" si="963">HYPERLINK("http://geochem.nrcan.gc.ca/cdogs/content/kwd/kwd020030_e.htm", "NGR bulk stream sediment")</f>
        <v>NGR bulk stream sediment</v>
      </c>
      <c r="K5931" s="1" t="str">
        <f t="shared" ref="K5931:K5957" si="964">HYPERLINK("http://geochem.nrcan.gc.ca/cdogs/content/kwd/kwd080006_e.htm", "&lt;177 micron (NGR)")</f>
        <v>&lt;177 micron (NGR)</v>
      </c>
      <c r="L5931">
        <v>71</v>
      </c>
      <c r="M5931" t="s">
        <v>91</v>
      </c>
      <c r="N5931">
        <v>1388</v>
      </c>
      <c r="O5931">
        <v>62</v>
      </c>
      <c r="P5931">
        <v>16</v>
      </c>
      <c r="Q5931">
        <v>7</v>
      </c>
      <c r="R5931">
        <v>19</v>
      </c>
      <c r="S5931">
        <v>9</v>
      </c>
      <c r="T5931">
        <v>-0.2</v>
      </c>
      <c r="U5931">
        <v>280</v>
      </c>
      <c r="V5931">
        <v>2.2000000000000002</v>
      </c>
      <c r="W5931">
        <v>-0.2</v>
      </c>
      <c r="X5931">
        <v>3</v>
      </c>
      <c r="Y5931">
        <v>-2</v>
      </c>
      <c r="Z5931">
        <v>39</v>
      </c>
      <c r="AA5931">
        <v>0.6</v>
      </c>
      <c r="AB5931">
        <v>2</v>
      </c>
      <c r="AC5931">
        <v>626</v>
      </c>
      <c r="AD5931">
        <v>15</v>
      </c>
      <c r="AE5931">
        <v>-2</v>
      </c>
      <c r="AF5931">
        <v>5.2</v>
      </c>
      <c r="AG5931">
        <v>2.5</v>
      </c>
      <c r="AH5931">
        <v>280</v>
      </c>
    </row>
    <row r="5932" spans="1:34" hidden="1" x14ac:dyDescent="0.25">
      <c r="A5932" t="s">
        <v>22575</v>
      </c>
      <c r="B5932" t="s">
        <v>22576</v>
      </c>
      <c r="C5932" s="1" t="str">
        <f t="shared" si="955"/>
        <v>21:0624</v>
      </c>
      <c r="D5932" s="1" t="str">
        <f t="shared" si="962"/>
        <v>21:0195</v>
      </c>
      <c r="E5932" t="s">
        <v>22577</v>
      </c>
      <c r="F5932" t="s">
        <v>22578</v>
      </c>
      <c r="H5932">
        <v>62.534096599999998</v>
      </c>
      <c r="I5932">
        <v>-140.35104820000001</v>
      </c>
      <c r="J5932" s="1" t="str">
        <f t="shared" si="963"/>
        <v>NGR bulk stream sediment</v>
      </c>
      <c r="K5932" s="1" t="str">
        <f t="shared" si="964"/>
        <v>&lt;177 micron (NGR)</v>
      </c>
      <c r="L5932">
        <v>71</v>
      </c>
      <c r="M5932" t="s">
        <v>96</v>
      </c>
      <c r="N5932">
        <v>1389</v>
      </c>
      <c r="O5932">
        <v>50</v>
      </c>
      <c r="P5932">
        <v>23</v>
      </c>
      <c r="Q5932">
        <v>6</v>
      </c>
      <c r="R5932">
        <v>20</v>
      </c>
      <c r="S5932">
        <v>9</v>
      </c>
      <c r="T5932">
        <v>-0.2</v>
      </c>
      <c r="U5932">
        <v>168</v>
      </c>
      <c r="V5932">
        <v>2.25</v>
      </c>
      <c r="W5932">
        <v>-0.2</v>
      </c>
      <c r="X5932">
        <v>2</v>
      </c>
      <c r="Y5932">
        <v>-2</v>
      </c>
      <c r="Z5932">
        <v>41</v>
      </c>
      <c r="AA5932">
        <v>0.6</v>
      </c>
      <c r="AB5932">
        <v>-1</v>
      </c>
      <c r="AC5932">
        <v>655</v>
      </c>
      <c r="AD5932">
        <v>20</v>
      </c>
      <c r="AE5932">
        <v>-2</v>
      </c>
      <c r="AF5932">
        <v>7.4</v>
      </c>
      <c r="AG5932">
        <v>1.6</v>
      </c>
      <c r="AH5932">
        <v>190</v>
      </c>
    </row>
    <row r="5933" spans="1:34" hidden="1" x14ac:dyDescent="0.25">
      <c r="A5933" t="s">
        <v>22579</v>
      </c>
      <c r="B5933" t="s">
        <v>22580</v>
      </c>
      <c r="C5933" s="1" t="str">
        <f t="shared" si="955"/>
        <v>21:0624</v>
      </c>
      <c r="D5933" s="1" t="str">
        <f t="shared" si="962"/>
        <v>21:0195</v>
      </c>
      <c r="E5933" t="s">
        <v>22581</v>
      </c>
      <c r="F5933" t="s">
        <v>22582</v>
      </c>
      <c r="H5933">
        <v>62.517236599999997</v>
      </c>
      <c r="I5933">
        <v>-140.4237981</v>
      </c>
      <c r="J5933" s="1" t="str">
        <f t="shared" si="963"/>
        <v>NGR bulk stream sediment</v>
      </c>
      <c r="K5933" s="1" t="str">
        <f t="shared" si="964"/>
        <v>&lt;177 micron (NGR)</v>
      </c>
      <c r="L5933">
        <v>71</v>
      </c>
      <c r="M5933" t="s">
        <v>101</v>
      </c>
      <c r="N5933">
        <v>1390</v>
      </c>
      <c r="O5933">
        <v>58</v>
      </c>
      <c r="P5933">
        <v>11</v>
      </c>
      <c r="Q5933">
        <v>5</v>
      </c>
      <c r="R5933">
        <v>15</v>
      </c>
      <c r="S5933">
        <v>7</v>
      </c>
      <c r="T5933">
        <v>-0.2</v>
      </c>
      <c r="U5933">
        <v>340</v>
      </c>
      <c r="V5933">
        <v>2.1</v>
      </c>
      <c r="W5933">
        <v>-0.2</v>
      </c>
      <c r="X5933">
        <v>2</v>
      </c>
      <c r="Y5933">
        <v>-2</v>
      </c>
      <c r="Z5933">
        <v>40</v>
      </c>
      <c r="AA5933">
        <v>0.3</v>
      </c>
      <c r="AB5933">
        <v>2</v>
      </c>
      <c r="AC5933">
        <v>558</v>
      </c>
      <c r="AD5933">
        <v>25</v>
      </c>
      <c r="AE5933">
        <v>-2</v>
      </c>
      <c r="AF5933">
        <v>10.8</v>
      </c>
      <c r="AG5933">
        <v>1.8</v>
      </c>
      <c r="AH5933">
        <v>225</v>
      </c>
    </row>
    <row r="5934" spans="1:34" hidden="1" x14ac:dyDescent="0.25">
      <c r="A5934" t="s">
        <v>22583</v>
      </c>
      <c r="B5934" t="s">
        <v>22584</v>
      </c>
      <c r="C5934" s="1" t="str">
        <f t="shared" si="955"/>
        <v>21:0624</v>
      </c>
      <c r="D5934" s="1" t="str">
        <f t="shared" si="962"/>
        <v>21:0195</v>
      </c>
      <c r="E5934" t="s">
        <v>22585</v>
      </c>
      <c r="F5934" t="s">
        <v>22586</v>
      </c>
      <c r="H5934">
        <v>62.370577400000002</v>
      </c>
      <c r="I5934">
        <v>-140.56169389999999</v>
      </c>
      <c r="J5934" s="1" t="str">
        <f t="shared" si="963"/>
        <v>NGR bulk stream sediment</v>
      </c>
      <c r="K5934" s="1" t="str">
        <f t="shared" si="964"/>
        <v>&lt;177 micron (NGR)</v>
      </c>
      <c r="L5934">
        <v>71</v>
      </c>
      <c r="M5934" t="s">
        <v>106</v>
      </c>
      <c r="N5934">
        <v>1391</v>
      </c>
      <c r="O5934">
        <v>61</v>
      </c>
      <c r="P5934">
        <v>19</v>
      </c>
      <c r="Q5934">
        <v>5</v>
      </c>
      <c r="R5934">
        <v>23</v>
      </c>
      <c r="S5934">
        <v>8</v>
      </c>
      <c r="T5934">
        <v>0.4</v>
      </c>
      <c r="U5934">
        <v>480</v>
      </c>
      <c r="V5934">
        <v>2.2000000000000002</v>
      </c>
      <c r="W5934">
        <v>-0.2</v>
      </c>
      <c r="X5934">
        <v>2</v>
      </c>
      <c r="Y5934">
        <v>-2</v>
      </c>
      <c r="Z5934">
        <v>35</v>
      </c>
      <c r="AA5934">
        <v>0.4</v>
      </c>
      <c r="AB5934">
        <v>2</v>
      </c>
      <c r="AC5934">
        <v>567</v>
      </c>
      <c r="AD5934">
        <v>20</v>
      </c>
      <c r="AE5934">
        <v>-2</v>
      </c>
      <c r="AF5934">
        <v>7.4</v>
      </c>
      <c r="AG5934">
        <v>2</v>
      </c>
      <c r="AH5934">
        <v>225</v>
      </c>
    </row>
    <row r="5935" spans="1:34" hidden="1" x14ac:dyDescent="0.25">
      <c r="A5935" t="s">
        <v>22587</v>
      </c>
      <c r="B5935" t="s">
        <v>22588</v>
      </c>
      <c r="C5935" s="1" t="str">
        <f t="shared" si="955"/>
        <v>21:0624</v>
      </c>
      <c r="D5935" s="1" t="str">
        <f t="shared" si="962"/>
        <v>21:0195</v>
      </c>
      <c r="E5935" t="s">
        <v>22589</v>
      </c>
      <c r="F5935" t="s">
        <v>22590</v>
      </c>
      <c r="H5935">
        <v>62.344756099999998</v>
      </c>
      <c r="I5935">
        <v>-140.59534289999999</v>
      </c>
      <c r="J5935" s="1" t="str">
        <f t="shared" si="963"/>
        <v>NGR bulk stream sediment</v>
      </c>
      <c r="K5935" s="1" t="str">
        <f t="shared" si="964"/>
        <v>&lt;177 micron (NGR)</v>
      </c>
      <c r="L5935">
        <v>71</v>
      </c>
      <c r="M5935" t="s">
        <v>111</v>
      </c>
      <c r="N5935">
        <v>1392</v>
      </c>
      <c r="O5935">
        <v>74</v>
      </c>
      <c r="P5935">
        <v>35</v>
      </c>
      <c r="Q5935">
        <v>5</v>
      </c>
      <c r="R5935">
        <v>25</v>
      </c>
      <c r="S5935">
        <v>11</v>
      </c>
      <c r="T5935">
        <v>0.3</v>
      </c>
      <c r="U5935">
        <v>280</v>
      </c>
      <c r="V5935">
        <v>2.7</v>
      </c>
      <c r="W5935">
        <v>-0.2</v>
      </c>
      <c r="X5935">
        <v>3</v>
      </c>
      <c r="Y5935">
        <v>-2</v>
      </c>
      <c r="Z5935">
        <v>48</v>
      </c>
      <c r="AA5935">
        <v>-0.2</v>
      </c>
      <c r="AB5935">
        <v>3</v>
      </c>
      <c r="AC5935">
        <v>553</v>
      </c>
      <c r="AD5935">
        <v>40</v>
      </c>
      <c r="AE5935">
        <v>-2</v>
      </c>
      <c r="AF5935">
        <v>11.6</v>
      </c>
      <c r="AG5935">
        <v>1.8</v>
      </c>
      <c r="AH5935">
        <v>235</v>
      </c>
    </row>
    <row r="5936" spans="1:34" hidden="1" x14ac:dyDescent="0.25">
      <c r="A5936" t="s">
        <v>22591</v>
      </c>
      <c r="B5936" t="s">
        <v>22592</v>
      </c>
      <c r="C5936" s="1" t="str">
        <f t="shared" si="955"/>
        <v>21:0624</v>
      </c>
      <c r="D5936" s="1" t="str">
        <f t="shared" si="962"/>
        <v>21:0195</v>
      </c>
      <c r="E5936" t="s">
        <v>22593</v>
      </c>
      <c r="F5936" t="s">
        <v>22594</v>
      </c>
      <c r="H5936">
        <v>62.339685899999999</v>
      </c>
      <c r="I5936">
        <v>-140.5866068</v>
      </c>
      <c r="J5936" s="1" t="str">
        <f t="shared" si="963"/>
        <v>NGR bulk stream sediment</v>
      </c>
      <c r="K5936" s="1" t="str">
        <f t="shared" si="964"/>
        <v>&lt;177 micron (NGR)</v>
      </c>
      <c r="L5936">
        <v>71</v>
      </c>
      <c r="M5936" t="s">
        <v>116</v>
      </c>
      <c r="N5936">
        <v>1393</v>
      </c>
      <c r="O5936">
        <v>55</v>
      </c>
      <c r="P5936">
        <v>17</v>
      </c>
      <c r="Q5936">
        <v>4</v>
      </c>
      <c r="R5936">
        <v>20</v>
      </c>
      <c r="S5936">
        <v>12</v>
      </c>
      <c r="T5936">
        <v>-0.2</v>
      </c>
      <c r="U5936">
        <v>310</v>
      </c>
      <c r="V5936">
        <v>2.2000000000000002</v>
      </c>
      <c r="W5936">
        <v>-0.2</v>
      </c>
      <c r="X5936">
        <v>2</v>
      </c>
      <c r="Y5936">
        <v>-2</v>
      </c>
      <c r="Z5936">
        <v>34</v>
      </c>
      <c r="AA5936">
        <v>0.7</v>
      </c>
      <c r="AB5936">
        <v>1</v>
      </c>
      <c r="AC5936">
        <v>588</v>
      </c>
      <c r="AD5936">
        <v>15</v>
      </c>
      <c r="AE5936">
        <v>-2</v>
      </c>
      <c r="AF5936">
        <v>5.8</v>
      </c>
      <c r="AG5936">
        <v>2</v>
      </c>
      <c r="AH5936">
        <v>245</v>
      </c>
    </row>
    <row r="5937" spans="1:34" hidden="1" x14ac:dyDescent="0.25">
      <c r="A5937" t="s">
        <v>22595</v>
      </c>
      <c r="B5937" t="s">
        <v>22596</v>
      </c>
      <c r="C5937" s="1" t="str">
        <f t="shared" si="955"/>
        <v>21:0624</v>
      </c>
      <c r="D5937" s="1" t="str">
        <f t="shared" si="962"/>
        <v>21:0195</v>
      </c>
      <c r="E5937" t="s">
        <v>22597</v>
      </c>
      <c r="F5937" t="s">
        <v>22598</v>
      </c>
      <c r="H5937">
        <v>62.359788799999997</v>
      </c>
      <c r="I5937">
        <v>-140.6846721</v>
      </c>
      <c r="J5937" s="1" t="str">
        <f t="shared" si="963"/>
        <v>NGR bulk stream sediment</v>
      </c>
      <c r="K5937" s="1" t="str">
        <f t="shared" si="964"/>
        <v>&lt;177 micron (NGR)</v>
      </c>
      <c r="L5937">
        <v>71</v>
      </c>
      <c r="M5937" t="s">
        <v>121</v>
      </c>
      <c r="N5937">
        <v>1394</v>
      </c>
      <c r="O5937">
        <v>56</v>
      </c>
      <c r="P5937">
        <v>18</v>
      </c>
      <c r="Q5937">
        <v>4</v>
      </c>
      <c r="R5937">
        <v>18</v>
      </c>
      <c r="S5937">
        <v>11</v>
      </c>
      <c r="T5937">
        <v>-0.2</v>
      </c>
      <c r="U5937">
        <v>260</v>
      </c>
      <c r="V5937">
        <v>2.2999999999999998</v>
      </c>
      <c r="W5937">
        <v>-0.2</v>
      </c>
      <c r="X5937">
        <v>2</v>
      </c>
      <c r="Y5937">
        <v>-2</v>
      </c>
      <c r="Z5937">
        <v>40</v>
      </c>
      <c r="AA5937">
        <v>0.4</v>
      </c>
      <c r="AB5937">
        <v>1</v>
      </c>
      <c r="AC5937">
        <v>579</v>
      </c>
      <c r="AD5937">
        <v>20</v>
      </c>
      <c r="AE5937">
        <v>-2</v>
      </c>
      <c r="AF5937">
        <v>5.6</v>
      </c>
      <c r="AG5937">
        <v>1.9</v>
      </c>
      <c r="AH5937">
        <v>260</v>
      </c>
    </row>
    <row r="5938" spans="1:34" hidden="1" x14ac:dyDescent="0.25">
      <c r="A5938" t="s">
        <v>22599</v>
      </c>
      <c r="B5938" t="s">
        <v>22600</v>
      </c>
      <c r="C5938" s="1" t="str">
        <f t="shared" si="955"/>
        <v>21:0624</v>
      </c>
      <c r="D5938" s="1" t="str">
        <f t="shared" si="962"/>
        <v>21:0195</v>
      </c>
      <c r="E5938" t="s">
        <v>22601</v>
      </c>
      <c r="F5938" t="s">
        <v>22602</v>
      </c>
      <c r="H5938">
        <v>62.335939099999997</v>
      </c>
      <c r="I5938">
        <v>-140.73177419999999</v>
      </c>
      <c r="J5938" s="1" t="str">
        <f t="shared" si="963"/>
        <v>NGR bulk stream sediment</v>
      </c>
      <c r="K5938" s="1" t="str">
        <f t="shared" si="964"/>
        <v>&lt;177 micron (NGR)</v>
      </c>
      <c r="L5938">
        <v>71</v>
      </c>
      <c r="M5938" t="s">
        <v>126</v>
      </c>
      <c r="N5938">
        <v>1395</v>
      </c>
      <c r="O5938">
        <v>54</v>
      </c>
      <c r="P5938">
        <v>22</v>
      </c>
      <c r="Q5938">
        <v>5</v>
      </c>
      <c r="R5938">
        <v>19</v>
      </c>
      <c r="S5938">
        <v>12</v>
      </c>
      <c r="T5938">
        <v>0.3</v>
      </c>
      <c r="U5938">
        <v>250</v>
      </c>
      <c r="V5938">
        <v>2.4</v>
      </c>
      <c r="W5938">
        <v>-0.2</v>
      </c>
      <c r="X5938">
        <v>2</v>
      </c>
      <c r="Y5938">
        <v>-2</v>
      </c>
      <c r="Z5938">
        <v>41</v>
      </c>
      <c r="AA5938">
        <v>0.4</v>
      </c>
      <c r="AB5938">
        <v>3</v>
      </c>
      <c r="AC5938">
        <v>618</v>
      </c>
      <c r="AD5938">
        <v>25</v>
      </c>
      <c r="AE5938">
        <v>-2</v>
      </c>
      <c r="AF5938">
        <v>6.8</v>
      </c>
      <c r="AG5938">
        <v>1.9</v>
      </c>
      <c r="AH5938">
        <v>190</v>
      </c>
    </row>
    <row r="5939" spans="1:34" hidden="1" x14ac:dyDescent="0.25">
      <c r="A5939" t="s">
        <v>22603</v>
      </c>
      <c r="B5939" t="s">
        <v>22604</v>
      </c>
      <c r="C5939" s="1" t="str">
        <f t="shared" si="955"/>
        <v>21:0624</v>
      </c>
      <c r="D5939" s="1" t="str">
        <f t="shared" si="962"/>
        <v>21:0195</v>
      </c>
      <c r="E5939" t="s">
        <v>22605</v>
      </c>
      <c r="F5939" t="s">
        <v>22606</v>
      </c>
      <c r="H5939">
        <v>62.312725899999997</v>
      </c>
      <c r="I5939">
        <v>-140.7407187</v>
      </c>
      <c r="J5939" s="1" t="str">
        <f t="shared" si="963"/>
        <v>NGR bulk stream sediment</v>
      </c>
      <c r="K5939" s="1" t="str">
        <f t="shared" si="964"/>
        <v>&lt;177 micron (NGR)</v>
      </c>
      <c r="L5939">
        <v>71</v>
      </c>
      <c r="M5939" t="s">
        <v>131</v>
      </c>
      <c r="N5939">
        <v>1396</v>
      </c>
      <c r="O5939">
        <v>51</v>
      </c>
      <c r="P5939">
        <v>22</v>
      </c>
      <c r="Q5939">
        <v>5</v>
      </c>
      <c r="R5939">
        <v>20</v>
      </c>
      <c r="S5939">
        <v>12</v>
      </c>
      <c r="T5939">
        <v>-0.2</v>
      </c>
      <c r="U5939">
        <v>250</v>
      </c>
      <c r="V5939">
        <v>2.5</v>
      </c>
      <c r="W5939">
        <v>-0.2</v>
      </c>
      <c r="X5939">
        <v>2</v>
      </c>
      <c r="Y5939">
        <v>-2</v>
      </c>
      <c r="Z5939">
        <v>42</v>
      </c>
      <c r="AA5939">
        <v>0.4</v>
      </c>
      <c r="AB5939">
        <v>1</v>
      </c>
      <c r="AC5939">
        <v>600</v>
      </c>
      <c r="AD5939">
        <v>20</v>
      </c>
      <c r="AE5939">
        <v>-2</v>
      </c>
      <c r="AF5939">
        <v>4.4000000000000004</v>
      </c>
      <c r="AG5939">
        <v>1.7</v>
      </c>
      <c r="AH5939">
        <v>225</v>
      </c>
    </row>
    <row r="5940" spans="1:34" hidden="1" x14ac:dyDescent="0.25">
      <c r="A5940" t="s">
        <v>22607</v>
      </c>
      <c r="B5940" t="s">
        <v>22608</v>
      </c>
      <c r="C5940" s="1" t="str">
        <f t="shared" si="955"/>
        <v>21:0624</v>
      </c>
      <c r="D5940" s="1" t="str">
        <f t="shared" si="962"/>
        <v>21:0195</v>
      </c>
      <c r="E5940" t="s">
        <v>22609</v>
      </c>
      <c r="F5940" t="s">
        <v>22610</v>
      </c>
      <c r="H5940">
        <v>62.222711400000001</v>
      </c>
      <c r="I5940">
        <v>-140.64295870000001</v>
      </c>
      <c r="J5940" s="1" t="str">
        <f t="shared" si="963"/>
        <v>NGR bulk stream sediment</v>
      </c>
      <c r="K5940" s="1" t="str">
        <f t="shared" si="964"/>
        <v>&lt;177 micron (NGR)</v>
      </c>
      <c r="L5940">
        <v>72</v>
      </c>
      <c r="M5940" t="s">
        <v>38</v>
      </c>
      <c r="N5940">
        <v>1397</v>
      </c>
      <c r="O5940">
        <v>80</v>
      </c>
      <c r="P5940">
        <v>36</v>
      </c>
      <c r="Q5940">
        <v>8</v>
      </c>
      <c r="R5940">
        <v>27</v>
      </c>
      <c r="S5940">
        <v>13</v>
      </c>
      <c r="T5940">
        <v>0.5</v>
      </c>
      <c r="U5940">
        <v>410</v>
      </c>
      <c r="V5940">
        <v>2.8</v>
      </c>
      <c r="W5940">
        <v>-0.2</v>
      </c>
      <c r="X5940">
        <v>5</v>
      </c>
      <c r="Y5940">
        <v>-2</v>
      </c>
      <c r="Z5940">
        <v>50</v>
      </c>
      <c r="AA5940">
        <v>-0.2</v>
      </c>
      <c r="AB5940">
        <v>2</v>
      </c>
      <c r="AC5940">
        <v>629</v>
      </c>
      <c r="AD5940">
        <v>40</v>
      </c>
      <c r="AE5940">
        <v>-2</v>
      </c>
      <c r="AF5940">
        <v>15</v>
      </c>
      <c r="AG5940">
        <v>1.6</v>
      </c>
      <c r="AH5940">
        <v>300</v>
      </c>
    </row>
    <row r="5941" spans="1:34" hidden="1" x14ac:dyDescent="0.25">
      <c r="A5941" t="s">
        <v>22611</v>
      </c>
      <c r="B5941" t="s">
        <v>22612</v>
      </c>
      <c r="C5941" s="1" t="str">
        <f t="shared" si="955"/>
        <v>21:0624</v>
      </c>
      <c r="D5941" s="1" t="str">
        <f t="shared" si="962"/>
        <v>21:0195</v>
      </c>
      <c r="E5941" t="s">
        <v>22613</v>
      </c>
      <c r="F5941" t="s">
        <v>22614</v>
      </c>
      <c r="H5941">
        <v>62.301643200000001</v>
      </c>
      <c r="I5941">
        <v>-140.67760380000001</v>
      </c>
      <c r="J5941" s="1" t="str">
        <f t="shared" si="963"/>
        <v>NGR bulk stream sediment</v>
      </c>
      <c r="K5941" s="1" t="str">
        <f t="shared" si="964"/>
        <v>&lt;177 micron (NGR)</v>
      </c>
      <c r="L5941">
        <v>72</v>
      </c>
      <c r="M5941" t="s">
        <v>43</v>
      </c>
      <c r="N5941">
        <v>1398</v>
      </c>
      <c r="O5941">
        <v>111</v>
      </c>
      <c r="P5941">
        <v>36</v>
      </c>
      <c r="Q5941">
        <v>4</v>
      </c>
      <c r="R5941">
        <v>27</v>
      </c>
      <c r="S5941">
        <v>44</v>
      </c>
      <c r="T5941">
        <v>0.3</v>
      </c>
      <c r="U5941">
        <v>5200</v>
      </c>
      <c r="V5941">
        <v>5.8</v>
      </c>
      <c r="W5941">
        <v>-0.2</v>
      </c>
      <c r="X5941">
        <v>11</v>
      </c>
      <c r="Y5941">
        <v>-2</v>
      </c>
      <c r="Z5941">
        <v>73</v>
      </c>
      <c r="AA5941">
        <v>-0.2</v>
      </c>
      <c r="AB5941">
        <v>3</v>
      </c>
      <c r="AC5941">
        <v>529</v>
      </c>
      <c r="AD5941">
        <v>105</v>
      </c>
      <c r="AE5941">
        <v>-2</v>
      </c>
      <c r="AF5941">
        <v>33.200000000000003</v>
      </c>
      <c r="AG5941">
        <v>1.2</v>
      </c>
      <c r="AH5941">
        <v>200</v>
      </c>
    </row>
    <row r="5942" spans="1:34" hidden="1" x14ac:dyDescent="0.25">
      <c r="A5942" t="s">
        <v>22615</v>
      </c>
      <c r="B5942" t="s">
        <v>22616</v>
      </c>
      <c r="C5942" s="1" t="str">
        <f t="shared" si="955"/>
        <v>21:0624</v>
      </c>
      <c r="D5942" s="1" t="str">
        <f t="shared" si="962"/>
        <v>21:0195</v>
      </c>
      <c r="E5942" t="s">
        <v>22617</v>
      </c>
      <c r="F5942" t="s">
        <v>22618</v>
      </c>
      <c r="H5942">
        <v>62.291225699999998</v>
      </c>
      <c r="I5942">
        <v>-140.6287528</v>
      </c>
      <c r="J5942" s="1" t="str">
        <f t="shared" si="963"/>
        <v>NGR bulk stream sediment</v>
      </c>
      <c r="K5942" s="1" t="str">
        <f t="shared" si="964"/>
        <v>&lt;177 micron (NGR)</v>
      </c>
      <c r="L5942">
        <v>72</v>
      </c>
      <c r="M5942" t="s">
        <v>56</v>
      </c>
      <c r="N5942">
        <v>1399</v>
      </c>
      <c r="O5942">
        <v>71</v>
      </c>
      <c r="P5942">
        <v>26</v>
      </c>
      <c r="Q5942">
        <v>4</v>
      </c>
      <c r="R5942">
        <v>26</v>
      </c>
      <c r="S5942">
        <v>13</v>
      </c>
      <c r="T5942">
        <v>-0.2</v>
      </c>
      <c r="U5942">
        <v>250</v>
      </c>
      <c r="V5942">
        <v>2.6</v>
      </c>
      <c r="W5942">
        <v>-0.2</v>
      </c>
      <c r="X5942">
        <v>2</v>
      </c>
      <c r="Y5942">
        <v>-2</v>
      </c>
      <c r="Z5942">
        <v>37</v>
      </c>
      <c r="AA5942">
        <v>0.4</v>
      </c>
      <c r="AB5942">
        <v>3</v>
      </c>
      <c r="AC5942">
        <v>567</v>
      </c>
      <c r="AD5942">
        <v>40</v>
      </c>
      <c r="AE5942">
        <v>-2</v>
      </c>
      <c r="AF5942">
        <v>9.4</v>
      </c>
      <c r="AG5942">
        <v>1.4</v>
      </c>
      <c r="AH5942">
        <v>215</v>
      </c>
    </row>
    <row r="5943" spans="1:34" hidden="1" x14ac:dyDescent="0.25">
      <c r="A5943" t="s">
        <v>22619</v>
      </c>
      <c r="B5943" t="s">
        <v>22620</v>
      </c>
      <c r="C5943" s="1" t="str">
        <f t="shared" si="955"/>
        <v>21:0624</v>
      </c>
      <c r="D5943" s="1" t="str">
        <f t="shared" si="962"/>
        <v>21:0195</v>
      </c>
      <c r="E5943" t="s">
        <v>22609</v>
      </c>
      <c r="F5943" t="s">
        <v>22621</v>
      </c>
      <c r="H5943">
        <v>62.222711400000001</v>
      </c>
      <c r="I5943">
        <v>-140.64295870000001</v>
      </c>
      <c r="J5943" s="1" t="str">
        <f t="shared" si="963"/>
        <v>NGR bulk stream sediment</v>
      </c>
      <c r="K5943" s="1" t="str">
        <f t="shared" si="964"/>
        <v>&lt;177 micron (NGR)</v>
      </c>
      <c r="L5943">
        <v>72</v>
      </c>
      <c r="M5943" t="s">
        <v>47</v>
      </c>
      <c r="N5943">
        <v>1400</v>
      </c>
      <c r="O5943">
        <v>77</v>
      </c>
      <c r="P5943">
        <v>33</v>
      </c>
      <c r="Q5943">
        <v>5</v>
      </c>
      <c r="R5943">
        <v>27</v>
      </c>
      <c r="S5943">
        <v>15</v>
      </c>
      <c r="T5943">
        <v>0.4</v>
      </c>
      <c r="U5943">
        <v>400</v>
      </c>
      <c r="V5943">
        <v>2.7</v>
      </c>
      <c r="W5943">
        <v>-0.2</v>
      </c>
      <c r="X5943">
        <v>5</v>
      </c>
      <c r="Y5943">
        <v>-2</v>
      </c>
      <c r="Z5943">
        <v>47</v>
      </c>
      <c r="AA5943">
        <v>0.9</v>
      </c>
      <c r="AB5943">
        <v>-1</v>
      </c>
      <c r="AC5943">
        <v>570</v>
      </c>
      <c r="AD5943">
        <v>40</v>
      </c>
      <c r="AE5943">
        <v>-2</v>
      </c>
      <c r="AF5943">
        <v>14.2</v>
      </c>
      <c r="AG5943">
        <v>1.7</v>
      </c>
      <c r="AH5943">
        <v>215</v>
      </c>
    </row>
    <row r="5944" spans="1:34" hidden="1" x14ac:dyDescent="0.25">
      <c r="A5944" t="s">
        <v>22622</v>
      </c>
      <c r="B5944" t="s">
        <v>22623</v>
      </c>
      <c r="C5944" s="1" t="str">
        <f t="shared" si="955"/>
        <v>21:0624</v>
      </c>
      <c r="D5944" s="1" t="str">
        <f t="shared" si="962"/>
        <v>21:0195</v>
      </c>
      <c r="E5944" t="s">
        <v>22609</v>
      </c>
      <c r="F5944" t="s">
        <v>22624</v>
      </c>
      <c r="H5944">
        <v>62.222711400000001</v>
      </c>
      <c r="I5944">
        <v>-140.64295870000001</v>
      </c>
      <c r="J5944" s="1" t="str">
        <f t="shared" si="963"/>
        <v>NGR bulk stream sediment</v>
      </c>
      <c r="K5944" s="1" t="str">
        <f t="shared" si="964"/>
        <v>&lt;177 micron (NGR)</v>
      </c>
      <c r="L5944">
        <v>72</v>
      </c>
      <c r="M5944" t="s">
        <v>51</v>
      </c>
      <c r="N5944">
        <v>1401</v>
      </c>
      <c r="O5944">
        <v>74</v>
      </c>
      <c r="P5944">
        <v>33</v>
      </c>
      <c r="Q5944">
        <v>8</v>
      </c>
      <c r="R5944">
        <v>28</v>
      </c>
      <c r="S5944">
        <v>13</v>
      </c>
      <c r="T5944">
        <v>0.4</v>
      </c>
      <c r="U5944">
        <v>280</v>
      </c>
      <c r="V5944">
        <v>2.6</v>
      </c>
      <c r="W5944">
        <v>-0.2</v>
      </c>
      <c r="X5944">
        <v>5</v>
      </c>
      <c r="Y5944">
        <v>-2</v>
      </c>
      <c r="Z5944">
        <v>46</v>
      </c>
      <c r="AA5944">
        <v>0.7</v>
      </c>
      <c r="AB5944">
        <v>1</v>
      </c>
      <c r="AC5944">
        <v>581</v>
      </c>
      <c r="AD5944">
        <v>40</v>
      </c>
      <c r="AE5944">
        <v>-2</v>
      </c>
      <c r="AF5944">
        <v>13.8</v>
      </c>
      <c r="AG5944">
        <v>2</v>
      </c>
      <c r="AH5944">
        <v>200</v>
      </c>
    </row>
    <row r="5945" spans="1:34" hidden="1" x14ac:dyDescent="0.25">
      <c r="A5945" t="s">
        <v>22625</v>
      </c>
      <c r="B5945" t="s">
        <v>22626</v>
      </c>
      <c r="C5945" s="1" t="str">
        <f t="shared" si="955"/>
        <v>21:0624</v>
      </c>
      <c r="D5945" s="1" t="str">
        <f t="shared" si="962"/>
        <v>21:0195</v>
      </c>
      <c r="E5945" t="s">
        <v>22627</v>
      </c>
      <c r="F5945" t="s">
        <v>22628</v>
      </c>
      <c r="H5945">
        <v>62.194057700000002</v>
      </c>
      <c r="I5945">
        <v>-140.56693659999999</v>
      </c>
      <c r="J5945" s="1" t="str">
        <f t="shared" si="963"/>
        <v>NGR bulk stream sediment</v>
      </c>
      <c r="K5945" s="1" t="str">
        <f t="shared" si="964"/>
        <v>&lt;177 micron (NGR)</v>
      </c>
      <c r="L5945">
        <v>72</v>
      </c>
      <c r="M5945" t="s">
        <v>61</v>
      </c>
      <c r="N5945">
        <v>1402</v>
      </c>
      <c r="O5945">
        <v>60</v>
      </c>
      <c r="P5945">
        <v>21</v>
      </c>
      <c r="Q5945">
        <v>5</v>
      </c>
      <c r="R5945">
        <v>21</v>
      </c>
      <c r="S5945">
        <v>12</v>
      </c>
      <c r="T5945">
        <v>0.2</v>
      </c>
      <c r="U5945">
        <v>270</v>
      </c>
      <c r="V5945">
        <v>2.4</v>
      </c>
      <c r="W5945">
        <v>-0.2</v>
      </c>
      <c r="X5945">
        <v>3</v>
      </c>
      <c r="Y5945">
        <v>-2</v>
      </c>
      <c r="Z5945">
        <v>40</v>
      </c>
      <c r="AA5945">
        <v>0.7</v>
      </c>
      <c r="AB5945">
        <v>3</v>
      </c>
      <c r="AC5945">
        <v>608</v>
      </c>
      <c r="AD5945">
        <v>20</v>
      </c>
      <c r="AE5945">
        <v>-2</v>
      </c>
      <c r="AF5945">
        <v>8</v>
      </c>
      <c r="AG5945">
        <v>1.9</v>
      </c>
      <c r="AH5945">
        <v>185</v>
      </c>
    </row>
    <row r="5946" spans="1:34" hidden="1" x14ac:dyDescent="0.25">
      <c r="A5946" t="s">
        <v>22629</v>
      </c>
      <c r="B5946" t="s">
        <v>22630</v>
      </c>
      <c r="C5946" s="1" t="str">
        <f t="shared" si="955"/>
        <v>21:0624</v>
      </c>
      <c r="D5946" s="1" t="str">
        <f t="shared" si="962"/>
        <v>21:0195</v>
      </c>
      <c r="E5946" t="s">
        <v>22631</v>
      </c>
      <c r="F5946" t="s">
        <v>22632</v>
      </c>
      <c r="H5946">
        <v>62.1992993</v>
      </c>
      <c r="I5946">
        <v>-140.51524230000001</v>
      </c>
      <c r="J5946" s="1" t="str">
        <f t="shared" si="963"/>
        <v>NGR bulk stream sediment</v>
      </c>
      <c r="K5946" s="1" t="str">
        <f t="shared" si="964"/>
        <v>&lt;177 micron (NGR)</v>
      </c>
      <c r="L5946">
        <v>72</v>
      </c>
      <c r="M5946" t="s">
        <v>66</v>
      </c>
      <c r="N5946">
        <v>1403</v>
      </c>
      <c r="O5946">
        <v>106</v>
      </c>
      <c r="P5946">
        <v>37</v>
      </c>
      <c r="Q5946">
        <v>2</v>
      </c>
      <c r="R5946">
        <v>6</v>
      </c>
      <c r="S5946">
        <v>32</v>
      </c>
      <c r="T5946">
        <v>0.4</v>
      </c>
      <c r="U5946">
        <v>4800</v>
      </c>
      <c r="V5946">
        <v>4.8</v>
      </c>
      <c r="W5946">
        <v>0.3</v>
      </c>
      <c r="X5946">
        <v>46</v>
      </c>
      <c r="Y5946">
        <v>-2</v>
      </c>
      <c r="Z5946">
        <v>57</v>
      </c>
      <c r="AA5946">
        <v>0.5</v>
      </c>
      <c r="AB5946">
        <v>1</v>
      </c>
      <c r="AC5946">
        <v>345</v>
      </c>
      <c r="AD5946">
        <v>155</v>
      </c>
      <c r="AE5946">
        <v>-2</v>
      </c>
      <c r="AF5946">
        <v>56.4</v>
      </c>
      <c r="AG5946">
        <v>1.2</v>
      </c>
      <c r="AH5946">
        <v>170</v>
      </c>
    </row>
    <row r="5947" spans="1:34" hidden="1" x14ac:dyDescent="0.25">
      <c r="A5947" t="s">
        <v>22633</v>
      </c>
      <c r="B5947" t="s">
        <v>22634</v>
      </c>
      <c r="C5947" s="1" t="str">
        <f t="shared" si="955"/>
        <v>21:0624</v>
      </c>
      <c r="D5947" s="1" t="str">
        <f t="shared" si="962"/>
        <v>21:0195</v>
      </c>
      <c r="E5947" t="s">
        <v>22635</v>
      </c>
      <c r="F5947" t="s">
        <v>22636</v>
      </c>
      <c r="H5947">
        <v>62.200968699999997</v>
      </c>
      <c r="I5947">
        <v>-140.44571920000001</v>
      </c>
      <c r="J5947" s="1" t="str">
        <f t="shared" si="963"/>
        <v>NGR bulk stream sediment</v>
      </c>
      <c r="K5947" s="1" t="str">
        <f t="shared" si="964"/>
        <v>&lt;177 micron (NGR)</v>
      </c>
      <c r="L5947">
        <v>72</v>
      </c>
      <c r="M5947" t="s">
        <v>76</v>
      </c>
      <c r="N5947">
        <v>1404</v>
      </c>
      <c r="O5947">
        <v>45</v>
      </c>
      <c r="P5947">
        <v>70</v>
      </c>
      <c r="Q5947">
        <v>3</v>
      </c>
      <c r="R5947">
        <v>16</v>
      </c>
      <c r="S5947">
        <v>5</v>
      </c>
      <c r="T5947">
        <v>-0.2</v>
      </c>
      <c r="U5947">
        <v>76</v>
      </c>
      <c r="V5947">
        <v>1</v>
      </c>
      <c r="W5947">
        <v>0.5</v>
      </c>
      <c r="X5947">
        <v>7</v>
      </c>
      <c r="Y5947">
        <v>-2</v>
      </c>
      <c r="Z5947">
        <v>42</v>
      </c>
      <c r="AA5947">
        <v>0.5</v>
      </c>
      <c r="AB5947">
        <v>1</v>
      </c>
      <c r="AC5947">
        <v>260</v>
      </c>
      <c r="AD5947">
        <v>85</v>
      </c>
      <c r="AE5947">
        <v>-2</v>
      </c>
      <c r="AF5947">
        <v>68.2</v>
      </c>
      <c r="AG5947">
        <v>1.6</v>
      </c>
      <c r="AH5947">
        <v>160</v>
      </c>
    </row>
    <row r="5948" spans="1:34" hidden="1" x14ac:dyDescent="0.25">
      <c r="A5948" t="s">
        <v>22637</v>
      </c>
      <c r="B5948" t="s">
        <v>22638</v>
      </c>
      <c r="C5948" s="1" t="str">
        <f t="shared" si="955"/>
        <v>21:0624</v>
      </c>
      <c r="D5948" s="1" t="str">
        <f t="shared" si="962"/>
        <v>21:0195</v>
      </c>
      <c r="E5948" t="s">
        <v>22639</v>
      </c>
      <c r="F5948" t="s">
        <v>22640</v>
      </c>
      <c r="H5948">
        <v>62.189321700000001</v>
      </c>
      <c r="I5948">
        <v>-140.44014920000001</v>
      </c>
      <c r="J5948" s="1" t="str">
        <f t="shared" si="963"/>
        <v>NGR bulk stream sediment</v>
      </c>
      <c r="K5948" s="1" t="str">
        <f t="shared" si="964"/>
        <v>&lt;177 micron (NGR)</v>
      </c>
      <c r="L5948">
        <v>72</v>
      </c>
      <c r="M5948" t="s">
        <v>81</v>
      </c>
      <c r="N5948">
        <v>1405</v>
      </c>
      <c r="O5948">
        <v>73</v>
      </c>
      <c r="P5948">
        <v>42</v>
      </c>
      <c r="Q5948">
        <v>2</v>
      </c>
      <c r="R5948">
        <v>31</v>
      </c>
      <c r="S5948">
        <v>15</v>
      </c>
      <c r="T5948">
        <v>-0.2</v>
      </c>
      <c r="U5948">
        <v>330</v>
      </c>
      <c r="V5948">
        <v>2.5</v>
      </c>
      <c r="W5948">
        <v>-0.2</v>
      </c>
      <c r="X5948">
        <v>40</v>
      </c>
      <c r="Y5948">
        <v>-2</v>
      </c>
      <c r="Z5948">
        <v>39</v>
      </c>
      <c r="AA5948">
        <v>1.2</v>
      </c>
      <c r="AB5948">
        <v>3</v>
      </c>
      <c r="AC5948">
        <v>54</v>
      </c>
      <c r="AD5948">
        <v>35</v>
      </c>
      <c r="AE5948">
        <v>-2</v>
      </c>
      <c r="AF5948">
        <v>16.600000000000001</v>
      </c>
      <c r="AG5948">
        <v>1.8</v>
      </c>
      <c r="AH5948">
        <v>145</v>
      </c>
    </row>
    <row r="5949" spans="1:34" hidden="1" x14ac:dyDescent="0.25">
      <c r="A5949" t="s">
        <v>22641</v>
      </c>
      <c r="B5949" t="s">
        <v>22642</v>
      </c>
      <c r="C5949" s="1" t="str">
        <f t="shared" si="955"/>
        <v>21:0624</v>
      </c>
      <c r="D5949" s="1" t="str">
        <f t="shared" si="962"/>
        <v>21:0195</v>
      </c>
      <c r="E5949" t="s">
        <v>22643</v>
      </c>
      <c r="F5949" t="s">
        <v>22644</v>
      </c>
      <c r="H5949">
        <v>62.165880100000003</v>
      </c>
      <c r="I5949">
        <v>-140.43255690000001</v>
      </c>
      <c r="J5949" s="1" t="str">
        <f t="shared" si="963"/>
        <v>NGR bulk stream sediment</v>
      </c>
      <c r="K5949" s="1" t="str">
        <f t="shared" si="964"/>
        <v>&lt;177 micron (NGR)</v>
      </c>
      <c r="L5949">
        <v>72</v>
      </c>
      <c r="M5949" t="s">
        <v>86</v>
      </c>
      <c r="N5949">
        <v>1406</v>
      </c>
      <c r="O5949">
        <v>54</v>
      </c>
      <c r="P5949">
        <v>26</v>
      </c>
      <c r="Q5949">
        <v>4</v>
      </c>
      <c r="R5949">
        <v>23</v>
      </c>
      <c r="S5949">
        <v>11</v>
      </c>
      <c r="T5949">
        <v>0.3</v>
      </c>
      <c r="U5949">
        <v>210</v>
      </c>
      <c r="V5949">
        <v>2.2000000000000002</v>
      </c>
      <c r="W5949">
        <v>-0.2</v>
      </c>
      <c r="X5949">
        <v>15</v>
      </c>
      <c r="Y5949">
        <v>-2</v>
      </c>
      <c r="Z5949">
        <v>37</v>
      </c>
      <c r="AA5949">
        <v>1.8</v>
      </c>
      <c r="AB5949">
        <v>3</v>
      </c>
      <c r="AC5949">
        <v>593</v>
      </c>
      <c r="AD5949">
        <v>20</v>
      </c>
      <c r="AE5949">
        <v>-2</v>
      </c>
      <c r="AF5949">
        <v>10.199999999999999</v>
      </c>
      <c r="AG5949">
        <v>1.8</v>
      </c>
      <c r="AH5949">
        <v>140</v>
      </c>
    </row>
    <row r="5950" spans="1:34" hidden="1" x14ac:dyDescent="0.25">
      <c r="A5950" t="s">
        <v>22645</v>
      </c>
      <c r="B5950" t="s">
        <v>22646</v>
      </c>
      <c r="C5950" s="1" t="str">
        <f t="shared" si="955"/>
        <v>21:0624</v>
      </c>
      <c r="D5950" s="1" t="str">
        <f t="shared" si="962"/>
        <v>21:0195</v>
      </c>
      <c r="E5950" t="s">
        <v>22647</v>
      </c>
      <c r="F5950" t="s">
        <v>22648</v>
      </c>
      <c r="H5950">
        <v>62.134371199999997</v>
      </c>
      <c r="I5950">
        <v>-140.3563408</v>
      </c>
      <c r="J5950" s="1" t="str">
        <f t="shared" si="963"/>
        <v>NGR bulk stream sediment</v>
      </c>
      <c r="K5950" s="1" t="str">
        <f t="shared" si="964"/>
        <v>&lt;177 micron (NGR)</v>
      </c>
      <c r="L5950">
        <v>72</v>
      </c>
      <c r="M5950" t="s">
        <v>91</v>
      </c>
      <c r="N5950">
        <v>1407</v>
      </c>
      <c r="O5950">
        <v>46</v>
      </c>
      <c r="P5950">
        <v>22</v>
      </c>
      <c r="Q5950">
        <v>4</v>
      </c>
      <c r="R5950">
        <v>27</v>
      </c>
      <c r="S5950">
        <v>13</v>
      </c>
      <c r="T5950">
        <v>0.2</v>
      </c>
      <c r="U5950">
        <v>290</v>
      </c>
      <c r="V5950">
        <v>2.1</v>
      </c>
      <c r="W5950">
        <v>-0.2</v>
      </c>
      <c r="X5950">
        <v>4</v>
      </c>
      <c r="Y5950">
        <v>-2</v>
      </c>
      <c r="Z5950">
        <v>33</v>
      </c>
      <c r="AA5950">
        <v>1</v>
      </c>
      <c r="AB5950">
        <v>-1</v>
      </c>
      <c r="AC5950">
        <v>776</v>
      </c>
      <c r="AD5950">
        <v>-10</v>
      </c>
      <c r="AE5950">
        <v>2</v>
      </c>
      <c r="AF5950">
        <v>2.2000000000000002</v>
      </c>
      <c r="AG5950">
        <v>2.2000000000000002</v>
      </c>
      <c r="AH5950">
        <v>185</v>
      </c>
    </row>
    <row r="5951" spans="1:34" hidden="1" x14ac:dyDescent="0.25">
      <c r="A5951" t="s">
        <v>22649</v>
      </c>
      <c r="B5951" t="s">
        <v>22650</v>
      </c>
      <c r="C5951" s="1" t="str">
        <f t="shared" si="955"/>
        <v>21:0624</v>
      </c>
      <c r="D5951" s="1" t="str">
        <f t="shared" si="962"/>
        <v>21:0195</v>
      </c>
      <c r="E5951" t="s">
        <v>22651</v>
      </c>
      <c r="F5951" t="s">
        <v>22652</v>
      </c>
      <c r="H5951">
        <v>62.158575200000001</v>
      </c>
      <c r="I5951">
        <v>-140.31584950000001</v>
      </c>
      <c r="J5951" s="1" t="str">
        <f t="shared" si="963"/>
        <v>NGR bulk stream sediment</v>
      </c>
      <c r="K5951" s="1" t="str">
        <f t="shared" si="964"/>
        <v>&lt;177 micron (NGR)</v>
      </c>
      <c r="L5951">
        <v>72</v>
      </c>
      <c r="M5951" t="s">
        <v>96</v>
      </c>
      <c r="N5951">
        <v>1408</v>
      </c>
      <c r="O5951">
        <v>50</v>
      </c>
      <c r="P5951">
        <v>26</v>
      </c>
      <c r="Q5951">
        <v>4</v>
      </c>
      <c r="R5951">
        <v>25</v>
      </c>
      <c r="S5951">
        <v>11</v>
      </c>
      <c r="T5951">
        <v>0.3</v>
      </c>
      <c r="U5951">
        <v>480</v>
      </c>
      <c r="V5951">
        <v>2</v>
      </c>
      <c r="W5951">
        <v>-0.2</v>
      </c>
      <c r="X5951">
        <v>7</v>
      </c>
      <c r="Y5951">
        <v>-2</v>
      </c>
      <c r="Z5951">
        <v>30</v>
      </c>
      <c r="AA5951">
        <v>0.5</v>
      </c>
      <c r="AB5951">
        <v>1</v>
      </c>
      <c r="AC5951">
        <v>638</v>
      </c>
      <c r="AD5951">
        <v>35</v>
      </c>
      <c r="AE5951">
        <v>-2</v>
      </c>
      <c r="AF5951">
        <v>9.1999999999999993</v>
      </c>
      <c r="AG5951">
        <v>1.9</v>
      </c>
      <c r="AH5951">
        <v>215</v>
      </c>
    </row>
    <row r="5952" spans="1:34" hidden="1" x14ac:dyDescent="0.25">
      <c r="A5952" t="s">
        <v>22653</v>
      </c>
      <c r="B5952" t="s">
        <v>22654</v>
      </c>
      <c r="C5952" s="1" t="str">
        <f t="shared" ref="C5952:C6015" si="965">HYPERLINK("http://geochem.nrcan.gc.ca/cdogs/content/bdl/bdl210624_e.htm", "21:0624")</f>
        <v>21:0624</v>
      </c>
      <c r="D5952" s="1" t="str">
        <f t="shared" si="962"/>
        <v>21:0195</v>
      </c>
      <c r="E5952" t="s">
        <v>22655</v>
      </c>
      <c r="F5952" t="s">
        <v>22656</v>
      </c>
      <c r="H5952">
        <v>62.168394399999997</v>
      </c>
      <c r="I5952">
        <v>-140.28888359999999</v>
      </c>
      <c r="J5952" s="1" t="str">
        <f t="shared" si="963"/>
        <v>NGR bulk stream sediment</v>
      </c>
      <c r="K5952" s="1" t="str">
        <f t="shared" si="964"/>
        <v>&lt;177 micron (NGR)</v>
      </c>
      <c r="L5952">
        <v>72</v>
      </c>
      <c r="M5952" t="s">
        <v>101</v>
      </c>
      <c r="N5952">
        <v>1409</v>
      </c>
      <c r="O5952">
        <v>45</v>
      </c>
      <c r="P5952">
        <v>19</v>
      </c>
      <c r="Q5952">
        <v>3</v>
      </c>
      <c r="R5952">
        <v>25</v>
      </c>
      <c r="S5952">
        <v>11</v>
      </c>
      <c r="T5952">
        <v>-0.2</v>
      </c>
      <c r="U5952">
        <v>260</v>
      </c>
      <c r="V5952">
        <v>2</v>
      </c>
      <c r="W5952">
        <v>-0.2</v>
      </c>
      <c r="X5952">
        <v>3</v>
      </c>
      <c r="Y5952">
        <v>-2</v>
      </c>
      <c r="Z5952">
        <v>34</v>
      </c>
      <c r="AA5952">
        <v>0.2</v>
      </c>
      <c r="AB5952">
        <v>2</v>
      </c>
      <c r="AC5952">
        <v>668</v>
      </c>
      <c r="AD5952">
        <v>15</v>
      </c>
      <c r="AE5952">
        <v>2</v>
      </c>
      <c r="AF5952">
        <v>4</v>
      </c>
      <c r="AG5952">
        <v>2.2000000000000002</v>
      </c>
      <c r="AH5952">
        <v>225</v>
      </c>
    </row>
    <row r="5953" spans="1:34" hidden="1" x14ac:dyDescent="0.25">
      <c r="A5953" t="s">
        <v>22657</v>
      </c>
      <c r="B5953" t="s">
        <v>22658</v>
      </c>
      <c r="C5953" s="1" t="str">
        <f t="shared" si="965"/>
        <v>21:0624</v>
      </c>
      <c r="D5953" s="1" t="str">
        <f t="shared" si="962"/>
        <v>21:0195</v>
      </c>
      <c r="E5953" t="s">
        <v>22659</v>
      </c>
      <c r="F5953" t="s">
        <v>22660</v>
      </c>
      <c r="H5953">
        <v>62.1779321</v>
      </c>
      <c r="I5953">
        <v>-140.29678379999999</v>
      </c>
      <c r="J5953" s="1" t="str">
        <f t="shared" si="963"/>
        <v>NGR bulk stream sediment</v>
      </c>
      <c r="K5953" s="1" t="str">
        <f t="shared" si="964"/>
        <v>&lt;177 micron (NGR)</v>
      </c>
      <c r="L5953">
        <v>72</v>
      </c>
      <c r="M5953" t="s">
        <v>106</v>
      </c>
      <c r="N5953">
        <v>1410</v>
      </c>
      <c r="O5953">
        <v>111</v>
      </c>
      <c r="P5953">
        <v>15</v>
      </c>
      <c r="Q5953">
        <v>5</v>
      </c>
      <c r="R5953">
        <v>21</v>
      </c>
      <c r="S5953">
        <v>51</v>
      </c>
      <c r="T5953">
        <v>-0.2</v>
      </c>
      <c r="U5953">
        <v>8800</v>
      </c>
      <c r="V5953">
        <v>10</v>
      </c>
      <c r="W5953">
        <v>-0.2</v>
      </c>
      <c r="X5953">
        <v>7</v>
      </c>
      <c r="Y5953">
        <v>-2</v>
      </c>
      <c r="Z5953">
        <v>15</v>
      </c>
      <c r="AA5953">
        <v>0.3</v>
      </c>
      <c r="AB5953">
        <v>3</v>
      </c>
      <c r="AC5953">
        <v>337</v>
      </c>
      <c r="AD5953">
        <v>85</v>
      </c>
      <c r="AE5953">
        <v>-2</v>
      </c>
      <c r="AF5953">
        <v>65.2</v>
      </c>
      <c r="AG5953">
        <v>-0.5</v>
      </c>
    </row>
    <row r="5954" spans="1:34" hidden="1" x14ac:dyDescent="0.25">
      <c r="A5954" t="s">
        <v>22661</v>
      </c>
      <c r="B5954" t="s">
        <v>22662</v>
      </c>
      <c r="C5954" s="1" t="str">
        <f t="shared" si="965"/>
        <v>21:0624</v>
      </c>
      <c r="D5954" s="1" t="str">
        <f t="shared" si="962"/>
        <v>21:0195</v>
      </c>
      <c r="E5954" t="s">
        <v>22663</v>
      </c>
      <c r="F5954" t="s">
        <v>22664</v>
      </c>
      <c r="H5954">
        <v>62.210885300000001</v>
      </c>
      <c r="I5954">
        <v>-140.3201095</v>
      </c>
      <c r="J5954" s="1" t="str">
        <f t="shared" si="963"/>
        <v>NGR bulk stream sediment</v>
      </c>
      <c r="K5954" s="1" t="str">
        <f t="shared" si="964"/>
        <v>&lt;177 micron (NGR)</v>
      </c>
      <c r="L5954">
        <v>72</v>
      </c>
      <c r="M5954" t="s">
        <v>111</v>
      </c>
      <c r="N5954">
        <v>1411</v>
      </c>
      <c r="O5954">
        <v>63</v>
      </c>
      <c r="P5954">
        <v>36</v>
      </c>
      <c r="Q5954">
        <v>4</v>
      </c>
      <c r="R5954">
        <v>33</v>
      </c>
      <c r="S5954">
        <v>12</v>
      </c>
      <c r="T5954">
        <v>-0.2</v>
      </c>
      <c r="U5954">
        <v>480</v>
      </c>
      <c r="V5954">
        <v>2.2999999999999998</v>
      </c>
      <c r="W5954">
        <v>-0.2</v>
      </c>
      <c r="X5954">
        <v>2</v>
      </c>
      <c r="Y5954">
        <v>-2</v>
      </c>
      <c r="Z5954">
        <v>46</v>
      </c>
      <c r="AA5954">
        <v>0.3</v>
      </c>
      <c r="AB5954">
        <v>3</v>
      </c>
      <c r="AC5954">
        <v>618</v>
      </c>
      <c r="AD5954">
        <v>20</v>
      </c>
      <c r="AE5954">
        <v>-2</v>
      </c>
      <c r="AF5954">
        <v>5</v>
      </c>
      <c r="AG5954">
        <v>1.6</v>
      </c>
      <c r="AH5954">
        <v>185</v>
      </c>
    </row>
    <row r="5955" spans="1:34" hidden="1" x14ac:dyDescent="0.25">
      <c r="A5955" t="s">
        <v>22665</v>
      </c>
      <c r="B5955" t="s">
        <v>22666</v>
      </c>
      <c r="C5955" s="1" t="str">
        <f t="shared" si="965"/>
        <v>21:0624</v>
      </c>
      <c r="D5955" s="1" t="str">
        <f t="shared" si="962"/>
        <v>21:0195</v>
      </c>
      <c r="E5955" t="s">
        <v>22667</v>
      </c>
      <c r="F5955" t="s">
        <v>22668</v>
      </c>
      <c r="H5955">
        <v>62.246440300000003</v>
      </c>
      <c r="I5955">
        <v>-140.25014709999999</v>
      </c>
      <c r="J5955" s="1" t="str">
        <f t="shared" si="963"/>
        <v>NGR bulk stream sediment</v>
      </c>
      <c r="K5955" s="1" t="str">
        <f t="shared" si="964"/>
        <v>&lt;177 micron (NGR)</v>
      </c>
      <c r="L5955">
        <v>72</v>
      </c>
      <c r="M5955" t="s">
        <v>116</v>
      </c>
      <c r="N5955">
        <v>1412</v>
      </c>
      <c r="O5955">
        <v>108</v>
      </c>
      <c r="P5955">
        <v>12</v>
      </c>
      <c r="Q5955">
        <v>4</v>
      </c>
      <c r="R5955">
        <v>14</v>
      </c>
      <c r="S5955">
        <v>7</v>
      </c>
      <c r="T5955">
        <v>-0.2</v>
      </c>
      <c r="U5955">
        <v>310</v>
      </c>
      <c r="V5955">
        <v>6.8</v>
      </c>
      <c r="W5955">
        <v>-0.2</v>
      </c>
      <c r="X5955">
        <v>10</v>
      </c>
      <c r="Y5955">
        <v>-2</v>
      </c>
      <c r="Z5955">
        <v>23</v>
      </c>
      <c r="AA5955">
        <v>0.2</v>
      </c>
      <c r="AB5955">
        <v>1</v>
      </c>
      <c r="AC5955">
        <v>260</v>
      </c>
      <c r="AD5955">
        <v>100</v>
      </c>
      <c r="AE5955">
        <v>-2</v>
      </c>
      <c r="AF5955">
        <v>59</v>
      </c>
      <c r="AG5955">
        <v>-0.5</v>
      </c>
      <c r="AH5955">
        <v>65</v>
      </c>
    </row>
    <row r="5956" spans="1:34" hidden="1" x14ac:dyDescent="0.25">
      <c r="A5956" t="s">
        <v>22669</v>
      </c>
      <c r="B5956" t="s">
        <v>22670</v>
      </c>
      <c r="C5956" s="1" t="str">
        <f t="shared" si="965"/>
        <v>21:0624</v>
      </c>
      <c r="D5956" s="1" t="str">
        <f t="shared" si="962"/>
        <v>21:0195</v>
      </c>
      <c r="E5956" t="s">
        <v>22671</v>
      </c>
      <c r="F5956" t="s">
        <v>22672</v>
      </c>
      <c r="H5956">
        <v>62.239398799999996</v>
      </c>
      <c r="I5956">
        <v>-140.2816527</v>
      </c>
      <c r="J5956" s="1" t="str">
        <f t="shared" si="963"/>
        <v>NGR bulk stream sediment</v>
      </c>
      <c r="K5956" s="1" t="str">
        <f t="shared" si="964"/>
        <v>&lt;177 micron (NGR)</v>
      </c>
      <c r="L5956">
        <v>72</v>
      </c>
      <c r="M5956" t="s">
        <v>121</v>
      </c>
      <c r="N5956">
        <v>1413</v>
      </c>
      <c r="O5956">
        <v>83</v>
      </c>
      <c r="P5956">
        <v>27</v>
      </c>
      <c r="Q5956">
        <v>5</v>
      </c>
      <c r="R5956">
        <v>32</v>
      </c>
      <c r="S5956">
        <v>12</v>
      </c>
      <c r="T5956">
        <v>-0.2</v>
      </c>
      <c r="U5956">
        <v>1900</v>
      </c>
      <c r="V5956">
        <v>2.6</v>
      </c>
      <c r="W5956">
        <v>-0.2</v>
      </c>
      <c r="X5956">
        <v>2</v>
      </c>
      <c r="Y5956">
        <v>-2</v>
      </c>
      <c r="Z5956">
        <v>35</v>
      </c>
      <c r="AA5956">
        <v>0.4</v>
      </c>
      <c r="AB5956">
        <v>2</v>
      </c>
      <c r="AC5956">
        <v>541</v>
      </c>
      <c r="AD5956">
        <v>30</v>
      </c>
      <c r="AE5956">
        <v>-2</v>
      </c>
      <c r="AF5956">
        <v>25</v>
      </c>
      <c r="AG5956">
        <v>1.6</v>
      </c>
      <c r="AH5956">
        <v>210</v>
      </c>
    </row>
    <row r="5957" spans="1:34" hidden="1" x14ac:dyDescent="0.25">
      <c r="A5957" t="s">
        <v>22673</v>
      </c>
      <c r="B5957" t="s">
        <v>22674</v>
      </c>
      <c r="C5957" s="1" t="str">
        <f t="shared" si="965"/>
        <v>21:0624</v>
      </c>
      <c r="D5957" s="1" t="str">
        <f t="shared" si="962"/>
        <v>21:0195</v>
      </c>
      <c r="E5957" t="s">
        <v>22675</v>
      </c>
      <c r="F5957" t="s">
        <v>22676</v>
      </c>
      <c r="H5957">
        <v>62.236950100000001</v>
      </c>
      <c r="I5957">
        <v>-140.30493749999999</v>
      </c>
      <c r="J5957" s="1" t="str">
        <f t="shared" si="963"/>
        <v>NGR bulk stream sediment</v>
      </c>
      <c r="K5957" s="1" t="str">
        <f t="shared" si="964"/>
        <v>&lt;177 micron (NGR)</v>
      </c>
      <c r="L5957">
        <v>72</v>
      </c>
      <c r="M5957" t="s">
        <v>126</v>
      </c>
      <c r="N5957">
        <v>1414</v>
      </c>
      <c r="O5957">
        <v>68</v>
      </c>
      <c r="P5957">
        <v>40</v>
      </c>
      <c r="Q5957">
        <v>3</v>
      </c>
      <c r="R5957">
        <v>35</v>
      </c>
      <c r="S5957">
        <v>13</v>
      </c>
      <c r="T5957">
        <v>-0.2</v>
      </c>
      <c r="U5957">
        <v>176</v>
      </c>
      <c r="V5957">
        <v>2.2999999999999998</v>
      </c>
      <c r="W5957">
        <v>-0.2</v>
      </c>
      <c r="X5957">
        <v>2</v>
      </c>
      <c r="Y5957">
        <v>-2</v>
      </c>
      <c r="Z5957">
        <v>42</v>
      </c>
      <c r="AA5957">
        <v>0.7</v>
      </c>
      <c r="AB5957">
        <v>1</v>
      </c>
      <c r="AC5957">
        <v>561</v>
      </c>
      <c r="AD5957">
        <v>30</v>
      </c>
      <c r="AE5957">
        <v>-2</v>
      </c>
      <c r="AF5957">
        <v>14</v>
      </c>
      <c r="AG5957">
        <v>1.7</v>
      </c>
      <c r="AH5957">
        <v>265</v>
      </c>
    </row>
    <row r="5958" spans="1:34" hidden="1" x14ac:dyDescent="0.25">
      <c r="A5958" t="s">
        <v>22677</v>
      </c>
      <c r="B5958" t="s">
        <v>22678</v>
      </c>
      <c r="C5958" s="1" t="str">
        <f t="shared" si="965"/>
        <v>21:0624</v>
      </c>
      <c r="D5958" s="1" t="str">
        <f>HYPERLINK("http://geochem.nrcan.gc.ca/cdogs/content/svy/svy_e.htm", "")</f>
        <v/>
      </c>
      <c r="G5958" s="1" t="str">
        <f>HYPERLINK("http://geochem.nrcan.gc.ca/cdogs/content/cr_/cr_00079_e.htm", "79")</f>
        <v>79</v>
      </c>
      <c r="J5958" t="s">
        <v>69</v>
      </c>
      <c r="K5958" t="s">
        <v>70</v>
      </c>
      <c r="L5958">
        <v>72</v>
      </c>
      <c r="M5958" t="s">
        <v>71</v>
      </c>
      <c r="N5958">
        <v>1415</v>
      </c>
      <c r="O5958">
        <v>94</v>
      </c>
      <c r="P5958">
        <v>74</v>
      </c>
      <c r="Q5958">
        <v>12</v>
      </c>
      <c r="R5958">
        <v>190</v>
      </c>
      <c r="S5958">
        <v>23</v>
      </c>
      <c r="T5958">
        <v>0.2</v>
      </c>
      <c r="U5958">
        <v>740</v>
      </c>
      <c r="V5958">
        <v>3</v>
      </c>
      <c r="W5958">
        <v>1.3</v>
      </c>
      <c r="X5958">
        <v>5</v>
      </c>
      <c r="Y5958">
        <v>-2</v>
      </c>
      <c r="Z5958">
        <v>48</v>
      </c>
      <c r="AA5958">
        <v>0.5</v>
      </c>
      <c r="AB5958">
        <v>4</v>
      </c>
      <c r="AC5958">
        <v>789</v>
      </c>
      <c r="AD5958">
        <v>40</v>
      </c>
      <c r="AE5958">
        <v>4</v>
      </c>
      <c r="AF5958">
        <v>3</v>
      </c>
      <c r="AG5958">
        <v>1.6</v>
      </c>
      <c r="AH5958">
        <v>410</v>
      </c>
    </row>
    <row r="5959" spans="1:34" hidden="1" x14ac:dyDescent="0.25">
      <c r="A5959" t="s">
        <v>22679</v>
      </c>
      <c r="B5959" t="s">
        <v>22680</v>
      </c>
      <c r="C5959" s="1" t="str">
        <f t="shared" si="965"/>
        <v>21:0624</v>
      </c>
      <c r="D5959" s="1" t="str">
        <f>HYPERLINK("http://geochem.nrcan.gc.ca/cdogs/content/svy/svy210195_e.htm", "21:0195")</f>
        <v>21:0195</v>
      </c>
      <c r="E5959" t="s">
        <v>22681</v>
      </c>
      <c r="F5959" t="s">
        <v>22682</v>
      </c>
      <c r="H5959">
        <v>62.257249600000002</v>
      </c>
      <c r="I5959">
        <v>-140.38158920000001</v>
      </c>
      <c r="J5959" s="1" t="str">
        <f>HYPERLINK("http://geochem.nrcan.gc.ca/cdogs/content/kwd/kwd020030_e.htm", "NGR bulk stream sediment")</f>
        <v>NGR bulk stream sediment</v>
      </c>
      <c r="K5959" s="1" t="str">
        <f>HYPERLINK("http://geochem.nrcan.gc.ca/cdogs/content/kwd/kwd080006_e.htm", "&lt;177 micron (NGR)")</f>
        <v>&lt;177 micron (NGR)</v>
      </c>
      <c r="L5959">
        <v>72</v>
      </c>
      <c r="M5959" t="s">
        <v>131</v>
      </c>
      <c r="N5959">
        <v>1416</v>
      </c>
      <c r="O5959">
        <v>55</v>
      </c>
      <c r="P5959">
        <v>35</v>
      </c>
      <c r="Q5959">
        <v>6</v>
      </c>
      <c r="R5959">
        <v>31</v>
      </c>
      <c r="S5959">
        <v>11</v>
      </c>
      <c r="T5959">
        <v>0.2</v>
      </c>
      <c r="U5959">
        <v>440</v>
      </c>
      <c r="V5959">
        <v>2.8</v>
      </c>
      <c r="W5959">
        <v>-0.2</v>
      </c>
      <c r="X5959">
        <v>3</v>
      </c>
      <c r="Y5959">
        <v>-2</v>
      </c>
      <c r="Z5959">
        <v>48</v>
      </c>
      <c r="AA5959">
        <v>0.5</v>
      </c>
      <c r="AB5959">
        <v>3</v>
      </c>
      <c r="AC5959">
        <v>600</v>
      </c>
      <c r="AD5959">
        <v>20</v>
      </c>
      <c r="AE5959">
        <v>-2</v>
      </c>
      <c r="AF5959">
        <v>8.4</v>
      </c>
      <c r="AG5959">
        <v>2.6</v>
      </c>
      <c r="AH5959">
        <v>255</v>
      </c>
    </row>
    <row r="5960" spans="1:34" hidden="1" x14ac:dyDescent="0.25">
      <c r="A5960" t="s">
        <v>22683</v>
      </c>
      <c r="B5960" t="s">
        <v>22684</v>
      </c>
      <c r="C5960" s="1" t="str">
        <f t="shared" si="965"/>
        <v>21:0624</v>
      </c>
      <c r="D5960" s="1" t="str">
        <f>HYPERLINK("http://geochem.nrcan.gc.ca/cdogs/content/svy/svy210195_e.htm", "21:0195")</f>
        <v>21:0195</v>
      </c>
      <c r="E5960" t="s">
        <v>22685</v>
      </c>
      <c r="F5960" t="s">
        <v>22686</v>
      </c>
      <c r="H5960">
        <v>62.447674599999999</v>
      </c>
      <c r="I5960">
        <v>-140.42649879999999</v>
      </c>
      <c r="J5960" s="1" t="str">
        <f>HYPERLINK("http://geochem.nrcan.gc.ca/cdogs/content/kwd/kwd020030_e.htm", "NGR bulk stream sediment")</f>
        <v>NGR bulk stream sediment</v>
      </c>
      <c r="K5960" s="1" t="str">
        <f>HYPERLINK("http://geochem.nrcan.gc.ca/cdogs/content/kwd/kwd080006_e.htm", "&lt;177 micron (NGR)")</f>
        <v>&lt;177 micron (NGR)</v>
      </c>
      <c r="L5960">
        <v>73</v>
      </c>
      <c r="M5960" t="s">
        <v>38</v>
      </c>
      <c r="N5960">
        <v>1417</v>
      </c>
      <c r="O5960">
        <v>61</v>
      </c>
      <c r="P5960">
        <v>17</v>
      </c>
      <c r="Q5960">
        <v>6</v>
      </c>
      <c r="R5960">
        <v>20</v>
      </c>
      <c r="S5960">
        <v>11</v>
      </c>
      <c r="T5960">
        <v>-0.2</v>
      </c>
      <c r="U5960">
        <v>450</v>
      </c>
      <c r="V5960">
        <v>2.2999999999999998</v>
      </c>
      <c r="W5960">
        <v>-0.2</v>
      </c>
      <c r="X5960">
        <v>3</v>
      </c>
      <c r="Y5960">
        <v>-2</v>
      </c>
      <c r="Z5960">
        <v>41</v>
      </c>
      <c r="AA5960">
        <v>0.3</v>
      </c>
      <c r="AB5960">
        <v>1</v>
      </c>
      <c r="AC5960">
        <v>550</v>
      </c>
      <c r="AD5960">
        <v>-10</v>
      </c>
      <c r="AE5960">
        <v>-2</v>
      </c>
      <c r="AF5960">
        <v>10</v>
      </c>
      <c r="AG5960">
        <v>2</v>
      </c>
      <c r="AH5960">
        <v>255</v>
      </c>
    </row>
    <row r="5961" spans="1:34" hidden="1" x14ac:dyDescent="0.25">
      <c r="A5961" t="s">
        <v>22687</v>
      </c>
      <c r="B5961" t="s">
        <v>22688</v>
      </c>
      <c r="C5961" s="1" t="str">
        <f t="shared" si="965"/>
        <v>21:0624</v>
      </c>
      <c r="D5961" s="1" t="str">
        <f>HYPERLINK("http://geochem.nrcan.gc.ca/cdogs/content/svy/svy_e.htm", "")</f>
        <v/>
      </c>
      <c r="G5961" s="1" t="str">
        <f>HYPERLINK("http://geochem.nrcan.gc.ca/cdogs/content/cr_/cr_00078_e.htm", "78")</f>
        <v>78</v>
      </c>
      <c r="J5961" t="s">
        <v>69</v>
      </c>
      <c r="K5961" t="s">
        <v>70</v>
      </c>
      <c r="L5961">
        <v>73</v>
      </c>
      <c r="M5961" t="s">
        <v>71</v>
      </c>
      <c r="N5961">
        <v>1418</v>
      </c>
      <c r="O5961">
        <v>78</v>
      </c>
      <c r="P5961">
        <v>30</v>
      </c>
      <c r="Q5961">
        <v>10</v>
      </c>
      <c r="R5961">
        <v>207</v>
      </c>
      <c r="S5961">
        <v>22</v>
      </c>
      <c r="T5961">
        <v>-0.2</v>
      </c>
      <c r="U5961">
        <v>370</v>
      </c>
      <c r="V5961">
        <v>2.4</v>
      </c>
      <c r="W5961">
        <v>0.5</v>
      </c>
      <c r="X5961">
        <v>11</v>
      </c>
      <c r="Y5961">
        <v>3</v>
      </c>
      <c r="Z5961">
        <v>34</v>
      </c>
      <c r="AA5961">
        <v>0.9</v>
      </c>
      <c r="AB5961">
        <v>5</v>
      </c>
      <c r="AC5961">
        <v>737</v>
      </c>
      <c r="AD5961">
        <v>20</v>
      </c>
      <c r="AE5961">
        <v>14</v>
      </c>
      <c r="AF5961">
        <v>2.6</v>
      </c>
      <c r="AG5961">
        <v>11.7</v>
      </c>
      <c r="AH5961">
        <v>540</v>
      </c>
    </row>
    <row r="5962" spans="1:34" hidden="1" x14ac:dyDescent="0.25">
      <c r="A5962" t="s">
        <v>22689</v>
      </c>
      <c r="B5962" t="s">
        <v>22690</v>
      </c>
      <c r="C5962" s="1" t="str">
        <f t="shared" si="965"/>
        <v>21:0624</v>
      </c>
      <c r="D5962" s="1" t="str">
        <f t="shared" ref="D5962:D5994" si="966">HYPERLINK("http://geochem.nrcan.gc.ca/cdogs/content/svy/svy210195_e.htm", "21:0195")</f>
        <v>21:0195</v>
      </c>
      <c r="E5962" t="s">
        <v>22691</v>
      </c>
      <c r="F5962" t="s">
        <v>22692</v>
      </c>
      <c r="H5962">
        <v>62.233818900000003</v>
      </c>
      <c r="I5962">
        <v>-140.49169839999999</v>
      </c>
      <c r="J5962" s="1" t="str">
        <f t="shared" ref="J5962:J5994" si="967">HYPERLINK("http://geochem.nrcan.gc.ca/cdogs/content/kwd/kwd020030_e.htm", "NGR bulk stream sediment")</f>
        <v>NGR bulk stream sediment</v>
      </c>
      <c r="K5962" s="1" t="str">
        <f t="shared" ref="K5962:K5994" si="968">HYPERLINK("http://geochem.nrcan.gc.ca/cdogs/content/kwd/kwd080006_e.htm", "&lt;177 micron (NGR)")</f>
        <v>&lt;177 micron (NGR)</v>
      </c>
      <c r="L5962">
        <v>73</v>
      </c>
      <c r="M5962" t="s">
        <v>43</v>
      </c>
      <c r="N5962">
        <v>1419</v>
      </c>
      <c r="O5962">
        <v>82</v>
      </c>
      <c r="P5962">
        <v>31</v>
      </c>
      <c r="Q5962">
        <v>4</v>
      </c>
      <c r="R5962">
        <v>32</v>
      </c>
      <c r="S5962">
        <v>12</v>
      </c>
      <c r="T5962">
        <v>-0.2</v>
      </c>
      <c r="U5962">
        <v>1200</v>
      </c>
      <c r="V5962">
        <v>3.8</v>
      </c>
      <c r="W5962">
        <v>-0.2</v>
      </c>
      <c r="X5962">
        <v>17</v>
      </c>
      <c r="Y5962">
        <v>-2</v>
      </c>
      <c r="Z5962">
        <v>43</v>
      </c>
      <c r="AA5962">
        <v>0.2</v>
      </c>
      <c r="AB5962">
        <v>2</v>
      </c>
      <c r="AC5962">
        <v>556</v>
      </c>
      <c r="AD5962">
        <v>70</v>
      </c>
      <c r="AE5962">
        <v>-2</v>
      </c>
      <c r="AF5962">
        <v>26.6</v>
      </c>
      <c r="AG5962">
        <v>2</v>
      </c>
      <c r="AH5962">
        <v>185</v>
      </c>
    </row>
    <row r="5963" spans="1:34" hidden="1" x14ac:dyDescent="0.25">
      <c r="A5963" t="s">
        <v>22693</v>
      </c>
      <c r="B5963" t="s">
        <v>22694</v>
      </c>
      <c r="C5963" s="1" t="str">
        <f t="shared" si="965"/>
        <v>21:0624</v>
      </c>
      <c r="D5963" s="1" t="str">
        <f t="shared" si="966"/>
        <v>21:0195</v>
      </c>
      <c r="E5963" t="s">
        <v>22695</v>
      </c>
      <c r="F5963" t="s">
        <v>22696</v>
      </c>
      <c r="H5963">
        <v>62.241600800000001</v>
      </c>
      <c r="I5963">
        <v>-140.53236709999999</v>
      </c>
      <c r="J5963" s="1" t="str">
        <f t="shared" si="967"/>
        <v>NGR bulk stream sediment</v>
      </c>
      <c r="K5963" s="1" t="str">
        <f t="shared" si="968"/>
        <v>&lt;177 micron (NGR)</v>
      </c>
      <c r="L5963">
        <v>73</v>
      </c>
      <c r="M5963" t="s">
        <v>56</v>
      </c>
      <c r="N5963">
        <v>1420</v>
      </c>
      <c r="O5963">
        <v>64</v>
      </c>
      <c r="P5963">
        <v>26</v>
      </c>
      <c r="Q5963">
        <v>6</v>
      </c>
      <c r="R5963">
        <v>25</v>
      </c>
      <c r="S5963">
        <v>12</v>
      </c>
      <c r="T5963">
        <v>-0.2</v>
      </c>
      <c r="U5963">
        <v>360</v>
      </c>
      <c r="V5963">
        <v>2.5</v>
      </c>
      <c r="W5963">
        <v>-0.2</v>
      </c>
      <c r="X5963">
        <v>4</v>
      </c>
      <c r="Y5963">
        <v>-2</v>
      </c>
      <c r="Z5963">
        <v>44</v>
      </c>
      <c r="AA5963">
        <v>0.5</v>
      </c>
      <c r="AB5963">
        <v>-1</v>
      </c>
      <c r="AC5963">
        <v>595</v>
      </c>
      <c r="AD5963">
        <v>30</v>
      </c>
      <c r="AE5963">
        <v>-2</v>
      </c>
      <c r="AF5963">
        <v>10.6</v>
      </c>
      <c r="AG5963">
        <v>1.7</v>
      </c>
      <c r="AH5963">
        <v>235</v>
      </c>
    </row>
    <row r="5964" spans="1:34" hidden="1" x14ac:dyDescent="0.25">
      <c r="A5964" t="s">
        <v>22697</v>
      </c>
      <c r="B5964" t="s">
        <v>22698</v>
      </c>
      <c r="C5964" s="1" t="str">
        <f t="shared" si="965"/>
        <v>21:0624</v>
      </c>
      <c r="D5964" s="1" t="str">
        <f t="shared" si="966"/>
        <v>21:0195</v>
      </c>
      <c r="E5964" t="s">
        <v>22699</v>
      </c>
      <c r="F5964" t="s">
        <v>22700</v>
      </c>
      <c r="H5964">
        <v>62.297635900000003</v>
      </c>
      <c r="I5964">
        <v>-140.4280378</v>
      </c>
      <c r="J5964" s="1" t="str">
        <f t="shared" si="967"/>
        <v>NGR bulk stream sediment</v>
      </c>
      <c r="K5964" s="1" t="str">
        <f t="shared" si="968"/>
        <v>&lt;177 micron (NGR)</v>
      </c>
      <c r="L5964">
        <v>73</v>
      </c>
      <c r="M5964" t="s">
        <v>61</v>
      </c>
      <c r="N5964">
        <v>1421</v>
      </c>
      <c r="O5964">
        <v>60</v>
      </c>
      <c r="P5964">
        <v>19</v>
      </c>
      <c r="Q5964">
        <v>5</v>
      </c>
      <c r="R5964">
        <v>25</v>
      </c>
      <c r="S5964">
        <v>13</v>
      </c>
      <c r="T5964">
        <v>-0.2</v>
      </c>
      <c r="U5964">
        <v>280</v>
      </c>
      <c r="V5964">
        <v>2.8</v>
      </c>
      <c r="W5964">
        <v>-0.2</v>
      </c>
      <c r="X5964">
        <v>5</v>
      </c>
      <c r="Y5964">
        <v>-2</v>
      </c>
      <c r="Z5964">
        <v>40</v>
      </c>
      <c r="AA5964">
        <v>0.4</v>
      </c>
      <c r="AB5964">
        <v>3</v>
      </c>
      <c r="AC5964">
        <v>622</v>
      </c>
      <c r="AD5964">
        <v>45</v>
      </c>
      <c r="AE5964">
        <v>-2</v>
      </c>
      <c r="AF5964">
        <v>9</v>
      </c>
      <c r="AG5964">
        <v>1.7</v>
      </c>
      <c r="AH5964">
        <v>265</v>
      </c>
    </row>
    <row r="5965" spans="1:34" hidden="1" x14ac:dyDescent="0.25">
      <c r="A5965" t="s">
        <v>22701</v>
      </c>
      <c r="B5965" t="s">
        <v>22702</v>
      </c>
      <c r="C5965" s="1" t="str">
        <f t="shared" si="965"/>
        <v>21:0624</v>
      </c>
      <c r="D5965" s="1" t="str">
        <f t="shared" si="966"/>
        <v>21:0195</v>
      </c>
      <c r="E5965" t="s">
        <v>22703</v>
      </c>
      <c r="F5965" t="s">
        <v>22704</v>
      </c>
      <c r="H5965">
        <v>62.294311499999999</v>
      </c>
      <c r="I5965">
        <v>-140.55196749999999</v>
      </c>
      <c r="J5965" s="1" t="str">
        <f t="shared" si="967"/>
        <v>NGR bulk stream sediment</v>
      </c>
      <c r="K5965" s="1" t="str">
        <f t="shared" si="968"/>
        <v>&lt;177 micron (NGR)</v>
      </c>
      <c r="L5965">
        <v>73</v>
      </c>
      <c r="M5965" t="s">
        <v>66</v>
      </c>
      <c r="N5965">
        <v>1422</v>
      </c>
      <c r="O5965">
        <v>62</v>
      </c>
      <c r="P5965">
        <v>26</v>
      </c>
      <c r="Q5965">
        <v>4</v>
      </c>
      <c r="R5965">
        <v>30</v>
      </c>
      <c r="S5965">
        <v>11</v>
      </c>
      <c r="T5965">
        <v>-0.2</v>
      </c>
      <c r="U5965">
        <v>440</v>
      </c>
      <c r="V5965">
        <v>2.8</v>
      </c>
      <c r="W5965">
        <v>-0.2</v>
      </c>
      <c r="X5965">
        <v>5</v>
      </c>
      <c r="Y5965">
        <v>-2</v>
      </c>
      <c r="Z5965">
        <v>51</v>
      </c>
      <c r="AA5965">
        <v>0.5</v>
      </c>
      <c r="AB5965">
        <v>-1</v>
      </c>
      <c r="AC5965">
        <v>625</v>
      </c>
      <c r="AD5965">
        <v>20</v>
      </c>
      <c r="AE5965">
        <v>-2</v>
      </c>
      <c r="AF5965">
        <v>6</v>
      </c>
      <c r="AG5965">
        <v>1.5</v>
      </c>
      <c r="AH5965">
        <v>185</v>
      </c>
    </row>
    <row r="5966" spans="1:34" hidden="1" x14ac:dyDescent="0.25">
      <c r="A5966" t="s">
        <v>22705</v>
      </c>
      <c r="B5966" t="s">
        <v>22706</v>
      </c>
      <c r="C5966" s="1" t="str">
        <f t="shared" si="965"/>
        <v>21:0624</v>
      </c>
      <c r="D5966" s="1" t="str">
        <f t="shared" si="966"/>
        <v>21:0195</v>
      </c>
      <c r="E5966" t="s">
        <v>22707</v>
      </c>
      <c r="F5966" t="s">
        <v>22708</v>
      </c>
      <c r="H5966">
        <v>62.3941838</v>
      </c>
      <c r="I5966">
        <v>-140.39007409999999</v>
      </c>
      <c r="J5966" s="1" t="str">
        <f t="shared" si="967"/>
        <v>NGR bulk stream sediment</v>
      </c>
      <c r="K5966" s="1" t="str">
        <f t="shared" si="968"/>
        <v>&lt;177 micron (NGR)</v>
      </c>
      <c r="L5966">
        <v>73</v>
      </c>
      <c r="M5966" t="s">
        <v>76</v>
      </c>
      <c r="N5966">
        <v>1423</v>
      </c>
      <c r="O5966">
        <v>40</v>
      </c>
      <c r="P5966">
        <v>3</v>
      </c>
      <c r="Q5966">
        <v>2</v>
      </c>
      <c r="R5966">
        <v>3</v>
      </c>
      <c r="S5966">
        <v>-2</v>
      </c>
      <c r="T5966">
        <v>0.2</v>
      </c>
      <c r="U5966">
        <v>6800</v>
      </c>
      <c r="V5966">
        <v>7.2</v>
      </c>
      <c r="W5966">
        <v>-0.2</v>
      </c>
      <c r="X5966">
        <v>128</v>
      </c>
      <c r="Y5966">
        <v>-2</v>
      </c>
      <c r="Z5966">
        <v>25</v>
      </c>
      <c r="AA5966">
        <v>-0.2</v>
      </c>
      <c r="AB5966">
        <v>1</v>
      </c>
      <c r="AC5966">
        <v>1360</v>
      </c>
      <c r="AD5966">
        <v>65</v>
      </c>
      <c r="AE5966">
        <v>-2</v>
      </c>
      <c r="AF5966">
        <v>57.6</v>
      </c>
      <c r="AG5966">
        <v>-0.5</v>
      </c>
      <c r="AH5966">
        <v>67</v>
      </c>
    </row>
    <row r="5967" spans="1:34" hidden="1" x14ac:dyDescent="0.25">
      <c r="A5967" t="s">
        <v>22709</v>
      </c>
      <c r="B5967" t="s">
        <v>22710</v>
      </c>
      <c r="C5967" s="1" t="str">
        <f t="shared" si="965"/>
        <v>21:0624</v>
      </c>
      <c r="D5967" s="1" t="str">
        <f t="shared" si="966"/>
        <v>21:0195</v>
      </c>
      <c r="E5967" t="s">
        <v>22711</v>
      </c>
      <c r="F5967" t="s">
        <v>22712</v>
      </c>
      <c r="H5967">
        <v>62.422951500000003</v>
      </c>
      <c r="I5967">
        <v>-140.41502589999999</v>
      </c>
      <c r="J5967" s="1" t="str">
        <f t="shared" si="967"/>
        <v>NGR bulk stream sediment</v>
      </c>
      <c r="K5967" s="1" t="str">
        <f t="shared" si="968"/>
        <v>&lt;177 micron (NGR)</v>
      </c>
      <c r="L5967">
        <v>73</v>
      </c>
      <c r="M5967" t="s">
        <v>81</v>
      </c>
      <c r="N5967">
        <v>1424</v>
      </c>
      <c r="O5967">
        <v>73</v>
      </c>
      <c r="P5967">
        <v>14</v>
      </c>
      <c r="Q5967">
        <v>5</v>
      </c>
      <c r="R5967">
        <v>20</v>
      </c>
      <c r="S5967">
        <v>12</v>
      </c>
      <c r="T5967">
        <v>-0.2</v>
      </c>
      <c r="U5967">
        <v>580</v>
      </c>
      <c r="V5967">
        <v>2.5</v>
      </c>
      <c r="W5967">
        <v>-0.2</v>
      </c>
      <c r="X5967">
        <v>4</v>
      </c>
      <c r="Y5967">
        <v>-2</v>
      </c>
      <c r="Z5967">
        <v>36</v>
      </c>
      <c r="AA5967">
        <v>0.4</v>
      </c>
      <c r="AB5967">
        <v>2</v>
      </c>
      <c r="AC5967">
        <v>550</v>
      </c>
      <c r="AD5967">
        <v>40</v>
      </c>
      <c r="AE5967">
        <v>-2</v>
      </c>
      <c r="AF5967">
        <v>14.6</v>
      </c>
      <c r="AG5967">
        <v>1.4</v>
      </c>
      <c r="AH5967">
        <v>160</v>
      </c>
    </row>
    <row r="5968" spans="1:34" hidden="1" x14ac:dyDescent="0.25">
      <c r="A5968" t="s">
        <v>22713</v>
      </c>
      <c r="B5968" t="s">
        <v>22714</v>
      </c>
      <c r="C5968" s="1" t="str">
        <f t="shared" si="965"/>
        <v>21:0624</v>
      </c>
      <c r="D5968" s="1" t="str">
        <f t="shared" si="966"/>
        <v>21:0195</v>
      </c>
      <c r="E5968" t="s">
        <v>22685</v>
      </c>
      <c r="F5968" t="s">
        <v>22715</v>
      </c>
      <c r="H5968">
        <v>62.447674599999999</v>
      </c>
      <c r="I5968">
        <v>-140.42649879999999</v>
      </c>
      <c r="J5968" s="1" t="str">
        <f t="shared" si="967"/>
        <v>NGR bulk stream sediment</v>
      </c>
      <c r="K5968" s="1" t="str">
        <f t="shared" si="968"/>
        <v>&lt;177 micron (NGR)</v>
      </c>
      <c r="L5968">
        <v>73</v>
      </c>
      <c r="M5968" t="s">
        <v>47</v>
      </c>
      <c r="N5968">
        <v>1425</v>
      </c>
      <c r="O5968">
        <v>61</v>
      </c>
      <c r="P5968">
        <v>18</v>
      </c>
      <c r="Q5968">
        <v>4</v>
      </c>
      <c r="R5968">
        <v>21</v>
      </c>
      <c r="S5968">
        <v>13</v>
      </c>
      <c r="T5968">
        <v>-0.2</v>
      </c>
      <c r="U5968">
        <v>480</v>
      </c>
      <c r="V5968">
        <v>2.5</v>
      </c>
      <c r="W5968">
        <v>-0.2</v>
      </c>
      <c r="X5968">
        <v>2</v>
      </c>
      <c r="Y5968">
        <v>-2</v>
      </c>
      <c r="Z5968">
        <v>42</v>
      </c>
      <c r="AA5968">
        <v>0.6</v>
      </c>
      <c r="AB5968">
        <v>3</v>
      </c>
      <c r="AC5968">
        <v>600</v>
      </c>
      <c r="AD5968">
        <v>20</v>
      </c>
      <c r="AE5968">
        <v>-2</v>
      </c>
      <c r="AF5968">
        <v>8.8000000000000007</v>
      </c>
      <c r="AG5968">
        <v>1.6</v>
      </c>
      <c r="AH5968">
        <v>265</v>
      </c>
    </row>
    <row r="5969" spans="1:34" hidden="1" x14ac:dyDescent="0.25">
      <c r="A5969" t="s">
        <v>22716</v>
      </c>
      <c r="B5969" t="s">
        <v>22717</v>
      </c>
      <c r="C5969" s="1" t="str">
        <f t="shared" si="965"/>
        <v>21:0624</v>
      </c>
      <c r="D5969" s="1" t="str">
        <f t="shared" si="966"/>
        <v>21:0195</v>
      </c>
      <c r="E5969" t="s">
        <v>22685</v>
      </c>
      <c r="F5969" t="s">
        <v>22718</v>
      </c>
      <c r="H5969">
        <v>62.447674599999999</v>
      </c>
      <c r="I5969">
        <v>-140.42649879999999</v>
      </c>
      <c r="J5969" s="1" t="str">
        <f t="shared" si="967"/>
        <v>NGR bulk stream sediment</v>
      </c>
      <c r="K5969" s="1" t="str">
        <f t="shared" si="968"/>
        <v>&lt;177 micron (NGR)</v>
      </c>
      <c r="L5969">
        <v>73</v>
      </c>
      <c r="M5969" t="s">
        <v>51</v>
      </c>
      <c r="N5969">
        <v>1426</v>
      </c>
      <c r="O5969">
        <v>57</v>
      </c>
      <c r="P5969">
        <v>19</v>
      </c>
      <c r="Q5969">
        <v>5</v>
      </c>
      <c r="R5969">
        <v>22</v>
      </c>
      <c r="S5969">
        <v>10</v>
      </c>
      <c r="T5969">
        <v>0.3</v>
      </c>
      <c r="U5969">
        <v>460</v>
      </c>
      <c r="V5969">
        <v>2.5</v>
      </c>
      <c r="W5969">
        <v>0.2</v>
      </c>
      <c r="X5969">
        <v>2</v>
      </c>
      <c r="Y5969">
        <v>-2</v>
      </c>
      <c r="Z5969">
        <v>43</v>
      </c>
      <c r="AA5969">
        <v>0.7</v>
      </c>
      <c r="AB5969">
        <v>4</v>
      </c>
      <c r="AC5969">
        <v>608</v>
      </c>
      <c r="AD5969">
        <v>20</v>
      </c>
      <c r="AE5969">
        <v>-2</v>
      </c>
      <c r="AF5969">
        <v>8.4</v>
      </c>
      <c r="AG5969">
        <v>1.4</v>
      </c>
      <c r="AH5969">
        <v>210</v>
      </c>
    </row>
    <row r="5970" spans="1:34" hidden="1" x14ac:dyDescent="0.25">
      <c r="A5970" t="s">
        <v>22719</v>
      </c>
      <c r="B5970" t="s">
        <v>22720</v>
      </c>
      <c r="C5970" s="1" t="str">
        <f t="shared" si="965"/>
        <v>21:0624</v>
      </c>
      <c r="D5970" s="1" t="str">
        <f t="shared" si="966"/>
        <v>21:0195</v>
      </c>
      <c r="E5970" t="s">
        <v>22721</v>
      </c>
      <c r="F5970" t="s">
        <v>22722</v>
      </c>
      <c r="H5970">
        <v>62.472972599999999</v>
      </c>
      <c r="I5970">
        <v>-140.49690910000001</v>
      </c>
      <c r="J5970" s="1" t="str">
        <f t="shared" si="967"/>
        <v>NGR bulk stream sediment</v>
      </c>
      <c r="K5970" s="1" t="str">
        <f t="shared" si="968"/>
        <v>&lt;177 micron (NGR)</v>
      </c>
      <c r="L5970">
        <v>73</v>
      </c>
      <c r="M5970" t="s">
        <v>86</v>
      </c>
      <c r="N5970">
        <v>1427</v>
      </c>
      <c r="O5970">
        <v>69</v>
      </c>
      <c r="P5970">
        <v>37</v>
      </c>
      <c r="Q5970">
        <v>7</v>
      </c>
      <c r="R5970">
        <v>21</v>
      </c>
      <c r="S5970">
        <v>2</v>
      </c>
      <c r="T5970">
        <v>-0.2</v>
      </c>
      <c r="U5970">
        <v>380</v>
      </c>
      <c r="V5970">
        <v>1.34</v>
      </c>
      <c r="W5970">
        <v>-0.2</v>
      </c>
      <c r="X5970">
        <v>3</v>
      </c>
      <c r="Y5970">
        <v>-2</v>
      </c>
      <c r="Z5970">
        <v>14</v>
      </c>
      <c r="AA5970">
        <v>0.3</v>
      </c>
      <c r="AB5970">
        <v>1</v>
      </c>
      <c r="AC5970">
        <v>363</v>
      </c>
      <c r="AD5970">
        <v>85</v>
      </c>
      <c r="AE5970">
        <v>-2</v>
      </c>
      <c r="AF5970">
        <v>46.6</v>
      </c>
      <c r="AG5970">
        <v>1.6</v>
      </c>
      <c r="AH5970">
        <v>180</v>
      </c>
    </row>
    <row r="5971" spans="1:34" hidden="1" x14ac:dyDescent="0.25">
      <c r="A5971" t="s">
        <v>22723</v>
      </c>
      <c r="B5971" t="s">
        <v>22724</v>
      </c>
      <c r="C5971" s="1" t="str">
        <f t="shared" si="965"/>
        <v>21:0624</v>
      </c>
      <c r="D5971" s="1" t="str">
        <f t="shared" si="966"/>
        <v>21:0195</v>
      </c>
      <c r="E5971" t="s">
        <v>22725</v>
      </c>
      <c r="F5971" t="s">
        <v>22726</v>
      </c>
      <c r="H5971">
        <v>62.431376499999999</v>
      </c>
      <c r="I5971">
        <v>-140.54895189999999</v>
      </c>
      <c r="J5971" s="1" t="str">
        <f t="shared" si="967"/>
        <v>NGR bulk stream sediment</v>
      </c>
      <c r="K5971" s="1" t="str">
        <f t="shared" si="968"/>
        <v>&lt;177 micron (NGR)</v>
      </c>
      <c r="L5971">
        <v>73</v>
      </c>
      <c r="M5971" t="s">
        <v>91</v>
      </c>
      <c r="N5971">
        <v>1428</v>
      </c>
      <c r="O5971">
        <v>94</v>
      </c>
      <c r="P5971">
        <v>78</v>
      </c>
      <c r="Q5971">
        <v>9</v>
      </c>
      <c r="R5971">
        <v>43</v>
      </c>
      <c r="S5971">
        <v>16</v>
      </c>
      <c r="T5971">
        <v>0.3</v>
      </c>
      <c r="U5971">
        <v>460</v>
      </c>
      <c r="V5971">
        <v>3.8</v>
      </c>
      <c r="W5971">
        <v>0.4</v>
      </c>
      <c r="X5971">
        <v>4</v>
      </c>
      <c r="Y5971">
        <v>-2</v>
      </c>
      <c r="Z5971">
        <v>58</v>
      </c>
      <c r="AA5971">
        <v>1.2</v>
      </c>
      <c r="AB5971">
        <v>4</v>
      </c>
      <c r="AC5971">
        <v>669</v>
      </c>
      <c r="AD5971">
        <v>60</v>
      </c>
      <c r="AE5971">
        <v>-2</v>
      </c>
      <c r="AF5971">
        <v>7.6</v>
      </c>
      <c r="AG5971">
        <v>1.9</v>
      </c>
      <c r="AH5971">
        <v>265</v>
      </c>
    </row>
    <row r="5972" spans="1:34" hidden="1" x14ac:dyDescent="0.25">
      <c r="A5972" t="s">
        <v>22727</v>
      </c>
      <c r="B5972" t="s">
        <v>22728</v>
      </c>
      <c r="C5972" s="1" t="str">
        <f t="shared" si="965"/>
        <v>21:0624</v>
      </c>
      <c r="D5972" s="1" t="str">
        <f t="shared" si="966"/>
        <v>21:0195</v>
      </c>
      <c r="E5972" t="s">
        <v>22729</v>
      </c>
      <c r="F5972" t="s">
        <v>22730</v>
      </c>
      <c r="H5972">
        <v>62.4125443</v>
      </c>
      <c r="I5972">
        <v>-140.58635839999999</v>
      </c>
      <c r="J5972" s="1" t="str">
        <f t="shared" si="967"/>
        <v>NGR bulk stream sediment</v>
      </c>
      <c r="K5972" s="1" t="str">
        <f t="shared" si="968"/>
        <v>&lt;177 micron (NGR)</v>
      </c>
      <c r="L5972">
        <v>73</v>
      </c>
      <c r="M5972" t="s">
        <v>96</v>
      </c>
      <c r="N5972">
        <v>1429</v>
      </c>
      <c r="O5972">
        <v>397</v>
      </c>
      <c r="P5972">
        <v>12</v>
      </c>
      <c r="Q5972">
        <v>7</v>
      </c>
      <c r="R5972">
        <v>20</v>
      </c>
      <c r="S5972">
        <v>14</v>
      </c>
      <c r="T5972">
        <v>-0.2</v>
      </c>
      <c r="U5972">
        <v>8000</v>
      </c>
      <c r="V5972">
        <v>8.8000000000000007</v>
      </c>
      <c r="W5972">
        <v>-0.2</v>
      </c>
      <c r="X5972">
        <v>7</v>
      </c>
      <c r="Y5972">
        <v>-2</v>
      </c>
      <c r="Z5972">
        <v>7</v>
      </c>
      <c r="AA5972">
        <v>0.2</v>
      </c>
      <c r="AB5972">
        <v>3</v>
      </c>
      <c r="AC5972">
        <v>730</v>
      </c>
      <c r="AD5972">
        <v>110</v>
      </c>
      <c r="AE5972">
        <v>-2</v>
      </c>
      <c r="AF5972">
        <v>64.8</v>
      </c>
      <c r="AG5972">
        <v>0.7</v>
      </c>
      <c r="AH5972">
        <v>73</v>
      </c>
    </row>
    <row r="5973" spans="1:34" hidden="1" x14ac:dyDescent="0.25">
      <c r="A5973" t="s">
        <v>22731</v>
      </c>
      <c r="B5973" t="s">
        <v>22732</v>
      </c>
      <c r="C5973" s="1" t="str">
        <f t="shared" si="965"/>
        <v>21:0624</v>
      </c>
      <c r="D5973" s="1" t="str">
        <f t="shared" si="966"/>
        <v>21:0195</v>
      </c>
      <c r="E5973" t="s">
        <v>22733</v>
      </c>
      <c r="F5973" t="s">
        <v>22734</v>
      </c>
      <c r="H5973">
        <v>62.413417299999999</v>
      </c>
      <c r="I5973">
        <v>-140.60887640000001</v>
      </c>
      <c r="J5973" s="1" t="str">
        <f t="shared" si="967"/>
        <v>NGR bulk stream sediment</v>
      </c>
      <c r="K5973" s="1" t="str">
        <f t="shared" si="968"/>
        <v>&lt;177 micron (NGR)</v>
      </c>
      <c r="L5973">
        <v>73</v>
      </c>
      <c r="M5973" t="s">
        <v>101</v>
      </c>
      <c r="N5973">
        <v>1430</v>
      </c>
      <c r="O5973">
        <v>71</v>
      </c>
      <c r="P5973">
        <v>39</v>
      </c>
      <c r="Q5973">
        <v>7</v>
      </c>
      <c r="R5973">
        <v>29</v>
      </c>
      <c r="S5973">
        <v>10</v>
      </c>
      <c r="T5973">
        <v>0.2</v>
      </c>
      <c r="U5973">
        <v>480</v>
      </c>
      <c r="V5973">
        <v>2.8</v>
      </c>
      <c r="W5973">
        <v>-0.2</v>
      </c>
      <c r="X5973">
        <v>3</v>
      </c>
      <c r="Y5973">
        <v>-2</v>
      </c>
      <c r="Z5973">
        <v>43</v>
      </c>
      <c r="AA5973">
        <v>0.5</v>
      </c>
      <c r="AB5973">
        <v>1</v>
      </c>
      <c r="AC5973">
        <v>642</v>
      </c>
      <c r="AD5973">
        <v>30</v>
      </c>
      <c r="AE5973">
        <v>-2</v>
      </c>
      <c r="AF5973">
        <v>7.6</v>
      </c>
      <c r="AG5973">
        <v>1.7</v>
      </c>
      <c r="AH5973">
        <v>165</v>
      </c>
    </row>
    <row r="5974" spans="1:34" hidden="1" x14ac:dyDescent="0.25">
      <c r="A5974" t="s">
        <v>22735</v>
      </c>
      <c r="B5974" t="s">
        <v>22736</v>
      </c>
      <c r="C5974" s="1" t="str">
        <f t="shared" si="965"/>
        <v>21:0624</v>
      </c>
      <c r="D5974" s="1" t="str">
        <f t="shared" si="966"/>
        <v>21:0195</v>
      </c>
      <c r="E5974" t="s">
        <v>22737</v>
      </c>
      <c r="F5974" t="s">
        <v>22738</v>
      </c>
      <c r="H5974">
        <v>62.409048900000002</v>
      </c>
      <c r="I5974">
        <v>-140.6296408</v>
      </c>
      <c r="J5974" s="1" t="str">
        <f t="shared" si="967"/>
        <v>NGR bulk stream sediment</v>
      </c>
      <c r="K5974" s="1" t="str">
        <f t="shared" si="968"/>
        <v>&lt;177 micron (NGR)</v>
      </c>
      <c r="L5974">
        <v>73</v>
      </c>
      <c r="M5974" t="s">
        <v>106</v>
      </c>
      <c r="N5974">
        <v>1431</v>
      </c>
      <c r="O5974">
        <v>57</v>
      </c>
      <c r="P5974">
        <v>24</v>
      </c>
      <c r="Q5974">
        <v>6</v>
      </c>
      <c r="R5974">
        <v>22</v>
      </c>
      <c r="S5974">
        <v>9</v>
      </c>
      <c r="T5974">
        <v>0.3</v>
      </c>
      <c r="U5974">
        <v>360</v>
      </c>
      <c r="V5974">
        <v>2.2000000000000002</v>
      </c>
      <c r="W5974">
        <v>-0.2</v>
      </c>
      <c r="X5974">
        <v>2</v>
      </c>
      <c r="Y5974">
        <v>-2</v>
      </c>
      <c r="Z5974">
        <v>32</v>
      </c>
      <c r="AA5974">
        <v>0.5</v>
      </c>
      <c r="AB5974">
        <v>3</v>
      </c>
      <c r="AC5974">
        <v>585</v>
      </c>
      <c r="AD5974">
        <v>20</v>
      </c>
      <c r="AE5974">
        <v>-2</v>
      </c>
      <c r="AF5974">
        <v>6.4</v>
      </c>
      <c r="AG5974">
        <v>1.6</v>
      </c>
      <c r="AH5974">
        <v>200</v>
      </c>
    </row>
    <row r="5975" spans="1:34" hidden="1" x14ac:dyDescent="0.25">
      <c r="A5975" t="s">
        <v>22739</v>
      </c>
      <c r="B5975" t="s">
        <v>22740</v>
      </c>
      <c r="C5975" s="1" t="str">
        <f t="shared" si="965"/>
        <v>21:0624</v>
      </c>
      <c r="D5975" s="1" t="str">
        <f t="shared" si="966"/>
        <v>21:0195</v>
      </c>
      <c r="E5975" t="s">
        <v>22741</v>
      </c>
      <c r="F5975" t="s">
        <v>22742</v>
      </c>
      <c r="H5975">
        <v>62.406974499999997</v>
      </c>
      <c r="I5975">
        <v>-140.67996020000001</v>
      </c>
      <c r="J5975" s="1" t="str">
        <f t="shared" si="967"/>
        <v>NGR bulk stream sediment</v>
      </c>
      <c r="K5975" s="1" t="str">
        <f t="shared" si="968"/>
        <v>&lt;177 micron (NGR)</v>
      </c>
      <c r="L5975">
        <v>73</v>
      </c>
      <c r="M5975" t="s">
        <v>111</v>
      </c>
      <c r="N5975">
        <v>1432</v>
      </c>
      <c r="O5975">
        <v>63</v>
      </c>
      <c r="P5975">
        <v>24</v>
      </c>
      <c r="Q5975">
        <v>6</v>
      </c>
      <c r="R5975">
        <v>25</v>
      </c>
      <c r="S5975">
        <v>11</v>
      </c>
      <c r="T5975">
        <v>0.2</v>
      </c>
      <c r="U5975">
        <v>460</v>
      </c>
      <c r="V5975">
        <v>2.2000000000000002</v>
      </c>
      <c r="W5975">
        <v>-0.2</v>
      </c>
      <c r="X5975">
        <v>3</v>
      </c>
      <c r="Y5975">
        <v>-2</v>
      </c>
      <c r="Z5975">
        <v>46</v>
      </c>
      <c r="AA5975">
        <v>0.8</v>
      </c>
      <c r="AB5975">
        <v>3</v>
      </c>
      <c r="AC5975">
        <v>604</v>
      </c>
      <c r="AD5975">
        <v>25</v>
      </c>
      <c r="AE5975">
        <v>-2</v>
      </c>
      <c r="AF5975">
        <v>10.6</v>
      </c>
      <c r="AG5975">
        <v>1.8</v>
      </c>
      <c r="AH5975">
        <v>165</v>
      </c>
    </row>
    <row r="5976" spans="1:34" hidden="1" x14ac:dyDescent="0.25">
      <c r="A5976" t="s">
        <v>22743</v>
      </c>
      <c r="B5976" t="s">
        <v>22744</v>
      </c>
      <c r="C5976" s="1" t="str">
        <f t="shared" si="965"/>
        <v>21:0624</v>
      </c>
      <c r="D5976" s="1" t="str">
        <f t="shared" si="966"/>
        <v>21:0195</v>
      </c>
      <c r="E5976" t="s">
        <v>22745</v>
      </c>
      <c r="F5976" t="s">
        <v>22746</v>
      </c>
      <c r="H5976">
        <v>62.418886700000002</v>
      </c>
      <c r="I5976">
        <v>-140.68037570000001</v>
      </c>
      <c r="J5976" s="1" t="str">
        <f t="shared" si="967"/>
        <v>NGR bulk stream sediment</v>
      </c>
      <c r="K5976" s="1" t="str">
        <f t="shared" si="968"/>
        <v>&lt;177 micron (NGR)</v>
      </c>
      <c r="L5976">
        <v>73</v>
      </c>
      <c r="M5976" t="s">
        <v>116</v>
      </c>
      <c r="N5976">
        <v>1433</v>
      </c>
      <c r="O5976">
        <v>67</v>
      </c>
      <c r="P5976">
        <v>42</v>
      </c>
      <c r="Q5976">
        <v>8</v>
      </c>
      <c r="R5976">
        <v>30</v>
      </c>
      <c r="S5976">
        <v>10</v>
      </c>
      <c r="T5976">
        <v>-0.2</v>
      </c>
      <c r="U5976">
        <v>580</v>
      </c>
      <c r="V5976">
        <v>2.8</v>
      </c>
      <c r="W5976">
        <v>-0.2</v>
      </c>
      <c r="X5976">
        <v>3</v>
      </c>
      <c r="Y5976">
        <v>-2</v>
      </c>
      <c r="Z5976">
        <v>42</v>
      </c>
      <c r="AA5976">
        <v>0.7</v>
      </c>
      <c r="AB5976">
        <v>4</v>
      </c>
      <c r="AC5976">
        <v>681</v>
      </c>
      <c r="AD5976">
        <v>30</v>
      </c>
      <c r="AE5976">
        <v>-2</v>
      </c>
      <c r="AF5976">
        <v>5</v>
      </c>
      <c r="AG5976">
        <v>1.6</v>
      </c>
      <c r="AH5976">
        <v>235</v>
      </c>
    </row>
    <row r="5977" spans="1:34" hidden="1" x14ac:dyDescent="0.25">
      <c r="A5977" t="s">
        <v>22747</v>
      </c>
      <c r="B5977" t="s">
        <v>22748</v>
      </c>
      <c r="C5977" s="1" t="str">
        <f t="shared" si="965"/>
        <v>21:0624</v>
      </c>
      <c r="D5977" s="1" t="str">
        <f t="shared" si="966"/>
        <v>21:0195</v>
      </c>
      <c r="E5977" t="s">
        <v>22749</v>
      </c>
      <c r="F5977" t="s">
        <v>22750</v>
      </c>
      <c r="H5977">
        <v>62.409356699999996</v>
      </c>
      <c r="I5977">
        <v>-140.76251099999999</v>
      </c>
      <c r="J5977" s="1" t="str">
        <f t="shared" si="967"/>
        <v>NGR bulk stream sediment</v>
      </c>
      <c r="K5977" s="1" t="str">
        <f t="shared" si="968"/>
        <v>&lt;177 micron (NGR)</v>
      </c>
      <c r="L5977">
        <v>73</v>
      </c>
      <c r="M5977" t="s">
        <v>121</v>
      </c>
      <c r="N5977">
        <v>1434</v>
      </c>
      <c r="O5977">
        <v>52</v>
      </c>
      <c r="P5977">
        <v>21</v>
      </c>
      <c r="Q5977">
        <v>4</v>
      </c>
      <c r="R5977">
        <v>23</v>
      </c>
      <c r="S5977">
        <v>8</v>
      </c>
      <c r="T5977">
        <v>-0.2</v>
      </c>
      <c r="U5977">
        <v>240</v>
      </c>
      <c r="V5977">
        <v>2.2000000000000002</v>
      </c>
      <c r="W5977">
        <v>-0.2</v>
      </c>
      <c r="X5977">
        <v>3</v>
      </c>
      <c r="Y5977">
        <v>-2</v>
      </c>
      <c r="Z5977">
        <v>41</v>
      </c>
      <c r="AA5977">
        <v>0.8</v>
      </c>
      <c r="AB5977">
        <v>2</v>
      </c>
      <c r="AC5977">
        <v>623</v>
      </c>
      <c r="AD5977">
        <v>20</v>
      </c>
      <c r="AE5977">
        <v>-2</v>
      </c>
      <c r="AF5977">
        <v>7.6</v>
      </c>
      <c r="AG5977">
        <v>1.9</v>
      </c>
      <c r="AH5977">
        <v>210</v>
      </c>
    </row>
    <row r="5978" spans="1:34" hidden="1" x14ac:dyDescent="0.25">
      <c r="A5978" t="s">
        <v>22751</v>
      </c>
      <c r="B5978" t="s">
        <v>22752</v>
      </c>
      <c r="C5978" s="1" t="str">
        <f t="shared" si="965"/>
        <v>21:0624</v>
      </c>
      <c r="D5978" s="1" t="str">
        <f t="shared" si="966"/>
        <v>21:0195</v>
      </c>
      <c r="E5978" t="s">
        <v>22753</v>
      </c>
      <c r="F5978" t="s">
        <v>22754</v>
      </c>
      <c r="H5978">
        <v>62.392521799999997</v>
      </c>
      <c r="I5978">
        <v>-140.81912009999999</v>
      </c>
      <c r="J5978" s="1" t="str">
        <f t="shared" si="967"/>
        <v>NGR bulk stream sediment</v>
      </c>
      <c r="K5978" s="1" t="str">
        <f t="shared" si="968"/>
        <v>&lt;177 micron (NGR)</v>
      </c>
      <c r="L5978">
        <v>73</v>
      </c>
      <c r="M5978" t="s">
        <v>126</v>
      </c>
      <c r="N5978">
        <v>1435</v>
      </c>
      <c r="O5978">
        <v>45</v>
      </c>
      <c r="P5978">
        <v>16</v>
      </c>
      <c r="Q5978">
        <v>6</v>
      </c>
      <c r="R5978">
        <v>21</v>
      </c>
      <c r="S5978">
        <v>9</v>
      </c>
      <c r="T5978">
        <v>-0.2</v>
      </c>
      <c r="U5978">
        <v>210</v>
      </c>
      <c r="V5978">
        <v>2.2000000000000002</v>
      </c>
      <c r="W5978">
        <v>-0.2</v>
      </c>
      <c r="X5978">
        <v>2</v>
      </c>
      <c r="Y5978">
        <v>-2</v>
      </c>
      <c r="Z5978">
        <v>39</v>
      </c>
      <c r="AA5978">
        <v>0.7</v>
      </c>
      <c r="AB5978">
        <v>3</v>
      </c>
      <c r="AC5978">
        <v>652</v>
      </c>
      <c r="AD5978">
        <v>25</v>
      </c>
      <c r="AE5978">
        <v>2</v>
      </c>
      <c r="AF5978">
        <v>5.2</v>
      </c>
      <c r="AG5978">
        <v>1.8</v>
      </c>
      <c r="AH5978">
        <v>195</v>
      </c>
    </row>
    <row r="5979" spans="1:34" hidden="1" x14ac:dyDescent="0.25">
      <c r="A5979" t="s">
        <v>22755</v>
      </c>
      <c r="B5979" t="s">
        <v>22756</v>
      </c>
      <c r="C5979" s="1" t="str">
        <f t="shared" si="965"/>
        <v>21:0624</v>
      </c>
      <c r="D5979" s="1" t="str">
        <f t="shared" si="966"/>
        <v>21:0195</v>
      </c>
      <c r="E5979" t="s">
        <v>22757</v>
      </c>
      <c r="F5979" t="s">
        <v>22758</v>
      </c>
      <c r="H5979">
        <v>62.365929399999999</v>
      </c>
      <c r="I5979">
        <v>-140.8219843</v>
      </c>
      <c r="J5979" s="1" t="str">
        <f t="shared" si="967"/>
        <v>NGR bulk stream sediment</v>
      </c>
      <c r="K5979" s="1" t="str">
        <f t="shared" si="968"/>
        <v>&lt;177 micron (NGR)</v>
      </c>
      <c r="L5979">
        <v>73</v>
      </c>
      <c r="M5979" t="s">
        <v>131</v>
      </c>
      <c r="N5979">
        <v>1436</v>
      </c>
      <c r="O5979">
        <v>61</v>
      </c>
      <c r="P5979">
        <v>22</v>
      </c>
      <c r="Q5979">
        <v>9</v>
      </c>
      <c r="R5979">
        <v>26</v>
      </c>
      <c r="S5979">
        <v>12</v>
      </c>
      <c r="T5979">
        <v>-0.2</v>
      </c>
      <c r="U5979">
        <v>390</v>
      </c>
      <c r="V5979">
        <v>2.6</v>
      </c>
      <c r="W5979">
        <v>-0.2</v>
      </c>
      <c r="X5979">
        <v>2</v>
      </c>
      <c r="Y5979">
        <v>-2</v>
      </c>
      <c r="Z5979">
        <v>45</v>
      </c>
      <c r="AA5979">
        <v>0.8</v>
      </c>
      <c r="AB5979">
        <v>5</v>
      </c>
      <c r="AC5979">
        <v>623</v>
      </c>
      <c r="AD5979">
        <v>20</v>
      </c>
      <c r="AE5979">
        <v>-2</v>
      </c>
      <c r="AF5979">
        <v>7.6</v>
      </c>
      <c r="AG5979">
        <v>1.7</v>
      </c>
      <c r="AH5979">
        <v>185</v>
      </c>
    </row>
    <row r="5980" spans="1:34" hidden="1" x14ac:dyDescent="0.25">
      <c r="A5980" t="s">
        <v>22759</v>
      </c>
      <c r="B5980" t="s">
        <v>22760</v>
      </c>
      <c r="C5980" s="1" t="str">
        <f t="shared" si="965"/>
        <v>21:0624</v>
      </c>
      <c r="D5980" s="1" t="str">
        <f t="shared" si="966"/>
        <v>21:0195</v>
      </c>
      <c r="E5980" t="s">
        <v>22761</v>
      </c>
      <c r="F5980" t="s">
        <v>22762</v>
      </c>
      <c r="H5980">
        <v>62.359287500000001</v>
      </c>
      <c r="I5980">
        <v>-140.77853400000001</v>
      </c>
      <c r="J5980" s="1" t="str">
        <f t="shared" si="967"/>
        <v>NGR bulk stream sediment</v>
      </c>
      <c r="K5980" s="1" t="str">
        <f t="shared" si="968"/>
        <v>&lt;177 micron (NGR)</v>
      </c>
      <c r="L5980">
        <v>74</v>
      </c>
      <c r="M5980" t="s">
        <v>38</v>
      </c>
      <c r="N5980">
        <v>1437</v>
      </c>
      <c r="O5980">
        <v>45</v>
      </c>
      <c r="P5980">
        <v>14</v>
      </c>
      <c r="Q5980">
        <v>6</v>
      </c>
      <c r="R5980">
        <v>20</v>
      </c>
      <c r="S5980">
        <v>9</v>
      </c>
      <c r="T5980">
        <v>0.3</v>
      </c>
      <c r="U5980">
        <v>200</v>
      </c>
      <c r="V5980">
        <v>2.2000000000000002</v>
      </c>
      <c r="W5980">
        <v>-0.2</v>
      </c>
      <c r="X5980">
        <v>2</v>
      </c>
      <c r="Y5980">
        <v>-2</v>
      </c>
      <c r="Z5980">
        <v>35</v>
      </c>
      <c r="AA5980">
        <v>0.6</v>
      </c>
      <c r="AB5980">
        <v>1</v>
      </c>
      <c r="AC5980">
        <v>597</v>
      </c>
      <c r="AD5980">
        <v>20</v>
      </c>
      <c r="AE5980">
        <v>-2</v>
      </c>
      <c r="AF5980">
        <v>6.8</v>
      </c>
      <c r="AG5980">
        <v>2.1</v>
      </c>
      <c r="AH5980">
        <v>245</v>
      </c>
    </row>
    <row r="5981" spans="1:34" hidden="1" x14ac:dyDescent="0.25">
      <c r="A5981" t="s">
        <v>22763</v>
      </c>
      <c r="B5981" t="s">
        <v>22764</v>
      </c>
      <c r="C5981" s="1" t="str">
        <f t="shared" si="965"/>
        <v>21:0624</v>
      </c>
      <c r="D5981" s="1" t="str">
        <f t="shared" si="966"/>
        <v>21:0195</v>
      </c>
      <c r="E5981" t="s">
        <v>22761</v>
      </c>
      <c r="F5981" t="s">
        <v>22765</v>
      </c>
      <c r="H5981">
        <v>62.359287500000001</v>
      </c>
      <c r="I5981">
        <v>-140.77853400000001</v>
      </c>
      <c r="J5981" s="1" t="str">
        <f t="shared" si="967"/>
        <v>NGR bulk stream sediment</v>
      </c>
      <c r="K5981" s="1" t="str">
        <f t="shared" si="968"/>
        <v>&lt;177 micron (NGR)</v>
      </c>
      <c r="L5981">
        <v>74</v>
      </c>
      <c r="M5981" t="s">
        <v>47</v>
      </c>
      <c r="N5981">
        <v>1438</v>
      </c>
      <c r="O5981">
        <v>47</v>
      </c>
      <c r="P5981">
        <v>14</v>
      </c>
      <c r="Q5981">
        <v>6</v>
      </c>
      <c r="R5981">
        <v>18</v>
      </c>
      <c r="S5981">
        <v>6</v>
      </c>
      <c r="T5981">
        <v>-0.2</v>
      </c>
      <c r="U5981">
        <v>210</v>
      </c>
      <c r="V5981">
        <v>2.2000000000000002</v>
      </c>
      <c r="W5981">
        <v>-0.2</v>
      </c>
      <c r="X5981">
        <v>2</v>
      </c>
      <c r="Y5981">
        <v>-2</v>
      </c>
      <c r="Z5981">
        <v>37</v>
      </c>
      <c r="AA5981">
        <v>0.8</v>
      </c>
      <c r="AB5981">
        <v>2</v>
      </c>
      <c r="AC5981">
        <v>612</v>
      </c>
      <c r="AD5981">
        <v>20</v>
      </c>
      <c r="AE5981">
        <v>-2</v>
      </c>
      <c r="AF5981">
        <v>6.6</v>
      </c>
      <c r="AG5981">
        <v>2</v>
      </c>
      <c r="AH5981">
        <v>245</v>
      </c>
    </row>
    <row r="5982" spans="1:34" hidden="1" x14ac:dyDescent="0.25">
      <c r="A5982" t="s">
        <v>22766</v>
      </c>
      <c r="B5982" t="s">
        <v>22767</v>
      </c>
      <c r="C5982" s="1" t="str">
        <f t="shared" si="965"/>
        <v>21:0624</v>
      </c>
      <c r="D5982" s="1" t="str">
        <f t="shared" si="966"/>
        <v>21:0195</v>
      </c>
      <c r="E5982" t="s">
        <v>22761</v>
      </c>
      <c r="F5982" t="s">
        <v>22768</v>
      </c>
      <c r="H5982">
        <v>62.359287500000001</v>
      </c>
      <c r="I5982">
        <v>-140.77853400000001</v>
      </c>
      <c r="J5982" s="1" t="str">
        <f t="shared" si="967"/>
        <v>NGR bulk stream sediment</v>
      </c>
      <c r="K5982" s="1" t="str">
        <f t="shared" si="968"/>
        <v>&lt;177 micron (NGR)</v>
      </c>
      <c r="L5982">
        <v>74</v>
      </c>
      <c r="M5982" t="s">
        <v>51</v>
      </c>
      <c r="N5982">
        <v>1439</v>
      </c>
      <c r="O5982">
        <v>45</v>
      </c>
      <c r="P5982">
        <v>16</v>
      </c>
      <c r="Q5982">
        <v>5</v>
      </c>
      <c r="R5982">
        <v>18</v>
      </c>
      <c r="S5982">
        <v>6</v>
      </c>
      <c r="T5982">
        <v>-0.2</v>
      </c>
      <c r="U5982">
        <v>210</v>
      </c>
      <c r="V5982">
        <v>2.1</v>
      </c>
      <c r="W5982">
        <v>-0.2</v>
      </c>
      <c r="X5982">
        <v>2</v>
      </c>
      <c r="Y5982">
        <v>-2</v>
      </c>
      <c r="Z5982">
        <v>39</v>
      </c>
      <c r="AA5982">
        <v>0.7</v>
      </c>
      <c r="AB5982">
        <v>3</v>
      </c>
      <c r="AC5982">
        <v>627</v>
      </c>
      <c r="AD5982">
        <v>40</v>
      </c>
      <c r="AE5982">
        <v>-2</v>
      </c>
      <c r="AF5982">
        <v>6.6</v>
      </c>
      <c r="AG5982">
        <v>1.7</v>
      </c>
      <c r="AH5982">
        <v>285</v>
      </c>
    </row>
    <row r="5983" spans="1:34" hidden="1" x14ac:dyDescent="0.25">
      <c r="A5983" t="s">
        <v>22769</v>
      </c>
      <c r="B5983" t="s">
        <v>22770</v>
      </c>
      <c r="C5983" s="1" t="str">
        <f t="shared" si="965"/>
        <v>21:0624</v>
      </c>
      <c r="D5983" s="1" t="str">
        <f t="shared" si="966"/>
        <v>21:0195</v>
      </c>
      <c r="E5983" t="s">
        <v>22771</v>
      </c>
      <c r="F5983" t="s">
        <v>22772</v>
      </c>
      <c r="H5983">
        <v>62.339810800000002</v>
      </c>
      <c r="I5983">
        <v>-140.8034093</v>
      </c>
      <c r="J5983" s="1" t="str">
        <f t="shared" si="967"/>
        <v>NGR bulk stream sediment</v>
      </c>
      <c r="K5983" s="1" t="str">
        <f t="shared" si="968"/>
        <v>&lt;177 micron (NGR)</v>
      </c>
      <c r="L5983">
        <v>74</v>
      </c>
      <c r="M5983" t="s">
        <v>43</v>
      </c>
      <c r="N5983">
        <v>1440</v>
      </c>
      <c r="O5983">
        <v>64</v>
      </c>
      <c r="P5983">
        <v>25</v>
      </c>
      <c r="Q5983">
        <v>7</v>
      </c>
      <c r="R5983">
        <v>25</v>
      </c>
      <c r="S5983">
        <v>10</v>
      </c>
      <c r="T5983">
        <v>0.2</v>
      </c>
      <c r="U5983">
        <v>460</v>
      </c>
      <c r="V5983">
        <v>2.7</v>
      </c>
      <c r="W5983">
        <v>-0.2</v>
      </c>
      <c r="X5983">
        <v>2</v>
      </c>
      <c r="Y5983">
        <v>-2</v>
      </c>
      <c r="Z5983">
        <v>48</v>
      </c>
      <c r="AA5983">
        <v>0.9</v>
      </c>
      <c r="AB5983">
        <v>2</v>
      </c>
      <c r="AC5983">
        <v>638</v>
      </c>
      <c r="AD5983">
        <v>85</v>
      </c>
      <c r="AE5983">
        <v>-2</v>
      </c>
      <c r="AF5983">
        <v>11.6</v>
      </c>
      <c r="AG5983">
        <v>1.9</v>
      </c>
      <c r="AH5983">
        <v>255</v>
      </c>
    </row>
    <row r="5984" spans="1:34" hidden="1" x14ac:dyDescent="0.25">
      <c r="A5984" t="s">
        <v>22773</v>
      </c>
      <c r="B5984" t="s">
        <v>22774</v>
      </c>
      <c r="C5984" s="1" t="str">
        <f t="shared" si="965"/>
        <v>21:0624</v>
      </c>
      <c r="D5984" s="1" t="str">
        <f t="shared" si="966"/>
        <v>21:0195</v>
      </c>
      <c r="E5984" t="s">
        <v>22775</v>
      </c>
      <c r="F5984" t="s">
        <v>22776</v>
      </c>
      <c r="H5984">
        <v>62.3448335</v>
      </c>
      <c r="I5984">
        <v>-140.8687238</v>
      </c>
      <c r="J5984" s="1" t="str">
        <f t="shared" si="967"/>
        <v>NGR bulk stream sediment</v>
      </c>
      <c r="K5984" s="1" t="str">
        <f t="shared" si="968"/>
        <v>&lt;177 micron (NGR)</v>
      </c>
      <c r="L5984">
        <v>74</v>
      </c>
      <c r="M5984" t="s">
        <v>56</v>
      </c>
      <c r="N5984">
        <v>1441</v>
      </c>
      <c r="O5984">
        <v>217</v>
      </c>
      <c r="P5984">
        <v>22</v>
      </c>
      <c r="Q5984">
        <v>6</v>
      </c>
      <c r="R5984">
        <v>37</v>
      </c>
      <c r="S5984">
        <v>97</v>
      </c>
      <c r="T5984">
        <v>-0.2</v>
      </c>
      <c r="U5984">
        <v>14000</v>
      </c>
      <c r="V5984">
        <v>13</v>
      </c>
      <c r="W5984">
        <v>0.2</v>
      </c>
      <c r="X5984">
        <v>6</v>
      </c>
      <c r="Y5984">
        <v>4</v>
      </c>
      <c r="Z5984">
        <v>38</v>
      </c>
      <c r="AA5984">
        <v>0.5</v>
      </c>
      <c r="AB5984">
        <v>1</v>
      </c>
      <c r="AC5984">
        <v>382</v>
      </c>
      <c r="AD5984">
        <v>20</v>
      </c>
      <c r="AE5984">
        <v>-2</v>
      </c>
      <c r="AF5984">
        <v>49.8</v>
      </c>
      <c r="AG5984">
        <v>0.7</v>
      </c>
      <c r="AH5984">
        <v>100</v>
      </c>
    </row>
    <row r="5985" spans="1:34" hidden="1" x14ac:dyDescent="0.25">
      <c r="A5985" t="s">
        <v>22777</v>
      </c>
      <c r="B5985" t="s">
        <v>22778</v>
      </c>
      <c r="C5985" s="1" t="str">
        <f t="shared" si="965"/>
        <v>21:0624</v>
      </c>
      <c r="D5985" s="1" t="str">
        <f t="shared" si="966"/>
        <v>21:0195</v>
      </c>
      <c r="E5985" t="s">
        <v>22779</v>
      </c>
      <c r="F5985" t="s">
        <v>22780</v>
      </c>
      <c r="H5985">
        <v>62.335467299999998</v>
      </c>
      <c r="I5985">
        <v>-140.8958097</v>
      </c>
      <c r="J5985" s="1" t="str">
        <f t="shared" si="967"/>
        <v>NGR bulk stream sediment</v>
      </c>
      <c r="K5985" s="1" t="str">
        <f t="shared" si="968"/>
        <v>&lt;177 micron (NGR)</v>
      </c>
      <c r="L5985">
        <v>74</v>
      </c>
      <c r="M5985" t="s">
        <v>61</v>
      </c>
      <c r="N5985">
        <v>1442</v>
      </c>
      <c r="O5985">
        <v>70</v>
      </c>
      <c r="P5985">
        <v>47</v>
      </c>
      <c r="Q5985">
        <v>9</v>
      </c>
      <c r="R5985">
        <v>32</v>
      </c>
      <c r="S5985">
        <v>13</v>
      </c>
      <c r="T5985">
        <v>-0.2</v>
      </c>
      <c r="U5985">
        <v>360</v>
      </c>
      <c r="V5985">
        <v>3.2</v>
      </c>
      <c r="W5985">
        <v>-0.2</v>
      </c>
      <c r="X5985">
        <v>4</v>
      </c>
      <c r="Y5985">
        <v>-2</v>
      </c>
      <c r="Z5985">
        <v>56</v>
      </c>
      <c r="AA5985">
        <v>1.1000000000000001</v>
      </c>
      <c r="AB5985">
        <v>3</v>
      </c>
      <c r="AC5985">
        <v>616</v>
      </c>
      <c r="AD5985">
        <v>20</v>
      </c>
      <c r="AE5985">
        <v>-2</v>
      </c>
      <c r="AF5985">
        <v>5.7</v>
      </c>
      <c r="AG5985">
        <v>1.8</v>
      </c>
      <c r="AH5985">
        <v>225</v>
      </c>
    </row>
    <row r="5986" spans="1:34" hidden="1" x14ac:dyDescent="0.25">
      <c r="A5986" t="s">
        <v>22781</v>
      </c>
      <c r="B5986" t="s">
        <v>22782</v>
      </c>
      <c r="C5986" s="1" t="str">
        <f t="shared" si="965"/>
        <v>21:0624</v>
      </c>
      <c r="D5986" s="1" t="str">
        <f t="shared" si="966"/>
        <v>21:0195</v>
      </c>
      <c r="E5986" t="s">
        <v>22783</v>
      </c>
      <c r="F5986" t="s">
        <v>22784</v>
      </c>
      <c r="H5986">
        <v>62.331414700000003</v>
      </c>
      <c r="I5986">
        <v>-140.8513714</v>
      </c>
      <c r="J5986" s="1" t="str">
        <f t="shared" si="967"/>
        <v>NGR bulk stream sediment</v>
      </c>
      <c r="K5986" s="1" t="str">
        <f t="shared" si="968"/>
        <v>&lt;177 micron (NGR)</v>
      </c>
      <c r="L5986">
        <v>74</v>
      </c>
      <c r="M5986" t="s">
        <v>66</v>
      </c>
      <c r="N5986">
        <v>1443</v>
      </c>
      <c r="O5986">
        <v>107</v>
      </c>
      <c r="P5986">
        <v>18</v>
      </c>
      <c r="Q5986">
        <v>7</v>
      </c>
      <c r="R5986">
        <v>11</v>
      </c>
      <c r="S5986">
        <v>4</v>
      </c>
      <c r="T5986">
        <v>0.2</v>
      </c>
      <c r="U5986">
        <v>580</v>
      </c>
      <c r="V5986">
        <v>6.8</v>
      </c>
      <c r="W5986">
        <v>-0.2</v>
      </c>
      <c r="X5986">
        <v>6</v>
      </c>
      <c r="Y5986">
        <v>2</v>
      </c>
      <c r="Z5986">
        <v>23</v>
      </c>
      <c r="AA5986">
        <v>-0.2</v>
      </c>
      <c r="AB5986">
        <v>-1</v>
      </c>
      <c r="AC5986">
        <v>121</v>
      </c>
      <c r="AD5986">
        <v>125</v>
      </c>
      <c r="AE5986">
        <v>-2</v>
      </c>
      <c r="AF5986">
        <v>54.6</v>
      </c>
      <c r="AG5986">
        <v>-0.5</v>
      </c>
      <c r="AH5986">
        <v>100</v>
      </c>
    </row>
    <row r="5987" spans="1:34" hidden="1" x14ac:dyDescent="0.25">
      <c r="A5987" t="s">
        <v>22785</v>
      </c>
      <c r="B5987" t="s">
        <v>22786</v>
      </c>
      <c r="C5987" s="1" t="str">
        <f t="shared" si="965"/>
        <v>21:0624</v>
      </c>
      <c r="D5987" s="1" t="str">
        <f t="shared" si="966"/>
        <v>21:0195</v>
      </c>
      <c r="E5987" t="s">
        <v>22787</v>
      </c>
      <c r="F5987" t="s">
        <v>22788</v>
      </c>
      <c r="H5987">
        <v>62.322878600000003</v>
      </c>
      <c r="I5987">
        <v>-140.86953249999999</v>
      </c>
      <c r="J5987" s="1" t="str">
        <f t="shared" si="967"/>
        <v>NGR bulk stream sediment</v>
      </c>
      <c r="K5987" s="1" t="str">
        <f t="shared" si="968"/>
        <v>&lt;177 micron (NGR)</v>
      </c>
      <c r="L5987">
        <v>74</v>
      </c>
      <c r="M5987" t="s">
        <v>76</v>
      </c>
      <c r="N5987">
        <v>1444</v>
      </c>
      <c r="O5987">
        <v>152</v>
      </c>
      <c r="P5987">
        <v>18</v>
      </c>
      <c r="Q5987">
        <v>7</v>
      </c>
      <c r="R5987">
        <v>26</v>
      </c>
      <c r="S5987">
        <v>19</v>
      </c>
      <c r="T5987">
        <v>-0.2</v>
      </c>
      <c r="U5987">
        <v>3800</v>
      </c>
      <c r="V5987">
        <v>7.4</v>
      </c>
      <c r="W5987">
        <v>-0.2</v>
      </c>
      <c r="X5987">
        <v>4</v>
      </c>
      <c r="Y5987">
        <v>2</v>
      </c>
      <c r="Z5987">
        <v>20</v>
      </c>
      <c r="AA5987">
        <v>0.3</v>
      </c>
      <c r="AB5987">
        <v>1</v>
      </c>
      <c r="AC5987">
        <v>317</v>
      </c>
      <c r="AD5987">
        <v>120</v>
      </c>
      <c r="AE5987">
        <v>-2</v>
      </c>
      <c r="AF5987">
        <v>49.2</v>
      </c>
      <c r="AG5987">
        <v>0.6</v>
      </c>
      <c r="AH5987">
        <v>81</v>
      </c>
    </row>
    <row r="5988" spans="1:34" hidden="1" x14ac:dyDescent="0.25">
      <c r="A5988" t="s">
        <v>22789</v>
      </c>
      <c r="B5988" t="s">
        <v>22790</v>
      </c>
      <c r="C5988" s="1" t="str">
        <f t="shared" si="965"/>
        <v>21:0624</v>
      </c>
      <c r="D5988" s="1" t="str">
        <f t="shared" si="966"/>
        <v>21:0195</v>
      </c>
      <c r="E5988" t="s">
        <v>22791</v>
      </c>
      <c r="F5988" t="s">
        <v>22792</v>
      </c>
      <c r="H5988">
        <v>62.287464200000002</v>
      </c>
      <c r="I5988">
        <v>-140.94494800000001</v>
      </c>
      <c r="J5988" s="1" t="str">
        <f t="shared" si="967"/>
        <v>NGR bulk stream sediment</v>
      </c>
      <c r="K5988" s="1" t="str">
        <f t="shared" si="968"/>
        <v>&lt;177 micron (NGR)</v>
      </c>
      <c r="L5988">
        <v>74</v>
      </c>
      <c r="M5988" t="s">
        <v>81</v>
      </c>
      <c r="N5988">
        <v>1445</v>
      </c>
      <c r="O5988">
        <v>63</v>
      </c>
      <c r="P5988">
        <v>19</v>
      </c>
      <c r="Q5988">
        <v>7</v>
      </c>
      <c r="R5988">
        <v>16</v>
      </c>
      <c r="S5988">
        <v>9</v>
      </c>
      <c r="T5988">
        <v>-0.2</v>
      </c>
      <c r="U5988">
        <v>220</v>
      </c>
      <c r="V5988">
        <v>2</v>
      </c>
      <c r="W5988">
        <v>-0.2</v>
      </c>
      <c r="X5988">
        <v>1</v>
      </c>
      <c r="Y5988">
        <v>-2</v>
      </c>
      <c r="Z5988">
        <v>30</v>
      </c>
      <c r="AA5988">
        <v>0.5</v>
      </c>
      <c r="AB5988">
        <v>2</v>
      </c>
      <c r="AC5988">
        <v>676</v>
      </c>
      <c r="AD5988">
        <v>30</v>
      </c>
      <c r="AE5988">
        <v>-2</v>
      </c>
      <c r="AF5988">
        <v>12.6</v>
      </c>
      <c r="AG5988">
        <v>1.8</v>
      </c>
      <c r="AH5988">
        <v>195</v>
      </c>
    </row>
    <row r="5989" spans="1:34" hidden="1" x14ac:dyDescent="0.25">
      <c r="A5989" t="s">
        <v>22793</v>
      </c>
      <c r="B5989" t="s">
        <v>22794</v>
      </c>
      <c r="C5989" s="1" t="str">
        <f t="shared" si="965"/>
        <v>21:0624</v>
      </c>
      <c r="D5989" s="1" t="str">
        <f t="shared" si="966"/>
        <v>21:0195</v>
      </c>
      <c r="E5989" t="s">
        <v>22795</v>
      </c>
      <c r="F5989" t="s">
        <v>22796</v>
      </c>
      <c r="H5989">
        <v>62.246639500000001</v>
      </c>
      <c r="I5989">
        <v>-140.896209</v>
      </c>
      <c r="J5989" s="1" t="str">
        <f t="shared" si="967"/>
        <v>NGR bulk stream sediment</v>
      </c>
      <c r="K5989" s="1" t="str">
        <f t="shared" si="968"/>
        <v>&lt;177 micron (NGR)</v>
      </c>
      <c r="L5989">
        <v>74</v>
      </c>
      <c r="M5989" t="s">
        <v>86</v>
      </c>
      <c r="N5989">
        <v>1446</v>
      </c>
      <c r="O5989">
        <v>59</v>
      </c>
      <c r="P5989">
        <v>31</v>
      </c>
      <c r="Q5989">
        <v>8</v>
      </c>
      <c r="R5989">
        <v>60</v>
      </c>
      <c r="S5989">
        <v>12</v>
      </c>
      <c r="T5989">
        <v>-0.2</v>
      </c>
      <c r="U5989">
        <v>510</v>
      </c>
      <c r="V5989">
        <v>2.6</v>
      </c>
      <c r="W5989">
        <v>-0.2</v>
      </c>
      <c r="X5989">
        <v>7</v>
      </c>
      <c r="Y5989">
        <v>-2</v>
      </c>
      <c r="Z5989">
        <v>46</v>
      </c>
      <c r="AA5989">
        <v>1.9</v>
      </c>
      <c r="AB5989">
        <v>4</v>
      </c>
      <c r="AC5989">
        <v>597</v>
      </c>
      <c r="AD5989">
        <v>40</v>
      </c>
      <c r="AE5989">
        <v>-2</v>
      </c>
      <c r="AF5989">
        <v>18.8</v>
      </c>
      <c r="AG5989">
        <v>2</v>
      </c>
      <c r="AH5989">
        <v>200</v>
      </c>
    </row>
    <row r="5990" spans="1:34" hidden="1" x14ac:dyDescent="0.25">
      <c r="A5990" t="s">
        <v>22797</v>
      </c>
      <c r="B5990" t="s">
        <v>22798</v>
      </c>
      <c r="C5990" s="1" t="str">
        <f t="shared" si="965"/>
        <v>21:0624</v>
      </c>
      <c r="D5990" s="1" t="str">
        <f t="shared" si="966"/>
        <v>21:0195</v>
      </c>
      <c r="E5990" t="s">
        <v>22799</v>
      </c>
      <c r="F5990" t="s">
        <v>22800</v>
      </c>
      <c r="H5990">
        <v>62.2882204</v>
      </c>
      <c r="I5990">
        <v>-140.9005392</v>
      </c>
      <c r="J5990" s="1" t="str">
        <f t="shared" si="967"/>
        <v>NGR bulk stream sediment</v>
      </c>
      <c r="K5990" s="1" t="str">
        <f t="shared" si="968"/>
        <v>&lt;177 micron (NGR)</v>
      </c>
      <c r="L5990">
        <v>74</v>
      </c>
      <c r="M5990" t="s">
        <v>91</v>
      </c>
      <c r="N5990">
        <v>1447</v>
      </c>
      <c r="O5990">
        <v>63</v>
      </c>
      <c r="P5990">
        <v>43</v>
      </c>
      <c r="Q5990">
        <v>7</v>
      </c>
      <c r="R5990">
        <v>41</v>
      </c>
      <c r="S5990">
        <v>12</v>
      </c>
      <c r="T5990">
        <v>-0.2</v>
      </c>
      <c r="U5990">
        <v>330</v>
      </c>
      <c r="V5990">
        <v>2.6</v>
      </c>
      <c r="W5990">
        <v>-0.2</v>
      </c>
      <c r="X5990">
        <v>2</v>
      </c>
      <c r="Y5990">
        <v>-2</v>
      </c>
      <c r="Z5990">
        <v>54</v>
      </c>
      <c r="AA5990">
        <v>0.8</v>
      </c>
      <c r="AB5990">
        <v>3</v>
      </c>
      <c r="AC5990">
        <v>642</v>
      </c>
      <c r="AD5990">
        <v>20</v>
      </c>
      <c r="AE5990">
        <v>-2</v>
      </c>
      <c r="AF5990">
        <v>11.2</v>
      </c>
      <c r="AG5990">
        <v>1.9</v>
      </c>
      <c r="AH5990">
        <v>185</v>
      </c>
    </row>
    <row r="5991" spans="1:34" hidden="1" x14ac:dyDescent="0.25">
      <c r="A5991" t="s">
        <v>22801</v>
      </c>
      <c r="B5991" t="s">
        <v>22802</v>
      </c>
      <c r="C5991" s="1" t="str">
        <f t="shared" si="965"/>
        <v>21:0624</v>
      </c>
      <c r="D5991" s="1" t="str">
        <f t="shared" si="966"/>
        <v>21:0195</v>
      </c>
      <c r="E5991" t="s">
        <v>22803</v>
      </c>
      <c r="F5991" t="s">
        <v>22804</v>
      </c>
      <c r="H5991">
        <v>62.2973426</v>
      </c>
      <c r="I5991">
        <v>-140.83663490000001</v>
      </c>
      <c r="J5991" s="1" t="str">
        <f t="shared" si="967"/>
        <v>NGR bulk stream sediment</v>
      </c>
      <c r="K5991" s="1" t="str">
        <f t="shared" si="968"/>
        <v>&lt;177 micron (NGR)</v>
      </c>
      <c r="L5991">
        <v>74</v>
      </c>
      <c r="M5991" t="s">
        <v>96</v>
      </c>
      <c r="N5991">
        <v>1448</v>
      </c>
      <c r="O5991">
        <v>52</v>
      </c>
      <c r="P5991">
        <v>28</v>
      </c>
      <c r="Q5991">
        <v>6</v>
      </c>
      <c r="R5991">
        <v>15</v>
      </c>
      <c r="S5991">
        <v>7</v>
      </c>
      <c r="T5991">
        <v>0.2</v>
      </c>
      <c r="U5991">
        <v>124</v>
      </c>
      <c r="V5991">
        <v>1.62</v>
      </c>
      <c r="W5991">
        <v>-0.2</v>
      </c>
      <c r="X5991">
        <v>1</v>
      </c>
      <c r="Y5991">
        <v>-2</v>
      </c>
      <c r="Z5991">
        <v>23</v>
      </c>
      <c r="AA5991">
        <v>0.7</v>
      </c>
      <c r="AB5991">
        <v>1</v>
      </c>
      <c r="AC5991">
        <v>608</v>
      </c>
      <c r="AD5991">
        <v>45</v>
      </c>
      <c r="AE5991">
        <v>-2</v>
      </c>
      <c r="AF5991">
        <v>25.2</v>
      </c>
      <c r="AG5991">
        <v>1.7</v>
      </c>
      <c r="AH5991">
        <v>210</v>
      </c>
    </row>
    <row r="5992" spans="1:34" hidden="1" x14ac:dyDescent="0.25">
      <c r="A5992" t="s">
        <v>22805</v>
      </c>
      <c r="B5992" t="s">
        <v>22806</v>
      </c>
      <c r="C5992" s="1" t="str">
        <f t="shared" si="965"/>
        <v>21:0624</v>
      </c>
      <c r="D5992" s="1" t="str">
        <f t="shared" si="966"/>
        <v>21:0195</v>
      </c>
      <c r="E5992" t="s">
        <v>22807</v>
      </c>
      <c r="F5992" t="s">
        <v>22808</v>
      </c>
      <c r="H5992">
        <v>62.285625400000001</v>
      </c>
      <c r="I5992">
        <v>-140.8060543</v>
      </c>
      <c r="J5992" s="1" t="str">
        <f t="shared" si="967"/>
        <v>NGR bulk stream sediment</v>
      </c>
      <c r="K5992" s="1" t="str">
        <f t="shared" si="968"/>
        <v>&lt;177 micron (NGR)</v>
      </c>
      <c r="L5992">
        <v>74</v>
      </c>
      <c r="M5992" t="s">
        <v>101</v>
      </c>
      <c r="N5992">
        <v>1449</v>
      </c>
      <c r="O5992">
        <v>49</v>
      </c>
      <c r="P5992">
        <v>22</v>
      </c>
      <c r="Q5992">
        <v>6</v>
      </c>
      <c r="R5992">
        <v>25</v>
      </c>
      <c r="S5992">
        <v>8</v>
      </c>
      <c r="T5992">
        <v>-0.2</v>
      </c>
      <c r="U5992">
        <v>250</v>
      </c>
      <c r="V5992">
        <v>2.2000000000000002</v>
      </c>
      <c r="W5992">
        <v>-0.2</v>
      </c>
      <c r="X5992">
        <v>1</v>
      </c>
      <c r="Y5992">
        <v>-2</v>
      </c>
      <c r="Z5992">
        <v>20</v>
      </c>
      <c r="AA5992">
        <v>0.7</v>
      </c>
      <c r="AB5992">
        <v>3</v>
      </c>
      <c r="AC5992">
        <v>646</v>
      </c>
      <c r="AD5992">
        <v>30</v>
      </c>
      <c r="AE5992">
        <v>-2</v>
      </c>
      <c r="AF5992">
        <v>5.6</v>
      </c>
      <c r="AG5992">
        <v>1.6</v>
      </c>
      <c r="AH5992">
        <v>210</v>
      </c>
    </row>
    <row r="5993" spans="1:34" hidden="1" x14ac:dyDescent="0.25">
      <c r="A5993" t="s">
        <v>22809</v>
      </c>
      <c r="B5993" t="s">
        <v>22810</v>
      </c>
      <c r="C5993" s="1" t="str">
        <f t="shared" si="965"/>
        <v>21:0624</v>
      </c>
      <c r="D5993" s="1" t="str">
        <f t="shared" si="966"/>
        <v>21:0195</v>
      </c>
      <c r="E5993" t="s">
        <v>22811</v>
      </c>
      <c r="F5993" t="s">
        <v>22812</v>
      </c>
      <c r="H5993">
        <v>62.279529199999999</v>
      </c>
      <c r="I5993">
        <v>-140.7987134</v>
      </c>
      <c r="J5993" s="1" t="str">
        <f t="shared" si="967"/>
        <v>NGR bulk stream sediment</v>
      </c>
      <c r="K5993" s="1" t="str">
        <f t="shared" si="968"/>
        <v>&lt;177 micron (NGR)</v>
      </c>
      <c r="L5993">
        <v>74</v>
      </c>
      <c r="M5993" t="s">
        <v>106</v>
      </c>
      <c r="N5993">
        <v>1450</v>
      </c>
      <c r="O5993">
        <v>52</v>
      </c>
      <c r="P5993">
        <v>27</v>
      </c>
      <c r="Q5993">
        <v>7</v>
      </c>
      <c r="R5993">
        <v>23</v>
      </c>
      <c r="S5993">
        <v>7</v>
      </c>
      <c r="T5993">
        <v>0.4</v>
      </c>
      <c r="U5993">
        <v>270</v>
      </c>
      <c r="V5993">
        <v>2.4</v>
      </c>
      <c r="W5993">
        <v>-0.2</v>
      </c>
      <c r="X5993">
        <v>2</v>
      </c>
      <c r="Y5993">
        <v>-2</v>
      </c>
      <c r="Z5993">
        <v>45</v>
      </c>
      <c r="AA5993">
        <v>0.8</v>
      </c>
      <c r="AB5993">
        <v>4</v>
      </c>
      <c r="AC5993">
        <v>635</v>
      </c>
      <c r="AD5993">
        <v>20</v>
      </c>
      <c r="AE5993">
        <v>-2</v>
      </c>
      <c r="AF5993">
        <v>8</v>
      </c>
      <c r="AG5993">
        <v>1.8</v>
      </c>
    </row>
    <row r="5994" spans="1:34" hidden="1" x14ac:dyDescent="0.25">
      <c r="A5994" t="s">
        <v>22813</v>
      </c>
      <c r="B5994" t="s">
        <v>22814</v>
      </c>
      <c r="C5994" s="1" t="str">
        <f t="shared" si="965"/>
        <v>21:0624</v>
      </c>
      <c r="D5994" s="1" t="str">
        <f t="shared" si="966"/>
        <v>21:0195</v>
      </c>
      <c r="E5994" t="s">
        <v>22815</v>
      </c>
      <c r="F5994" t="s">
        <v>22816</v>
      </c>
      <c r="H5994">
        <v>62.2505448</v>
      </c>
      <c r="I5994">
        <v>-140.7390178</v>
      </c>
      <c r="J5994" s="1" t="str">
        <f t="shared" si="967"/>
        <v>NGR bulk stream sediment</v>
      </c>
      <c r="K5994" s="1" t="str">
        <f t="shared" si="968"/>
        <v>&lt;177 micron (NGR)</v>
      </c>
      <c r="L5994">
        <v>74</v>
      </c>
      <c r="M5994" t="s">
        <v>111</v>
      </c>
      <c r="N5994">
        <v>1451</v>
      </c>
      <c r="O5994">
        <v>47</v>
      </c>
      <c r="P5994">
        <v>18</v>
      </c>
      <c r="Q5994">
        <v>5</v>
      </c>
      <c r="R5994">
        <v>16</v>
      </c>
      <c r="S5994">
        <v>9</v>
      </c>
      <c r="T5994">
        <v>-0.2</v>
      </c>
      <c r="U5994">
        <v>220</v>
      </c>
      <c r="V5994">
        <v>2.1</v>
      </c>
      <c r="W5994">
        <v>-0.2</v>
      </c>
      <c r="X5994">
        <v>2</v>
      </c>
      <c r="Y5994">
        <v>-2</v>
      </c>
      <c r="Z5994">
        <v>36</v>
      </c>
      <c r="AA5994">
        <v>0.5</v>
      </c>
      <c r="AB5994">
        <v>3</v>
      </c>
      <c r="AC5994">
        <v>599</v>
      </c>
      <c r="AD5994">
        <v>15</v>
      </c>
      <c r="AE5994">
        <v>-2</v>
      </c>
      <c r="AF5994">
        <v>6</v>
      </c>
      <c r="AG5994">
        <v>1.7</v>
      </c>
      <c r="AH5994">
        <v>73</v>
      </c>
    </row>
    <row r="5995" spans="1:34" hidden="1" x14ac:dyDescent="0.25">
      <c r="A5995" t="s">
        <v>22817</v>
      </c>
      <c r="B5995" t="s">
        <v>22818</v>
      </c>
      <c r="C5995" s="1" t="str">
        <f t="shared" si="965"/>
        <v>21:0624</v>
      </c>
      <c r="D5995" s="1" t="str">
        <f>HYPERLINK("http://geochem.nrcan.gc.ca/cdogs/content/svy/svy_e.htm", "")</f>
        <v/>
      </c>
      <c r="G5995" s="1" t="str">
        <f>HYPERLINK("http://geochem.nrcan.gc.ca/cdogs/content/cr_/cr_00077_e.htm", "77")</f>
        <v>77</v>
      </c>
      <c r="J5995" t="s">
        <v>69</v>
      </c>
      <c r="K5995" t="s">
        <v>70</v>
      </c>
      <c r="L5995">
        <v>74</v>
      </c>
      <c r="M5995" t="s">
        <v>71</v>
      </c>
      <c r="N5995">
        <v>1452</v>
      </c>
      <c r="O5995">
        <v>111</v>
      </c>
      <c r="P5995">
        <v>51</v>
      </c>
      <c r="Q5995">
        <v>25</v>
      </c>
      <c r="R5995">
        <v>257</v>
      </c>
      <c r="S5995">
        <v>24</v>
      </c>
      <c r="T5995">
        <v>0.4</v>
      </c>
      <c r="U5995">
        <v>480</v>
      </c>
      <c r="V5995">
        <v>2.6</v>
      </c>
      <c r="W5995">
        <v>0.6</v>
      </c>
      <c r="X5995">
        <v>12</v>
      </c>
      <c r="Y5995">
        <v>4</v>
      </c>
      <c r="Z5995">
        <v>48</v>
      </c>
      <c r="AA5995">
        <v>1.4</v>
      </c>
      <c r="AB5995">
        <v>10</v>
      </c>
      <c r="AC5995">
        <v>800</v>
      </c>
      <c r="AD5995">
        <v>20</v>
      </c>
      <c r="AE5995">
        <v>16</v>
      </c>
      <c r="AF5995">
        <v>2.2000000000000002</v>
      </c>
      <c r="AG5995">
        <v>17.600000000000001</v>
      </c>
      <c r="AH5995">
        <v>135</v>
      </c>
    </row>
    <row r="5996" spans="1:34" hidden="1" x14ac:dyDescent="0.25">
      <c r="A5996" t="s">
        <v>22819</v>
      </c>
      <c r="B5996" t="s">
        <v>22820</v>
      </c>
      <c r="C5996" s="1" t="str">
        <f t="shared" si="965"/>
        <v>21:0624</v>
      </c>
      <c r="D5996" s="1" t="str">
        <f>HYPERLINK("http://geochem.nrcan.gc.ca/cdogs/content/svy/svy210195_e.htm", "21:0195")</f>
        <v>21:0195</v>
      </c>
      <c r="E5996" t="s">
        <v>22821</v>
      </c>
      <c r="F5996" t="s">
        <v>22822</v>
      </c>
      <c r="H5996">
        <v>62.5439571</v>
      </c>
      <c r="I5996">
        <v>-140.78962999999999</v>
      </c>
      <c r="J5996" s="1" t="str">
        <f>HYPERLINK("http://geochem.nrcan.gc.ca/cdogs/content/kwd/kwd020030_e.htm", "NGR bulk stream sediment")</f>
        <v>NGR bulk stream sediment</v>
      </c>
      <c r="K5996" s="1" t="str">
        <f>HYPERLINK("http://geochem.nrcan.gc.ca/cdogs/content/kwd/kwd080006_e.htm", "&lt;177 micron (NGR)")</f>
        <v>&lt;177 micron (NGR)</v>
      </c>
      <c r="L5996">
        <v>74</v>
      </c>
      <c r="M5996" t="s">
        <v>116</v>
      </c>
      <c r="N5996">
        <v>1453</v>
      </c>
      <c r="O5996">
        <v>50</v>
      </c>
      <c r="P5996">
        <v>20</v>
      </c>
      <c r="Q5996">
        <v>6</v>
      </c>
      <c r="R5996">
        <v>21</v>
      </c>
      <c r="S5996">
        <v>8</v>
      </c>
      <c r="T5996">
        <v>0.2</v>
      </c>
      <c r="U5996">
        <v>176</v>
      </c>
      <c r="V5996">
        <v>2.4</v>
      </c>
      <c r="W5996">
        <v>-0.2</v>
      </c>
      <c r="X5996">
        <v>2</v>
      </c>
      <c r="Y5996">
        <v>-2</v>
      </c>
      <c r="Z5996">
        <v>41</v>
      </c>
      <c r="AA5996">
        <v>0.7</v>
      </c>
      <c r="AB5996">
        <v>5</v>
      </c>
      <c r="AC5996">
        <v>611</v>
      </c>
      <c r="AD5996">
        <v>20</v>
      </c>
      <c r="AE5996">
        <v>-2</v>
      </c>
      <c r="AF5996">
        <v>8</v>
      </c>
      <c r="AG5996">
        <v>1.7</v>
      </c>
      <c r="AH5996">
        <v>245</v>
      </c>
    </row>
    <row r="5997" spans="1:34" hidden="1" x14ac:dyDescent="0.25">
      <c r="A5997" t="s">
        <v>22823</v>
      </c>
      <c r="B5997" t="s">
        <v>22824</v>
      </c>
      <c r="C5997" s="1" t="str">
        <f t="shared" si="965"/>
        <v>21:0624</v>
      </c>
      <c r="D5997" s="1" t="str">
        <f>HYPERLINK("http://geochem.nrcan.gc.ca/cdogs/content/svy/svy210195_e.htm", "21:0195")</f>
        <v>21:0195</v>
      </c>
      <c r="E5997" t="s">
        <v>22825</v>
      </c>
      <c r="F5997" t="s">
        <v>22826</v>
      </c>
      <c r="H5997">
        <v>62.538310799999998</v>
      </c>
      <c r="I5997">
        <v>-140.71804729999999</v>
      </c>
      <c r="J5997" s="1" t="str">
        <f>HYPERLINK("http://geochem.nrcan.gc.ca/cdogs/content/kwd/kwd020030_e.htm", "NGR bulk stream sediment")</f>
        <v>NGR bulk stream sediment</v>
      </c>
      <c r="K5997" s="1" t="str">
        <f>HYPERLINK("http://geochem.nrcan.gc.ca/cdogs/content/kwd/kwd080006_e.htm", "&lt;177 micron (NGR)")</f>
        <v>&lt;177 micron (NGR)</v>
      </c>
      <c r="L5997">
        <v>74</v>
      </c>
      <c r="M5997" t="s">
        <v>121</v>
      </c>
      <c r="N5997">
        <v>1454</v>
      </c>
      <c r="O5997">
        <v>42</v>
      </c>
      <c r="P5997">
        <v>24</v>
      </c>
      <c r="Q5997">
        <v>5</v>
      </c>
      <c r="R5997">
        <v>18</v>
      </c>
      <c r="S5997">
        <v>8</v>
      </c>
      <c r="T5997">
        <v>-0.2</v>
      </c>
      <c r="U5997">
        <v>210</v>
      </c>
      <c r="V5997">
        <v>2.1</v>
      </c>
      <c r="W5997">
        <v>-0.2</v>
      </c>
      <c r="X5997">
        <v>1</v>
      </c>
      <c r="Y5997">
        <v>-2</v>
      </c>
      <c r="Z5997">
        <v>41</v>
      </c>
      <c r="AA5997">
        <v>0.7</v>
      </c>
      <c r="AB5997">
        <v>3</v>
      </c>
      <c r="AC5997">
        <v>656</v>
      </c>
      <c r="AD5997">
        <v>20</v>
      </c>
      <c r="AE5997">
        <v>-2</v>
      </c>
      <c r="AF5997">
        <v>8</v>
      </c>
      <c r="AG5997">
        <v>1.6</v>
      </c>
      <c r="AH5997">
        <v>210</v>
      </c>
    </row>
    <row r="5998" spans="1:34" hidden="1" x14ac:dyDescent="0.25">
      <c r="A5998" t="s">
        <v>22827</v>
      </c>
      <c r="B5998" t="s">
        <v>22828</v>
      </c>
      <c r="C5998" s="1" t="str">
        <f t="shared" si="965"/>
        <v>21:0624</v>
      </c>
      <c r="D5998" s="1" t="str">
        <f>HYPERLINK("http://geochem.nrcan.gc.ca/cdogs/content/svy/svy210195_e.htm", "21:0195")</f>
        <v>21:0195</v>
      </c>
      <c r="E5998" t="s">
        <v>22829</v>
      </c>
      <c r="F5998" t="s">
        <v>22830</v>
      </c>
      <c r="H5998">
        <v>62.549258000000002</v>
      </c>
      <c r="I5998">
        <v>-140.7254877</v>
      </c>
      <c r="J5998" s="1" t="str">
        <f>HYPERLINK("http://geochem.nrcan.gc.ca/cdogs/content/kwd/kwd020030_e.htm", "NGR bulk stream sediment")</f>
        <v>NGR bulk stream sediment</v>
      </c>
      <c r="K5998" s="1" t="str">
        <f>HYPERLINK("http://geochem.nrcan.gc.ca/cdogs/content/kwd/kwd080006_e.htm", "&lt;177 micron (NGR)")</f>
        <v>&lt;177 micron (NGR)</v>
      </c>
      <c r="L5998">
        <v>74</v>
      </c>
      <c r="M5998" t="s">
        <v>126</v>
      </c>
      <c r="N5998">
        <v>1455</v>
      </c>
      <c r="O5998">
        <v>66</v>
      </c>
      <c r="P5998">
        <v>34</v>
      </c>
      <c r="Q5998">
        <v>7</v>
      </c>
      <c r="R5998">
        <v>22</v>
      </c>
      <c r="S5998">
        <v>8</v>
      </c>
      <c r="T5998">
        <v>-0.2</v>
      </c>
      <c r="U5998">
        <v>780</v>
      </c>
      <c r="V5998">
        <v>2.2000000000000002</v>
      </c>
      <c r="W5998">
        <v>-0.2</v>
      </c>
      <c r="X5998">
        <v>4</v>
      </c>
      <c r="Y5998">
        <v>-2</v>
      </c>
      <c r="Z5998">
        <v>29</v>
      </c>
      <c r="AA5998">
        <v>0.7</v>
      </c>
      <c r="AB5998">
        <v>1</v>
      </c>
      <c r="AC5998">
        <v>455</v>
      </c>
      <c r="AD5998">
        <v>95</v>
      </c>
      <c r="AE5998">
        <v>-2</v>
      </c>
      <c r="AF5998">
        <v>52.6</v>
      </c>
      <c r="AG5998">
        <v>1.6</v>
      </c>
      <c r="AH5998">
        <v>170</v>
      </c>
    </row>
    <row r="5999" spans="1:34" hidden="1" x14ac:dyDescent="0.25">
      <c r="A5999" t="s">
        <v>22831</v>
      </c>
      <c r="B5999" t="s">
        <v>22832</v>
      </c>
      <c r="C5999" s="1" t="str">
        <f t="shared" si="965"/>
        <v>21:0624</v>
      </c>
      <c r="D5999" s="1" t="str">
        <f>HYPERLINK("http://geochem.nrcan.gc.ca/cdogs/content/svy/svy210195_e.htm", "21:0195")</f>
        <v>21:0195</v>
      </c>
      <c r="E5999" t="s">
        <v>22833</v>
      </c>
      <c r="F5999" t="s">
        <v>22834</v>
      </c>
      <c r="H5999">
        <v>62.559737499999997</v>
      </c>
      <c r="I5999">
        <v>-140.68127770000001</v>
      </c>
      <c r="J5999" s="1" t="str">
        <f>HYPERLINK("http://geochem.nrcan.gc.ca/cdogs/content/kwd/kwd020030_e.htm", "NGR bulk stream sediment")</f>
        <v>NGR bulk stream sediment</v>
      </c>
      <c r="K5999" s="1" t="str">
        <f>HYPERLINK("http://geochem.nrcan.gc.ca/cdogs/content/kwd/kwd080006_e.htm", "&lt;177 micron (NGR)")</f>
        <v>&lt;177 micron (NGR)</v>
      </c>
      <c r="L5999">
        <v>74</v>
      </c>
      <c r="M5999" t="s">
        <v>131</v>
      </c>
      <c r="N5999">
        <v>1456</v>
      </c>
      <c r="O5999">
        <v>50</v>
      </c>
      <c r="P5999">
        <v>15</v>
      </c>
      <c r="Q5999">
        <v>6</v>
      </c>
      <c r="R5999">
        <v>16</v>
      </c>
      <c r="S5999">
        <v>9</v>
      </c>
      <c r="T5999">
        <v>-0.2</v>
      </c>
      <c r="U5999">
        <v>260</v>
      </c>
      <c r="V5999">
        <v>2.4</v>
      </c>
      <c r="W5999">
        <v>-0.2</v>
      </c>
      <c r="X5999">
        <v>1</v>
      </c>
      <c r="Y5999">
        <v>2</v>
      </c>
      <c r="Z5999">
        <v>44</v>
      </c>
      <c r="AA5999">
        <v>0.3</v>
      </c>
      <c r="AB5999">
        <v>2</v>
      </c>
      <c r="AC5999">
        <v>618</v>
      </c>
      <c r="AD5999">
        <v>15</v>
      </c>
      <c r="AE5999">
        <v>-2</v>
      </c>
      <c r="AF5999">
        <v>5.4</v>
      </c>
      <c r="AG5999">
        <v>1.6</v>
      </c>
      <c r="AH5999">
        <v>235</v>
      </c>
    </row>
    <row r="6000" spans="1:34" hidden="1" x14ac:dyDescent="0.25">
      <c r="A6000" t="s">
        <v>22835</v>
      </c>
      <c r="B6000" t="s">
        <v>22836</v>
      </c>
      <c r="C6000" s="1" t="str">
        <f t="shared" si="965"/>
        <v>21:0624</v>
      </c>
      <c r="D6000" s="1" t="str">
        <f>HYPERLINK("http://geochem.nrcan.gc.ca/cdogs/content/svy/svy210195_e.htm", "21:0195")</f>
        <v>21:0195</v>
      </c>
      <c r="E6000" t="s">
        <v>22837</v>
      </c>
      <c r="F6000" t="s">
        <v>22838</v>
      </c>
      <c r="H6000">
        <v>62.5784077</v>
      </c>
      <c r="I6000">
        <v>-140.5709324</v>
      </c>
      <c r="J6000" s="1" t="str">
        <f>HYPERLINK("http://geochem.nrcan.gc.ca/cdogs/content/kwd/kwd020030_e.htm", "NGR bulk stream sediment")</f>
        <v>NGR bulk stream sediment</v>
      </c>
      <c r="K6000" s="1" t="str">
        <f>HYPERLINK("http://geochem.nrcan.gc.ca/cdogs/content/kwd/kwd080006_e.htm", "&lt;177 micron (NGR)")</f>
        <v>&lt;177 micron (NGR)</v>
      </c>
      <c r="L6000">
        <v>75</v>
      </c>
      <c r="M6000" t="s">
        <v>38</v>
      </c>
      <c r="N6000">
        <v>1457</v>
      </c>
      <c r="O6000">
        <v>54</v>
      </c>
      <c r="P6000">
        <v>19</v>
      </c>
      <c r="Q6000">
        <v>7</v>
      </c>
      <c r="R6000">
        <v>17</v>
      </c>
      <c r="S6000">
        <v>8</v>
      </c>
      <c r="T6000">
        <v>-0.2</v>
      </c>
      <c r="U6000">
        <v>230</v>
      </c>
      <c r="V6000">
        <v>2.2000000000000002</v>
      </c>
      <c r="W6000">
        <v>-0.2</v>
      </c>
      <c r="X6000">
        <v>1</v>
      </c>
      <c r="Y6000">
        <v>-2</v>
      </c>
      <c r="Z6000">
        <v>41</v>
      </c>
      <c r="AA6000">
        <v>0.5</v>
      </c>
      <c r="AB6000">
        <v>4</v>
      </c>
      <c r="AC6000">
        <v>584</v>
      </c>
      <c r="AD6000">
        <v>30</v>
      </c>
      <c r="AE6000">
        <v>-2</v>
      </c>
      <c r="AF6000">
        <v>7.4</v>
      </c>
      <c r="AG6000">
        <v>1.5</v>
      </c>
      <c r="AH6000">
        <v>190</v>
      </c>
    </row>
    <row r="6001" spans="1:34" hidden="1" x14ac:dyDescent="0.25">
      <c r="A6001" t="s">
        <v>22839</v>
      </c>
      <c r="B6001" t="s">
        <v>22840</v>
      </c>
      <c r="C6001" s="1" t="str">
        <f t="shared" si="965"/>
        <v>21:0624</v>
      </c>
      <c r="D6001" s="1" t="str">
        <f>HYPERLINK("http://geochem.nrcan.gc.ca/cdogs/content/svy/svy_e.htm", "")</f>
        <v/>
      </c>
      <c r="G6001" s="1" t="str">
        <f>HYPERLINK("http://geochem.nrcan.gc.ca/cdogs/content/cr_/cr_00077_e.htm", "77")</f>
        <v>77</v>
      </c>
      <c r="J6001" t="s">
        <v>69</v>
      </c>
      <c r="K6001" t="s">
        <v>70</v>
      </c>
      <c r="L6001">
        <v>75</v>
      </c>
      <c r="M6001" t="s">
        <v>71</v>
      </c>
      <c r="N6001">
        <v>1458</v>
      </c>
      <c r="O6001">
        <v>112</v>
      </c>
      <c r="P6001">
        <v>50</v>
      </c>
      <c r="Q6001">
        <v>25</v>
      </c>
      <c r="R6001">
        <v>258</v>
      </c>
      <c r="S6001">
        <v>20</v>
      </c>
      <c r="T6001">
        <v>0.5</v>
      </c>
      <c r="U6001">
        <v>480</v>
      </c>
      <c r="V6001">
        <v>2.8</v>
      </c>
      <c r="W6001">
        <v>0.7</v>
      </c>
      <c r="X6001">
        <v>11</v>
      </c>
      <c r="Y6001">
        <v>3</v>
      </c>
      <c r="Z6001">
        <v>50</v>
      </c>
      <c r="AA6001">
        <v>1.3</v>
      </c>
      <c r="AB6001">
        <v>6</v>
      </c>
      <c r="AC6001">
        <v>740</v>
      </c>
      <c r="AD6001">
        <v>20</v>
      </c>
      <c r="AE6001">
        <v>16</v>
      </c>
      <c r="AF6001">
        <v>3.4</v>
      </c>
      <c r="AG6001">
        <v>17.399999999999999</v>
      </c>
      <c r="AH6001">
        <v>560</v>
      </c>
    </row>
    <row r="6002" spans="1:34" hidden="1" x14ac:dyDescent="0.25">
      <c r="A6002" t="s">
        <v>22841</v>
      </c>
      <c r="B6002" t="s">
        <v>22842</v>
      </c>
      <c r="C6002" s="1" t="str">
        <f t="shared" si="965"/>
        <v>21:0624</v>
      </c>
      <c r="D6002" s="1" t="str">
        <f t="shared" ref="D6002:D6034" si="969">HYPERLINK("http://geochem.nrcan.gc.ca/cdogs/content/svy/svy210195_e.htm", "21:0195")</f>
        <v>21:0195</v>
      </c>
      <c r="E6002" t="s">
        <v>22843</v>
      </c>
      <c r="F6002" t="s">
        <v>22844</v>
      </c>
      <c r="H6002">
        <v>62.569310000000002</v>
      </c>
      <c r="I6002">
        <v>-140.61859960000001</v>
      </c>
      <c r="J6002" s="1" t="str">
        <f t="shared" ref="J6002:J6034" si="970">HYPERLINK("http://geochem.nrcan.gc.ca/cdogs/content/kwd/kwd020030_e.htm", "NGR bulk stream sediment")</f>
        <v>NGR bulk stream sediment</v>
      </c>
      <c r="K6002" s="1" t="str">
        <f t="shared" ref="K6002:K6034" si="971">HYPERLINK("http://geochem.nrcan.gc.ca/cdogs/content/kwd/kwd080006_e.htm", "&lt;177 micron (NGR)")</f>
        <v>&lt;177 micron (NGR)</v>
      </c>
      <c r="L6002">
        <v>75</v>
      </c>
      <c r="M6002" t="s">
        <v>43</v>
      </c>
      <c r="N6002">
        <v>1459</v>
      </c>
      <c r="O6002">
        <v>136</v>
      </c>
      <c r="P6002">
        <v>19</v>
      </c>
      <c r="Q6002">
        <v>5</v>
      </c>
      <c r="R6002">
        <v>19</v>
      </c>
      <c r="S6002">
        <v>48</v>
      </c>
      <c r="T6002">
        <v>0.3</v>
      </c>
      <c r="U6002">
        <v>10800</v>
      </c>
      <c r="V6002">
        <v>18.5</v>
      </c>
      <c r="W6002">
        <v>0.6</v>
      </c>
      <c r="X6002">
        <v>15</v>
      </c>
      <c r="Y6002">
        <v>4</v>
      </c>
      <c r="Z6002">
        <v>103</v>
      </c>
      <c r="AA6002">
        <v>0.6</v>
      </c>
      <c r="AB6002">
        <v>2</v>
      </c>
      <c r="AC6002">
        <v>525</v>
      </c>
      <c r="AD6002">
        <v>120</v>
      </c>
      <c r="AE6002">
        <v>-2</v>
      </c>
      <c r="AF6002">
        <v>56</v>
      </c>
      <c r="AG6002">
        <v>0.6</v>
      </c>
      <c r="AH6002">
        <v>96</v>
      </c>
    </row>
    <row r="6003" spans="1:34" hidden="1" x14ac:dyDescent="0.25">
      <c r="A6003" t="s">
        <v>22845</v>
      </c>
      <c r="B6003" t="s">
        <v>22846</v>
      </c>
      <c r="C6003" s="1" t="str">
        <f t="shared" si="965"/>
        <v>21:0624</v>
      </c>
      <c r="D6003" s="1" t="str">
        <f t="shared" si="969"/>
        <v>21:0195</v>
      </c>
      <c r="E6003" t="s">
        <v>22837</v>
      </c>
      <c r="F6003" t="s">
        <v>22847</v>
      </c>
      <c r="H6003">
        <v>62.5784077</v>
      </c>
      <c r="I6003">
        <v>-140.5709324</v>
      </c>
      <c r="J6003" s="1" t="str">
        <f t="shared" si="970"/>
        <v>NGR bulk stream sediment</v>
      </c>
      <c r="K6003" s="1" t="str">
        <f t="shared" si="971"/>
        <v>&lt;177 micron (NGR)</v>
      </c>
      <c r="L6003">
        <v>75</v>
      </c>
      <c r="M6003" t="s">
        <v>47</v>
      </c>
      <c r="N6003">
        <v>1460</v>
      </c>
      <c r="O6003">
        <v>59</v>
      </c>
      <c r="P6003">
        <v>19</v>
      </c>
      <c r="Q6003">
        <v>4</v>
      </c>
      <c r="R6003">
        <v>18</v>
      </c>
      <c r="S6003">
        <v>7</v>
      </c>
      <c r="T6003">
        <v>0.2</v>
      </c>
      <c r="U6003">
        <v>230</v>
      </c>
      <c r="V6003">
        <v>2.2000000000000002</v>
      </c>
      <c r="W6003">
        <v>-0.2</v>
      </c>
      <c r="X6003">
        <v>2</v>
      </c>
      <c r="Y6003">
        <v>-2</v>
      </c>
      <c r="Z6003">
        <v>36</v>
      </c>
      <c r="AA6003">
        <v>0.4</v>
      </c>
      <c r="AB6003">
        <v>3</v>
      </c>
      <c r="AC6003">
        <v>586</v>
      </c>
      <c r="AD6003">
        <v>35</v>
      </c>
      <c r="AE6003">
        <v>-2</v>
      </c>
      <c r="AF6003">
        <v>8</v>
      </c>
      <c r="AG6003">
        <v>1.7</v>
      </c>
      <c r="AH6003">
        <v>215</v>
      </c>
    </row>
    <row r="6004" spans="1:34" hidden="1" x14ac:dyDescent="0.25">
      <c r="A6004" t="s">
        <v>22848</v>
      </c>
      <c r="B6004" t="s">
        <v>22849</v>
      </c>
      <c r="C6004" s="1" t="str">
        <f t="shared" si="965"/>
        <v>21:0624</v>
      </c>
      <c r="D6004" s="1" t="str">
        <f t="shared" si="969"/>
        <v>21:0195</v>
      </c>
      <c r="E6004" t="s">
        <v>22837</v>
      </c>
      <c r="F6004" t="s">
        <v>22850</v>
      </c>
      <c r="H6004">
        <v>62.5784077</v>
      </c>
      <c r="I6004">
        <v>-140.5709324</v>
      </c>
      <c r="J6004" s="1" t="str">
        <f t="shared" si="970"/>
        <v>NGR bulk stream sediment</v>
      </c>
      <c r="K6004" s="1" t="str">
        <f t="shared" si="971"/>
        <v>&lt;177 micron (NGR)</v>
      </c>
      <c r="L6004">
        <v>75</v>
      </c>
      <c r="M6004" t="s">
        <v>51</v>
      </c>
      <c r="N6004">
        <v>1461</v>
      </c>
      <c r="O6004">
        <v>56</v>
      </c>
      <c r="P6004">
        <v>19</v>
      </c>
      <c r="Q6004">
        <v>4</v>
      </c>
      <c r="R6004">
        <v>20</v>
      </c>
      <c r="S6004">
        <v>8</v>
      </c>
      <c r="T6004">
        <v>0.2</v>
      </c>
      <c r="U6004">
        <v>310</v>
      </c>
      <c r="V6004">
        <v>2.4</v>
      </c>
      <c r="W6004">
        <v>-0.2</v>
      </c>
      <c r="X6004">
        <v>1</v>
      </c>
      <c r="Y6004">
        <v>-2</v>
      </c>
      <c r="Z6004">
        <v>37</v>
      </c>
      <c r="AA6004">
        <v>0.5</v>
      </c>
      <c r="AB6004">
        <v>2</v>
      </c>
      <c r="AC6004">
        <v>566</v>
      </c>
      <c r="AD6004">
        <v>30</v>
      </c>
      <c r="AE6004">
        <v>-2</v>
      </c>
      <c r="AF6004">
        <v>8.4</v>
      </c>
      <c r="AG6004">
        <v>1.7</v>
      </c>
      <c r="AH6004">
        <v>235</v>
      </c>
    </row>
    <row r="6005" spans="1:34" hidden="1" x14ac:dyDescent="0.25">
      <c r="A6005" t="s">
        <v>22851</v>
      </c>
      <c r="B6005" t="s">
        <v>22852</v>
      </c>
      <c r="C6005" s="1" t="str">
        <f t="shared" si="965"/>
        <v>21:0624</v>
      </c>
      <c r="D6005" s="1" t="str">
        <f t="shared" si="969"/>
        <v>21:0195</v>
      </c>
      <c r="E6005" t="s">
        <v>22853</v>
      </c>
      <c r="F6005" t="s">
        <v>22854</v>
      </c>
      <c r="H6005">
        <v>62.596426200000003</v>
      </c>
      <c r="I6005">
        <v>-140.5172097</v>
      </c>
      <c r="J6005" s="1" t="str">
        <f t="shared" si="970"/>
        <v>NGR bulk stream sediment</v>
      </c>
      <c r="K6005" s="1" t="str">
        <f t="shared" si="971"/>
        <v>&lt;177 micron (NGR)</v>
      </c>
      <c r="L6005">
        <v>75</v>
      </c>
      <c r="M6005" t="s">
        <v>56</v>
      </c>
      <c r="N6005">
        <v>1462</v>
      </c>
      <c r="O6005">
        <v>53</v>
      </c>
      <c r="P6005">
        <v>19</v>
      </c>
      <c r="Q6005">
        <v>8</v>
      </c>
      <c r="R6005">
        <v>22</v>
      </c>
      <c r="S6005">
        <v>9</v>
      </c>
      <c r="T6005">
        <v>-0.2</v>
      </c>
      <c r="U6005">
        <v>310</v>
      </c>
      <c r="V6005">
        <v>2.4</v>
      </c>
      <c r="W6005">
        <v>-0.2</v>
      </c>
      <c r="X6005">
        <v>2</v>
      </c>
      <c r="Y6005">
        <v>-2</v>
      </c>
      <c r="Z6005">
        <v>46</v>
      </c>
      <c r="AA6005">
        <v>0.6</v>
      </c>
      <c r="AB6005">
        <v>2</v>
      </c>
      <c r="AC6005">
        <v>560</v>
      </c>
      <c r="AD6005">
        <v>30</v>
      </c>
      <c r="AE6005">
        <v>-2</v>
      </c>
      <c r="AF6005">
        <v>8.4</v>
      </c>
      <c r="AG6005">
        <v>2</v>
      </c>
      <c r="AH6005">
        <v>245</v>
      </c>
    </row>
    <row r="6006" spans="1:34" hidden="1" x14ac:dyDescent="0.25">
      <c r="A6006" t="s">
        <v>22855</v>
      </c>
      <c r="B6006" t="s">
        <v>22856</v>
      </c>
      <c r="C6006" s="1" t="str">
        <f t="shared" si="965"/>
        <v>21:0624</v>
      </c>
      <c r="D6006" s="1" t="str">
        <f t="shared" si="969"/>
        <v>21:0195</v>
      </c>
      <c r="E6006" t="s">
        <v>22857</v>
      </c>
      <c r="F6006" t="s">
        <v>22858</v>
      </c>
      <c r="H6006">
        <v>62.6574393</v>
      </c>
      <c r="I6006">
        <v>-140.49573799999999</v>
      </c>
      <c r="J6006" s="1" t="str">
        <f t="shared" si="970"/>
        <v>NGR bulk stream sediment</v>
      </c>
      <c r="K6006" s="1" t="str">
        <f t="shared" si="971"/>
        <v>&lt;177 micron (NGR)</v>
      </c>
      <c r="L6006">
        <v>75</v>
      </c>
      <c r="M6006" t="s">
        <v>61</v>
      </c>
      <c r="N6006">
        <v>1463</v>
      </c>
      <c r="O6006">
        <v>50</v>
      </c>
      <c r="P6006">
        <v>18</v>
      </c>
      <c r="Q6006">
        <v>8</v>
      </c>
      <c r="R6006">
        <v>20</v>
      </c>
      <c r="S6006">
        <v>6</v>
      </c>
      <c r="T6006">
        <v>-0.2</v>
      </c>
      <c r="U6006">
        <v>220</v>
      </c>
      <c r="V6006">
        <v>2.2999999999999998</v>
      </c>
      <c r="W6006">
        <v>-0.2</v>
      </c>
      <c r="X6006">
        <v>1</v>
      </c>
      <c r="Y6006">
        <v>-2</v>
      </c>
      <c r="Z6006">
        <v>36</v>
      </c>
      <c r="AA6006">
        <v>0.4</v>
      </c>
      <c r="AB6006">
        <v>4</v>
      </c>
      <c r="AC6006">
        <v>626</v>
      </c>
      <c r="AD6006">
        <v>25</v>
      </c>
      <c r="AE6006">
        <v>-2</v>
      </c>
      <c r="AF6006">
        <v>6.2</v>
      </c>
      <c r="AG6006">
        <v>2.2000000000000002</v>
      </c>
      <c r="AH6006">
        <v>225</v>
      </c>
    </row>
    <row r="6007" spans="1:34" hidden="1" x14ac:dyDescent="0.25">
      <c r="A6007" t="s">
        <v>22859</v>
      </c>
      <c r="B6007" t="s">
        <v>22860</v>
      </c>
      <c r="C6007" s="1" t="str">
        <f t="shared" si="965"/>
        <v>21:0624</v>
      </c>
      <c r="D6007" s="1" t="str">
        <f t="shared" si="969"/>
        <v>21:0195</v>
      </c>
      <c r="E6007" t="s">
        <v>22861</v>
      </c>
      <c r="F6007" t="s">
        <v>22862</v>
      </c>
      <c r="H6007">
        <v>62.753362199999998</v>
      </c>
      <c r="I6007">
        <v>-140.5428119</v>
      </c>
      <c r="J6007" s="1" t="str">
        <f t="shared" si="970"/>
        <v>NGR bulk stream sediment</v>
      </c>
      <c r="K6007" s="1" t="str">
        <f t="shared" si="971"/>
        <v>&lt;177 micron (NGR)</v>
      </c>
      <c r="L6007">
        <v>75</v>
      </c>
      <c r="M6007" t="s">
        <v>66</v>
      </c>
      <c r="N6007">
        <v>1464</v>
      </c>
      <c r="O6007">
        <v>48</v>
      </c>
      <c r="P6007">
        <v>13</v>
      </c>
      <c r="Q6007">
        <v>4</v>
      </c>
      <c r="R6007">
        <v>13</v>
      </c>
      <c r="S6007">
        <v>7</v>
      </c>
      <c r="T6007">
        <v>0.2</v>
      </c>
      <c r="U6007">
        <v>240</v>
      </c>
      <c r="V6007">
        <v>2.5</v>
      </c>
      <c r="W6007">
        <v>-0.2</v>
      </c>
      <c r="X6007">
        <v>1</v>
      </c>
      <c r="Y6007">
        <v>-2</v>
      </c>
      <c r="Z6007">
        <v>45</v>
      </c>
      <c r="AA6007">
        <v>0.3</v>
      </c>
      <c r="AB6007">
        <v>4</v>
      </c>
      <c r="AC6007">
        <v>696</v>
      </c>
      <c r="AD6007">
        <v>20</v>
      </c>
      <c r="AE6007">
        <v>-2</v>
      </c>
      <c r="AF6007">
        <v>4</v>
      </c>
      <c r="AG6007">
        <v>2.2999999999999998</v>
      </c>
      <c r="AH6007">
        <v>315</v>
      </c>
    </row>
    <row r="6008" spans="1:34" hidden="1" x14ac:dyDescent="0.25">
      <c r="A6008" t="s">
        <v>22863</v>
      </c>
      <c r="B6008" t="s">
        <v>22864</v>
      </c>
      <c r="C6008" s="1" t="str">
        <f t="shared" si="965"/>
        <v>21:0624</v>
      </c>
      <c r="D6008" s="1" t="str">
        <f t="shared" si="969"/>
        <v>21:0195</v>
      </c>
      <c r="E6008" t="s">
        <v>22865</v>
      </c>
      <c r="F6008" t="s">
        <v>22866</v>
      </c>
      <c r="H6008">
        <v>62.9131699</v>
      </c>
      <c r="I6008">
        <v>-140.53678719999999</v>
      </c>
      <c r="J6008" s="1" t="str">
        <f t="shared" si="970"/>
        <v>NGR bulk stream sediment</v>
      </c>
      <c r="K6008" s="1" t="str">
        <f t="shared" si="971"/>
        <v>&lt;177 micron (NGR)</v>
      </c>
      <c r="L6008">
        <v>75</v>
      </c>
      <c r="M6008" t="s">
        <v>76</v>
      </c>
      <c r="N6008">
        <v>1465</v>
      </c>
      <c r="O6008">
        <v>55</v>
      </c>
      <c r="P6008">
        <v>13</v>
      </c>
      <c r="Q6008">
        <v>8</v>
      </c>
      <c r="R6008">
        <v>14</v>
      </c>
      <c r="S6008">
        <v>9</v>
      </c>
      <c r="T6008">
        <v>-0.2</v>
      </c>
      <c r="U6008">
        <v>280</v>
      </c>
      <c r="V6008">
        <v>3.6</v>
      </c>
      <c r="W6008">
        <v>-0.2</v>
      </c>
      <c r="X6008">
        <v>3</v>
      </c>
      <c r="Y6008">
        <v>-2</v>
      </c>
      <c r="Z6008">
        <v>46</v>
      </c>
      <c r="AA6008">
        <v>0.3</v>
      </c>
      <c r="AB6008">
        <v>3</v>
      </c>
      <c r="AC6008">
        <v>800</v>
      </c>
      <c r="AD6008">
        <v>20</v>
      </c>
      <c r="AE6008">
        <v>-2</v>
      </c>
      <c r="AF6008">
        <v>6.2</v>
      </c>
      <c r="AG6008">
        <v>2.1</v>
      </c>
      <c r="AH6008">
        <v>210</v>
      </c>
    </row>
    <row r="6009" spans="1:34" hidden="1" x14ac:dyDescent="0.25">
      <c r="A6009" t="s">
        <v>22867</v>
      </c>
      <c r="B6009" t="s">
        <v>22868</v>
      </c>
      <c r="C6009" s="1" t="str">
        <f t="shared" si="965"/>
        <v>21:0624</v>
      </c>
      <c r="D6009" s="1" t="str">
        <f t="shared" si="969"/>
        <v>21:0195</v>
      </c>
      <c r="E6009" t="s">
        <v>22869</v>
      </c>
      <c r="F6009" t="s">
        <v>22870</v>
      </c>
      <c r="H6009">
        <v>62.912632500000001</v>
      </c>
      <c r="I6009">
        <v>-140.5682712</v>
      </c>
      <c r="J6009" s="1" t="str">
        <f t="shared" si="970"/>
        <v>NGR bulk stream sediment</v>
      </c>
      <c r="K6009" s="1" t="str">
        <f t="shared" si="971"/>
        <v>&lt;177 micron (NGR)</v>
      </c>
      <c r="L6009">
        <v>75</v>
      </c>
      <c r="M6009" t="s">
        <v>81</v>
      </c>
      <c r="N6009">
        <v>1466</v>
      </c>
      <c r="O6009">
        <v>58</v>
      </c>
      <c r="P6009">
        <v>19</v>
      </c>
      <c r="Q6009">
        <v>4</v>
      </c>
      <c r="R6009">
        <v>18</v>
      </c>
      <c r="S6009">
        <v>6</v>
      </c>
      <c r="T6009">
        <v>-0.2</v>
      </c>
      <c r="U6009">
        <v>300</v>
      </c>
      <c r="V6009">
        <v>2.2999999999999998</v>
      </c>
      <c r="W6009">
        <v>-0.2</v>
      </c>
      <c r="X6009">
        <v>2</v>
      </c>
      <c r="Y6009">
        <v>-2</v>
      </c>
      <c r="Z6009">
        <v>41</v>
      </c>
      <c r="AA6009">
        <v>0.4</v>
      </c>
      <c r="AB6009">
        <v>3</v>
      </c>
      <c r="AC6009">
        <v>644</v>
      </c>
      <c r="AD6009">
        <v>20</v>
      </c>
      <c r="AE6009">
        <v>-2</v>
      </c>
      <c r="AF6009">
        <v>8.4</v>
      </c>
      <c r="AG6009">
        <v>1.5</v>
      </c>
      <c r="AH6009">
        <v>215</v>
      </c>
    </row>
    <row r="6010" spans="1:34" hidden="1" x14ac:dyDescent="0.25">
      <c r="A6010" t="s">
        <v>22871</v>
      </c>
      <c r="B6010" t="s">
        <v>22872</v>
      </c>
      <c r="C6010" s="1" t="str">
        <f t="shared" si="965"/>
        <v>21:0624</v>
      </c>
      <c r="D6010" s="1" t="str">
        <f t="shared" si="969"/>
        <v>21:0195</v>
      </c>
      <c r="E6010" t="s">
        <v>22873</v>
      </c>
      <c r="F6010" t="s">
        <v>22874</v>
      </c>
      <c r="H6010">
        <v>62.926071800000003</v>
      </c>
      <c r="I6010">
        <v>-140.5605702</v>
      </c>
      <c r="J6010" s="1" t="str">
        <f t="shared" si="970"/>
        <v>NGR bulk stream sediment</v>
      </c>
      <c r="K6010" s="1" t="str">
        <f t="shared" si="971"/>
        <v>&lt;177 micron (NGR)</v>
      </c>
      <c r="L6010">
        <v>75</v>
      </c>
      <c r="M6010" t="s">
        <v>86</v>
      </c>
      <c r="N6010">
        <v>1467</v>
      </c>
      <c r="O6010">
        <v>53</v>
      </c>
      <c r="P6010">
        <v>13</v>
      </c>
      <c r="Q6010">
        <v>6</v>
      </c>
      <c r="R6010">
        <v>15</v>
      </c>
      <c r="S6010">
        <v>8</v>
      </c>
      <c r="T6010">
        <v>-0.2</v>
      </c>
      <c r="U6010">
        <v>610</v>
      </c>
      <c r="V6010">
        <v>2.5</v>
      </c>
      <c r="W6010">
        <v>-0.2</v>
      </c>
      <c r="X6010">
        <v>2</v>
      </c>
      <c r="Y6010">
        <v>-2</v>
      </c>
      <c r="Z6010">
        <v>46</v>
      </c>
      <c r="AA6010">
        <v>0.4</v>
      </c>
      <c r="AB6010">
        <v>1</v>
      </c>
      <c r="AC6010">
        <v>728</v>
      </c>
      <c r="AD6010">
        <v>30</v>
      </c>
      <c r="AE6010">
        <v>-2</v>
      </c>
      <c r="AF6010">
        <v>7.6</v>
      </c>
      <c r="AG6010">
        <v>5.0999999999999996</v>
      </c>
      <c r="AH6010">
        <v>255</v>
      </c>
    </row>
    <row r="6011" spans="1:34" hidden="1" x14ac:dyDescent="0.25">
      <c r="A6011" t="s">
        <v>22875</v>
      </c>
      <c r="B6011" t="s">
        <v>22876</v>
      </c>
      <c r="C6011" s="1" t="str">
        <f t="shared" si="965"/>
        <v>21:0624</v>
      </c>
      <c r="D6011" s="1" t="str">
        <f t="shared" si="969"/>
        <v>21:0195</v>
      </c>
      <c r="E6011" t="s">
        <v>22877</v>
      </c>
      <c r="F6011" t="s">
        <v>22878</v>
      </c>
      <c r="H6011">
        <v>62.931784299999997</v>
      </c>
      <c r="I6011">
        <v>-140.550498</v>
      </c>
      <c r="J6011" s="1" t="str">
        <f t="shared" si="970"/>
        <v>NGR bulk stream sediment</v>
      </c>
      <c r="K6011" s="1" t="str">
        <f t="shared" si="971"/>
        <v>&lt;177 micron (NGR)</v>
      </c>
      <c r="L6011">
        <v>75</v>
      </c>
      <c r="M6011" t="s">
        <v>91</v>
      </c>
      <c r="N6011">
        <v>1468</v>
      </c>
      <c r="O6011">
        <v>96</v>
      </c>
      <c r="P6011">
        <v>16</v>
      </c>
      <c r="Q6011">
        <v>7</v>
      </c>
      <c r="R6011">
        <v>11</v>
      </c>
      <c r="S6011">
        <v>28</v>
      </c>
      <c r="T6011">
        <v>0.4</v>
      </c>
      <c r="U6011">
        <v>4400</v>
      </c>
      <c r="V6011">
        <v>5.5</v>
      </c>
      <c r="W6011">
        <v>0.2</v>
      </c>
      <c r="X6011">
        <v>4</v>
      </c>
      <c r="Y6011">
        <v>-2</v>
      </c>
      <c r="Z6011">
        <v>79</v>
      </c>
      <c r="AA6011">
        <v>0.4</v>
      </c>
      <c r="AB6011">
        <v>4</v>
      </c>
      <c r="AC6011">
        <v>1250</v>
      </c>
      <c r="AD6011">
        <v>60</v>
      </c>
      <c r="AE6011">
        <v>-2</v>
      </c>
      <c r="AF6011">
        <v>28.4</v>
      </c>
      <c r="AG6011">
        <v>1.9</v>
      </c>
      <c r="AH6011">
        <v>245</v>
      </c>
    </row>
    <row r="6012" spans="1:34" hidden="1" x14ac:dyDescent="0.25">
      <c r="A6012" t="s">
        <v>22879</v>
      </c>
      <c r="B6012" t="s">
        <v>22880</v>
      </c>
      <c r="C6012" s="1" t="str">
        <f t="shared" si="965"/>
        <v>21:0624</v>
      </c>
      <c r="D6012" s="1" t="str">
        <f t="shared" si="969"/>
        <v>21:0195</v>
      </c>
      <c r="E6012" t="s">
        <v>22881</v>
      </c>
      <c r="F6012" t="s">
        <v>22882</v>
      </c>
      <c r="H6012">
        <v>62.955599999999997</v>
      </c>
      <c r="I6012">
        <v>-140.56913589999999</v>
      </c>
      <c r="J6012" s="1" t="str">
        <f t="shared" si="970"/>
        <v>NGR bulk stream sediment</v>
      </c>
      <c r="K6012" s="1" t="str">
        <f t="shared" si="971"/>
        <v>&lt;177 micron (NGR)</v>
      </c>
      <c r="L6012">
        <v>75</v>
      </c>
      <c r="M6012" t="s">
        <v>96</v>
      </c>
      <c r="N6012">
        <v>1469</v>
      </c>
      <c r="O6012">
        <v>53</v>
      </c>
      <c r="P6012">
        <v>12</v>
      </c>
      <c r="Q6012">
        <v>4</v>
      </c>
      <c r="R6012">
        <v>11</v>
      </c>
      <c r="S6012">
        <v>7</v>
      </c>
      <c r="T6012">
        <v>-0.2</v>
      </c>
      <c r="U6012">
        <v>340</v>
      </c>
      <c r="V6012">
        <v>2.5</v>
      </c>
      <c r="W6012">
        <v>-0.2</v>
      </c>
      <c r="X6012">
        <v>1</v>
      </c>
      <c r="Y6012">
        <v>-2</v>
      </c>
      <c r="Z6012">
        <v>46</v>
      </c>
      <c r="AA6012">
        <v>0.5</v>
      </c>
      <c r="AB6012">
        <v>4</v>
      </c>
      <c r="AC6012">
        <v>869</v>
      </c>
      <c r="AD6012">
        <v>20</v>
      </c>
      <c r="AE6012">
        <v>2</v>
      </c>
      <c r="AF6012">
        <v>6.6</v>
      </c>
      <c r="AG6012">
        <v>2.8</v>
      </c>
      <c r="AH6012">
        <v>340</v>
      </c>
    </row>
    <row r="6013" spans="1:34" hidden="1" x14ac:dyDescent="0.25">
      <c r="A6013" t="s">
        <v>22883</v>
      </c>
      <c r="B6013" t="s">
        <v>22884</v>
      </c>
      <c r="C6013" s="1" t="str">
        <f t="shared" si="965"/>
        <v>21:0624</v>
      </c>
      <c r="D6013" s="1" t="str">
        <f t="shared" si="969"/>
        <v>21:0195</v>
      </c>
      <c r="E6013" t="s">
        <v>22885</v>
      </c>
      <c r="F6013" t="s">
        <v>22886</v>
      </c>
      <c r="H6013">
        <v>62.957466500000002</v>
      </c>
      <c r="I6013">
        <v>-140.55455929999999</v>
      </c>
      <c r="J6013" s="1" t="str">
        <f t="shared" si="970"/>
        <v>NGR bulk stream sediment</v>
      </c>
      <c r="K6013" s="1" t="str">
        <f t="shared" si="971"/>
        <v>&lt;177 micron (NGR)</v>
      </c>
      <c r="L6013">
        <v>75</v>
      </c>
      <c r="M6013" t="s">
        <v>101</v>
      </c>
      <c r="N6013">
        <v>1470</v>
      </c>
      <c r="O6013">
        <v>53</v>
      </c>
      <c r="P6013">
        <v>11</v>
      </c>
      <c r="Q6013">
        <v>4</v>
      </c>
      <c r="R6013">
        <v>8</v>
      </c>
      <c r="S6013">
        <v>7</v>
      </c>
      <c r="T6013">
        <v>-0.2</v>
      </c>
      <c r="U6013">
        <v>300</v>
      </c>
      <c r="V6013">
        <v>2.5</v>
      </c>
      <c r="W6013">
        <v>-0.2</v>
      </c>
      <c r="X6013">
        <v>1</v>
      </c>
      <c r="Y6013">
        <v>-2</v>
      </c>
      <c r="Z6013">
        <v>47</v>
      </c>
      <c r="AA6013">
        <v>-0.2</v>
      </c>
      <c r="AB6013">
        <v>3</v>
      </c>
      <c r="AC6013">
        <v>881</v>
      </c>
      <c r="AD6013">
        <v>10</v>
      </c>
      <c r="AE6013">
        <v>2</v>
      </c>
      <c r="AF6013">
        <v>5.8</v>
      </c>
      <c r="AG6013">
        <v>1.8</v>
      </c>
      <c r="AH6013">
        <v>370</v>
      </c>
    </row>
    <row r="6014" spans="1:34" hidden="1" x14ac:dyDescent="0.25">
      <c r="A6014" t="s">
        <v>22887</v>
      </c>
      <c r="B6014" t="s">
        <v>22888</v>
      </c>
      <c r="C6014" s="1" t="str">
        <f t="shared" si="965"/>
        <v>21:0624</v>
      </c>
      <c r="D6014" s="1" t="str">
        <f t="shared" si="969"/>
        <v>21:0195</v>
      </c>
      <c r="E6014" t="s">
        <v>22889</v>
      </c>
      <c r="F6014" t="s">
        <v>22890</v>
      </c>
      <c r="H6014">
        <v>62.978884200000003</v>
      </c>
      <c r="I6014">
        <v>-140.43244820000001</v>
      </c>
      <c r="J6014" s="1" t="str">
        <f t="shared" si="970"/>
        <v>NGR bulk stream sediment</v>
      </c>
      <c r="K6014" s="1" t="str">
        <f t="shared" si="971"/>
        <v>&lt;177 micron (NGR)</v>
      </c>
      <c r="L6014">
        <v>75</v>
      </c>
      <c r="M6014" t="s">
        <v>106</v>
      </c>
      <c r="N6014">
        <v>1471</v>
      </c>
      <c r="O6014">
        <v>46</v>
      </c>
      <c r="P6014">
        <v>9</v>
      </c>
      <c r="Q6014">
        <v>4</v>
      </c>
      <c r="R6014">
        <v>8</v>
      </c>
      <c r="S6014">
        <v>7</v>
      </c>
      <c r="T6014">
        <v>0.2</v>
      </c>
      <c r="U6014">
        <v>240</v>
      </c>
      <c r="V6014">
        <v>2.1</v>
      </c>
      <c r="W6014">
        <v>0.2</v>
      </c>
      <c r="X6014">
        <v>1</v>
      </c>
      <c r="Y6014">
        <v>-2</v>
      </c>
      <c r="Z6014">
        <v>45</v>
      </c>
      <c r="AA6014">
        <v>0.3</v>
      </c>
      <c r="AB6014">
        <v>2</v>
      </c>
      <c r="AC6014">
        <v>875</v>
      </c>
      <c r="AD6014">
        <v>10</v>
      </c>
      <c r="AE6014">
        <v>-2</v>
      </c>
      <c r="AF6014">
        <v>3</v>
      </c>
      <c r="AG6014">
        <v>3.3</v>
      </c>
      <c r="AH6014">
        <v>460</v>
      </c>
    </row>
    <row r="6015" spans="1:34" hidden="1" x14ac:dyDescent="0.25">
      <c r="A6015" t="s">
        <v>22891</v>
      </c>
      <c r="B6015" t="s">
        <v>22892</v>
      </c>
      <c r="C6015" s="1" t="str">
        <f t="shared" si="965"/>
        <v>21:0624</v>
      </c>
      <c r="D6015" s="1" t="str">
        <f t="shared" si="969"/>
        <v>21:0195</v>
      </c>
      <c r="E6015" t="s">
        <v>22893</v>
      </c>
      <c r="F6015" t="s">
        <v>22894</v>
      </c>
      <c r="H6015">
        <v>62.981510200000002</v>
      </c>
      <c r="I6015">
        <v>-140.44279520000001</v>
      </c>
      <c r="J6015" s="1" t="str">
        <f t="shared" si="970"/>
        <v>NGR bulk stream sediment</v>
      </c>
      <c r="K6015" s="1" t="str">
        <f t="shared" si="971"/>
        <v>&lt;177 micron (NGR)</v>
      </c>
      <c r="L6015">
        <v>75</v>
      </c>
      <c r="M6015" t="s">
        <v>111</v>
      </c>
      <c r="N6015">
        <v>1472</v>
      </c>
      <c r="O6015">
        <v>41</v>
      </c>
      <c r="P6015">
        <v>10</v>
      </c>
      <c r="Q6015">
        <v>3</v>
      </c>
      <c r="R6015">
        <v>12</v>
      </c>
      <c r="S6015">
        <v>7</v>
      </c>
      <c r="T6015">
        <v>-0.2</v>
      </c>
      <c r="U6015">
        <v>200</v>
      </c>
      <c r="V6015">
        <v>2.1</v>
      </c>
      <c r="W6015">
        <v>-0.2</v>
      </c>
      <c r="X6015">
        <v>1</v>
      </c>
      <c r="Y6015">
        <v>-2</v>
      </c>
      <c r="Z6015">
        <v>36</v>
      </c>
      <c r="AA6015">
        <v>0.4</v>
      </c>
      <c r="AB6015">
        <v>3</v>
      </c>
      <c r="AC6015">
        <v>797</v>
      </c>
      <c r="AD6015">
        <v>10</v>
      </c>
      <c r="AE6015">
        <v>-2</v>
      </c>
      <c r="AF6015">
        <v>5</v>
      </c>
      <c r="AG6015">
        <v>2.8</v>
      </c>
      <c r="AH6015">
        <v>340</v>
      </c>
    </row>
    <row r="6016" spans="1:34" hidden="1" x14ac:dyDescent="0.25">
      <c r="A6016" t="s">
        <v>22895</v>
      </c>
      <c r="B6016" t="s">
        <v>22896</v>
      </c>
      <c r="C6016" s="1" t="str">
        <f t="shared" ref="C6016:C6079" si="972">HYPERLINK("http://geochem.nrcan.gc.ca/cdogs/content/bdl/bdl210624_e.htm", "21:0624")</f>
        <v>21:0624</v>
      </c>
      <c r="D6016" s="1" t="str">
        <f t="shared" si="969"/>
        <v>21:0195</v>
      </c>
      <c r="E6016" t="s">
        <v>22897</v>
      </c>
      <c r="F6016" t="s">
        <v>22898</v>
      </c>
      <c r="H6016">
        <v>62.995705700000002</v>
      </c>
      <c r="I6016">
        <v>-140.38966110000001</v>
      </c>
      <c r="J6016" s="1" t="str">
        <f t="shared" si="970"/>
        <v>NGR bulk stream sediment</v>
      </c>
      <c r="K6016" s="1" t="str">
        <f t="shared" si="971"/>
        <v>&lt;177 micron (NGR)</v>
      </c>
      <c r="L6016">
        <v>75</v>
      </c>
      <c r="M6016" t="s">
        <v>116</v>
      </c>
      <c r="N6016">
        <v>1473</v>
      </c>
      <c r="O6016">
        <v>48</v>
      </c>
      <c r="P6016">
        <v>12</v>
      </c>
      <c r="Q6016">
        <v>5</v>
      </c>
      <c r="R6016">
        <v>14</v>
      </c>
      <c r="S6016">
        <v>7</v>
      </c>
      <c r="T6016">
        <v>0.3</v>
      </c>
      <c r="U6016">
        <v>280</v>
      </c>
      <c r="V6016">
        <v>2.2999999999999998</v>
      </c>
      <c r="W6016">
        <v>-0.2</v>
      </c>
      <c r="X6016">
        <v>1</v>
      </c>
      <c r="Y6016">
        <v>-2</v>
      </c>
      <c r="Z6016">
        <v>45</v>
      </c>
      <c r="AA6016">
        <v>0.2</v>
      </c>
      <c r="AB6016">
        <v>2</v>
      </c>
      <c r="AC6016">
        <v>713</v>
      </c>
      <c r="AD6016">
        <v>20</v>
      </c>
      <c r="AE6016">
        <v>-2</v>
      </c>
      <c r="AF6016">
        <v>4.5999999999999996</v>
      </c>
      <c r="AG6016">
        <v>10.199999999999999</v>
      </c>
      <c r="AH6016">
        <v>360</v>
      </c>
    </row>
    <row r="6017" spans="1:34" hidden="1" x14ac:dyDescent="0.25">
      <c r="A6017" t="s">
        <v>22899</v>
      </c>
      <c r="B6017" t="s">
        <v>22900</v>
      </c>
      <c r="C6017" s="1" t="str">
        <f t="shared" si="972"/>
        <v>21:0624</v>
      </c>
      <c r="D6017" s="1" t="str">
        <f t="shared" si="969"/>
        <v>21:0195</v>
      </c>
      <c r="E6017" t="s">
        <v>22901</v>
      </c>
      <c r="F6017" t="s">
        <v>22902</v>
      </c>
      <c r="H6017">
        <v>62.9541738</v>
      </c>
      <c r="I6017">
        <v>-140.3054673</v>
      </c>
      <c r="J6017" s="1" t="str">
        <f t="shared" si="970"/>
        <v>NGR bulk stream sediment</v>
      </c>
      <c r="K6017" s="1" t="str">
        <f t="shared" si="971"/>
        <v>&lt;177 micron (NGR)</v>
      </c>
      <c r="L6017">
        <v>75</v>
      </c>
      <c r="M6017" t="s">
        <v>121</v>
      </c>
      <c r="N6017">
        <v>1474</v>
      </c>
      <c r="O6017">
        <v>75</v>
      </c>
      <c r="P6017">
        <v>20</v>
      </c>
      <c r="Q6017">
        <v>7</v>
      </c>
      <c r="R6017">
        <v>19</v>
      </c>
      <c r="S6017">
        <v>11</v>
      </c>
      <c r="T6017">
        <v>0.2</v>
      </c>
      <c r="U6017">
        <v>560</v>
      </c>
      <c r="V6017">
        <v>2.8</v>
      </c>
      <c r="W6017">
        <v>0.2</v>
      </c>
      <c r="X6017">
        <v>2</v>
      </c>
      <c r="Y6017">
        <v>-2</v>
      </c>
      <c r="Z6017">
        <v>50</v>
      </c>
      <c r="AA6017">
        <v>0.5</v>
      </c>
      <c r="AB6017">
        <v>3</v>
      </c>
      <c r="AC6017">
        <v>849</v>
      </c>
      <c r="AD6017">
        <v>80</v>
      </c>
      <c r="AE6017">
        <v>-2</v>
      </c>
      <c r="AF6017">
        <v>16</v>
      </c>
      <c r="AG6017">
        <v>17.100000000000001</v>
      </c>
      <c r="AH6017">
        <v>465</v>
      </c>
    </row>
    <row r="6018" spans="1:34" hidden="1" x14ac:dyDescent="0.25">
      <c r="A6018" t="s">
        <v>22903</v>
      </c>
      <c r="B6018" t="s">
        <v>22904</v>
      </c>
      <c r="C6018" s="1" t="str">
        <f t="shared" si="972"/>
        <v>21:0624</v>
      </c>
      <c r="D6018" s="1" t="str">
        <f t="shared" si="969"/>
        <v>21:0195</v>
      </c>
      <c r="E6018" t="s">
        <v>22905</v>
      </c>
      <c r="F6018" t="s">
        <v>22906</v>
      </c>
      <c r="H6018">
        <v>62.933720899999997</v>
      </c>
      <c r="I6018">
        <v>-140.30236619999999</v>
      </c>
      <c r="J6018" s="1" t="str">
        <f t="shared" si="970"/>
        <v>NGR bulk stream sediment</v>
      </c>
      <c r="K6018" s="1" t="str">
        <f t="shared" si="971"/>
        <v>&lt;177 micron (NGR)</v>
      </c>
      <c r="L6018">
        <v>75</v>
      </c>
      <c r="M6018" t="s">
        <v>126</v>
      </c>
      <c r="N6018">
        <v>1475</v>
      </c>
      <c r="O6018">
        <v>49</v>
      </c>
      <c r="P6018">
        <v>17</v>
      </c>
      <c r="Q6018">
        <v>7</v>
      </c>
      <c r="R6018">
        <v>15</v>
      </c>
      <c r="S6018">
        <v>11</v>
      </c>
      <c r="T6018">
        <v>-0.2</v>
      </c>
      <c r="U6018">
        <v>1600</v>
      </c>
      <c r="V6018">
        <v>13.5</v>
      </c>
      <c r="W6018">
        <v>-0.2</v>
      </c>
      <c r="X6018">
        <v>11</v>
      </c>
      <c r="Y6018">
        <v>-2</v>
      </c>
      <c r="Z6018">
        <v>146</v>
      </c>
      <c r="AA6018">
        <v>0.5</v>
      </c>
      <c r="AB6018">
        <v>4</v>
      </c>
      <c r="AC6018">
        <v>655</v>
      </c>
      <c r="AD6018">
        <v>85</v>
      </c>
      <c r="AE6018">
        <v>-2</v>
      </c>
      <c r="AF6018">
        <v>3.1</v>
      </c>
      <c r="AG6018">
        <v>24.2</v>
      </c>
      <c r="AH6018">
        <v>225</v>
      </c>
    </row>
    <row r="6019" spans="1:34" hidden="1" x14ac:dyDescent="0.25">
      <c r="A6019" t="s">
        <v>22907</v>
      </c>
      <c r="B6019" t="s">
        <v>22908</v>
      </c>
      <c r="C6019" s="1" t="str">
        <f t="shared" si="972"/>
        <v>21:0624</v>
      </c>
      <c r="D6019" s="1" t="str">
        <f t="shared" si="969"/>
        <v>21:0195</v>
      </c>
      <c r="E6019" t="s">
        <v>22909</v>
      </c>
      <c r="F6019" t="s">
        <v>22910</v>
      </c>
      <c r="H6019">
        <v>62.9730597</v>
      </c>
      <c r="I6019">
        <v>-140.2360003</v>
      </c>
      <c r="J6019" s="1" t="str">
        <f t="shared" si="970"/>
        <v>NGR bulk stream sediment</v>
      </c>
      <c r="K6019" s="1" t="str">
        <f t="shared" si="971"/>
        <v>&lt;177 micron (NGR)</v>
      </c>
      <c r="L6019">
        <v>75</v>
      </c>
      <c r="M6019" t="s">
        <v>131</v>
      </c>
      <c r="N6019">
        <v>1476</v>
      </c>
      <c r="O6019">
        <v>41</v>
      </c>
      <c r="P6019">
        <v>14</v>
      </c>
      <c r="Q6019">
        <v>5</v>
      </c>
      <c r="R6019">
        <v>17</v>
      </c>
      <c r="S6019">
        <v>6</v>
      </c>
      <c r="T6019">
        <v>0.2</v>
      </c>
      <c r="U6019">
        <v>220</v>
      </c>
      <c r="V6019">
        <v>1.88</v>
      </c>
      <c r="W6019">
        <v>-0.2</v>
      </c>
      <c r="X6019">
        <v>2</v>
      </c>
      <c r="Y6019">
        <v>-2</v>
      </c>
      <c r="Z6019">
        <v>29</v>
      </c>
      <c r="AA6019">
        <v>0.2</v>
      </c>
      <c r="AB6019">
        <v>3</v>
      </c>
      <c r="AC6019">
        <v>621</v>
      </c>
      <c r="AD6019">
        <v>10</v>
      </c>
      <c r="AE6019">
        <v>2</v>
      </c>
      <c r="AF6019">
        <v>4.8</v>
      </c>
      <c r="AG6019">
        <v>2.2000000000000002</v>
      </c>
      <c r="AH6019">
        <v>290</v>
      </c>
    </row>
    <row r="6020" spans="1:34" hidden="1" x14ac:dyDescent="0.25">
      <c r="A6020" t="s">
        <v>22911</v>
      </c>
      <c r="B6020" t="s">
        <v>22912</v>
      </c>
      <c r="C6020" s="1" t="str">
        <f t="shared" si="972"/>
        <v>21:0624</v>
      </c>
      <c r="D6020" s="1" t="str">
        <f t="shared" si="969"/>
        <v>21:0195</v>
      </c>
      <c r="E6020" t="s">
        <v>22913</v>
      </c>
      <c r="F6020" t="s">
        <v>22914</v>
      </c>
      <c r="H6020">
        <v>62.928642099999998</v>
      </c>
      <c r="I6020">
        <v>-140.21206380000001</v>
      </c>
      <c r="J6020" s="1" t="str">
        <f t="shared" si="970"/>
        <v>NGR bulk stream sediment</v>
      </c>
      <c r="K6020" s="1" t="str">
        <f t="shared" si="971"/>
        <v>&lt;177 micron (NGR)</v>
      </c>
      <c r="L6020">
        <v>76</v>
      </c>
      <c r="M6020" t="s">
        <v>38</v>
      </c>
      <c r="N6020">
        <v>1477</v>
      </c>
      <c r="O6020">
        <v>39</v>
      </c>
      <c r="P6020">
        <v>12</v>
      </c>
      <c r="Q6020">
        <v>3</v>
      </c>
      <c r="R6020">
        <v>17</v>
      </c>
      <c r="S6020">
        <v>7</v>
      </c>
      <c r="T6020">
        <v>-0.2</v>
      </c>
      <c r="U6020">
        <v>210</v>
      </c>
      <c r="V6020">
        <v>1.8</v>
      </c>
      <c r="W6020">
        <v>-0.2</v>
      </c>
      <c r="X6020">
        <v>2</v>
      </c>
      <c r="Y6020">
        <v>-2</v>
      </c>
      <c r="Z6020">
        <v>29</v>
      </c>
      <c r="AA6020">
        <v>0.4</v>
      </c>
      <c r="AB6020">
        <v>2</v>
      </c>
      <c r="AC6020">
        <v>583</v>
      </c>
      <c r="AD6020">
        <v>10</v>
      </c>
      <c r="AE6020">
        <v>-2</v>
      </c>
      <c r="AF6020">
        <v>5.8</v>
      </c>
      <c r="AG6020">
        <v>1.8</v>
      </c>
      <c r="AH6020">
        <v>215</v>
      </c>
    </row>
    <row r="6021" spans="1:34" hidden="1" x14ac:dyDescent="0.25">
      <c r="A6021" t="s">
        <v>22915</v>
      </c>
      <c r="B6021" t="s">
        <v>22916</v>
      </c>
      <c r="C6021" s="1" t="str">
        <f t="shared" si="972"/>
        <v>21:0624</v>
      </c>
      <c r="D6021" s="1" t="str">
        <f t="shared" si="969"/>
        <v>21:0195</v>
      </c>
      <c r="E6021" t="s">
        <v>22917</v>
      </c>
      <c r="F6021" t="s">
        <v>22918</v>
      </c>
      <c r="H6021">
        <v>62.962702800000002</v>
      </c>
      <c r="I6021">
        <v>-140.20523309999999</v>
      </c>
      <c r="J6021" s="1" t="str">
        <f t="shared" si="970"/>
        <v>NGR bulk stream sediment</v>
      </c>
      <c r="K6021" s="1" t="str">
        <f t="shared" si="971"/>
        <v>&lt;177 micron (NGR)</v>
      </c>
      <c r="L6021">
        <v>76</v>
      </c>
      <c r="M6021" t="s">
        <v>43</v>
      </c>
      <c r="N6021">
        <v>1478</v>
      </c>
      <c r="O6021">
        <v>45</v>
      </c>
      <c r="P6021">
        <v>23</v>
      </c>
      <c r="Q6021">
        <v>10</v>
      </c>
      <c r="R6021">
        <v>22</v>
      </c>
      <c r="S6021">
        <v>8</v>
      </c>
      <c r="T6021">
        <v>0.3</v>
      </c>
      <c r="U6021">
        <v>290</v>
      </c>
      <c r="V6021">
        <v>2</v>
      </c>
      <c r="W6021">
        <v>0.2</v>
      </c>
      <c r="X6021">
        <v>4</v>
      </c>
      <c r="Y6021">
        <v>-2</v>
      </c>
      <c r="Z6021">
        <v>33</v>
      </c>
      <c r="AA6021">
        <v>0.9</v>
      </c>
      <c r="AB6021">
        <v>4</v>
      </c>
      <c r="AC6021">
        <v>661</v>
      </c>
      <c r="AD6021">
        <v>20</v>
      </c>
      <c r="AE6021">
        <v>-2</v>
      </c>
      <c r="AF6021">
        <v>5.8</v>
      </c>
      <c r="AG6021">
        <v>3</v>
      </c>
      <c r="AH6021">
        <v>200</v>
      </c>
    </row>
    <row r="6022" spans="1:34" hidden="1" x14ac:dyDescent="0.25">
      <c r="A6022" t="s">
        <v>22919</v>
      </c>
      <c r="B6022" t="s">
        <v>22920</v>
      </c>
      <c r="C6022" s="1" t="str">
        <f t="shared" si="972"/>
        <v>21:0624</v>
      </c>
      <c r="D6022" s="1" t="str">
        <f t="shared" si="969"/>
        <v>21:0195</v>
      </c>
      <c r="E6022" t="s">
        <v>22921</v>
      </c>
      <c r="F6022" t="s">
        <v>22922</v>
      </c>
      <c r="H6022">
        <v>62.957782700000003</v>
      </c>
      <c r="I6022">
        <v>-140.19387230000001</v>
      </c>
      <c r="J6022" s="1" t="str">
        <f t="shared" si="970"/>
        <v>NGR bulk stream sediment</v>
      </c>
      <c r="K6022" s="1" t="str">
        <f t="shared" si="971"/>
        <v>&lt;177 micron (NGR)</v>
      </c>
      <c r="L6022">
        <v>76</v>
      </c>
      <c r="M6022" t="s">
        <v>56</v>
      </c>
      <c r="N6022">
        <v>1479</v>
      </c>
      <c r="O6022">
        <v>42</v>
      </c>
      <c r="P6022">
        <v>14</v>
      </c>
      <c r="Q6022">
        <v>6</v>
      </c>
      <c r="R6022">
        <v>14</v>
      </c>
      <c r="S6022">
        <v>6</v>
      </c>
      <c r="T6022">
        <v>-0.2</v>
      </c>
      <c r="U6022">
        <v>230</v>
      </c>
      <c r="V6022">
        <v>1.8</v>
      </c>
      <c r="W6022">
        <v>-0.2</v>
      </c>
      <c r="X6022">
        <v>2</v>
      </c>
      <c r="Y6022">
        <v>-2</v>
      </c>
      <c r="Z6022">
        <v>29</v>
      </c>
      <c r="AA6022">
        <v>0.4</v>
      </c>
      <c r="AB6022">
        <v>2</v>
      </c>
      <c r="AC6022">
        <v>508</v>
      </c>
      <c r="AD6022">
        <v>10</v>
      </c>
      <c r="AE6022">
        <v>2</v>
      </c>
      <c r="AF6022">
        <v>4.4000000000000004</v>
      </c>
      <c r="AG6022">
        <v>2.5</v>
      </c>
      <c r="AH6022">
        <v>310</v>
      </c>
    </row>
    <row r="6023" spans="1:34" hidden="1" x14ac:dyDescent="0.25">
      <c r="A6023" t="s">
        <v>22923</v>
      </c>
      <c r="B6023" t="s">
        <v>22924</v>
      </c>
      <c r="C6023" s="1" t="str">
        <f t="shared" si="972"/>
        <v>21:0624</v>
      </c>
      <c r="D6023" s="1" t="str">
        <f t="shared" si="969"/>
        <v>21:0195</v>
      </c>
      <c r="E6023" t="s">
        <v>22913</v>
      </c>
      <c r="F6023" t="s">
        <v>22925</v>
      </c>
      <c r="H6023">
        <v>62.928642099999998</v>
      </c>
      <c r="I6023">
        <v>-140.21206380000001</v>
      </c>
      <c r="J6023" s="1" t="str">
        <f t="shared" si="970"/>
        <v>NGR bulk stream sediment</v>
      </c>
      <c r="K6023" s="1" t="str">
        <f t="shared" si="971"/>
        <v>&lt;177 micron (NGR)</v>
      </c>
      <c r="L6023">
        <v>76</v>
      </c>
      <c r="M6023" t="s">
        <v>51</v>
      </c>
      <c r="N6023">
        <v>1480</v>
      </c>
      <c r="O6023">
        <v>45</v>
      </c>
      <c r="P6023">
        <v>15</v>
      </c>
      <c r="Q6023">
        <v>5</v>
      </c>
      <c r="R6023">
        <v>19</v>
      </c>
      <c r="S6023">
        <v>8</v>
      </c>
      <c r="T6023">
        <v>0.3</v>
      </c>
      <c r="U6023">
        <v>220</v>
      </c>
      <c r="V6023">
        <v>1.8</v>
      </c>
      <c r="W6023">
        <v>-0.2</v>
      </c>
      <c r="X6023">
        <v>3</v>
      </c>
      <c r="Y6023">
        <v>-2</v>
      </c>
      <c r="Z6023">
        <v>34</v>
      </c>
      <c r="AA6023">
        <v>0.5</v>
      </c>
      <c r="AB6023">
        <v>4</v>
      </c>
      <c r="AC6023">
        <v>593</v>
      </c>
      <c r="AD6023">
        <v>15</v>
      </c>
      <c r="AE6023">
        <v>-2</v>
      </c>
      <c r="AF6023">
        <v>7.6</v>
      </c>
      <c r="AG6023">
        <v>1.8</v>
      </c>
      <c r="AH6023">
        <v>245</v>
      </c>
    </row>
    <row r="6024" spans="1:34" hidden="1" x14ac:dyDescent="0.25">
      <c r="A6024" t="s">
        <v>22926</v>
      </c>
      <c r="B6024" t="s">
        <v>22927</v>
      </c>
      <c r="C6024" s="1" t="str">
        <f t="shared" si="972"/>
        <v>21:0624</v>
      </c>
      <c r="D6024" s="1" t="str">
        <f t="shared" si="969"/>
        <v>21:0195</v>
      </c>
      <c r="E6024" t="s">
        <v>22913</v>
      </c>
      <c r="F6024" t="s">
        <v>22928</v>
      </c>
      <c r="H6024">
        <v>62.928642099999998</v>
      </c>
      <c r="I6024">
        <v>-140.21206380000001</v>
      </c>
      <c r="J6024" s="1" t="str">
        <f t="shared" si="970"/>
        <v>NGR bulk stream sediment</v>
      </c>
      <c r="K6024" s="1" t="str">
        <f t="shared" si="971"/>
        <v>&lt;177 micron (NGR)</v>
      </c>
      <c r="L6024">
        <v>76</v>
      </c>
      <c r="M6024" t="s">
        <v>47</v>
      </c>
      <c r="N6024">
        <v>1481</v>
      </c>
      <c r="O6024">
        <v>41</v>
      </c>
      <c r="P6024">
        <v>13</v>
      </c>
      <c r="Q6024">
        <v>2</v>
      </c>
      <c r="R6024">
        <v>17</v>
      </c>
      <c r="S6024">
        <v>6</v>
      </c>
      <c r="T6024">
        <v>-0.2</v>
      </c>
      <c r="U6024">
        <v>210</v>
      </c>
      <c r="V6024">
        <v>1.8</v>
      </c>
      <c r="W6024">
        <v>-0.2</v>
      </c>
      <c r="X6024">
        <v>2</v>
      </c>
      <c r="Y6024">
        <v>-2</v>
      </c>
      <c r="Z6024">
        <v>31</v>
      </c>
      <c r="AA6024">
        <v>0.4</v>
      </c>
      <c r="AB6024">
        <v>3</v>
      </c>
      <c r="AC6024">
        <v>650</v>
      </c>
      <c r="AD6024">
        <v>10</v>
      </c>
      <c r="AE6024">
        <v>-2</v>
      </c>
      <c r="AF6024">
        <v>4.8</v>
      </c>
      <c r="AG6024">
        <v>1.9</v>
      </c>
      <c r="AH6024">
        <v>255</v>
      </c>
    </row>
    <row r="6025" spans="1:34" hidden="1" x14ac:dyDescent="0.25">
      <c r="A6025" t="s">
        <v>22929</v>
      </c>
      <c r="B6025" t="s">
        <v>22930</v>
      </c>
      <c r="C6025" s="1" t="str">
        <f t="shared" si="972"/>
        <v>21:0624</v>
      </c>
      <c r="D6025" s="1" t="str">
        <f t="shared" si="969"/>
        <v>21:0195</v>
      </c>
      <c r="E6025" t="s">
        <v>22931</v>
      </c>
      <c r="F6025" t="s">
        <v>22932</v>
      </c>
      <c r="H6025">
        <v>62.897953200000003</v>
      </c>
      <c r="I6025">
        <v>-140.3097856</v>
      </c>
      <c r="J6025" s="1" t="str">
        <f t="shared" si="970"/>
        <v>NGR bulk stream sediment</v>
      </c>
      <c r="K6025" s="1" t="str">
        <f t="shared" si="971"/>
        <v>&lt;177 micron (NGR)</v>
      </c>
      <c r="L6025">
        <v>76</v>
      </c>
      <c r="M6025" t="s">
        <v>61</v>
      </c>
      <c r="N6025">
        <v>1482</v>
      </c>
      <c r="O6025">
        <v>50</v>
      </c>
      <c r="P6025">
        <v>16</v>
      </c>
      <c r="Q6025">
        <v>6</v>
      </c>
      <c r="R6025">
        <v>18</v>
      </c>
      <c r="S6025">
        <v>8</v>
      </c>
      <c r="T6025">
        <v>0.3</v>
      </c>
      <c r="U6025">
        <v>270</v>
      </c>
      <c r="V6025">
        <v>2.4</v>
      </c>
      <c r="W6025">
        <v>-0.2</v>
      </c>
      <c r="X6025">
        <v>2</v>
      </c>
      <c r="Y6025">
        <v>-2</v>
      </c>
      <c r="Z6025">
        <v>42</v>
      </c>
      <c r="AA6025">
        <v>0.7</v>
      </c>
      <c r="AB6025">
        <v>2</v>
      </c>
      <c r="AC6025">
        <v>608</v>
      </c>
      <c r="AD6025">
        <v>15</v>
      </c>
      <c r="AE6025">
        <v>-2</v>
      </c>
      <c r="AF6025">
        <v>5.8</v>
      </c>
      <c r="AG6025">
        <v>3.3</v>
      </c>
      <c r="AH6025">
        <v>265</v>
      </c>
    </row>
    <row r="6026" spans="1:34" hidden="1" x14ac:dyDescent="0.25">
      <c r="A6026" t="s">
        <v>22933</v>
      </c>
      <c r="B6026" t="s">
        <v>22934</v>
      </c>
      <c r="C6026" s="1" t="str">
        <f t="shared" si="972"/>
        <v>21:0624</v>
      </c>
      <c r="D6026" s="1" t="str">
        <f t="shared" si="969"/>
        <v>21:0195</v>
      </c>
      <c r="E6026" t="s">
        <v>22935</v>
      </c>
      <c r="F6026" t="s">
        <v>22936</v>
      </c>
      <c r="H6026">
        <v>62.895784499999998</v>
      </c>
      <c r="I6026">
        <v>-140.3463501</v>
      </c>
      <c r="J6026" s="1" t="str">
        <f t="shared" si="970"/>
        <v>NGR bulk stream sediment</v>
      </c>
      <c r="K6026" s="1" t="str">
        <f t="shared" si="971"/>
        <v>&lt;177 micron (NGR)</v>
      </c>
      <c r="L6026">
        <v>76</v>
      </c>
      <c r="M6026" t="s">
        <v>66</v>
      </c>
      <c r="N6026">
        <v>1483</v>
      </c>
      <c r="O6026">
        <v>58</v>
      </c>
      <c r="P6026">
        <v>16</v>
      </c>
      <c r="Q6026">
        <v>6</v>
      </c>
      <c r="R6026">
        <v>16</v>
      </c>
      <c r="S6026">
        <v>14</v>
      </c>
      <c r="T6026">
        <v>-0.2</v>
      </c>
      <c r="U6026">
        <v>780</v>
      </c>
      <c r="V6026">
        <v>2.4</v>
      </c>
      <c r="W6026">
        <v>-0.2</v>
      </c>
      <c r="X6026">
        <v>2</v>
      </c>
      <c r="Y6026">
        <v>2</v>
      </c>
      <c r="Z6026">
        <v>48</v>
      </c>
      <c r="AA6026">
        <v>0.6</v>
      </c>
      <c r="AB6026">
        <v>1</v>
      </c>
      <c r="AC6026">
        <v>602</v>
      </c>
      <c r="AD6026">
        <v>60</v>
      </c>
      <c r="AE6026">
        <v>-2</v>
      </c>
      <c r="AF6026">
        <v>10.6</v>
      </c>
      <c r="AG6026">
        <v>3.1</v>
      </c>
      <c r="AH6026">
        <v>235</v>
      </c>
    </row>
    <row r="6027" spans="1:34" hidden="1" x14ac:dyDescent="0.25">
      <c r="A6027" t="s">
        <v>22937</v>
      </c>
      <c r="B6027" t="s">
        <v>22938</v>
      </c>
      <c r="C6027" s="1" t="str">
        <f t="shared" si="972"/>
        <v>21:0624</v>
      </c>
      <c r="D6027" s="1" t="str">
        <f t="shared" si="969"/>
        <v>21:0195</v>
      </c>
      <c r="E6027" t="s">
        <v>22939</v>
      </c>
      <c r="F6027" t="s">
        <v>22940</v>
      </c>
      <c r="H6027">
        <v>62.867914200000001</v>
      </c>
      <c r="I6027">
        <v>-140.40070309999999</v>
      </c>
      <c r="J6027" s="1" t="str">
        <f t="shared" si="970"/>
        <v>NGR bulk stream sediment</v>
      </c>
      <c r="K6027" s="1" t="str">
        <f t="shared" si="971"/>
        <v>&lt;177 micron (NGR)</v>
      </c>
      <c r="L6027">
        <v>76</v>
      </c>
      <c r="M6027" t="s">
        <v>76</v>
      </c>
      <c r="N6027">
        <v>1484</v>
      </c>
      <c r="O6027">
        <v>44</v>
      </c>
      <c r="P6027">
        <v>10</v>
      </c>
      <c r="Q6027">
        <v>4</v>
      </c>
      <c r="R6027">
        <v>14</v>
      </c>
      <c r="S6027">
        <v>7</v>
      </c>
      <c r="T6027">
        <v>-0.2</v>
      </c>
      <c r="U6027">
        <v>176</v>
      </c>
      <c r="V6027">
        <v>2.1</v>
      </c>
      <c r="W6027">
        <v>0.2</v>
      </c>
      <c r="X6027">
        <v>1</v>
      </c>
      <c r="Y6027">
        <v>-2</v>
      </c>
      <c r="Z6027">
        <v>40</v>
      </c>
      <c r="AA6027">
        <v>0.4</v>
      </c>
      <c r="AB6027">
        <v>1</v>
      </c>
      <c r="AC6027">
        <v>529</v>
      </c>
      <c r="AD6027">
        <v>20</v>
      </c>
      <c r="AE6027">
        <v>-2</v>
      </c>
      <c r="AF6027">
        <v>4.4000000000000004</v>
      </c>
      <c r="AG6027">
        <v>4.0999999999999996</v>
      </c>
      <c r="AH6027">
        <v>285</v>
      </c>
    </row>
    <row r="6028" spans="1:34" hidden="1" x14ac:dyDescent="0.25">
      <c r="A6028" t="s">
        <v>22941</v>
      </c>
      <c r="B6028" t="s">
        <v>22942</v>
      </c>
      <c r="C6028" s="1" t="str">
        <f t="shared" si="972"/>
        <v>21:0624</v>
      </c>
      <c r="D6028" s="1" t="str">
        <f t="shared" si="969"/>
        <v>21:0195</v>
      </c>
      <c r="E6028" t="s">
        <v>22943</v>
      </c>
      <c r="F6028" t="s">
        <v>22944</v>
      </c>
      <c r="H6028">
        <v>62.901710100000003</v>
      </c>
      <c r="I6028">
        <v>-140.39084639999999</v>
      </c>
      <c r="J6028" s="1" t="str">
        <f t="shared" si="970"/>
        <v>NGR bulk stream sediment</v>
      </c>
      <c r="K6028" s="1" t="str">
        <f t="shared" si="971"/>
        <v>&lt;177 micron (NGR)</v>
      </c>
      <c r="L6028">
        <v>76</v>
      </c>
      <c r="M6028" t="s">
        <v>81</v>
      </c>
      <c r="N6028">
        <v>1485</v>
      </c>
      <c r="O6028">
        <v>52</v>
      </c>
      <c r="P6028">
        <v>17</v>
      </c>
      <c r="Q6028">
        <v>6</v>
      </c>
      <c r="R6028">
        <v>14</v>
      </c>
      <c r="S6028">
        <v>7</v>
      </c>
      <c r="T6028">
        <v>-0.2</v>
      </c>
      <c r="U6028">
        <v>220</v>
      </c>
      <c r="V6028">
        <v>2.2999999999999998</v>
      </c>
      <c r="W6028">
        <v>-0.2</v>
      </c>
      <c r="X6028">
        <v>2</v>
      </c>
      <c r="Y6028">
        <v>-2</v>
      </c>
      <c r="Z6028">
        <v>40</v>
      </c>
      <c r="AA6028">
        <v>0.5</v>
      </c>
      <c r="AB6028">
        <v>2</v>
      </c>
      <c r="AC6028">
        <v>795</v>
      </c>
      <c r="AD6028">
        <v>20</v>
      </c>
      <c r="AE6028">
        <v>-2</v>
      </c>
      <c r="AF6028">
        <v>8.6</v>
      </c>
      <c r="AG6028">
        <v>4.8</v>
      </c>
      <c r="AH6028">
        <v>255</v>
      </c>
    </row>
    <row r="6029" spans="1:34" hidden="1" x14ac:dyDescent="0.25">
      <c r="A6029" t="s">
        <v>22945</v>
      </c>
      <c r="B6029" t="s">
        <v>22946</v>
      </c>
      <c r="C6029" s="1" t="str">
        <f t="shared" si="972"/>
        <v>21:0624</v>
      </c>
      <c r="D6029" s="1" t="str">
        <f t="shared" si="969"/>
        <v>21:0195</v>
      </c>
      <c r="E6029" t="s">
        <v>22947</v>
      </c>
      <c r="F6029" t="s">
        <v>22948</v>
      </c>
      <c r="H6029">
        <v>62.923226499999998</v>
      </c>
      <c r="I6029">
        <v>-140.41678719999999</v>
      </c>
      <c r="J6029" s="1" t="str">
        <f t="shared" si="970"/>
        <v>NGR bulk stream sediment</v>
      </c>
      <c r="K6029" s="1" t="str">
        <f t="shared" si="971"/>
        <v>&lt;177 micron (NGR)</v>
      </c>
      <c r="L6029">
        <v>76</v>
      </c>
      <c r="M6029" t="s">
        <v>86</v>
      </c>
      <c r="N6029">
        <v>1486</v>
      </c>
      <c r="O6029">
        <v>64</v>
      </c>
      <c r="P6029">
        <v>11</v>
      </c>
      <c r="Q6029">
        <v>8</v>
      </c>
      <c r="R6029">
        <v>9</v>
      </c>
      <c r="S6029">
        <v>7</v>
      </c>
      <c r="T6029">
        <v>-0.2</v>
      </c>
      <c r="U6029">
        <v>440</v>
      </c>
      <c r="V6029">
        <v>2.5</v>
      </c>
      <c r="W6029">
        <v>-0.2</v>
      </c>
      <c r="X6029">
        <v>1</v>
      </c>
      <c r="Y6029">
        <v>-2</v>
      </c>
      <c r="Z6029">
        <v>43</v>
      </c>
      <c r="AA6029">
        <v>0.5</v>
      </c>
      <c r="AB6029">
        <v>3</v>
      </c>
      <c r="AC6029">
        <v>886</v>
      </c>
      <c r="AD6029">
        <v>25</v>
      </c>
      <c r="AE6029">
        <v>-2</v>
      </c>
      <c r="AF6029">
        <v>9.8000000000000007</v>
      </c>
      <c r="AG6029">
        <v>7</v>
      </c>
      <c r="AH6029">
        <v>350</v>
      </c>
    </row>
    <row r="6030" spans="1:34" hidden="1" x14ac:dyDescent="0.25">
      <c r="A6030" t="s">
        <v>22949</v>
      </c>
      <c r="B6030" t="s">
        <v>22950</v>
      </c>
      <c r="C6030" s="1" t="str">
        <f t="shared" si="972"/>
        <v>21:0624</v>
      </c>
      <c r="D6030" s="1" t="str">
        <f t="shared" si="969"/>
        <v>21:0195</v>
      </c>
      <c r="E6030" t="s">
        <v>22951</v>
      </c>
      <c r="F6030" t="s">
        <v>22952</v>
      </c>
      <c r="H6030">
        <v>62.919949899999999</v>
      </c>
      <c r="I6030">
        <v>-140.43209160000001</v>
      </c>
      <c r="J6030" s="1" t="str">
        <f t="shared" si="970"/>
        <v>NGR bulk stream sediment</v>
      </c>
      <c r="K6030" s="1" t="str">
        <f t="shared" si="971"/>
        <v>&lt;177 micron (NGR)</v>
      </c>
      <c r="L6030">
        <v>76</v>
      </c>
      <c r="M6030" t="s">
        <v>91</v>
      </c>
      <c r="N6030">
        <v>1487</v>
      </c>
      <c r="O6030">
        <v>50</v>
      </c>
      <c r="P6030">
        <v>23</v>
      </c>
      <c r="Q6030">
        <v>7</v>
      </c>
      <c r="R6030">
        <v>20</v>
      </c>
      <c r="S6030">
        <v>7</v>
      </c>
      <c r="T6030">
        <v>-0.2</v>
      </c>
      <c r="U6030">
        <v>290</v>
      </c>
      <c r="V6030">
        <v>2.4</v>
      </c>
      <c r="W6030">
        <v>-0.2</v>
      </c>
      <c r="X6030">
        <v>2</v>
      </c>
      <c r="Y6030">
        <v>-2</v>
      </c>
      <c r="Z6030">
        <v>43</v>
      </c>
      <c r="AA6030">
        <v>0.7</v>
      </c>
      <c r="AB6030">
        <v>5</v>
      </c>
      <c r="AC6030">
        <v>741</v>
      </c>
      <c r="AD6030">
        <v>15</v>
      </c>
      <c r="AE6030">
        <v>-2</v>
      </c>
      <c r="AF6030">
        <v>5.8</v>
      </c>
      <c r="AG6030">
        <v>4.9000000000000004</v>
      </c>
      <c r="AH6030">
        <v>245</v>
      </c>
    </row>
    <row r="6031" spans="1:34" hidden="1" x14ac:dyDescent="0.25">
      <c r="A6031" t="s">
        <v>22953</v>
      </c>
      <c r="B6031" t="s">
        <v>22954</v>
      </c>
      <c r="C6031" s="1" t="str">
        <f t="shared" si="972"/>
        <v>21:0624</v>
      </c>
      <c r="D6031" s="1" t="str">
        <f t="shared" si="969"/>
        <v>21:0195</v>
      </c>
      <c r="E6031" t="s">
        <v>22955</v>
      </c>
      <c r="F6031" t="s">
        <v>22956</v>
      </c>
      <c r="H6031">
        <v>62.894501699999999</v>
      </c>
      <c r="I6031">
        <v>-140.42701510000001</v>
      </c>
      <c r="J6031" s="1" t="str">
        <f t="shared" si="970"/>
        <v>NGR bulk stream sediment</v>
      </c>
      <c r="K6031" s="1" t="str">
        <f t="shared" si="971"/>
        <v>&lt;177 micron (NGR)</v>
      </c>
      <c r="L6031">
        <v>76</v>
      </c>
      <c r="M6031" t="s">
        <v>96</v>
      </c>
      <c r="N6031">
        <v>1488</v>
      </c>
      <c r="O6031">
        <v>46</v>
      </c>
      <c r="P6031">
        <v>13</v>
      </c>
      <c r="Q6031">
        <v>2</v>
      </c>
      <c r="R6031">
        <v>15</v>
      </c>
      <c r="S6031">
        <v>7</v>
      </c>
      <c r="T6031">
        <v>0.2</v>
      </c>
      <c r="U6031">
        <v>220</v>
      </c>
      <c r="V6031">
        <v>2.2000000000000002</v>
      </c>
      <c r="W6031">
        <v>-0.2</v>
      </c>
      <c r="X6031">
        <v>1</v>
      </c>
      <c r="Y6031">
        <v>2</v>
      </c>
      <c r="Z6031">
        <v>40</v>
      </c>
      <c r="AA6031">
        <v>0.3</v>
      </c>
      <c r="AB6031">
        <v>2</v>
      </c>
      <c r="AC6031">
        <v>599</v>
      </c>
      <c r="AD6031">
        <v>30</v>
      </c>
      <c r="AE6031">
        <v>2</v>
      </c>
      <c r="AF6031">
        <v>5</v>
      </c>
      <c r="AG6031">
        <v>2.6</v>
      </c>
      <c r="AH6031">
        <v>290</v>
      </c>
    </row>
    <row r="6032" spans="1:34" hidden="1" x14ac:dyDescent="0.25">
      <c r="A6032" t="s">
        <v>22957</v>
      </c>
      <c r="B6032" t="s">
        <v>22958</v>
      </c>
      <c r="C6032" s="1" t="str">
        <f t="shared" si="972"/>
        <v>21:0624</v>
      </c>
      <c r="D6032" s="1" t="str">
        <f t="shared" si="969"/>
        <v>21:0195</v>
      </c>
      <c r="E6032" t="s">
        <v>22959</v>
      </c>
      <c r="F6032" t="s">
        <v>22960</v>
      </c>
      <c r="H6032">
        <v>62.890714699999997</v>
      </c>
      <c r="I6032">
        <v>-140.48049180000001</v>
      </c>
      <c r="J6032" s="1" t="str">
        <f t="shared" si="970"/>
        <v>NGR bulk stream sediment</v>
      </c>
      <c r="K6032" s="1" t="str">
        <f t="shared" si="971"/>
        <v>&lt;177 micron (NGR)</v>
      </c>
      <c r="L6032">
        <v>76</v>
      </c>
      <c r="M6032" t="s">
        <v>101</v>
      </c>
      <c r="N6032">
        <v>1489</v>
      </c>
      <c r="O6032">
        <v>45</v>
      </c>
      <c r="P6032">
        <v>14</v>
      </c>
      <c r="Q6032">
        <v>4</v>
      </c>
      <c r="R6032">
        <v>19</v>
      </c>
      <c r="S6032">
        <v>7</v>
      </c>
      <c r="T6032">
        <v>-0.2</v>
      </c>
      <c r="U6032">
        <v>230</v>
      </c>
      <c r="V6032">
        <v>2</v>
      </c>
      <c r="W6032">
        <v>-0.2</v>
      </c>
      <c r="X6032">
        <v>2</v>
      </c>
      <c r="Y6032">
        <v>-2</v>
      </c>
      <c r="Z6032">
        <v>39</v>
      </c>
      <c r="AA6032">
        <v>0.5</v>
      </c>
      <c r="AB6032">
        <v>2</v>
      </c>
      <c r="AC6032">
        <v>587</v>
      </c>
      <c r="AD6032">
        <v>15</v>
      </c>
      <c r="AE6032">
        <v>-2</v>
      </c>
      <c r="AF6032">
        <v>4</v>
      </c>
      <c r="AG6032">
        <v>1.9</v>
      </c>
      <c r="AH6032">
        <v>360</v>
      </c>
    </row>
    <row r="6033" spans="1:34" hidden="1" x14ac:dyDescent="0.25">
      <c r="A6033" t="s">
        <v>22961</v>
      </c>
      <c r="B6033" t="s">
        <v>22962</v>
      </c>
      <c r="C6033" s="1" t="str">
        <f t="shared" si="972"/>
        <v>21:0624</v>
      </c>
      <c r="D6033" s="1" t="str">
        <f t="shared" si="969"/>
        <v>21:0195</v>
      </c>
      <c r="E6033" t="s">
        <v>22963</v>
      </c>
      <c r="F6033" t="s">
        <v>22964</v>
      </c>
      <c r="H6033">
        <v>62.899444799999998</v>
      </c>
      <c r="I6033">
        <v>-140.48950640000001</v>
      </c>
      <c r="J6033" s="1" t="str">
        <f t="shared" si="970"/>
        <v>NGR bulk stream sediment</v>
      </c>
      <c r="K6033" s="1" t="str">
        <f t="shared" si="971"/>
        <v>&lt;177 micron (NGR)</v>
      </c>
      <c r="L6033">
        <v>76</v>
      </c>
      <c r="M6033" t="s">
        <v>106</v>
      </c>
      <c r="N6033">
        <v>1490</v>
      </c>
      <c r="O6033">
        <v>63</v>
      </c>
      <c r="P6033">
        <v>23</v>
      </c>
      <c r="Q6033">
        <v>5</v>
      </c>
      <c r="R6033">
        <v>16</v>
      </c>
      <c r="S6033">
        <v>8</v>
      </c>
      <c r="T6033">
        <v>-0.2</v>
      </c>
      <c r="U6033">
        <v>300</v>
      </c>
      <c r="V6033">
        <v>2.8</v>
      </c>
      <c r="W6033">
        <v>-0.2</v>
      </c>
      <c r="X6033">
        <v>1</v>
      </c>
      <c r="Y6033">
        <v>-2</v>
      </c>
      <c r="Z6033">
        <v>53</v>
      </c>
      <c r="AA6033">
        <v>0.5</v>
      </c>
      <c r="AB6033">
        <v>3</v>
      </c>
      <c r="AC6033">
        <v>974</v>
      </c>
      <c r="AD6033">
        <v>20</v>
      </c>
      <c r="AE6033">
        <v>-2</v>
      </c>
      <c r="AF6033">
        <v>12.8</v>
      </c>
      <c r="AG6033">
        <v>2.5</v>
      </c>
      <c r="AH6033">
        <v>180</v>
      </c>
    </row>
    <row r="6034" spans="1:34" hidden="1" x14ac:dyDescent="0.25">
      <c r="A6034" t="s">
        <v>22965</v>
      </c>
      <c r="B6034" t="s">
        <v>22966</v>
      </c>
      <c r="C6034" s="1" t="str">
        <f t="shared" si="972"/>
        <v>21:0624</v>
      </c>
      <c r="D6034" s="1" t="str">
        <f t="shared" si="969"/>
        <v>21:0195</v>
      </c>
      <c r="E6034" t="s">
        <v>22967</v>
      </c>
      <c r="F6034" t="s">
        <v>22968</v>
      </c>
      <c r="H6034">
        <v>62.879768499999997</v>
      </c>
      <c r="I6034">
        <v>-140.5091559</v>
      </c>
      <c r="J6034" s="1" t="str">
        <f t="shared" si="970"/>
        <v>NGR bulk stream sediment</v>
      </c>
      <c r="K6034" s="1" t="str">
        <f t="shared" si="971"/>
        <v>&lt;177 micron (NGR)</v>
      </c>
      <c r="L6034">
        <v>76</v>
      </c>
      <c r="M6034" t="s">
        <v>111</v>
      </c>
      <c r="N6034">
        <v>1491</v>
      </c>
      <c r="O6034">
        <v>48</v>
      </c>
      <c r="P6034">
        <v>12</v>
      </c>
      <c r="Q6034">
        <v>5</v>
      </c>
      <c r="R6034">
        <v>12</v>
      </c>
      <c r="S6034">
        <v>4</v>
      </c>
      <c r="T6034">
        <v>-0.2</v>
      </c>
      <c r="U6034">
        <v>420</v>
      </c>
      <c r="V6034">
        <v>2</v>
      </c>
      <c r="W6034">
        <v>0.3</v>
      </c>
      <c r="X6034">
        <v>1</v>
      </c>
      <c r="Y6034">
        <v>-2</v>
      </c>
      <c r="Z6034">
        <v>51</v>
      </c>
      <c r="AA6034">
        <v>0.3</v>
      </c>
      <c r="AB6034">
        <v>7</v>
      </c>
      <c r="AC6034">
        <v>605</v>
      </c>
      <c r="AD6034">
        <v>20</v>
      </c>
      <c r="AE6034">
        <v>-2</v>
      </c>
      <c r="AF6034">
        <v>7.2</v>
      </c>
      <c r="AG6034">
        <v>2.5</v>
      </c>
      <c r="AH6034">
        <v>225</v>
      </c>
    </row>
    <row r="6035" spans="1:34" hidden="1" x14ac:dyDescent="0.25">
      <c r="A6035" t="s">
        <v>22969</v>
      </c>
      <c r="B6035" t="s">
        <v>22970</v>
      </c>
      <c r="C6035" s="1" t="str">
        <f t="shared" si="972"/>
        <v>21:0624</v>
      </c>
      <c r="D6035" s="1" t="str">
        <f>HYPERLINK("http://geochem.nrcan.gc.ca/cdogs/content/svy/svy_e.htm", "")</f>
        <v/>
      </c>
      <c r="G6035" s="1" t="str">
        <f>HYPERLINK("http://geochem.nrcan.gc.ca/cdogs/content/cr_/cr_00078_e.htm", "78")</f>
        <v>78</v>
      </c>
      <c r="J6035" t="s">
        <v>69</v>
      </c>
      <c r="K6035" t="s">
        <v>70</v>
      </c>
      <c r="L6035">
        <v>76</v>
      </c>
      <c r="M6035" t="s">
        <v>71</v>
      </c>
      <c r="N6035">
        <v>1492</v>
      </c>
      <c r="O6035">
        <v>76</v>
      </c>
      <c r="P6035">
        <v>32</v>
      </c>
      <c r="Q6035">
        <v>15</v>
      </c>
      <c r="R6035">
        <v>221</v>
      </c>
      <c r="S6035">
        <v>16</v>
      </c>
      <c r="T6035">
        <v>0.4</v>
      </c>
      <c r="U6035">
        <v>400</v>
      </c>
      <c r="V6035">
        <v>2.2999999999999998</v>
      </c>
      <c r="W6035">
        <v>0.8</v>
      </c>
      <c r="X6035">
        <v>9</v>
      </c>
      <c r="Y6035">
        <v>-2</v>
      </c>
      <c r="Z6035">
        <v>36</v>
      </c>
      <c r="AA6035">
        <v>1</v>
      </c>
      <c r="AB6035">
        <v>9</v>
      </c>
      <c r="AC6035">
        <v>671</v>
      </c>
      <c r="AD6035">
        <v>20</v>
      </c>
      <c r="AE6035">
        <v>14</v>
      </c>
      <c r="AF6035">
        <v>3.2</v>
      </c>
      <c r="AG6035">
        <v>11.2</v>
      </c>
      <c r="AH6035">
        <v>560</v>
      </c>
    </row>
    <row r="6036" spans="1:34" hidden="1" x14ac:dyDescent="0.25">
      <c r="A6036" t="s">
        <v>22971</v>
      </c>
      <c r="B6036" t="s">
        <v>22972</v>
      </c>
      <c r="C6036" s="1" t="str">
        <f t="shared" si="972"/>
        <v>21:0624</v>
      </c>
      <c r="D6036" s="1" t="str">
        <f t="shared" ref="D6036:D6056" si="973">HYPERLINK("http://geochem.nrcan.gc.ca/cdogs/content/svy/svy210195_e.htm", "21:0195")</f>
        <v>21:0195</v>
      </c>
      <c r="E6036" t="s">
        <v>22973</v>
      </c>
      <c r="F6036" t="s">
        <v>22974</v>
      </c>
      <c r="H6036">
        <v>62.864880300000003</v>
      </c>
      <c r="I6036">
        <v>-140.52019329999999</v>
      </c>
      <c r="J6036" s="1" t="str">
        <f t="shared" ref="J6036:J6056" si="974">HYPERLINK("http://geochem.nrcan.gc.ca/cdogs/content/kwd/kwd020030_e.htm", "NGR bulk stream sediment")</f>
        <v>NGR bulk stream sediment</v>
      </c>
      <c r="K6036" s="1" t="str">
        <f t="shared" ref="K6036:K6056" si="975">HYPERLINK("http://geochem.nrcan.gc.ca/cdogs/content/kwd/kwd080006_e.htm", "&lt;177 micron (NGR)")</f>
        <v>&lt;177 micron (NGR)</v>
      </c>
      <c r="L6036">
        <v>76</v>
      </c>
      <c r="M6036" t="s">
        <v>116</v>
      </c>
      <c r="N6036">
        <v>1493</v>
      </c>
      <c r="O6036">
        <v>47</v>
      </c>
      <c r="P6036">
        <v>15</v>
      </c>
      <c r="Q6036">
        <v>4</v>
      </c>
      <c r="R6036">
        <v>17</v>
      </c>
      <c r="S6036">
        <v>6</v>
      </c>
      <c r="T6036">
        <v>-0.2</v>
      </c>
      <c r="U6036">
        <v>270</v>
      </c>
      <c r="V6036">
        <v>2.1</v>
      </c>
      <c r="W6036">
        <v>-0.2</v>
      </c>
      <c r="X6036">
        <v>1</v>
      </c>
      <c r="Y6036">
        <v>-2</v>
      </c>
      <c r="Z6036">
        <v>33</v>
      </c>
      <c r="AA6036">
        <v>0.4</v>
      </c>
      <c r="AB6036">
        <v>2</v>
      </c>
      <c r="AC6036">
        <v>638</v>
      </c>
      <c r="AD6036">
        <v>15</v>
      </c>
      <c r="AE6036">
        <v>-2</v>
      </c>
      <c r="AF6036">
        <v>6</v>
      </c>
      <c r="AG6036">
        <v>2</v>
      </c>
      <c r="AH6036">
        <v>260</v>
      </c>
    </row>
    <row r="6037" spans="1:34" hidden="1" x14ac:dyDescent="0.25">
      <c r="A6037" t="s">
        <v>22975</v>
      </c>
      <c r="B6037" t="s">
        <v>22976</v>
      </c>
      <c r="C6037" s="1" t="str">
        <f t="shared" si="972"/>
        <v>21:0624</v>
      </c>
      <c r="D6037" s="1" t="str">
        <f t="shared" si="973"/>
        <v>21:0195</v>
      </c>
      <c r="E6037" t="s">
        <v>22977</v>
      </c>
      <c r="F6037" t="s">
        <v>22978</v>
      </c>
      <c r="H6037">
        <v>62.861537400000003</v>
      </c>
      <c r="I6037">
        <v>-140.50861459999999</v>
      </c>
      <c r="J6037" s="1" t="str">
        <f t="shared" si="974"/>
        <v>NGR bulk stream sediment</v>
      </c>
      <c r="K6037" s="1" t="str">
        <f t="shared" si="975"/>
        <v>&lt;177 micron (NGR)</v>
      </c>
      <c r="L6037">
        <v>76</v>
      </c>
      <c r="M6037" t="s">
        <v>121</v>
      </c>
      <c r="N6037">
        <v>1494</v>
      </c>
      <c r="O6037">
        <v>49</v>
      </c>
      <c r="P6037">
        <v>13</v>
      </c>
      <c r="Q6037">
        <v>4</v>
      </c>
      <c r="R6037">
        <v>21</v>
      </c>
      <c r="S6037">
        <v>7</v>
      </c>
      <c r="T6037">
        <v>0.3</v>
      </c>
      <c r="U6037">
        <v>220</v>
      </c>
      <c r="V6037">
        <v>2.2000000000000002</v>
      </c>
      <c r="W6037">
        <v>-0.2</v>
      </c>
      <c r="X6037">
        <v>1</v>
      </c>
      <c r="Y6037">
        <v>-2</v>
      </c>
      <c r="Z6037">
        <v>35</v>
      </c>
      <c r="AA6037">
        <v>0.3</v>
      </c>
      <c r="AB6037">
        <v>1</v>
      </c>
      <c r="AC6037">
        <v>568</v>
      </c>
      <c r="AD6037">
        <v>20</v>
      </c>
      <c r="AE6037">
        <v>-2</v>
      </c>
      <c r="AF6037">
        <v>4</v>
      </c>
      <c r="AG6037">
        <v>2.7</v>
      </c>
      <c r="AH6037">
        <v>300</v>
      </c>
    </row>
    <row r="6038" spans="1:34" hidden="1" x14ac:dyDescent="0.25">
      <c r="A6038" t="s">
        <v>22979</v>
      </c>
      <c r="B6038" t="s">
        <v>22980</v>
      </c>
      <c r="C6038" s="1" t="str">
        <f t="shared" si="972"/>
        <v>21:0624</v>
      </c>
      <c r="D6038" s="1" t="str">
        <f t="shared" si="973"/>
        <v>21:0195</v>
      </c>
      <c r="E6038" t="s">
        <v>22981</v>
      </c>
      <c r="F6038" t="s">
        <v>22982</v>
      </c>
      <c r="H6038">
        <v>62.820430100000003</v>
      </c>
      <c r="I6038">
        <v>-140.48133569999999</v>
      </c>
      <c r="J6038" s="1" t="str">
        <f t="shared" si="974"/>
        <v>NGR bulk stream sediment</v>
      </c>
      <c r="K6038" s="1" t="str">
        <f t="shared" si="975"/>
        <v>&lt;177 micron (NGR)</v>
      </c>
      <c r="L6038">
        <v>76</v>
      </c>
      <c r="M6038" t="s">
        <v>126</v>
      </c>
      <c r="N6038">
        <v>1495</v>
      </c>
      <c r="O6038">
        <v>37</v>
      </c>
      <c r="P6038">
        <v>11</v>
      </c>
      <c r="Q6038">
        <v>4</v>
      </c>
      <c r="R6038">
        <v>14</v>
      </c>
      <c r="S6038">
        <v>7</v>
      </c>
      <c r="T6038">
        <v>-0.2</v>
      </c>
      <c r="U6038">
        <v>180</v>
      </c>
      <c r="V6038">
        <v>1.88</v>
      </c>
      <c r="W6038">
        <v>-0.2</v>
      </c>
      <c r="X6038">
        <v>1</v>
      </c>
      <c r="Y6038">
        <v>-2</v>
      </c>
      <c r="Z6038">
        <v>30</v>
      </c>
      <c r="AA6038">
        <v>-0.2</v>
      </c>
      <c r="AB6038">
        <v>1</v>
      </c>
      <c r="AC6038">
        <v>505</v>
      </c>
      <c r="AD6038">
        <v>10</v>
      </c>
      <c r="AE6038">
        <v>-2</v>
      </c>
      <c r="AF6038">
        <v>4.2</v>
      </c>
      <c r="AG6038">
        <v>2.7</v>
      </c>
      <c r="AH6038">
        <v>340</v>
      </c>
    </row>
    <row r="6039" spans="1:34" hidden="1" x14ac:dyDescent="0.25">
      <c r="A6039" t="s">
        <v>22983</v>
      </c>
      <c r="B6039" t="s">
        <v>22984</v>
      </c>
      <c r="C6039" s="1" t="str">
        <f t="shared" si="972"/>
        <v>21:0624</v>
      </c>
      <c r="D6039" s="1" t="str">
        <f t="shared" si="973"/>
        <v>21:0195</v>
      </c>
      <c r="E6039" t="s">
        <v>22985</v>
      </c>
      <c r="F6039" t="s">
        <v>22986</v>
      </c>
      <c r="H6039">
        <v>62.829475000000002</v>
      </c>
      <c r="I6039">
        <v>-140.5132509</v>
      </c>
      <c r="J6039" s="1" t="str">
        <f t="shared" si="974"/>
        <v>NGR bulk stream sediment</v>
      </c>
      <c r="K6039" s="1" t="str">
        <f t="shared" si="975"/>
        <v>&lt;177 micron (NGR)</v>
      </c>
      <c r="L6039">
        <v>76</v>
      </c>
      <c r="M6039" t="s">
        <v>131</v>
      </c>
      <c r="N6039">
        <v>1496</v>
      </c>
      <c r="O6039">
        <v>48</v>
      </c>
      <c r="P6039">
        <v>14</v>
      </c>
      <c r="Q6039">
        <v>4</v>
      </c>
      <c r="R6039">
        <v>20</v>
      </c>
      <c r="S6039">
        <v>10</v>
      </c>
      <c r="T6039">
        <v>0.2</v>
      </c>
      <c r="U6039">
        <v>380</v>
      </c>
      <c r="V6039">
        <v>2.2000000000000002</v>
      </c>
      <c r="W6039">
        <v>-0.2</v>
      </c>
      <c r="X6039">
        <v>1</v>
      </c>
      <c r="Y6039">
        <v>-2</v>
      </c>
      <c r="Z6039">
        <v>40</v>
      </c>
      <c r="AA6039">
        <v>-0.2</v>
      </c>
      <c r="AB6039">
        <v>2</v>
      </c>
      <c r="AC6039">
        <v>535</v>
      </c>
      <c r="AD6039">
        <v>20</v>
      </c>
      <c r="AE6039">
        <v>2</v>
      </c>
      <c r="AF6039">
        <v>7.2</v>
      </c>
      <c r="AG6039">
        <v>3</v>
      </c>
      <c r="AH6039">
        <v>240</v>
      </c>
    </row>
    <row r="6040" spans="1:34" hidden="1" x14ac:dyDescent="0.25">
      <c r="A6040" t="s">
        <v>22987</v>
      </c>
      <c r="B6040" t="s">
        <v>22988</v>
      </c>
      <c r="C6040" s="1" t="str">
        <f t="shared" si="972"/>
        <v>21:0624</v>
      </c>
      <c r="D6040" s="1" t="str">
        <f t="shared" si="973"/>
        <v>21:0195</v>
      </c>
      <c r="E6040" t="s">
        <v>22989</v>
      </c>
      <c r="F6040" t="s">
        <v>22990</v>
      </c>
      <c r="H6040">
        <v>62.753588899999997</v>
      </c>
      <c r="I6040">
        <v>-140.5063906</v>
      </c>
      <c r="J6040" s="1" t="str">
        <f t="shared" si="974"/>
        <v>NGR bulk stream sediment</v>
      </c>
      <c r="K6040" s="1" t="str">
        <f t="shared" si="975"/>
        <v>&lt;177 micron (NGR)</v>
      </c>
      <c r="L6040">
        <v>77</v>
      </c>
      <c r="M6040" t="s">
        <v>38</v>
      </c>
      <c r="N6040">
        <v>1497</v>
      </c>
      <c r="O6040">
        <v>51</v>
      </c>
      <c r="P6040">
        <v>18</v>
      </c>
      <c r="Q6040">
        <v>6</v>
      </c>
      <c r="R6040">
        <v>17</v>
      </c>
      <c r="S6040">
        <v>6</v>
      </c>
      <c r="T6040">
        <v>0.2</v>
      </c>
      <c r="U6040">
        <v>280</v>
      </c>
      <c r="V6040">
        <v>2.4</v>
      </c>
      <c r="W6040">
        <v>-0.2</v>
      </c>
      <c r="X6040">
        <v>2</v>
      </c>
      <c r="Y6040">
        <v>-2</v>
      </c>
      <c r="Z6040">
        <v>41</v>
      </c>
      <c r="AA6040">
        <v>0.2</v>
      </c>
      <c r="AB6040">
        <v>2</v>
      </c>
      <c r="AC6040">
        <v>605</v>
      </c>
      <c r="AD6040">
        <v>15</v>
      </c>
      <c r="AE6040">
        <v>-2</v>
      </c>
      <c r="AF6040">
        <v>6.2</v>
      </c>
      <c r="AG6040">
        <v>4.9000000000000004</v>
      </c>
      <c r="AH6040">
        <v>260</v>
      </c>
    </row>
    <row r="6041" spans="1:34" hidden="1" x14ac:dyDescent="0.25">
      <c r="A6041" t="s">
        <v>22991</v>
      </c>
      <c r="B6041" t="s">
        <v>22992</v>
      </c>
      <c r="C6041" s="1" t="str">
        <f t="shared" si="972"/>
        <v>21:0624</v>
      </c>
      <c r="D6041" s="1" t="str">
        <f t="shared" si="973"/>
        <v>21:0195</v>
      </c>
      <c r="E6041" t="s">
        <v>22993</v>
      </c>
      <c r="F6041" t="s">
        <v>22994</v>
      </c>
      <c r="H6041">
        <v>62.833153099999997</v>
      </c>
      <c r="I6041">
        <v>-140.52583319999999</v>
      </c>
      <c r="J6041" s="1" t="str">
        <f t="shared" si="974"/>
        <v>NGR bulk stream sediment</v>
      </c>
      <c r="K6041" s="1" t="str">
        <f t="shared" si="975"/>
        <v>&lt;177 micron (NGR)</v>
      </c>
      <c r="L6041">
        <v>77</v>
      </c>
      <c r="M6041" t="s">
        <v>43</v>
      </c>
      <c r="N6041">
        <v>1498</v>
      </c>
      <c r="O6041">
        <v>62</v>
      </c>
      <c r="P6041">
        <v>15</v>
      </c>
      <c r="Q6041">
        <v>6</v>
      </c>
      <c r="R6041">
        <v>18</v>
      </c>
      <c r="S6041">
        <v>9</v>
      </c>
      <c r="T6041">
        <v>-0.2</v>
      </c>
      <c r="U6041">
        <v>560</v>
      </c>
      <c r="V6041">
        <v>2.7</v>
      </c>
      <c r="W6041">
        <v>-0.2</v>
      </c>
      <c r="X6041">
        <v>2</v>
      </c>
      <c r="Y6041">
        <v>-2</v>
      </c>
      <c r="Z6041">
        <v>42</v>
      </c>
      <c r="AA6041">
        <v>0.4</v>
      </c>
      <c r="AB6041">
        <v>2</v>
      </c>
      <c r="AC6041">
        <v>671</v>
      </c>
      <c r="AD6041">
        <v>20</v>
      </c>
      <c r="AE6041">
        <v>-2</v>
      </c>
      <c r="AF6041">
        <v>10.199999999999999</v>
      </c>
      <c r="AG6041">
        <v>2.2000000000000002</v>
      </c>
      <c r="AH6041">
        <v>230</v>
      </c>
    </row>
    <row r="6042" spans="1:34" hidden="1" x14ac:dyDescent="0.25">
      <c r="A6042" t="s">
        <v>22995</v>
      </c>
      <c r="B6042" t="s">
        <v>22996</v>
      </c>
      <c r="C6042" s="1" t="str">
        <f t="shared" si="972"/>
        <v>21:0624</v>
      </c>
      <c r="D6042" s="1" t="str">
        <f t="shared" si="973"/>
        <v>21:0195</v>
      </c>
      <c r="E6042" t="s">
        <v>22997</v>
      </c>
      <c r="F6042" t="s">
        <v>22998</v>
      </c>
      <c r="H6042">
        <v>62.834089900000002</v>
      </c>
      <c r="I6042">
        <v>-140.5034177</v>
      </c>
      <c r="J6042" s="1" t="str">
        <f t="shared" si="974"/>
        <v>NGR bulk stream sediment</v>
      </c>
      <c r="K6042" s="1" t="str">
        <f t="shared" si="975"/>
        <v>&lt;177 micron (NGR)</v>
      </c>
      <c r="L6042">
        <v>77</v>
      </c>
      <c r="M6042" t="s">
        <v>56</v>
      </c>
      <c r="N6042">
        <v>1499</v>
      </c>
      <c r="O6042">
        <v>46</v>
      </c>
      <c r="P6042">
        <v>15</v>
      </c>
      <c r="Q6042">
        <v>5</v>
      </c>
      <c r="R6042">
        <v>18</v>
      </c>
      <c r="S6042">
        <v>8</v>
      </c>
      <c r="T6042">
        <v>0.3</v>
      </c>
      <c r="U6042">
        <v>330</v>
      </c>
      <c r="V6042">
        <v>2.1</v>
      </c>
      <c r="W6042">
        <v>-0.2</v>
      </c>
      <c r="X6042">
        <v>1</v>
      </c>
      <c r="Y6042">
        <v>-2</v>
      </c>
      <c r="Z6042">
        <v>40</v>
      </c>
      <c r="AA6042">
        <v>0.4</v>
      </c>
      <c r="AB6042">
        <v>1</v>
      </c>
      <c r="AC6042">
        <v>547</v>
      </c>
      <c r="AD6042">
        <v>15</v>
      </c>
      <c r="AE6042">
        <v>-2</v>
      </c>
      <c r="AF6042">
        <v>6.4</v>
      </c>
      <c r="AG6042">
        <v>2.9</v>
      </c>
      <c r="AH6042">
        <v>300</v>
      </c>
    </row>
    <row r="6043" spans="1:34" hidden="1" x14ac:dyDescent="0.25">
      <c r="A6043" t="s">
        <v>22999</v>
      </c>
      <c r="B6043" t="s">
        <v>23000</v>
      </c>
      <c r="C6043" s="1" t="str">
        <f t="shared" si="972"/>
        <v>21:0624</v>
      </c>
      <c r="D6043" s="1" t="str">
        <f t="shared" si="973"/>
        <v>21:0195</v>
      </c>
      <c r="E6043" t="s">
        <v>23001</v>
      </c>
      <c r="F6043" t="s">
        <v>23002</v>
      </c>
      <c r="H6043">
        <v>62.817041600000003</v>
      </c>
      <c r="I6043">
        <v>-140.50492030000001</v>
      </c>
      <c r="J6043" s="1" t="str">
        <f t="shared" si="974"/>
        <v>NGR bulk stream sediment</v>
      </c>
      <c r="K6043" s="1" t="str">
        <f t="shared" si="975"/>
        <v>&lt;177 micron (NGR)</v>
      </c>
      <c r="L6043">
        <v>77</v>
      </c>
      <c r="M6043" t="s">
        <v>61</v>
      </c>
      <c r="N6043">
        <v>1500</v>
      </c>
      <c r="O6043">
        <v>42</v>
      </c>
      <c r="P6043">
        <v>11</v>
      </c>
      <c r="Q6043">
        <v>3</v>
      </c>
      <c r="R6043">
        <v>16</v>
      </c>
      <c r="S6043">
        <v>8</v>
      </c>
      <c r="T6043">
        <v>0.3</v>
      </c>
      <c r="U6043">
        <v>320</v>
      </c>
      <c r="V6043">
        <v>2.2000000000000002</v>
      </c>
      <c r="W6043">
        <v>-0.2</v>
      </c>
      <c r="X6043">
        <v>1</v>
      </c>
      <c r="Y6043">
        <v>-2</v>
      </c>
      <c r="Z6043">
        <v>34</v>
      </c>
      <c r="AA6043">
        <v>-0.2</v>
      </c>
      <c r="AB6043">
        <v>1</v>
      </c>
      <c r="AC6043">
        <v>556</v>
      </c>
      <c r="AD6043">
        <v>10</v>
      </c>
      <c r="AE6043">
        <v>-2</v>
      </c>
      <c r="AF6043">
        <v>5.6</v>
      </c>
      <c r="AG6043">
        <v>3.1</v>
      </c>
      <c r="AH6043">
        <v>300</v>
      </c>
    </row>
    <row r="6044" spans="1:34" hidden="1" x14ac:dyDescent="0.25">
      <c r="A6044" t="s">
        <v>23003</v>
      </c>
      <c r="B6044" t="s">
        <v>23004</v>
      </c>
      <c r="C6044" s="1" t="str">
        <f t="shared" si="972"/>
        <v>21:0624</v>
      </c>
      <c r="D6044" s="1" t="str">
        <f t="shared" si="973"/>
        <v>21:0195</v>
      </c>
      <c r="E6044" t="s">
        <v>22989</v>
      </c>
      <c r="F6044" t="s">
        <v>23005</v>
      </c>
      <c r="H6044">
        <v>62.753588899999997</v>
      </c>
      <c r="I6044">
        <v>-140.5063906</v>
      </c>
      <c r="J6044" s="1" t="str">
        <f t="shared" si="974"/>
        <v>NGR bulk stream sediment</v>
      </c>
      <c r="K6044" s="1" t="str">
        <f t="shared" si="975"/>
        <v>&lt;177 micron (NGR)</v>
      </c>
      <c r="L6044">
        <v>77</v>
      </c>
      <c r="M6044" t="s">
        <v>47</v>
      </c>
      <c r="N6044">
        <v>1501</v>
      </c>
      <c r="O6044">
        <v>50</v>
      </c>
      <c r="P6044">
        <v>19</v>
      </c>
      <c r="Q6044">
        <v>5</v>
      </c>
      <c r="R6044">
        <v>17</v>
      </c>
      <c r="S6044">
        <v>9</v>
      </c>
      <c r="T6044">
        <v>-0.2</v>
      </c>
      <c r="U6044">
        <v>280</v>
      </c>
      <c r="V6044">
        <v>2.5</v>
      </c>
      <c r="W6044">
        <v>-0.2</v>
      </c>
      <c r="X6044">
        <v>1</v>
      </c>
      <c r="Y6044">
        <v>-2</v>
      </c>
      <c r="Z6044">
        <v>37</v>
      </c>
      <c r="AA6044">
        <v>0.3</v>
      </c>
      <c r="AB6044">
        <v>2</v>
      </c>
      <c r="AC6044">
        <v>650</v>
      </c>
      <c r="AD6044">
        <v>15</v>
      </c>
      <c r="AE6044">
        <v>-2</v>
      </c>
      <c r="AF6044">
        <v>6</v>
      </c>
      <c r="AG6044">
        <v>4.5</v>
      </c>
      <c r="AH6044">
        <v>300</v>
      </c>
    </row>
    <row r="6045" spans="1:34" hidden="1" x14ac:dyDescent="0.25">
      <c r="A6045" t="s">
        <v>23006</v>
      </c>
      <c r="B6045" t="s">
        <v>23007</v>
      </c>
      <c r="C6045" s="1" t="str">
        <f t="shared" si="972"/>
        <v>21:0624</v>
      </c>
      <c r="D6045" s="1" t="str">
        <f t="shared" si="973"/>
        <v>21:0195</v>
      </c>
      <c r="E6045" t="s">
        <v>22989</v>
      </c>
      <c r="F6045" t="s">
        <v>23008</v>
      </c>
      <c r="H6045">
        <v>62.753588899999997</v>
      </c>
      <c r="I6045">
        <v>-140.5063906</v>
      </c>
      <c r="J6045" s="1" t="str">
        <f t="shared" si="974"/>
        <v>NGR bulk stream sediment</v>
      </c>
      <c r="K6045" s="1" t="str">
        <f t="shared" si="975"/>
        <v>&lt;177 micron (NGR)</v>
      </c>
      <c r="L6045">
        <v>77</v>
      </c>
      <c r="M6045" t="s">
        <v>51</v>
      </c>
      <c r="N6045">
        <v>1502</v>
      </c>
      <c r="O6045">
        <v>48</v>
      </c>
      <c r="P6045">
        <v>17</v>
      </c>
      <c r="Q6045">
        <v>4</v>
      </c>
      <c r="R6045">
        <v>15</v>
      </c>
      <c r="S6045">
        <v>6</v>
      </c>
      <c r="T6045">
        <v>-0.2</v>
      </c>
      <c r="U6045">
        <v>240</v>
      </c>
      <c r="V6045">
        <v>2.2999999999999998</v>
      </c>
      <c r="W6045">
        <v>-0.2</v>
      </c>
      <c r="X6045">
        <v>1</v>
      </c>
      <c r="Y6045">
        <v>-2</v>
      </c>
      <c r="Z6045">
        <v>37</v>
      </c>
      <c r="AA6045">
        <v>0.4</v>
      </c>
      <c r="AB6045">
        <v>3</v>
      </c>
      <c r="AC6045">
        <v>620</v>
      </c>
      <c r="AD6045">
        <v>15</v>
      </c>
      <c r="AE6045">
        <v>-2</v>
      </c>
      <c r="AF6045">
        <v>5.2</v>
      </c>
      <c r="AG6045">
        <v>4.3</v>
      </c>
      <c r="AH6045">
        <v>340</v>
      </c>
    </row>
    <row r="6046" spans="1:34" hidden="1" x14ac:dyDescent="0.25">
      <c r="A6046" t="s">
        <v>23009</v>
      </c>
      <c r="B6046" t="s">
        <v>23010</v>
      </c>
      <c r="C6046" s="1" t="str">
        <f t="shared" si="972"/>
        <v>21:0624</v>
      </c>
      <c r="D6046" s="1" t="str">
        <f t="shared" si="973"/>
        <v>21:0195</v>
      </c>
      <c r="E6046" t="s">
        <v>23011</v>
      </c>
      <c r="F6046" t="s">
        <v>23012</v>
      </c>
      <c r="H6046">
        <v>62.763073400000003</v>
      </c>
      <c r="I6046">
        <v>-140.50305990000001</v>
      </c>
      <c r="J6046" s="1" t="str">
        <f t="shared" si="974"/>
        <v>NGR bulk stream sediment</v>
      </c>
      <c r="K6046" s="1" t="str">
        <f t="shared" si="975"/>
        <v>&lt;177 micron (NGR)</v>
      </c>
      <c r="L6046">
        <v>77</v>
      </c>
      <c r="M6046" t="s">
        <v>66</v>
      </c>
      <c r="N6046">
        <v>1503</v>
      </c>
      <c r="O6046">
        <v>49</v>
      </c>
      <c r="P6046">
        <v>13</v>
      </c>
      <c r="Q6046">
        <v>4</v>
      </c>
      <c r="R6046">
        <v>16</v>
      </c>
      <c r="S6046">
        <v>6</v>
      </c>
      <c r="T6046">
        <v>0.3</v>
      </c>
      <c r="U6046">
        <v>230</v>
      </c>
      <c r="V6046">
        <v>2.2000000000000002</v>
      </c>
      <c r="W6046">
        <v>-0.2</v>
      </c>
      <c r="X6046">
        <v>1</v>
      </c>
      <c r="Y6046">
        <v>-2</v>
      </c>
      <c r="Z6046">
        <v>39</v>
      </c>
      <c r="AA6046">
        <v>0.2</v>
      </c>
      <c r="AB6046">
        <v>2</v>
      </c>
      <c r="AC6046">
        <v>711</v>
      </c>
      <c r="AD6046">
        <v>20</v>
      </c>
      <c r="AE6046">
        <v>-2</v>
      </c>
      <c r="AF6046">
        <v>9.1999999999999993</v>
      </c>
      <c r="AG6046">
        <v>2.5</v>
      </c>
      <c r="AH6046">
        <v>260</v>
      </c>
    </row>
    <row r="6047" spans="1:34" hidden="1" x14ac:dyDescent="0.25">
      <c r="A6047" t="s">
        <v>23013</v>
      </c>
      <c r="B6047" t="s">
        <v>23014</v>
      </c>
      <c r="C6047" s="1" t="str">
        <f t="shared" si="972"/>
        <v>21:0624</v>
      </c>
      <c r="D6047" s="1" t="str">
        <f t="shared" si="973"/>
        <v>21:0195</v>
      </c>
      <c r="E6047" t="s">
        <v>23015</v>
      </c>
      <c r="F6047" t="s">
        <v>23016</v>
      </c>
      <c r="H6047">
        <v>62.762710599999998</v>
      </c>
      <c r="I6047">
        <v>-140.48700679999999</v>
      </c>
      <c r="J6047" s="1" t="str">
        <f t="shared" si="974"/>
        <v>NGR bulk stream sediment</v>
      </c>
      <c r="K6047" s="1" t="str">
        <f t="shared" si="975"/>
        <v>&lt;177 micron (NGR)</v>
      </c>
      <c r="L6047">
        <v>77</v>
      </c>
      <c r="M6047" t="s">
        <v>76</v>
      </c>
      <c r="N6047">
        <v>1504</v>
      </c>
      <c r="O6047">
        <v>44</v>
      </c>
      <c r="P6047">
        <v>14</v>
      </c>
      <c r="Q6047">
        <v>4</v>
      </c>
      <c r="R6047">
        <v>14</v>
      </c>
      <c r="S6047">
        <v>6</v>
      </c>
      <c r="T6047">
        <v>-0.2</v>
      </c>
      <c r="U6047">
        <v>240</v>
      </c>
      <c r="V6047">
        <v>2.2000000000000002</v>
      </c>
      <c r="W6047">
        <v>-0.2</v>
      </c>
      <c r="X6047">
        <v>1</v>
      </c>
      <c r="Y6047">
        <v>-2</v>
      </c>
      <c r="Z6047">
        <v>37</v>
      </c>
      <c r="AA6047">
        <v>0.2</v>
      </c>
      <c r="AB6047">
        <v>1</v>
      </c>
      <c r="AC6047">
        <v>598</v>
      </c>
      <c r="AD6047">
        <v>20</v>
      </c>
      <c r="AE6047">
        <v>-2</v>
      </c>
      <c r="AF6047">
        <v>6.8</v>
      </c>
      <c r="AG6047">
        <v>4.8</v>
      </c>
      <c r="AH6047">
        <v>310</v>
      </c>
    </row>
    <row r="6048" spans="1:34" hidden="1" x14ac:dyDescent="0.25">
      <c r="A6048" t="s">
        <v>23017</v>
      </c>
      <c r="B6048" t="s">
        <v>23018</v>
      </c>
      <c r="C6048" s="1" t="str">
        <f t="shared" si="972"/>
        <v>21:0624</v>
      </c>
      <c r="D6048" s="1" t="str">
        <f t="shared" si="973"/>
        <v>21:0195</v>
      </c>
      <c r="E6048" t="s">
        <v>23019</v>
      </c>
      <c r="F6048" t="s">
        <v>23020</v>
      </c>
      <c r="H6048">
        <v>62.745579200000002</v>
      </c>
      <c r="I6048">
        <v>-140.49284249999999</v>
      </c>
      <c r="J6048" s="1" t="str">
        <f t="shared" si="974"/>
        <v>NGR bulk stream sediment</v>
      </c>
      <c r="K6048" s="1" t="str">
        <f t="shared" si="975"/>
        <v>&lt;177 micron (NGR)</v>
      </c>
      <c r="L6048">
        <v>77</v>
      </c>
      <c r="M6048" t="s">
        <v>81</v>
      </c>
      <c r="N6048">
        <v>1505</v>
      </c>
      <c r="O6048">
        <v>47</v>
      </c>
      <c r="P6048">
        <v>13</v>
      </c>
      <c r="Q6048">
        <v>2</v>
      </c>
      <c r="R6048">
        <v>16</v>
      </c>
      <c r="S6048">
        <v>8</v>
      </c>
      <c r="T6048">
        <v>0.3</v>
      </c>
      <c r="U6048">
        <v>240</v>
      </c>
      <c r="V6048">
        <v>2.2000000000000002</v>
      </c>
      <c r="W6048">
        <v>-0.2</v>
      </c>
      <c r="X6048">
        <v>1</v>
      </c>
      <c r="Y6048">
        <v>-2</v>
      </c>
      <c r="Z6048">
        <v>36</v>
      </c>
      <c r="AA6048">
        <v>0.2</v>
      </c>
      <c r="AB6048">
        <v>2</v>
      </c>
      <c r="AC6048">
        <v>598</v>
      </c>
      <c r="AD6048">
        <v>20</v>
      </c>
      <c r="AE6048">
        <v>-2</v>
      </c>
      <c r="AF6048">
        <v>4.5999999999999996</v>
      </c>
      <c r="AG6048">
        <v>2.7</v>
      </c>
      <c r="AH6048">
        <v>290</v>
      </c>
    </row>
    <row r="6049" spans="1:34" hidden="1" x14ac:dyDescent="0.25">
      <c r="A6049" t="s">
        <v>23021</v>
      </c>
      <c r="B6049" t="s">
        <v>23022</v>
      </c>
      <c r="C6049" s="1" t="str">
        <f t="shared" si="972"/>
        <v>21:0624</v>
      </c>
      <c r="D6049" s="1" t="str">
        <f t="shared" si="973"/>
        <v>21:0195</v>
      </c>
      <c r="E6049" t="s">
        <v>23023</v>
      </c>
      <c r="F6049" t="s">
        <v>23024</v>
      </c>
      <c r="H6049">
        <v>62.705720300000003</v>
      </c>
      <c r="I6049">
        <v>-140.4574227</v>
      </c>
      <c r="J6049" s="1" t="str">
        <f t="shared" si="974"/>
        <v>NGR bulk stream sediment</v>
      </c>
      <c r="K6049" s="1" t="str">
        <f t="shared" si="975"/>
        <v>&lt;177 micron (NGR)</v>
      </c>
      <c r="L6049">
        <v>77</v>
      </c>
      <c r="M6049" t="s">
        <v>86</v>
      </c>
      <c r="N6049">
        <v>1506</v>
      </c>
      <c r="O6049">
        <v>43</v>
      </c>
      <c r="P6049">
        <v>10</v>
      </c>
      <c r="Q6049">
        <v>5</v>
      </c>
      <c r="R6049">
        <v>11</v>
      </c>
      <c r="S6049">
        <v>7</v>
      </c>
      <c r="T6049">
        <v>-0.2</v>
      </c>
      <c r="U6049">
        <v>230</v>
      </c>
      <c r="V6049">
        <v>2.4</v>
      </c>
      <c r="W6049">
        <v>-0.2</v>
      </c>
      <c r="X6049">
        <v>1</v>
      </c>
      <c r="Y6049">
        <v>-2</v>
      </c>
      <c r="Z6049">
        <v>42</v>
      </c>
      <c r="AA6049">
        <v>-0.2</v>
      </c>
      <c r="AB6049">
        <v>2</v>
      </c>
      <c r="AC6049">
        <v>626</v>
      </c>
      <c r="AD6049">
        <v>10</v>
      </c>
      <c r="AE6049">
        <v>-2</v>
      </c>
      <c r="AF6049">
        <v>5.8</v>
      </c>
      <c r="AG6049">
        <v>2.2999999999999998</v>
      </c>
      <c r="AH6049">
        <v>290</v>
      </c>
    </row>
    <row r="6050" spans="1:34" hidden="1" x14ac:dyDescent="0.25">
      <c r="A6050" t="s">
        <v>23025</v>
      </c>
      <c r="B6050" t="s">
        <v>23026</v>
      </c>
      <c r="C6050" s="1" t="str">
        <f t="shared" si="972"/>
        <v>21:0624</v>
      </c>
      <c r="D6050" s="1" t="str">
        <f t="shared" si="973"/>
        <v>21:0195</v>
      </c>
      <c r="E6050" t="s">
        <v>23027</v>
      </c>
      <c r="F6050" t="s">
        <v>23028</v>
      </c>
      <c r="H6050">
        <v>62.630840800000001</v>
      </c>
      <c r="I6050">
        <v>-140.44282380000001</v>
      </c>
      <c r="J6050" s="1" t="str">
        <f t="shared" si="974"/>
        <v>NGR bulk stream sediment</v>
      </c>
      <c r="K6050" s="1" t="str">
        <f t="shared" si="975"/>
        <v>&lt;177 micron (NGR)</v>
      </c>
      <c r="L6050">
        <v>77</v>
      </c>
      <c r="M6050" t="s">
        <v>91</v>
      </c>
      <c r="N6050">
        <v>1507</v>
      </c>
      <c r="O6050">
        <v>53</v>
      </c>
      <c r="P6050">
        <v>19</v>
      </c>
      <c r="Q6050">
        <v>7</v>
      </c>
      <c r="R6050">
        <v>21</v>
      </c>
      <c r="S6050">
        <v>9</v>
      </c>
      <c r="T6050">
        <v>-0.2</v>
      </c>
      <c r="U6050">
        <v>280</v>
      </c>
      <c r="V6050">
        <v>2.4</v>
      </c>
      <c r="W6050">
        <v>-0.2</v>
      </c>
      <c r="X6050">
        <v>2</v>
      </c>
      <c r="Y6050">
        <v>-2</v>
      </c>
      <c r="Z6050">
        <v>33</v>
      </c>
      <c r="AA6050">
        <v>0.3</v>
      </c>
      <c r="AB6050">
        <v>3</v>
      </c>
      <c r="AC6050">
        <v>732</v>
      </c>
      <c r="AD6050">
        <v>15</v>
      </c>
      <c r="AE6050">
        <v>-2</v>
      </c>
      <c r="AF6050">
        <v>6.2</v>
      </c>
      <c r="AG6050">
        <v>2.6</v>
      </c>
      <c r="AH6050">
        <v>250</v>
      </c>
    </row>
    <row r="6051" spans="1:34" hidden="1" x14ac:dyDescent="0.25">
      <c r="A6051" t="s">
        <v>23029</v>
      </c>
      <c r="B6051" t="s">
        <v>23030</v>
      </c>
      <c r="C6051" s="1" t="str">
        <f t="shared" si="972"/>
        <v>21:0624</v>
      </c>
      <c r="D6051" s="1" t="str">
        <f t="shared" si="973"/>
        <v>21:0195</v>
      </c>
      <c r="E6051" t="s">
        <v>23031</v>
      </c>
      <c r="F6051" t="s">
        <v>23032</v>
      </c>
      <c r="H6051">
        <v>62.637948700000003</v>
      </c>
      <c r="I6051">
        <v>-140.44709779999999</v>
      </c>
      <c r="J6051" s="1" t="str">
        <f t="shared" si="974"/>
        <v>NGR bulk stream sediment</v>
      </c>
      <c r="K6051" s="1" t="str">
        <f t="shared" si="975"/>
        <v>&lt;177 micron (NGR)</v>
      </c>
      <c r="L6051">
        <v>77</v>
      </c>
      <c r="M6051" t="s">
        <v>96</v>
      </c>
      <c r="N6051">
        <v>1508</v>
      </c>
      <c r="O6051">
        <v>52</v>
      </c>
      <c r="P6051">
        <v>21</v>
      </c>
      <c r="Q6051">
        <v>8</v>
      </c>
      <c r="R6051">
        <v>20</v>
      </c>
      <c r="S6051">
        <v>8</v>
      </c>
      <c r="T6051">
        <v>0.2</v>
      </c>
      <c r="U6051">
        <v>430</v>
      </c>
      <c r="V6051">
        <v>2.4</v>
      </c>
      <c r="W6051">
        <v>-0.2</v>
      </c>
      <c r="X6051">
        <v>2</v>
      </c>
      <c r="Y6051">
        <v>2</v>
      </c>
      <c r="Z6051">
        <v>31</v>
      </c>
      <c r="AA6051">
        <v>0.3</v>
      </c>
      <c r="AB6051">
        <v>-1</v>
      </c>
      <c r="AC6051">
        <v>641</v>
      </c>
      <c r="AD6051">
        <v>30</v>
      </c>
      <c r="AE6051">
        <v>-2</v>
      </c>
      <c r="AF6051">
        <v>9.4</v>
      </c>
      <c r="AG6051">
        <v>3.5</v>
      </c>
      <c r="AH6051">
        <v>260</v>
      </c>
    </row>
    <row r="6052" spans="1:34" hidden="1" x14ac:dyDescent="0.25">
      <c r="A6052" t="s">
        <v>23033</v>
      </c>
      <c r="B6052" t="s">
        <v>23034</v>
      </c>
      <c r="C6052" s="1" t="str">
        <f t="shared" si="972"/>
        <v>21:0624</v>
      </c>
      <c r="D6052" s="1" t="str">
        <f t="shared" si="973"/>
        <v>21:0195</v>
      </c>
      <c r="E6052" t="s">
        <v>23035</v>
      </c>
      <c r="F6052" t="s">
        <v>23036</v>
      </c>
      <c r="H6052">
        <v>62.6373295</v>
      </c>
      <c r="I6052">
        <v>-140.4750769</v>
      </c>
      <c r="J6052" s="1" t="str">
        <f t="shared" si="974"/>
        <v>NGR bulk stream sediment</v>
      </c>
      <c r="K6052" s="1" t="str">
        <f t="shared" si="975"/>
        <v>&lt;177 micron (NGR)</v>
      </c>
      <c r="L6052">
        <v>77</v>
      </c>
      <c r="M6052" t="s">
        <v>101</v>
      </c>
      <c r="N6052">
        <v>1509</v>
      </c>
      <c r="O6052">
        <v>52</v>
      </c>
      <c r="P6052">
        <v>13</v>
      </c>
      <c r="Q6052">
        <v>6</v>
      </c>
      <c r="R6052">
        <v>19</v>
      </c>
      <c r="S6052">
        <v>8</v>
      </c>
      <c r="T6052">
        <v>0.2</v>
      </c>
      <c r="U6052">
        <v>340</v>
      </c>
      <c r="V6052">
        <v>2.4</v>
      </c>
      <c r="W6052">
        <v>-0.2</v>
      </c>
      <c r="X6052">
        <v>1</v>
      </c>
      <c r="Y6052">
        <v>-2</v>
      </c>
      <c r="Z6052">
        <v>43</v>
      </c>
      <c r="AA6052">
        <v>0.2</v>
      </c>
      <c r="AB6052">
        <v>1</v>
      </c>
      <c r="AC6052">
        <v>659</v>
      </c>
      <c r="AD6052">
        <v>25</v>
      </c>
      <c r="AE6052">
        <v>-2</v>
      </c>
      <c r="AF6052">
        <v>8.6</v>
      </c>
      <c r="AG6052">
        <v>2.8</v>
      </c>
      <c r="AH6052">
        <v>250</v>
      </c>
    </row>
    <row r="6053" spans="1:34" hidden="1" x14ac:dyDescent="0.25">
      <c r="A6053" t="s">
        <v>23037</v>
      </c>
      <c r="B6053" t="s">
        <v>23038</v>
      </c>
      <c r="C6053" s="1" t="str">
        <f t="shared" si="972"/>
        <v>21:0624</v>
      </c>
      <c r="D6053" s="1" t="str">
        <f t="shared" si="973"/>
        <v>21:0195</v>
      </c>
      <c r="E6053" t="s">
        <v>23039</v>
      </c>
      <c r="F6053" t="s">
        <v>23040</v>
      </c>
      <c r="H6053">
        <v>62.664158800000003</v>
      </c>
      <c r="I6053">
        <v>-140.46815799999999</v>
      </c>
      <c r="J6053" s="1" t="str">
        <f t="shared" si="974"/>
        <v>NGR bulk stream sediment</v>
      </c>
      <c r="K6053" s="1" t="str">
        <f t="shared" si="975"/>
        <v>&lt;177 micron (NGR)</v>
      </c>
      <c r="L6053">
        <v>77</v>
      </c>
      <c r="M6053" t="s">
        <v>106</v>
      </c>
      <c r="N6053">
        <v>1510</v>
      </c>
      <c r="O6053">
        <v>51</v>
      </c>
      <c r="P6053">
        <v>15</v>
      </c>
      <c r="Q6053">
        <v>10</v>
      </c>
      <c r="R6053">
        <v>18</v>
      </c>
      <c r="S6053">
        <v>9</v>
      </c>
      <c r="T6053">
        <v>-0.2</v>
      </c>
      <c r="U6053">
        <v>460</v>
      </c>
      <c r="V6053">
        <v>2.8</v>
      </c>
      <c r="W6053">
        <v>-0.2</v>
      </c>
      <c r="X6053">
        <v>2</v>
      </c>
      <c r="Y6053">
        <v>-2</v>
      </c>
      <c r="Z6053">
        <v>50</v>
      </c>
      <c r="AA6053">
        <v>0.4</v>
      </c>
      <c r="AB6053">
        <v>1</v>
      </c>
      <c r="AC6053">
        <v>781</v>
      </c>
      <c r="AD6053">
        <v>25</v>
      </c>
      <c r="AE6053">
        <v>-2</v>
      </c>
      <c r="AF6053">
        <v>12.4</v>
      </c>
      <c r="AG6053">
        <v>2.1</v>
      </c>
      <c r="AH6053">
        <v>270</v>
      </c>
    </row>
    <row r="6054" spans="1:34" hidden="1" x14ac:dyDescent="0.25">
      <c r="A6054" t="s">
        <v>23041</v>
      </c>
      <c r="B6054" t="s">
        <v>23042</v>
      </c>
      <c r="C6054" s="1" t="str">
        <f t="shared" si="972"/>
        <v>21:0624</v>
      </c>
      <c r="D6054" s="1" t="str">
        <f t="shared" si="973"/>
        <v>21:0195</v>
      </c>
      <c r="E6054" t="s">
        <v>23043</v>
      </c>
      <c r="F6054" t="s">
        <v>23044</v>
      </c>
      <c r="H6054">
        <v>62.676976600000003</v>
      </c>
      <c r="I6054">
        <v>-140.44966869999999</v>
      </c>
      <c r="J6054" s="1" t="str">
        <f t="shared" si="974"/>
        <v>NGR bulk stream sediment</v>
      </c>
      <c r="K6054" s="1" t="str">
        <f t="shared" si="975"/>
        <v>&lt;177 micron (NGR)</v>
      </c>
      <c r="L6054">
        <v>77</v>
      </c>
      <c r="M6054" t="s">
        <v>111</v>
      </c>
      <c r="N6054">
        <v>1511</v>
      </c>
      <c r="O6054">
        <v>49</v>
      </c>
      <c r="P6054">
        <v>16</v>
      </c>
      <c r="Q6054">
        <v>5</v>
      </c>
      <c r="R6054">
        <v>18</v>
      </c>
      <c r="S6054">
        <v>8</v>
      </c>
      <c r="T6054">
        <v>0.3</v>
      </c>
      <c r="U6054">
        <v>340</v>
      </c>
      <c r="V6054">
        <v>2.5</v>
      </c>
      <c r="W6054">
        <v>-0.2</v>
      </c>
      <c r="X6054">
        <v>1</v>
      </c>
      <c r="Y6054">
        <v>-2</v>
      </c>
      <c r="Z6054">
        <v>41</v>
      </c>
      <c r="AA6054">
        <v>0.2</v>
      </c>
      <c r="AB6054">
        <v>-1</v>
      </c>
      <c r="AC6054">
        <v>613</v>
      </c>
      <c r="AD6054">
        <v>20</v>
      </c>
      <c r="AE6054">
        <v>-2</v>
      </c>
      <c r="AF6054">
        <v>11.6</v>
      </c>
      <c r="AG6054">
        <v>3.2</v>
      </c>
      <c r="AH6054">
        <v>270</v>
      </c>
    </row>
    <row r="6055" spans="1:34" hidden="1" x14ac:dyDescent="0.25">
      <c r="A6055" t="s">
        <v>23045</v>
      </c>
      <c r="B6055" t="s">
        <v>23046</v>
      </c>
      <c r="C6055" s="1" t="str">
        <f t="shared" si="972"/>
        <v>21:0624</v>
      </c>
      <c r="D6055" s="1" t="str">
        <f t="shared" si="973"/>
        <v>21:0195</v>
      </c>
      <c r="E6055" t="s">
        <v>23047</v>
      </c>
      <c r="F6055" t="s">
        <v>23048</v>
      </c>
      <c r="H6055">
        <v>62.607173199999998</v>
      </c>
      <c r="I6055">
        <v>-140.4757094</v>
      </c>
      <c r="J6055" s="1" t="str">
        <f t="shared" si="974"/>
        <v>NGR bulk stream sediment</v>
      </c>
      <c r="K6055" s="1" t="str">
        <f t="shared" si="975"/>
        <v>&lt;177 micron (NGR)</v>
      </c>
      <c r="L6055">
        <v>77</v>
      </c>
      <c r="M6055" t="s">
        <v>116</v>
      </c>
      <c r="N6055">
        <v>1512</v>
      </c>
      <c r="O6055">
        <v>41</v>
      </c>
      <c r="P6055">
        <v>14</v>
      </c>
      <c r="Q6055">
        <v>5</v>
      </c>
      <c r="R6055">
        <v>15</v>
      </c>
      <c r="S6055">
        <v>6</v>
      </c>
      <c r="T6055">
        <v>-0.2</v>
      </c>
      <c r="U6055">
        <v>184</v>
      </c>
      <c r="V6055">
        <v>2.1</v>
      </c>
      <c r="W6055">
        <v>-0.2</v>
      </c>
      <c r="X6055">
        <v>1</v>
      </c>
      <c r="Y6055">
        <v>-2</v>
      </c>
      <c r="Z6055">
        <v>34</v>
      </c>
      <c r="AA6055">
        <v>-0.2</v>
      </c>
      <c r="AB6055">
        <v>2</v>
      </c>
      <c r="AC6055">
        <v>626</v>
      </c>
      <c r="AD6055">
        <v>20</v>
      </c>
      <c r="AE6055">
        <v>-2</v>
      </c>
      <c r="AF6055">
        <v>7.6</v>
      </c>
      <c r="AG6055">
        <v>2.4</v>
      </c>
      <c r="AH6055">
        <v>250</v>
      </c>
    </row>
    <row r="6056" spans="1:34" hidden="1" x14ac:dyDescent="0.25">
      <c r="A6056" t="s">
        <v>23049</v>
      </c>
      <c r="B6056" t="s">
        <v>23050</v>
      </c>
      <c r="C6056" s="1" t="str">
        <f t="shared" si="972"/>
        <v>21:0624</v>
      </c>
      <c r="D6056" s="1" t="str">
        <f t="shared" si="973"/>
        <v>21:0195</v>
      </c>
      <c r="E6056" t="s">
        <v>23051</v>
      </c>
      <c r="F6056" t="s">
        <v>23052</v>
      </c>
      <c r="H6056">
        <v>62.5950597</v>
      </c>
      <c r="I6056">
        <v>-140.48883670000001</v>
      </c>
      <c r="J6056" s="1" t="str">
        <f t="shared" si="974"/>
        <v>NGR bulk stream sediment</v>
      </c>
      <c r="K6056" s="1" t="str">
        <f t="shared" si="975"/>
        <v>&lt;177 micron (NGR)</v>
      </c>
      <c r="L6056">
        <v>77</v>
      </c>
      <c r="M6056" t="s">
        <v>121</v>
      </c>
      <c r="N6056">
        <v>1513</v>
      </c>
      <c r="O6056">
        <v>43</v>
      </c>
      <c r="P6056">
        <v>15</v>
      </c>
      <c r="Q6056">
        <v>6</v>
      </c>
      <c r="R6056">
        <v>15</v>
      </c>
      <c r="S6056">
        <v>6</v>
      </c>
      <c r="T6056">
        <v>0.2</v>
      </c>
      <c r="U6056">
        <v>220</v>
      </c>
      <c r="V6056">
        <v>2.1</v>
      </c>
      <c r="W6056">
        <v>-0.2</v>
      </c>
      <c r="X6056">
        <v>2</v>
      </c>
      <c r="Y6056">
        <v>-2</v>
      </c>
      <c r="Z6056">
        <v>30</v>
      </c>
      <c r="AA6056">
        <v>0.3</v>
      </c>
      <c r="AB6056">
        <v>1</v>
      </c>
      <c r="AC6056">
        <v>659</v>
      </c>
      <c r="AD6056">
        <v>20</v>
      </c>
      <c r="AE6056">
        <v>-2</v>
      </c>
      <c r="AF6056">
        <v>6.6</v>
      </c>
      <c r="AG6056">
        <v>3.4</v>
      </c>
      <c r="AH6056">
        <v>260</v>
      </c>
    </row>
    <row r="6057" spans="1:34" hidden="1" x14ac:dyDescent="0.25">
      <c r="A6057" t="s">
        <v>23053</v>
      </c>
      <c r="B6057" t="s">
        <v>23054</v>
      </c>
      <c r="C6057" s="1" t="str">
        <f t="shared" si="972"/>
        <v>21:0624</v>
      </c>
      <c r="D6057" s="1" t="str">
        <f>HYPERLINK("http://geochem.nrcan.gc.ca/cdogs/content/svy/svy_e.htm", "")</f>
        <v/>
      </c>
      <c r="G6057" s="1" t="str">
        <f>HYPERLINK("http://geochem.nrcan.gc.ca/cdogs/content/cr_/cr_00078_e.htm", "78")</f>
        <v>78</v>
      </c>
      <c r="J6057" t="s">
        <v>69</v>
      </c>
      <c r="K6057" t="s">
        <v>70</v>
      </c>
      <c r="L6057">
        <v>77</v>
      </c>
      <c r="M6057" t="s">
        <v>71</v>
      </c>
      <c r="N6057">
        <v>1514</v>
      </c>
      <c r="O6057">
        <v>70</v>
      </c>
      <c r="P6057">
        <v>30</v>
      </c>
      <c r="Q6057">
        <v>13</v>
      </c>
      <c r="R6057">
        <v>203</v>
      </c>
      <c r="S6057">
        <v>16</v>
      </c>
      <c r="T6057">
        <v>0.3</v>
      </c>
      <c r="U6057">
        <v>380</v>
      </c>
      <c r="V6057">
        <v>2.2999999999999998</v>
      </c>
      <c r="W6057">
        <v>0.3</v>
      </c>
      <c r="X6057">
        <v>8</v>
      </c>
      <c r="Y6057">
        <v>2</v>
      </c>
      <c r="Z6057">
        <v>31</v>
      </c>
      <c r="AA6057">
        <v>1.2</v>
      </c>
      <c r="AB6057">
        <v>5</v>
      </c>
      <c r="AC6057">
        <v>759</v>
      </c>
      <c r="AD6057">
        <v>15</v>
      </c>
      <c r="AE6057">
        <v>14</v>
      </c>
      <c r="AF6057">
        <v>2.6</v>
      </c>
      <c r="AG6057">
        <v>11.8</v>
      </c>
      <c r="AH6057">
        <v>430</v>
      </c>
    </row>
    <row r="6058" spans="1:34" hidden="1" x14ac:dyDescent="0.25">
      <c r="A6058" t="s">
        <v>23055</v>
      </c>
      <c r="B6058" t="s">
        <v>23056</v>
      </c>
      <c r="C6058" s="1" t="str">
        <f t="shared" si="972"/>
        <v>21:0624</v>
      </c>
      <c r="D6058" s="1" t="str">
        <f t="shared" ref="D6058:D6067" si="976">HYPERLINK("http://geochem.nrcan.gc.ca/cdogs/content/svy/svy210195_e.htm", "21:0195")</f>
        <v>21:0195</v>
      </c>
      <c r="E6058" t="s">
        <v>23057</v>
      </c>
      <c r="F6058" t="s">
        <v>23058</v>
      </c>
      <c r="H6058">
        <v>62.551501299999998</v>
      </c>
      <c r="I6058">
        <v>-140.63850769999999</v>
      </c>
      <c r="J6058" s="1" t="str">
        <f t="shared" ref="J6058:J6067" si="977">HYPERLINK("http://geochem.nrcan.gc.ca/cdogs/content/kwd/kwd020030_e.htm", "NGR bulk stream sediment")</f>
        <v>NGR bulk stream sediment</v>
      </c>
      <c r="K6058" s="1" t="str">
        <f t="shared" ref="K6058:K6067" si="978">HYPERLINK("http://geochem.nrcan.gc.ca/cdogs/content/kwd/kwd080006_e.htm", "&lt;177 micron (NGR)")</f>
        <v>&lt;177 micron (NGR)</v>
      </c>
      <c r="L6058">
        <v>77</v>
      </c>
      <c r="M6058" t="s">
        <v>126</v>
      </c>
      <c r="N6058">
        <v>1515</v>
      </c>
      <c r="O6058">
        <v>49</v>
      </c>
      <c r="P6058">
        <v>17</v>
      </c>
      <c r="Q6058">
        <v>4</v>
      </c>
      <c r="R6058">
        <v>20</v>
      </c>
      <c r="S6058">
        <v>8</v>
      </c>
      <c r="T6058">
        <v>-0.2</v>
      </c>
      <c r="U6058">
        <v>320</v>
      </c>
      <c r="V6058">
        <v>2.2999999999999998</v>
      </c>
      <c r="W6058">
        <v>-0.2</v>
      </c>
      <c r="X6058">
        <v>2</v>
      </c>
      <c r="Y6058">
        <v>2</v>
      </c>
      <c r="Z6058">
        <v>37</v>
      </c>
      <c r="AA6058">
        <v>0.4</v>
      </c>
      <c r="AB6058">
        <v>2</v>
      </c>
      <c r="AC6058">
        <v>604</v>
      </c>
      <c r="AD6058">
        <v>20</v>
      </c>
      <c r="AE6058">
        <v>-2</v>
      </c>
      <c r="AF6058">
        <v>6.8</v>
      </c>
      <c r="AG6058">
        <v>2.6</v>
      </c>
      <c r="AH6058">
        <v>230</v>
      </c>
    </row>
    <row r="6059" spans="1:34" hidden="1" x14ac:dyDescent="0.25">
      <c r="A6059" t="s">
        <v>23059</v>
      </c>
      <c r="B6059" t="s">
        <v>23060</v>
      </c>
      <c r="C6059" s="1" t="str">
        <f t="shared" si="972"/>
        <v>21:0624</v>
      </c>
      <c r="D6059" s="1" t="str">
        <f t="shared" si="976"/>
        <v>21:0195</v>
      </c>
      <c r="E6059" t="s">
        <v>23061</v>
      </c>
      <c r="F6059" t="s">
        <v>23062</v>
      </c>
      <c r="H6059">
        <v>62.3269825</v>
      </c>
      <c r="I6059">
        <v>-140.4695165</v>
      </c>
      <c r="J6059" s="1" t="str">
        <f t="shared" si="977"/>
        <v>NGR bulk stream sediment</v>
      </c>
      <c r="K6059" s="1" t="str">
        <f t="shared" si="978"/>
        <v>&lt;177 micron (NGR)</v>
      </c>
      <c r="L6059">
        <v>77</v>
      </c>
      <c r="M6059" t="s">
        <v>131</v>
      </c>
      <c r="N6059">
        <v>1516</v>
      </c>
      <c r="O6059">
        <v>55</v>
      </c>
      <c r="P6059">
        <v>26</v>
      </c>
      <c r="Q6059">
        <v>6</v>
      </c>
      <c r="R6059">
        <v>29</v>
      </c>
      <c r="S6059">
        <v>9</v>
      </c>
      <c r="T6059">
        <v>0.2</v>
      </c>
      <c r="U6059">
        <v>450</v>
      </c>
      <c r="V6059">
        <v>2.6</v>
      </c>
      <c r="W6059">
        <v>-0.2</v>
      </c>
      <c r="X6059">
        <v>4</v>
      </c>
      <c r="Y6059">
        <v>-2</v>
      </c>
      <c r="Z6059">
        <v>45</v>
      </c>
      <c r="AA6059">
        <v>0.6</v>
      </c>
      <c r="AB6059">
        <v>3</v>
      </c>
      <c r="AC6059">
        <v>580</v>
      </c>
      <c r="AD6059">
        <v>20</v>
      </c>
      <c r="AE6059">
        <v>-2</v>
      </c>
      <c r="AF6059">
        <v>6.4</v>
      </c>
      <c r="AG6059">
        <v>1.9</v>
      </c>
      <c r="AH6059">
        <v>240</v>
      </c>
    </row>
    <row r="6060" spans="1:34" hidden="1" x14ac:dyDescent="0.25">
      <c r="A6060" t="s">
        <v>23063</v>
      </c>
      <c r="B6060" t="s">
        <v>23064</v>
      </c>
      <c r="C6060" s="1" t="str">
        <f t="shared" si="972"/>
        <v>21:0624</v>
      </c>
      <c r="D6060" s="1" t="str">
        <f t="shared" si="976"/>
        <v>21:0195</v>
      </c>
      <c r="E6060" t="s">
        <v>23065</v>
      </c>
      <c r="F6060" t="s">
        <v>23066</v>
      </c>
      <c r="H6060">
        <v>62.403027899999998</v>
      </c>
      <c r="I6060">
        <v>-140.1329801</v>
      </c>
      <c r="J6060" s="1" t="str">
        <f t="shared" si="977"/>
        <v>NGR bulk stream sediment</v>
      </c>
      <c r="K6060" s="1" t="str">
        <f t="shared" si="978"/>
        <v>&lt;177 micron (NGR)</v>
      </c>
      <c r="L6060">
        <v>78</v>
      </c>
      <c r="M6060" t="s">
        <v>38</v>
      </c>
      <c r="N6060">
        <v>1517</v>
      </c>
      <c r="O6060">
        <v>80</v>
      </c>
      <c r="P6060">
        <v>45</v>
      </c>
      <c r="Q6060">
        <v>8</v>
      </c>
      <c r="R6060">
        <v>33</v>
      </c>
      <c r="S6060">
        <v>16</v>
      </c>
      <c r="T6060">
        <v>0.3</v>
      </c>
      <c r="U6060">
        <v>7000</v>
      </c>
      <c r="V6060">
        <v>5.8</v>
      </c>
      <c r="W6060">
        <v>-0.2</v>
      </c>
      <c r="X6060">
        <v>50</v>
      </c>
      <c r="Y6060">
        <v>-2</v>
      </c>
      <c r="Z6060">
        <v>85</v>
      </c>
      <c r="AA6060">
        <v>-0.2</v>
      </c>
      <c r="AB6060">
        <v>2</v>
      </c>
      <c r="AC6060">
        <v>1010</v>
      </c>
      <c r="AD6060">
        <v>50</v>
      </c>
      <c r="AE6060">
        <v>-2</v>
      </c>
      <c r="AF6060">
        <v>32</v>
      </c>
      <c r="AG6060">
        <v>1.3</v>
      </c>
      <c r="AH6060">
        <v>220</v>
      </c>
    </row>
    <row r="6061" spans="1:34" hidden="1" x14ac:dyDescent="0.25">
      <c r="A6061" t="s">
        <v>23067</v>
      </c>
      <c r="B6061" t="s">
        <v>23068</v>
      </c>
      <c r="C6061" s="1" t="str">
        <f t="shared" si="972"/>
        <v>21:0624</v>
      </c>
      <c r="D6061" s="1" t="str">
        <f t="shared" si="976"/>
        <v>21:0195</v>
      </c>
      <c r="E6061" t="s">
        <v>23069</v>
      </c>
      <c r="F6061" t="s">
        <v>23070</v>
      </c>
      <c r="H6061">
        <v>62.333052600000002</v>
      </c>
      <c r="I6061">
        <v>-140.3952616</v>
      </c>
      <c r="J6061" s="1" t="str">
        <f t="shared" si="977"/>
        <v>NGR bulk stream sediment</v>
      </c>
      <c r="K6061" s="1" t="str">
        <f t="shared" si="978"/>
        <v>&lt;177 micron (NGR)</v>
      </c>
      <c r="L6061">
        <v>78</v>
      </c>
      <c r="M6061" t="s">
        <v>43</v>
      </c>
      <c r="N6061">
        <v>1518</v>
      </c>
      <c r="O6061">
        <v>56</v>
      </c>
      <c r="P6061">
        <v>33</v>
      </c>
      <c r="Q6061">
        <v>7</v>
      </c>
      <c r="R6061">
        <v>29</v>
      </c>
      <c r="S6061">
        <v>11</v>
      </c>
      <c r="T6061">
        <v>-0.2</v>
      </c>
      <c r="U6061">
        <v>490</v>
      </c>
      <c r="V6061">
        <v>2.8</v>
      </c>
      <c r="W6061">
        <v>-0.2</v>
      </c>
      <c r="X6061">
        <v>3</v>
      </c>
      <c r="Y6061">
        <v>-2</v>
      </c>
      <c r="Z6061">
        <v>36</v>
      </c>
      <c r="AA6061">
        <v>0.7</v>
      </c>
      <c r="AB6061">
        <v>5</v>
      </c>
      <c r="AC6061">
        <v>577</v>
      </c>
      <c r="AD6061">
        <v>30</v>
      </c>
      <c r="AE6061">
        <v>-2</v>
      </c>
      <c r="AF6061">
        <v>4.4000000000000004</v>
      </c>
      <c r="AG6061">
        <v>1.9</v>
      </c>
      <c r="AH6061">
        <v>220</v>
      </c>
    </row>
    <row r="6062" spans="1:34" hidden="1" x14ac:dyDescent="0.25">
      <c r="A6062" t="s">
        <v>23071</v>
      </c>
      <c r="B6062" t="s">
        <v>23072</v>
      </c>
      <c r="C6062" s="1" t="str">
        <f t="shared" si="972"/>
        <v>21:0624</v>
      </c>
      <c r="D6062" s="1" t="str">
        <f t="shared" si="976"/>
        <v>21:0195</v>
      </c>
      <c r="E6062" t="s">
        <v>23073</v>
      </c>
      <c r="F6062" t="s">
        <v>23074</v>
      </c>
      <c r="H6062">
        <v>62.372298600000001</v>
      </c>
      <c r="I6062">
        <v>-140.22379900000001</v>
      </c>
      <c r="J6062" s="1" t="str">
        <f t="shared" si="977"/>
        <v>NGR bulk stream sediment</v>
      </c>
      <c r="K6062" s="1" t="str">
        <f t="shared" si="978"/>
        <v>&lt;177 micron (NGR)</v>
      </c>
      <c r="L6062">
        <v>78</v>
      </c>
      <c r="M6062" t="s">
        <v>56</v>
      </c>
      <c r="N6062">
        <v>1519</v>
      </c>
      <c r="O6062">
        <v>37</v>
      </c>
      <c r="P6062">
        <v>4</v>
      </c>
      <c r="Q6062">
        <v>3</v>
      </c>
      <c r="R6062">
        <v>-2</v>
      </c>
      <c r="S6062">
        <v>-2</v>
      </c>
      <c r="T6062">
        <v>0.3</v>
      </c>
      <c r="U6062">
        <v>4100</v>
      </c>
      <c r="V6062">
        <v>14</v>
      </c>
      <c r="W6062">
        <v>-0.2</v>
      </c>
      <c r="X6062">
        <v>190</v>
      </c>
      <c r="Y6062">
        <v>2</v>
      </c>
      <c r="Z6062">
        <v>40</v>
      </c>
      <c r="AA6062">
        <v>-0.2</v>
      </c>
      <c r="AB6062">
        <v>1</v>
      </c>
      <c r="AC6062">
        <v>2740</v>
      </c>
      <c r="AD6062">
        <v>20</v>
      </c>
      <c r="AE6062">
        <v>-2</v>
      </c>
      <c r="AF6062">
        <v>48</v>
      </c>
      <c r="AG6062">
        <v>-0.5</v>
      </c>
      <c r="AH6062">
        <v>69</v>
      </c>
    </row>
    <row r="6063" spans="1:34" hidden="1" x14ac:dyDescent="0.25">
      <c r="A6063" t="s">
        <v>23075</v>
      </c>
      <c r="B6063" t="s">
        <v>23076</v>
      </c>
      <c r="C6063" s="1" t="str">
        <f t="shared" si="972"/>
        <v>21:0624</v>
      </c>
      <c r="D6063" s="1" t="str">
        <f t="shared" si="976"/>
        <v>21:0195</v>
      </c>
      <c r="E6063" t="s">
        <v>23077</v>
      </c>
      <c r="F6063" t="s">
        <v>23078</v>
      </c>
      <c r="H6063">
        <v>62.4036446</v>
      </c>
      <c r="I6063">
        <v>-140.19701319999999</v>
      </c>
      <c r="J6063" s="1" t="str">
        <f t="shared" si="977"/>
        <v>NGR bulk stream sediment</v>
      </c>
      <c r="K6063" s="1" t="str">
        <f t="shared" si="978"/>
        <v>&lt;177 micron (NGR)</v>
      </c>
      <c r="L6063">
        <v>78</v>
      </c>
      <c r="M6063" t="s">
        <v>61</v>
      </c>
      <c r="N6063">
        <v>1520</v>
      </c>
      <c r="O6063">
        <v>59</v>
      </c>
      <c r="P6063">
        <v>8</v>
      </c>
      <c r="Q6063">
        <v>5</v>
      </c>
      <c r="R6063">
        <v>13</v>
      </c>
      <c r="S6063">
        <v>16</v>
      </c>
      <c r="T6063">
        <v>-0.2</v>
      </c>
      <c r="U6063">
        <v>20000</v>
      </c>
      <c r="V6063">
        <v>7.8</v>
      </c>
      <c r="W6063">
        <v>-0.2</v>
      </c>
      <c r="X6063">
        <v>17</v>
      </c>
      <c r="Y6063">
        <v>33</v>
      </c>
      <c r="Z6063">
        <v>8</v>
      </c>
      <c r="AA6063">
        <v>-0.2</v>
      </c>
      <c r="AB6063">
        <v>1</v>
      </c>
      <c r="AC6063">
        <v>5170</v>
      </c>
      <c r="AD6063">
        <v>25</v>
      </c>
      <c r="AE6063">
        <v>-2</v>
      </c>
      <c r="AF6063">
        <v>59.8</v>
      </c>
      <c r="AG6063">
        <v>0.5</v>
      </c>
      <c r="AH6063">
        <v>57</v>
      </c>
    </row>
    <row r="6064" spans="1:34" hidden="1" x14ac:dyDescent="0.25">
      <c r="A6064" t="s">
        <v>23079</v>
      </c>
      <c r="B6064" t="s">
        <v>23080</v>
      </c>
      <c r="C6064" s="1" t="str">
        <f t="shared" si="972"/>
        <v>21:0624</v>
      </c>
      <c r="D6064" s="1" t="str">
        <f t="shared" si="976"/>
        <v>21:0195</v>
      </c>
      <c r="E6064" t="s">
        <v>23081</v>
      </c>
      <c r="F6064" t="s">
        <v>23082</v>
      </c>
      <c r="H6064">
        <v>62.397510199999999</v>
      </c>
      <c r="I6064">
        <v>-140.1465287</v>
      </c>
      <c r="J6064" s="1" t="str">
        <f t="shared" si="977"/>
        <v>NGR bulk stream sediment</v>
      </c>
      <c r="K6064" s="1" t="str">
        <f t="shared" si="978"/>
        <v>&lt;177 micron (NGR)</v>
      </c>
      <c r="L6064">
        <v>78</v>
      </c>
      <c r="M6064" t="s">
        <v>66</v>
      </c>
      <c r="N6064">
        <v>1521</v>
      </c>
      <c r="O6064">
        <v>50</v>
      </c>
      <c r="P6064">
        <v>30</v>
      </c>
      <c r="Q6064">
        <v>5</v>
      </c>
      <c r="R6064">
        <v>23</v>
      </c>
      <c r="S6064">
        <v>7</v>
      </c>
      <c r="T6064">
        <v>-0.2</v>
      </c>
      <c r="U6064">
        <v>1800</v>
      </c>
      <c r="V6064">
        <v>2.7</v>
      </c>
      <c r="W6064">
        <v>-0.2</v>
      </c>
      <c r="X6064">
        <v>7</v>
      </c>
      <c r="Y6064">
        <v>-2</v>
      </c>
      <c r="Z6064">
        <v>26</v>
      </c>
      <c r="AA6064">
        <v>-0.2</v>
      </c>
      <c r="AB6064">
        <v>1</v>
      </c>
      <c r="AC6064">
        <v>762</v>
      </c>
      <c r="AD6064">
        <v>60</v>
      </c>
      <c r="AE6064">
        <v>-2</v>
      </c>
      <c r="AF6064">
        <v>25.8</v>
      </c>
      <c r="AG6064">
        <v>1.6</v>
      </c>
      <c r="AH6064">
        <v>195</v>
      </c>
    </row>
    <row r="6065" spans="1:34" hidden="1" x14ac:dyDescent="0.25">
      <c r="A6065" t="s">
        <v>23083</v>
      </c>
      <c r="B6065" t="s">
        <v>23084</v>
      </c>
      <c r="C6065" s="1" t="str">
        <f t="shared" si="972"/>
        <v>21:0624</v>
      </c>
      <c r="D6065" s="1" t="str">
        <f t="shared" si="976"/>
        <v>21:0195</v>
      </c>
      <c r="E6065" t="s">
        <v>23065</v>
      </c>
      <c r="F6065" t="s">
        <v>23085</v>
      </c>
      <c r="H6065">
        <v>62.403027899999998</v>
      </c>
      <c r="I6065">
        <v>-140.1329801</v>
      </c>
      <c r="J6065" s="1" t="str">
        <f t="shared" si="977"/>
        <v>NGR bulk stream sediment</v>
      </c>
      <c r="K6065" s="1" t="str">
        <f t="shared" si="978"/>
        <v>&lt;177 micron (NGR)</v>
      </c>
      <c r="L6065">
        <v>78</v>
      </c>
      <c r="M6065" t="s">
        <v>47</v>
      </c>
      <c r="N6065">
        <v>1522</v>
      </c>
      <c r="O6065">
        <v>74</v>
      </c>
      <c r="P6065">
        <v>46</v>
      </c>
      <c r="Q6065">
        <v>7</v>
      </c>
      <c r="R6065">
        <v>34</v>
      </c>
      <c r="S6065">
        <v>17</v>
      </c>
      <c r="T6065">
        <v>-0.2</v>
      </c>
      <c r="U6065">
        <v>7200</v>
      </c>
      <c r="V6065">
        <v>6</v>
      </c>
      <c r="W6065">
        <v>-0.2</v>
      </c>
      <c r="X6065">
        <v>44</v>
      </c>
      <c r="Y6065">
        <v>-2</v>
      </c>
      <c r="Z6065">
        <v>81</v>
      </c>
      <c r="AA6065">
        <v>0.7</v>
      </c>
      <c r="AB6065">
        <v>1</v>
      </c>
      <c r="AC6065">
        <v>1030</v>
      </c>
      <c r="AD6065">
        <v>55</v>
      </c>
      <c r="AE6065">
        <v>-2</v>
      </c>
      <c r="AF6065">
        <v>31.6</v>
      </c>
      <c r="AG6065">
        <v>1.5</v>
      </c>
      <c r="AH6065">
        <v>210</v>
      </c>
    </row>
    <row r="6066" spans="1:34" hidden="1" x14ac:dyDescent="0.25">
      <c r="A6066" t="s">
        <v>23086</v>
      </c>
      <c r="B6066" t="s">
        <v>23087</v>
      </c>
      <c r="C6066" s="1" t="str">
        <f t="shared" si="972"/>
        <v>21:0624</v>
      </c>
      <c r="D6066" s="1" t="str">
        <f t="shared" si="976"/>
        <v>21:0195</v>
      </c>
      <c r="E6066" t="s">
        <v>23065</v>
      </c>
      <c r="F6066" t="s">
        <v>23088</v>
      </c>
      <c r="H6066">
        <v>62.403027899999998</v>
      </c>
      <c r="I6066">
        <v>-140.1329801</v>
      </c>
      <c r="J6066" s="1" t="str">
        <f t="shared" si="977"/>
        <v>NGR bulk stream sediment</v>
      </c>
      <c r="K6066" s="1" t="str">
        <f t="shared" si="978"/>
        <v>&lt;177 micron (NGR)</v>
      </c>
      <c r="L6066">
        <v>78</v>
      </c>
      <c r="M6066" t="s">
        <v>51</v>
      </c>
      <c r="N6066">
        <v>1523</v>
      </c>
      <c r="O6066">
        <v>65</v>
      </c>
      <c r="P6066">
        <v>41</v>
      </c>
      <c r="Q6066">
        <v>7</v>
      </c>
      <c r="R6066">
        <v>31</v>
      </c>
      <c r="S6066">
        <v>16</v>
      </c>
      <c r="T6066">
        <v>-0.2</v>
      </c>
      <c r="U6066">
        <v>7400</v>
      </c>
      <c r="V6066">
        <v>6.2</v>
      </c>
      <c r="W6066">
        <v>-0.2</v>
      </c>
      <c r="X6066">
        <v>42</v>
      </c>
      <c r="Y6066">
        <v>-2</v>
      </c>
      <c r="Z6066">
        <v>90</v>
      </c>
      <c r="AA6066">
        <v>-0.2</v>
      </c>
      <c r="AB6066">
        <v>2</v>
      </c>
      <c r="AC6066">
        <v>1030</v>
      </c>
      <c r="AD6066">
        <v>65</v>
      </c>
      <c r="AE6066">
        <v>-2</v>
      </c>
      <c r="AF6066">
        <v>33.200000000000003</v>
      </c>
      <c r="AG6066">
        <v>1.6</v>
      </c>
      <c r="AH6066">
        <v>205</v>
      </c>
    </row>
    <row r="6067" spans="1:34" hidden="1" x14ac:dyDescent="0.25">
      <c r="A6067" t="s">
        <v>23089</v>
      </c>
      <c r="B6067" t="s">
        <v>23090</v>
      </c>
      <c r="C6067" s="1" t="str">
        <f t="shared" si="972"/>
        <v>21:0624</v>
      </c>
      <c r="D6067" s="1" t="str">
        <f t="shared" si="976"/>
        <v>21:0195</v>
      </c>
      <c r="E6067" t="s">
        <v>23091</v>
      </c>
      <c r="F6067" t="s">
        <v>23092</v>
      </c>
      <c r="H6067">
        <v>62.418804600000001</v>
      </c>
      <c r="I6067">
        <v>-140.103984</v>
      </c>
      <c r="J6067" s="1" t="str">
        <f t="shared" si="977"/>
        <v>NGR bulk stream sediment</v>
      </c>
      <c r="K6067" s="1" t="str">
        <f t="shared" si="978"/>
        <v>&lt;177 micron (NGR)</v>
      </c>
      <c r="L6067">
        <v>78</v>
      </c>
      <c r="M6067" t="s">
        <v>76</v>
      </c>
      <c r="N6067">
        <v>1524</v>
      </c>
      <c r="O6067">
        <v>52</v>
      </c>
      <c r="P6067">
        <v>15</v>
      </c>
      <c r="Q6067">
        <v>3</v>
      </c>
      <c r="R6067">
        <v>19</v>
      </c>
      <c r="S6067">
        <v>8</v>
      </c>
      <c r="T6067">
        <v>0.2</v>
      </c>
      <c r="U6067">
        <v>360</v>
      </c>
      <c r="V6067">
        <v>2.2000000000000002</v>
      </c>
      <c r="W6067">
        <v>-0.2</v>
      </c>
      <c r="X6067">
        <v>2</v>
      </c>
      <c r="Y6067">
        <v>-2</v>
      </c>
      <c r="Z6067">
        <v>30</v>
      </c>
      <c r="AA6067">
        <v>2.1</v>
      </c>
      <c r="AB6067">
        <v>1</v>
      </c>
      <c r="AC6067">
        <v>601</v>
      </c>
      <c r="AD6067">
        <v>20</v>
      </c>
      <c r="AE6067">
        <v>-2</v>
      </c>
      <c r="AF6067">
        <v>8.6</v>
      </c>
      <c r="AG6067">
        <v>1.5</v>
      </c>
      <c r="AH6067">
        <v>220</v>
      </c>
    </row>
    <row r="6068" spans="1:34" hidden="1" x14ac:dyDescent="0.25">
      <c r="A6068" t="s">
        <v>23093</v>
      </c>
      <c r="B6068" t="s">
        <v>23094</v>
      </c>
      <c r="C6068" s="1" t="str">
        <f t="shared" si="972"/>
        <v>21:0624</v>
      </c>
      <c r="D6068" s="1" t="str">
        <f>HYPERLINK("http://geochem.nrcan.gc.ca/cdogs/content/svy/svy_e.htm", "")</f>
        <v/>
      </c>
      <c r="G6068" s="1" t="str">
        <f>HYPERLINK("http://geochem.nrcan.gc.ca/cdogs/content/cr_/cr_00079_e.htm", "79")</f>
        <v>79</v>
      </c>
      <c r="J6068" t="s">
        <v>69</v>
      </c>
      <c r="K6068" t="s">
        <v>70</v>
      </c>
      <c r="L6068">
        <v>78</v>
      </c>
      <c r="M6068" t="s">
        <v>71</v>
      </c>
      <c r="N6068">
        <v>1525</v>
      </c>
      <c r="O6068">
        <v>94</v>
      </c>
      <c r="P6068">
        <v>78</v>
      </c>
      <c r="Q6068">
        <v>16</v>
      </c>
      <c r="R6068">
        <v>192</v>
      </c>
      <c r="S6068">
        <v>20</v>
      </c>
      <c r="T6068">
        <v>0.4</v>
      </c>
      <c r="U6068">
        <v>800</v>
      </c>
      <c r="V6068">
        <v>2.9</v>
      </c>
      <c r="W6068">
        <v>0.7</v>
      </c>
      <c r="X6068">
        <v>6</v>
      </c>
      <c r="Y6068">
        <v>-2</v>
      </c>
      <c r="Z6068">
        <v>47</v>
      </c>
      <c r="AA6068">
        <v>1.9</v>
      </c>
      <c r="AB6068">
        <v>3</v>
      </c>
      <c r="AC6068">
        <v>784</v>
      </c>
      <c r="AD6068">
        <v>40</v>
      </c>
      <c r="AE6068">
        <v>4</v>
      </c>
      <c r="AF6068">
        <v>2.6</v>
      </c>
      <c r="AG6068">
        <v>2.8</v>
      </c>
      <c r="AH6068">
        <v>410</v>
      </c>
    </row>
    <row r="6069" spans="1:34" hidden="1" x14ac:dyDescent="0.25">
      <c r="A6069" t="s">
        <v>23095</v>
      </c>
      <c r="B6069" t="s">
        <v>23096</v>
      </c>
      <c r="C6069" s="1" t="str">
        <f t="shared" si="972"/>
        <v>21:0624</v>
      </c>
      <c r="D6069" s="1" t="str">
        <f t="shared" ref="D6069:D6084" si="979">HYPERLINK("http://geochem.nrcan.gc.ca/cdogs/content/svy/svy210195_e.htm", "21:0195")</f>
        <v>21:0195</v>
      </c>
      <c r="E6069" t="s">
        <v>23097</v>
      </c>
      <c r="F6069" t="s">
        <v>23098</v>
      </c>
      <c r="H6069">
        <v>62.441952800000003</v>
      </c>
      <c r="I6069">
        <v>-140.06401650000001</v>
      </c>
      <c r="J6069" s="1" t="str">
        <f t="shared" ref="J6069:J6084" si="980">HYPERLINK("http://geochem.nrcan.gc.ca/cdogs/content/kwd/kwd020030_e.htm", "NGR bulk stream sediment")</f>
        <v>NGR bulk stream sediment</v>
      </c>
      <c r="K6069" s="1" t="str">
        <f t="shared" ref="K6069:K6084" si="981">HYPERLINK("http://geochem.nrcan.gc.ca/cdogs/content/kwd/kwd080006_e.htm", "&lt;177 micron (NGR)")</f>
        <v>&lt;177 micron (NGR)</v>
      </c>
      <c r="L6069">
        <v>78</v>
      </c>
      <c r="M6069" t="s">
        <v>81</v>
      </c>
      <c r="N6069">
        <v>1526</v>
      </c>
      <c r="O6069">
        <v>43</v>
      </c>
      <c r="P6069">
        <v>13</v>
      </c>
      <c r="Q6069">
        <v>4</v>
      </c>
      <c r="R6069">
        <v>18</v>
      </c>
      <c r="S6069">
        <v>6</v>
      </c>
      <c r="T6069">
        <v>-0.2</v>
      </c>
      <c r="U6069">
        <v>184</v>
      </c>
      <c r="V6069">
        <v>1.92</v>
      </c>
      <c r="W6069">
        <v>-0.2</v>
      </c>
      <c r="X6069">
        <v>1</v>
      </c>
      <c r="Y6069">
        <v>-2</v>
      </c>
      <c r="Z6069">
        <v>31</v>
      </c>
      <c r="AA6069">
        <v>-0.2</v>
      </c>
      <c r="AB6069">
        <v>2</v>
      </c>
      <c r="AC6069">
        <v>577</v>
      </c>
      <c r="AD6069">
        <v>10</v>
      </c>
      <c r="AE6069">
        <v>-2</v>
      </c>
      <c r="AF6069">
        <v>3.8</v>
      </c>
      <c r="AG6069">
        <v>1.7</v>
      </c>
      <c r="AH6069">
        <v>250</v>
      </c>
    </row>
    <row r="6070" spans="1:34" hidden="1" x14ac:dyDescent="0.25">
      <c r="A6070" t="s">
        <v>23099</v>
      </c>
      <c r="B6070" t="s">
        <v>23100</v>
      </c>
      <c r="C6070" s="1" t="str">
        <f t="shared" si="972"/>
        <v>21:0624</v>
      </c>
      <c r="D6070" s="1" t="str">
        <f t="shared" si="979"/>
        <v>21:0195</v>
      </c>
      <c r="E6070" t="s">
        <v>23101</v>
      </c>
      <c r="F6070" t="s">
        <v>23102</v>
      </c>
      <c r="H6070">
        <v>62.4761539</v>
      </c>
      <c r="I6070">
        <v>-140.045546</v>
      </c>
      <c r="J6070" s="1" t="str">
        <f t="shared" si="980"/>
        <v>NGR bulk stream sediment</v>
      </c>
      <c r="K6070" s="1" t="str">
        <f t="shared" si="981"/>
        <v>&lt;177 micron (NGR)</v>
      </c>
      <c r="L6070">
        <v>78</v>
      </c>
      <c r="M6070" t="s">
        <v>86</v>
      </c>
      <c r="N6070">
        <v>1527</v>
      </c>
      <c r="O6070">
        <v>54</v>
      </c>
      <c r="P6070">
        <v>30</v>
      </c>
      <c r="Q6070">
        <v>5</v>
      </c>
      <c r="R6070">
        <v>27</v>
      </c>
      <c r="S6070">
        <v>11</v>
      </c>
      <c r="T6070">
        <v>-0.2</v>
      </c>
      <c r="U6070">
        <v>430</v>
      </c>
      <c r="V6070">
        <v>2.6</v>
      </c>
      <c r="W6070">
        <v>-0.2</v>
      </c>
      <c r="X6070">
        <v>2</v>
      </c>
      <c r="Y6070">
        <v>-2</v>
      </c>
      <c r="Z6070">
        <v>42</v>
      </c>
      <c r="AA6070">
        <v>0.9</v>
      </c>
      <c r="AB6070">
        <v>5</v>
      </c>
      <c r="AC6070">
        <v>568</v>
      </c>
      <c r="AD6070">
        <v>25</v>
      </c>
      <c r="AE6070">
        <v>-2</v>
      </c>
      <c r="AF6070">
        <v>3.2</v>
      </c>
      <c r="AG6070">
        <v>1.5</v>
      </c>
      <c r="AH6070">
        <v>245</v>
      </c>
    </row>
    <row r="6071" spans="1:34" hidden="1" x14ac:dyDescent="0.25">
      <c r="A6071" t="s">
        <v>23103</v>
      </c>
      <c r="B6071" t="s">
        <v>23104</v>
      </c>
      <c r="C6071" s="1" t="str">
        <f t="shared" si="972"/>
        <v>21:0624</v>
      </c>
      <c r="D6071" s="1" t="str">
        <f t="shared" si="979"/>
        <v>21:0195</v>
      </c>
      <c r="E6071" t="s">
        <v>23105</v>
      </c>
      <c r="F6071" t="s">
        <v>23106</v>
      </c>
      <c r="H6071">
        <v>62.498788099999999</v>
      </c>
      <c r="I6071">
        <v>-140.0228098</v>
      </c>
      <c r="J6071" s="1" t="str">
        <f t="shared" si="980"/>
        <v>NGR bulk stream sediment</v>
      </c>
      <c r="K6071" s="1" t="str">
        <f t="shared" si="981"/>
        <v>&lt;177 micron (NGR)</v>
      </c>
      <c r="L6071">
        <v>78</v>
      </c>
      <c r="M6071" t="s">
        <v>91</v>
      </c>
      <c r="N6071">
        <v>1528</v>
      </c>
      <c r="O6071">
        <v>62</v>
      </c>
      <c r="P6071">
        <v>36</v>
      </c>
      <c r="Q6071">
        <v>3</v>
      </c>
      <c r="R6071">
        <v>30</v>
      </c>
      <c r="S6071">
        <v>9</v>
      </c>
      <c r="T6071">
        <v>0.2</v>
      </c>
      <c r="U6071">
        <v>230</v>
      </c>
      <c r="V6071">
        <v>2.6</v>
      </c>
      <c r="W6071">
        <v>-0.2</v>
      </c>
      <c r="X6071">
        <v>3</v>
      </c>
      <c r="Y6071">
        <v>-2</v>
      </c>
      <c r="Z6071">
        <v>47</v>
      </c>
      <c r="AA6071">
        <v>0.5</v>
      </c>
      <c r="AB6071">
        <v>2</v>
      </c>
      <c r="AC6071">
        <v>586</v>
      </c>
      <c r="AD6071">
        <v>50</v>
      </c>
      <c r="AE6071">
        <v>-2</v>
      </c>
      <c r="AF6071">
        <v>18.2</v>
      </c>
      <c r="AG6071">
        <v>1.9</v>
      </c>
      <c r="AH6071">
        <v>270</v>
      </c>
    </row>
    <row r="6072" spans="1:34" hidden="1" x14ac:dyDescent="0.25">
      <c r="A6072" t="s">
        <v>23107</v>
      </c>
      <c r="B6072" t="s">
        <v>23108</v>
      </c>
      <c r="C6072" s="1" t="str">
        <f t="shared" si="972"/>
        <v>21:0624</v>
      </c>
      <c r="D6072" s="1" t="str">
        <f t="shared" si="979"/>
        <v>21:0195</v>
      </c>
      <c r="E6072" t="s">
        <v>23109</v>
      </c>
      <c r="F6072" t="s">
        <v>23110</v>
      </c>
      <c r="H6072">
        <v>62.503725500000002</v>
      </c>
      <c r="I6072">
        <v>-140.00882480000001</v>
      </c>
      <c r="J6072" s="1" t="str">
        <f t="shared" si="980"/>
        <v>NGR bulk stream sediment</v>
      </c>
      <c r="K6072" s="1" t="str">
        <f t="shared" si="981"/>
        <v>&lt;177 micron (NGR)</v>
      </c>
      <c r="L6072">
        <v>78</v>
      </c>
      <c r="M6072" t="s">
        <v>96</v>
      </c>
      <c r="N6072">
        <v>1529</v>
      </c>
      <c r="O6072">
        <v>46</v>
      </c>
      <c r="P6072">
        <v>12</v>
      </c>
      <c r="Q6072">
        <v>4</v>
      </c>
      <c r="R6072">
        <v>18</v>
      </c>
      <c r="S6072">
        <v>7</v>
      </c>
      <c r="T6072">
        <v>0.2</v>
      </c>
      <c r="U6072">
        <v>188</v>
      </c>
      <c r="V6072">
        <v>2</v>
      </c>
      <c r="W6072">
        <v>-0.2</v>
      </c>
      <c r="X6072">
        <v>1</v>
      </c>
      <c r="Y6072">
        <v>-2</v>
      </c>
      <c r="Z6072">
        <v>36</v>
      </c>
      <c r="AA6072">
        <v>-0.2</v>
      </c>
      <c r="AB6072">
        <v>1</v>
      </c>
      <c r="AC6072">
        <v>635</v>
      </c>
      <c r="AD6072">
        <v>15</v>
      </c>
      <c r="AE6072">
        <v>-2</v>
      </c>
      <c r="AF6072">
        <v>3.8</v>
      </c>
      <c r="AG6072">
        <v>2.4</v>
      </c>
      <c r="AH6072">
        <v>280</v>
      </c>
    </row>
    <row r="6073" spans="1:34" hidden="1" x14ac:dyDescent="0.25">
      <c r="A6073" t="s">
        <v>23111</v>
      </c>
      <c r="B6073" t="s">
        <v>23112</v>
      </c>
      <c r="C6073" s="1" t="str">
        <f t="shared" si="972"/>
        <v>21:0624</v>
      </c>
      <c r="D6073" s="1" t="str">
        <f t="shared" si="979"/>
        <v>21:0195</v>
      </c>
      <c r="E6073" t="s">
        <v>23113</v>
      </c>
      <c r="F6073" t="s">
        <v>23114</v>
      </c>
      <c r="H6073">
        <v>62.1306954</v>
      </c>
      <c r="I6073">
        <v>-140.21634309999999</v>
      </c>
      <c r="J6073" s="1" t="str">
        <f t="shared" si="980"/>
        <v>NGR bulk stream sediment</v>
      </c>
      <c r="K6073" s="1" t="str">
        <f t="shared" si="981"/>
        <v>&lt;177 micron (NGR)</v>
      </c>
      <c r="L6073">
        <v>78</v>
      </c>
      <c r="M6073" t="s">
        <v>101</v>
      </c>
      <c r="N6073">
        <v>1530</v>
      </c>
      <c r="O6073">
        <v>105</v>
      </c>
      <c r="P6073">
        <v>23</v>
      </c>
      <c r="Q6073">
        <v>5</v>
      </c>
      <c r="R6073">
        <v>18</v>
      </c>
      <c r="S6073">
        <v>20</v>
      </c>
      <c r="T6073">
        <v>-0.2</v>
      </c>
      <c r="U6073">
        <v>2800</v>
      </c>
      <c r="V6073">
        <v>10.8</v>
      </c>
      <c r="W6073">
        <v>-0.2</v>
      </c>
      <c r="X6073">
        <v>4</v>
      </c>
      <c r="Y6073">
        <v>-2</v>
      </c>
      <c r="Z6073">
        <v>47</v>
      </c>
      <c r="AA6073">
        <v>-0.2</v>
      </c>
      <c r="AB6073">
        <v>1</v>
      </c>
      <c r="AC6073">
        <v>243</v>
      </c>
      <c r="AD6073">
        <v>125</v>
      </c>
      <c r="AE6073">
        <v>-2</v>
      </c>
      <c r="AF6073">
        <v>60.6</v>
      </c>
      <c r="AG6073">
        <v>0.7</v>
      </c>
      <c r="AH6073">
        <v>290</v>
      </c>
    </row>
    <row r="6074" spans="1:34" hidden="1" x14ac:dyDescent="0.25">
      <c r="A6074" t="s">
        <v>23115</v>
      </c>
      <c r="B6074" t="s">
        <v>23116</v>
      </c>
      <c r="C6074" s="1" t="str">
        <f t="shared" si="972"/>
        <v>21:0624</v>
      </c>
      <c r="D6074" s="1" t="str">
        <f t="shared" si="979"/>
        <v>21:0195</v>
      </c>
      <c r="E6074" t="s">
        <v>23117</v>
      </c>
      <c r="F6074" t="s">
        <v>23118</v>
      </c>
      <c r="H6074">
        <v>62.125478999999999</v>
      </c>
      <c r="I6074">
        <v>-140.18056799999999</v>
      </c>
      <c r="J6074" s="1" t="str">
        <f t="shared" si="980"/>
        <v>NGR bulk stream sediment</v>
      </c>
      <c r="K6074" s="1" t="str">
        <f t="shared" si="981"/>
        <v>&lt;177 micron (NGR)</v>
      </c>
      <c r="L6074">
        <v>78</v>
      </c>
      <c r="M6074" t="s">
        <v>106</v>
      </c>
      <c r="N6074">
        <v>1531</v>
      </c>
      <c r="O6074">
        <v>58</v>
      </c>
      <c r="P6074">
        <v>21</v>
      </c>
      <c r="Q6074">
        <v>6</v>
      </c>
      <c r="R6074">
        <v>27</v>
      </c>
      <c r="S6074">
        <v>9</v>
      </c>
      <c r="T6074">
        <v>0.3</v>
      </c>
      <c r="U6074">
        <v>340</v>
      </c>
      <c r="V6074">
        <v>2.4</v>
      </c>
      <c r="W6074">
        <v>-0.2</v>
      </c>
      <c r="X6074">
        <v>6</v>
      </c>
      <c r="Y6074">
        <v>-2</v>
      </c>
      <c r="Z6074">
        <v>47</v>
      </c>
      <c r="AA6074">
        <v>1</v>
      </c>
      <c r="AB6074">
        <v>2</v>
      </c>
      <c r="AC6074">
        <v>723</v>
      </c>
      <c r="AD6074">
        <v>30</v>
      </c>
      <c r="AE6074">
        <v>-2</v>
      </c>
      <c r="AF6074">
        <v>10.4</v>
      </c>
      <c r="AG6074">
        <v>2.5</v>
      </c>
      <c r="AH6074">
        <v>57</v>
      </c>
    </row>
    <row r="6075" spans="1:34" hidden="1" x14ac:dyDescent="0.25">
      <c r="A6075" t="s">
        <v>23119</v>
      </c>
      <c r="B6075" t="s">
        <v>23120</v>
      </c>
      <c r="C6075" s="1" t="str">
        <f t="shared" si="972"/>
        <v>21:0624</v>
      </c>
      <c r="D6075" s="1" t="str">
        <f t="shared" si="979"/>
        <v>21:0195</v>
      </c>
      <c r="E6075" t="s">
        <v>23121</v>
      </c>
      <c r="F6075" t="s">
        <v>23122</v>
      </c>
      <c r="H6075">
        <v>62.095779800000003</v>
      </c>
      <c r="I6075">
        <v>-140.18293890000001</v>
      </c>
      <c r="J6075" s="1" t="str">
        <f t="shared" si="980"/>
        <v>NGR bulk stream sediment</v>
      </c>
      <c r="K6075" s="1" t="str">
        <f t="shared" si="981"/>
        <v>&lt;177 micron (NGR)</v>
      </c>
      <c r="L6075">
        <v>78</v>
      </c>
      <c r="M6075" t="s">
        <v>111</v>
      </c>
      <c r="N6075">
        <v>1532</v>
      </c>
      <c r="O6075">
        <v>62</v>
      </c>
      <c r="P6075">
        <v>25</v>
      </c>
      <c r="Q6075">
        <v>8</v>
      </c>
      <c r="R6075">
        <v>26</v>
      </c>
      <c r="S6075">
        <v>10</v>
      </c>
      <c r="T6075">
        <v>-0.2</v>
      </c>
      <c r="U6075">
        <v>490</v>
      </c>
      <c r="V6075">
        <v>2.6</v>
      </c>
      <c r="W6075">
        <v>-0.2</v>
      </c>
      <c r="X6075">
        <v>4</v>
      </c>
      <c r="Y6075">
        <v>-2</v>
      </c>
      <c r="Z6075">
        <v>47</v>
      </c>
      <c r="AA6075">
        <v>0.9</v>
      </c>
      <c r="AB6075">
        <v>3</v>
      </c>
      <c r="AC6075">
        <v>726</v>
      </c>
      <c r="AD6075">
        <v>30</v>
      </c>
      <c r="AE6075">
        <v>-2</v>
      </c>
      <c r="AF6075">
        <v>12.2</v>
      </c>
      <c r="AG6075">
        <v>2.1</v>
      </c>
      <c r="AH6075">
        <v>210</v>
      </c>
    </row>
    <row r="6076" spans="1:34" hidden="1" x14ac:dyDescent="0.25">
      <c r="A6076" t="s">
        <v>23123</v>
      </c>
      <c r="B6076" t="s">
        <v>23124</v>
      </c>
      <c r="C6076" s="1" t="str">
        <f t="shared" si="972"/>
        <v>21:0624</v>
      </c>
      <c r="D6076" s="1" t="str">
        <f t="shared" si="979"/>
        <v>21:0195</v>
      </c>
      <c r="E6076" t="s">
        <v>23125</v>
      </c>
      <c r="F6076" t="s">
        <v>23126</v>
      </c>
      <c r="H6076">
        <v>62.115143600000003</v>
      </c>
      <c r="I6076">
        <v>-140.12438330000001</v>
      </c>
      <c r="J6076" s="1" t="str">
        <f t="shared" si="980"/>
        <v>NGR bulk stream sediment</v>
      </c>
      <c r="K6076" s="1" t="str">
        <f t="shared" si="981"/>
        <v>&lt;177 micron (NGR)</v>
      </c>
      <c r="L6076">
        <v>78</v>
      </c>
      <c r="M6076" t="s">
        <v>116</v>
      </c>
      <c r="N6076">
        <v>1533</v>
      </c>
      <c r="O6076">
        <v>149</v>
      </c>
      <c r="P6076">
        <v>24</v>
      </c>
      <c r="Q6076">
        <v>5</v>
      </c>
      <c r="R6076">
        <v>29</v>
      </c>
      <c r="S6076">
        <v>58</v>
      </c>
      <c r="T6076">
        <v>0.2</v>
      </c>
      <c r="U6076">
        <v>10400</v>
      </c>
      <c r="V6076">
        <v>8</v>
      </c>
      <c r="W6076">
        <v>-0.2</v>
      </c>
      <c r="X6076">
        <v>8</v>
      </c>
      <c r="Y6076">
        <v>2</v>
      </c>
      <c r="Z6076">
        <v>55</v>
      </c>
      <c r="AA6076">
        <v>0.5</v>
      </c>
      <c r="AB6076">
        <v>1</v>
      </c>
      <c r="AC6076">
        <v>556</v>
      </c>
      <c r="AD6076">
        <v>65</v>
      </c>
      <c r="AE6076">
        <v>-2</v>
      </c>
      <c r="AF6076">
        <v>49.2</v>
      </c>
      <c r="AG6076">
        <v>1.6</v>
      </c>
      <c r="AH6076">
        <v>200</v>
      </c>
    </row>
    <row r="6077" spans="1:34" hidden="1" x14ac:dyDescent="0.25">
      <c r="A6077" t="s">
        <v>23127</v>
      </c>
      <c r="B6077" t="s">
        <v>23128</v>
      </c>
      <c r="C6077" s="1" t="str">
        <f t="shared" si="972"/>
        <v>21:0624</v>
      </c>
      <c r="D6077" s="1" t="str">
        <f t="shared" si="979"/>
        <v>21:0195</v>
      </c>
      <c r="E6077" t="s">
        <v>23129</v>
      </c>
      <c r="F6077" t="s">
        <v>23130</v>
      </c>
      <c r="H6077">
        <v>62.171866399999999</v>
      </c>
      <c r="I6077">
        <v>-140.09057989999999</v>
      </c>
      <c r="J6077" s="1" t="str">
        <f t="shared" si="980"/>
        <v>NGR bulk stream sediment</v>
      </c>
      <c r="K6077" s="1" t="str">
        <f t="shared" si="981"/>
        <v>&lt;177 micron (NGR)</v>
      </c>
      <c r="L6077">
        <v>78</v>
      </c>
      <c r="M6077" t="s">
        <v>121</v>
      </c>
      <c r="N6077">
        <v>1534</v>
      </c>
      <c r="O6077">
        <v>57</v>
      </c>
      <c r="P6077">
        <v>23</v>
      </c>
      <c r="Q6077">
        <v>4</v>
      </c>
      <c r="R6077">
        <v>22</v>
      </c>
      <c r="S6077">
        <v>8</v>
      </c>
      <c r="T6077">
        <v>-0.2</v>
      </c>
      <c r="U6077">
        <v>270</v>
      </c>
      <c r="V6077">
        <v>2.2000000000000002</v>
      </c>
      <c r="W6077">
        <v>-0.2</v>
      </c>
      <c r="X6077">
        <v>2</v>
      </c>
      <c r="Y6077">
        <v>-2</v>
      </c>
      <c r="Z6077">
        <v>40</v>
      </c>
      <c r="AA6077">
        <v>0.6</v>
      </c>
      <c r="AB6077">
        <v>2</v>
      </c>
      <c r="AC6077">
        <v>671</v>
      </c>
      <c r="AD6077">
        <v>25</v>
      </c>
      <c r="AE6077">
        <v>-2</v>
      </c>
      <c r="AF6077">
        <v>11</v>
      </c>
      <c r="AG6077">
        <v>2.2999999999999998</v>
      </c>
      <c r="AH6077">
        <v>115</v>
      </c>
    </row>
    <row r="6078" spans="1:34" hidden="1" x14ac:dyDescent="0.25">
      <c r="A6078" t="s">
        <v>23131</v>
      </c>
      <c r="B6078" t="s">
        <v>23132</v>
      </c>
      <c r="C6078" s="1" t="str">
        <f t="shared" si="972"/>
        <v>21:0624</v>
      </c>
      <c r="D6078" s="1" t="str">
        <f t="shared" si="979"/>
        <v>21:0195</v>
      </c>
      <c r="E6078" t="s">
        <v>23133</v>
      </c>
      <c r="F6078" t="s">
        <v>23134</v>
      </c>
      <c r="H6078">
        <v>62.214058000000001</v>
      </c>
      <c r="I6078">
        <v>-140.0878094</v>
      </c>
      <c r="J6078" s="1" t="str">
        <f t="shared" si="980"/>
        <v>NGR bulk stream sediment</v>
      </c>
      <c r="K6078" s="1" t="str">
        <f t="shared" si="981"/>
        <v>&lt;177 micron (NGR)</v>
      </c>
      <c r="L6078">
        <v>78</v>
      </c>
      <c r="M6078" t="s">
        <v>126</v>
      </c>
      <c r="N6078">
        <v>1535</v>
      </c>
      <c r="O6078">
        <v>79</v>
      </c>
      <c r="P6078">
        <v>42</v>
      </c>
      <c r="Q6078">
        <v>4</v>
      </c>
      <c r="R6078">
        <v>35</v>
      </c>
      <c r="S6078">
        <v>12</v>
      </c>
      <c r="T6078">
        <v>-0.2</v>
      </c>
      <c r="U6078">
        <v>680</v>
      </c>
      <c r="V6078">
        <v>2.4</v>
      </c>
      <c r="W6078">
        <v>-0.2</v>
      </c>
      <c r="X6078">
        <v>2</v>
      </c>
      <c r="Y6078">
        <v>-2</v>
      </c>
      <c r="Z6078">
        <v>51</v>
      </c>
      <c r="AA6078">
        <v>0.5</v>
      </c>
      <c r="AB6078">
        <v>3</v>
      </c>
      <c r="AC6078">
        <v>638</v>
      </c>
      <c r="AD6078">
        <v>60</v>
      </c>
      <c r="AE6078">
        <v>-2</v>
      </c>
      <c r="AF6078">
        <v>22.2</v>
      </c>
      <c r="AG6078">
        <v>1.6</v>
      </c>
      <c r="AH6078">
        <v>210</v>
      </c>
    </row>
    <row r="6079" spans="1:34" hidden="1" x14ac:dyDescent="0.25">
      <c r="A6079" t="s">
        <v>23135</v>
      </c>
      <c r="B6079" t="s">
        <v>23136</v>
      </c>
      <c r="C6079" s="1" t="str">
        <f t="shared" si="972"/>
        <v>21:0624</v>
      </c>
      <c r="D6079" s="1" t="str">
        <f t="shared" si="979"/>
        <v>21:0195</v>
      </c>
      <c r="E6079" t="s">
        <v>23137</v>
      </c>
      <c r="F6079" t="s">
        <v>23138</v>
      </c>
      <c r="H6079">
        <v>62.269584000000002</v>
      </c>
      <c r="I6079">
        <v>-140.04694019999999</v>
      </c>
      <c r="J6079" s="1" t="str">
        <f t="shared" si="980"/>
        <v>NGR bulk stream sediment</v>
      </c>
      <c r="K6079" s="1" t="str">
        <f t="shared" si="981"/>
        <v>&lt;177 micron (NGR)</v>
      </c>
      <c r="L6079">
        <v>78</v>
      </c>
      <c r="M6079" t="s">
        <v>131</v>
      </c>
      <c r="N6079">
        <v>1536</v>
      </c>
      <c r="O6079">
        <v>77</v>
      </c>
      <c r="P6079">
        <v>11</v>
      </c>
      <c r="Q6079">
        <v>-2</v>
      </c>
      <c r="R6079">
        <v>11</v>
      </c>
      <c r="S6079">
        <v>2</v>
      </c>
      <c r="T6079">
        <v>-0.2</v>
      </c>
      <c r="U6079">
        <v>2300</v>
      </c>
      <c r="V6079">
        <v>0.38</v>
      </c>
      <c r="W6079">
        <v>-0.2</v>
      </c>
      <c r="X6079">
        <v>1</v>
      </c>
      <c r="Y6079">
        <v>-2</v>
      </c>
      <c r="Z6079">
        <v>13</v>
      </c>
      <c r="AA6079">
        <v>-0.2</v>
      </c>
      <c r="AB6079">
        <v>1</v>
      </c>
      <c r="AC6079">
        <v>127</v>
      </c>
      <c r="AD6079">
        <v>75</v>
      </c>
      <c r="AE6079">
        <v>-2</v>
      </c>
      <c r="AF6079">
        <v>86.2</v>
      </c>
      <c r="AG6079">
        <v>0.5</v>
      </c>
      <c r="AH6079">
        <v>120</v>
      </c>
    </row>
    <row r="6080" spans="1:34" hidden="1" x14ac:dyDescent="0.25">
      <c r="A6080" t="s">
        <v>23139</v>
      </c>
      <c r="B6080" t="s">
        <v>23140</v>
      </c>
      <c r="C6080" s="1" t="str">
        <f t="shared" ref="C6080:C6085" si="982">HYPERLINK("http://geochem.nrcan.gc.ca/cdogs/content/bdl/bdl210624_e.htm", "21:0624")</f>
        <v>21:0624</v>
      </c>
      <c r="D6080" s="1" t="str">
        <f t="shared" si="979"/>
        <v>21:0195</v>
      </c>
      <c r="E6080" t="s">
        <v>23141</v>
      </c>
      <c r="F6080" t="s">
        <v>23142</v>
      </c>
      <c r="H6080">
        <v>62.035535400000001</v>
      </c>
      <c r="I6080">
        <v>-140.04963309999999</v>
      </c>
      <c r="J6080" s="1" t="str">
        <f t="shared" si="980"/>
        <v>NGR bulk stream sediment</v>
      </c>
      <c r="K6080" s="1" t="str">
        <f t="shared" si="981"/>
        <v>&lt;177 micron (NGR)</v>
      </c>
      <c r="L6080">
        <v>79</v>
      </c>
      <c r="M6080" t="s">
        <v>38</v>
      </c>
      <c r="N6080">
        <v>1537</v>
      </c>
      <c r="O6080">
        <v>57</v>
      </c>
      <c r="P6080">
        <v>21</v>
      </c>
      <c r="Q6080">
        <v>4</v>
      </c>
      <c r="R6080">
        <v>20</v>
      </c>
      <c r="S6080">
        <v>8</v>
      </c>
      <c r="T6080">
        <v>-0.2</v>
      </c>
      <c r="U6080">
        <v>280</v>
      </c>
      <c r="V6080">
        <v>2.4</v>
      </c>
      <c r="W6080">
        <v>-0.2</v>
      </c>
      <c r="X6080">
        <v>3</v>
      </c>
      <c r="Y6080">
        <v>-2</v>
      </c>
      <c r="Z6080">
        <v>41</v>
      </c>
      <c r="AA6080">
        <v>-0.2</v>
      </c>
      <c r="AB6080">
        <v>1</v>
      </c>
      <c r="AC6080">
        <v>817</v>
      </c>
      <c r="AD6080">
        <v>20</v>
      </c>
      <c r="AE6080">
        <v>2</v>
      </c>
      <c r="AF6080">
        <v>6.8</v>
      </c>
      <c r="AG6080">
        <v>4.5999999999999996</v>
      </c>
      <c r="AH6080">
        <v>325</v>
      </c>
    </row>
    <row r="6081" spans="1:34" hidden="1" x14ac:dyDescent="0.25">
      <c r="A6081" t="s">
        <v>23143</v>
      </c>
      <c r="B6081" t="s">
        <v>23144</v>
      </c>
      <c r="C6081" s="1" t="str">
        <f t="shared" si="982"/>
        <v>21:0624</v>
      </c>
      <c r="D6081" s="1" t="str">
        <f t="shared" si="979"/>
        <v>21:0195</v>
      </c>
      <c r="E6081" t="s">
        <v>23145</v>
      </c>
      <c r="F6081" t="s">
        <v>23146</v>
      </c>
      <c r="H6081">
        <v>62.0015444</v>
      </c>
      <c r="I6081">
        <v>-140.01458310000001</v>
      </c>
      <c r="J6081" s="1" t="str">
        <f t="shared" si="980"/>
        <v>NGR bulk stream sediment</v>
      </c>
      <c r="K6081" s="1" t="str">
        <f t="shared" si="981"/>
        <v>&lt;177 micron (NGR)</v>
      </c>
      <c r="L6081">
        <v>79</v>
      </c>
      <c r="M6081" t="s">
        <v>43</v>
      </c>
      <c r="N6081">
        <v>1538</v>
      </c>
      <c r="O6081">
        <v>61</v>
      </c>
      <c r="P6081">
        <v>23</v>
      </c>
      <c r="Q6081">
        <v>3</v>
      </c>
      <c r="R6081">
        <v>25</v>
      </c>
      <c r="S6081">
        <v>8</v>
      </c>
      <c r="T6081">
        <v>-0.2</v>
      </c>
      <c r="U6081">
        <v>360</v>
      </c>
      <c r="V6081">
        <v>2.2000000000000002</v>
      </c>
      <c r="W6081">
        <v>-0.2</v>
      </c>
      <c r="X6081">
        <v>2</v>
      </c>
      <c r="Y6081">
        <v>-2</v>
      </c>
      <c r="Z6081">
        <v>38</v>
      </c>
      <c r="AA6081">
        <v>0.9</v>
      </c>
      <c r="AB6081">
        <v>2</v>
      </c>
      <c r="AC6081">
        <v>762</v>
      </c>
      <c r="AD6081">
        <v>20</v>
      </c>
      <c r="AE6081">
        <v>-2</v>
      </c>
      <c r="AF6081">
        <v>10.199999999999999</v>
      </c>
      <c r="AG6081">
        <v>6</v>
      </c>
      <c r="AH6081">
        <v>310</v>
      </c>
    </row>
    <row r="6082" spans="1:34" hidden="1" x14ac:dyDescent="0.25">
      <c r="A6082" t="s">
        <v>23147</v>
      </c>
      <c r="B6082" t="s">
        <v>23148</v>
      </c>
      <c r="C6082" s="1" t="str">
        <f t="shared" si="982"/>
        <v>21:0624</v>
      </c>
      <c r="D6082" s="1" t="str">
        <f t="shared" si="979"/>
        <v>21:0195</v>
      </c>
      <c r="E6082" t="s">
        <v>23149</v>
      </c>
      <c r="F6082" t="s">
        <v>23150</v>
      </c>
      <c r="H6082">
        <v>62.019395199999998</v>
      </c>
      <c r="I6082">
        <v>-140.10338390000001</v>
      </c>
      <c r="J6082" s="1" t="str">
        <f t="shared" si="980"/>
        <v>NGR bulk stream sediment</v>
      </c>
      <c r="K6082" s="1" t="str">
        <f t="shared" si="981"/>
        <v>&lt;177 micron (NGR)</v>
      </c>
      <c r="L6082">
        <v>79</v>
      </c>
      <c r="M6082" t="s">
        <v>56</v>
      </c>
      <c r="N6082">
        <v>1539</v>
      </c>
      <c r="O6082">
        <v>65</v>
      </c>
      <c r="P6082">
        <v>24</v>
      </c>
      <c r="Q6082">
        <v>9</v>
      </c>
      <c r="R6082">
        <v>22</v>
      </c>
      <c r="S6082">
        <v>8</v>
      </c>
      <c r="T6082">
        <v>-0.2</v>
      </c>
      <c r="U6082">
        <v>240</v>
      </c>
      <c r="V6082">
        <v>2.5</v>
      </c>
      <c r="W6082">
        <v>-0.2</v>
      </c>
      <c r="X6082">
        <v>2</v>
      </c>
      <c r="Y6082">
        <v>-2</v>
      </c>
      <c r="Z6082">
        <v>44</v>
      </c>
      <c r="AA6082">
        <v>1</v>
      </c>
      <c r="AB6082">
        <v>2</v>
      </c>
      <c r="AC6082">
        <v>723</v>
      </c>
      <c r="AD6082">
        <v>25</v>
      </c>
      <c r="AE6082">
        <v>-2</v>
      </c>
      <c r="AF6082">
        <v>9.8000000000000007</v>
      </c>
      <c r="AG6082">
        <v>17.2</v>
      </c>
      <c r="AH6082">
        <v>255</v>
      </c>
    </row>
    <row r="6083" spans="1:34" hidden="1" x14ac:dyDescent="0.25">
      <c r="A6083" t="s">
        <v>23151</v>
      </c>
      <c r="B6083" t="s">
        <v>23152</v>
      </c>
      <c r="C6083" s="1" t="str">
        <f t="shared" si="982"/>
        <v>21:0624</v>
      </c>
      <c r="D6083" s="1" t="str">
        <f t="shared" si="979"/>
        <v>21:0195</v>
      </c>
      <c r="E6083" t="s">
        <v>23141</v>
      </c>
      <c r="F6083" t="s">
        <v>23153</v>
      </c>
      <c r="H6083">
        <v>62.035535400000001</v>
      </c>
      <c r="I6083">
        <v>-140.04963309999999</v>
      </c>
      <c r="J6083" s="1" t="str">
        <f t="shared" si="980"/>
        <v>NGR bulk stream sediment</v>
      </c>
      <c r="K6083" s="1" t="str">
        <f t="shared" si="981"/>
        <v>&lt;177 micron (NGR)</v>
      </c>
      <c r="L6083">
        <v>79</v>
      </c>
      <c r="M6083" t="s">
        <v>47</v>
      </c>
      <c r="N6083">
        <v>1540</v>
      </c>
      <c r="O6083">
        <v>52</v>
      </c>
      <c r="P6083">
        <v>21</v>
      </c>
      <c r="Q6083">
        <v>4</v>
      </c>
      <c r="R6083">
        <v>20</v>
      </c>
      <c r="S6083">
        <v>9</v>
      </c>
      <c r="T6083">
        <v>-0.2</v>
      </c>
      <c r="U6083">
        <v>270</v>
      </c>
      <c r="V6083">
        <v>2.4</v>
      </c>
      <c r="W6083">
        <v>-0.2</v>
      </c>
      <c r="X6083">
        <v>2</v>
      </c>
      <c r="Y6083">
        <v>-2</v>
      </c>
      <c r="Z6083">
        <v>41</v>
      </c>
      <c r="AA6083">
        <v>-0.2</v>
      </c>
      <c r="AB6083">
        <v>2</v>
      </c>
      <c r="AC6083">
        <v>826</v>
      </c>
      <c r="AD6083">
        <v>20</v>
      </c>
      <c r="AE6083">
        <v>-2</v>
      </c>
      <c r="AF6083">
        <v>6.6</v>
      </c>
      <c r="AG6083">
        <v>4.8</v>
      </c>
      <c r="AH6083">
        <v>350</v>
      </c>
    </row>
    <row r="6084" spans="1:34" hidden="1" x14ac:dyDescent="0.25">
      <c r="A6084" t="s">
        <v>23154</v>
      </c>
      <c r="B6084" t="s">
        <v>23155</v>
      </c>
      <c r="C6084" s="1" t="str">
        <f t="shared" si="982"/>
        <v>21:0624</v>
      </c>
      <c r="D6084" s="1" t="str">
        <f t="shared" si="979"/>
        <v>21:0195</v>
      </c>
      <c r="E6084" t="s">
        <v>23141</v>
      </c>
      <c r="F6084" t="s">
        <v>23156</v>
      </c>
      <c r="H6084">
        <v>62.035535400000001</v>
      </c>
      <c r="I6084">
        <v>-140.04963309999999</v>
      </c>
      <c r="J6084" s="1" t="str">
        <f t="shared" si="980"/>
        <v>NGR bulk stream sediment</v>
      </c>
      <c r="K6084" s="1" t="str">
        <f t="shared" si="981"/>
        <v>&lt;177 micron (NGR)</v>
      </c>
      <c r="L6084">
        <v>79</v>
      </c>
      <c r="M6084" t="s">
        <v>51</v>
      </c>
      <c r="N6084">
        <v>1541</v>
      </c>
      <c r="O6084">
        <v>54</v>
      </c>
      <c r="P6084">
        <v>21</v>
      </c>
      <c r="Q6084">
        <v>2</v>
      </c>
      <c r="R6084">
        <v>20</v>
      </c>
      <c r="S6084">
        <v>9</v>
      </c>
      <c r="T6084">
        <v>-0.2</v>
      </c>
      <c r="U6084">
        <v>260</v>
      </c>
      <c r="V6084">
        <v>2.4</v>
      </c>
      <c r="W6084">
        <v>-0.2</v>
      </c>
      <c r="X6084">
        <v>2</v>
      </c>
      <c r="Y6084">
        <v>-2</v>
      </c>
      <c r="Z6084">
        <v>39</v>
      </c>
      <c r="AA6084">
        <v>0.4</v>
      </c>
      <c r="AB6084">
        <v>2</v>
      </c>
      <c r="AC6084">
        <v>875</v>
      </c>
      <c r="AD6084">
        <v>20</v>
      </c>
      <c r="AE6084">
        <v>-2</v>
      </c>
      <c r="AF6084">
        <v>5.4</v>
      </c>
      <c r="AG6084">
        <v>5.2</v>
      </c>
      <c r="AH6084">
        <v>380</v>
      </c>
    </row>
    <row r="6085" spans="1:34" hidden="1" x14ac:dyDescent="0.25">
      <c r="A6085" t="s">
        <v>23157</v>
      </c>
      <c r="B6085" t="s">
        <v>23158</v>
      </c>
      <c r="C6085" s="1" t="str">
        <f t="shared" si="982"/>
        <v>21:0624</v>
      </c>
      <c r="D6085" s="1" t="str">
        <f>HYPERLINK("http://geochem.nrcan.gc.ca/cdogs/content/svy/svy_e.htm", "")</f>
        <v/>
      </c>
      <c r="G6085" s="1" t="str">
        <f>HYPERLINK("http://geochem.nrcan.gc.ca/cdogs/content/cr_/cr_00078_e.htm", "78")</f>
        <v>78</v>
      </c>
      <c r="J6085" t="s">
        <v>69</v>
      </c>
      <c r="K6085" t="s">
        <v>70</v>
      </c>
      <c r="L6085">
        <v>79</v>
      </c>
      <c r="M6085" t="s">
        <v>71</v>
      </c>
      <c r="N6085">
        <v>1542</v>
      </c>
      <c r="O6085">
        <v>73</v>
      </c>
      <c r="P6085">
        <v>32</v>
      </c>
      <c r="Q6085">
        <v>15</v>
      </c>
      <c r="R6085">
        <v>213</v>
      </c>
      <c r="S6085">
        <v>15</v>
      </c>
      <c r="T6085">
        <v>-0.2</v>
      </c>
      <c r="U6085">
        <v>400</v>
      </c>
      <c r="V6085">
        <v>2.4</v>
      </c>
      <c r="W6085">
        <v>0.6</v>
      </c>
      <c r="X6085">
        <v>9</v>
      </c>
      <c r="Y6085">
        <v>2</v>
      </c>
      <c r="Z6085">
        <v>39</v>
      </c>
      <c r="AA6085">
        <v>1.1000000000000001</v>
      </c>
      <c r="AB6085">
        <v>3</v>
      </c>
      <c r="AC6085">
        <v>750</v>
      </c>
      <c r="AD6085">
        <v>15</v>
      </c>
      <c r="AE6085">
        <v>14</v>
      </c>
      <c r="AF6085">
        <v>3.2</v>
      </c>
      <c r="AG6085">
        <v>12</v>
      </c>
      <c r="AH6085">
        <v>460</v>
      </c>
    </row>
    <row r="6086" spans="1:34" hidden="1" x14ac:dyDescent="0.25">
      <c r="A6086" t="s">
        <v>23159</v>
      </c>
      <c r="B6086" t="s">
        <v>23160</v>
      </c>
      <c r="C6086" s="1" t="str">
        <f t="shared" ref="C6086:C6149" si="983">HYPERLINK("http://geochem.nrcan.gc.ca/cdogs/content/bdl/bdl210628_e.htm", "21:0628")</f>
        <v>21:0628</v>
      </c>
      <c r="D6086" s="1" t="str">
        <f t="shared" ref="D6086:D6101" si="984">HYPERLINK("http://geochem.nrcan.gc.ca/cdogs/content/svy/svy210196_e.htm", "21:0196")</f>
        <v>21:0196</v>
      </c>
      <c r="E6086" t="s">
        <v>23161</v>
      </c>
      <c r="F6086" t="s">
        <v>23162</v>
      </c>
      <c r="H6086">
        <v>63.913853199999998</v>
      </c>
      <c r="I6086">
        <v>-140.05202270000001</v>
      </c>
      <c r="J6086" s="1" t="str">
        <f t="shared" ref="J6086:J6101" si="985">HYPERLINK("http://geochem.nrcan.gc.ca/cdogs/content/kwd/kwd020030_e.htm", "NGR bulk stream sediment")</f>
        <v>NGR bulk stream sediment</v>
      </c>
      <c r="K6086" s="1" t="str">
        <f t="shared" ref="K6086:K6101" si="986">HYPERLINK("http://geochem.nrcan.gc.ca/cdogs/content/kwd/kwd080006_e.htm", "&lt;177 micron (NGR)")</f>
        <v>&lt;177 micron (NGR)</v>
      </c>
      <c r="L6086">
        <v>1</v>
      </c>
      <c r="M6086" t="s">
        <v>38</v>
      </c>
      <c r="N6086">
        <v>1</v>
      </c>
      <c r="O6086">
        <v>70</v>
      </c>
      <c r="P6086">
        <v>13</v>
      </c>
      <c r="Q6086">
        <v>7</v>
      </c>
      <c r="R6086">
        <v>14</v>
      </c>
      <c r="S6086">
        <v>8</v>
      </c>
      <c r="T6086">
        <v>-0.2</v>
      </c>
      <c r="U6086">
        <v>164</v>
      </c>
      <c r="V6086">
        <v>1.78</v>
      </c>
      <c r="W6086">
        <v>-0.2</v>
      </c>
      <c r="X6086">
        <v>2</v>
      </c>
      <c r="Y6086">
        <v>-2</v>
      </c>
      <c r="Z6086">
        <v>33</v>
      </c>
      <c r="AA6086">
        <v>0.5</v>
      </c>
      <c r="AB6086">
        <v>3</v>
      </c>
      <c r="AC6086">
        <v>890</v>
      </c>
      <c r="AD6086">
        <v>40</v>
      </c>
      <c r="AE6086">
        <v>2</v>
      </c>
      <c r="AF6086">
        <v>5.8</v>
      </c>
      <c r="AG6086">
        <v>4.5</v>
      </c>
      <c r="AH6086">
        <v>300</v>
      </c>
    </row>
    <row r="6087" spans="1:34" hidden="1" x14ac:dyDescent="0.25">
      <c r="A6087" t="s">
        <v>23163</v>
      </c>
      <c r="B6087" t="s">
        <v>23164</v>
      </c>
      <c r="C6087" s="1" t="str">
        <f t="shared" si="983"/>
        <v>21:0628</v>
      </c>
      <c r="D6087" s="1" t="str">
        <f t="shared" si="984"/>
        <v>21:0196</v>
      </c>
      <c r="E6087" t="s">
        <v>23161</v>
      </c>
      <c r="F6087" t="s">
        <v>23165</v>
      </c>
      <c r="H6087">
        <v>63.913853199999998</v>
      </c>
      <c r="I6087">
        <v>-140.05202270000001</v>
      </c>
      <c r="J6087" s="1" t="str">
        <f t="shared" si="985"/>
        <v>NGR bulk stream sediment</v>
      </c>
      <c r="K6087" s="1" t="str">
        <f t="shared" si="986"/>
        <v>&lt;177 micron (NGR)</v>
      </c>
      <c r="L6087">
        <v>1</v>
      </c>
      <c r="M6087" t="s">
        <v>47</v>
      </c>
      <c r="N6087">
        <v>2</v>
      </c>
      <c r="O6087">
        <v>71</v>
      </c>
      <c r="P6087">
        <v>13</v>
      </c>
      <c r="Q6087">
        <v>5</v>
      </c>
      <c r="R6087">
        <v>13</v>
      </c>
      <c r="S6087">
        <v>9</v>
      </c>
      <c r="T6087">
        <v>0.2</v>
      </c>
      <c r="U6087">
        <v>170</v>
      </c>
      <c r="V6087">
        <v>1.85</v>
      </c>
      <c r="W6087">
        <v>-0.2</v>
      </c>
      <c r="X6087">
        <v>2</v>
      </c>
      <c r="Y6087">
        <v>-2</v>
      </c>
      <c r="Z6087">
        <v>32</v>
      </c>
      <c r="AA6087">
        <v>0.2</v>
      </c>
      <c r="AB6087">
        <v>7</v>
      </c>
      <c r="AC6087">
        <v>830</v>
      </c>
      <c r="AD6087">
        <v>35</v>
      </c>
      <c r="AE6087">
        <v>2</v>
      </c>
      <c r="AF6087">
        <v>5.2</v>
      </c>
      <c r="AG6087">
        <v>4.8</v>
      </c>
      <c r="AH6087">
        <v>320</v>
      </c>
    </row>
    <row r="6088" spans="1:34" hidden="1" x14ac:dyDescent="0.25">
      <c r="A6088" t="s">
        <v>23166</v>
      </c>
      <c r="B6088" t="s">
        <v>23167</v>
      </c>
      <c r="C6088" s="1" t="str">
        <f t="shared" si="983"/>
        <v>21:0628</v>
      </c>
      <c r="D6088" s="1" t="str">
        <f t="shared" si="984"/>
        <v>21:0196</v>
      </c>
      <c r="E6088" t="s">
        <v>23161</v>
      </c>
      <c r="F6088" t="s">
        <v>23168</v>
      </c>
      <c r="H6088">
        <v>63.913853199999998</v>
      </c>
      <c r="I6088">
        <v>-140.05202270000001</v>
      </c>
      <c r="J6088" s="1" t="str">
        <f t="shared" si="985"/>
        <v>NGR bulk stream sediment</v>
      </c>
      <c r="K6088" s="1" t="str">
        <f t="shared" si="986"/>
        <v>&lt;177 micron (NGR)</v>
      </c>
      <c r="L6088">
        <v>1</v>
      </c>
      <c r="M6088" t="s">
        <v>51</v>
      </c>
      <c r="N6088">
        <v>3</v>
      </c>
      <c r="O6088">
        <v>65</v>
      </c>
      <c r="P6088">
        <v>12</v>
      </c>
      <c r="Q6088">
        <v>6</v>
      </c>
      <c r="R6088">
        <v>14</v>
      </c>
      <c r="S6088">
        <v>9</v>
      </c>
      <c r="T6088">
        <v>-0.2</v>
      </c>
      <c r="U6088">
        <v>160</v>
      </c>
      <c r="V6088">
        <v>1.7</v>
      </c>
      <c r="W6088">
        <v>-0.2</v>
      </c>
      <c r="X6088">
        <v>1</v>
      </c>
      <c r="Y6088">
        <v>-2</v>
      </c>
      <c r="Z6088">
        <v>32</v>
      </c>
      <c r="AA6088">
        <v>0.6</v>
      </c>
      <c r="AB6088">
        <v>10</v>
      </c>
      <c r="AC6088">
        <v>880</v>
      </c>
      <c r="AD6088">
        <v>25</v>
      </c>
      <c r="AE6088">
        <v>2</v>
      </c>
      <c r="AF6088">
        <v>5.2</v>
      </c>
      <c r="AG6088">
        <v>5.0999999999999996</v>
      </c>
      <c r="AH6088">
        <v>260</v>
      </c>
    </row>
    <row r="6089" spans="1:34" hidden="1" x14ac:dyDescent="0.25">
      <c r="A6089" t="s">
        <v>23169</v>
      </c>
      <c r="B6089" t="s">
        <v>23170</v>
      </c>
      <c r="C6089" s="1" t="str">
        <f t="shared" si="983"/>
        <v>21:0628</v>
      </c>
      <c r="D6089" s="1" t="str">
        <f t="shared" si="984"/>
        <v>21:0196</v>
      </c>
      <c r="E6089" t="s">
        <v>23171</v>
      </c>
      <c r="F6089" t="s">
        <v>23172</v>
      </c>
      <c r="H6089">
        <v>63.918884800000001</v>
      </c>
      <c r="I6089">
        <v>-140.0653494</v>
      </c>
      <c r="J6089" s="1" t="str">
        <f t="shared" si="985"/>
        <v>NGR bulk stream sediment</v>
      </c>
      <c r="K6089" s="1" t="str">
        <f t="shared" si="986"/>
        <v>&lt;177 micron (NGR)</v>
      </c>
      <c r="L6089">
        <v>1</v>
      </c>
      <c r="M6089" t="s">
        <v>43</v>
      </c>
      <c r="N6089">
        <v>4</v>
      </c>
      <c r="O6089">
        <v>70</v>
      </c>
      <c r="P6089">
        <v>15</v>
      </c>
      <c r="Q6089">
        <v>8</v>
      </c>
      <c r="R6089">
        <v>15</v>
      </c>
      <c r="S6089">
        <v>10</v>
      </c>
      <c r="T6089">
        <v>-0.2</v>
      </c>
      <c r="U6089">
        <v>260</v>
      </c>
      <c r="V6089">
        <v>1.9</v>
      </c>
      <c r="W6089">
        <v>-0.2</v>
      </c>
      <c r="X6089">
        <v>2</v>
      </c>
      <c r="Y6089">
        <v>-2</v>
      </c>
      <c r="Z6089">
        <v>33</v>
      </c>
      <c r="AA6089">
        <v>0.6</v>
      </c>
      <c r="AB6089">
        <v>3</v>
      </c>
      <c r="AC6089">
        <v>910</v>
      </c>
      <c r="AD6089">
        <v>45</v>
      </c>
      <c r="AE6089">
        <v>2</v>
      </c>
      <c r="AF6089">
        <v>6</v>
      </c>
      <c r="AG6089">
        <v>4.3</v>
      </c>
      <c r="AH6089">
        <v>320</v>
      </c>
    </row>
    <row r="6090" spans="1:34" hidden="1" x14ac:dyDescent="0.25">
      <c r="A6090" t="s">
        <v>23173</v>
      </c>
      <c r="B6090" t="s">
        <v>23174</v>
      </c>
      <c r="C6090" s="1" t="str">
        <f t="shared" si="983"/>
        <v>21:0628</v>
      </c>
      <c r="D6090" s="1" t="str">
        <f t="shared" si="984"/>
        <v>21:0196</v>
      </c>
      <c r="E6090" t="s">
        <v>23175</v>
      </c>
      <c r="F6090" t="s">
        <v>23176</v>
      </c>
      <c r="H6090">
        <v>63.938207300000002</v>
      </c>
      <c r="I6090">
        <v>-140.116872</v>
      </c>
      <c r="J6090" s="1" t="str">
        <f t="shared" si="985"/>
        <v>NGR bulk stream sediment</v>
      </c>
      <c r="K6090" s="1" t="str">
        <f t="shared" si="986"/>
        <v>&lt;177 micron (NGR)</v>
      </c>
      <c r="L6090">
        <v>1</v>
      </c>
      <c r="M6090" t="s">
        <v>56</v>
      </c>
      <c r="N6090">
        <v>5</v>
      </c>
      <c r="O6090">
        <v>89</v>
      </c>
      <c r="P6090">
        <v>23</v>
      </c>
      <c r="Q6090">
        <v>9</v>
      </c>
      <c r="R6090">
        <v>23</v>
      </c>
      <c r="S6090">
        <v>12</v>
      </c>
      <c r="T6090">
        <v>-0.2</v>
      </c>
      <c r="U6090">
        <v>1600</v>
      </c>
      <c r="V6090">
        <v>3.23</v>
      </c>
      <c r="W6090">
        <v>-0.2</v>
      </c>
      <c r="X6090">
        <v>4</v>
      </c>
      <c r="Y6090">
        <v>-2</v>
      </c>
      <c r="Z6090">
        <v>52</v>
      </c>
      <c r="AA6090">
        <v>0.5</v>
      </c>
      <c r="AB6090">
        <v>2</v>
      </c>
      <c r="AC6090">
        <v>950</v>
      </c>
      <c r="AD6090">
        <v>45</v>
      </c>
      <c r="AE6090">
        <v>2</v>
      </c>
      <c r="AF6090">
        <v>12.4</v>
      </c>
      <c r="AG6090">
        <v>4.9000000000000004</v>
      </c>
      <c r="AH6090">
        <v>260</v>
      </c>
    </row>
    <row r="6091" spans="1:34" hidden="1" x14ac:dyDescent="0.25">
      <c r="A6091" t="s">
        <v>23177</v>
      </c>
      <c r="B6091" t="s">
        <v>23178</v>
      </c>
      <c r="C6091" s="1" t="str">
        <f t="shared" si="983"/>
        <v>21:0628</v>
      </c>
      <c r="D6091" s="1" t="str">
        <f t="shared" si="984"/>
        <v>21:0196</v>
      </c>
      <c r="E6091" t="s">
        <v>23179</v>
      </c>
      <c r="F6091" t="s">
        <v>23180</v>
      </c>
      <c r="H6091">
        <v>63.9339303</v>
      </c>
      <c r="I6091">
        <v>-140.10289109999999</v>
      </c>
      <c r="J6091" s="1" t="str">
        <f t="shared" si="985"/>
        <v>NGR bulk stream sediment</v>
      </c>
      <c r="K6091" s="1" t="str">
        <f t="shared" si="986"/>
        <v>&lt;177 micron (NGR)</v>
      </c>
      <c r="L6091">
        <v>1</v>
      </c>
      <c r="M6091" t="s">
        <v>61</v>
      </c>
      <c r="N6091">
        <v>6</v>
      </c>
      <c r="O6091">
        <v>92</v>
      </c>
      <c r="P6091">
        <v>31</v>
      </c>
      <c r="Q6091">
        <v>10</v>
      </c>
      <c r="R6091">
        <v>27</v>
      </c>
      <c r="S6091">
        <v>11</v>
      </c>
      <c r="T6091">
        <v>-0.2</v>
      </c>
      <c r="U6091">
        <v>720</v>
      </c>
      <c r="V6091">
        <v>2.98</v>
      </c>
      <c r="W6091">
        <v>-0.2</v>
      </c>
      <c r="X6091">
        <v>3</v>
      </c>
      <c r="Y6091">
        <v>-2</v>
      </c>
      <c r="Z6091">
        <v>53</v>
      </c>
      <c r="AA6091">
        <v>0.6</v>
      </c>
      <c r="AB6091">
        <v>1</v>
      </c>
      <c r="AC6091">
        <v>930</v>
      </c>
      <c r="AD6091">
        <v>55</v>
      </c>
      <c r="AE6091">
        <v>2</v>
      </c>
      <c r="AF6091">
        <v>14.6</v>
      </c>
      <c r="AG6091">
        <v>4.0999999999999996</v>
      </c>
      <c r="AH6091">
        <v>245</v>
      </c>
    </row>
    <row r="6092" spans="1:34" hidden="1" x14ac:dyDescent="0.25">
      <c r="A6092" t="s">
        <v>23181</v>
      </c>
      <c r="B6092" t="s">
        <v>23182</v>
      </c>
      <c r="C6092" s="1" t="str">
        <f t="shared" si="983"/>
        <v>21:0628</v>
      </c>
      <c r="D6092" s="1" t="str">
        <f t="shared" si="984"/>
        <v>21:0196</v>
      </c>
      <c r="E6092" t="s">
        <v>23183</v>
      </c>
      <c r="F6092" t="s">
        <v>23184</v>
      </c>
      <c r="H6092">
        <v>63.931330799999998</v>
      </c>
      <c r="I6092">
        <v>-140.16966859999999</v>
      </c>
      <c r="J6092" s="1" t="str">
        <f t="shared" si="985"/>
        <v>NGR bulk stream sediment</v>
      </c>
      <c r="K6092" s="1" t="str">
        <f t="shared" si="986"/>
        <v>&lt;177 micron (NGR)</v>
      </c>
      <c r="L6092">
        <v>1</v>
      </c>
      <c r="M6092" t="s">
        <v>66</v>
      </c>
      <c r="N6092">
        <v>7</v>
      </c>
      <c r="O6092">
        <v>70</v>
      </c>
      <c r="P6092">
        <v>16</v>
      </c>
      <c r="Q6092">
        <v>6</v>
      </c>
      <c r="R6092">
        <v>10</v>
      </c>
      <c r="S6092">
        <v>10</v>
      </c>
      <c r="T6092">
        <v>-0.2</v>
      </c>
      <c r="U6092">
        <v>250</v>
      </c>
      <c r="V6092">
        <v>1.88</v>
      </c>
      <c r="W6092">
        <v>-0.2</v>
      </c>
      <c r="X6092">
        <v>2</v>
      </c>
      <c r="Y6092">
        <v>-2</v>
      </c>
      <c r="Z6092">
        <v>37</v>
      </c>
      <c r="AA6092">
        <v>0.5</v>
      </c>
      <c r="AB6092">
        <v>1</v>
      </c>
      <c r="AC6092">
        <v>790</v>
      </c>
      <c r="AD6092">
        <v>35</v>
      </c>
      <c r="AE6092">
        <v>2</v>
      </c>
      <c r="AF6092">
        <v>5.6</v>
      </c>
      <c r="AG6092">
        <v>3.2</v>
      </c>
      <c r="AH6092">
        <v>200</v>
      </c>
    </row>
    <row r="6093" spans="1:34" hidden="1" x14ac:dyDescent="0.25">
      <c r="A6093" t="s">
        <v>23185</v>
      </c>
      <c r="B6093" t="s">
        <v>23186</v>
      </c>
      <c r="C6093" s="1" t="str">
        <f t="shared" si="983"/>
        <v>21:0628</v>
      </c>
      <c r="D6093" s="1" t="str">
        <f t="shared" si="984"/>
        <v>21:0196</v>
      </c>
      <c r="E6093" t="s">
        <v>23187</v>
      </c>
      <c r="F6093" t="s">
        <v>23188</v>
      </c>
      <c r="H6093">
        <v>63.948671099999999</v>
      </c>
      <c r="I6093">
        <v>-140.1986459</v>
      </c>
      <c r="J6093" s="1" t="str">
        <f t="shared" si="985"/>
        <v>NGR bulk stream sediment</v>
      </c>
      <c r="K6093" s="1" t="str">
        <f t="shared" si="986"/>
        <v>&lt;177 micron (NGR)</v>
      </c>
      <c r="L6093">
        <v>1</v>
      </c>
      <c r="M6093" t="s">
        <v>76</v>
      </c>
      <c r="N6093">
        <v>8</v>
      </c>
      <c r="O6093">
        <v>86</v>
      </c>
      <c r="P6093">
        <v>21</v>
      </c>
      <c r="Q6093">
        <v>8</v>
      </c>
      <c r="R6093">
        <v>23</v>
      </c>
      <c r="S6093">
        <v>12</v>
      </c>
      <c r="T6093">
        <v>-0.2</v>
      </c>
      <c r="U6093">
        <v>440</v>
      </c>
      <c r="V6093">
        <v>2.69</v>
      </c>
      <c r="W6093">
        <v>-0.2</v>
      </c>
      <c r="X6093">
        <v>3</v>
      </c>
      <c r="Y6093">
        <v>-2</v>
      </c>
      <c r="Z6093">
        <v>49</v>
      </c>
      <c r="AA6093">
        <v>0.4</v>
      </c>
      <c r="AB6093">
        <v>1</v>
      </c>
      <c r="AC6093">
        <v>1030</v>
      </c>
      <c r="AD6093">
        <v>55</v>
      </c>
      <c r="AE6093">
        <v>2</v>
      </c>
      <c r="AF6093">
        <v>9.8000000000000007</v>
      </c>
      <c r="AG6093">
        <v>3.1</v>
      </c>
      <c r="AH6093">
        <v>195</v>
      </c>
    </row>
    <row r="6094" spans="1:34" hidden="1" x14ac:dyDescent="0.25">
      <c r="A6094" t="s">
        <v>23189</v>
      </c>
      <c r="B6094" t="s">
        <v>23190</v>
      </c>
      <c r="C6094" s="1" t="str">
        <f t="shared" si="983"/>
        <v>21:0628</v>
      </c>
      <c r="D6094" s="1" t="str">
        <f t="shared" si="984"/>
        <v>21:0196</v>
      </c>
      <c r="E6094" t="s">
        <v>23191</v>
      </c>
      <c r="F6094" t="s">
        <v>23192</v>
      </c>
      <c r="H6094">
        <v>63.950427099999999</v>
      </c>
      <c r="I6094">
        <v>-140.27662090000001</v>
      </c>
      <c r="J6094" s="1" t="str">
        <f t="shared" si="985"/>
        <v>NGR bulk stream sediment</v>
      </c>
      <c r="K6094" s="1" t="str">
        <f t="shared" si="986"/>
        <v>&lt;177 micron (NGR)</v>
      </c>
      <c r="L6094">
        <v>1</v>
      </c>
      <c r="M6094" t="s">
        <v>81</v>
      </c>
      <c r="N6094">
        <v>9</v>
      </c>
      <c r="O6094">
        <v>78</v>
      </c>
      <c r="P6094">
        <v>22</v>
      </c>
      <c r="Q6094">
        <v>9</v>
      </c>
      <c r="R6094">
        <v>21</v>
      </c>
      <c r="S6094">
        <v>11</v>
      </c>
      <c r="T6094">
        <v>-0.2</v>
      </c>
      <c r="U6094">
        <v>225</v>
      </c>
      <c r="V6094">
        <v>2.3199999999999998</v>
      </c>
      <c r="W6094">
        <v>0.2</v>
      </c>
      <c r="X6094">
        <v>3</v>
      </c>
      <c r="Y6094">
        <v>-2</v>
      </c>
      <c r="Z6094">
        <v>43</v>
      </c>
      <c r="AA6094">
        <v>0.8</v>
      </c>
      <c r="AB6094">
        <v>1</v>
      </c>
      <c r="AC6094">
        <v>970</v>
      </c>
      <c r="AD6094">
        <v>80</v>
      </c>
      <c r="AE6094">
        <v>2</v>
      </c>
      <c r="AF6094">
        <v>9.4</v>
      </c>
      <c r="AG6094">
        <v>3.2</v>
      </c>
      <c r="AH6094">
        <v>245</v>
      </c>
    </row>
    <row r="6095" spans="1:34" hidden="1" x14ac:dyDescent="0.25">
      <c r="A6095" t="s">
        <v>23193</v>
      </c>
      <c r="B6095" t="s">
        <v>23194</v>
      </c>
      <c r="C6095" s="1" t="str">
        <f t="shared" si="983"/>
        <v>21:0628</v>
      </c>
      <c r="D6095" s="1" t="str">
        <f t="shared" si="984"/>
        <v>21:0196</v>
      </c>
      <c r="E6095" t="s">
        <v>23195</v>
      </c>
      <c r="F6095" t="s">
        <v>23196</v>
      </c>
      <c r="H6095">
        <v>63.970533500000002</v>
      </c>
      <c r="I6095">
        <v>-140.1938754</v>
      </c>
      <c r="J6095" s="1" t="str">
        <f t="shared" si="985"/>
        <v>NGR bulk stream sediment</v>
      </c>
      <c r="K6095" s="1" t="str">
        <f t="shared" si="986"/>
        <v>&lt;177 micron (NGR)</v>
      </c>
      <c r="L6095">
        <v>1</v>
      </c>
      <c r="M6095" t="s">
        <v>86</v>
      </c>
      <c r="N6095">
        <v>10</v>
      </c>
      <c r="O6095">
        <v>76</v>
      </c>
      <c r="P6095">
        <v>17</v>
      </c>
      <c r="Q6095">
        <v>6</v>
      </c>
      <c r="R6095">
        <v>30</v>
      </c>
      <c r="S6095">
        <v>9</v>
      </c>
      <c r="T6095">
        <v>0.2</v>
      </c>
      <c r="U6095">
        <v>235</v>
      </c>
      <c r="V6095">
        <v>2.02</v>
      </c>
      <c r="W6095">
        <v>-0.2</v>
      </c>
      <c r="X6095">
        <v>2</v>
      </c>
      <c r="Y6095">
        <v>-2</v>
      </c>
      <c r="Z6095">
        <v>35</v>
      </c>
      <c r="AA6095">
        <v>0.4</v>
      </c>
      <c r="AB6095">
        <v>1</v>
      </c>
      <c r="AC6095">
        <v>1010</v>
      </c>
      <c r="AD6095">
        <v>30</v>
      </c>
      <c r="AE6095">
        <v>2</v>
      </c>
      <c r="AF6095">
        <v>4</v>
      </c>
      <c r="AG6095">
        <v>2.6</v>
      </c>
      <c r="AH6095">
        <v>250</v>
      </c>
    </row>
    <row r="6096" spans="1:34" hidden="1" x14ac:dyDescent="0.25">
      <c r="A6096" t="s">
        <v>23197</v>
      </c>
      <c r="B6096" t="s">
        <v>23198</v>
      </c>
      <c r="C6096" s="1" t="str">
        <f t="shared" si="983"/>
        <v>21:0628</v>
      </c>
      <c r="D6096" s="1" t="str">
        <f t="shared" si="984"/>
        <v>21:0196</v>
      </c>
      <c r="E6096" t="s">
        <v>23199</v>
      </c>
      <c r="F6096" t="s">
        <v>23200</v>
      </c>
      <c r="H6096">
        <v>63.972690399999998</v>
      </c>
      <c r="I6096">
        <v>-140.12620390000001</v>
      </c>
      <c r="J6096" s="1" t="str">
        <f t="shared" si="985"/>
        <v>NGR bulk stream sediment</v>
      </c>
      <c r="K6096" s="1" t="str">
        <f t="shared" si="986"/>
        <v>&lt;177 micron (NGR)</v>
      </c>
      <c r="L6096">
        <v>1</v>
      </c>
      <c r="M6096" t="s">
        <v>91</v>
      </c>
      <c r="N6096">
        <v>11</v>
      </c>
      <c r="O6096">
        <v>85</v>
      </c>
      <c r="P6096">
        <v>21</v>
      </c>
      <c r="Q6096">
        <v>7</v>
      </c>
      <c r="R6096">
        <v>17</v>
      </c>
      <c r="S6096">
        <v>11</v>
      </c>
      <c r="T6096">
        <v>0.2</v>
      </c>
      <c r="U6096">
        <v>330</v>
      </c>
      <c r="V6096">
        <v>3.05</v>
      </c>
      <c r="W6096">
        <v>-0.2</v>
      </c>
      <c r="X6096">
        <v>2</v>
      </c>
      <c r="Y6096">
        <v>-2</v>
      </c>
      <c r="Z6096">
        <v>46</v>
      </c>
      <c r="AA6096">
        <v>-0.2</v>
      </c>
      <c r="AB6096">
        <v>3</v>
      </c>
      <c r="AC6096">
        <v>900</v>
      </c>
      <c r="AD6096">
        <v>55</v>
      </c>
      <c r="AE6096">
        <v>2</v>
      </c>
      <c r="AF6096">
        <v>12</v>
      </c>
      <c r="AG6096">
        <v>2.9</v>
      </c>
      <c r="AH6096">
        <v>280</v>
      </c>
    </row>
    <row r="6097" spans="1:34" hidden="1" x14ac:dyDescent="0.25">
      <c r="A6097" t="s">
        <v>23201</v>
      </c>
      <c r="B6097" t="s">
        <v>23202</v>
      </c>
      <c r="C6097" s="1" t="str">
        <f t="shared" si="983"/>
        <v>21:0628</v>
      </c>
      <c r="D6097" s="1" t="str">
        <f t="shared" si="984"/>
        <v>21:0196</v>
      </c>
      <c r="E6097" t="s">
        <v>23203</v>
      </c>
      <c r="F6097" t="s">
        <v>23204</v>
      </c>
      <c r="H6097">
        <v>63.985239700000001</v>
      </c>
      <c r="I6097">
        <v>-140.1554845</v>
      </c>
      <c r="J6097" s="1" t="str">
        <f t="shared" si="985"/>
        <v>NGR bulk stream sediment</v>
      </c>
      <c r="K6097" s="1" t="str">
        <f t="shared" si="986"/>
        <v>&lt;177 micron (NGR)</v>
      </c>
      <c r="L6097">
        <v>1</v>
      </c>
      <c r="M6097" t="s">
        <v>96</v>
      </c>
      <c r="N6097">
        <v>12</v>
      </c>
      <c r="O6097">
        <v>64</v>
      </c>
      <c r="P6097">
        <v>18</v>
      </c>
      <c r="Q6097">
        <v>5</v>
      </c>
      <c r="R6097">
        <v>41</v>
      </c>
      <c r="S6097">
        <v>9</v>
      </c>
      <c r="T6097">
        <v>-0.2</v>
      </c>
      <c r="U6097">
        <v>200</v>
      </c>
      <c r="V6097">
        <v>1.84</v>
      </c>
      <c r="W6097">
        <v>-0.2</v>
      </c>
      <c r="X6097">
        <v>1</v>
      </c>
      <c r="Y6097">
        <v>-2</v>
      </c>
      <c r="Z6097">
        <v>33</v>
      </c>
      <c r="AA6097">
        <v>-0.2</v>
      </c>
      <c r="AB6097">
        <v>2</v>
      </c>
      <c r="AC6097">
        <v>840</v>
      </c>
      <c r="AD6097">
        <v>35</v>
      </c>
      <c r="AE6097">
        <v>2</v>
      </c>
      <c r="AF6097">
        <v>7</v>
      </c>
      <c r="AG6097">
        <v>2.8</v>
      </c>
      <c r="AH6097">
        <v>300</v>
      </c>
    </row>
    <row r="6098" spans="1:34" hidden="1" x14ac:dyDescent="0.25">
      <c r="A6098" t="s">
        <v>23205</v>
      </c>
      <c r="B6098" t="s">
        <v>23206</v>
      </c>
      <c r="C6098" s="1" t="str">
        <f t="shared" si="983"/>
        <v>21:0628</v>
      </c>
      <c r="D6098" s="1" t="str">
        <f t="shared" si="984"/>
        <v>21:0196</v>
      </c>
      <c r="E6098" t="s">
        <v>23207</v>
      </c>
      <c r="F6098" t="s">
        <v>23208</v>
      </c>
      <c r="H6098">
        <v>63.979827800000002</v>
      </c>
      <c r="I6098">
        <v>-140.25884400000001</v>
      </c>
      <c r="J6098" s="1" t="str">
        <f t="shared" si="985"/>
        <v>NGR bulk stream sediment</v>
      </c>
      <c r="K6098" s="1" t="str">
        <f t="shared" si="986"/>
        <v>&lt;177 micron (NGR)</v>
      </c>
      <c r="L6098">
        <v>1</v>
      </c>
      <c r="M6098" t="s">
        <v>101</v>
      </c>
      <c r="N6098">
        <v>13</v>
      </c>
      <c r="O6098">
        <v>68</v>
      </c>
      <c r="P6098">
        <v>13</v>
      </c>
      <c r="Q6098">
        <v>6</v>
      </c>
      <c r="R6098">
        <v>15</v>
      </c>
      <c r="S6098">
        <v>8</v>
      </c>
      <c r="T6098">
        <v>-0.2</v>
      </c>
      <c r="U6098">
        <v>152</v>
      </c>
      <c r="V6098">
        <v>1.8</v>
      </c>
      <c r="W6098">
        <v>-0.2</v>
      </c>
      <c r="X6098">
        <v>2</v>
      </c>
      <c r="Y6098">
        <v>-2</v>
      </c>
      <c r="Z6098">
        <v>35</v>
      </c>
      <c r="AA6098">
        <v>0.5</v>
      </c>
      <c r="AB6098">
        <v>2</v>
      </c>
      <c r="AC6098">
        <v>740</v>
      </c>
      <c r="AD6098">
        <v>35</v>
      </c>
      <c r="AE6098">
        <v>2</v>
      </c>
      <c r="AF6098">
        <v>5.4</v>
      </c>
      <c r="AG6098">
        <v>3.1</v>
      </c>
      <c r="AH6098">
        <v>270</v>
      </c>
    </row>
    <row r="6099" spans="1:34" hidden="1" x14ac:dyDescent="0.25">
      <c r="A6099" t="s">
        <v>23209</v>
      </c>
      <c r="B6099" t="s">
        <v>23210</v>
      </c>
      <c r="C6099" s="1" t="str">
        <f t="shared" si="983"/>
        <v>21:0628</v>
      </c>
      <c r="D6099" s="1" t="str">
        <f t="shared" si="984"/>
        <v>21:0196</v>
      </c>
      <c r="E6099" t="s">
        <v>23211</v>
      </c>
      <c r="F6099" t="s">
        <v>23212</v>
      </c>
      <c r="H6099">
        <v>63.992001700000003</v>
      </c>
      <c r="I6099">
        <v>-140.37841969999999</v>
      </c>
      <c r="J6099" s="1" t="str">
        <f t="shared" si="985"/>
        <v>NGR bulk stream sediment</v>
      </c>
      <c r="K6099" s="1" t="str">
        <f t="shared" si="986"/>
        <v>&lt;177 micron (NGR)</v>
      </c>
      <c r="L6099">
        <v>1</v>
      </c>
      <c r="M6099" t="s">
        <v>106</v>
      </c>
      <c r="N6099">
        <v>14</v>
      </c>
      <c r="O6099">
        <v>93</v>
      </c>
      <c r="P6099">
        <v>15</v>
      </c>
      <c r="Q6099">
        <v>12</v>
      </c>
      <c r="R6099">
        <v>17</v>
      </c>
      <c r="S6099">
        <v>11</v>
      </c>
      <c r="T6099">
        <v>-0.2</v>
      </c>
      <c r="U6099">
        <v>500</v>
      </c>
      <c r="V6099">
        <v>2.61</v>
      </c>
      <c r="W6099">
        <v>-0.2</v>
      </c>
      <c r="X6099">
        <v>5</v>
      </c>
      <c r="Y6099">
        <v>-2</v>
      </c>
      <c r="Z6099">
        <v>46</v>
      </c>
      <c r="AA6099">
        <v>1</v>
      </c>
      <c r="AB6099">
        <v>1</v>
      </c>
      <c r="AC6099">
        <v>970</v>
      </c>
      <c r="AD6099">
        <v>45</v>
      </c>
      <c r="AE6099">
        <v>2</v>
      </c>
      <c r="AF6099">
        <v>6.6</v>
      </c>
      <c r="AG6099">
        <v>3.3</v>
      </c>
      <c r="AH6099">
        <v>300</v>
      </c>
    </row>
    <row r="6100" spans="1:34" hidden="1" x14ac:dyDescent="0.25">
      <c r="A6100" t="s">
        <v>23213</v>
      </c>
      <c r="B6100" t="s">
        <v>23214</v>
      </c>
      <c r="C6100" s="1" t="str">
        <f t="shared" si="983"/>
        <v>21:0628</v>
      </c>
      <c r="D6100" s="1" t="str">
        <f t="shared" si="984"/>
        <v>21:0196</v>
      </c>
      <c r="E6100" t="s">
        <v>23215</v>
      </c>
      <c r="F6100" t="s">
        <v>23216</v>
      </c>
      <c r="H6100">
        <v>63.987392200000002</v>
      </c>
      <c r="I6100">
        <v>-140.40727480000001</v>
      </c>
      <c r="J6100" s="1" t="str">
        <f t="shared" si="985"/>
        <v>NGR bulk stream sediment</v>
      </c>
      <c r="K6100" s="1" t="str">
        <f t="shared" si="986"/>
        <v>&lt;177 micron (NGR)</v>
      </c>
      <c r="L6100">
        <v>1</v>
      </c>
      <c r="M6100" t="s">
        <v>111</v>
      </c>
      <c r="N6100">
        <v>15</v>
      </c>
      <c r="O6100">
        <v>77</v>
      </c>
      <c r="P6100">
        <v>15</v>
      </c>
      <c r="Q6100">
        <v>8</v>
      </c>
      <c r="R6100">
        <v>15</v>
      </c>
      <c r="S6100">
        <v>9</v>
      </c>
      <c r="T6100">
        <v>0.2</v>
      </c>
      <c r="U6100">
        <v>400</v>
      </c>
      <c r="V6100">
        <v>1.96</v>
      </c>
      <c r="W6100">
        <v>-0.2</v>
      </c>
      <c r="X6100">
        <v>3</v>
      </c>
      <c r="Y6100">
        <v>-2</v>
      </c>
      <c r="Z6100">
        <v>34</v>
      </c>
      <c r="AA6100">
        <v>0.7</v>
      </c>
      <c r="AB6100">
        <v>2</v>
      </c>
      <c r="AC6100">
        <v>900</v>
      </c>
      <c r="AD6100">
        <v>45</v>
      </c>
      <c r="AE6100">
        <v>2</v>
      </c>
      <c r="AF6100">
        <v>4.4000000000000004</v>
      </c>
      <c r="AG6100">
        <v>4.5999999999999996</v>
      </c>
      <c r="AH6100">
        <v>260</v>
      </c>
    </row>
    <row r="6101" spans="1:34" hidden="1" x14ac:dyDescent="0.25">
      <c r="A6101" t="s">
        <v>23217</v>
      </c>
      <c r="B6101" t="s">
        <v>23218</v>
      </c>
      <c r="C6101" s="1" t="str">
        <f t="shared" si="983"/>
        <v>21:0628</v>
      </c>
      <c r="D6101" s="1" t="str">
        <f t="shared" si="984"/>
        <v>21:0196</v>
      </c>
      <c r="E6101" t="s">
        <v>23219</v>
      </c>
      <c r="F6101" t="s">
        <v>23220</v>
      </c>
      <c r="H6101">
        <v>63.989752199999998</v>
      </c>
      <c r="I6101">
        <v>-140.4228391</v>
      </c>
      <c r="J6101" s="1" t="str">
        <f t="shared" si="985"/>
        <v>NGR bulk stream sediment</v>
      </c>
      <c r="K6101" s="1" t="str">
        <f t="shared" si="986"/>
        <v>&lt;177 micron (NGR)</v>
      </c>
      <c r="L6101">
        <v>1</v>
      </c>
      <c r="M6101" t="s">
        <v>116</v>
      </c>
      <c r="N6101">
        <v>16</v>
      </c>
      <c r="O6101">
        <v>102</v>
      </c>
      <c r="P6101">
        <v>19</v>
      </c>
      <c r="Q6101">
        <v>19</v>
      </c>
      <c r="R6101">
        <v>15</v>
      </c>
      <c r="S6101">
        <v>10</v>
      </c>
      <c r="T6101">
        <v>-0.2</v>
      </c>
      <c r="U6101">
        <v>300</v>
      </c>
      <c r="V6101">
        <v>2.44</v>
      </c>
      <c r="W6101">
        <v>0.2</v>
      </c>
      <c r="X6101">
        <v>8</v>
      </c>
      <c r="Y6101">
        <v>-2</v>
      </c>
      <c r="Z6101">
        <v>37</v>
      </c>
      <c r="AA6101">
        <v>1</v>
      </c>
      <c r="AB6101">
        <v>2</v>
      </c>
      <c r="AC6101">
        <v>880</v>
      </c>
      <c r="AD6101">
        <v>35</v>
      </c>
      <c r="AE6101">
        <v>2</v>
      </c>
      <c r="AF6101">
        <v>5.6</v>
      </c>
      <c r="AG6101">
        <v>3.3</v>
      </c>
      <c r="AH6101">
        <v>335</v>
      </c>
    </row>
    <row r="6102" spans="1:34" hidden="1" x14ac:dyDescent="0.25">
      <c r="A6102" t="s">
        <v>23221</v>
      </c>
      <c r="B6102" t="s">
        <v>23222</v>
      </c>
      <c r="C6102" s="1" t="str">
        <f t="shared" si="983"/>
        <v>21:0628</v>
      </c>
      <c r="D6102" s="1" t="str">
        <f>HYPERLINK("http://geochem.nrcan.gc.ca/cdogs/content/svy/svy_e.htm", "")</f>
        <v/>
      </c>
      <c r="G6102" s="1" t="str">
        <f>HYPERLINK("http://geochem.nrcan.gc.ca/cdogs/content/cr_/cr_00078_e.htm", "78")</f>
        <v>78</v>
      </c>
      <c r="J6102" t="s">
        <v>69</v>
      </c>
      <c r="K6102" t="s">
        <v>70</v>
      </c>
      <c r="L6102">
        <v>1</v>
      </c>
      <c r="M6102" t="s">
        <v>71</v>
      </c>
      <c r="N6102">
        <v>17</v>
      </c>
      <c r="O6102">
        <v>96</v>
      </c>
      <c r="P6102">
        <v>34</v>
      </c>
      <c r="Q6102">
        <v>18</v>
      </c>
      <c r="R6102">
        <v>252</v>
      </c>
      <c r="S6102">
        <v>21</v>
      </c>
      <c r="T6102">
        <v>-0.2</v>
      </c>
      <c r="U6102">
        <v>390</v>
      </c>
      <c r="V6102">
        <v>2.67</v>
      </c>
      <c r="W6102">
        <v>0.6</v>
      </c>
      <c r="X6102">
        <v>12</v>
      </c>
      <c r="Y6102">
        <v>-2</v>
      </c>
      <c r="Z6102">
        <v>47</v>
      </c>
      <c r="AA6102">
        <v>0.7</v>
      </c>
      <c r="AB6102">
        <v>5</v>
      </c>
      <c r="AC6102">
        <v>600</v>
      </c>
      <c r="AD6102">
        <v>25</v>
      </c>
      <c r="AE6102">
        <v>12</v>
      </c>
      <c r="AF6102">
        <v>3.2</v>
      </c>
      <c r="AG6102">
        <v>12.1</v>
      </c>
      <c r="AH6102">
        <v>480</v>
      </c>
    </row>
    <row r="6103" spans="1:34" hidden="1" x14ac:dyDescent="0.25">
      <c r="A6103" t="s">
        <v>23223</v>
      </c>
      <c r="B6103" t="s">
        <v>23224</v>
      </c>
      <c r="C6103" s="1" t="str">
        <f t="shared" si="983"/>
        <v>21:0628</v>
      </c>
      <c r="D6103" s="1" t="str">
        <f t="shared" ref="D6103:D6109" si="987">HYPERLINK("http://geochem.nrcan.gc.ca/cdogs/content/svy/svy210196_e.htm", "21:0196")</f>
        <v>21:0196</v>
      </c>
      <c r="E6103" t="s">
        <v>23225</v>
      </c>
      <c r="F6103" t="s">
        <v>23226</v>
      </c>
      <c r="H6103">
        <v>63.952333400000001</v>
      </c>
      <c r="I6103">
        <v>-140.40187019999999</v>
      </c>
      <c r="J6103" s="1" t="str">
        <f t="shared" ref="J6103:J6109" si="988">HYPERLINK("http://geochem.nrcan.gc.ca/cdogs/content/kwd/kwd020030_e.htm", "NGR bulk stream sediment")</f>
        <v>NGR bulk stream sediment</v>
      </c>
      <c r="K6103" s="1" t="str">
        <f t="shared" ref="K6103:K6109" si="989">HYPERLINK("http://geochem.nrcan.gc.ca/cdogs/content/kwd/kwd080006_e.htm", "&lt;177 micron (NGR)")</f>
        <v>&lt;177 micron (NGR)</v>
      </c>
      <c r="L6103">
        <v>1</v>
      </c>
      <c r="M6103" t="s">
        <v>121</v>
      </c>
      <c r="N6103">
        <v>18</v>
      </c>
      <c r="O6103">
        <v>68</v>
      </c>
      <c r="P6103">
        <v>13</v>
      </c>
      <c r="Q6103">
        <v>8</v>
      </c>
      <c r="R6103">
        <v>14</v>
      </c>
      <c r="S6103">
        <v>9</v>
      </c>
      <c r="T6103">
        <v>-0.2</v>
      </c>
      <c r="U6103">
        <v>350</v>
      </c>
      <c r="V6103">
        <v>2</v>
      </c>
      <c r="W6103">
        <v>-0.2</v>
      </c>
      <c r="X6103">
        <v>3</v>
      </c>
      <c r="Y6103">
        <v>-2</v>
      </c>
      <c r="Z6103">
        <v>32</v>
      </c>
      <c r="AA6103">
        <v>0.5</v>
      </c>
      <c r="AB6103">
        <v>1</v>
      </c>
      <c r="AC6103">
        <v>885</v>
      </c>
      <c r="AD6103">
        <v>40</v>
      </c>
      <c r="AE6103">
        <v>2</v>
      </c>
      <c r="AF6103">
        <v>4.5999999999999996</v>
      </c>
      <c r="AG6103">
        <v>4.5</v>
      </c>
      <c r="AH6103">
        <v>340</v>
      </c>
    </row>
    <row r="6104" spans="1:34" hidden="1" x14ac:dyDescent="0.25">
      <c r="A6104" t="s">
        <v>23227</v>
      </c>
      <c r="B6104" t="s">
        <v>23228</v>
      </c>
      <c r="C6104" s="1" t="str">
        <f t="shared" si="983"/>
        <v>21:0628</v>
      </c>
      <c r="D6104" s="1" t="str">
        <f t="shared" si="987"/>
        <v>21:0196</v>
      </c>
      <c r="E6104" t="s">
        <v>23229</v>
      </c>
      <c r="F6104" t="s">
        <v>23230</v>
      </c>
      <c r="H6104">
        <v>63.940447300000002</v>
      </c>
      <c r="I6104">
        <v>-140.47313879999999</v>
      </c>
      <c r="J6104" s="1" t="str">
        <f t="shared" si="988"/>
        <v>NGR bulk stream sediment</v>
      </c>
      <c r="K6104" s="1" t="str">
        <f t="shared" si="989"/>
        <v>&lt;177 micron (NGR)</v>
      </c>
      <c r="L6104">
        <v>1</v>
      </c>
      <c r="M6104" t="s">
        <v>126</v>
      </c>
      <c r="N6104">
        <v>19</v>
      </c>
      <c r="O6104">
        <v>72</v>
      </c>
      <c r="P6104">
        <v>13</v>
      </c>
      <c r="Q6104">
        <v>12</v>
      </c>
      <c r="R6104">
        <v>12</v>
      </c>
      <c r="S6104">
        <v>11</v>
      </c>
      <c r="T6104">
        <v>-0.2</v>
      </c>
      <c r="U6104">
        <v>460</v>
      </c>
      <c r="V6104">
        <v>2.33</v>
      </c>
      <c r="W6104">
        <v>0.2</v>
      </c>
      <c r="X6104">
        <v>3</v>
      </c>
      <c r="Y6104">
        <v>-2</v>
      </c>
      <c r="Z6104">
        <v>49</v>
      </c>
      <c r="AA6104">
        <v>0.5</v>
      </c>
      <c r="AB6104">
        <v>2</v>
      </c>
      <c r="AC6104">
        <v>820</v>
      </c>
      <c r="AD6104">
        <v>35</v>
      </c>
      <c r="AE6104">
        <v>2</v>
      </c>
      <c r="AF6104">
        <v>6.6</v>
      </c>
      <c r="AG6104">
        <v>4.0999999999999996</v>
      </c>
      <c r="AH6104">
        <v>360</v>
      </c>
    </row>
    <row r="6105" spans="1:34" hidden="1" x14ac:dyDescent="0.25">
      <c r="A6105" t="s">
        <v>23231</v>
      </c>
      <c r="B6105" t="s">
        <v>23232</v>
      </c>
      <c r="C6105" s="1" t="str">
        <f t="shared" si="983"/>
        <v>21:0628</v>
      </c>
      <c r="D6105" s="1" t="str">
        <f t="shared" si="987"/>
        <v>21:0196</v>
      </c>
      <c r="E6105" t="s">
        <v>23233</v>
      </c>
      <c r="F6105" t="s">
        <v>23234</v>
      </c>
      <c r="H6105">
        <v>63.942331600000003</v>
      </c>
      <c r="I6105">
        <v>-140.4907312</v>
      </c>
      <c r="J6105" s="1" t="str">
        <f t="shared" si="988"/>
        <v>NGR bulk stream sediment</v>
      </c>
      <c r="K6105" s="1" t="str">
        <f t="shared" si="989"/>
        <v>&lt;177 micron (NGR)</v>
      </c>
      <c r="L6105">
        <v>1</v>
      </c>
      <c r="M6105" t="s">
        <v>131</v>
      </c>
      <c r="N6105">
        <v>20</v>
      </c>
      <c r="O6105">
        <v>77</v>
      </c>
      <c r="P6105">
        <v>24</v>
      </c>
      <c r="Q6105">
        <v>23</v>
      </c>
      <c r="R6105">
        <v>14</v>
      </c>
      <c r="S6105">
        <v>10</v>
      </c>
      <c r="T6105">
        <v>0.2</v>
      </c>
      <c r="U6105">
        <v>260</v>
      </c>
      <c r="V6105">
        <v>2.57</v>
      </c>
      <c r="W6105">
        <v>0.5</v>
      </c>
      <c r="X6105">
        <v>4</v>
      </c>
      <c r="Y6105">
        <v>-2</v>
      </c>
      <c r="Z6105">
        <v>46</v>
      </c>
      <c r="AA6105">
        <v>0.5</v>
      </c>
      <c r="AB6105">
        <v>2</v>
      </c>
      <c r="AC6105">
        <v>810</v>
      </c>
      <c r="AD6105">
        <v>45</v>
      </c>
      <c r="AE6105">
        <v>2</v>
      </c>
      <c r="AF6105">
        <v>8.8000000000000007</v>
      </c>
      <c r="AG6105">
        <v>3.8</v>
      </c>
      <c r="AH6105">
        <v>270</v>
      </c>
    </row>
    <row r="6106" spans="1:34" hidden="1" x14ac:dyDescent="0.25">
      <c r="A6106" t="s">
        <v>23235</v>
      </c>
      <c r="B6106" t="s">
        <v>23236</v>
      </c>
      <c r="C6106" s="1" t="str">
        <f t="shared" si="983"/>
        <v>21:0628</v>
      </c>
      <c r="D6106" s="1" t="str">
        <f t="shared" si="987"/>
        <v>21:0196</v>
      </c>
      <c r="E6106" t="s">
        <v>23237</v>
      </c>
      <c r="F6106" t="s">
        <v>23238</v>
      </c>
      <c r="H6106">
        <v>63.982908399999999</v>
      </c>
      <c r="I6106">
        <v>-140.90425110000001</v>
      </c>
      <c r="J6106" s="1" t="str">
        <f t="shared" si="988"/>
        <v>NGR bulk stream sediment</v>
      </c>
      <c r="K6106" s="1" t="str">
        <f t="shared" si="989"/>
        <v>&lt;177 micron (NGR)</v>
      </c>
      <c r="L6106">
        <v>2</v>
      </c>
      <c r="M6106" t="s">
        <v>38</v>
      </c>
      <c r="N6106">
        <v>21</v>
      </c>
      <c r="O6106">
        <v>212</v>
      </c>
      <c r="P6106">
        <v>37</v>
      </c>
      <c r="Q6106">
        <v>13</v>
      </c>
      <c r="R6106">
        <v>53</v>
      </c>
      <c r="S6106">
        <v>14</v>
      </c>
      <c r="T6106">
        <v>-0.2</v>
      </c>
      <c r="U6106">
        <v>800</v>
      </c>
      <c r="V6106">
        <v>2.96</v>
      </c>
      <c r="W6106">
        <v>0.7</v>
      </c>
      <c r="X6106">
        <v>9</v>
      </c>
      <c r="Y6106">
        <v>-2</v>
      </c>
      <c r="Z6106">
        <v>35</v>
      </c>
      <c r="AA6106">
        <v>0.9</v>
      </c>
      <c r="AB6106">
        <v>1</v>
      </c>
      <c r="AC6106">
        <v>1620</v>
      </c>
      <c r="AD6106">
        <v>55</v>
      </c>
      <c r="AE6106">
        <v>2</v>
      </c>
      <c r="AF6106">
        <v>5.4</v>
      </c>
      <c r="AG6106">
        <v>3.6</v>
      </c>
      <c r="AH6106">
        <v>420</v>
      </c>
    </row>
    <row r="6107" spans="1:34" hidden="1" x14ac:dyDescent="0.25">
      <c r="A6107" t="s">
        <v>23239</v>
      </c>
      <c r="B6107" t="s">
        <v>23240</v>
      </c>
      <c r="C6107" s="1" t="str">
        <f t="shared" si="983"/>
        <v>21:0628</v>
      </c>
      <c r="D6107" s="1" t="str">
        <f t="shared" si="987"/>
        <v>21:0196</v>
      </c>
      <c r="E6107" t="s">
        <v>23241</v>
      </c>
      <c r="F6107" t="s">
        <v>23242</v>
      </c>
      <c r="H6107">
        <v>63.973815899999998</v>
      </c>
      <c r="I6107">
        <v>-140.4834012</v>
      </c>
      <c r="J6107" s="1" t="str">
        <f t="shared" si="988"/>
        <v>NGR bulk stream sediment</v>
      </c>
      <c r="K6107" s="1" t="str">
        <f t="shared" si="989"/>
        <v>&lt;177 micron (NGR)</v>
      </c>
      <c r="L6107">
        <v>2</v>
      </c>
      <c r="M6107" t="s">
        <v>43</v>
      </c>
      <c r="N6107">
        <v>22</v>
      </c>
      <c r="O6107">
        <v>84</v>
      </c>
      <c r="P6107">
        <v>17</v>
      </c>
      <c r="Q6107">
        <v>11</v>
      </c>
      <c r="R6107">
        <v>12</v>
      </c>
      <c r="S6107">
        <v>9</v>
      </c>
      <c r="T6107">
        <v>-0.2</v>
      </c>
      <c r="U6107">
        <v>340</v>
      </c>
      <c r="V6107">
        <v>2.46</v>
      </c>
      <c r="W6107">
        <v>-0.2</v>
      </c>
      <c r="X6107">
        <v>4</v>
      </c>
      <c r="Y6107">
        <v>-2</v>
      </c>
      <c r="Z6107">
        <v>42</v>
      </c>
      <c r="AA6107">
        <v>0.5</v>
      </c>
      <c r="AB6107">
        <v>-1</v>
      </c>
      <c r="AC6107">
        <v>850</v>
      </c>
      <c r="AD6107">
        <v>55</v>
      </c>
      <c r="AE6107">
        <v>2</v>
      </c>
      <c r="AF6107">
        <v>6</v>
      </c>
      <c r="AG6107">
        <v>2.7</v>
      </c>
      <c r="AH6107">
        <v>360</v>
      </c>
    </row>
    <row r="6108" spans="1:34" hidden="1" x14ac:dyDescent="0.25">
      <c r="A6108" t="s">
        <v>23243</v>
      </c>
      <c r="B6108" t="s">
        <v>23244</v>
      </c>
      <c r="C6108" s="1" t="str">
        <f t="shared" si="983"/>
        <v>21:0628</v>
      </c>
      <c r="D6108" s="1" t="str">
        <f t="shared" si="987"/>
        <v>21:0196</v>
      </c>
      <c r="E6108" t="s">
        <v>23245</v>
      </c>
      <c r="F6108" t="s">
        <v>23246</v>
      </c>
      <c r="H6108">
        <v>63.971369199999998</v>
      </c>
      <c r="I6108">
        <v>-140.53503739999999</v>
      </c>
      <c r="J6108" s="1" t="str">
        <f t="shared" si="988"/>
        <v>NGR bulk stream sediment</v>
      </c>
      <c r="K6108" s="1" t="str">
        <f t="shared" si="989"/>
        <v>&lt;177 micron (NGR)</v>
      </c>
      <c r="L6108">
        <v>2</v>
      </c>
      <c r="M6108" t="s">
        <v>56</v>
      </c>
      <c r="N6108">
        <v>23</v>
      </c>
      <c r="O6108">
        <v>85</v>
      </c>
      <c r="P6108">
        <v>22</v>
      </c>
      <c r="Q6108">
        <v>12</v>
      </c>
      <c r="R6108">
        <v>24</v>
      </c>
      <c r="S6108">
        <v>10</v>
      </c>
      <c r="T6108">
        <v>-0.2</v>
      </c>
      <c r="U6108">
        <v>300</v>
      </c>
      <c r="V6108">
        <v>2.4300000000000002</v>
      </c>
      <c r="W6108">
        <v>-0.2</v>
      </c>
      <c r="X6108">
        <v>4</v>
      </c>
      <c r="Y6108">
        <v>-2</v>
      </c>
      <c r="Z6108">
        <v>36</v>
      </c>
      <c r="AA6108">
        <v>0.5</v>
      </c>
      <c r="AB6108">
        <v>-1</v>
      </c>
      <c r="AC6108">
        <v>720</v>
      </c>
      <c r="AD6108">
        <v>35</v>
      </c>
      <c r="AE6108">
        <v>2</v>
      </c>
      <c r="AF6108">
        <v>7.6</v>
      </c>
      <c r="AG6108">
        <v>3</v>
      </c>
      <c r="AH6108">
        <v>450</v>
      </c>
    </row>
    <row r="6109" spans="1:34" hidden="1" x14ac:dyDescent="0.25">
      <c r="A6109" t="s">
        <v>23247</v>
      </c>
      <c r="B6109" t="s">
        <v>23248</v>
      </c>
      <c r="C6109" s="1" t="str">
        <f t="shared" si="983"/>
        <v>21:0628</v>
      </c>
      <c r="D6109" s="1" t="str">
        <f t="shared" si="987"/>
        <v>21:0196</v>
      </c>
      <c r="E6109" t="s">
        <v>23249</v>
      </c>
      <c r="F6109" t="s">
        <v>23250</v>
      </c>
      <c r="H6109">
        <v>63.956870600000002</v>
      </c>
      <c r="I6109">
        <v>-140.5536079</v>
      </c>
      <c r="J6109" s="1" t="str">
        <f t="shared" si="988"/>
        <v>NGR bulk stream sediment</v>
      </c>
      <c r="K6109" s="1" t="str">
        <f t="shared" si="989"/>
        <v>&lt;177 micron (NGR)</v>
      </c>
      <c r="L6109">
        <v>2</v>
      </c>
      <c r="M6109" t="s">
        <v>61</v>
      </c>
      <c r="N6109">
        <v>24</v>
      </c>
      <c r="O6109">
        <v>83</v>
      </c>
      <c r="P6109">
        <v>21</v>
      </c>
      <c r="Q6109">
        <v>21</v>
      </c>
      <c r="R6109">
        <v>13</v>
      </c>
      <c r="S6109">
        <v>6</v>
      </c>
      <c r="T6109">
        <v>-0.2</v>
      </c>
      <c r="U6109">
        <v>270</v>
      </c>
      <c r="V6109">
        <v>2.36</v>
      </c>
      <c r="W6109">
        <v>-0.2</v>
      </c>
      <c r="X6109">
        <v>6</v>
      </c>
      <c r="Y6109">
        <v>2</v>
      </c>
      <c r="Z6109">
        <v>40</v>
      </c>
      <c r="AA6109">
        <v>-0.2</v>
      </c>
      <c r="AB6109">
        <v>1</v>
      </c>
      <c r="AC6109">
        <v>920</v>
      </c>
      <c r="AD6109">
        <v>45</v>
      </c>
      <c r="AE6109">
        <v>4</v>
      </c>
      <c r="AF6109">
        <v>7.4</v>
      </c>
      <c r="AG6109">
        <v>4.5999999999999996</v>
      </c>
      <c r="AH6109">
        <v>320</v>
      </c>
    </row>
    <row r="6110" spans="1:34" hidden="1" x14ac:dyDescent="0.25">
      <c r="A6110" t="s">
        <v>23251</v>
      </c>
      <c r="B6110" t="s">
        <v>23252</v>
      </c>
      <c r="C6110" s="1" t="str">
        <f t="shared" si="983"/>
        <v>21:0628</v>
      </c>
      <c r="D6110" s="1" t="str">
        <f>HYPERLINK("http://geochem.nrcan.gc.ca/cdogs/content/svy/svy_e.htm", "")</f>
        <v/>
      </c>
      <c r="G6110" s="1" t="str">
        <f>HYPERLINK("http://geochem.nrcan.gc.ca/cdogs/content/cr_/cr_00079_e.htm", "79")</f>
        <v>79</v>
      </c>
      <c r="J6110" t="s">
        <v>69</v>
      </c>
      <c r="K6110" t="s">
        <v>70</v>
      </c>
      <c r="L6110">
        <v>2</v>
      </c>
      <c r="M6110" t="s">
        <v>71</v>
      </c>
      <c r="N6110">
        <v>25</v>
      </c>
      <c r="O6110">
        <v>123</v>
      </c>
      <c r="P6110">
        <v>89</v>
      </c>
      <c r="Q6110">
        <v>18</v>
      </c>
      <c r="R6110">
        <v>231</v>
      </c>
      <c r="S6110">
        <v>24</v>
      </c>
      <c r="T6110">
        <v>-0.2</v>
      </c>
      <c r="U6110">
        <v>900</v>
      </c>
      <c r="V6110">
        <v>3.41</v>
      </c>
      <c r="W6110">
        <v>0.9</v>
      </c>
      <c r="X6110">
        <v>7</v>
      </c>
      <c r="Y6110">
        <v>-2</v>
      </c>
      <c r="Z6110">
        <v>69</v>
      </c>
      <c r="AA6110">
        <v>0.2</v>
      </c>
      <c r="AB6110">
        <v>2</v>
      </c>
      <c r="AC6110">
        <v>750</v>
      </c>
      <c r="AD6110">
        <v>55</v>
      </c>
      <c r="AE6110">
        <v>2</v>
      </c>
      <c r="AF6110">
        <v>3.4</v>
      </c>
      <c r="AG6110">
        <v>2.7</v>
      </c>
      <c r="AH6110">
        <v>460</v>
      </c>
    </row>
    <row r="6111" spans="1:34" hidden="1" x14ac:dyDescent="0.25">
      <c r="A6111" t="s">
        <v>23253</v>
      </c>
      <c r="B6111" t="s">
        <v>23254</v>
      </c>
      <c r="C6111" s="1" t="str">
        <f t="shared" si="983"/>
        <v>21:0628</v>
      </c>
      <c r="D6111" s="1" t="str">
        <f t="shared" ref="D6111:D6139" si="990">HYPERLINK("http://geochem.nrcan.gc.ca/cdogs/content/svy/svy210196_e.htm", "21:0196")</f>
        <v>21:0196</v>
      </c>
      <c r="E6111" t="s">
        <v>23255</v>
      </c>
      <c r="F6111" t="s">
        <v>23256</v>
      </c>
      <c r="H6111">
        <v>63.961307699999999</v>
      </c>
      <c r="I6111">
        <v>-140.5727297</v>
      </c>
      <c r="J6111" s="1" t="str">
        <f t="shared" ref="J6111:J6139" si="991">HYPERLINK("http://geochem.nrcan.gc.ca/cdogs/content/kwd/kwd020030_e.htm", "NGR bulk stream sediment")</f>
        <v>NGR bulk stream sediment</v>
      </c>
      <c r="K6111" s="1" t="str">
        <f t="shared" ref="K6111:K6139" si="992">HYPERLINK("http://geochem.nrcan.gc.ca/cdogs/content/kwd/kwd080006_e.htm", "&lt;177 micron (NGR)")</f>
        <v>&lt;177 micron (NGR)</v>
      </c>
      <c r="L6111">
        <v>2</v>
      </c>
      <c r="M6111" t="s">
        <v>66</v>
      </c>
      <c r="N6111">
        <v>26</v>
      </c>
      <c r="O6111">
        <v>144</v>
      </c>
      <c r="P6111">
        <v>20</v>
      </c>
      <c r="Q6111">
        <v>27</v>
      </c>
      <c r="R6111">
        <v>25</v>
      </c>
      <c r="S6111">
        <v>12</v>
      </c>
      <c r="T6111">
        <v>-0.2</v>
      </c>
      <c r="U6111">
        <v>300</v>
      </c>
      <c r="V6111">
        <v>2.5</v>
      </c>
      <c r="W6111">
        <v>-0.2</v>
      </c>
      <c r="X6111">
        <v>9</v>
      </c>
      <c r="Y6111">
        <v>-2</v>
      </c>
      <c r="Z6111">
        <v>37</v>
      </c>
      <c r="AA6111">
        <v>1.2</v>
      </c>
      <c r="AB6111">
        <v>1</v>
      </c>
      <c r="AC6111">
        <v>790</v>
      </c>
      <c r="AD6111">
        <v>25</v>
      </c>
      <c r="AE6111">
        <v>2</v>
      </c>
      <c r="AF6111">
        <v>4.5999999999999996</v>
      </c>
      <c r="AG6111">
        <v>3.7</v>
      </c>
      <c r="AH6111">
        <v>310</v>
      </c>
    </row>
    <row r="6112" spans="1:34" hidden="1" x14ac:dyDescent="0.25">
      <c r="A6112" t="s">
        <v>23257</v>
      </c>
      <c r="B6112" t="s">
        <v>23258</v>
      </c>
      <c r="C6112" s="1" t="str">
        <f t="shared" si="983"/>
        <v>21:0628</v>
      </c>
      <c r="D6112" s="1" t="str">
        <f t="shared" si="990"/>
        <v>21:0196</v>
      </c>
      <c r="E6112" t="s">
        <v>23259</v>
      </c>
      <c r="F6112" t="s">
        <v>23260</v>
      </c>
      <c r="H6112">
        <v>63.934214799999999</v>
      </c>
      <c r="I6112">
        <v>-140.5793606</v>
      </c>
      <c r="J6112" s="1" t="str">
        <f t="shared" si="991"/>
        <v>NGR bulk stream sediment</v>
      </c>
      <c r="K6112" s="1" t="str">
        <f t="shared" si="992"/>
        <v>&lt;177 micron (NGR)</v>
      </c>
      <c r="L6112">
        <v>2</v>
      </c>
      <c r="M6112" t="s">
        <v>76</v>
      </c>
      <c r="N6112">
        <v>27</v>
      </c>
      <c r="O6112">
        <v>87</v>
      </c>
      <c r="P6112">
        <v>21</v>
      </c>
      <c r="Q6112">
        <v>35</v>
      </c>
      <c r="R6112">
        <v>12</v>
      </c>
      <c r="S6112">
        <v>5</v>
      </c>
      <c r="T6112">
        <v>-0.2</v>
      </c>
      <c r="U6112">
        <v>350</v>
      </c>
      <c r="V6112">
        <v>2.0699999999999998</v>
      </c>
      <c r="W6112">
        <v>-0.2</v>
      </c>
      <c r="X6112">
        <v>11</v>
      </c>
      <c r="Y6112">
        <v>6</v>
      </c>
      <c r="Z6112">
        <v>38</v>
      </c>
      <c r="AA6112">
        <v>-0.2</v>
      </c>
      <c r="AB6112">
        <v>2</v>
      </c>
      <c r="AC6112">
        <v>970</v>
      </c>
      <c r="AD6112">
        <v>45</v>
      </c>
      <c r="AE6112">
        <v>2</v>
      </c>
      <c r="AF6112">
        <v>7.4</v>
      </c>
      <c r="AG6112">
        <v>10.199999999999999</v>
      </c>
      <c r="AH6112">
        <v>400</v>
      </c>
    </row>
    <row r="6113" spans="1:34" hidden="1" x14ac:dyDescent="0.25">
      <c r="A6113" t="s">
        <v>23261</v>
      </c>
      <c r="B6113" t="s">
        <v>23262</v>
      </c>
      <c r="C6113" s="1" t="str">
        <f t="shared" si="983"/>
        <v>21:0628</v>
      </c>
      <c r="D6113" s="1" t="str">
        <f t="shared" si="990"/>
        <v>21:0196</v>
      </c>
      <c r="E6113" t="s">
        <v>23263</v>
      </c>
      <c r="F6113" t="s">
        <v>23264</v>
      </c>
      <c r="H6113">
        <v>63.955527600000003</v>
      </c>
      <c r="I6113">
        <v>-140.63162610000001</v>
      </c>
      <c r="J6113" s="1" t="str">
        <f t="shared" si="991"/>
        <v>NGR bulk stream sediment</v>
      </c>
      <c r="K6113" s="1" t="str">
        <f t="shared" si="992"/>
        <v>&lt;177 micron (NGR)</v>
      </c>
      <c r="L6113">
        <v>2</v>
      </c>
      <c r="M6113" t="s">
        <v>81</v>
      </c>
      <c r="N6113">
        <v>28</v>
      </c>
      <c r="O6113">
        <v>370</v>
      </c>
      <c r="P6113">
        <v>25</v>
      </c>
      <c r="Q6113">
        <v>52</v>
      </c>
      <c r="R6113">
        <v>32</v>
      </c>
      <c r="S6113">
        <v>9</v>
      </c>
      <c r="T6113">
        <v>-0.2</v>
      </c>
      <c r="U6113">
        <v>830</v>
      </c>
      <c r="V6113">
        <v>2.09</v>
      </c>
      <c r="W6113">
        <v>1.7</v>
      </c>
      <c r="X6113">
        <v>15</v>
      </c>
      <c r="Y6113">
        <v>-2</v>
      </c>
      <c r="Z6113">
        <v>27</v>
      </c>
      <c r="AA6113">
        <v>0.6</v>
      </c>
      <c r="AB6113">
        <v>1</v>
      </c>
      <c r="AC6113">
        <v>1050</v>
      </c>
      <c r="AD6113">
        <v>25</v>
      </c>
      <c r="AE6113">
        <v>2</v>
      </c>
      <c r="AF6113">
        <v>4.4000000000000004</v>
      </c>
      <c r="AG6113">
        <v>5.0999999999999996</v>
      </c>
      <c r="AH6113">
        <v>420</v>
      </c>
    </row>
    <row r="6114" spans="1:34" hidden="1" x14ac:dyDescent="0.25">
      <c r="A6114" t="s">
        <v>23265</v>
      </c>
      <c r="B6114" t="s">
        <v>23266</v>
      </c>
      <c r="C6114" s="1" t="str">
        <f t="shared" si="983"/>
        <v>21:0628</v>
      </c>
      <c r="D6114" s="1" t="str">
        <f t="shared" si="990"/>
        <v>21:0196</v>
      </c>
      <c r="E6114" t="s">
        <v>23267</v>
      </c>
      <c r="F6114" t="s">
        <v>23268</v>
      </c>
      <c r="H6114">
        <v>63.993909500000001</v>
      </c>
      <c r="I6114">
        <v>-140.7103127</v>
      </c>
      <c r="J6114" s="1" t="str">
        <f t="shared" si="991"/>
        <v>NGR bulk stream sediment</v>
      </c>
      <c r="K6114" s="1" t="str">
        <f t="shared" si="992"/>
        <v>&lt;177 micron (NGR)</v>
      </c>
      <c r="L6114">
        <v>2</v>
      </c>
      <c r="M6114" t="s">
        <v>86</v>
      </c>
      <c r="N6114">
        <v>29</v>
      </c>
      <c r="O6114">
        <v>67</v>
      </c>
      <c r="P6114">
        <v>19</v>
      </c>
      <c r="Q6114">
        <v>7</v>
      </c>
      <c r="R6114">
        <v>29</v>
      </c>
      <c r="S6114">
        <v>11</v>
      </c>
      <c r="T6114">
        <v>-0.2</v>
      </c>
      <c r="U6114">
        <v>220</v>
      </c>
      <c r="V6114">
        <v>2.13</v>
      </c>
      <c r="W6114">
        <v>-0.2</v>
      </c>
      <c r="X6114">
        <v>2</v>
      </c>
      <c r="Y6114">
        <v>-2</v>
      </c>
      <c r="Z6114">
        <v>37</v>
      </c>
      <c r="AA6114">
        <v>-0.2</v>
      </c>
      <c r="AB6114">
        <v>2</v>
      </c>
      <c r="AC6114">
        <v>668</v>
      </c>
      <c r="AD6114">
        <v>25</v>
      </c>
      <c r="AE6114">
        <v>2</v>
      </c>
      <c r="AF6114">
        <v>5.6</v>
      </c>
      <c r="AG6114">
        <v>3.1</v>
      </c>
      <c r="AH6114">
        <v>360</v>
      </c>
    </row>
    <row r="6115" spans="1:34" hidden="1" x14ac:dyDescent="0.25">
      <c r="A6115" t="s">
        <v>23269</v>
      </c>
      <c r="B6115" t="s">
        <v>23270</v>
      </c>
      <c r="C6115" s="1" t="str">
        <f t="shared" si="983"/>
        <v>21:0628</v>
      </c>
      <c r="D6115" s="1" t="str">
        <f t="shared" si="990"/>
        <v>21:0196</v>
      </c>
      <c r="E6115" t="s">
        <v>23271</v>
      </c>
      <c r="F6115" t="s">
        <v>23272</v>
      </c>
      <c r="H6115">
        <v>63.990523400000001</v>
      </c>
      <c r="I6115">
        <v>-140.76935359999999</v>
      </c>
      <c r="J6115" s="1" t="str">
        <f t="shared" si="991"/>
        <v>NGR bulk stream sediment</v>
      </c>
      <c r="K6115" s="1" t="str">
        <f t="shared" si="992"/>
        <v>&lt;177 micron (NGR)</v>
      </c>
      <c r="L6115">
        <v>2</v>
      </c>
      <c r="M6115" t="s">
        <v>91</v>
      </c>
      <c r="N6115">
        <v>30</v>
      </c>
      <c r="O6115">
        <v>91</v>
      </c>
      <c r="P6115">
        <v>17</v>
      </c>
      <c r="Q6115">
        <v>15</v>
      </c>
      <c r="R6115">
        <v>25</v>
      </c>
      <c r="S6115">
        <v>9</v>
      </c>
      <c r="T6115">
        <v>-0.2</v>
      </c>
      <c r="U6115">
        <v>230</v>
      </c>
      <c r="V6115">
        <v>2.62</v>
      </c>
      <c r="W6115">
        <v>-0.2</v>
      </c>
      <c r="X6115">
        <v>3</v>
      </c>
      <c r="Y6115">
        <v>-2</v>
      </c>
      <c r="Z6115">
        <v>38</v>
      </c>
      <c r="AA6115">
        <v>-0.2</v>
      </c>
      <c r="AB6115">
        <v>-1</v>
      </c>
      <c r="AC6115">
        <v>780</v>
      </c>
      <c r="AD6115">
        <v>390</v>
      </c>
      <c r="AE6115">
        <v>2</v>
      </c>
      <c r="AF6115">
        <v>5.4</v>
      </c>
      <c r="AG6115">
        <v>2.7</v>
      </c>
      <c r="AH6115">
        <v>500</v>
      </c>
    </row>
    <row r="6116" spans="1:34" hidden="1" x14ac:dyDescent="0.25">
      <c r="A6116" t="s">
        <v>23273</v>
      </c>
      <c r="B6116" t="s">
        <v>23274</v>
      </c>
      <c r="C6116" s="1" t="str">
        <f t="shared" si="983"/>
        <v>21:0628</v>
      </c>
      <c r="D6116" s="1" t="str">
        <f t="shared" si="990"/>
        <v>21:0196</v>
      </c>
      <c r="E6116" t="s">
        <v>23237</v>
      </c>
      <c r="F6116" t="s">
        <v>23275</v>
      </c>
      <c r="H6116">
        <v>63.982908399999999</v>
      </c>
      <c r="I6116">
        <v>-140.90425110000001</v>
      </c>
      <c r="J6116" s="1" t="str">
        <f t="shared" si="991"/>
        <v>NGR bulk stream sediment</v>
      </c>
      <c r="K6116" s="1" t="str">
        <f t="shared" si="992"/>
        <v>&lt;177 micron (NGR)</v>
      </c>
      <c r="L6116">
        <v>2</v>
      </c>
      <c r="M6116" t="s">
        <v>51</v>
      </c>
      <c r="N6116">
        <v>31</v>
      </c>
      <c r="O6116">
        <v>210</v>
      </c>
      <c r="P6116">
        <v>38</v>
      </c>
      <c r="Q6116">
        <v>10</v>
      </c>
      <c r="R6116">
        <v>54</v>
      </c>
      <c r="S6116">
        <v>13</v>
      </c>
      <c r="T6116">
        <v>0.2</v>
      </c>
      <c r="U6116">
        <v>780</v>
      </c>
      <c r="V6116">
        <v>2.88</v>
      </c>
      <c r="W6116">
        <v>0.9</v>
      </c>
      <c r="X6116">
        <v>10</v>
      </c>
      <c r="Y6116">
        <v>2</v>
      </c>
      <c r="Z6116">
        <v>33</v>
      </c>
      <c r="AA6116">
        <v>-0.2</v>
      </c>
      <c r="AB6116">
        <v>2</v>
      </c>
      <c r="AC6116">
        <v>1590</v>
      </c>
      <c r="AD6116">
        <v>70</v>
      </c>
      <c r="AE6116">
        <v>4</v>
      </c>
      <c r="AF6116">
        <v>4.8</v>
      </c>
      <c r="AG6116">
        <v>3.4</v>
      </c>
      <c r="AH6116">
        <v>320</v>
      </c>
    </row>
    <row r="6117" spans="1:34" hidden="1" x14ac:dyDescent="0.25">
      <c r="A6117" t="s">
        <v>23276</v>
      </c>
      <c r="B6117" t="s">
        <v>23277</v>
      </c>
      <c r="C6117" s="1" t="str">
        <f t="shared" si="983"/>
        <v>21:0628</v>
      </c>
      <c r="D6117" s="1" t="str">
        <f t="shared" si="990"/>
        <v>21:0196</v>
      </c>
      <c r="E6117" t="s">
        <v>23237</v>
      </c>
      <c r="F6117" t="s">
        <v>23278</v>
      </c>
      <c r="H6117">
        <v>63.982908399999999</v>
      </c>
      <c r="I6117">
        <v>-140.90425110000001</v>
      </c>
      <c r="J6117" s="1" t="str">
        <f t="shared" si="991"/>
        <v>NGR bulk stream sediment</v>
      </c>
      <c r="K6117" s="1" t="str">
        <f t="shared" si="992"/>
        <v>&lt;177 micron (NGR)</v>
      </c>
      <c r="L6117">
        <v>2</v>
      </c>
      <c r="M6117" t="s">
        <v>47</v>
      </c>
      <c r="N6117">
        <v>32</v>
      </c>
      <c r="O6117">
        <v>212</v>
      </c>
      <c r="P6117">
        <v>38</v>
      </c>
      <c r="Q6117">
        <v>10</v>
      </c>
      <c r="R6117">
        <v>53</v>
      </c>
      <c r="S6117">
        <v>13</v>
      </c>
      <c r="T6117">
        <v>0.6</v>
      </c>
      <c r="U6117">
        <v>790</v>
      </c>
      <c r="V6117">
        <v>3</v>
      </c>
      <c r="W6117">
        <v>0.8</v>
      </c>
      <c r="X6117">
        <v>9</v>
      </c>
      <c r="Y6117">
        <v>-2</v>
      </c>
      <c r="Z6117">
        <v>34</v>
      </c>
      <c r="AA6117">
        <v>0.9</v>
      </c>
      <c r="AB6117">
        <v>1</v>
      </c>
      <c r="AC6117">
        <v>1640</v>
      </c>
      <c r="AD6117">
        <v>45</v>
      </c>
      <c r="AE6117">
        <v>2</v>
      </c>
      <c r="AF6117">
        <v>5.2</v>
      </c>
      <c r="AG6117">
        <v>3.5</v>
      </c>
      <c r="AH6117">
        <v>460</v>
      </c>
    </row>
    <row r="6118" spans="1:34" hidden="1" x14ac:dyDescent="0.25">
      <c r="A6118" t="s">
        <v>23279</v>
      </c>
      <c r="B6118" t="s">
        <v>23280</v>
      </c>
      <c r="C6118" s="1" t="str">
        <f t="shared" si="983"/>
        <v>21:0628</v>
      </c>
      <c r="D6118" s="1" t="str">
        <f t="shared" si="990"/>
        <v>21:0196</v>
      </c>
      <c r="E6118" t="s">
        <v>23281</v>
      </c>
      <c r="F6118" t="s">
        <v>23282</v>
      </c>
      <c r="H6118">
        <v>63.961166300000002</v>
      </c>
      <c r="I6118">
        <v>-140.86026630000001</v>
      </c>
      <c r="J6118" s="1" t="str">
        <f t="shared" si="991"/>
        <v>NGR bulk stream sediment</v>
      </c>
      <c r="K6118" s="1" t="str">
        <f t="shared" si="992"/>
        <v>&lt;177 micron (NGR)</v>
      </c>
      <c r="L6118">
        <v>2</v>
      </c>
      <c r="M6118" t="s">
        <v>96</v>
      </c>
      <c r="N6118">
        <v>33</v>
      </c>
      <c r="O6118">
        <v>107</v>
      </c>
      <c r="P6118">
        <v>20</v>
      </c>
      <c r="Q6118">
        <v>52</v>
      </c>
      <c r="R6118">
        <v>14</v>
      </c>
      <c r="S6118">
        <v>6</v>
      </c>
      <c r="T6118">
        <v>0.4</v>
      </c>
      <c r="U6118">
        <v>172</v>
      </c>
      <c r="V6118">
        <v>1.9</v>
      </c>
      <c r="W6118">
        <v>-0.2</v>
      </c>
      <c r="X6118">
        <v>15</v>
      </c>
      <c r="Y6118">
        <v>-2</v>
      </c>
      <c r="Z6118">
        <v>27</v>
      </c>
      <c r="AA6118">
        <v>0.8</v>
      </c>
      <c r="AB6118">
        <v>-1</v>
      </c>
      <c r="AC6118">
        <v>900</v>
      </c>
      <c r="AD6118">
        <v>25</v>
      </c>
      <c r="AE6118">
        <v>24</v>
      </c>
      <c r="AF6118">
        <v>5.4</v>
      </c>
      <c r="AG6118">
        <v>9.3000000000000007</v>
      </c>
      <c r="AH6118">
        <v>420</v>
      </c>
    </row>
    <row r="6119" spans="1:34" hidden="1" x14ac:dyDescent="0.25">
      <c r="A6119" t="s">
        <v>23283</v>
      </c>
      <c r="B6119" t="s">
        <v>23284</v>
      </c>
      <c r="C6119" s="1" t="str">
        <f t="shared" si="983"/>
        <v>21:0628</v>
      </c>
      <c r="D6119" s="1" t="str">
        <f t="shared" si="990"/>
        <v>21:0196</v>
      </c>
      <c r="E6119" t="s">
        <v>23285</v>
      </c>
      <c r="F6119" t="s">
        <v>23286</v>
      </c>
      <c r="H6119">
        <v>63.948956000000003</v>
      </c>
      <c r="I6119">
        <v>-140.80097979999999</v>
      </c>
      <c r="J6119" s="1" t="str">
        <f t="shared" si="991"/>
        <v>NGR bulk stream sediment</v>
      </c>
      <c r="K6119" s="1" t="str">
        <f t="shared" si="992"/>
        <v>&lt;177 micron (NGR)</v>
      </c>
      <c r="L6119">
        <v>2</v>
      </c>
      <c r="M6119" t="s">
        <v>101</v>
      </c>
      <c r="N6119">
        <v>34</v>
      </c>
      <c r="O6119">
        <v>185</v>
      </c>
      <c r="P6119">
        <v>26</v>
      </c>
      <c r="Q6119">
        <v>44</v>
      </c>
      <c r="R6119">
        <v>22</v>
      </c>
      <c r="S6119">
        <v>7</v>
      </c>
      <c r="T6119">
        <v>0.3</v>
      </c>
      <c r="U6119">
        <v>720</v>
      </c>
      <c r="V6119">
        <v>2.0499999999999998</v>
      </c>
      <c r="W6119">
        <v>0.5</v>
      </c>
      <c r="X6119">
        <v>8</v>
      </c>
      <c r="Y6119">
        <v>-2</v>
      </c>
      <c r="Z6119">
        <v>28</v>
      </c>
      <c r="AA6119">
        <v>0.2</v>
      </c>
      <c r="AB6119">
        <v>-1</v>
      </c>
      <c r="AC6119">
        <v>1130</v>
      </c>
      <c r="AD6119">
        <v>45</v>
      </c>
      <c r="AE6119">
        <v>2</v>
      </c>
      <c r="AF6119">
        <v>6.2</v>
      </c>
      <c r="AG6119">
        <v>8.1999999999999993</v>
      </c>
      <c r="AH6119">
        <v>320</v>
      </c>
    </row>
    <row r="6120" spans="1:34" hidden="1" x14ac:dyDescent="0.25">
      <c r="A6120" t="s">
        <v>23287</v>
      </c>
      <c r="B6120" t="s">
        <v>23288</v>
      </c>
      <c r="C6120" s="1" t="str">
        <f t="shared" si="983"/>
        <v>21:0628</v>
      </c>
      <c r="D6120" s="1" t="str">
        <f t="shared" si="990"/>
        <v>21:0196</v>
      </c>
      <c r="E6120" t="s">
        <v>23289</v>
      </c>
      <c r="F6120" t="s">
        <v>23290</v>
      </c>
      <c r="H6120">
        <v>63.943224899999997</v>
      </c>
      <c r="I6120">
        <v>-140.8103247</v>
      </c>
      <c r="J6120" s="1" t="str">
        <f t="shared" si="991"/>
        <v>NGR bulk stream sediment</v>
      </c>
      <c r="K6120" s="1" t="str">
        <f t="shared" si="992"/>
        <v>&lt;177 micron (NGR)</v>
      </c>
      <c r="L6120">
        <v>2</v>
      </c>
      <c r="M6120" t="s">
        <v>106</v>
      </c>
      <c r="N6120">
        <v>35</v>
      </c>
      <c r="O6120">
        <v>139</v>
      </c>
      <c r="P6120">
        <v>29</v>
      </c>
      <c r="Q6120">
        <v>106</v>
      </c>
      <c r="R6120">
        <v>9</v>
      </c>
      <c r="S6120">
        <v>6</v>
      </c>
      <c r="T6120">
        <v>0.5</v>
      </c>
      <c r="U6120">
        <v>435</v>
      </c>
      <c r="V6120">
        <v>1.88</v>
      </c>
      <c r="W6120">
        <v>0.8</v>
      </c>
      <c r="X6120">
        <v>19</v>
      </c>
      <c r="Y6120">
        <v>-2</v>
      </c>
      <c r="Z6120">
        <v>19</v>
      </c>
      <c r="AA6120">
        <v>1.1000000000000001</v>
      </c>
      <c r="AB6120">
        <v>2</v>
      </c>
      <c r="AC6120">
        <v>865</v>
      </c>
      <c r="AD6120">
        <v>35</v>
      </c>
      <c r="AE6120">
        <v>12</v>
      </c>
      <c r="AF6120">
        <v>5.3</v>
      </c>
      <c r="AG6120">
        <v>7.5</v>
      </c>
      <c r="AH6120">
        <v>480</v>
      </c>
    </row>
    <row r="6121" spans="1:34" hidden="1" x14ac:dyDescent="0.25">
      <c r="A6121" t="s">
        <v>23291</v>
      </c>
      <c r="B6121" t="s">
        <v>23292</v>
      </c>
      <c r="C6121" s="1" t="str">
        <f t="shared" si="983"/>
        <v>21:0628</v>
      </c>
      <c r="D6121" s="1" t="str">
        <f t="shared" si="990"/>
        <v>21:0196</v>
      </c>
      <c r="E6121" t="s">
        <v>23293</v>
      </c>
      <c r="F6121" t="s">
        <v>23294</v>
      </c>
      <c r="H6121">
        <v>63.937957400000002</v>
      </c>
      <c r="I6121">
        <v>-140.8903081</v>
      </c>
      <c r="J6121" s="1" t="str">
        <f t="shared" si="991"/>
        <v>NGR bulk stream sediment</v>
      </c>
      <c r="K6121" s="1" t="str">
        <f t="shared" si="992"/>
        <v>&lt;177 micron (NGR)</v>
      </c>
      <c r="L6121">
        <v>2</v>
      </c>
      <c r="M6121" t="s">
        <v>111</v>
      </c>
      <c r="N6121">
        <v>36</v>
      </c>
      <c r="O6121">
        <v>40</v>
      </c>
      <c r="P6121">
        <v>4</v>
      </c>
      <c r="Q6121">
        <v>35</v>
      </c>
      <c r="R6121">
        <v>4</v>
      </c>
      <c r="S6121">
        <v>5</v>
      </c>
      <c r="T6121">
        <v>-0.2</v>
      </c>
      <c r="U6121">
        <v>128</v>
      </c>
      <c r="V6121">
        <v>0.81</v>
      </c>
      <c r="W6121">
        <v>-0.2</v>
      </c>
      <c r="X6121">
        <v>12</v>
      </c>
      <c r="Y6121">
        <v>-2</v>
      </c>
      <c r="Z6121">
        <v>10</v>
      </c>
      <c r="AA6121">
        <v>0.4</v>
      </c>
      <c r="AB6121">
        <v>2</v>
      </c>
      <c r="AC6121">
        <v>966</v>
      </c>
      <c r="AD6121">
        <v>25</v>
      </c>
      <c r="AE6121">
        <v>2</v>
      </c>
      <c r="AF6121">
        <v>5.6</v>
      </c>
      <c r="AG6121">
        <v>5.5</v>
      </c>
      <c r="AH6121">
        <v>440</v>
      </c>
    </row>
    <row r="6122" spans="1:34" hidden="1" x14ac:dyDescent="0.25">
      <c r="A6122" t="s">
        <v>23295</v>
      </c>
      <c r="B6122" t="s">
        <v>23296</v>
      </c>
      <c r="C6122" s="1" t="str">
        <f t="shared" si="983"/>
        <v>21:0628</v>
      </c>
      <c r="D6122" s="1" t="str">
        <f t="shared" si="990"/>
        <v>21:0196</v>
      </c>
      <c r="E6122" t="s">
        <v>23297</v>
      </c>
      <c r="F6122" t="s">
        <v>23298</v>
      </c>
      <c r="H6122">
        <v>63.913932699999997</v>
      </c>
      <c r="I6122">
        <v>-140.95827539999999</v>
      </c>
      <c r="J6122" s="1" t="str">
        <f t="shared" si="991"/>
        <v>NGR bulk stream sediment</v>
      </c>
      <c r="K6122" s="1" t="str">
        <f t="shared" si="992"/>
        <v>&lt;177 micron (NGR)</v>
      </c>
      <c r="L6122">
        <v>2</v>
      </c>
      <c r="M6122" t="s">
        <v>116</v>
      </c>
      <c r="N6122">
        <v>37</v>
      </c>
      <c r="O6122">
        <v>440</v>
      </c>
      <c r="P6122">
        <v>9</v>
      </c>
      <c r="Q6122">
        <v>11</v>
      </c>
      <c r="R6122">
        <v>11</v>
      </c>
      <c r="S6122">
        <v>7</v>
      </c>
      <c r="T6122">
        <v>-0.2</v>
      </c>
      <c r="U6122">
        <v>235</v>
      </c>
      <c r="V6122">
        <v>1.73</v>
      </c>
      <c r="W6122">
        <v>-0.2</v>
      </c>
      <c r="X6122">
        <v>2</v>
      </c>
      <c r="Y6122">
        <v>-2</v>
      </c>
      <c r="Z6122">
        <v>24</v>
      </c>
      <c r="AA6122">
        <v>-0.2</v>
      </c>
      <c r="AB6122">
        <v>-1</v>
      </c>
      <c r="AC6122">
        <v>942</v>
      </c>
      <c r="AD6122">
        <v>25</v>
      </c>
      <c r="AE6122">
        <v>8</v>
      </c>
      <c r="AF6122">
        <v>6.8</v>
      </c>
      <c r="AG6122">
        <v>10.8</v>
      </c>
      <c r="AH6122">
        <v>660</v>
      </c>
    </row>
    <row r="6123" spans="1:34" hidden="1" x14ac:dyDescent="0.25">
      <c r="A6123" t="s">
        <v>23299</v>
      </c>
      <c r="B6123" t="s">
        <v>23300</v>
      </c>
      <c r="C6123" s="1" t="str">
        <f t="shared" si="983"/>
        <v>21:0628</v>
      </c>
      <c r="D6123" s="1" t="str">
        <f t="shared" si="990"/>
        <v>21:0196</v>
      </c>
      <c r="E6123" t="s">
        <v>23301</v>
      </c>
      <c r="F6123" t="s">
        <v>23302</v>
      </c>
      <c r="H6123">
        <v>63.898433199999999</v>
      </c>
      <c r="I6123">
        <v>-140.91325749999999</v>
      </c>
      <c r="J6123" s="1" t="str">
        <f t="shared" si="991"/>
        <v>NGR bulk stream sediment</v>
      </c>
      <c r="K6123" s="1" t="str">
        <f t="shared" si="992"/>
        <v>&lt;177 micron (NGR)</v>
      </c>
      <c r="L6123">
        <v>2</v>
      </c>
      <c r="M6123" t="s">
        <v>121</v>
      </c>
      <c r="N6123">
        <v>38</v>
      </c>
      <c r="O6123">
        <v>81</v>
      </c>
      <c r="P6123">
        <v>10</v>
      </c>
      <c r="Q6123">
        <v>8</v>
      </c>
      <c r="R6123">
        <v>14</v>
      </c>
      <c r="S6123">
        <v>9</v>
      </c>
      <c r="T6123">
        <v>0.2</v>
      </c>
      <c r="U6123">
        <v>430</v>
      </c>
      <c r="V6123">
        <v>2.04</v>
      </c>
      <c r="W6123">
        <v>0.3</v>
      </c>
      <c r="X6123">
        <v>2</v>
      </c>
      <c r="Y6123">
        <v>-2</v>
      </c>
      <c r="Z6123">
        <v>30</v>
      </c>
      <c r="AA6123">
        <v>0.3</v>
      </c>
      <c r="AB6123">
        <v>1</v>
      </c>
      <c r="AC6123">
        <v>1030</v>
      </c>
      <c r="AD6123">
        <v>205</v>
      </c>
      <c r="AE6123">
        <v>2</v>
      </c>
      <c r="AF6123">
        <v>4.2</v>
      </c>
      <c r="AG6123">
        <v>18.2</v>
      </c>
      <c r="AH6123">
        <v>440</v>
      </c>
    </row>
    <row r="6124" spans="1:34" hidden="1" x14ac:dyDescent="0.25">
      <c r="A6124" t="s">
        <v>23303</v>
      </c>
      <c r="B6124" t="s">
        <v>23304</v>
      </c>
      <c r="C6124" s="1" t="str">
        <f t="shared" si="983"/>
        <v>21:0628</v>
      </c>
      <c r="D6124" s="1" t="str">
        <f t="shared" si="990"/>
        <v>21:0196</v>
      </c>
      <c r="E6124" t="s">
        <v>23305</v>
      </c>
      <c r="F6124" t="s">
        <v>23306</v>
      </c>
      <c r="H6124">
        <v>63.819421400000003</v>
      </c>
      <c r="I6124">
        <v>-140.9059436</v>
      </c>
      <c r="J6124" s="1" t="str">
        <f t="shared" si="991"/>
        <v>NGR bulk stream sediment</v>
      </c>
      <c r="K6124" s="1" t="str">
        <f t="shared" si="992"/>
        <v>&lt;177 micron (NGR)</v>
      </c>
      <c r="L6124">
        <v>2</v>
      </c>
      <c r="M6124" t="s">
        <v>126</v>
      </c>
      <c r="N6124">
        <v>39</v>
      </c>
      <c r="O6124">
        <v>102</v>
      </c>
      <c r="P6124">
        <v>15</v>
      </c>
      <c r="Q6124">
        <v>21</v>
      </c>
      <c r="R6124">
        <v>14</v>
      </c>
      <c r="S6124">
        <v>5</v>
      </c>
      <c r="T6124">
        <v>0.2</v>
      </c>
      <c r="U6124">
        <v>460</v>
      </c>
      <c r="V6124">
        <v>2.0299999999999998</v>
      </c>
      <c r="W6124">
        <v>0.4</v>
      </c>
      <c r="X6124">
        <v>2</v>
      </c>
      <c r="Y6124">
        <v>-2</v>
      </c>
      <c r="Z6124">
        <v>26</v>
      </c>
      <c r="AA6124">
        <v>0.4</v>
      </c>
      <c r="AB6124">
        <v>-1</v>
      </c>
      <c r="AC6124">
        <v>648</v>
      </c>
      <c r="AD6124">
        <v>45</v>
      </c>
      <c r="AE6124">
        <v>2</v>
      </c>
      <c r="AF6124">
        <v>12</v>
      </c>
      <c r="AG6124">
        <v>54</v>
      </c>
      <c r="AH6124">
        <v>410</v>
      </c>
    </row>
    <row r="6125" spans="1:34" hidden="1" x14ac:dyDescent="0.25">
      <c r="A6125" t="s">
        <v>23307</v>
      </c>
      <c r="B6125" t="s">
        <v>23308</v>
      </c>
      <c r="C6125" s="1" t="str">
        <f t="shared" si="983"/>
        <v>21:0628</v>
      </c>
      <c r="D6125" s="1" t="str">
        <f t="shared" si="990"/>
        <v>21:0196</v>
      </c>
      <c r="E6125" t="s">
        <v>23309</v>
      </c>
      <c r="F6125" t="s">
        <v>23310</v>
      </c>
      <c r="H6125">
        <v>63.792763899999997</v>
      </c>
      <c r="I6125">
        <v>-140.94983010000001</v>
      </c>
      <c r="J6125" s="1" t="str">
        <f t="shared" si="991"/>
        <v>NGR bulk stream sediment</v>
      </c>
      <c r="K6125" s="1" t="str">
        <f t="shared" si="992"/>
        <v>&lt;177 micron (NGR)</v>
      </c>
      <c r="L6125">
        <v>2</v>
      </c>
      <c r="M6125" t="s">
        <v>131</v>
      </c>
      <c r="N6125">
        <v>40</v>
      </c>
      <c r="O6125">
        <v>149</v>
      </c>
      <c r="P6125">
        <v>12</v>
      </c>
      <c r="Q6125">
        <v>14</v>
      </c>
      <c r="R6125">
        <v>13</v>
      </c>
      <c r="S6125">
        <v>11</v>
      </c>
      <c r="T6125">
        <v>0.2</v>
      </c>
      <c r="U6125">
        <v>510</v>
      </c>
      <c r="V6125">
        <v>2.56</v>
      </c>
      <c r="W6125">
        <v>-0.2</v>
      </c>
      <c r="X6125">
        <v>2</v>
      </c>
      <c r="Y6125">
        <v>-2</v>
      </c>
      <c r="Z6125">
        <v>35</v>
      </c>
      <c r="AA6125">
        <v>0.3</v>
      </c>
      <c r="AB6125">
        <v>1</v>
      </c>
      <c r="AC6125">
        <v>648</v>
      </c>
      <c r="AD6125">
        <v>45</v>
      </c>
      <c r="AE6125">
        <v>2</v>
      </c>
      <c r="AF6125">
        <v>12.4</v>
      </c>
      <c r="AG6125">
        <v>20.100000000000001</v>
      </c>
      <c r="AH6125">
        <v>520</v>
      </c>
    </row>
    <row r="6126" spans="1:34" hidden="1" x14ac:dyDescent="0.25">
      <c r="A6126" t="s">
        <v>23311</v>
      </c>
      <c r="B6126" t="s">
        <v>23312</v>
      </c>
      <c r="C6126" s="1" t="str">
        <f t="shared" si="983"/>
        <v>21:0628</v>
      </c>
      <c r="D6126" s="1" t="str">
        <f t="shared" si="990"/>
        <v>21:0196</v>
      </c>
      <c r="E6126" t="s">
        <v>23313</v>
      </c>
      <c r="F6126" t="s">
        <v>23314</v>
      </c>
      <c r="H6126">
        <v>63.577260600000002</v>
      </c>
      <c r="I6126">
        <v>-140.887719</v>
      </c>
      <c r="J6126" s="1" t="str">
        <f t="shared" si="991"/>
        <v>NGR bulk stream sediment</v>
      </c>
      <c r="K6126" s="1" t="str">
        <f t="shared" si="992"/>
        <v>&lt;177 micron (NGR)</v>
      </c>
      <c r="L6126">
        <v>3</v>
      </c>
      <c r="M6126" t="s">
        <v>38</v>
      </c>
      <c r="N6126">
        <v>41</v>
      </c>
      <c r="O6126">
        <v>81</v>
      </c>
      <c r="P6126">
        <v>17</v>
      </c>
      <c r="Q6126">
        <v>10</v>
      </c>
      <c r="R6126">
        <v>16</v>
      </c>
      <c r="S6126">
        <v>9</v>
      </c>
      <c r="T6126">
        <v>-0.2</v>
      </c>
      <c r="U6126">
        <v>290</v>
      </c>
      <c r="V6126">
        <v>2.04</v>
      </c>
      <c r="W6126">
        <v>-0.2</v>
      </c>
      <c r="X6126">
        <v>2</v>
      </c>
      <c r="Y6126">
        <v>-2</v>
      </c>
      <c r="Z6126">
        <v>28</v>
      </c>
      <c r="AA6126">
        <v>-0.2</v>
      </c>
      <c r="AB6126">
        <v>-1</v>
      </c>
      <c r="AC6126">
        <v>789</v>
      </c>
      <c r="AD6126">
        <v>25</v>
      </c>
      <c r="AE6126">
        <v>2</v>
      </c>
      <c r="AF6126">
        <v>5.4</v>
      </c>
      <c r="AG6126">
        <v>3.3</v>
      </c>
      <c r="AH6126">
        <v>440</v>
      </c>
    </row>
    <row r="6127" spans="1:34" hidden="1" x14ac:dyDescent="0.25">
      <c r="A6127" t="s">
        <v>23315</v>
      </c>
      <c r="B6127" t="s">
        <v>23316</v>
      </c>
      <c r="C6127" s="1" t="str">
        <f t="shared" si="983"/>
        <v>21:0628</v>
      </c>
      <c r="D6127" s="1" t="str">
        <f t="shared" si="990"/>
        <v>21:0196</v>
      </c>
      <c r="E6127" t="s">
        <v>23317</v>
      </c>
      <c r="F6127" t="s">
        <v>23318</v>
      </c>
      <c r="H6127">
        <v>63.766304599999998</v>
      </c>
      <c r="I6127">
        <v>-140.96601770000001</v>
      </c>
      <c r="J6127" s="1" t="str">
        <f t="shared" si="991"/>
        <v>NGR bulk stream sediment</v>
      </c>
      <c r="K6127" s="1" t="str">
        <f t="shared" si="992"/>
        <v>&lt;177 micron (NGR)</v>
      </c>
      <c r="L6127">
        <v>3</v>
      </c>
      <c r="M6127" t="s">
        <v>43</v>
      </c>
      <c r="N6127">
        <v>42</v>
      </c>
      <c r="O6127">
        <v>59</v>
      </c>
      <c r="P6127">
        <v>8</v>
      </c>
      <c r="Q6127">
        <v>8</v>
      </c>
      <c r="R6127">
        <v>9</v>
      </c>
      <c r="S6127">
        <v>6</v>
      </c>
      <c r="T6127">
        <v>0.3</v>
      </c>
      <c r="U6127">
        <v>290</v>
      </c>
      <c r="V6127">
        <v>1.6</v>
      </c>
      <c r="W6127">
        <v>0.2</v>
      </c>
      <c r="X6127">
        <v>2</v>
      </c>
      <c r="Y6127">
        <v>-2</v>
      </c>
      <c r="Z6127">
        <v>21</v>
      </c>
      <c r="AA6127">
        <v>0.3</v>
      </c>
      <c r="AB6127">
        <v>-1</v>
      </c>
      <c r="AC6127">
        <v>559</v>
      </c>
      <c r="AD6127">
        <v>25</v>
      </c>
      <c r="AE6127">
        <v>2</v>
      </c>
      <c r="AF6127">
        <v>5</v>
      </c>
      <c r="AG6127">
        <v>15.6</v>
      </c>
      <c r="AH6127">
        <v>500</v>
      </c>
    </row>
    <row r="6128" spans="1:34" hidden="1" x14ac:dyDescent="0.25">
      <c r="A6128" t="s">
        <v>23319</v>
      </c>
      <c r="B6128" t="s">
        <v>23320</v>
      </c>
      <c r="C6128" s="1" t="str">
        <f t="shared" si="983"/>
        <v>21:0628</v>
      </c>
      <c r="D6128" s="1" t="str">
        <f t="shared" si="990"/>
        <v>21:0196</v>
      </c>
      <c r="E6128" t="s">
        <v>23321</v>
      </c>
      <c r="F6128" t="s">
        <v>23322</v>
      </c>
      <c r="H6128">
        <v>63.744503100000003</v>
      </c>
      <c r="I6128">
        <v>-140.93097309999999</v>
      </c>
      <c r="J6128" s="1" t="str">
        <f t="shared" si="991"/>
        <v>NGR bulk stream sediment</v>
      </c>
      <c r="K6128" s="1" t="str">
        <f t="shared" si="992"/>
        <v>&lt;177 micron (NGR)</v>
      </c>
      <c r="L6128">
        <v>3</v>
      </c>
      <c r="M6128" t="s">
        <v>56</v>
      </c>
      <c r="N6128">
        <v>43</v>
      </c>
      <c r="O6128">
        <v>71</v>
      </c>
      <c r="P6128">
        <v>8</v>
      </c>
      <c r="Q6128">
        <v>31</v>
      </c>
      <c r="R6128">
        <v>11</v>
      </c>
      <c r="S6128">
        <v>6</v>
      </c>
      <c r="T6128">
        <v>-0.2</v>
      </c>
      <c r="U6128">
        <v>140</v>
      </c>
      <c r="V6128">
        <v>1.46</v>
      </c>
      <c r="W6128">
        <v>-0.2</v>
      </c>
      <c r="X6128">
        <v>2</v>
      </c>
      <c r="Y6128">
        <v>-2</v>
      </c>
      <c r="Z6128">
        <v>23</v>
      </c>
      <c r="AA6128">
        <v>4.4000000000000004</v>
      </c>
      <c r="AB6128">
        <v>-1</v>
      </c>
      <c r="AC6128">
        <v>595</v>
      </c>
      <c r="AD6128">
        <v>60</v>
      </c>
      <c r="AE6128">
        <v>2</v>
      </c>
      <c r="AF6128">
        <v>4.2</v>
      </c>
      <c r="AG6128">
        <v>7.1</v>
      </c>
      <c r="AH6128">
        <v>460</v>
      </c>
    </row>
    <row r="6129" spans="1:34" hidden="1" x14ac:dyDescent="0.25">
      <c r="A6129" t="s">
        <v>23323</v>
      </c>
      <c r="B6129" t="s">
        <v>23324</v>
      </c>
      <c r="C6129" s="1" t="str">
        <f t="shared" si="983"/>
        <v>21:0628</v>
      </c>
      <c r="D6129" s="1" t="str">
        <f t="shared" si="990"/>
        <v>21:0196</v>
      </c>
      <c r="E6129" t="s">
        <v>23325</v>
      </c>
      <c r="F6129" t="s">
        <v>23326</v>
      </c>
      <c r="H6129">
        <v>63.738582999999998</v>
      </c>
      <c r="I6129">
        <v>-140.89187269999999</v>
      </c>
      <c r="J6129" s="1" t="str">
        <f t="shared" si="991"/>
        <v>NGR bulk stream sediment</v>
      </c>
      <c r="K6129" s="1" t="str">
        <f t="shared" si="992"/>
        <v>&lt;177 micron (NGR)</v>
      </c>
      <c r="L6129">
        <v>3</v>
      </c>
      <c r="M6129" t="s">
        <v>61</v>
      </c>
      <c r="N6129">
        <v>44</v>
      </c>
      <c r="O6129">
        <v>79</v>
      </c>
      <c r="P6129">
        <v>10</v>
      </c>
      <c r="Q6129">
        <v>12</v>
      </c>
      <c r="R6129">
        <v>14</v>
      </c>
      <c r="S6129">
        <v>10</v>
      </c>
      <c r="T6129">
        <v>-0.2</v>
      </c>
      <c r="U6129">
        <v>520</v>
      </c>
      <c r="V6129">
        <v>1.98</v>
      </c>
      <c r="W6129">
        <v>-0.2</v>
      </c>
      <c r="X6129">
        <v>2</v>
      </c>
      <c r="Y6129">
        <v>-2</v>
      </c>
      <c r="Z6129">
        <v>29</v>
      </c>
      <c r="AA6129">
        <v>3.3</v>
      </c>
      <c r="AB6129">
        <v>1</v>
      </c>
      <c r="AC6129">
        <v>808</v>
      </c>
      <c r="AD6129">
        <v>30</v>
      </c>
      <c r="AE6129">
        <v>2</v>
      </c>
      <c r="AF6129">
        <v>8</v>
      </c>
      <c r="AG6129">
        <v>11.3</v>
      </c>
      <c r="AH6129">
        <v>280</v>
      </c>
    </row>
    <row r="6130" spans="1:34" hidden="1" x14ac:dyDescent="0.25">
      <c r="A6130" t="s">
        <v>23327</v>
      </c>
      <c r="B6130" t="s">
        <v>23328</v>
      </c>
      <c r="C6130" s="1" t="str">
        <f t="shared" si="983"/>
        <v>21:0628</v>
      </c>
      <c r="D6130" s="1" t="str">
        <f t="shared" si="990"/>
        <v>21:0196</v>
      </c>
      <c r="E6130" t="s">
        <v>23329</v>
      </c>
      <c r="F6130" t="s">
        <v>23330</v>
      </c>
      <c r="H6130">
        <v>63.715664500000003</v>
      </c>
      <c r="I6130">
        <v>-140.9390597</v>
      </c>
      <c r="J6130" s="1" t="str">
        <f t="shared" si="991"/>
        <v>NGR bulk stream sediment</v>
      </c>
      <c r="K6130" s="1" t="str">
        <f t="shared" si="992"/>
        <v>&lt;177 micron (NGR)</v>
      </c>
      <c r="L6130">
        <v>3</v>
      </c>
      <c r="M6130" t="s">
        <v>66</v>
      </c>
      <c r="N6130">
        <v>45</v>
      </c>
      <c r="O6130">
        <v>77</v>
      </c>
      <c r="P6130">
        <v>10</v>
      </c>
      <c r="Q6130">
        <v>26</v>
      </c>
      <c r="R6130">
        <v>9</v>
      </c>
      <c r="S6130">
        <v>6</v>
      </c>
      <c r="T6130">
        <v>0.2</v>
      </c>
      <c r="U6130">
        <v>210</v>
      </c>
      <c r="V6130">
        <v>1.46</v>
      </c>
      <c r="W6130">
        <v>-0.2</v>
      </c>
      <c r="X6130">
        <v>2</v>
      </c>
      <c r="Y6130">
        <v>-2</v>
      </c>
      <c r="Z6130">
        <v>25</v>
      </c>
      <c r="AA6130">
        <v>0.3</v>
      </c>
      <c r="AB6130">
        <v>2</v>
      </c>
      <c r="AC6130">
        <v>626</v>
      </c>
      <c r="AD6130">
        <v>35</v>
      </c>
      <c r="AE6130">
        <v>2</v>
      </c>
      <c r="AF6130">
        <v>4</v>
      </c>
      <c r="AG6130">
        <v>4.0999999999999996</v>
      </c>
      <c r="AH6130">
        <v>290</v>
      </c>
    </row>
    <row r="6131" spans="1:34" hidden="1" x14ac:dyDescent="0.25">
      <c r="A6131" t="s">
        <v>23331</v>
      </c>
      <c r="B6131" t="s">
        <v>23332</v>
      </c>
      <c r="C6131" s="1" t="str">
        <f t="shared" si="983"/>
        <v>21:0628</v>
      </c>
      <c r="D6131" s="1" t="str">
        <f t="shared" si="990"/>
        <v>21:0196</v>
      </c>
      <c r="E6131" t="s">
        <v>23333</v>
      </c>
      <c r="F6131" t="s">
        <v>23334</v>
      </c>
      <c r="H6131">
        <v>63.645031799999998</v>
      </c>
      <c r="I6131">
        <v>-140.9800544</v>
      </c>
      <c r="J6131" s="1" t="str">
        <f t="shared" si="991"/>
        <v>NGR bulk stream sediment</v>
      </c>
      <c r="K6131" s="1" t="str">
        <f t="shared" si="992"/>
        <v>&lt;177 micron (NGR)</v>
      </c>
      <c r="L6131">
        <v>3</v>
      </c>
      <c r="M6131" t="s">
        <v>76</v>
      </c>
      <c r="N6131">
        <v>46</v>
      </c>
      <c r="O6131">
        <v>67</v>
      </c>
      <c r="P6131">
        <v>17</v>
      </c>
      <c r="Q6131">
        <v>10</v>
      </c>
      <c r="R6131">
        <v>16</v>
      </c>
      <c r="S6131">
        <v>7</v>
      </c>
      <c r="T6131">
        <v>-0.2</v>
      </c>
      <c r="U6131">
        <v>126</v>
      </c>
      <c r="V6131">
        <v>1.78</v>
      </c>
      <c r="W6131">
        <v>-0.2</v>
      </c>
      <c r="X6131">
        <v>1</v>
      </c>
      <c r="Y6131">
        <v>-2</v>
      </c>
      <c r="Z6131">
        <v>38</v>
      </c>
      <c r="AA6131">
        <v>-0.2</v>
      </c>
      <c r="AB6131">
        <v>1</v>
      </c>
      <c r="AC6131">
        <v>735</v>
      </c>
      <c r="AD6131">
        <v>45</v>
      </c>
      <c r="AE6131">
        <v>2</v>
      </c>
      <c r="AF6131">
        <v>8.1999999999999993</v>
      </c>
      <c r="AG6131">
        <v>3.2</v>
      </c>
      <c r="AH6131">
        <v>420</v>
      </c>
    </row>
    <row r="6132" spans="1:34" hidden="1" x14ac:dyDescent="0.25">
      <c r="A6132" t="s">
        <v>23335</v>
      </c>
      <c r="B6132" t="s">
        <v>23336</v>
      </c>
      <c r="C6132" s="1" t="str">
        <f t="shared" si="983"/>
        <v>21:0628</v>
      </c>
      <c r="D6132" s="1" t="str">
        <f t="shared" si="990"/>
        <v>21:0196</v>
      </c>
      <c r="E6132" t="s">
        <v>23337</v>
      </c>
      <c r="F6132" t="s">
        <v>23338</v>
      </c>
      <c r="H6132">
        <v>63.6316506</v>
      </c>
      <c r="I6132">
        <v>-140.92400720000001</v>
      </c>
      <c r="J6132" s="1" t="str">
        <f t="shared" si="991"/>
        <v>NGR bulk stream sediment</v>
      </c>
      <c r="K6132" s="1" t="str">
        <f t="shared" si="992"/>
        <v>&lt;177 micron (NGR)</v>
      </c>
      <c r="L6132">
        <v>3</v>
      </c>
      <c r="M6132" t="s">
        <v>81</v>
      </c>
      <c r="N6132">
        <v>47</v>
      </c>
      <c r="O6132">
        <v>65</v>
      </c>
      <c r="P6132">
        <v>12</v>
      </c>
      <c r="Q6132">
        <v>11</v>
      </c>
      <c r="R6132">
        <v>15</v>
      </c>
      <c r="S6132">
        <v>9</v>
      </c>
      <c r="T6132">
        <v>-0.2</v>
      </c>
      <c r="U6132">
        <v>168</v>
      </c>
      <c r="V6132">
        <v>1.58</v>
      </c>
      <c r="W6132">
        <v>-0.2</v>
      </c>
      <c r="X6132">
        <v>2</v>
      </c>
      <c r="Y6132">
        <v>-2</v>
      </c>
      <c r="Z6132">
        <v>27</v>
      </c>
      <c r="AA6132">
        <v>0.2</v>
      </c>
      <c r="AB6132">
        <v>4</v>
      </c>
      <c r="AC6132">
        <v>792</v>
      </c>
      <c r="AD6132">
        <v>45</v>
      </c>
      <c r="AE6132">
        <v>2</v>
      </c>
      <c r="AF6132">
        <v>4.8</v>
      </c>
      <c r="AG6132">
        <v>5.6</v>
      </c>
      <c r="AH6132">
        <v>300</v>
      </c>
    </row>
    <row r="6133" spans="1:34" hidden="1" x14ac:dyDescent="0.25">
      <c r="A6133" t="s">
        <v>23339</v>
      </c>
      <c r="B6133" t="s">
        <v>23340</v>
      </c>
      <c r="C6133" s="1" t="str">
        <f t="shared" si="983"/>
        <v>21:0628</v>
      </c>
      <c r="D6133" s="1" t="str">
        <f t="shared" si="990"/>
        <v>21:0196</v>
      </c>
      <c r="E6133" t="s">
        <v>23341</v>
      </c>
      <c r="F6133" t="s">
        <v>23342</v>
      </c>
      <c r="H6133">
        <v>63.588991399999998</v>
      </c>
      <c r="I6133">
        <v>-140.95740670000001</v>
      </c>
      <c r="J6133" s="1" t="str">
        <f t="shared" si="991"/>
        <v>NGR bulk stream sediment</v>
      </c>
      <c r="K6133" s="1" t="str">
        <f t="shared" si="992"/>
        <v>&lt;177 micron (NGR)</v>
      </c>
      <c r="L6133">
        <v>3</v>
      </c>
      <c r="M6133" t="s">
        <v>86</v>
      </c>
      <c r="N6133">
        <v>48</v>
      </c>
      <c r="O6133">
        <v>83</v>
      </c>
      <c r="P6133">
        <v>22</v>
      </c>
      <c r="Q6133">
        <v>11</v>
      </c>
      <c r="R6133">
        <v>17</v>
      </c>
      <c r="S6133">
        <v>11</v>
      </c>
      <c r="T6133">
        <v>-0.2</v>
      </c>
      <c r="U6133">
        <v>470</v>
      </c>
      <c r="V6133">
        <v>2.19</v>
      </c>
      <c r="W6133">
        <v>-0.2</v>
      </c>
      <c r="X6133">
        <v>2</v>
      </c>
      <c r="Y6133">
        <v>-2</v>
      </c>
      <c r="Z6133">
        <v>34</v>
      </c>
      <c r="AA6133">
        <v>0.3</v>
      </c>
      <c r="AB6133">
        <v>2</v>
      </c>
      <c r="AC6133">
        <v>798</v>
      </c>
      <c r="AD6133">
        <v>45</v>
      </c>
      <c r="AE6133">
        <v>2</v>
      </c>
      <c r="AF6133">
        <v>13.6</v>
      </c>
      <c r="AG6133">
        <v>2.2000000000000002</v>
      </c>
      <c r="AH6133">
        <v>280</v>
      </c>
    </row>
    <row r="6134" spans="1:34" hidden="1" x14ac:dyDescent="0.25">
      <c r="A6134" t="s">
        <v>23343</v>
      </c>
      <c r="B6134" t="s">
        <v>23344</v>
      </c>
      <c r="C6134" s="1" t="str">
        <f t="shared" si="983"/>
        <v>21:0628</v>
      </c>
      <c r="D6134" s="1" t="str">
        <f t="shared" si="990"/>
        <v>21:0196</v>
      </c>
      <c r="E6134" t="s">
        <v>23313</v>
      </c>
      <c r="F6134" t="s">
        <v>23345</v>
      </c>
      <c r="H6134">
        <v>63.577260600000002</v>
      </c>
      <c r="I6134">
        <v>-140.887719</v>
      </c>
      <c r="J6134" s="1" t="str">
        <f t="shared" si="991"/>
        <v>NGR bulk stream sediment</v>
      </c>
      <c r="K6134" s="1" t="str">
        <f t="shared" si="992"/>
        <v>&lt;177 micron (NGR)</v>
      </c>
      <c r="L6134">
        <v>3</v>
      </c>
      <c r="M6134" t="s">
        <v>47</v>
      </c>
      <c r="N6134">
        <v>49</v>
      </c>
      <c r="O6134">
        <v>55</v>
      </c>
      <c r="P6134">
        <v>16</v>
      </c>
      <c r="Q6134">
        <v>8</v>
      </c>
      <c r="R6134">
        <v>18</v>
      </c>
      <c r="S6134">
        <v>9</v>
      </c>
      <c r="T6134">
        <v>-0.2</v>
      </c>
      <c r="U6134">
        <v>280</v>
      </c>
      <c r="V6134">
        <v>1.99</v>
      </c>
      <c r="W6134">
        <v>-0.2</v>
      </c>
      <c r="X6134">
        <v>2</v>
      </c>
      <c r="Y6134">
        <v>-2</v>
      </c>
      <c r="Z6134">
        <v>28</v>
      </c>
      <c r="AA6134">
        <v>0.3</v>
      </c>
      <c r="AB6134">
        <v>2</v>
      </c>
      <c r="AC6134">
        <v>788</v>
      </c>
      <c r="AD6134">
        <v>35</v>
      </c>
      <c r="AE6134">
        <v>2</v>
      </c>
      <c r="AF6134">
        <v>5.4</v>
      </c>
      <c r="AG6134">
        <v>3.4</v>
      </c>
      <c r="AH6134">
        <v>390</v>
      </c>
    </row>
    <row r="6135" spans="1:34" hidden="1" x14ac:dyDescent="0.25">
      <c r="A6135" t="s">
        <v>23346</v>
      </c>
      <c r="B6135" t="s">
        <v>23347</v>
      </c>
      <c r="C6135" s="1" t="str">
        <f t="shared" si="983"/>
        <v>21:0628</v>
      </c>
      <c r="D6135" s="1" t="str">
        <f t="shared" si="990"/>
        <v>21:0196</v>
      </c>
      <c r="E6135" t="s">
        <v>23313</v>
      </c>
      <c r="F6135" t="s">
        <v>23348</v>
      </c>
      <c r="H6135">
        <v>63.577260600000002</v>
      </c>
      <c r="I6135">
        <v>-140.887719</v>
      </c>
      <c r="J6135" s="1" t="str">
        <f t="shared" si="991"/>
        <v>NGR bulk stream sediment</v>
      </c>
      <c r="K6135" s="1" t="str">
        <f t="shared" si="992"/>
        <v>&lt;177 micron (NGR)</v>
      </c>
      <c r="L6135">
        <v>3</v>
      </c>
      <c r="M6135" t="s">
        <v>51</v>
      </c>
      <c r="N6135">
        <v>50</v>
      </c>
      <c r="O6135">
        <v>55</v>
      </c>
      <c r="P6135">
        <v>17</v>
      </c>
      <c r="Q6135">
        <v>10</v>
      </c>
      <c r="R6135">
        <v>15</v>
      </c>
      <c r="S6135">
        <v>8</v>
      </c>
      <c r="T6135">
        <v>0.3</v>
      </c>
      <c r="U6135">
        <v>270</v>
      </c>
      <c r="V6135">
        <v>1.99</v>
      </c>
      <c r="W6135">
        <v>-0.2</v>
      </c>
      <c r="X6135">
        <v>12</v>
      </c>
      <c r="Y6135">
        <v>-2</v>
      </c>
      <c r="Z6135">
        <v>29</v>
      </c>
      <c r="AA6135">
        <v>0.4</v>
      </c>
      <c r="AB6135">
        <v>1</v>
      </c>
      <c r="AC6135">
        <v>836</v>
      </c>
      <c r="AD6135">
        <v>35</v>
      </c>
      <c r="AE6135">
        <v>2</v>
      </c>
      <c r="AF6135">
        <v>5.8</v>
      </c>
      <c r="AG6135">
        <v>3.2</v>
      </c>
      <c r="AH6135">
        <v>380</v>
      </c>
    </row>
    <row r="6136" spans="1:34" hidden="1" x14ac:dyDescent="0.25">
      <c r="A6136" t="s">
        <v>23349</v>
      </c>
      <c r="B6136" t="s">
        <v>23350</v>
      </c>
      <c r="C6136" s="1" t="str">
        <f t="shared" si="983"/>
        <v>21:0628</v>
      </c>
      <c r="D6136" s="1" t="str">
        <f t="shared" si="990"/>
        <v>21:0196</v>
      </c>
      <c r="E6136" t="s">
        <v>23351</v>
      </c>
      <c r="F6136" t="s">
        <v>23352</v>
      </c>
      <c r="H6136">
        <v>63.579561200000001</v>
      </c>
      <c r="I6136">
        <v>-140.90460899999999</v>
      </c>
      <c r="J6136" s="1" t="str">
        <f t="shared" si="991"/>
        <v>NGR bulk stream sediment</v>
      </c>
      <c r="K6136" s="1" t="str">
        <f t="shared" si="992"/>
        <v>&lt;177 micron (NGR)</v>
      </c>
      <c r="L6136">
        <v>3</v>
      </c>
      <c r="M6136" t="s">
        <v>91</v>
      </c>
      <c r="N6136">
        <v>51</v>
      </c>
      <c r="O6136">
        <v>65</v>
      </c>
      <c r="P6136">
        <v>16</v>
      </c>
      <c r="Q6136">
        <v>9</v>
      </c>
      <c r="R6136">
        <v>16</v>
      </c>
      <c r="S6136">
        <v>12</v>
      </c>
      <c r="T6136">
        <v>-0.2</v>
      </c>
      <c r="U6136">
        <v>1280</v>
      </c>
      <c r="V6136">
        <v>6.51</v>
      </c>
      <c r="W6136">
        <v>0.2</v>
      </c>
      <c r="X6136">
        <v>2</v>
      </c>
      <c r="Y6136">
        <v>-2</v>
      </c>
      <c r="Z6136">
        <v>51</v>
      </c>
      <c r="AA6136">
        <v>0.5</v>
      </c>
      <c r="AB6136">
        <v>1</v>
      </c>
      <c r="AC6136">
        <v>820</v>
      </c>
      <c r="AD6136">
        <v>45</v>
      </c>
      <c r="AE6136">
        <v>2</v>
      </c>
      <c r="AF6136">
        <v>15.3</v>
      </c>
      <c r="AG6136">
        <v>2.2000000000000002</v>
      </c>
      <c r="AH6136">
        <v>290</v>
      </c>
    </row>
    <row r="6137" spans="1:34" hidden="1" x14ac:dyDescent="0.25">
      <c r="A6137" t="s">
        <v>23353</v>
      </c>
      <c r="B6137" t="s">
        <v>23354</v>
      </c>
      <c r="C6137" s="1" t="str">
        <f t="shared" si="983"/>
        <v>21:0628</v>
      </c>
      <c r="D6137" s="1" t="str">
        <f t="shared" si="990"/>
        <v>21:0196</v>
      </c>
      <c r="E6137" t="s">
        <v>23355</v>
      </c>
      <c r="F6137" t="s">
        <v>23356</v>
      </c>
      <c r="H6137">
        <v>63.553921500000001</v>
      </c>
      <c r="I6137">
        <v>-140.91910290000001</v>
      </c>
      <c r="J6137" s="1" t="str">
        <f t="shared" si="991"/>
        <v>NGR bulk stream sediment</v>
      </c>
      <c r="K6137" s="1" t="str">
        <f t="shared" si="992"/>
        <v>&lt;177 micron (NGR)</v>
      </c>
      <c r="L6137">
        <v>3</v>
      </c>
      <c r="M6137" t="s">
        <v>96</v>
      </c>
      <c r="N6137">
        <v>52</v>
      </c>
      <c r="O6137">
        <v>79</v>
      </c>
      <c r="P6137">
        <v>21</v>
      </c>
      <c r="Q6137">
        <v>12</v>
      </c>
      <c r="R6137">
        <v>19</v>
      </c>
      <c r="S6137">
        <v>9</v>
      </c>
      <c r="T6137">
        <v>-0.2</v>
      </c>
      <c r="U6137">
        <v>380</v>
      </c>
      <c r="V6137">
        <v>2.2999999999999998</v>
      </c>
      <c r="W6137">
        <v>-0.2</v>
      </c>
      <c r="X6137">
        <v>2</v>
      </c>
      <c r="Y6137">
        <v>-2</v>
      </c>
      <c r="Z6137">
        <v>35</v>
      </c>
      <c r="AA6137">
        <v>0.4</v>
      </c>
      <c r="AB6137">
        <v>2</v>
      </c>
      <c r="AC6137">
        <v>913</v>
      </c>
      <c r="AD6137">
        <v>35</v>
      </c>
      <c r="AE6137">
        <v>2</v>
      </c>
      <c r="AF6137">
        <v>6.6</v>
      </c>
      <c r="AG6137">
        <v>3.8</v>
      </c>
      <c r="AH6137">
        <v>380</v>
      </c>
    </row>
    <row r="6138" spans="1:34" hidden="1" x14ac:dyDescent="0.25">
      <c r="A6138" t="s">
        <v>23357</v>
      </c>
      <c r="B6138" t="s">
        <v>23358</v>
      </c>
      <c r="C6138" s="1" t="str">
        <f t="shared" si="983"/>
        <v>21:0628</v>
      </c>
      <c r="D6138" s="1" t="str">
        <f t="shared" si="990"/>
        <v>21:0196</v>
      </c>
      <c r="E6138" t="s">
        <v>23359</v>
      </c>
      <c r="F6138" t="s">
        <v>23360</v>
      </c>
      <c r="H6138">
        <v>63.555833200000002</v>
      </c>
      <c r="I6138">
        <v>-140.96389579999999</v>
      </c>
      <c r="J6138" s="1" t="str">
        <f t="shared" si="991"/>
        <v>NGR bulk stream sediment</v>
      </c>
      <c r="K6138" s="1" t="str">
        <f t="shared" si="992"/>
        <v>&lt;177 micron (NGR)</v>
      </c>
      <c r="L6138">
        <v>3</v>
      </c>
      <c r="M6138" t="s">
        <v>101</v>
      </c>
      <c r="N6138">
        <v>53</v>
      </c>
      <c r="O6138">
        <v>96</v>
      </c>
      <c r="P6138">
        <v>12</v>
      </c>
      <c r="Q6138">
        <v>9</v>
      </c>
      <c r="R6138">
        <v>15</v>
      </c>
      <c r="S6138">
        <v>7</v>
      </c>
      <c r="T6138">
        <v>0.2</v>
      </c>
      <c r="U6138">
        <v>390</v>
      </c>
      <c r="V6138">
        <v>1.72</v>
      </c>
      <c r="W6138">
        <v>0.2</v>
      </c>
      <c r="X6138">
        <v>2</v>
      </c>
      <c r="Y6138">
        <v>-2</v>
      </c>
      <c r="Z6138">
        <v>31</v>
      </c>
      <c r="AA6138">
        <v>0.3</v>
      </c>
      <c r="AB6138">
        <v>2</v>
      </c>
      <c r="AC6138">
        <v>687</v>
      </c>
      <c r="AD6138">
        <v>35</v>
      </c>
      <c r="AE6138">
        <v>2</v>
      </c>
      <c r="AF6138">
        <v>5.6</v>
      </c>
      <c r="AG6138">
        <v>2.7</v>
      </c>
      <c r="AH6138">
        <v>280</v>
      </c>
    </row>
    <row r="6139" spans="1:34" hidden="1" x14ac:dyDescent="0.25">
      <c r="A6139" t="s">
        <v>23361</v>
      </c>
      <c r="B6139" t="s">
        <v>23362</v>
      </c>
      <c r="C6139" s="1" t="str">
        <f t="shared" si="983"/>
        <v>21:0628</v>
      </c>
      <c r="D6139" s="1" t="str">
        <f t="shared" si="990"/>
        <v>21:0196</v>
      </c>
      <c r="E6139" t="s">
        <v>23363</v>
      </c>
      <c r="F6139" t="s">
        <v>23364</v>
      </c>
      <c r="H6139">
        <v>63.535937699999998</v>
      </c>
      <c r="I6139">
        <v>-140.93868130000001</v>
      </c>
      <c r="J6139" s="1" t="str">
        <f t="shared" si="991"/>
        <v>NGR bulk stream sediment</v>
      </c>
      <c r="K6139" s="1" t="str">
        <f t="shared" si="992"/>
        <v>&lt;177 micron (NGR)</v>
      </c>
      <c r="L6139">
        <v>3</v>
      </c>
      <c r="M6139" t="s">
        <v>106</v>
      </c>
      <c r="N6139">
        <v>54</v>
      </c>
      <c r="O6139">
        <v>63</v>
      </c>
      <c r="P6139">
        <v>12</v>
      </c>
      <c r="Q6139">
        <v>9</v>
      </c>
      <c r="R6139">
        <v>14</v>
      </c>
      <c r="S6139">
        <v>6</v>
      </c>
      <c r="T6139">
        <v>-0.2</v>
      </c>
      <c r="U6139">
        <v>280</v>
      </c>
      <c r="V6139">
        <v>1.55</v>
      </c>
      <c r="W6139">
        <v>-0.2</v>
      </c>
      <c r="X6139">
        <v>4</v>
      </c>
      <c r="Y6139">
        <v>-2</v>
      </c>
      <c r="Z6139">
        <v>25</v>
      </c>
      <c r="AA6139">
        <v>0.9</v>
      </c>
      <c r="AB6139">
        <v>1</v>
      </c>
      <c r="AC6139">
        <v>804</v>
      </c>
      <c r="AD6139">
        <v>25</v>
      </c>
      <c r="AE6139">
        <v>2</v>
      </c>
      <c r="AF6139">
        <v>6</v>
      </c>
      <c r="AG6139">
        <v>2.2999999999999998</v>
      </c>
      <c r="AH6139">
        <v>240</v>
      </c>
    </row>
    <row r="6140" spans="1:34" hidden="1" x14ac:dyDescent="0.25">
      <c r="A6140" t="s">
        <v>23365</v>
      </c>
      <c r="B6140" t="s">
        <v>23366</v>
      </c>
      <c r="C6140" s="1" t="str">
        <f t="shared" si="983"/>
        <v>21:0628</v>
      </c>
      <c r="D6140" s="1" t="str">
        <f>HYPERLINK("http://geochem.nrcan.gc.ca/cdogs/content/svy/svy_e.htm", "")</f>
        <v/>
      </c>
      <c r="G6140" s="1" t="str">
        <f>HYPERLINK("http://geochem.nrcan.gc.ca/cdogs/content/cr_/cr_00077_e.htm", "77")</f>
        <v>77</v>
      </c>
      <c r="J6140" t="s">
        <v>69</v>
      </c>
      <c r="K6140" t="s">
        <v>70</v>
      </c>
      <c r="L6140">
        <v>3</v>
      </c>
      <c r="M6140" t="s">
        <v>71</v>
      </c>
      <c r="N6140">
        <v>55</v>
      </c>
      <c r="O6140">
        <v>131</v>
      </c>
      <c r="P6140">
        <v>54</v>
      </c>
      <c r="Q6140">
        <v>33</v>
      </c>
      <c r="R6140">
        <v>305</v>
      </c>
      <c r="S6140">
        <v>21</v>
      </c>
      <c r="T6140">
        <v>-0.2</v>
      </c>
      <c r="U6140">
        <v>500</v>
      </c>
      <c r="V6140">
        <v>3.15</v>
      </c>
      <c r="W6140">
        <v>1</v>
      </c>
      <c r="X6140">
        <v>15</v>
      </c>
      <c r="Y6140">
        <v>2</v>
      </c>
      <c r="Z6140">
        <v>55</v>
      </c>
      <c r="AA6140">
        <v>1.2</v>
      </c>
      <c r="AB6140">
        <v>6</v>
      </c>
      <c r="AC6140">
        <v>764</v>
      </c>
      <c r="AD6140">
        <v>35</v>
      </c>
      <c r="AE6140">
        <v>16</v>
      </c>
      <c r="AF6140">
        <v>3.2</v>
      </c>
      <c r="AG6140">
        <v>19.3</v>
      </c>
      <c r="AH6140">
        <v>540</v>
      </c>
    </row>
    <row r="6141" spans="1:34" hidden="1" x14ac:dyDescent="0.25">
      <c r="A6141" t="s">
        <v>23367</v>
      </c>
      <c r="B6141" t="s">
        <v>23368</v>
      </c>
      <c r="C6141" s="1" t="str">
        <f t="shared" si="983"/>
        <v>21:0628</v>
      </c>
      <c r="D6141" s="1" t="str">
        <f t="shared" ref="D6141:D6148" si="993">HYPERLINK("http://geochem.nrcan.gc.ca/cdogs/content/svy/svy210196_e.htm", "21:0196")</f>
        <v>21:0196</v>
      </c>
      <c r="E6141" t="s">
        <v>23369</v>
      </c>
      <c r="F6141" t="s">
        <v>23370</v>
      </c>
      <c r="H6141">
        <v>63.545702900000002</v>
      </c>
      <c r="I6141">
        <v>-140.88271270000001</v>
      </c>
      <c r="J6141" s="1" t="str">
        <f t="shared" ref="J6141:J6148" si="994">HYPERLINK("http://geochem.nrcan.gc.ca/cdogs/content/kwd/kwd020030_e.htm", "NGR bulk stream sediment")</f>
        <v>NGR bulk stream sediment</v>
      </c>
      <c r="K6141" s="1" t="str">
        <f t="shared" ref="K6141:K6148" si="995">HYPERLINK("http://geochem.nrcan.gc.ca/cdogs/content/kwd/kwd080006_e.htm", "&lt;177 micron (NGR)")</f>
        <v>&lt;177 micron (NGR)</v>
      </c>
      <c r="L6141">
        <v>3</v>
      </c>
      <c r="M6141" t="s">
        <v>111</v>
      </c>
      <c r="N6141">
        <v>56</v>
      </c>
      <c r="O6141">
        <v>58</v>
      </c>
      <c r="P6141">
        <v>16</v>
      </c>
      <c r="Q6141">
        <v>12</v>
      </c>
      <c r="R6141">
        <v>13</v>
      </c>
      <c r="S6141">
        <v>5</v>
      </c>
      <c r="T6141">
        <v>0.4</v>
      </c>
      <c r="U6141">
        <v>260</v>
      </c>
      <c r="V6141">
        <v>1.55</v>
      </c>
      <c r="W6141">
        <v>-0.2</v>
      </c>
      <c r="X6141">
        <v>3</v>
      </c>
      <c r="Y6141">
        <v>-2</v>
      </c>
      <c r="Z6141">
        <v>25</v>
      </c>
      <c r="AA6141">
        <v>0.2</v>
      </c>
      <c r="AB6141">
        <v>1</v>
      </c>
      <c r="AC6141">
        <v>703</v>
      </c>
      <c r="AD6141">
        <v>35</v>
      </c>
      <c r="AE6141">
        <v>2</v>
      </c>
      <c r="AF6141">
        <v>4.8</v>
      </c>
      <c r="AG6141">
        <v>4.9000000000000004</v>
      </c>
      <c r="AH6141">
        <v>220</v>
      </c>
    </row>
    <row r="6142" spans="1:34" hidden="1" x14ac:dyDescent="0.25">
      <c r="A6142" t="s">
        <v>23371</v>
      </c>
      <c r="B6142" t="s">
        <v>23372</v>
      </c>
      <c r="C6142" s="1" t="str">
        <f t="shared" si="983"/>
        <v>21:0628</v>
      </c>
      <c r="D6142" s="1" t="str">
        <f t="shared" si="993"/>
        <v>21:0196</v>
      </c>
      <c r="E6142" t="s">
        <v>23373</v>
      </c>
      <c r="F6142" t="s">
        <v>23374</v>
      </c>
      <c r="H6142">
        <v>63.552824100000002</v>
      </c>
      <c r="I6142">
        <v>-140.83285889999999</v>
      </c>
      <c r="J6142" s="1" t="str">
        <f t="shared" si="994"/>
        <v>NGR bulk stream sediment</v>
      </c>
      <c r="K6142" s="1" t="str">
        <f t="shared" si="995"/>
        <v>&lt;177 micron (NGR)</v>
      </c>
      <c r="L6142">
        <v>3</v>
      </c>
      <c r="M6142" t="s">
        <v>116</v>
      </c>
      <c r="N6142">
        <v>57</v>
      </c>
      <c r="O6142">
        <v>60</v>
      </c>
      <c r="P6142">
        <v>10</v>
      </c>
      <c r="Q6142">
        <v>15</v>
      </c>
      <c r="R6142">
        <v>7</v>
      </c>
      <c r="S6142">
        <v>3</v>
      </c>
      <c r="T6142">
        <v>0.2</v>
      </c>
      <c r="U6142">
        <v>220</v>
      </c>
      <c r="V6142">
        <v>1.25</v>
      </c>
      <c r="W6142">
        <v>-0.2</v>
      </c>
      <c r="X6142">
        <v>1</v>
      </c>
      <c r="Y6142">
        <v>-2</v>
      </c>
      <c r="Z6142">
        <v>15</v>
      </c>
      <c r="AA6142">
        <v>-0.2</v>
      </c>
      <c r="AB6142">
        <v>1</v>
      </c>
      <c r="AC6142">
        <v>735</v>
      </c>
      <c r="AD6142">
        <v>35</v>
      </c>
      <c r="AE6142">
        <v>2</v>
      </c>
      <c r="AF6142">
        <v>4.8</v>
      </c>
      <c r="AG6142">
        <v>4.9000000000000004</v>
      </c>
      <c r="AH6142">
        <v>340</v>
      </c>
    </row>
    <row r="6143" spans="1:34" hidden="1" x14ac:dyDescent="0.25">
      <c r="A6143" t="s">
        <v>23375</v>
      </c>
      <c r="B6143" t="s">
        <v>23376</v>
      </c>
      <c r="C6143" s="1" t="str">
        <f t="shared" si="983"/>
        <v>21:0628</v>
      </c>
      <c r="D6143" s="1" t="str">
        <f t="shared" si="993"/>
        <v>21:0196</v>
      </c>
      <c r="E6143" t="s">
        <v>23377</v>
      </c>
      <c r="F6143" t="s">
        <v>23378</v>
      </c>
      <c r="H6143">
        <v>63.537821999999998</v>
      </c>
      <c r="I6143">
        <v>-140.8705569</v>
      </c>
      <c r="J6143" s="1" t="str">
        <f t="shared" si="994"/>
        <v>NGR bulk stream sediment</v>
      </c>
      <c r="K6143" s="1" t="str">
        <f t="shared" si="995"/>
        <v>&lt;177 micron (NGR)</v>
      </c>
      <c r="L6143">
        <v>3</v>
      </c>
      <c r="M6143" t="s">
        <v>121</v>
      </c>
      <c r="N6143">
        <v>58</v>
      </c>
      <c r="O6143">
        <v>61</v>
      </c>
      <c r="P6143">
        <v>15</v>
      </c>
      <c r="Q6143">
        <v>20</v>
      </c>
      <c r="R6143">
        <v>14</v>
      </c>
      <c r="S6143">
        <v>7</v>
      </c>
      <c r="T6143">
        <v>-0.2</v>
      </c>
      <c r="U6143">
        <v>320</v>
      </c>
      <c r="V6143">
        <v>1.63</v>
      </c>
      <c r="W6143">
        <v>-0.2</v>
      </c>
      <c r="X6143">
        <v>3</v>
      </c>
      <c r="Y6143">
        <v>-2</v>
      </c>
      <c r="Z6143">
        <v>23</v>
      </c>
      <c r="AA6143">
        <v>0.3</v>
      </c>
      <c r="AB6143">
        <v>2</v>
      </c>
      <c r="AC6143">
        <v>848</v>
      </c>
      <c r="AD6143">
        <v>35</v>
      </c>
      <c r="AE6143">
        <v>2</v>
      </c>
      <c r="AF6143">
        <v>2.6</v>
      </c>
      <c r="AG6143">
        <v>4.8</v>
      </c>
      <c r="AH6143">
        <v>240</v>
      </c>
    </row>
    <row r="6144" spans="1:34" hidden="1" x14ac:dyDescent="0.25">
      <c r="A6144" t="s">
        <v>23379</v>
      </c>
      <c r="B6144" t="s">
        <v>23380</v>
      </c>
      <c r="C6144" s="1" t="str">
        <f t="shared" si="983"/>
        <v>21:0628</v>
      </c>
      <c r="D6144" s="1" t="str">
        <f t="shared" si="993"/>
        <v>21:0196</v>
      </c>
      <c r="E6144" t="s">
        <v>23381</v>
      </c>
      <c r="F6144" t="s">
        <v>23382</v>
      </c>
      <c r="H6144">
        <v>63.514378000000001</v>
      </c>
      <c r="I6144">
        <v>-140.90064570000001</v>
      </c>
      <c r="J6144" s="1" t="str">
        <f t="shared" si="994"/>
        <v>NGR bulk stream sediment</v>
      </c>
      <c r="K6144" s="1" t="str">
        <f t="shared" si="995"/>
        <v>&lt;177 micron (NGR)</v>
      </c>
      <c r="L6144">
        <v>3</v>
      </c>
      <c r="M6144" t="s">
        <v>126</v>
      </c>
      <c r="N6144">
        <v>59</v>
      </c>
      <c r="O6144">
        <v>53</v>
      </c>
      <c r="P6144">
        <v>13</v>
      </c>
      <c r="Q6144">
        <v>20</v>
      </c>
      <c r="R6144">
        <v>11</v>
      </c>
      <c r="S6144">
        <v>5</v>
      </c>
      <c r="T6144">
        <v>-0.2</v>
      </c>
      <c r="U6144">
        <v>124</v>
      </c>
      <c r="V6144">
        <v>1.34</v>
      </c>
      <c r="W6144">
        <v>-0.2</v>
      </c>
      <c r="X6144">
        <v>2</v>
      </c>
      <c r="Y6144">
        <v>-2</v>
      </c>
      <c r="Z6144">
        <v>21</v>
      </c>
      <c r="AA6144">
        <v>0.3</v>
      </c>
      <c r="AB6144">
        <v>2</v>
      </c>
      <c r="AC6144">
        <v>796</v>
      </c>
      <c r="AD6144">
        <v>25</v>
      </c>
      <c r="AE6144">
        <v>2</v>
      </c>
      <c r="AF6144">
        <v>4.4000000000000004</v>
      </c>
      <c r="AG6144">
        <v>2.5</v>
      </c>
      <c r="AH6144">
        <v>240</v>
      </c>
    </row>
    <row r="6145" spans="1:34" hidden="1" x14ac:dyDescent="0.25">
      <c r="A6145" t="s">
        <v>23383</v>
      </c>
      <c r="B6145" t="s">
        <v>23384</v>
      </c>
      <c r="C6145" s="1" t="str">
        <f t="shared" si="983"/>
        <v>21:0628</v>
      </c>
      <c r="D6145" s="1" t="str">
        <f t="shared" si="993"/>
        <v>21:0196</v>
      </c>
      <c r="E6145" t="s">
        <v>23385</v>
      </c>
      <c r="F6145" t="s">
        <v>23386</v>
      </c>
      <c r="H6145">
        <v>63.514382900000001</v>
      </c>
      <c r="I6145">
        <v>-140.8373239</v>
      </c>
      <c r="J6145" s="1" t="str">
        <f t="shared" si="994"/>
        <v>NGR bulk stream sediment</v>
      </c>
      <c r="K6145" s="1" t="str">
        <f t="shared" si="995"/>
        <v>&lt;177 micron (NGR)</v>
      </c>
      <c r="L6145">
        <v>3</v>
      </c>
      <c r="M6145" t="s">
        <v>131</v>
      </c>
      <c r="N6145">
        <v>60</v>
      </c>
      <c r="O6145">
        <v>109</v>
      </c>
      <c r="P6145">
        <v>11</v>
      </c>
      <c r="Q6145">
        <v>49</v>
      </c>
      <c r="R6145">
        <v>10</v>
      </c>
      <c r="S6145">
        <v>7</v>
      </c>
      <c r="T6145">
        <v>-0.2</v>
      </c>
      <c r="U6145">
        <v>172</v>
      </c>
      <c r="V6145">
        <v>1.39</v>
      </c>
      <c r="W6145">
        <v>0.2</v>
      </c>
      <c r="X6145">
        <v>1</v>
      </c>
      <c r="Y6145">
        <v>-2</v>
      </c>
      <c r="Z6145">
        <v>16</v>
      </c>
      <c r="AA6145">
        <v>-0.2</v>
      </c>
      <c r="AB6145">
        <v>1</v>
      </c>
      <c r="AC6145">
        <v>873</v>
      </c>
      <c r="AD6145">
        <v>10</v>
      </c>
      <c r="AE6145">
        <v>2</v>
      </c>
      <c r="AF6145">
        <v>3.2</v>
      </c>
      <c r="AG6145">
        <v>4.7</v>
      </c>
      <c r="AH6145">
        <v>350</v>
      </c>
    </row>
    <row r="6146" spans="1:34" hidden="1" x14ac:dyDescent="0.25">
      <c r="A6146" t="s">
        <v>23387</v>
      </c>
      <c r="B6146" t="s">
        <v>23388</v>
      </c>
      <c r="C6146" s="1" t="str">
        <f t="shared" si="983"/>
        <v>21:0628</v>
      </c>
      <c r="D6146" s="1" t="str">
        <f t="shared" si="993"/>
        <v>21:0196</v>
      </c>
      <c r="E6146" t="s">
        <v>23389</v>
      </c>
      <c r="F6146" t="s">
        <v>23390</v>
      </c>
      <c r="H6146">
        <v>63.497455500000001</v>
      </c>
      <c r="I6146">
        <v>-140.78234509999999</v>
      </c>
      <c r="J6146" s="1" t="str">
        <f t="shared" si="994"/>
        <v>NGR bulk stream sediment</v>
      </c>
      <c r="K6146" s="1" t="str">
        <f t="shared" si="995"/>
        <v>&lt;177 micron (NGR)</v>
      </c>
      <c r="L6146">
        <v>4</v>
      </c>
      <c r="M6146" t="s">
        <v>212</v>
      </c>
      <c r="N6146">
        <v>61</v>
      </c>
      <c r="O6146">
        <v>116</v>
      </c>
      <c r="P6146">
        <v>13</v>
      </c>
      <c r="Q6146">
        <v>40</v>
      </c>
      <c r="R6146">
        <v>11</v>
      </c>
      <c r="S6146">
        <v>6</v>
      </c>
      <c r="T6146">
        <v>-0.2</v>
      </c>
      <c r="U6146">
        <v>148</v>
      </c>
      <c r="V6146">
        <v>1.1100000000000001</v>
      </c>
      <c r="W6146">
        <v>0.5</v>
      </c>
      <c r="X6146">
        <v>1</v>
      </c>
      <c r="Y6146">
        <v>-2</v>
      </c>
      <c r="Z6146">
        <v>19</v>
      </c>
      <c r="AA6146">
        <v>0.2</v>
      </c>
      <c r="AB6146">
        <v>-1</v>
      </c>
      <c r="AC6146">
        <v>824</v>
      </c>
      <c r="AD6146">
        <v>25</v>
      </c>
      <c r="AE6146">
        <v>2</v>
      </c>
      <c r="AF6146">
        <v>3.2</v>
      </c>
      <c r="AG6146">
        <v>4.8</v>
      </c>
      <c r="AH6146">
        <v>310</v>
      </c>
    </row>
    <row r="6147" spans="1:34" hidden="1" x14ac:dyDescent="0.25">
      <c r="A6147" t="s">
        <v>23391</v>
      </c>
      <c r="B6147" t="s">
        <v>23392</v>
      </c>
      <c r="C6147" s="1" t="str">
        <f t="shared" si="983"/>
        <v>21:0628</v>
      </c>
      <c r="D6147" s="1" t="str">
        <f t="shared" si="993"/>
        <v>21:0196</v>
      </c>
      <c r="E6147" t="s">
        <v>23393</v>
      </c>
      <c r="F6147" t="s">
        <v>23394</v>
      </c>
      <c r="H6147">
        <v>63.475387699999999</v>
      </c>
      <c r="I6147">
        <v>-140.88179339999999</v>
      </c>
      <c r="J6147" s="1" t="str">
        <f t="shared" si="994"/>
        <v>NGR bulk stream sediment</v>
      </c>
      <c r="K6147" s="1" t="str">
        <f t="shared" si="995"/>
        <v>&lt;177 micron (NGR)</v>
      </c>
      <c r="L6147">
        <v>4</v>
      </c>
      <c r="M6147" t="s">
        <v>43</v>
      </c>
      <c r="N6147">
        <v>62</v>
      </c>
      <c r="O6147">
        <v>82</v>
      </c>
      <c r="P6147">
        <v>14</v>
      </c>
      <c r="Q6147">
        <v>16</v>
      </c>
      <c r="R6147">
        <v>15</v>
      </c>
      <c r="S6147">
        <v>9</v>
      </c>
      <c r="T6147">
        <v>-0.2</v>
      </c>
      <c r="U6147">
        <v>570</v>
      </c>
      <c r="V6147">
        <v>2.31</v>
      </c>
      <c r="W6147">
        <v>0.3</v>
      </c>
      <c r="X6147">
        <v>2</v>
      </c>
      <c r="Y6147">
        <v>-2</v>
      </c>
      <c r="Z6147">
        <v>35</v>
      </c>
      <c r="AA6147">
        <v>-0.2</v>
      </c>
      <c r="AB6147">
        <v>1</v>
      </c>
      <c r="AC6147">
        <v>834</v>
      </c>
      <c r="AD6147">
        <v>35</v>
      </c>
      <c r="AE6147">
        <v>2</v>
      </c>
      <c r="AF6147">
        <v>9</v>
      </c>
      <c r="AG6147">
        <v>5</v>
      </c>
      <c r="AH6147">
        <v>360</v>
      </c>
    </row>
    <row r="6148" spans="1:34" hidden="1" x14ac:dyDescent="0.25">
      <c r="A6148" t="s">
        <v>23395</v>
      </c>
      <c r="B6148" t="s">
        <v>23396</v>
      </c>
      <c r="C6148" s="1" t="str">
        <f t="shared" si="983"/>
        <v>21:0628</v>
      </c>
      <c r="D6148" s="1" t="str">
        <f t="shared" si="993"/>
        <v>21:0196</v>
      </c>
      <c r="E6148" t="s">
        <v>23397</v>
      </c>
      <c r="F6148" t="s">
        <v>23398</v>
      </c>
      <c r="H6148">
        <v>63.480471600000001</v>
      </c>
      <c r="I6148">
        <v>-140.83241530000001</v>
      </c>
      <c r="J6148" s="1" t="str">
        <f t="shared" si="994"/>
        <v>NGR bulk stream sediment</v>
      </c>
      <c r="K6148" s="1" t="str">
        <f t="shared" si="995"/>
        <v>&lt;177 micron (NGR)</v>
      </c>
      <c r="L6148">
        <v>4</v>
      </c>
      <c r="M6148" t="s">
        <v>56</v>
      </c>
      <c r="N6148">
        <v>63</v>
      </c>
      <c r="O6148">
        <v>94</v>
      </c>
      <c r="P6148">
        <v>13</v>
      </c>
      <c r="Q6148">
        <v>18</v>
      </c>
      <c r="R6148">
        <v>15</v>
      </c>
      <c r="S6148">
        <v>6</v>
      </c>
      <c r="T6148">
        <v>-0.2</v>
      </c>
      <c r="U6148">
        <v>300</v>
      </c>
      <c r="V6148">
        <v>1.43</v>
      </c>
      <c r="W6148">
        <v>0.4</v>
      </c>
      <c r="X6148">
        <v>2</v>
      </c>
      <c r="Y6148">
        <v>-2</v>
      </c>
      <c r="Z6148">
        <v>20</v>
      </c>
      <c r="AA6148">
        <v>-0.2</v>
      </c>
      <c r="AB6148">
        <v>1</v>
      </c>
      <c r="AC6148">
        <v>907</v>
      </c>
      <c r="AD6148">
        <v>25</v>
      </c>
      <c r="AE6148">
        <v>2</v>
      </c>
      <c r="AF6148">
        <v>5.2</v>
      </c>
      <c r="AG6148">
        <v>6.4</v>
      </c>
      <c r="AH6148">
        <v>480</v>
      </c>
    </row>
    <row r="6149" spans="1:34" hidden="1" x14ac:dyDescent="0.25">
      <c r="A6149" t="s">
        <v>23399</v>
      </c>
      <c r="B6149" t="s">
        <v>23400</v>
      </c>
      <c r="C6149" s="1" t="str">
        <f t="shared" si="983"/>
        <v>21:0628</v>
      </c>
      <c r="D6149" s="1" t="str">
        <f>HYPERLINK("http://geochem.nrcan.gc.ca/cdogs/content/svy/svy_e.htm", "")</f>
        <v/>
      </c>
      <c r="G6149" s="1" t="str">
        <f>HYPERLINK("http://geochem.nrcan.gc.ca/cdogs/content/cr_/cr_00078_e.htm", "78")</f>
        <v>78</v>
      </c>
      <c r="J6149" t="s">
        <v>69</v>
      </c>
      <c r="K6149" t="s">
        <v>70</v>
      </c>
      <c r="L6149">
        <v>4</v>
      </c>
      <c r="M6149" t="s">
        <v>71</v>
      </c>
      <c r="N6149">
        <v>64</v>
      </c>
      <c r="O6149">
        <v>92</v>
      </c>
      <c r="P6149">
        <v>33</v>
      </c>
      <c r="Q6149">
        <v>20</v>
      </c>
      <c r="R6149">
        <v>240</v>
      </c>
      <c r="S6149">
        <v>18</v>
      </c>
      <c r="T6149">
        <v>-0.2</v>
      </c>
      <c r="U6149">
        <v>380</v>
      </c>
      <c r="V6149">
        <v>2.63</v>
      </c>
      <c r="W6149">
        <v>0.6</v>
      </c>
      <c r="X6149">
        <v>8</v>
      </c>
      <c r="Y6149">
        <v>2</v>
      </c>
      <c r="Z6149">
        <v>39</v>
      </c>
      <c r="AA6149">
        <v>0.5</v>
      </c>
      <c r="AB6149">
        <v>5</v>
      </c>
      <c r="AC6149">
        <v>711</v>
      </c>
      <c r="AD6149">
        <v>25</v>
      </c>
      <c r="AE6149">
        <v>8</v>
      </c>
      <c r="AF6149">
        <v>3</v>
      </c>
      <c r="AG6149">
        <v>11.6</v>
      </c>
      <c r="AH6149">
        <v>600</v>
      </c>
    </row>
    <row r="6150" spans="1:34" hidden="1" x14ac:dyDescent="0.25">
      <c r="A6150" t="s">
        <v>23401</v>
      </c>
      <c r="B6150" t="s">
        <v>23402</v>
      </c>
      <c r="C6150" s="1" t="str">
        <f t="shared" ref="C6150:C6213" si="996">HYPERLINK("http://geochem.nrcan.gc.ca/cdogs/content/bdl/bdl210628_e.htm", "21:0628")</f>
        <v>21:0628</v>
      </c>
      <c r="D6150" s="1" t="str">
        <f t="shared" ref="D6150:D6172" si="997">HYPERLINK("http://geochem.nrcan.gc.ca/cdogs/content/svy/svy210196_e.htm", "21:0196")</f>
        <v>21:0196</v>
      </c>
      <c r="E6150" t="s">
        <v>23403</v>
      </c>
      <c r="F6150" t="s">
        <v>23404</v>
      </c>
      <c r="H6150">
        <v>63.503745100000003</v>
      </c>
      <c r="I6150">
        <v>-140.79336710000001</v>
      </c>
      <c r="J6150" s="1" t="str">
        <f t="shared" ref="J6150:J6172" si="998">HYPERLINK("http://geochem.nrcan.gc.ca/cdogs/content/kwd/kwd020030_e.htm", "NGR bulk stream sediment")</f>
        <v>NGR bulk stream sediment</v>
      </c>
      <c r="K6150" s="1" t="str">
        <f t="shared" ref="K6150:K6172" si="999">HYPERLINK("http://geochem.nrcan.gc.ca/cdogs/content/kwd/kwd080006_e.htm", "&lt;177 micron (NGR)")</f>
        <v>&lt;177 micron (NGR)</v>
      </c>
      <c r="L6150">
        <v>4</v>
      </c>
      <c r="M6150" t="s">
        <v>61</v>
      </c>
      <c r="N6150">
        <v>65</v>
      </c>
      <c r="O6150">
        <v>148</v>
      </c>
      <c r="P6150">
        <v>20</v>
      </c>
      <c r="Q6150">
        <v>26</v>
      </c>
      <c r="R6150">
        <v>29</v>
      </c>
      <c r="S6150">
        <v>8</v>
      </c>
      <c r="T6150">
        <v>0.3</v>
      </c>
      <c r="U6150">
        <v>320</v>
      </c>
      <c r="V6150">
        <v>1.83</v>
      </c>
      <c r="W6150">
        <v>0.6</v>
      </c>
      <c r="X6150">
        <v>4</v>
      </c>
      <c r="Y6150">
        <v>-2</v>
      </c>
      <c r="Z6150">
        <v>25</v>
      </c>
      <c r="AA6150">
        <v>0.3</v>
      </c>
      <c r="AB6150">
        <v>3</v>
      </c>
      <c r="AC6150">
        <v>887</v>
      </c>
      <c r="AD6150">
        <v>45</v>
      </c>
      <c r="AE6150">
        <v>2</v>
      </c>
      <c r="AF6150">
        <v>5.8</v>
      </c>
      <c r="AG6150">
        <v>4.8</v>
      </c>
      <c r="AH6150">
        <v>390</v>
      </c>
    </row>
    <row r="6151" spans="1:34" hidden="1" x14ac:dyDescent="0.25">
      <c r="A6151" t="s">
        <v>23405</v>
      </c>
      <c r="B6151" t="s">
        <v>23406</v>
      </c>
      <c r="C6151" s="1" t="str">
        <f t="shared" si="996"/>
        <v>21:0628</v>
      </c>
      <c r="D6151" s="1" t="str">
        <f t="shared" si="997"/>
        <v>21:0196</v>
      </c>
      <c r="E6151" t="s">
        <v>23389</v>
      </c>
      <c r="F6151" t="s">
        <v>23407</v>
      </c>
      <c r="H6151">
        <v>63.497455500000001</v>
      </c>
      <c r="I6151">
        <v>-140.78234509999999</v>
      </c>
      <c r="J6151" s="1" t="str">
        <f t="shared" si="998"/>
        <v>NGR bulk stream sediment</v>
      </c>
      <c r="K6151" s="1" t="str">
        <f t="shared" si="999"/>
        <v>&lt;177 micron (NGR)</v>
      </c>
      <c r="L6151">
        <v>4</v>
      </c>
      <c r="M6151" t="s">
        <v>261</v>
      </c>
      <c r="N6151">
        <v>66</v>
      </c>
      <c r="O6151">
        <v>116</v>
      </c>
      <c r="P6151">
        <v>13</v>
      </c>
      <c r="Q6151">
        <v>37</v>
      </c>
      <c r="R6151">
        <v>12</v>
      </c>
      <c r="S6151">
        <v>6</v>
      </c>
      <c r="T6151">
        <v>-0.2</v>
      </c>
      <c r="U6151">
        <v>150</v>
      </c>
      <c r="V6151">
        <v>1.1000000000000001</v>
      </c>
      <c r="W6151">
        <v>0.6</v>
      </c>
      <c r="X6151">
        <v>1</v>
      </c>
      <c r="Y6151">
        <v>-2</v>
      </c>
      <c r="Z6151">
        <v>19</v>
      </c>
      <c r="AA6151">
        <v>-0.2</v>
      </c>
      <c r="AB6151">
        <v>1</v>
      </c>
      <c r="AC6151">
        <v>985</v>
      </c>
      <c r="AD6151">
        <v>35</v>
      </c>
      <c r="AE6151">
        <v>2</v>
      </c>
      <c r="AF6151">
        <v>2.6</v>
      </c>
      <c r="AG6151">
        <v>4.5</v>
      </c>
      <c r="AH6151">
        <v>350</v>
      </c>
    </row>
    <row r="6152" spans="1:34" hidden="1" x14ac:dyDescent="0.25">
      <c r="A6152" t="s">
        <v>23408</v>
      </c>
      <c r="B6152" t="s">
        <v>23409</v>
      </c>
      <c r="C6152" s="1" t="str">
        <f t="shared" si="996"/>
        <v>21:0628</v>
      </c>
      <c r="D6152" s="1" t="str">
        <f t="shared" si="997"/>
        <v>21:0196</v>
      </c>
      <c r="E6152" t="s">
        <v>23410</v>
      </c>
      <c r="F6152" t="s">
        <v>23411</v>
      </c>
      <c r="H6152">
        <v>63.501075999999998</v>
      </c>
      <c r="I6152">
        <v>-140.6639978</v>
      </c>
      <c r="J6152" s="1" t="str">
        <f t="shared" si="998"/>
        <v>NGR bulk stream sediment</v>
      </c>
      <c r="K6152" s="1" t="str">
        <f t="shared" si="999"/>
        <v>&lt;177 micron (NGR)</v>
      </c>
      <c r="L6152">
        <v>4</v>
      </c>
      <c r="M6152" t="s">
        <v>66</v>
      </c>
      <c r="N6152">
        <v>67</v>
      </c>
      <c r="O6152">
        <v>76</v>
      </c>
      <c r="P6152">
        <v>23</v>
      </c>
      <c r="Q6152">
        <v>17</v>
      </c>
      <c r="R6152">
        <v>16</v>
      </c>
      <c r="S6152">
        <v>6</v>
      </c>
      <c r="T6152">
        <v>-0.2</v>
      </c>
      <c r="U6152">
        <v>300</v>
      </c>
      <c r="V6152">
        <v>2.06</v>
      </c>
      <c r="W6152">
        <v>-0.2</v>
      </c>
      <c r="X6152">
        <v>2</v>
      </c>
      <c r="Y6152">
        <v>-2</v>
      </c>
      <c r="Z6152">
        <v>34</v>
      </c>
      <c r="AA6152">
        <v>0.3</v>
      </c>
      <c r="AB6152">
        <v>1</v>
      </c>
      <c r="AC6152">
        <v>948</v>
      </c>
      <c r="AD6152">
        <v>45</v>
      </c>
      <c r="AE6152">
        <v>2</v>
      </c>
      <c r="AF6152">
        <v>6.8</v>
      </c>
      <c r="AG6152">
        <v>3.7</v>
      </c>
      <c r="AH6152">
        <v>260</v>
      </c>
    </row>
    <row r="6153" spans="1:34" hidden="1" x14ac:dyDescent="0.25">
      <c r="A6153" t="s">
        <v>23412</v>
      </c>
      <c r="B6153" t="s">
        <v>23413</v>
      </c>
      <c r="C6153" s="1" t="str">
        <f t="shared" si="996"/>
        <v>21:0628</v>
      </c>
      <c r="D6153" s="1" t="str">
        <f t="shared" si="997"/>
        <v>21:0196</v>
      </c>
      <c r="E6153" t="s">
        <v>23414</v>
      </c>
      <c r="F6153" t="s">
        <v>23415</v>
      </c>
      <c r="H6153">
        <v>63.603192100000001</v>
      </c>
      <c r="I6153">
        <v>-140.7946804</v>
      </c>
      <c r="J6153" s="1" t="str">
        <f t="shared" si="998"/>
        <v>NGR bulk stream sediment</v>
      </c>
      <c r="K6153" s="1" t="str">
        <f t="shared" si="999"/>
        <v>&lt;177 micron (NGR)</v>
      </c>
      <c r="L6153">
        <v>4</v>
      </c>
      <c r="M6153" t="s">
        <v>76</v>
      </c>
      <c r="N6153">
        <v>68</v>
      </c>
      <c r="O6153">
        <v>79</v>
      </c>
      <c r="P6153">
        <v>22</v>
      </c>
      <c r="Q6153">
        <v>16</v>
      </c>
      <c r="R6153">
        <v>23</v>
      </c>
      <c r="S6153">
        <v>9</v>
      </c>
      <c r="T6153">
        <v>0.3</v>
      </c>
      <c r="U6153">
        <v>460</v>
      </c>
      <c r="V6153">
        <v>2.36</v>
      </c>
      <c r="W6153">
        <v>0.2</v>
      </c>
      <c r="X6153">
        <v>2</v>
      </c>
      <c r="Y6153">
        <v>-2</v>
      </c>
      <c r="Z6153">
        <v>35</v>
      </c>
      <c r="AA6153">
        <v>0.3</v>
      </c>
      <c r="AB6153">
        <v>-1</v>
      </c>
      <c r="AC6153">
        <v>989</v>
      </c>
      <c r="AD6153">
        <v>35</v>
      </c>
      <c r="AE6153">
        <v>2</v>
      </c>
      <c r="AF6153">
        <v>4</v>
      </c>
      <c r="AG6153">
        <v>3.4</v>
      </c>
      <c r="AH6153">
        <v>780</v>
      </c>
    </row>
    <row r="6154" spans="1:34" hidden="1" x14ac:dyDescent="0.25">
      <c r="A6154" t="s">
        <v>23416</v>
      </c>
      <c r="B6154" t="s">
        <v>23417</v>
      </c>
      <c r="C6154" s="1" t="str">
        <f t="shared" si="996"/>
        <v>21:0628</v>
      </c>
      <c r="D6154" s="1" t="str">
        <f t="shared" si="997"/>
        <v>21:0196</v>
      </c>
      <c r="E6154" t="s">
        <v>23418</v>
      </c>
      <c r="F6154" t="s">
        <v>23419</v>
      </c>
      <c r="H6154">
        <v>63.6161271</v>
      </c>
      <c r="I6154">
        <v>-140.8166933</v>
      </c>
      <c r="J6154" s="1" t="str">
        <f t="shared" si="998"/>
        <v>NGR bulk stream sediment</v>
      </c>
      <c r="K6154" s="1" t="str">
        <f t="shared" si="999"/>
        <v>&lt;177 micron (NGR)</v>
      </c>
      <c r="L6154">
        <v>4</v>
      </c>
      <c r="M6154" t="s">
        <v>81</v>
      </c>
      <c r="N6154">
        <v>69</v>
      </c>
      <c r="O6154">
        <v>85</v>
      </c>
      <c r="P6154">
        <v>20</v>
      </c>
      <c r="Q6154">
        <v>20</v>
      </c>
      <c r="R6154">
        <v>19</v>
      </c>
      <c r="S6154">
        <v>8</v>
      </c>
      <c r="T6154">
        <v>0.2</v>
      </c>
      <c r="U6154">
        <v>755</v>
      </c>
      <c r="V6154">
        <v>2.13</v>
      </c>
      <c r="W6154">
        <v>-0.2</v>
      </c>
      <c r="X6154">
        <v>2</v>
      </c>
      <c r="Y6154">
        <v>-2</v>
      </c>
      <c r="Z6154">
        <v>39</v>
      </c>
      <c r="AA6154">
        <v>0.8</v>
      </c>
      <c r="AB6154">
        <v>2</v>
      </c>
      <c r="AC6154">
        <v>1050</v>
      </c>
      <c r="AD6154">
        <v>45</v>
      </c>
      <c r="AE6154">
        <v>2</v>
      </c>
      <c r="AF6154">
        <v>7.4</v>
      </c>
      <c r="AG6154">
        <v>5</v>
      </c>
      <c r="AH6154">
        <v>300</v>
      </c>
    </row>
    <row r="6155" spans="1:34" hidden="1" x14ac:dyDescent="0.25">
      <c r="A6155" t="s">
        <v>23420</v>
      </c>
      <c r="B6155" t="s">
        <v>23421</v>
      </c>
      <c r="C6155" s="1" t="str">
        <f t="shared" si="996"/>
        <v>21:0628</v>
      </c>
      <c r="D6155" s="1" t="str">
        <f t="shared" si="997"/>
        <v>21:0196</v>
      </c>
      <c r="E6155" t="s">
        <v>23422</v>
      </c>
      <c r="F6155" t="s">
        <v>23423</v>
      </c>
      <c r="H6155">
        <v>63.621880699999998</v>
      </c>
      <c r="I6155">
        <v>-140.81748329999999</v>
      </c>
      <c r="J6155" s="1" t="str">
        <f t="shared" si="998"/>
        <v>NGR bulk stream sediment</v>
      </c>
      <c r="K6155" s="1" t="str">
        <f t="shared" si="999"/>
        <v>&lt;177 micron (NGR)</v>
      </c>
      <c r="L6155">
        <v>4</v>
      </c>
      <c r="M6155" t="s">
        <v>86</v>
      </c>
      <c r="N6155">
        <v>70</v>
      </c>
      <c r="O6155">
        <v>41</v>
      </c>
      <c r="P6155">
        <v>3</v>
      </c>
      <c r="Q6155">
        <v>6</v>
      </c>
      <c r="R6155">
        <v>10</v>
      </c>
      <c r="S6155">
        <v>2</v>
      </c>
      <c r="T6155">
        <v>-0.2</v>
      </c>
      <c r="U6155">
        <v>148</v>
      </c>
      <c r="V6155">
        <v>1.2</v>
      </c>
      <c r="W6155">
        <v>-0.2</v>
      </c>
      <c r="X6155">
        <v>-1</v>
      </c>
      <c r="Y6155">
        <v>-2</v>
      </c>
      <c r="Z6155">
        <v>18</v>
      </c>
      <c r="AA6155">
        <v>0.3</v>
      </c>
      <c r="AB6155">
        <v>-1</v>
      </c>
      <c r="AC6155">
        <v>567</v>
      </c>
      <c r="AD6155">
        <v>10</v>
      </c>
      <c r="AE6155">
        <v>2</v>
      </c>
      <c r="AF6155">
        <v>3</v>
      </c>
      <c r="AG6155">
        <v>5.9</v>
      </c>
      <c r="AH6155">
        <v>390</v>
      </c>
    </row>
    <row r="6156" spans="1:34" hidden="1" x14ac:dyDescent="0.25">
      <c r="A6156" t="s">
        <v>23424</v>
      </c>
      <c r="B6156" t="s">
        <v>23425</v>
      </c>
      <c r="C6156" s="1" t="str">
        <f t="shared" si="996"/>
        <v>21:0628</v>
      </c>
      <c r="D6156" s="1" t="str">
        <f t="shared" si="997"/>
        <v>21:0196</v>
      </c>
      <c r="E6156" t="s">
        <v>23426</v>
      </c>
      <c r="F6156" t="s">
        <v>23427</v>
      </c>
      <c r="H6156">
        <v>63.620574099999999</v>
      </c>
      <c r="I6156">
        <v>-140.88083080000001</v>
      </c>
      <c r="J6156" s="1" t="str">
        <f t="shared" si="998"/>
        <v>NGR bulk stream sediment</v>
      </c>
      <c r="K6156" s="1" t="str">
        <f t="shared" si="999"/>
        <v>&lt;177 micron (NGR)</v>
      </c>
      <c r="L6156">
        <v>4</v>
      </c>
      <c r="M6156" t="s">
        <v>91</v>
      </c>
      <c r="N6156">
        <v>71</v>
      </c>
      <c r="O6156">
        <v>172</v>
      </c>
      <c r="P6156">
        <v>13</v>
      </c>
      <c r="Q6156">
        <v>8</v>
      </c>
      <c r="R6156">
        <v>11</v>
      </c>
      <c r="S6156">
        <v>43</v>
      </c>
      <c r="T6156">
        <v>-0.2</v>
      </c>
      <c r="U6156">
        <v>9200</v>
      </c>
      <c r="V6156">
        <v>1.92</v>
      </c>
      <c r="W6156">
        <v>1.1000000000000001</v>
      </c>
      <c r="X6156">
        <v>2</v>
      </c>
      <c r="Y6156">
        <v>-2</v>
      </c>
      <c r="Z6156">
        <v>20</v>
      </c>
      <c r="AA6156">
        <v>-0.2</v>
      </c>
      <c r="AB6156">
        <v>1</v>
      </c>
      <c r="AC6156">
        <v>766</v>
      </c>
      <c r="AD6156">
        <v>170</v>
      </c>
      <c r="AE6156">
        <v>2</v>
      </c>
      <c r="AF6156">
        <v>47</v>
      </c>
      <c r="AG6156">
        <v>2</v>
      </c>
      <c r="AH6156">
        <v>450</v>
      </c>
    </row>
    <row r="6157" spans="1:34" hidden="1" x14ac:dyDescent="0.25">
      <c r="A6157" t="s">
        <v>23428</v>
      </c>
      <c r="B6157" t="s">
        <v>23429</v>
      </c>
      <c r="C6157" s="1" t="str">
        <f t="shared" si="996"/>
        <v>21:0628</v>
      </c>
      <c r="D6157" s="1" t="str">
        <f t="shared" si="997"/>
        <v>21:0196</v>
      </c>
      <c r="E6157" t="s">
        <v>23430</v>
      </c>
      <c r="F6157" t="s">
        <v>23431</v>
      </c>
      <c r="H6157">
        <v>63.652464500000001</v>
      </c>
      <c r="I6157">
        <v>-140.87582990000001</v>
      </c>
      <c r="J6157" s="1" t="str">
        <f t="shared" si="998"/>
        <v>NGR bulk stream sediment</v>
      </c>
      <c r="K6157" s="1" t="str">
        <f t="shared" si="999"/>
        <v>&lt;177 micron (NGR)</v>
      </c>
      <c r="L6157">
        <v>4</v>
      </c>
      <c r="M6157" t="s">
        <v>96</v>
      </c>
      <c r="N6157">
        <v>72</v>
      </c>
      <c r="O6157">
        <v>44</v>
      </c>
      <c r="P6157">
        <v>4</v>
      </c>
      <c r="Q6157">
        <v>5</v>
      </c>
      <c r="R6157">
        <v>19</v>
      </c>
      <c r="S6157">
        <v>5</v>
      </c>
      <c r="T6157">
        <v>-0.2</v>
      </c>
      <c r="U6157">
        <v>200</v>
      </c>
      <c r="V6157">
        <v>1.28</v>
      </c>
      <c r="W6157">
        <v>-0.2</v>
      </c>
      <c r="X6157">
        <v>2</v>
      </c>
      <c r="Y6157">
        <v>-2</v>
      </c>
      <c r="Z6157">
        <v>18</v>
      </c>
      <c r="AA6157">
        <v>-0.2</v>
      </c>
      <c r="AB6157">
        <v>1</v>
      </c>
      <c r="AC6157">
        <v>547</v>
      </c>
      <c r="AD6157">
        <v>35</v>
      </c>
      <c r="AE6157">
        <v>2</v>
      </c>
      <c r="AF6157">
        <v>3.2</v>
      </c>
      <c r="AG6157">
        <v>4.5999999999999996</v>
      </c>
      <c r="AH6157">
        <v>390</v>
      </c>
    </row>
    <row r="6158" spans="1:34" hidden="1" x14ac:dyDescent="0.25">
      <c r="A6158" t="s">
        <v>23432</v>
      </c>
      <c r="B6158" t="s">
        <v>23433</v>
      </c>
      <c r="C6158" s="1" t="str">
        <f t="shared" si="996"/>
        <v>21:0628</v>
      </c>
      <c r="D6158" s="1" t="str">
        <f t="shared" si="997"/>
        <v>21:0196</v>
      </c>
      <c r="E6158" t="s">
        <v>23434</v>
      </c>
      <c r="F6158" t="s">
        <v>23435</v>
      </c>
      <c r="H6158">
        <v>63.662958699999997</v>
      </c>
      <c r="I6158">
        <v>-140.86940039999999</v>
      </c>
      <c r="J6158" s="1" t="str">
        <f t="shared" si="998"/>
        <v>NGR bulk stream sediment</v>
      </c>
      <c r="K6158" s="1" t="str">
        <f t="shared" si="999"/>
        <v>&lt;177 micron (NGR)</v>
      </c>
      <c r="L6158">
        <v>4</v>
      </c>
      <c r="M6158" t="s">
        <v>101</v>
      </c>
      <c r="N6158">
        <v>73</v>
      </c>
      <c r="O6158">
        <v>52</v>
      </c>
      <c r="P6158">
        <v>8</v>
      </c>
      <c r="Q6158">
        <v>8</v>
      </c>
      <c r="R6158">
        <v>10</v>
      </c>
      <c r="S6158">
        <v>9</v>
      </c>
      <c r="T6158">
        <v>-0.2</v>
      </c>
      <c r="U6158">
        <v>300</v>
      </c>
      <c r="V6158">
        <v>1.74</v>
      </c>
      <c r="W6158">
        <v>-0.2</v>
      </c>
      <c r="X6158">
        <v>1</v>
      </c>
      <c r="Y6158">
        <v>-2</v>
      </c>
      <c r="Z6158">
        <v>26</v>
      </c>
      <c r="AA6158">
        <v>-0.2</v>
      </c>
      <c r="AB6158">
        <v>2</v>
      </c>
      <c r="AC6158">
        <v>673</v>
      </c>
      <c r="AD6158">
        <v>45</v>
      </c>
      <c r="AE6158">
        <v>2</v>
      </c>
      <c r="AF6158">
        <v>4.5999999999999996</v>
      </c>
      <c r="AG6158">
        <v>4</v>
      </c>
      <c r="AH6158">
        <v>440</v>
      </c>
    </row>
    <row r="6159" spans="1:34" hidden="1" x14ac:dyDescent="0.25">
      <c r="A6159" t="s">
        <v>23436</v>
      </c>
      <c r="B6159" t="s">
        <v>23437</v>
      </c>
      <c r="C6159" s="1" t="str">
        <f t="shared" si="996"/>
        <v>21:0628</v>
      </c>
      <c r="D6159" s="1" t="str">
        <f t="shared" si="997"/>
        <v>21:0196</v>
      </c>
      <c r="E6159" t="s">
        <v>23438</v>
      </c>
      <c r="F6159" t="s">
        <v>23439</v>
      </c>
      <c r="H6159">
        <v>63.680440900000001</v>
      </c>
      <c r="I6159">
        <v>-140.8607275</v>
      </c>
      <c r="J6159" s="1" t="str">
        <f t="shared" si="998"/>
        <v>NGR bulk stream sediment</v>
      </c>
      <c r="K6159" s="1" t="str">
        <f t="shared" si="999"/>
        <v>&lt;177 micron (NGR)</v>
      </c>
      <c r="L6159">
        <v>4</v>
      </c>
      <c r="M6159" t="s">
        <v>106</v>
      </c>
      <c r="N6159">
        <v>74</v>
      </c>
    </row>
    <row r="6160" spans="1:34" hidden="1" x14ac:dyDescent="0.25">
      <c r="A6160" t="s">
        <v>23440</v>
      </c>
      <c r="B6160" t="s">
        <v>23441</v>
      </c>
      <c r="C6160" s="1" t="str">
        <f t="shared" si="996"/>
        <v>21:0628</v>
      </c>
      <c r="D6160" s="1" t="str">
        <f t="shared" si="997"/>
        <v>21:0196</v>
      </c>
      <c r="E6160" t="s">
        <v>23442</v>
      </c>
      <c r="F6160" t="s">
        <v>23443</v>
      </c>
      <c r="H6160">
        <v>63.701568700000003</v>
      </c>
      <c r="I6160">
        <v>-140.884512</v>
      </c>
      <c r="J6160" s="1" t="str">
        <f t="shared" si="998"/>
        <v>NGR bulk stream sediment</v>
      </c>
      <c r="K6160" s="1" t="str">
        <f t="shared" si="999"/>
        <v>&lt;177 micron (NGR)</v>
      </c>
      <c r="L6160">
        <v>4</v>
      </c>
      <c r="M6160" t="s">
        <v>111</v>
      </c>
      <c r="N6160">
        <v>75</v>
      </c>
      <c r="O6160">
        <v>57</v>
      </c>
      <c r="P6160">
        <v>8</v>
      </c>
      <c r="Q6160">
        <v>7</v>
      </c>
      <c r="R6160">
        <v>10</v>
      </c>
      <c r="S6160">
        <v>3</v>
      </c>
      <c r="T6160">
        <v>-0.2</v>
      </c>
      <c r="U6160">
        <v>154</v>
      </c>
      <c r="V6160">
        <v>1.33</v>
      </c>
      <c r="W6160">
        <v>-0.2</v>
      </c>
      <c r="X6160">
        <v>1</v>
      </c>
      <c r="Y6160">
        <v>-2</v>
      </c>
      <c r="Z6160">
        <v>24</v>
      </c>
      <c r="AA6160">
        <v>0.5</v>
      </c>
      <c r="AB6160">
        <v>1</v>
      </c>
      <c r="AC6160">
        <v>725</v>
      </c>
      <c r="AD6160">
        <v>45</v>
      </c>
      <c r="AE6160">
        <v>2</v>
      </c>
      <c r="AF6160">
        <v>4</v>
      </c>
      <c r="AG6160">
        <v>8.1999999999999993</v>
      </c>
      <c r="AH6160">
        <v>420</v>
      </c>
    </row>
    <row r="6161" spans="1:34" hidden="1" x14ac:dyDescent="0.25">
      <c r="A6161" t="s">
        <v>23444</v>
      </c>
      <c r="B6161" t="s">
        <v>23445</v>
      </c>
      <c r="C6161" s="1" t="str">
        <f t="shared" si="996"/>
        <v>21:0628</v>
      </c>
      <c r="D6161" s="1" t="str">
        <f t="shared" si="997"/>
        <v>21:0196</v>
      </c>
      <c r="E6161" t="s">
        <v>23446</v>
      </c>
      <c r="F6161" t="s">
        <v>23447</v>
      </c>
      <c r="H6161">
        <v>63.707367699999999</v>
      </c>
      <c r="I6161">
        <v>-140.84784500000001</v>
      </c>
      <c r="J6161" s="1" t="str">
        <f t="shared" si="998"/>
        <v>NGR bulk stream sediment</v>
      </c>
      <c r="K6161" s="1" t="str">
        <f t="shared" si="999"/>
        <v>&lt;177 micron (NGR)</v>
      </c>
      <c r="L6161">
        <v>4</v>
      </c>
      <c r="M6161" t="s">
        <v>116</v>
      </c>
      <c r="N6161">
        <v>76</v>
      </c>
      <c r="O6161">
        <v>112</v>
      </c>
      <c r="P6161">
        <v>24</v>
      </c>
      <c r="Q6161">
        <v>29</v>
      </c>
      <c r="R6161">
        <v>19</v>
      </c>
      <c r="S6161">
        <v>8</v>
      </c>
      <c r="T6161">
        <v>-0.2</v>
      </c>
      <c r="U6161">
        <v>810</v>
      </c>
      <c r="V6161">
        <v>3.7</v>
      </c>
      <c r="W6161">
        <v>-0.2</v>
      </c>
      <c r="X6161">
        <v>4</v>
      </c>
      <c r="Y6161">
        <v>-2</v>
      </c>
      <c r="Z6161">
        <v>57</v>
      </c>
      <c r="AA6161">
        <v>0.4</v>
      </c>
      <c r="AB6161">
        <v>-1</v>
      </c>
      <c r="AC6161">
        <v>1070</v>
      </c>
      <c r="AD6161">
        <v>80</v>
      </c>
      <c r="AE6161">
        <v>2</v>
      </c>
      <c r="AF6161">
        <v>18</v>
      </c>
      <c r="AG6161">
        <v>3.7</v>
      </c>
      <c r="AH6161">
        <v>280</v>
      </c>
    </row>
    <row r="6162" spans="1:34" hidden="1" x14ac:dyDescent="0.25">
      <c r="A6162" t="s">
        <v>23448</v>
      </c>
      <c r="B6162" t="s">
        <v>23449</v>
      </c>
      <c r="C6162" s="1" t="str">
        <f t="shared" si="996"/>
        <v>21:0628</v>
      </c>
      <c r="D6162" s="1" t="str">
        <f t="shared" si="997"/>
        <v>21:0196</v>
      </c>
      <c r="E6162" t="s">
        <v>23450</v>
      </c>
      <c r="F6162" t="s">
        <v>23451</v>
      </c>
      <c r="H6162">
        <v>63.891029000000003</v>
      </c>
      <c r="I6162">
        <v>-140.7957055</v>
      </c>
      <c r="J6162" s="1" t="str">
        <f t="shared" si="998"/>
        <v>NGR bulk stream sediment</v>
      </c>
      <c r="K6162" s="1" t="str">
        <f t="shared" si="999"/>
        <v>&lt;177 micron (NGR)</v>
      </c>
      <c r="L6162">
        <v>4</v>
      </c>
      <c r="M6162" t="s">
        <v>121</v>
      </c>
      <c r="N6162">
        <v>77</v>
      </c>
      <c r="O6162">
        <v>79</v>
      </c>
      <c r="P6162">
        <v>14</v>
      </c>
      <c r="Q6162">
        <v>12</v>
      </c>
      <c r="R6162">
        <v>15</v>
      </c>
      <c r="S6162">
        <v>6</v>
      </c>
      <c r="T6162">
        <v>-0.2</v>
      </c>
      <c r="U6162">
        <v>390</v>
      </c>
      <c r="V6162">
        <v>2.12</v>
      </c>
      <c r="W6162">
        <v>0.2</v>
      </c>
      <c r="X6162">
        <v>2</v>
      </c>
      <c r="Y6162">
        <v>-2</v>
      </c>
      <c r="Z6162">
        <v>35</v>
      </c>
      <c r="AA6162">
        <v>0.5</v>
      </c>
      <c r="AB6162">
        <v>1</v>
      </c>
      <c r="AC6162">
        <v>876</v>
      </c>
      <c r="AD6162">
        <v>45</v>
      </c>
      <c r="AE6162">
        <v>2</v>
      </c>
      <c r="AF6162">
        <v>8</v>
      </c>
      <c r="AG6162">
        <v>11.9</v>
      </c>
      <c r="AH6162">
        <v>700</v>
      </c>
    </row>
    <row r="6163" spans="1:34" hidden="1" x14ac:dyDescent="0.25">
      <c r="A6163" t="s">
        <v>23452</v>
      </c>
      <c r="B6163" t="s">
        <v>23453</v>
      </c>
      <c r="C6163" s="1" t="str">
        <f t="shared" si="996"/>
        <v>21:0628</v>
      </c>
      <c r="D6163" s="1" t="str">
        <f t="shared" si="997"/>
        <v>21:0196</v>
      </c>
      <c r="E6163" t="s">
        <v>23454</v>
      </c>
      <c r="F6163" t="s">
        <v>23455</v>
      </c>
      <c r="H6163">
        <v>63.8663843</v>
      </c>
      <c r="I6163">
        <v>-140.0544538</v>
      </c>
      <c r="J6163" s="1" t="str">
        <f t="shared" si="998"/>
        <v>NGR bulk stream sediment</v>
      </c>
      <c r="K6163" s="1" t="str">
        <f t="shared" si="999"/>
        <v>&lt;177 micron (NGR)</v>
      </c>
      <c r="L6163">
        <v>4</v>
      </c>
      <c r="M6163" t="s">
        <v>126</v>
      </c>
      <c r="N6163">
        <v>78</v>
      </c>
      <c r="O6163">
        <v>71</v>
      </c>
      <c r="P6163">
        <v>9</v>
      </c>
      <c r="Q6163">
        <v>8</v>
      </c>
      <c r="R6163">
        <v>13</v>
      </c>
      <c r="S6163">
        <v>4</v>
      </c>
      <c r="T6163">
        <v>0.2</v>
      </c>
      <c r="U6163">
        <v>164</v>
      </c>
      <c r="V6163">
        <v>1.62</v>
      </c>
      <c r="W6163">
        <v>-0.2</v>
      </c>
      <c r="X6163">
        <v>1</v>
      </c>
      <c r="Y6163">
        <v>-2</v>
      </c>
      <c r="Z6163">
        <v>30</v>
      </c>
      <c r="AA6163">
        <v>0.3</v>
      </c>
      <c r="AB6163">
        <v>-1</v>
      </c>
      <c r="AC6163">
        <v>924</v>
      </c>
      <c r="AD6163">
        <v>45</v>
      </c>
      <c r="AE6163">
        <v>2</v>
      </c>
      <c r="AF6163">
        <v>6.4</v>
      </c>
      <c r="AG6163">
        <v>5.9</v>
      </c>
      <c r="AH6163">
        <v>320</v>
      </c>
    </row>
    <row r="6164" spans="1:34" hidden="1" x14ac:dyDescent="0.25">
      <c r="A6164" t="s">
        <v>23456</v>
      </c>
      <c r="B6164" t="s">
        <v>23457</v>
      </c>
      <c r="C6164" s="1" t="str">
        <f t="shared" si="996"/>
        <v>21:0628</v>
      </c>
      <c r="D6164" s="1" t="str">
        <f t="shared" si="997"/>
        <v>21:0196</v>
      </c>
      <c r="E6164" t="s">
        <v>23458</v>
      </c>
      <c r="F6164" t="s">
        <v>23459</v>
      </c>
      <c r="H6164">
        <v>63.860516500000003</v>
      </c>
      <c r="I6164">
        <v>-140.0156494</v>
      </c>
      <c r="J6164" s="1" t="str">
        <f t="shared" si="998"/>
        <v>NGR bulk stream sediment</v>
      </c>
      <c r="K6164" s="1" t="str">
        <f t="shared" si="999"/>
        <v>&lt;177 micron (NGR)</v>
      </c>
      <c r="L6164">
        <v>4</v>
      </c>
      <c r="M6164" t="s">
        <v>131</v>
      </c>
      <c r="N6164">
        <v>79</v>
      </c>
      <c r="O6164">
        <v>65</v>
      </c>
      <c r="P6164">
        <v>6</v>
      </c>
      <c r="Q6164">
        <v>8</v>
      </c>
      <c r="R6164">
        <v>12</v>
      </c>
      <c r="S6164">
        <v>4</v>
      </c>
      <c r="T6164">
        <v>0.2</v>
      </c>
      <c r="U6164">
        <v>215</v>
      </c>
      <c r="V6164">
        <v>1.47</v>
      </c>
      <c r="W6164">
        <v>-0.2</v>
      </c>
      <c r="X6164">
        <v>1</v>
      </c>
      <c r="Y6164">
        <v>-2</v>
      </c>
      <c r="Z6164">
        <v>23</v>
      </c>
      <c r="AA6164">
        <v>0.4</v>
      </c>
      <c r="AB6164">
        <v>3</v>
      </c>
      <c r="AC6164">
        <v>918</v>
      </c>
      <c r="AD6164">
        <v>40</v>
      </c>
      <c r="AE6164">
        <v>2</v>
      </c>
      <c r="AF6164">
        <v>7.2</v>
      </c>
      <c r="AG6164">
        <v>2.7</v>
      </c>
      <c r="AH6164">
        <v>260</v>
      </c>
    </row>
    <row r="6165" spans="1:34" hidden="1" x14ac:dyDescent="0.25">
      <c r="A6165" t="s">
        <v>23460</v>
      </c>
      <c r="B6165" t="s">
        <v>23461</v>
      </c>
      <c r="C6165" s="1" t="str">
        <f t="shared" si="996"/>
        <v>21:0628</v>
      </c>
      <c r="D6165" s="1" t="str">
        <f t="shared" si="997"/>
        <v>21:0196</v>
      </c>
      <c r="E6165" t="s">
        <v>23462</v>
      </c>
      <c r="F6165" t="s">
        <v>23463</v>
      </c>
      <c r="H6165">
        <v>63.8654133</v>
      </c>
      <c r="I6165">
        <v>-140.01779819999999</v>
      </c>
      <c r="J6165" s="1" t="str">
        <f t="shared" si="998"/>
        <v>NGR bulk stream sediment</v>
      </c>
      <c r="K6165" s="1" t="str">
        <f t="shared" si="999"/>
        <v>&lt;177 micron (NGR)</v>
      </c>
      <c r="L6165">
        <v>4</v>
      </c>
      <c r="M6165" t="s">
        <v>7121</v>
      </c>
      <c r="N6165">
        <v>80</v>
      </c>
      <c r="O6165">
        <v>70</v>
      </c>
      <c r="P6165">
        <v>9</v>
      </c>
      <c r="Q6165">
        <v>9</v>
      </c>
      <c r="R6165">
        <v>15</v>
      </c>
      <c r="S6165">
        <v>4</v>
      </c>
      <c r="T6165">
        <v>-0.2</v>
      </c>
      <c r="U6165">
        <v>220</v>
      </c>
      <c r="V6165">
        <v>1.53</v>
      </c>
      <c r="W6165">
        <v>-0.2</v>
      </c>
      <c r="X6165">
        <v>1</v>
      </c>
      <c r="Y6165">
        <v>-2</v>
      </c>
      <c r="Z6165">
        <v>27</v>
      </c>
      <c r="AA6165">
        <v>0.3</v>
      </c>
      <c r="AB6165">
        <v>1</v>
      </c>
      <c r="AC6165">
        <v>987</v>
      </c>
      <c r="AD6165">
        <v>45</v>
      </c>
      <c r="AE6165">
        <v>2</v>
      </c>
      <c r="AF6165">
        <v>5</v>
      </c>
      <c r="AG6165">
        <v>2.9</v>
      </c>
      <c r="AH6165">
        <v>290</v>
      </c>
    </row>
    <row r="6166" spans="1:34" hidden="1" x14ac:dyDescent="0.25">
      <c r="A6166" t="s">
        <v>23464</v>
      </c>
      <c r="B6166" t="s">
        <v>23465</v>
      </c>
      <c r="C6166" s="1" t="str">
        <f t="shared" si="996"/>
        <v>21:0628</v>
      </c>
      <c r="D6166" s="1" t="str">
        <f t="shared" si="997"/>
        <v>21:0196</v>
      </c>
      <c r="E6166" t="s">
        <v>23466</v>
      </c>
      <c r="F6166" t="s">
        <v>23467</v>
      </c>
      <c r="H6166">
        <v>63.917052200000001</v>
      </c>
      <c r="I6166">
        <v>-140.30073859999999</v>
      </c>
      <c r="J6166" s="1" t="str">
        <f t="shared" si="998"/>
        <v>NGR bulk stream sediment</v>
      </c>
      <c r="K6166" s="1" t="str">
        <f t="shared" si="999"/>
        <v>&lt;177 micron (NGR)</v>
      </c>
      <c r="L6166">
        <v>5</v>
      </c>
      <c r="M6166" t="s">
        <v>38</v>
      </c>
      <c r="N6166">
        <v>81</v>
      </c>
      <c r="O6166">
        <v>81</v>
      </c>
      <c r="P6166">
        <v>18</v>
      </c>
      <c r="Q6166">
        <v>7</v>
      </c>
      <c r="R6166">
        <v>11</v>
      </c>
      <c r="S6166">
        <v>8</v>
      </c>
      <c r="T6166">
        <v>0.2</v>
      </c>
      <c r="U6166">
        <v>330</v>
      </c>
      <c r="V6166">
        <v>2.12</v>
      </c>
      <c r="W6166">
        <v>-0.2</v>
      </c>
      <c r="X6166">
        <v>1</v>
      </c>
      <c r="Y6166">
        <v>-2</v>
      </c>
      <c r="Z6166">
        <v>39</v>
      </c>
      <c r="AA6166">
        <v>-0.2</v>
      </c>
      <c r="AB6166">
        <v>2</v>
      </c>
      <c r="AC6166">
        <v>1080</v>
      </c>
      <c r="AD6166">
        <v>50</v>
      </c>
      <c r="AE6166">
        <v>2</v>
      </c>
      <c r="AF6166">
        <v>8</v>
      </c>
      <c r="AG6166">
        <v>2.8</v>
      </c>
      <c r="AH6166">
        <v>200</v>
      </c>
    </row>
    <row r="6167" spans="1:34" hidden="1" x14ac:dyDescent="0.25">
      <c r="A6167" t="s">
        <v>23468</v>
      </c>
      <c r="B6167" t="s">
        <v>23469</v>
      </c>
      <c r="C6167" s="1" t="str">
        <f t="shared" si="996"/>
        <v>21:0628</v>
      </c>
      <c r="D6167" s="1" t="str">
        <f t="shared" si="997"/>
        <v>21:0196</v>
      </c>
      <c r="E6167" t="s">
        <v>23470</v>
      </c>
      <c r="F6167" t="s">
        <v>23471</v>
      </c>
      <c r="H6167">
        <v>63.874394700000003</v>
      </c>
      <c r="I6167">
        <v>-140.06212339999999</v>
      </c>
      <c r="J6167" s="1" t="str">
        <f t="shared" si="998"/>
        <v>NGR bulk stream sediment</v>
      </c>
      <c r="K6167" s="1" t="str">
        <f t="shared" si="999"/>
        <v>&lt;177 micron (NGR)</v>
      </c>
      <c r="L6167">
        <v>5</v>
      </c>
      <c r="M6167" t="s">
        <v>43</v>
      </c>
      <c r="N6167">
        <v>82</v>
      </c>
      <c r="O6167">
        <v>83</v>
      </c>
      <c r="P6167">
        <v>14</v>
      </c>
      <c r="Q6167">
        <v>5</v>
      </c>
      <c r="R6167">
        <v>8</v>
      </c>
      <c r="S6167">
        <v>-2</v>
      </c>
      <c r="T6167">
        <v>-0.2</v>
      </c>
      <c r="U6167">
        <v>250</v>
      </c>
      <c r="V6167">
        <v>0.4</v>
      </c>
      <c r="W6167">
        <v>1</v>
      </c>
      <c r="X6167">
        <v>-1</v>
      </c>
      <c r="Y6167">
        <v>-2</v>
      </c>
      <c r="Z6167">
        <v>6</v>
      </c>
      <c r="AA6167">
        <v>0.5</v>
      </c>
      <c r="AB6167">
        <v>1</v>
      </c>
      <c r="AC6167">
        <v>260</v>
      </c>
      <c r="AD6167">
        <v>150</v>
      </c>
      <c r="AE6167">
        <v>2</v>
      </c>
      <c r="AF6167">
        <v>84.6</v>
      </c>
      <c r="AG6167">
        <v>0.6</v>
      </c>
      <c r="AH6167">
        <v>100</v>
      </c>
    </row>
    <row r="6168" spans="1:34" hidden="1" x14ac:dyDescent="0.25">
      <c r="A6168" t="s">
        <v>23472</v>
      </c>
      <c r="B6168" t="s">
        <v>23473</v>
      </c>
      <c r="C6168" s="1" t="str">
        <f t="shared" si="996"/>
        <v>21:0628</v>
      </c>
      <c r="D6168" s="1" t="str">
        <f t="shared" si="997"/>
        <v>21:0196</v>
      </c>
      <c r="E6168" t="s">
        <v>23474</v>
      </c>
      <c r="F6168" t="s">
        <v>23475</v>
      </c>
      <c r="H6168">
        <v>63.894891299999998</v>
      </c>
      <c r="I6168">
        <v>-140.1220198</v>
      </c>
      <c r="J6168" s="1" t="str">
        <f t="shared" si="998"/>
        <v>NGR bulk stream sediment</v>
      </c>
      <c r="K6168" s="1" t="str">
        <f t="shared" si="999"/>
        <v>&lt;177 micron (NGR)</v>
      </c>
      <c r="L6168">
        <v>5</v>
      </c>
      <c r="M6168" t="s">
        <v>56</v>
      </c>
      <c r="N6168">
        <v>83</v>
      </c>
      <c r="O6168">
        <v>76</v>
      </c>
      <c r="P6168">
        <v>11</v>
      </c>
      <c r="Q6168">
        <v>9</v>
      </c>
      <c r="R6168">
        <v>14</v>
      </c>
      <c r="S6168">
        <v>5</v>
      </c>
      <c r="T6168">
        <v>-0.2</v>
      </c>
      <c r="U6168">
        <v>280</v>
      </c>
      <c r="V6168">
        <v>1.7</v>
      </c>
      <c r="W6168">
        <v>-0.2</v>
      </c>
      <c r="X6168">
        <v>2</v>
      </c>
      <c r="Y6168">
        <v>-2</v>
      </c>
      <c r="Z6168">
        <v>28</v>
      </c>
      <c r="AA6168">
        <v>0.3</v>
      </c>
      <c r="AB6168">
        <v>3</v>
      </c>
      <c r="AC6168">
        <v>841</v>
      </c>
      <c r="AD6168">
        <v>45</v>
      </c>
      <c r="AE6168">
        <v>2</v>
      </c>
      <c r="AF6168">
        <v>6.6</v>
      </c>
      <c r="AG6168">
        <v>4.0999999999999996</v>
      </c>
      <c r="AH6168">
        <v>165</v>
      </c>
    </row>
    <row r="6169" spans="1:34" hidden="1" x14ac:dyDescent="0.25">
      <c r="A6169" t="s">
        <v>23476</v>
      </c>
      <c r="B6169" t="s">
        <v>23477</v>
      </c>
      <c r="C6169" s="1" t="str">
        <f t="shared" si="996"/>
        <v>21:0628</v>
      </c>
      <c r="D6169" s="1" t="str">
        <f t="shared" si="997"/>
        <v>21:0196</v>
      </c>
      <c r="E6169" t="s">
        <v>23478</v>
      </c>
      <c r="F6169" t="s">
        <v>23479</v>
      </c>
      <c r="H6169">
        <v>63.896795699999998</v>
      </c>
      <c r="I6169">
        <v>-140.14785169999999</v>
      </c>
      <c r="J6169" s="1" t="str">
        <f t="shared" si="998"/>
        <v>NGR bulk stream sediment</v>
      </c>
      <c r="K6169" s="1" t="str">
        <f t="shared" si="999"/>
        <v>&lt;177 micron (NGR)</v>
      </c>
      <c r="L6169">
        <v>5</v>
      </c>
      <c r="M6169" t="s">
        <v>61</v>
      </c>
      <c r="N6169">
        <v>84</v>
      </c>
      <c r="O6169">
        <v>75</v>
      </c>
      <c r="P6169">
        <v>15</v>
      </c>
      <c r="Q6169">
        <v>9</v>
      </c>
      <c r="R6169">
        <v>18</v>
      </c>
      <c r="S6169">
        <v>8</v>
      </c>
      <c r="T6169">
        <v>-0.2</v>
      </c>
      <c r="U6169">
        <v>340</v>
      </c>
      <c r="V6169">
        <v>2.35</v>
      </c>
      <c r="W6169">
        <v>-0.2</v>
      </c>
      <c r="X6169">
        <v>3</v>
      </c>
      <c r="Y6169">
        <v>-2</v>
      </c>
      <c r="Z6169">
        <v>37</v>
      </c>
      <c r="AA6169">
        <v>0.3</v>
      </c>
      <c r="AB6169">
        <v>2</v>
      </c>
      <c r="AC6169">
        <v>967</v>
      </c>
      <c r="AD6169">
        <v>35</v>
      </c>
      <c r="AE6169">
        <v>2</v>
      </c>
      <c r="AF6169">
        <v>11.6</v>
      </c>
      <c r="AG6169">
        <v>2.4</v>
      </c>
      <c r="AH6169">
        <v>200</v>
      </c>
    </row>
    <row r="6170" spans="1:34" hidden="1" x14ac:dyDescent="0.25">
      <c r="A6170" t="s">
        <v>23480</v>
      </c>
      <c r="B6170" t="s">
        <v>23481</v>
      </c>
      <c r="C6170" s="1" t="str">
        <f t="shared" si="996"/>
        <v>21:0628</v>
      </c>
      <c r="D6170" s="1" t="str">
        <f t="shared" si="997"/>
        <v>21:0196</v>
      </c>
      <c r="E6170" t="s">
        <v>23482</v>
      </c>
      <c r="F6170" t="s">
        <v>23483</v>
      </c>
      <c r="H6170">
        <v>63.9155564</v>
      </c>
      <c r="I6170">
        <v>-140.1333813</v>
      </c>
      <c r="J6170" s="1" t="str">
        <f t="shared" si="998"/>
        <v>NGR bulk stream sediment</v>
      </c>
      <c r="K6170" s="1" t="str">
        <f t="shared" si="999"/>
        <v>&lt;177 micron (NGR)</v>
      </c>
      <c r="L6170">
        <v>5</v>
      </c>
      <c r="M6170" t="s">
        <v>66</v>
      </c>
      <c r="N6170">
        <v>85</v>
      </c>
      <c r="O6170">
        <v>82</v>
      </c>
      <c r="P6170">
        <v>20</v>
      </c>
      <c r="Q6170">
        <v>9</v>
      </c>
      <c r="R6170">
        <v>18</v>
      </c>
      <c r="S6170">
        <v>7</v>
      </c>
      <c r="T6170">
        <v>-0.2</v>
      </c>
      <c r="U6170">
        <v>280</v>
      </c>
      <c r="V6170">
        <v>2.13</v>
      </c>
      <c r="W6170">
        <v>-0.2</v>
      </c>
      <c r="X6170">
        <v>2</v>
      </c>
      <c r="Y6170">
        <v>-2</v>
      </c>
      <c r="Z6170">
        <v>37</v>
      </c>
      <c r="AA6170">
        <v>0.6</v>
      </c>
      <c r="AB6170">
        <v>1</v>
      </c>
      <c r="AC6170">
        <v>1010</v>
      </c>
      <c r="AD6170">
        <v>80</v>
      </c>
      <c r="AE6170">
        <v>2</v>
      </c>
      <c r="AF6170">
        <v>11</v>
      </c>
      <c r="AG6170">
        <v>3.8</v>
      </c>
      <c r="AH6170">
        <v>240</v>
      </c>
    </row>
    <row r="6171" spans="1:34" hidden="1" x14ac:dyDescent="0.25">
      <c r="A6171" t="s">
        <v>23484</v>
      </c>
      <c r="B6171" t="s">
        <v>23485</v>
      </c>
      <c r="C6171" s="1" t="str">
        <f t="shared" si="996"/>
        <v>21:0628</v>
      </c>
      <c r="D6171" s="1" t="str">
        <f t="shared" si="997"/>
        <v>21:0196</v>
      </c>
      <c r="E6171" t="s">
        <v>23486</v>
      </c>
      <c r="F6171" t="s">
        <v>23487</v>
      </c>
      <c r="H6171">
        <v>63.909816499999998</v>
      </c>
      <c r="I6171">
        <v>-140.17240269999999</v>
      </c>
      <c r="J6171" s="1" t="str">
        <f t="shared" si="998"/>
        <v>NGR bulk stream sediment</v>
      </c>
      <c r="K6171" s="1" t="str">
        <f t="shared" si="999"/>
        <v>&lt;177 micron (NGR)</v>
      </c>
      <c r="L6171">
        <v>5</v>
      </c>
      <c r="M6171" t="s">
        <v>76</v>
      </c>
      <c r="N6171">
        <v>86</v>
      </c>
      <c r="O6171">
        <v>69</v>
      </c>
      <c r="P6171">
        <v>15</v>
      </c>
      <c r="Q6171">
        <v>8</v>
      </c>
      <c r="R6171">
        <v>16</v>
      </c>
      <c r="S6171">
        <v>13</v>
      </c>
      <c r="T6171">
        <v>-0.2</v>
      </c>
      <c r="U6171">
        <v>840</v>
      </c>
      <c r="V6171">
        <v>2.36</v>
      </c>
      <c r="W6171">
        <v>-0.2</v>
      </c>
      <c r="X6171">
        <v>2</v>
      </c>
      <c r="Y6171">
        <v>-2</v>
      </c>
      <c r="Z6171">
        <v>44</v>
      </c>
      <c r="AA6171">
        <v>0.6</v>
      </c>
      <c r="AB6171">
        <v>5</v>
      </c>
      <c r="AC6171">
        <v>910</v>
      </c>
      <c r="AD6171">
        <v>55</v>
      </c>
      <c r="AE6171">
        <v>2</v>
      </c>
      <c r="AF6171">
        <v>12.6</v>
      </c>
      <c r="AG6171">
        <v>2.4</v>
      </c>
      <c r="AH6171">
        <v>250</v>
      </c>
    </row>
    <row r="6172" spans="1:34" hidden="1" x14ac:dyDescent="0.25">
      <c r="A6172" t="s">
        <v>23488</v>
      </c>
      <c r="B6172" t="s">
        <v>23489</v>
      </c>
      <c r="C6172" s="1" t="str">
        <f t="shared" si="996"/>
        <v>21:0628</v>
      </c>
      <c r="D6172" s="1" t="str">
        <f t="shared" si="997"/>
        <v>21:0196</v>
      </c>
      <c r="E6172" t="s">
        <v>23490</v>
      </c>
      <c r="F6172" t="s">
        <v>23491</v>
      </c>
      <c r="H6172">
        <v>63.887938900000002</v>
      </c>
      <c r="I6172">
        <v>-140.2181319</v>
      </c>
      <c r="J6172" s="1" t="str">
        <f t="shared" si="998"/>
        <v>NGR bulk stream sediment</v>
      </c>
      <c r="K6172" s="1" t="str">
        <f t="shared" si="999"/>
        <v>&lt;177 micron (NGR)</v>
      </c>
      <c r="L6172">
        <v>5</v>
      </c>
      <c r="M6172" t="s">
        <v>81</v>
      </c>
      <c r="N6172">
        <v>87</v>
      </c>
      <c r="O6172">
        <v>44</v>
      </c>
      <c r="P6172">
        <v>3</v>
      </c>
      <c r="Q6172">
        <v>31</v>
      </c>
      <c r="R6172">
        <v>3</v>
      </c>
      <c r="S6172">
        <v>3</v>
      </c>
      <c r="T6172">
        <v>0.3</v>
      </c>
      <c r="U6172">
        <v>141</v>
      </c>
      <c r="V6172">
        <v>1.19</v>
      </c>
      <c r="W6172">
        <v>-0.2</v>
      </c>
      <c r="X6172">
        <v>-1</v>
      </c>
      <c r="Y6172">
        <v>-2</v>
      </c>
      <c r="Z6172">
        <v>31</v>
      </c>
      <c r="AA6172">
        <v>0.2</v>
      </c>
      <c r="AB6172">
        <v>2</v>
      </c>
      <c r="AC6172">
        <v>585</v>
      </c>
      <c r="AD6172">
        <v>25</v>
      </c>
      <c r="AE6172">
        <v>2</v>
      </c>
      <c r="AF6172">
        <v>4</v>
      </c>
      <c r="AG6172">
        <v>2.1</v>
      </c>
      <c r="AH6172">
        <v>225</v>
      </c>
    </row>
    <row r="6173" spans="1:34" hidden="1" x14ac:dyDescent="0.25">
      <c r="A6173" t="s">
        <v>23492</v>
      </c>
      <c r="B6173" t="s">
        <v>23493</v>
      </c>
      <c r="C6173" s="1" t="str">
        <f t="shared" si="996"/>
        <v>21:0628</v>
      </c>
      <c r="D6173" s="1" t="str">
        <f>HYPERLINK("http://geochem.nrcan.gc.ca/cdogs/content/svy/svy_e.htm", "")</f>
        <v/>
      </c>
      <c r="G6173" s="1" t="str">
        <f>HYPERLINK("http://geochem.nrcan.gc.ca/cdogs/content/cr_/cr_00078_e.htm", "78")</f>
        <v>78</v>
      </c>
      <c r="J6173" t="s">
        <v>69</v>
      </c>
      <c r="K6173" t="s">
        <v>70</v>
      </c>
      <c r="L6173">
        <v>5</v>
      </c>
      <c r="M6173" t="s">
        <v>71</v>
      </c>
      <c r="N6173">
        <v>88</v>
      </c>
      <c r="O6173">
        <v>90</v>
      </c>
      <c r="P6173">
        <v>30</v>
      </c>
      <c r="Q6173">
        <v>43</v>
      </c>
      <c r="R6173">
        <v>18</v>
      </c>
      <c r="S6173">
        <v>18</v>
      </c>
      <c r="T6173">
        <v>0.2</v>
      </c>
      <c r="U6173">
        <v>360</v>
      </c>
      <c r="V6173">
        <v>2.5299999999999998</v>
      </c>
      <c r="W6173">
        <v>0.5</v>
      </c>
      <c r="X6173">
        <v>9</v>
      </c>
      <c r="Y6173">
        <v>2</v>
      </c>
      <c r="Z6173">
        <v>43</v>
      </c>
      <c r="AA6173">
        <v>0.5</v>
      </c>
      <c r="AB6173">
        <v>5</v>
      </c>
      <c r="AC6173">
        <v>718</v>
      </c>
      <c r="AD6173">
        <v>25</v>
      </c>
      <c r="AE6173">
        <v>12</v>
      </c>
      <c r="AF6173">
        <v>3.2</v>
      </c>
      <c r="AG6173">
        <v>11.7</v>
      </c>
      <c r="AH6173">
        <v>420</v>
      </c>
    </row>
    <row r="6174" spans="1:34" hidden="1" x14ac:dyDescent="0.25">
      <c r="A6174" t="s">
        <v>23494</v>
      </c>
      <c r="B6174" t="s">
        <v>23495</v>
      </c>
      <c r="C6174" s="1" t="str">
        <f t="shared" si="996"/>
        <v>21:0628</v>
      </c>
      <c r="D6174" s="1" t="str">
        <f t="shared" ref="D6174:D6190" si="1000">HYPERLINK("http://geochem.nrcan.gc.ca/cdogs/content/svy/svy210196_e.htm", "21:0196")</f>
        <v>21:0196</v>
      </c>
      <c r="E6174" t="s">
        <v>23496</v>
      </c>
      <c r="F6174" t="s">
        <v>23497</v>
      </c>
      <c r="H6174">
        <v>63.913662100000003</v>
      </c>
      <c r="I6174">
        <v>-140.257836</v>
      </c>
      <c r="J6174" s="1" t="str">
        <f t="shared" ref="J6174:J6190" si="1001">HYPERLINK("http://geochem.nrcan.gc.ca/cdogs/content/kwd/kwd020030_e.htm", "NGR bulk stream sediment")</f>
        <v>NGR bulk stream sediment</v>
      </c>
      <c r="K6174" s="1" t="str">
        <f t="shared" ref="K6174:K6190" si="1002">HYPERLINK("http://geochem.nrcan.gc.ca/cdogs/content/kwd/kwd080006_e.htm", "&lt;177 micron (NGR)")</f>
        <v>&lt;177 micron (NGR)</v>
      </c>
      <c r="L6174">
        <v>5</v>
      </c>
      <c r="M6174" t="s">
        <v>86</v>
      </c>
      <c r="N6174">
        <v>89</v>
      </c>
      <c r="O6174">
        <v>69</v>
      </c>
      <c r="P6174">
        <v>12</v>
      </c>
      <c r="Q6174">
        <v>35</v>
      </c>
      <c r="R6174">
        <v>5</v>
      </c>
      <c r="S6174">
        <v>6</v>
      </c>
      <c r="T6174">
        <v>-0.2</v>
      </c>
      <c r="U6174">
        <v>270</v>
      </c>
      <c r="V6174">
        <v>1.91</v>
      </c>
      <c r="W6174">
        <v>-0.2</v>
      </c>
      <c r="X6174">
        <v>2</v>
      </c>
      <c r="Y6174">
        <v>-2</v>
      </c>
      <c r="Z6174">
        <v>35</v>
      </c>
      <c r="AA6174">
        <v>0.5</v>
      </c>
      <c r="AB6174">
        <v>-1</v>
      </c>
      <c r="AC6174">
        <v>1000</v>
      </c>
      <c r="AD6174">
        <v>25</v>
      </c>
      <c r="AE6174">
        <v>2</v>
      </c>
      <c r="AF6174">
        <v>6.2</v>
      </c>
      <c r="AG6174">
        <v>2.2999999999999998</v>
      </c>
      <c r="AH6174">
        <v>270</v>
      </c>
    </row>
    <row r="6175" spans="1:34" hidden="1" x14ac:dyDescent="0.25">
      <c r="A6175" t="s">
        <v>23498</v>
      </c>
      <c r="B6175" t="s">
        <v>23499</v>
      </c>
      <c r="C6175" s="1" t="str">
        <f t="shared" si="996"/>
        <v>21:0628</v>
      </c>
      <c r="D6175" s="1" t="str">
        <f t="shared" si="1000"/>
        <v>21:0196</v>
      </c>
      <c r="E6175" t="s">
        <v>23500</v>
      </c>
      <c r="F6175" t="s">
        <v>23501</v>
      </c>
      <c r="H6175">
        <v>63.920308300000002</v>
      </c>
      <c r="I6175">
        <v>-140.2641031</v>
      </c>
      <c r="J6175" s="1" t="str">
        <f t="shared" si="1001"/>
        <v>NGR bulk stream sediment</v>
      </c>
      <c r="K6175" s="1" t="str">
        <f t="shared" si="1002"/>
        <v>&lt;177 micron (NGR)</v>
      </c>
      <c r="L6175">
        <v>5</v>
      </c>
      <c r="M6175" t="s">
        <v>91</v>
      </c>
      <c r="N6175">
        <v>90</v>
      </c>
      <c r="O6175">
        <v>78</v>
      </c>
      <c r="P6175">
        <v>19</v>
      </c>
      <c r="Q6175">
        <v>41</v>
      </c>
      <c r="R6175">
        <v>9</v>
      </c>
      <c r="S6175">
        <v>7</v>
      </c>
      <c r="T6175">
        <v>0.2</v>
      </c>
      <c r="U6175">
        <v>255</v>
      </c>
      <c r="V6175">
        <v>2.25</v>
      </c>
      <c r="W6175">
        <v>-0.2</v>
      </c>
      <c r="X6175">
        <v>2</v>
      </c>
      <c r="Y6175">
        <v>-2</v>
      </c>
      <c r="Z6175">
        <v>41</v>
      </c>
      <c r="AA6175">
        <v>0.5</v>
      </c>
      <c r="AB6175">
        <v>2</v>
      </c>
      <c r="AC6175">
        <v>1110</v>
      </c>
      <c r="AD6175">
        <v>35</v>
      </c>
      <c r="AE6175">
        <v>2</v>
      </c>
      <c r="AF6175">
        <v>6.8</v>
      </c>
      <c r="AG6175">
        <v>2.8</v>
      </c>
      <c r="AH6175">
        <v>300</v>
      </c>
    </row>
    <row r="6176" spans="1:34" hidden="1" x14ac:dyDescent="0.25">
      <c r="A6176" t="s">
        <v>23502</v>
      </c>
      <c r="B6176" t="s">
        <v>23503</v>
      </c>
      <c r="C6176" s="1" t="str">
        <f t="shared" si="996"/>
        <v>21:0628</v>
      </c>
      <c r="D6176" s="1" t="str">
        <f t="shared" si="1000"/>
        <v>21:0196</v>
      </c>
      <c r="E6176" t="s">
        <v>23466</v>
      </c>
      <c r="F6176" t="s">
        <v>23504</v>
      </c>
      <c r="H6176">
        <v>63.917052200000001</v>
      </c>
      <c r="I6176">
        <v>-140.30073859999999</v>
      </c>
      <c r="J6176" s="1" t="str">
        <f t="shared" si="1001"/>
        <v>NGR bulk stream sediment</v>
      </c>
      <c r="K6176" s="1" t="str">
        <f t="shared" si="1002"/>
        <v>&lt;177 micron (NGR)</v>
      </c>
      <c r="L6176">
        <v>5</v>
      </c>
      <c r="M6176" t="s">
        <v>47</v>
      </c>
      <c r="N6176">
        <v>91</v>
      </c>
      <c r="O6176">
        <v>83</v>
      </c>
      <c r="P6176">
        <v>19</v>
      </c>
      <c r="Q6176">
        <v>37</v>
      </c>
      <c r="R6176">
        <v>8</v>
      </c>
      <c r="S6176">
        <v>8</v>
      </c>
      <c r="T6176">
        <v>-0.2</v>
      </c>
      <c r="U6176">
        <v>340</v>
      </c>
      <c r="V6176">
        <v>2.3199999999999998</v>
      </c>
      <c r="W6176">
        <v>-0.2</v>
      </c>
      <c r="X6176">
        <v>1</v>
      </c>
      <c r="Y6176">
        <v>-2</v>
      </c>
      <c r="Z6176">
        <v>37</v>
      </c>
      <c r="AA6176">
        <v>0.5</v>
      </c>
      <c r="AB6176">
        <v>2</v>
      </c>
      <c r="AC6176">
        <v>1110</v>
      </c>
      <c r="AD6176">
        <v>45</v>
      </c>
      <c r="AE6176">
        <v>2</v>
      </c>
      <c r="AF6176">
        <v>5.4</v>
      </c>
      <c r="AG6176">
        <v>2.6</v>
      </c>
      <c r="AH6176">
        <v>310</v>
      </c>
    </row>
    <row r="6177" spans="1:34" hidden="1" x14ac:dyDescent="0.25">
      <c r="A6177" t="s">
        <v>23505</v>
      </c>
      <c r="B6177" t="s">
        <v>23506</v>
      </c>
      <c r="C6177" s="1" t="str">
        <f t="shared" si="996"/>
        <v>21:0628</v>
      </c>
      <c r="D6177" s="1" t="str">
        <f t="shared" si="1000"/>
        <v>21:0196</v>
      </c>
      <c r="E6177" t="s">
        <v>23466</v>
      </c>
      <c r="F6177" t="s">
        <v>23507</v>
      </c>
      <c r="H6177">
        <v>63.917052200000001</v>
      </c>
      <c r="I6177">
        <v>-140.30073859999999</v>
      </c>
      <c r="J6177" s="1" t="str">
        <f t="shared" si="1001"/>
        <v>NGR bulk stream sediment</v>
      </c>
      <c r="K6177" s="1" t="str">
        <f t="shared" si="1002"/>
        <v>&lt;177 micron (NGR)</v>
      </c>
      <c r="L6177">
        <v>5</v>
      </c>
      <c r="M6177" t="s">
        <v>51</v>
      </c>
      <c r="N6177">
        <v>92</v>
      </c>
      <c r="O6177">
        <v>84</v>
      </c>
      <c r="P6177">
        <v>18</v>
      </c>
      <c r="Q6177">
        <v>36</v>
      </c>
      <c r="R6177">
        <v>8</v>
      </c>
      <c r="S6177">
        <v>8</v>
      </c>
      <c r="T6177">
        <v>-0.2</v>
      </c>
      <c r="U6177">
        <v>320</v>
      </c>
      <c r="V6177">
        <v>2.27</v>
      </c>
      <c r="W6177">
        <v>-0.2</v>
      </c>
      <c r="X6177">
        <v>1</v>
      </c>
      <c r="Y6177">
        <v>-2</v>
      </c>
      <c r="Z6177">
        <v>36</v>
      </c>
      <c r="AA6177">
        <v>0.4</v>
      </c>
      <c r="AB6177">
        <v>2</v>
      </c>
      <c r="AC6177">
        <v>1080</v>
      </c>
      <c r="AD6177">
        <v>25</v>
      </c>
      <c r="AE6177">
        <v>2</v>
      </c>
      <c r="AF6177">
        <v>6.2</v>
      </c>
      <c r="AG6177">
        <v>2.9</v>
      </c>
      <c r="AH6177">
        <v>270</v>
      </c>
    </row>
    <row r="6178" spans="1:34" hidden="1" x14ac:dyDescent="0.25">
      <c r="A6178" t="s">
        <v>23508</v>
      </c>
      <c r="B6178" t="s">
        <v>23509</v>
      </c>
      <c r="C6178" s="1" t="str">
        <f t="shared" si="996"/>
        <v>21:0628</v>
      </c>
      <c r="D6178" s="1" t="str">
        <f t="shared" si="1000"/>
        <v>21:0196</v>
      </c>
      <c r="E6178" t="s">
        <v>23510</v>
      </c>
      <c r="F6178" t="s">
        <v>23511</v>
      </c>
      <c r="H6178">
        <v>63.897076900000002</v>
      </c>
      <c r="I6178">
        <v>-140.3238867</v>
      </c>
      <c r="J6178" s="1" t="str">
        <f t="shared" si="1001"/>
        <v>NGR bulk stream sediment</v>
      </c>
      <c r="K6178" s="1" t="str">
        <f t="shared" si="1002"/>
        <v>&lt;177 micron (NGR)</v>
      </c>
      <c r="L6178">
        <v>5</v>
      </c>
      <c r="M6178" t="s">
        <v>96</v>
      </c>
      <c r="N6178">
        <v>93</v>
      </c>
      <c r="O6178">
        <v>56</v>
      </c>
      <c r="P6178">
        <v>10</v>
      </c>
      <c r="Q6178">
        <v>34</v>
      </c>
      <c r="R6178">
        <v>9</v>
      </c>
      <c r="S6178">
        <v>4</v>
      </c>
      <c r="T6178">
        <v>-0.2</v>
      </c>
      <c r="U6178">
        <v>148</v>
      </c>
      <c r="V6178">
        <v>1.56</v>
      </c>
      <c r="W6178">
        <v>-0.2</v>
      </c>
      <c r="X6178">
        <v>8</v>
      </c>
      <c r="Y6178">
        <v>-2</v>
      </c>
      <c r="Z6178">
        <v>34</v>
      </c>
      <c r="AA6178">
        <v>1.4</v>
      </c>
      <c r="AB6178">
        <v>1</v>
      </c>
      <c r="AC6178">
        <v>925</v>
      </c>
      <c r="AD6178">
        <v>25</v>
      </c>
      <c r="AE6178">
        <v>2</v>
      </c>
      <c r="AF6178">
        <v>5.8</v>
      </c>
      <c r="AG6178">
        <v>3</v>
      </c>
      <c r="AH6178">
        <v>280</v>
      </c>
    </row>
    <row r="6179" spans="1:34" hidden="1" x14ac:dyDescent="0.25">
      <c r="A6179" t="s">
        <v>23512</v>
      </c>
      <c r="B6179" t="s">
        <v>23513</v>
      </c>
      <c r="C6179" s="1" t="str">
        <f t="shared" si="996"/>
        <v>21:0628</v>
      </c>
      <c r="D6179" s="1" t="str">
        <f t="shared" si="1000"/>
        <v>21:0196</v>
      </c>
      <c r="E6179" t="s">
        <v>23514</v>
      </c>
      <c r="F6179" t="s">
        <v>23515</v>
      </c>
      <c r="H6179">
        <v>63.906265599999998</v>
      </c>
      <c r="I6179">
        <v>-140.35526999999999</v>
      </c>
      <c r="J6179" s="1" t="str">
        <f t="shared" si="1001"/>
        <v>NGR bulk stream sediment</v>
      </c>
      <c r="K6179" s="1" t="str">
        <f t="shared" si="1002"/>
        <v>&lt;177 micron (NGR)</v>
      </c>
      <c r="L6179">
        <v>5</v>
      </c>
      <c r="M6179" t="s">
        <v>101</v>
      </c>
      <c r="N6179">
        <v>94</v>
      </c>
      <c r="O6179">
        <v>96</v>
      </c>
      <c r="P6179">
        <v>23</v>
      </c>
      <c r="Q6179">
        <v>42</v>
      </c>
      <c r="R6179">
        <v>14</v>
      </c>
      <c r="S6179">
        <v>9</v>
      </c>
      <c r="T6179">
        <v>-0.2</v>
      </c>
      <c r="U6179">
        <v>500</v>
      </c>
      <c r="V6179">
        <v>2.69</v>
      </c>
      <c r="W6179">
        <v>0.4</v>
      </c>
      <c r="X6179">
        <v>4</v>
      </c>
      <c r="Y6179">
        <v>-2</v>
      </c>
      <c r="Z6179">
        <v>42</v>
      </c>
      <c r="AA6179">
        <v>1</v>
      </c>
      <c r="AB6179">
        <v>-1</v>
      </c>
      <c r="AC6179">
        <v>1140</v>
      </c>
      <c r="AD6179">
        <v>55</v>
      </c>
      <c r="AE6179">
        <v>2</v>
      </c>
      <c r="AF6179">
        <v>7.8</v>
      </c>
      <c r="AG6179">
        <v>3.1</v>
      </c>
      <c r="AH6179">
        <v>390</v>
      </c>
    </row>
    <row r="6180" spans="1:34" hidden="1" x14ac:dyDescent="0.25">
      <c r="A6180" t="s">
        <v>23516</v>
      </c>
      <c r="B6180" t="s">
        <v>23517</v>
      </c>
      <c r="C6180" s="1" t="str">
        <f t="shared" si="996"/>
        <v>21:0628</v>
      </c>
      <c r="D6180" s="1" t="str">
        <f t="shared" si="1000"/>
        <v>21:0196</v>
      </c>
      <c r="E6180" t="s">
        <v>23518</v>
      </c>
      <c r="F6180" t="s">
        <v>23519</v>
      </c>
      <c r="H6180">
        <v>63.893750199999999</v>
      </c>
      <c r="I6180">
        <v>-140.37056720000001</v>
      </c>
      <c r="J6180" s="1" t="str">
        <f t="shared" si="1001"/>
        <v>NGR bulk stream sediment</v>
      </c>
      <c r="K6180" s="1" t="str">
        <f t="shared" si="1002"/>
        <v>&lt;177 micron (NGR)</v>
      </c>
      <c r="L6180">
        <v>5</v>
      </c>
      <c r="M6180" t="s">
        <v>106</v>
      </c>
      <c r="N6180">
        <v>95</v>
      </c>
      <c r="O6180">
        <v>85</v>
      </c>
      <c r="P6180">
        <v>18</v>
      </c>
      <c r="Q6180">
        <v>47</v>
      </c>
      <c r="R6180">
        <v>15</v>
      </c>
      <c r="S6180">
        <v>7</v>
      </c>
      <c r="T6180">
        <v>-0.2</v>
      </c>
      <c r="U6180">
        <v>340</v>
      </c>
      <c r="V6180">
        <v>2.4500000000000002</v>
      </c>
      <c r="W6180">
        <v>-0.2</v>
      </c>
      <c r="X6180">
        <v>1</v>
      </c>
      <c r="Y6180">
        <v>-2</v>
      </c>
      <c r="Z6180">
        <v>47</v>
      </c>
      <c r="AA6180">
        <v>-0.2</v>
      </c>
      <c r="AB6180">
        <v>-1</v>
      </c>
      <c r="AC6180">
        <v>1020</v>
      </c>
      <c r="AD6180">
        <v>55</v>
      </c>
      <c r="AE6180">
        <v>2</v>
      </c>
      <c r="AF6180">
        <v>8.1999999999999993</v>
      </c>
      <c r="AG6180">
        <v>2.7</v>
      </c>
      <c r="AH6180">
        <v>320</v>
      </c>
    </row>
    <row r="6181" spans="1:34" hidden="1" x14ac:dyDescent="0.25">
      <c r="A6181" t="s">
        <v>23520</v>
      </c>
      <c r="B6181" t="s">
        <v>23521</v>
      </c>
      <c r="C6181" s="1" t="str">
        <f t="shared" si="996"/>
        <v>21:0628</v>
      </c>
      <c r="D6181" s="1" t="str">
        <f t="shared" si="1000"/>
        <v>21:0196</v>
      </c>
      <c r="E6181" t="s">
        <v>23522</v>
      </c>
      <c r="F6181" t="s">
        <v>23523</v>
      </c>
      <c r="H6181">
        <v>63.844942799999998</v>
      </c>
      <c r="I6181">
        <v>-140.3759258</v>
      </c>
      <c r="J6181" s="1" t="str">
        <f t="shared" si="1001"/>
        <v>NGR bulk stream sediment</v>
      </c>
      <c r="K6181" s="1" t="str">
        <f t="shared" si="1002"/>
        <v>&lt;177 micron (NGR)</v>
      </c>
      <c r="L6181">
        <v>5</v>
      </c>
      <c r="M6181" t="s">
        <v>111</v>
      </c>
      <c r="N6181">
        <v>96</v>
      </c>
      <c r="O6181">
        <v>63</v>
      </c>
      <c r="P6181">
        <v>11</v>
      </c>
      <c r="Q6181">
        <v>30</v>
      </c>
      <c r="R6181">
        <v>5</v>
      </c>
      <c r="S6181">
        <v>5</v>
      </c>
      <c r="T6181">
        <v>-0.2</v>
      </c>
      <c r="U6181">
        <v>148</v>
      </c>
      <c r="V6181">
        <v>1.85</v>
      </c>
      <c r="W6181">
        <v>-0.2</v>
      </c>
      <c r="X6181">
        <v>2</v>
      </c>
      <c r="Y6181">
        <v>-2</v>
      </c>
      <c r="Z6181">
        <v>30</v>
      </c>
      <c r="AA6181">
        <v>0.2</v>
      </c>
      <c r="AB6181">
        <v>2</v>
      </c>
      <c r="AC6181">
        <v>981</v>
      </c>
      <c r="AD6181">
        <v>25</v>
      </c>
      <c r="AE6181">
        <v>2</v>
      </c>
      <c r="AF6181">
        <v>5.2</v>
      </c>
      <c r="AG6181">
        <v>3.4</v>
      </c>
      <c r="AH6181">
        <v>370</v>
      </c>
    </row>
    <row r="6182" spans="1:34" hidden="1" x14ac:dyDescent="0.25">
      <c r="A6182" t="s">
        <v>23524</v>
      </c>
      <c r="B6182" t="s">
        <v>23525</v>
      </c>
      <c r="C6182" s="1" t="str">
        <f t="shared" si="996"/>
        <v>21:0628</v>
      </c>
      <c r="D6182" s="1" t="str">
        <f t="shared" si="1000"/>
        <v>21:0196</v>
      </c>
      <c r="E6182" t="s">
        <v>23526</v>
      </c>
      <c r="F6182" t="s">
        <v>23527</v>
      </c>
      <c r="H6182">
        <v>63.8453157</v>
      </c>
      <c r="I6182">
        <v>-140.38978410000001</v>
      </c>
      <c r="J6182" s="1" t="str">
        <f t="shared" si="1001"/>
        <v>NGR bulk stream sediment</v>
      </c>
      <c r="K6182" s="1" t="str">
        <f t="shared" si="1002"/>
        <v>&lt;177 micron (NGR)</v>
      </c>
      <c r="L6182">
        <v>5</v>
      </c>
      <c r="M6182" t="s">
        <v>116</v>
      </c>
      <c r="N6182">
        <v>97</v>
      </c>
      <c r="O6182">
        <v>99</v>
      </c>
      <c r="P6182">
        <v>22</v>
      </c>
      <c r="Q6182">
        <v>45</v>
      </c>
      <c r="R6182">
        <v>12</v>
      </c>
      <c r="S6182">
        <v>13</v>
      </c>
      <c r="T6182">
        <v>-0.2</v>
      </c>
      <c r="U6182">
        <v>7200</v>
      </c>
      <c r="V6182">
        <v>2.56</v>
      </c>
      <c r="W6182">
        <v>1.5</v>
      </c>
      <c r="X6182">
        <v>1</v>
      </c>
      <c r="Y6182">
        <v>3</v>
      </c>
      <c r="Z6182">
        <v>45</v>
      </c>
      <c r="AA6182">
        <v>0.3</v>
      </c>
      <c r="AB6182">
        <v>4</v>
      </c>
      <c r="AC6182">
        <v>1370</v>
      </c>
      <c r="AD6182">
        <v>70</v>
      </c>
      <c r="AE6182">
        <v>2</v>
      </c>
      <c r="AF6182">
        <v>11.4</v>
      </c>
      <c r="AG6182">
        <v>5.7</v>
      </c>
      <c r="AH6182">
        <v>355</v>
      </c>
    </row>
    <row r="6183" spans="1:34" hidden="1" x14ac:dyDescent="0.25">
      <c r="A6183" t="s">
        <v>23528</v>
      </c>
      <c r="B6183" t="s">
        <v>23529</v>
      </c>
      <c r="C6183" s="1" t="str">
        <f t="shared" si="996"/>
        <v>21:0628</v>
      </c>
      <c r="D6183" s="1" t="str">
        <f t="shared" si="1000"/>
        <v>21:0196</v>
      </c>
      <c r="E6183" t="s">
        <v>23530</v>
      </c>
      <c r="F6183" t="s">
        <v>23531</v>
      </c>
      <c r="H6183">
        <v>63.823801699999997</v>
      </c>
      <c r="I6183">
        <v>-140.3914273</v>
      </c>
      <c r="J6183" s="1" t="str">
        <f t="shared" si="1001"/>
        <v>NGR bulk stream sediment</v>
      </c>
      <c r="K6183" s="1" t="str">
        <f t="shared" si="1002"/>
        <v>&lt;177 micron (NGR)</v>
      </c>
      <c r="L6183">
        <v>5</v>
      </c>
      <c r="M6183" t="s">
        <v>121</v>
      </c>
      <c r="N6183">
        <v>98</v>
      </c>
      <c r="O6183">
        <v>90</v>
      </c>
      <c r="P6183">
        <v>18</v>
      </c>
      <c r="Q6183">
        <v>41</v>
      </c>
      <c r="R6183">
        <v>10</v>
      </c>
      <c r="S6183">
        <v>9</v>
      </c>
      <c r="T6183">
        <v>0.2</v>
      </c>
      <c r="U6183">
        <v>315</v>
      </c>
      <c r="V6183">
        <v>2.56</v>
      </c>
      <c r="W6183">
        <v>-0.2</v>
      </c>
      <c r="X6183">
        <v>2</v>
      </c>
      <c r="Y6183">
        <v>-2</v>
      </c>
      <c r="Z6183">
        <v>41</v>
      </c>
      <c r="AA6183">
        <v>0.5</v>
      </c>
      <c r="AB6183">
        <v>-1</v>
      </c>
      <c r="AC6183">
        <v>1050</v>
      </c>
      <c r="AD6183">
        <v>45</v>
      </c>
      <c r="AE6183">
        <v>2</v>
      </c>
      <c r="AF6183">
        <v>7.6</v>
      </c>
      <c r="AG6183">
        <v>3.8</v>
      </c>
      <c r="AH6183">
        <v>310</v>
      </c>
    </row>
    <row r="6184" spans="1:34" hidden="1" x14ac:dyDescent="0.25">
      <c r="A6184" t="s">
        <v>23532</v>
      </c>
      <c r="B6184" t="s">
        <v>23533</v>
      </c>
      <c r="C6184" s="1" t="str">
        <f t="shared" si="996"/>
        <v>21:0628</v>
      </c>
      <c r="D6184" s="1" t="str">
        <f t="shared" si="1000"/>
        <v>21:0196</v>
      </c>
      <c r="E6184" t="s">
        <v>23534</v>
      </c>
      <c r="F6184" t="s">
        <v>23535</v>
      </c>
      <c r="H6184">
        <v>63.818511000000001</v>
      </c>
      <c r="I6184">
        <v>-140.41878080000001</v>
      </c>
      <c r="J6184" s="1" t="str">
        <f t="shared" si="1001"/>
        <v>NGR bulk stream sediment</v>
      </c>
      <c r="K6184" s="1" t="str">
        <f t="shared" si="1002"/>
        <v>&lt;177 micron (NGR)</v>
      </c>
      <c r="L6184">
        <v>5</v>
      </c>
      <c r="M6184" t="s">
        <v>126</v>
      </c>
      <c r="N6184">
        <v>99</v>
      </c>
      <c r="O6184">
        <v>73</v>
      </c>
      <c r="P6184">
        <v>7</v>
      </c>
      <c r="Q6184">
        <v>30</v>
      </c>
      <c r="R6184">
        <v>9</v>
      </c>
      <c r="S6184">
        <v>6</v>
      </c>
      <c r="T6184">
        <v>-0.2</v>
      </c>
      <c r="U6184">
        <v>270</v>
      </c>
      <c r="V6184">
        <v>2.2000000000000002</v>
      </c>
      <c r="W6184">
        <v>-0.2</v>
      </c>
      <c r="X6184">
        <v>1</v>
      </c>
      <c r="Y6184">
        <v>2</v>
      </c>
      <c r="Z6184">
        <v>30</v>
      </c>
      <c r="AA6184">
        <v>0.2</v>
      </c>
      <c r="AB6184">
        <v>-1</v>
      </c>
      <c r="AC6184">
        <v>791</v>
      </c>
      <c r="AD6184">
        <v>35</v>
      </c>
      <c r="AE6184">
        <v>2</v>
      </c>
      <c r="AF6184">
        <v>6.4</v>
      </c>
      <c r="AG6184">
        <v>10.7</v>
      </c>
      <c r="AH6184">
        <v>460</v>
      </c>
    </row>
    <row r="6185" spans="1:34" hidden="1" x14ac:dyDescent="0.25">
      <c r="A6185" t="s">
        <v>23536</v>
      </c>
      <c r="B6185" t="s">
        <v>23537</v>
      </c>
      <c r="C6185" s="1" t="str">
        <f t="shared" si="996"/>
        <v>21:0628</v>
      </c>
      <c r="D6185" s="1" t="str">
        <f t="shared" si="1000"/>
        <v>21:0196</v>
      </c>
      <c r="E6185" t="s">
        <v>23538</v>
      </c>
      <c r="F6185" t="s">
        <v>23539</v>
      </c>
      <c r="H6185">
        <v>63.834400799999997</v>
      </c>
      <c r="I6185">
        <v>-140.46211020000001</v>
      </c>
      <c r="J6185" s="1" t="str">
        <f t="shared" si="1001"/>
        <v>NGR bulk stream sediment</v>
      </c>
      <c r="K6185" s="1" t="str">
        <f t="shared" si="1002"/>
        <v>&lt;177 micron (NGR)</v>
      </c>
      <c r="L6185">
        <v>5</v>
      </c>
      <c r="M6185" t="s">
        <v>131</v>
      </c>
      <c r="N6185">
        <v>100</v>
      </c>
      <c r="O6185">
        <v>103</v>
      </c>
      <c r="P6185">
        <v>22</v>
      </c>
      <c r="Q6185">
        <v>40</v>
      </c>
      <c r="R6185">
        <v>16</v>
      </c>
      <c r="S6185">
        <v>11</v>
      </c>
      <c r="T6185">
        <v>-0.2</v>
      </c>
      <c r="U6185">
        <v>490</v>
      </c>
      <c r="V6185">
        <v>2.95</v>
      </c>
      <c r="W6185">
        <v>-0.2</v>
      </c>
      <c r="X6185">
        <v>2</v>
      </c>
      <c r="Y6185">
        <v>-2</v>
      </c>
      <c r="Z6185">
        <v>40</v>
      </c>
      <c r="AA6185">
        <v>0.4</v>
      </c>
      <c r="AB6185">
        <v>1</v>
      </c>
      <c r="AC6185">
        <v>1080</v>
      </c>
      <c r="AD6185">
        <v>55</v>
      </c>
      <c r="AE6185">
        <v>2</v>
      </c>
      <c r="AF6185">
        <v>8.6</v>
      </c>
      <c r="AG6185">
        <v>3.5</v>
      </c>
      <c r="AH6185">
        <v>420</v>
      </c>
    </row>
    <row r="6186" spans="1:34" hidden="1" x14ac:dyDescent="0.25">
      <c r="A6186" t="s">
        <v>23540</v>
      </c>
      <c r="B6186" t="s">
        <v>23541</v>
      </c>
      <c r="C6186" s="1" t="str">
        <f t="shared" si="996"/>
        <v>21:0628</v>
      </c>
      <c r="D6186" s="1" t="str">
        <f t="shared" si="1000"/>
        <v>21:0196</v>
      </c>
      <c r="E6186" t="s">
        <v>23542</v>
      </c>
      <c r="F6186" t="s">
        <v>23543</v>
      </c>
      <c r="H6186">
        <v>63.904541899999998</v>
      </c>
      <c r="I6186">
        <v>-140.71917429999999</v>
      </c>
      <c r="J6186" s="1" t="str">
        <f t="shared" si="1001"/>
        <v>NGR bulk stream sediment</v>
      </c>
      <c r="K6186" s="1" t="str">
        <f t="shared" si="1002"/>
        <v>&lt;177 micron (NGR)</v>
      </c>
      <c r="L6186">
        <v>6</v>
      </c>
      <c r="M6186" t="s">
        <v>38</v>
      </c>
      <c r="N6186">
        <v>101</v>
      </c>
      <c r="O6186">
        <v>139</v>
      </c>
      <c r="P6186">
        <v>23</v>
      </c>
      <c r="Q6186">
        <v>36</v>
      </c>
      <c r="R6186">
        <v>57</v>
      </c>
      <c r="S6186">
        <v>6</v>
      </c>
      <c r="T6186">
        <v>0.2</v>
      </c>
      <c r="U6186">
        <v>360</v>
      </c>
      <c r="V6186">
        <v>2.4</v>
      </c>
      <c r="W6186">
        <v>1</v>
      </c>
      <c r="X6186">
        <v>17</v>
      </c>
      <c r="Y6186">
        <v>3</v>
      </c>
      <c r="Z6186">
        <v>36</v>
      </c>
      <c r="AA6186">
        <v>0.6</v>
      </c>
      <c r="AB6186">
        <v>2</v>
      </c>
      <c r="AC6186">
        <v>1080</v>
      </c>
      <c r="AD6186">
        <v>55</v>
      </c>
      <c r="AE6186">
        <v>4</v>
      </c>
      <c r="AF6186">
        <v>10.199999999999999</v>
      </c>
      <c r="AG6186">
        <v>13.9</v>
      </c>
      <c r="AH6186">
        <v>500</v>
      </c>
    </row>
    <row r="6187" spans="1:34" hidden="1" x14ac:dyDescent="0.25">
      <c r="A6187" t="s">
        <v>23544</v>
      </c>
      <c r="B6187" t="s">
        <v>23545</v>
      </c>
      <c r="C6187" s="1" t="str">
        <f t="shared" si="996"/>
        <v>21:0628</v>
      </c>
      <c r="D6187" s="1" t="str">
        <f t="shared" si="1000"/>
        <v>21:0196</v>
      </c>
      <c r="E6187" t="s">
        <v>23546</v>
      </c>
      <c r="F6187" t="s">
        <v>23547</v>
      </c>
      <c r="H6187">
        <v>63.881992099999998</v>
      </c>
      <c r="I6187">
        <v>-140.49731739999999</v>
      </c>
      <c r="J6187" s="1" t="str">
        <f t="shared" si="1001"/>
        <v>NGR bulk stream sediment</v>
      </c>
      <c r="K6187" s="1" t="str">
        <f t="shared" si="1002"/>
        <v>&lt;177 micron (NGR)</v>
      </c>
      <c r="L6187">
        <v>6</v>
      </c>
      <c r="M6187" t="s">
        <v>43</v>
      </c>
      <c r="N6187">
        <v>102</v>
      </c>
      <c r="O6187">
        <v>89</v>
      </c>
      <c r="P6187">
        <v>20</v>
      </c>
      <c r="Q6187">
        <v>41</v>
      </c>
      <c r="R6187">
        <v>35</v>
      </c>
      <c r="S6187">
        <v>6</v>
      </c>
      <c r="T6187">
        <v>0.4</v>
      </c>
      <c r="U6187">
        <v>305</v>
      </c>
      <c r="V6187">
        <v>2.35</v>
      </c>
      <c r="W6187">
        <v>-0.2</v>
      </c>
      <c r="X6187">
        <v>12</v>
      </c>
      <c r="Y6187">
        <v>2</v>
      </c>
      <c r="Z6187">
        <v>41</v>
      </c>
      <c r="AA6187">
        <v>0.4</v>
      </c>
      <c r="AB6187">
        <v>1</v>
      </c>
      <c r="AC6187">
        <v>1050</v>
      </c>
      <c r="AD6187">
        <v>45</v>
      </c>
      <c r="AE6187">
        <v>2</v>
      </c>
      <c r="AF6187">
        <v>9.8000000000000007</v>
      </c>
      <c r="AG6187">
        <v>13.5</v>
      </c>
      <c r="AH6187">
        <v>440</v>
      </c>
    </row>
    <row r="6188" spans="1:34" hidden="1" x14ac:dyDescent="0.25">
      <c r="A6188" t="s">
        <v>23548</v>
      </c>
      <c r="B6188" t="s">
        <v>23549</v>
      </c>
      <c r="C6188" s="1" t="str">
        <f t="shared" si="996"/>
        <v>21:0628</v>
      </c>
      <c r="D6188" s="1" t="str">
        <f t="shared" si="1000"/>
        <v>21:0196</v>
      </c>
      <c r="E6188" t="s">
        <v>23550</v>
      </c>
      <c r="F6188" t="s">
        <v>23551</v>
      </c>
      <c r="H6188">
        <v>63.8819205</v>
      </c>
      <c r="I6188">
        <v>-140.4769603</v>
      </c>
      <c r="J6188" s="1" t="str">
        <f t="shared" si="1001"/>
        <v>NGR bulk stream sediment</v>
      </c>
      <c r="K6188" s="1" t="str">
        <f t="shared" si="1002"/>
        <v>&lt;177 micron (NGR)</v>
      </c>
      <c r="L6188">
        <v>6</v>
      </c>
      <c r="M6188" t="s">
        <v>56</v>
      </c>
      <c r="N6188">
        <v>103</v>
      </c>
      <c r="O6188">
        <v>82</v>
      </c>
      <c r="P6188">
        <v>21</v>
      </c>
      <c r="Q6188">
        <v>41</v>
      </c>
      <c r="R6188">
        <v>30</v>
      </c>
      <c r="S6188">
        <v>4</v>
      </c>
      <c r="T6188">
        <v>-0.2</v>
      </c>
      <c r="U6188">
        <v>235</v>
      </c>
      <c r="V6188">
        <v>2.34</v>
      </c>
      <c r="W6188">
        <v>0.2</v>
      </c>
      <c r="X6188">
        <v>9</v>
      </c>
      <c r="Y6188">
        <v>2</v>
      </c>
      <c r="Z6188">
        <v>41</v>
      </c>
      <c r="AA6188">
        <v>0.7</v>
      </c>
      <c r="AB6188">
        <v>1</v>
      </c>
      <c r="AC6188">
        <v>1090</v>
      </c>
      <c r="AD6188">
        <v>35</v>
      </c>
      <c r="AE6188">
        <v>2</v>
      </c>
      <c r="AF6188">
        <v>9</v>
      </c>
      <c r="AG6188">
        <v>10.3</v>
      </c>
      <c r="AH6188">
        <v>480</v>
      </c>
    </row>
    <row r="6189" spans="1:34" hidden="1" x14ac:dyDescent="0.25">
      <c r="A6189" t="s">
        <v>23552</v>
      </c>
      <c r="B6189" t="s">
        <v>23553</v>
      </c>
      <c r="C6189" s="1" t="str">
        <f t="shared" si="996"/>
        <v>21:0628</v>
      </c>
      <c r="D6189" s="1" t="str">
        <f t="shared" si="1000"/>
        <v>21:0196</v>
      </c>
      <c r="E6189" t="s">
        <v>23554</v>
      </c>
      <c r="F6189" t="s">
        <v>23555</v>
      </c>
      <c r="H6189">
        <v>63.856323400000001</v>
      </c>
      <c r="I6189">
        <v>-140.4864254</v>
      </c>
      <c r="J6189" s="1" t="str">
        <f t="shared" si="1001"/>
        <v>NGR bulk stream sediment</v>
      </c>
      <c r="K6189" s="1" t="str">
        <f t="shared" si="1002"/>
        <v>&lt;177 micron (NGR)</v>
      </c>
      <c r="L6189">
        <v>6</v>
      </c>
      <c r="M6189" t="s">
        <v>61</v>
      </c>
      <c r="N6189">
        <v>104</v>
      </c>
      <c r="O6189">
        <v>82</v>
      </c>
      <c r="P6189">
        <v>21</v>
      </c>
      <c r="Q6189">
        <v>17</v>
      </c>
      <c r="R6189">
        <v>12</v>
      </c>
      <c r="S6189">
        <v>6</v>
      </c>
      <c r="T6189">
        <v>-0.2</v>
      </c>
      <c r="U6189">
        <v>295</v>
      </c>
      <c r="V6189">
        <v>2.42</v>
      </c>
      <c r="W6189">
        <v>-0.2</v>
      </c>
      <c r="X6189">
        <v>6</v>
      </c>
      <c r="Y6189">
        <v>-2</v>
      </c>
      <c r="Z6189">
        <v>58</v>
      </c>
      <c r="AA6189">
        <v>0.6</v>
      </c>
      <c r="AB6189">
        <v>1</v>
      </c>
      <c r="AC6189">
        <v>1020</v>
      </c>
      <c r="AD6189">
        <v>30</v>
      </c>
      <c r="AE6189">
        <v>2</v>
      </c>
      <c r="AF6189">
        <v>6.7</v>
      </c>
      <c r="AG6189">
        <v>6.1</v>
      </c>
      <c r="AH6189">
        <v>360</v>
      </c>
    </row>
    <row r="6190" spans="1:34" hidden="1" x14ac:dyDescent="0.25">
      <c r="A6190" t="s">
        <v>23556</v>
      </c>
      <c r="B6190" t="s">
        <v>23557</v>
      </c>
      <c r="C6190" s="1" t="str">
        <f t="shared" si="996"/>
        <v>21:0628</v>
      </c>
      <c r="D6190" s="1" t="str">
        <f t="shared" si="1000"/>
        <v>21:0196</v>
      </c>
      <c r="E6190" t="s">
        <v>23558</v>
      </c>
      <c r="F6190" t="s">
        <v>23559</v>
      </c>
      <c r="H6190">
        <v>63.855288000000002</v>
      </c>
      <c r="I6190">
        <v>-140.4704577</v>
      </c>
      <c r="J6190" s="1" t="str">
        <f t="shared" si="1001"/>
        <v>NGR bulk stream sediment</v>
      </c>
      <c r="K6190" s="1" t="str">
        <f t="shared" si="1002"/>
        <v>&lt;177 micron (NGR)</v>
      </c>
      <c r="L6190">
        <v>6</v>
      </c>
      <c r="M6190" t="s">
        <v>66</v>
      </c>
      <c r="N6190">
        <v>105</v>
      </c>
      <c r="O6190">
        <v>84</v>
      </c>
      <c r="P6190">
        <v>28</v>
      </c>
      <c r="Q6190">
        <v>8</v>
      </c>
      <c r="R6190">
        <v>21</v>
      </c>
      <c r="S6190">
        <v>8</v>
      </c>
      <c r="T6190">
        <v>-0.2</v>
      </c>
      <c r="U6190">
        <v>360</v>
      </c>
      <c r="V6190">
        <v>2.6</v>
      </c>
      <c r="W6190">
        <v>-0.2</v>
      </c>
      <c r="X6190">
        <v>2</v>
      </c>
      <c r="Y6190">
        <v>-2</v>
      </c>
      <c r="Z6190">
        <v>53</v>
      </c>
      <c r="AA6190">
        <v>0.6</v>
      </c>
      <c r="AB6190">
        <v>-1</v>
      </c>
      <c r="AC6190">
        <v>1110</v>
      </c>
      <c r="AD6190">
        <v>45</v>
      </c>
      <c r="AE6190">
        <v>2</v>
      </c>
      <c r="AF6190">
        <v>9.4</v>
      </c>
      <c r="AG6190">
        <v>3.2</v>
      </c>
      <c r="AH6190">
        <v>310</v>
      </c>
    </row>
    <row r="6191" spans="1:34" hidden="1" x14ac:dyDescent="0.25">
      <c r="A6191" t="s">
        <v>23560</v>
      </c>
      <c r="B6191" t="s">
        <v>23561</v>
      </c>
      <c r="C6191" s="1" t="str">
        <f t="shared" si="996"/>
        <v>21:0628</v>
      </c>
      <c r="D6191" s="1" t="str">
        <f>HYPERLINK("http://geochem.nrcan.gc.ca/cdogs/content/svy/svy_e.htm", "")</f>
        <v/>
      </c>
      <c r="G6191" s="1" t="str">
        <f>HYPERLINK("http://geochem.nrcan.gc.ca/cdogs/content/cr_/cr_00079_e.htm", "79")</f>
        <v>79</v>
      </c>
      <c r="J6191" t="s">
        <v>69</v>
      </c>
      <c r="K6191" t="s">
        <v>70</v>
      </c>
      <c r="L6191">
        <v>6</v>
      </c>
      <c r="M6191" t="s">
        <v>71</v>
      </c>
      <c r="N6191">
        <v>106</v>
      </c>
      <c r="O6191">
        <v>117</v>
      </c>
      <c r="P6191">
        <v>82</v>
      </c>
      <c r="Q6191">
        <v>17</v>
      </c>
      <c r="R6191">
        <v>214</v>
      </c>
      <c r="S6191">
        <v>19</v>
      </c>
      <c r="T6191">
        <v>-0.2</v>
      </c>
      <c r="U6191">
        <v>860</v>
      </c>
      <c r="V6191">
        <v>3.21</v>
      </c>
      <c r="W6191">
        <v>1</v>
      </c>
      <c r="X6191">
        <v>6</v>
      </c>
      <c r="Y6191">
        <v>-2</v>
      </c>
      <c r="Z6191">
        <v>69</v>
      </c>
      <c r="AA6191">
        <v>0.7</v>
      </c>
      <c r="AB6191">
        <v>-1</v>
      </c>
      <c r="AC6191">
        <v>858</v>
      </c>
      <c r="AD6191">
        <v>45</v>
      </c>
      <c r="AE6191">
        <v>2</v>
      </c>
      <c r="AF6191">
        <v>5</v>
      </c>
      <c r="AG6191">
        <v>3.8</v>
      </c>
      <c r="AH6191">
        <v>360</v>
      </c>
    </row>
    <row r="6192" spans="1:34" hidden="1" x14ac:dyDescent="0.25">
      <c r="A6192" t="s">
        <v>23562</v>
      </c>
      <c r="B6192" t="s">
        <v>23563</v>
      </c>
      <c r="C6192" s="1" t="str">
        <f t="shared" si="996"/>
        <v>21:0628</v>
      </c>
      <c r="D6192" s="1" t="str">
        <f t="shared" ref="D6192:D6214" si="1003">HYPERLINK("http://geochem.nrcan.gc.ca/cdogs/content/svy/svy210196_e.htm", "21:0196")</f>
        <v>21:0196</v>
      </c>
      <c r="E6192" t="s">
        <v>23564</v>
      </c>
      <c r="F6192" t="s">
        <v>23565</v>
      </c>
      <c r="H6192">
        <v>63.8383562</v>
      </c>
      <c r="I6192">
        <v>-140.4863052</v>
      </c>
      <c r="J6192" s="1" t="str">
        <f t="shared" ref="J6192:J6214" si="1004">HYPERLINK("http://geochem.nrcan.gc.ca/cdogs/content/kwd/kwd020030_e.htm", "NGR bulk stream sediment")</f>
        <v>NGR bulk stream sediment</v>
      </c>
      <c r="K6192" s="1" t="str">
        <f t="shared" ref="K6192:K6214" si="1005">HYPERLINK("http://geochem.nrcan.gc.ca/cdogs/content/kwd/kwd080006_e.htm", "&lt;177 micron (NGR)")</f>
        <v>&lt;177 micron (NGR)</v>
      </c>
      <c r="L6192">
        <v>6</v>
      </c>
      <c r="M6192" t="s">
        <v>76</v>
      </c>
      <c r="N6192">
        <v>107</v>
      </c>
      <c r="O6192">
        <v>83</v>
      </c>
      <c r="P6192">
        <v>24</v>
      </c>
      <c r="Q6192">
        <v>11</v>
      </c>
      <c r="R6192">
        <v>16</v>
      </c>
      <c r="S6192">
        <v>7</v>
      </c>
      <c r="T6192">
        <v>-0.2</v>
      </c>
      <c r="U6192">
        <v>240</v>
      </c>
      <c r="V6192">
        <v>2.2400000000000002</v>
      </c>
      <c r="W6192">
        <v>-0.2</v>
      </c>
      <c r="X6192">
        <v>3</v>
      </c>
      <c r="Y6192">
        <v>-2</v>
      </c>
      <c r="Z6192">
        <v>43</v>
      </c>
      <c r="AA6192">
        <v>0.7</v>
      </c>
      <c r="AB6192">
        <v>-1</v>
      </c>
      <c r="AC6192">
        <v>1000</v>
      </c>
      <c r="AD6192">
        <v>45</v>
      </c>
      <c r="AE6192">
        <v>2</v>
      </c>
      <c r="AF6192">
        <v>8.6</v>
      </c>
      <c r="AG6192">
        <v>5.2</v>
      </c>
      <c r="AH6192">
        <v>250</v>
      </c>
    </row>
    <row r="6193" spans="1:34" hidden="1" x14ac:dyDescent="0.25">
      <c r="A6193" t="s">
        <v>23566</v>
      </c>
      <c r="B6193" t="s">
        <v>23567</v>
      </c>
      <c r="C6193" s="1" t="str">
        <f t="shared" si="996"/>
        <v>21:0628</v>
      </c>
      <c r="D6193" s="1" t="str">
        <f t="shared" si="1003"/>
        <v>21:0196</v>
      </c>
      <c r="E6193" t="s">
        <v>23568</v>
      </c>
      <c r="F6193" t="s">
        <v>23569</v>
      </c>
      <c r="H6193">
        <v>63.878891899999999</v>
      </c>
      <c r="I6193">
        <v>-140.5934365</v>
      </c>
      <c r="J6193" s="1" t="str">
        <f t="shared" si="1004"/>
        <v>NGR bulk stream sediment</v>
      </c>
      <c r="K6193" s="1" t="str">
        <f t="shared" si="1005"/>
        <v>&lt;177 micron (NGR)</v>
      </c>
      <c r="L6193">
        <v>6</v>
      </c>
      <c r="M6193" t="s">
        <v>81</v>
      </c>
      <c r="N6193">
        <v>108</v>
      </c>
      <c r="O6193">
        <v>82</v>
      </c>
      <c r="P6193">
        <v>22</v>
      </c>
      <c r="Q6193">
        <v>12</v>
      </c>
      <c r="R6193">
        <v>42</v>
      </c>
      <c r="S6193">
        <v>7</v>
      </c>
      <c r="T6193">
        <v>-0.2</v>
      </c>
      <c r="U6193">
        <v>194</v>
      </c>
      <c r="V6193">
        <v>2.2599999999999998</v>
      </c>
      <c r="W6193">
        <v>-0.2</v>
      </c>
      <c r="X6193">
        <v>2</v>
      </c>
      <c r="Y6193">
        <v>-2</v>
      </c>
      <c r="Z6193">
        <v>37</v>
      </c>
      <c r="AA6193">
        <v>0.3</v>
      </c>
      <c r="AB6193">
        <v>-1</v>
      </c>
      <c r="AC6193">
        <v>1130</v>
      </c>
      <c r="AD6193">
        <v>55</v>
      </c>
      <c r="AE6193">
        <v>2</v>
      </c>
      <c r="AF6193">
        <v>11.2</v>
      </c>
      <c r="AG6193">
        <v>3.3</v>
      </c>
      <c r="AH6193">
        <v>410</v>
      </c>
    </row>
    <row r="6194" spans="1:34" hidden="1" x14ac:dyDescent="0.25">
      <c r="A6194" t="s">
        <v>23570</v>
      </c>
      <c r="B6194" t="s">
        <v>23571</v>
      </c>
      <c r="C6194" s="1" t="str">
        <f t="shared" si="996"/>
        <v>21:0628</v>
      </c>
      <c r="D6194" s="1" t="str">
        <f t="shared" si="1003"/>
        <v>21:0196</v>
      </c>
      <c r="E6194" t="s">
        <v>23542</v>
      </c>
      <c r="F6194" t="s">
        <v>23572</v>
      </c>
      <c r="H6194">
        <v>63.904541899999998</v>
      </c>
      <c r="I6194">
        <v>-140.71917429999999</v>
      </c>
      <c r="J6194" s="1" t="str">
        <f t="shared" si="1004"/>
        <v>NGR bulk stream sediment</v>
      </c>
      <c r="K6194" s="1" t="str">
        <f t="shared" si="1005"/>
        <v>&lt;177 micron (NGR)</v>
      </c>
      <c r="L6194">
        <v>6</v>
      </c>
      <c r="M6194" t="s">
        <v>51</v>
      </c>
      <c r="N6194">
        <v>109</v>
      </c>
      <c r="O6194">
        <v>144</v>
      </c>
      <c r="P6194">
        <v>24</v>
      </c>
      <c r="Q6194">
        <v>52</v>
      </c>
      <c r="R6194">
        <v>22</v>
      </c>
      <c r="S6194">
        <v>7</v>
      </c>
      <c r="T6194">
        <v>-0.2</v>
      </c>
      <c r="U6194">
        <v>400</v>
      </c>
      <c r="V6194">
        <v>2.41</v>
      </c>
      <c r="W6194">
        <v>1.1000000000000001</v>
      </c>
      <c r="X6194">
        <v>18</v>
      </c>
      <c r="Y6194">
        <v>4</v>
      </c>
      <c r="Z6194">
        <v>42</v>
      </c>
      <c r="AA6194">
        <v>6.7</v>
      </c>
      <c r="AB6194">
        <v>1</v>
      </c>
      <c r="AC6194">
        <v>1160</v>
      </c>
      <c r="AD6194">
        <v>45</v>
      </c>
      <c r="AE6194">
        <v>8</v>
      </c>
      <c r="AF6194">
        <v>11.4</v>
      </c>
      <c r="AG6194">
        <v>19.3</v>
      </c>
      <c r="AH6194">
        <v>310</v>
      </c>
    </row>
    <row r="6195" spans="1:34" hidden="1" x14ac:dyDescent="0.25">
      <c r="A6195" t="s">
        <v>23573</v>
      </c>
      <c r="B6195" t="s">
        <v>23574</v>
      </c>
      <c r="C6195" s="1" t="str">
        <f t="shared" si="996"/>
        <v>21:0628</v>
      </c>
      <c r="D6195" s="1" t="str">
        <f t="shared" si="1003"/>
        <v>21:0196</v>
      </c>
      <c r="E6195" t="s">
        <v>23542</v>
      </c>
      <c r="F6195" t="s">
        <v>23575</v>
      </c>
      <c r="H6195">
        <v>63.904541899999998</v>
      </c>
      <c r="I6195">
        <v>-140.71917429999999</v>
      </c>
      <c r="J6195" s="1" t="str">
        <f t="shared" si="1004"/>
        <v>NGR bulk stream sediment</v>
      </c>
      <c r="K6195" s="1" t="str">
        <f t="shared" si="1005"/>
        <v>&lt;177 micron (NGR)</v>
      </c>
      <c r="L6195">
        <v>6</v>
      </c>
      <c r="M6195" t="s">
        <v>47</v>
      </c>
      <c r="N6195">
        <v>110</v>
      </c>
      <c r="O6195">
        <v>133</v>
      </c>
      <c r="P6195">
        <v>23</v>
      </c>
      <c r="Q6195">
        <v>53</v>
      </c>
      <c r="R6195">
        <v>20</v>
      </c>
      <c r="S6195">
        <v>6</v>
      </c>
      <c r="T6195">
        <v>-0.2</v>
      </c>
      <c r="U6195">
        <v>350</v>
      </c>
      <c r="V6195">
        <v>2.31</v>
      </c>
      <c r="W6195">
        <v>0.9</v>
      </c>
      <c r="X6195">
        <v>17</v>
      </c>
      <c r="Y6195">
        <v>3</v>
      </c>
      <c r="Z6195">
        <v>41</v>
      </c>
      <c r="AA6195">
        <v>0.4</v>
      </c>
      <c r="AB6195">
        <v>-1</v>
      </c>
      <c r="AC6195">
        <v>1100</v>
      </c>
      <c r="AD6195">
        <v>55</v>
      </c>
      <c r="AE6195">
        <v>8</v>
      </c>
      <c r="AF6195">
        <v>10.8</v>
      </c>
      <c r="AG6195">
        <v>15.2</v>
      </c>
      <c r="AH6195">
        <v>290</v>
      </c>
    </row>
    <row r="6196" spans="1:34" hidden="1" x14ac:dyDescent="0.25">
      <c r="A6196" t="s">
        <v>23576</v>
      </c>
      <c r="B6196" t="s">
        <v>23577</v>
      </c>
      <c r="C6196" s="1" t="str">
        <f t="shared" si="996"/>
        <v>21:0628</v>
      </c>
      <c r="D6196" s="1" t="str">
        <f t="shared" si="1003"/>
        <v>21:0196</v>
      </c>
      <c r="E6196" t="s">
        <v>23578</v>
      </c>
      <c r="F6196" t="s">
        <v>23579</v>
      </c>
      <c r="H6196">
        <v>63.883625700000003</v>
      </c>
      <c r="I6196">
        <v>-140.71594060000001</v>
      </c>
      <c r="J6196" s="1" t="str">
        <f t="shared" si="1004"/>
        <v>NGR bulk stream sediment</v>
      </c>
      <c r="K6196" s="1" t="str">
        <f t="shared" si="1005"/>
        <v>&lt;177 micron (NGR)</v>
      </c>
      <c r="L6196">
        <v>6</v>
      </c>
      <c r="M6196" t="s">
        <v>86</v>
      </c>
      <c r="N6196">
        <v>111</v>
      </c>
      <c r="O6196">
        <v>87</v>
      </c>
      <c r="P6196">
        <v>17</v>
      </c>
      <c r="Q6196">
        <v>10</v>
      </c>
      <c r="R6196">
        <v>20</v>
      </c>
      <c r="S6196">
        <v>7</v>
      </c>
      <c r="T6196">
        <v>-0.2</v>
      </c>
      <c r="U6196">
        <v>340</v>
      </c>
      <c r="V6196">
        <v>3.09</v>
      </c>
      <c r="W6196">
        <v>-0.2</v>
      </c>
      <c r="X6196">
        <v>2</v>
      </c>
      <c r="Y6196">
        <v>-2</v>
      </c>
      <c r="Z6196">
        <v>52</v>
      </c>
      <c r="AA6196">
        <v>0.3</v>
      </c>
      <c r="AB6196">
        <v>1</v>
      </c>
      <c r="AC6196">
        <v>911</v>
      </c>
      <c r="AD6196">
        <v>55</v>
      </c>
      <c r="AE6196">
        <v>2</v>
      </c>
      <c r="AF6196">
        <v>12.6</v>
      </c>
      <c r="AG6196">
        <v>7.4</v>
      </c>
      <c r="AH6196">
        <v>540</v>
      </c>
    </row>
    <row r="6197" spans="1:34" hidden="1" x14ac:dyDescent="0.25">
      <c r="A6197" t="s">
        <v>23580</v>
      </c>
      <c r="B6197" t="s">
        <v>23581</v>
      </c>
      <c r="C6197" s="1" t="str">
        <f t="shared" si="996"/>
        <v>21:0628</v>
      </c>
      <c r="D6197" s="1" t="str">
        <f t="shared" si="1003"/>
        <v>21:0196</v>
      </c>
      <c r="E6197" t="s">
        <v>23582</v>
      </c>
      <c r="F6197" t="s">
        <v>23583</v>
      </c>
      <c r="H6197">
        <v>63.870549599999997</v>
      </c>
      <c r="I6197">
        <v>-140.7249454</v>
      </c>
      <c r="J6197" s="1" t="str">
        <f t="shared" si="1004"/>
        <v>NGR bulk stream sediment</v>
      </c>
      <c r="K6197" s="1" t="str">
        <f t="shared" si="1005"/>
        <v>&lt;177 micron (NGR)</v>
      </c>
      <c r="L6197">
        <v>6</v>
      </c>
      <c r="M6197" t="s">
        <v>91</v>
      </c>
      <c r="N6197">
        <v>112</v>
      </c>
      <c r="O6197">
        <v>109</v>
      </c>
      <c r="P6197">
        <v>11</v>
      </c>
      <c r="Q6197">
        <v>21</v>
      </c>
      <c r="R6197">
        <v>14</v>
      </c>
      <c r="S6197">
        <v>5</v>
      </c>
      <c r="T6197">
        <v>-0.2</v>
      </c>
      <c r="U6197">
        <v>330</v>
      </c>
      <c r="V6197">
        <v>1.84</v>
      </c>
      <c r="W6197">
        <v>0.4</v>
      </c>
      <c r="X6197">
        <v>2</v>
      </c>
      <c r="Y6197">
        <v>-2</v>
      </c>
      <c r="Z6197">
        <v>31</v>
      </c>
      <c r="AA6197">
        <v>0.6</v>
      </c>
      <c r="AB6197">
        <v>1</v>
      </c>
      <c r="AC6197">
        <v>419</v>
      </c>
      <c r="AD6197">
        <v>25</v>
      </c>
      <c r="AE6197">
        <v>2</v>
      </c>
      <c r="AF6197">
        <v>5.8</v>
      </c>
      <c r="AG6197">
        <v>19.3</v>
      </c>
      <c r="AH6197">
        <v>380</v>
      </c>
    </row>
    <row r="6198" spans="1:34" hidden="1" x14ac:dyDescent="0.25">
      <c r="A6198" t="s">
        <v>23584</v>
      </c>
      <c r="B6198" t="s">
        <v>23585</v>
      </c>
      <c r="C6198" s="1" t="str">
        <f t="shared" si="996"/>
        <v>21:0628</v>
      </c>
      <c r="D6198" s="1" t="str">
        <f t="shared" si="1003"/>
        <v>21:0196</v>
      </c>
      <c r="E6198" t="s">
        <v>23586</v>
      </c>
      <c r="F6198" t="s">
        <v>23587</v>
      </c>
      <c r="H6198">
        <v>63.8551979</v>
      </c>
      <c r="I6198">
        <v>-140.7038374</v>
      </c>
      <c r="J6198" s="1" t="str">
        <f t="shared" si="1004"/>
        <v>NGR bulk stream sediment</v>
      </c>
      <c r="K6198" s="1" t="str">
        <f t="shared" si="1005"/>
        <v>&lt;177 micron (NGR)</v>
      </c>
      <c r="L6198">
        <v>6</v>
      </c>
      <c r="M6198" t="s">
        <v>96</v>
      </c>
      <c r="N6198">
        <v>113</v>
      </c>
      <c r="O6198">
        <v>56</v>
      </c>
      <c r="P6198">
        <v>11</v>
      </c>
      <c r="Q6198">
        <v>10</v>
      </c>
      <c r="R6198">
        <v>11</v>
      </c>
      <c r="S6198">
        <v>5</v>
      </c>
      <c r="T6198">
        <v>-0.2</v>
      </c>
      <c r="U6198">
        <v>240</v>
      </c>
      <c r="V6198">
        <v>1.6</v>
      </c>
      <c r="W6198">
        <v>-0.2</v>
      </c>
      <c r="X6198">
        <v>1</v>
      </c>
      <c r="Y6198">
        <v>-2</v>
      </c>
      <c r="Z6198">
        <v>29</v>
      </c>
      <c r="AA6198">
        <v>0.3</v>
      </c>
      <c r="AB6198">
        <v>-1</v>
      </c>
      <c r="AC6198">
        <v>664</v>
      </c>
      <c r="AD6198">
        <v>25</v>
      </c>
      <c r="AE6198">
        <v>12</v>
      </c>
      <c r="AF6198">
        <v>7</v>
      </c>
      <c r="AG6198">
        <v>19</v>
      </c>
      <c r="AH6198">
        <v>550</v>
      </c>
    </row>
    <row r="6199" spans="1:34" hidden="1" x14ac:dyDescent="0.25">
      <c r="A6199" t="s">
        <v>23588</v>
      </c>
      <c r="B6199" t="s">
        <v>23589</v>
      </c>
      <c r="C6199" s="1" t="str">
        <f t="shared" si="996"/>
        <v>21:0628</v>
      </c>
      <c r="D6199" s="1" t="str">
        <f t="shared" si="1003"/>
        <v>21:0196</v>
      </c>
      <c r="E6199" t="s">
        <v>23590</v>
      </c>
      <c r="F6199" t="s">
        <v>23591</v>
      </c>
      <c r="H6199">
        <v>63.851087999999997</v>
      </c>
      <c r="I6199">
        <v>-140.64412809999999</v>
      </c>
      <c r="J6199" s="1" t="str">
        <f t="shared" si="1004"/>
        <v>NGR bulk stream sediment</v>
      </c>
      <c r="K6199" s="1" t="str">
        <f t="shared" si="1005"/>
        <v>&lt;177 micron (NGR)</v>
      </c>
      <c r="L6199">
        <v>6</v>
      </c>
      <c r="M6199" t="s">
        <v>101</v>
      </c>
      <c r="N6199">
        <v>114</v>
      </c>
      <c r="O6199">
        <v>97</v>
      </c>
      <c r="P6199">
        <v>13</v>
      </c>
      <c r="Q6199">
        <v>23</v>
      </c>
      <c r="R6199">
        <v>14</v>
      </c>
      <c r="S6199">
        <v>6</v>
      </c>
      <c r="T6199">
        <v>-0.2</v>
      </c>
      <c r="U6199">
        <v>240</v>
      </c>
      <c r="V6199">
        <v>1.83</v>
      </c>
      <c r="W6199">
        <v>-0.2</v>
      </c>
      <c r="X6199">
        <v>4</v>
      </c>
      <c r="Y6199">
        <v>-2</v>
      </c>
      <c r="Z6199">
        <v>33</v>
      </c>
      <c r="AA6199">
        <v>0.3</v>
      </c>
      <c r="AB6199">
        <v>-1</v>
      </c>
      <c r="AC6199">
        <v>904</v>
      </c>
      <c r="AD6199">
        <v>45</v>
      </c>
      <c r="AE6199">
        <v>16</v>
      </c>
      <c r="AF6199">
        <v>9</v>
      </c>
      <c r="AG6199">
        <v>19.5</v>
      </c>
      <c r="AH6199">
        <v>560</v>
      </c>
    </row>
    <row r="6200" spans="1:34" hidden="1" x14ac:dyDescent="0.25">
      <c r="A6200" t="s">
        <v>23592</v>
      </c>
      <c r="B6200" t="s">
        <v>23593</v>
      </c>
      <c r="C6200" s="1" t="str">
        <f t="shared" si="996"/>
        <v>21:0628</v>
      </c>
      <c r="D6200" s="1" t="str">
        <f t="shared" si="1003"/>
        <v>21:0196</v>
      </c>
      <c r="E6200" t="s">
        <v>23594</v>
      </c>
      <c r="F6200" t="s">
        <v>23595</v>
      </c>
      <c r="H6200">
        <v>63.840433699999998</v>
      </c>
      <c r="I6200">
        <v>-140.52725000000001</v>
      </c>
      <c r="J6200" s="1" t="str">
        <f t="shared" si="1004"/>
        <v>NGR bulk stream sediment</v>
      </c>
      <c r="K6200" s="1" t="str">
        <f t="shared" si="1005"/>
        <v>&lt;177 micron (NGR)</v>
      </c>
      <c r="L6200">
        <v>6</v>
      </c>
      <c r="M6200" t="s">
        <v>106</v>
      </c>
      <c r="N6200">
        <v>115</v>
      </c>
      <c r="O6200">
        <v>46</v>
      </c>
      <c r="P6200">
        <v>8</v>
      </c>
      <c r="Q6200">
        <v>6</v>
      </c>
      <c r="R6200">
        <v>8</v>
      </c>
      <c r="S6200">
        <v>3</v>
      </c>
      <c r="T6200">
        <v>-0.2</v>
      </c>
      <c r="U6200">
        <v>180</v>
      </c>
      <c r="V6200">
        <v>1.57</v>
      </c>
      <c r="W6200">
        <v>-0.2</v>
      </c>
      <c r="X6200">
        <v>1</v>
      </c>
      <c r="Y6200">
        <v>-2</v>
      </c>
      <c r="Z6200">
        <v>26</v>
      </c>
      <c r="AA6200">
        <v>-0.2</v>
      </c>
      <c r="AB6200">
        <v>-1</v>
      </c>
      <c r="AC6200">
        <v>680</v>
      </c>
      <c r="AD6200">
        <v>25</v>
      </c>
      <c r="AE6200">
        <v>2</v>
      </c>
      <c r="AF6200">
        <v>2.8</v>
      </c>
      <c r="AG6200">
        <v>12.6</v>
      </c>
      <c r="AH6200">
        <v>400</v>
      </c>
    </row>
    <row r="6201" spans="1:34" hidden="1" x14ac:dyDescent="0.25">
      <c r="A6201" t="s">
        <v>23596</v>
      </c>
      <c r="B6201" t="s">
        <v>23597</v>
      </c>
      <c r="C6201" s="1" t="str">
        <f t="shared" si="996"/>
        <v>21:0628</v>
      </c>
      <c r="D6201" s="1" t="str">
        <f t="shared" si="1003"/>
        <v>21:0196</v>
      </c>
      <c r="E6201" t="s">
        <v>23598</v>
      </c>
      <c r="F6201" t="s">
        <v>23599</v>
      </c>
      <c r="H6201">
        <v>63.850455699999998</v>
      </c>
      <c r="I6201">
        <v>-140.56372769999999</v>
      </c>
      <c r="J6201" s="1" t="str">
        <f t="shared" si="1004"/>
        <v>NGR bulk stream sediment</v>
      </c>
      <c r="K6201" s="1" t="str">
        <f t="shared" si="1005"/>
        <v>&lt;177 micron (NGR)</v>
      </c>
      <c r="L6201">
        <v>6</v>
      </c>
      <c r="M6201" t="s">
        <v>111</v>
      </c>
      <c r="N6201">
        <v>116</v>
      </c>
      <c r="O6201">
        <v>89</v>
      </c>
      <c r="P6201">
        <v>23</v>
      </c>
      <c r="Q6201">
        <v>13</v>
      </c>
      <c r="R6201">
        <v>30</v>
      </c>
      <c r="S6201">
        <v>7</v>
      </c>
      <c r="T6201">
        <v>-0.2</v>
      </c>
      <c r="U6201">
        <v>220</v>
      </c>
      <c r="V6201">
        <v>2.38</v>
      </c>
      <c r="W6201">
        <v>-0.2</v>
      </c>
      <c r="X6201">
        <v>2</v>
      </c>
      <c r="Y6201">
        <v>-2</v>
      </c>
      <c r="Z6201">
        <v>37</v>
      </c>
      <c r="AA6201">
        <v>-0.2</v>
      </c>
      <c r="AB6201">
        <v>1</v>
      </c>
      <c r="AC6201">
        <v>1060</v>
      </c>
      <c r="AD6201">
        <v>45</v>
      </c>
      <c r="AE6201">
        <v>2</v>
      </c>
      <c r="AF6201">
        <v>6.2</v>
      </c>
      <c r="AG6201">
        <v>4.4000000000000004</v>
      </c>
      <c r="AH6201">
        <v>215</v>
      </c>
    </row>
    <row r="6202" spans="1:34" hidden="1" x14ac:dyDescent="0.25">
      <c r="A6202" t="s">
        <v>23600</v>
      </c>
      <c r="B6202" t="s">
        <v>23601</v>
      </c>
      <c r="C6202" s="1" t="str">
        <f t="shared" si="996"/>
        <v>21:0628</v>
      </c>
      <c r="D6202" s="1" t="str">
        <f t="shared" si="1003"/>
        <v>21:0196</v>
      </c>
      <c r="E6202" t="s">
        <v>23602</v>
      </c>
      <c r="F6202" t="s">
        <v>23603</v>
      </c>
      <c r="H6202">
        <v>63.838051200000002</v>
      </c>
      <c r="I6202">
        <v>-140.5844697</v>
      </c>
      <c r="J6202" s="1" t="str">
        <f t="shared" si="1004"/>
        <v>NGR bulk stream sediment</v>
      </c>
      <c r="K6202" s="1" t="str">
        <f t="shared" si="1005"/>
        <v>&lt;177 micron (NGR)</v>
      </c>
      <c r="L6202">
        <v>6</v>
      </c>
      <c r="M6202" t="s">
        <v>116</v>
      </c>
      <c r="N6202">
        <v>117</v>
      </c>
      <c r="O6202">
        <v>59</v>
      </c>
      <c r="P6202">
        <v>12</v>
      </c>
      <c r="Q6202">
        <v>7</v>
      </c>
      <c r="R6202">
        <v>13</v>
      </c>
      <c r="S6202">
        <v>8</v>
      </c>
      <c r="T6202">
        <v>-0.2</v>
      </c>
      <c r="U6202">
        <v>174</v>
      </c>
      <c r="V6202">
        <v>1.86</v>
      </c>
      <c r="W6202">
        <v>-0.2</v>
      </c>
      <c r="X6202">
        <v>2</v>
      </c>
      <c r="Y6202">
        <v>-2</v>
      </c>
      <c r="Z6202">
        <v>34</v>
      </c>
      <c r="AA6202">
        <v>0.8</v>
      </c>
      <c r="AB6202">
        <v>-1</v>
      </c>
      <c r="AC6202">
        <v>776</v>
      </c>
      <c r="AD6202">
        <v>25</v>
      </c>
      <c r="AE6202">
        <v>2</v>
      </c>
      <c r="AF6202">
        <v>3.6</v>
      </c>
      <c r="AG6202">
        <v>11.4</v>
      </c>
      <c r="AH6202">
        <v>290</v>
      </c>
    </row>
    <row r="6203" spans="1:34" hidden="1" x14ac:dyDescent="0.25">
      <c r="A6203" t="s">
        <v>23604</v>
      </c>
      <c r="B6203" t="s">
        <v>23605</v>
      </c>
      <c r="C6203" s="1" t="str">
        <f t="shared" si="996"/>
        <v>21:0628</v>
      </c>
      <c r="D6203" s="1" t="str">
        <f t="shared" si="1003"/>
        <v>21:0196</v>
      </c>
      <c r="E6203" t="s">
        <v>23606</v>
      </c>
      <c r="F6203" t="s">
        <v>23607</v>
      </c>
      <c r="H6203">
        <v>63.8480566</v>
      </c>
      <c r="I6203">
        <v>-140.66767239999999</v>
      </c>
      <c r="J6203" s="1" t="str">
        <f t="shared" si="1004"/>
        <v>NGR bulk stream sediment</v>
      </c>
      <c r="K6203" s="1" t="str">
        <f t="shared" si="1005"/>
        <v>&lt;177 micron (NGR)</v>
      </c>
      <c r="L6203">
        <v>6</v>
      </c>
      <c r="M6203" t="s">
        <v>121</v>
      </c>
      <c r="N6203">
        <v>118</v>
      </c>
      <c r="O6203">
        <v>75</v>
      </c>
      <c r="P6203">
        <v>12</v>
      </c>
      <c r="Q6203">
        <v>8</v>
      </c>
      <c r="R6203">
        <v>14</v>
      </c>
      <c r="S6203">
        <v>8</v>
      </c>
      <c r="T6203">
        <v>-0.2</v>
      </c>
      <c r="U6203">
        <v>310</v>
      </c>
      <c r="V6203">
        <v>1.99</v>
      </c>
      <c r="W6203">
        <v>-0.2</v>
      </c>
      <c r="X6203">
        <v>1</v>
      </c>
      <c r="Y6203">
        <v>-2</v>
      </c>
      <c r="Z6203">
        <v>36</v>
      </c>
      <c r="AA6203">
        <v>-0.2</v>
      </c>
      <c r="AB6203">
        <v>1</v>
      </c>
      <c r="AC6203">
        <v>856</v>
      </c>
      <c r="AD6203">
        <v>35</v>
      </c>
      <c r="AE6203">
        <v>2</v>
      </c>
      <c r="AF6203">
        <v>5.8</v>
      </c>
      <c r="AG6203">
        <v>11.2</v>
      </c>
      <c r="AH6203">
        <v>570</v>
      </c>
    </row>
    <row r="6204" spans="1:34" hidden="1" x14ac:dyDescent="0.25">
      <c r="A6204" t="s">
        <v>23608</v>
      </c>
      <c r="B6204" t="s">
        <v>23609</v>
      </c>
      <c r="C6204" s="1" t="str">
        <f t="shared" si="996"/>
        <v>21:0628</v>
      </c>
      <c r="D6204" s="1" t="str">
        <f t="shared" si="1003"/>
        <v>21:0196</v>
      </c>
      <c r="E6204" t="s">
        <v>23610</v>
      </c>
      <c r="F6204" t="s">
        <v>23611</v>
      </c>
      <c r="H6204">
        <v>63.860230000000001</v>
      </c>
      <c r="I6204">
        <v>-140.7026252</v>
      </c>
      <c r="J6204" s="1" t="str">
        <f t="shared" si="1004"/>
        <v>NGR bulk stream sediment</v>
      </c>
      <c r="K6204" s="1" t="str">
        <f t="shared" si="1005"/>
        <v>&lt;177 micron (NGR)</v>
      </c>
      <c r="L6204">
        <v>6</v>
      </c>
      <c r="M6204" t="s">
        <v>126</v>
      </c>
      <c r="N6204">
        <v>119</v>
      </c>
      <c r="O6204">
        <v>100</v>
      </c>
      <c r="P6204">
        <v>15</v>
      </c>
      <c r="Q6204">
        <v>34</v>
      </c>
      <c r="R6204">
        <v>16</v>
      </c>
      <c r="S6204">
        <v>7</v>
      </c>
      <c r="T6204">
        <v>-0.2</v>
      </c>
      <c r="U6204">
        <v>240</v>
      </c>
      <c r="V6204">
        <v>2.06</v>
      </c>
      <c r="W6204">
        <v>-0.2</v>
      </c>
      <c r="X6204">
        <v>9</v>
      </c>
      <c r="Y6204">
        <v>-2</v>
      </c>
      <c r="Z6204">
        <v>36</v>
      </c>
      <c r="AA6204">
        <v>0.4</v>
      </c>
      <c r="AB6204">
        <v>1</v>
      </c>
      <c r="AC6204">
        <v>892</v>
      </c>
      <c r="AD6204">
        <v>25</v>
      </c>
      <c r="AE6204">
        <v>2</v>
      </c>
      <c r="AF6204">
        <v>5.2</v>
      </c>
      <c r="AG6204">
        <v>11.1</v>
      </c>
      <c r="AH6204">
        <v>380</v>
      </c>
    </row>
    <row r="6205" spans="1:34" hidden="1" x14ac:dyDescent="0.25">
      <c r="A6205" t="s">
        <v>23612</v>
      </c>
      <c r="B6205" t="s">
        <v>23613</v>
      </c>
      <c r="C6205" s="1" t="str">
        <f t="shared" si="996"/>
        <v>21:0628</v>
      </c>
      <c r="D6205" s="1" t="str">
        <f t="shared" si="1003"/>
        <v>21:0196</v>
      </c>
      <c r="E6205" t="s">
        <v>23614</v>
      </c>
      <c r="F6205" t="s">
        <v>23615</v>
      </c>
      <c r="H6205">
        <v>63.527158900000003</v>
      </c>
      <c r="I6205">
        <v>-140.69332700000001</v>
      </c>
      <c r="J6205" s="1" t="str">
        <f t="shared" si="1004"/>
        <v>NGR bulk stream sediment</v>
      </c>
      <c r="K6205" s="1" t="str">
        <f t="shared" si="1005"/>
        <v>&lt;177 micron (NGR)</v>
      </c>
      <c r="L6205">
        <v>6</v>
      </c>
      <c r="M6205" t="s">
        <v>131</v>
      </c>
      <c r="N6205">
        <v>120</v>
      </c>
      <c r="O6205">
        <v>62</v>
      </c>
      <c r="P6205">
        <v>15</v>
      </c>
      <c r="Q6205">
        <v>12</v>
      </c>
      <c r="R6205">
        <v>13</v>
      </c>
      <c r="S6205">
        <v>5</v>
      </c>
      <c r="T6205">
        <v>-0.2</v>
      </c>
      <c r="U6205">
        <v>210</v>
      </c>
      <c r="V6205">
        <v>1.65</v>
      </c>
      <c r="W6205">
        <v>-0.2</v>
      </c>
      <c r="X6205">
        <v>1</v>
      </c>
      <c r="Y6205">
        <v>-2</v>
      </c>
      <c r="Z6205">
        <v>31</v>
      </c>
      <c r="AA6205">
        <v>-0.2</v>
      </c>
      <c r="AB6205">
        <v>1</v>
      </c>
      <c r="AC6205">
        <v>824</v>
      </c>
      <c r="AD6205">
        <v>35</v>
      </c>
      <c r="AE6205">
        <v>2</v>
      </c>
      <c r="AF6205">
        <v>5.8</v>
      </c>
      <c r="AG6205">
        <v>4.9000000000000004</v>
      </c>
      <c r="AH6205">
        <v>360</v>
      </c>
    </row>
    <row r="6206" spans="1:34" hidden="1" x14ac:dyDescent="0.25">
      <c r="A6206" t="s">
        <v>23616</v>
      </c>
      <c r="B6206" t="s">
        <v>23617</v>
      </c>
      <c r="C6206" s="1" t="str">
        <f t="shared" si="996"/>
        <v>21:0628</v>
      </c>
      <c r="D6206" s="1" t="str">
        <f t="shared" si="1003"/>
        <v>21:0196</v>
      </c>
      <c r="E6206" t="s">
        <v>23618</v>
      </c>
      <c r="F6206" t="s">
        <v>23619</v>
      </c>
      <c r="H6206">
        <v>63.579324999999997</v>
      </c>
      <c r="I6206">
        <v>-140.6682074</v>
      </c>
      <c r="J6206" s="1" t="str">
        <f t="shared" si="1004"/>
        <v>NGR bulk stream sediment</v>
      </c>
      <c r="K6206" s="1" t="str">
        <f t="shared" si="1005"/>
        <v>&lt;177 micron (NGR)</v>
      </c>
      <c r="L6206">
        <v>7</v>
      </c>
      <c r="M6206" t="s">
        <v>38</v>
      </c>
      <c r="N6206">
        <v>121</v>
      </c>
      <c r="O6206">
        <v>64</v>
      </c>
      <c r="P6206">
        <v>16</v>
      </c>
      <c r="Q6206">
        <v>15</v>
      </c>
      <c r="R6206">
        <v>18</v>
      </c>
      <c r="S6206">
        <v>6</v>
      </c>
      <c r="T6206">
        <v>-0.2</v>
      </c>
      <c r="U6206">
        <v>215</v>
      </c>
      <c r="V6206">
        <v>1.79</v>
      </c>
      <c r="W6206">
        <v>-0.2</v>
      </c>
      <c r="X6206">
        <v>2</v>
      </c>
      <c r="Y6206">
        <v>-2</v>
      </c>
      <c r="Z6206">
        <v>32</v>
      </c>
      <c r="AA6206">
        <v>0.4</v>
      </c>
      <c r="AB6206">
        <v>1</v>
      </c>
      <c r="AC6206">
        <v>983</v>
      </c>
      <c r="AD6206">
        <v>45</v>
      </c>
      <c r="AE6206">
        <v>2</v>
      </c>
      <c r="AF6206">
        <v>6</v>
      </c>
      <c r="AG6206">
        <v>4</v>
      </c>
      <c r="AH6206">
        <v>320</v>
      </c>
    </row>
    <row r="6207" spans="1:34" hidden="1" x14ac:dyDescent="0.25">
      <c r="A6207" t="s">
        <v>23620</v>
      </c>
      <c r="B6207" t="s">
        <v>23621</v>
      </c>
      <c r="C6207" s="1" t="str">
        <f t="shared" si="996"/>
        <v>21:0628</v>
      </c>
      <c r="D6207" s="1" t="str">
        <f t="shared" si="1003"/>
        <v>21:0196</v>
      </c>
      <c r="E6207" t="s">
        <v>23622</v>
      </c>
      <c r="F6207" t="s">
        <v>23623</v>
      </c>
      <c r="H6207">
        <v>63.847453399999999</v>
      </c>
      <c r="I6207">
        <v>-140.77350809999999</v>
      </c>
      <c r="J6207" s="1" t="str">
        <f t="shared" si="1004"/>
        <v>NGR bulk stream sediment</v>
      </c>
      <c r="K6207" s="1" t="str">
        <f t="shared" si="1005"/>
        <v>&lt;177 micron (NGR)</v>
      </c>
      <c r="L6207">
        <v>7</v>
      </c>
      <c r="M6207" t="s">
        <v>43</v>
      </c>
      <c r="N6207">
        <v>122</v>
      </c>
      <c r="O6207">
        <v>62</v>
      </c>
      <c r="P6207">
        <v>10</v>
      </c>
      <c r="Q6207">
        <v>12</v>
      </c>
      <c r="R6207">
        <v>13</v>
      </c>
      <c r="S6207">
        <v>4</v>
      </c>
      <c r="T6207">
        <v>-0.2</v>
      </c>
      <c r="U6207">
        <v>164</v>
      </c>
      <c r="V6207">
        <v>1.75</v>
      </c>
      <c r="W6207">
        <v>-0.2</v>
      </c>
      <c r="X6207">
        <v>1</v>
      </c>
      <c r="Y6207">
        <v>-2</v>
      </c>
      <c r="Z6207">
        <v>32</v>
      </c>
      <c r="AA6207">
        <v>0.4</v>
      </c>
      <c r="AB6207">
        <v>-1</v>
      </c>
      <c r="AC6207">
        <v>838</v>
      </c>
      <c r="AD6207">
        <v>45</v>
      </c>
      <c r="AE6207">
        <v>2</v>
      </c>
      <c r="AF6207">
        <v>5.4</v>
      </c>
      <c r="AG6207">
        <v>6.2</v>
      </c>
      <c r="AH6207">
        <v>400</v>
      </c>
    </row>
    <row r="6208" spans="1:34" hidden="1" x14ac:dyDescent="0.25">
      <c r="A6208" t="s">
        <v>23624</v>
      </c>
      <c r="B6208" t="s">
        <v>23625</v>
      </c>
      <c r="C6208" s="1" t="str">
        <f t="shared" si="996"/>
        <v>21:0628</v>
      </c>
      <c r="D6208" s="1" t="str">
        <f t="shared" si="1003"/>
        <v>21:0196</v>
      </c>
      <c r="E6208" t="s">
        <v>23626</v>
      </c>
      <c r="F6208" t="s">
        <v>23627</v>
      </c>
      <c r="H6208">
        <v>63.852587399999997</v>
      </c>
      <c r="I6208">
        <v>-140.7798334</v>
      </c>
      <c r="J6208" s="1" t="str">
        <f t="shared" si="1004"/>
        <v>NGR bulk stream sediment</v>
      </c>
      <c r="K6208" s="1" t="str">
        <f t="shared" si="1005"/>
        <v>&lt;177 micron (NGR)</v>
      </c>
      <c r="L6208">
        <v>7</v>
      </c>
      <c r="M6208" t="s">
        <v>56</v>
      </c>
      <c r="N6208">
        <v>123</v>
      </c>
      <c r="O6208">
        <v>57</v>
      </c>
      <c r="P6208">
        <v>7</v>
      </c>
      <c r="Q6208">
        <v>11</v>
      </c>
      <c r="R6208">
        <v>11</v>
      </c>
      <c r="S6208">
        <v>2</v>
      </c>
      <c r="T6208">
        <v>-0.2</v>
      </c>
      <c r="U6208">
        <v>290</v>
      </c>
      <c r="V6208">
        <v>1.32</v>
      </c>
      <c r="W6208">
        <v>-0.2</v>
      </c>
      <c r="X6208">
        <v>1</v>
      </c>
      <c r="Y6208">
        <v>-2</v>
      </c>
      <c r="Z6208">
        <v>55</v>
      </c>
      <c r="AA6208">
        <v>-0.2</v>
      </c>
      <c r="AB6208">
        <v>-1</v>
      </c>
      <c r="AC6208">
        <v>874</v>
      </c>
      <c r="AD6208">
        <v>55</v>
      </c>
      <c r="AE6208">
        <v>2</v>
      </c>
      <c r="AF6208">
        <v>8.4</v>
      </c>
      <c r="AG6208">
        <v>8.3000000000000007</v>
      </c>
      <c r="AH6208">
        <v>290</v>
      </c>
    </row>
    <row r="6209" spans="1:34" hidden="1" x14ac:dyDescent="0.25">
      <c r="A6209" t="s">
        <v>23628</v>
      </c>
      <c r="B6209" t="s">
        <v>23629</v>
      </c>
      <c r="C6209" s="1" t="str">
        <f t="shared" si="996"/>
        <v>21:0628</v>
      </c>
      <c r="D6209" s="1" t="str">
        <f t="shared" si="1003"/>
        <v>21:0196</v>
      </c>
      <c r="E6209" t="s">
        <v>23630</v>
      </c>
      <c r="F6209" t="s">
        <v>23631</v>
      </c>
      <c r="H6209">
        <v>63.793461600000001</v>
      </c>
      <c r="I6209">
        <v>-140.82222809999999</v>
      </c>
      <c r="J6209" s="1" t="str">
        <f t="shared" si="1004"/>
        <v>NGR bulk stream sediment</v>
      </c>
      <c r="K6209" s="1" t="str">
        <f t="shared" si="1005"/>
        <v>&lt;177 micron (NGR)</v>
      </c>
      <c r="L6209">
        <v>7</v>
      </c>
      <c r="M6209" t="s">
        <v>61</v>
      </c>
      <c r="N6209">
        <v>124</v>
      </c>
      <c r="O6209">
        <v>70</v>
      </c>
      <c r="P6209">
        <v>17</v>
      </c>
      <c r="Q6209">
        <v>8</v>
      </c>
      <c r="R6209">
        <v>17</v>
      </c>
      <c r="S6209">
        <v>5</v>
      </c>
      <c r="T6209">
        <v>-0.2</v>
      </c>
      <c r="U6209">
        <v>180</v>
      </c>
      <c r="V6209">
        <v>2.3199999999999998</v>
      </c>
      <c r="W6209">
        <v>-0.2</v>
      </c>
      <c r="X6209">
        <v>2</v>
      </c>
      <c r="Y6209">
        <v>-2</v>
      </c>
      <c r="Z6209">
        <v>40</v>
      </c>
      <c r="AA6209">
        <v>0.3</v>
      </c>
      <c r="AB6209">
        <v>1</v>
      </c>
      <c r="AC6209">
        <v>762</v>
      </c>
      <c r="AD6209">
        <v>35</v>
      </c>
      <c r="AE6209">
        <v>2</v>
      </c>
      <c r="AF6209">
        <v>6.2</v>
      </c>
      <c r="AG6209">
        <v>6</v>
      </c>
      <c r="AH6209">
        <v>480</v>
      </c>
    </row>
    <row r="6210" spans="1:34" hidden="1" x14ac:dyDescent="0.25">
      <c r="A6210" t="s">
        <v>23632</v>
      </c>
      <c r="B6210" t="s">
        <v>23633</v>
      </c>
      <c r="C6210" s="1" t="str">
        <f t="shared" si="996"/>
        <v>21:0628</v>
      </c>
      <c r="D6210" s="1" t="str">
        <f t="shared" si="1003"/>
        <v>21:0196</v>
      </c>
      <c r="E6210" t="s">
        <v>23634</v>
      </c>
      <c r="F6210" t="s">
        <v>23635</v>
      </c>
      <c r="H6210">
        <v>63.784497999999999</v>
      </c>
      <c r="I6210">
        <v>-140.85564120000001</v>
      </c>
      <c r="J6210" s="1" t="str">
        <f t="shared" si="1004"/>
        <v>NGR bulk stream sediment</v>
      </c>
      <c r="K6210" s="1" t="str">
        <f t="shared" si="1005"/>
        <v>&lt;177 micron (NGR)</v>
      </c>
      <c r="L6210">
        <v>7</v>
      </c>
      <c r="M6210" t="s">
        <v>66</v>
      </c>
      <c r="N6210">
        <v>125</v>
      </c>
      <c r="O6210">
        <v>86</v>
      </c>
      <c r="P6210">
        <v>34</v>
      </c>
      <c r="Q6210">
        <v>10</v>
      </c>
      <c r="R6210">
        <v>12</v>
      </c>
      <c r="S6210">
        <v>7</v>
      </c>
      <c r="T6210">
        <v>-0.2</v>
      </c>
      <c r="U6210">
        <v>670</v>
      </c>
      <c r="V6210">
        <v>2.0499999999999998</v>
      </c>
      <c r="W6210">
        <v>-0.2</v>
      </c>
      <c r="X6210">
        <v>1</v>
      </c>
      <c r="Y6210">
        <v>-2</v>
      </c>
      <c r="Z6210">
        <v>30</v>
      </c>
      <c r="AA6210">
        <v>0.5</v>
      </c>
      <c r="AB6210">
        <v>-1</v>
      </c>
      <c r="AC6210">
        <v>517</v>
      </c>
      <c r="AD6210">
        <v>80</v>
      </c>
      <c r="AE6210">
        <v>2</v>
      </c>
      <c r="AF6210">
        <v>48.4</v>
      </c>
      <c r="AG6210">
        <v>91.1</v>
      </c>
      <c r="AH6210">
        <v>420</v>
      </c>
    </row>
    <row r="6211" spans="1:34" hidden="1" x14ac:dyDescent="0.25">
      <c r="A6211" t="s">
        <v>23636</v>
      </c>
      <c r="B6211" t="s">
        <v>23637</v>
      </c>
      <c r="C6211" s="1" t="str">
        <f t="shared" si="996"/>
        <v>21:0628</v>
      </c>
      <c r="D6211" s="1" t="str">
        <f t="shared" si="1003"/>
        <v>21:0196</v>
      </c>
      <c r="E6211" t="s">
        <v>23638</v>
      </c>
      <c r="F6211" t="s">
        <v>23639</v>
      </c>
      <c r="H6211">
        <v>63.786036600000003</v>
      </c>
      <c r="I6211">
        <v>-140.86928889999999</v>
      </c>
      <c r="J6211" s="1" t="str">
        <f t="shared" si="1004"/>
        <v>NGR bulk stream sediment</v>
      </c>
      <c r="K6211" s="1" t="str">
        <f t="shared" si="1005"/>
        <v>&lt;177 micron (NGR)</v>
      </c>
      <c r="L6211">
        <v>7</v>
      </c>
      <c r="M6211" t="s">
        <v>76</v>
      </c>
      <c r="N6211">
        <v>126</v>
      </c>
      <c r="O6211">
        <v>65</v>
      </c>
      <c r="P6211">
        <v>29</v>
      </c>
      <c r="Q6211">
        <v>3</v>
      </c>
      <c r="R6211">
        <v>10</v>
      </c>
      <c r="S6211">
        <v>-2</v>
      </c>
      <c r="T6211">
        <v>-0.2</v>
      </c>
      <c r="U6211">
        <v>154</v>
      </c>
      <c r="V6211">
        <v>0.84</v>
      </c>
      <c r="W6211">
        <v>0.2</v>
      </c>
      <c r="X6211">
        <v>-1</v>
      </c>
      <c r="Y6211">
        <v>-2</v>
      </c>
      <c r="Z6211">
        <v>9</v>
      </c>
      <c r="AA6211">
        <v>0.7</v>
      </c>
      <c r="AB6211">
        <v>1</v>
      </c>
      <c r="AC6211">
        <v>172</v>
      </c>
      <c r="AD6211">
        <v>55</v>
      </c>
      <c r="AE6211">
        <v>2</v>
      </c>
      <c r="AF6211">
        <v>27.4</v>
      </c>
      <c r="AG6211">
        <v>101</v>
      </c>
      <c r="AH6211">
        <v>150</v>
      </c>
    </row>
    <row r="6212" spans="1:34" hidden="1" x14ac:dyDescent="0.25">
      <c r="A6212" t="s">
        <v>23640</v>
      </c>
      <c r="B6212" t="s">
        <v>23641</v>
      </c>
      <c r="C6212" s="1" t="str">
        <f t="shared" si="996"/>
        <v>21:0628</v>
      </c>
      <c r="D6212" s="1" t="str">
        <f t="shared" si="1003"/>
        <v>21:0196</v>
      </c>
      <c r="E6212" t="s">
        <v>23642</v>
      </c>
      <c r="F6212" t="s">
        <v>23643</v>
      </c>
      <c r="H6212">
        <v>63.771925099999997</v>
      </c>
      <c r="I6212">
        <v>-140.8645884</v>
      </c>
      <c r="J6212" s="1" t="str">
        <f t="shared" si="1004"/>
        <v>NGR bulk stream sediment</v>
      </c>
      <c r="K6212" s="1" t="str">
        <f t="shared" si="1005"/>
        <v>&lt;177 micron (NGR)</v>
      </c>
      <c r="L6212">
        <v>7</v>
      </c>
      <c r="M6212" t="s">
        <v>81</v>
      </c>
      <c r="N6212">
        <v>127</v>
      </c>
      <c r="O6212">
        <v>53</v>
      </c>
      <c r="P6212">
        <v>9</v>
      </c>
      <c r="Q6212">
        <v>8</v>
      </c>
      <c r="R6212">
        <v>9</v>
      </c>
      <c r="S6212">
        <v>4</v>
      </c>
      <c r="T6212">
        <v>-0.2</v>
      </c>
      <c r="U6212">
        <v>180</v>
      </c>
      <c r="V6212">
        <v>1.39</v>
      </c>
      <c r="W6212">
        <v>-0.2</v>
      </c>
      <c r="X6212">
        <v>1</v>
      </c>
      <c r="Y6212">
        <v>-2</v>
      </c>
      <c r="Z6212">
        <v>26</v>
      </c>
      <c r="AA6212">
        <v>0.6</v>
      </c>
      <c r="AB6212">
        <v>1</v>
      </c>
      <c r="AC6212">
        <v>722</v>
      </c>
      <c r="AD6212">
        <v>35</v>
      </c>
      <c r="AE6212">
        <v>2</v>
      </c>
      <c r="AF6212">
        <v>6.2</v>
      </c>
      <c r="AG6212">
        <v>6.2</v>
      </c>
      <c r="AH6212">
        <v>290</v>
      </c>
    </row>
    <row r="6213" spans="1:34" hidden="1" x14ac:dyDescent="0.25">
      <c r="A6213" t="s">
        <v>23644</v>
      </c>
      <c r="B6213" t="s">
        <v>23645</v>
      </c>
      <c r="C6213" s="1" t="str">
        <f t="shared" si="996"/>
        <v>21:0628</v>
      </c>
      <c r="D6213" s="1" t="str">
        <f t="shared" si="1003"/>
        <v>21:0196</v>
      </c>
      <c r="E6213" t="s">
        <v>23646</v>
      </c>
      <c r="F6213" t="s">
        <v>23647</v>
      </c>
      <c r="H6213">
        <v>63.729455799999997</v>
      </c>
      <c r="I6213">
        <v>-140.75313149999999</v>
      </c>
      <c r="J6213" s="1" t="str">
        <f t="shared" si="1004"/>
        <v>NGR bulk stream sediment</v>
      </c>
      <c r="K6213" s="1" t="str">
        <f t="shared" si="1005"/>
        <v>&lt;177 micron (NGR)</v>
      </c>
      <c r="L6213">
        <v>7</v>
      </c>
      <c r="M6213" t="s">
        <v>86</v>
      </c>
      <c r="N6213">
        <v>128</v>
      </c>
      <c r="O6213">
        <v>148</v>
      </c>
      <c r="P6213">
        <v>12</v>
      </c>
      <c r="Q6213">
        <v>8</v>
      </c>
      <c r="R6213">
        <v>14</v>
      </c>
      <c r="S6213">
        <v>4</v>
      </c>
      <c r="T6213">
        <v>-0.2</v>
      </c>
      <c r="U6213">
        <v>520</v>
      </c>
      <c r="V6213">
        <v>1.86</v>
      </c>
      <c r="W6213">
        <v>-0.2</v>
      </c>
      <c r="X6213">
        <v>1</v>
      </c>
      <c r="Y6213">
        <v>-2</v>
      </c>
      <c r="Z6213">
        <v>13</v>
      </c>
      <c r="AA6213">
        <v>0.2</v>
      </c>
      <c r="AC6213">
        <v>658</v>
      </c>
      <c r="AD6213">
        <v>70</v>
      </c>
      <c r="AE6213">
        <v>2</v>
      </c>
      <c r="AH6213">
        <v>270</v>
      </c>
    </row>
    <row r="6214" spans="1:34" hidden="1" x14ac:dyDescent="0.25">
      <c r="A6214" t="s">
        <v>23648</v>
      </c>
      <c r="B6214" t="s">
        <v>23649</v>
      </c>
      <c r="C6214" s="1" t="str">
        <f t="shared" ref="C6214:C6277" si="1006">HYPERLINK("http://geochem.nrcan.gc.ca/cdogs/content/bdl/bdl210628_e.htm", "21:0628")</f>
        <v>21:0628</v>
      </c>
      <c r="D6214" s="1" t="str">
        <f t="shared" si="1003"/>
        <v>21:0196</v>
      </c>
      <c r="E6214" t="s">
        <v>23650</v>
      </c>
      <c r="F6214" t="s">
        <v>23651</v>
      </c>
      <c r="H6214">
        <v>63.7237784</v>
      </c>
      <c r="I6214">
        <v>-140.7498003</v>
      </c>
      <c r="J6214" s="1" t="str">
        <f t="shared" si="1004"/>
        <v>NGR bulk stream sediment</v>
      </c>
      <c r="K6214" s="1" t="str">
        <f t="shared" si="1005"/>
        <v>&lt;177 micron (NGR)</v>
      </c>
      <c r="L6214">
        <v>7</v>
      </c>
      <c r="M6214" t="s">
        <v>91</v>
      </c>
      <c r="N6214">
        <v>129</v>
      </c>
      <c r="O6214">
        <v>98</v>
      </c>
      <c r="P6214">
        <v>6</v>
      </c>
      <c r="Q6214">
        <v>10</v>
      </c>
      <c r="R6214">
        <v>12</v>
      </c>
      <c r="S6214">
        <v>4</v>
      </c>
      <c r="T6214">
        <v>-0.2</v>
      </c>
      <c r="U6214">
        <v>336</v>
      </c>
      <c r="V6214">
        <v>1.6</v>
      </c>
      <c r="W6214">
        <v>-0.2</v>
      </c>
      <c r="X6214">
        <v>-1</v>
      </c>
      <c r="Y6214">
        <v>-2</v>
      </c>
      <c r="Z6214">
        <v>13</v>
      </c>
      <c r="AA6214">
        <v>0.2</v>
      </c>
      <c r="AC6214">
        <v>834</v>
      </c>
      <c r="AD6214">
        <v>50</v>
      </c>
      <c r="AE6214">
        <v>2</v>
      </c>
      <c r="AH6214">
        <v>400</v>
      </c>
    </row>
    <row r="6215" spans="1:34" hidden="1" x14ac:dyDescent="0.25">
      <c r="A6215" t="s">
        <v>23652</v>
      </c>
      <c r="B6215" t="s">
        <v>23653</v>
      </c>
      <c r="C6215" s="1" t="str">
        <f t="shared" si="1006"/>
        <v>21:0628</v>
      </c>
      <c r="D6215" s="1" t="str">
        <f>HYPERLINK("http://geochem.nrcan.gc.ca/cdogs/content/svy/svy_e.htm", "")</f>
        <v/>
      </c>
      <c r="G6215" s="1" t="str">
        <f>HYPERLINK("http://geochem.nrcan.gc.ca/cdogs/content/cr_/cr_00077_e.htm", "77")</f>
        <v>77</v>
      </c>
      <c r="J6215" t="s">
        <v>69</v>
      </c>
      <c r="K6215" t="s">
        <v>70</v>
      </c>
      <c r="L6215">
        <v>7</v>
      </c>
      <c r="M6215" t="s">
        <v>71</v>
      </c>
      <c r="N6215">
        <v>130</v>
      </c>
      <c r="O6215">
        <v>120</v>
      </c>
      <c r="P6215">
        <v>52</v>
      </c>
      <c r="Q6215">
        <v>29</v>
      </c>
      <c r="R6215">
        <v>266</v>
      </c>
      <c r="S6215">
        <v>21</v>
      </c>
      <c r="T6215">
        <v>-0.2</v>
      </c>
      <c r="U6215">
        <v>440</v>
      </c>
      <c r="V6215">
        <v>2.9</v>
      </c>
      <c r="W6215">
        <v>0.7</v>
      </c>
      <c r="X6215">
        <v>11</v>
      </c>
      <c r="Y6215">
        <v>3</v>
      </c>
      <c r="Z6215">
        <v>58</v>
      </c>
      <c r="AA6215">
        <v>0.8</v>
      </c>
      <c r="AB6215">
        <v>5</v>
      </c>
      <c r="AC6215">
        <v>789</v>
      </c>
      <c r="AD6215">
        <v>35</v>
      </c>
      <c r="AE6215">
        <v>12</v>
      </c>
      <c r="AF6215">
        <v>3.8</v>
      </c>
      <c r="AG6215">
        <v>21.3</v>
      </c>
      <c r="AH6215">
        <v>670</v>
      </c>
    </row>
    <row r="6216" spans="1:34" hidden="1" x14ac:dyDescent="0.25">
      <c r="A6216" t="s">
        <v>23654</v>
      </c>
      <c r="B6216" t="s">
        <v>23655</v>
      </c>
      <c r="C6216" s="1" t="str">
        <f t="shared" si="1006"/>
        <v>21:0628</v>
      </c>
      <c r="D6216" s="1" t="str">
        <f t="shared" ref="D6216:D6231" si="1007">HYPERLINK("http://geochem.nrcan.gc.ca/cdogs/content/svy/svy210196_e.htm", "21:0196")</f>
        <v>21:0196</v>
      </c>
      <c r="E6216" t="s">
        <v>23656</v>
      </c>
      <c r="F6216" t="s">
        <v>23657</v>
      </c>
      <c r="H6216">
        <v>63.736145299999997</v>
      </c>
      <c r="I6216">
        <v>-140.69426970000001</v>
      </c>
      <c r="J6216" s="1" t="str">
        <f t="shared" ref="J6216:J6231" si="1008">HYPERLINK("http://geochem.nrcan.gc.ca/cdogs/content/kwd/kwd020030_e.htm", "NGR bulk stream sediment")</f>
        <v>NGR bulk stream sediment</v>
      </c>
      <c r="K6216" s="1" t="str">
        <f t="shared" ref="K6216:K6231" si="1009">HYPERLINK("http://geochem.nrcan.gc.ca/cdogs/content/kwd/kwd080006_e.htm", "&lt;177 micron (NGR)")</f>
        <v>&lt;177 micron (NGR)</v>
      </c>
      <c r="L6216">
        <v>7</v>
      </c>
      <c r="M6216" t="s">
        <v>96</v>
      </c>
      <c r="N6216">
        <v>131</v>
      </c>
      <c r="O6216">
        <v>68</v>
      </c>
      <c r="P6216">
        <v>12</v>
      </c>
      <c r="Q6216">
        <v>11</v>
      </c>
      <c r="R6216">
        <v>14</v>
      </c>
      <c r="S6216">
        <v>6</v>
      </c>
      <c r="T6216">
        <v>-0.2</v>
      </c>
      <c r="U6216">
        <v>460</v>
      </c>
      <c r="V6216">
        <v>1.6</v>
      </c>
      <c r="W6216">
        <v>-0.2</v>
      </c>
      <c r="X6216">
        <v>2</v>
      </c>
      <c r="Y6216">
        <v>-2</v>
      </c>
      <c r="Z6216">
        <v>28</v>
      </c>
      <c r="AA6216">
        <v>-0.2</v>
      </c>
      <c r="AB6216">
        <v>-1</v>
      </c>
      <c r="AC6216">
        <v>662</v>
      </c>
      <c r="AD6216">
        <v>35</v>
      </c>
      <c r="AE6216">
        <v>2</v>
      </c>
      <c r="AF6216">
        <v>6.4</v>
      </c>
      <c r="AG6216">
        <v>28.2</v>
      </c>
      <c r="AH6216">
        <v>340</v>
      </c>
    </row>
    <row r="6217" spans="1:34" hidden="1" x14ac:dyDescent="0.25">
      <c r="A6217" t="s">
        <v>23658</v>
      </c>
      <c r="B6217" t="s">
        <v>23659</v>
      </c>
      <c r="C6217" s="1" t="str">
        <f t="shared" si="1006"/>
        <v>21:0628</v>
      </c>
      <c r="D6217" s="1" t="str">
        <f t="shared" si="1007"/>
        <v>21:0196</v>
      </c>
      <c r="E6217" t="s">
        <v>23660</v>
      </c>
      <c r="F6217" t="s">
        <v>23661</v>
      </c>
      <c r="H6217">
        <v>63.6544709</v>
      </c>
      <c r="I6217">
        <v>-140.78235069999999</v>
      </c>
      <c r="J6217" s="1" t="str">
        <f t="shared" si="1008"/>
        <v>NGR bulk stream sediment</v>
      </c>
      <c r="K6217" s="1" t="str">
        <f t="shared" si="1009"/>
        <v>&lt;177 micron (NGR)</v>
      </c>
      <c r="L6217">
        <v>7</v>
      </c>
      <c r="M6217" t="s">
        <v>101</v>
      </c>
      <c r="N6217">
        <v>132</v>
      </c>
      <c r="O6217">
        <v>66</v>
      </c>
      <c r="P6217">
        <v>15</v>
      </c>
      <c r="Q6217">
        <v>8</v>
      </c>
      <c r="R6217">
        <v>16</v>
      </c>
      <c r="S6217">
        <v>6</v>
      </c>
      <c r="T6217">
        <v>-0.2</v>
      </c>
      <c r="U6217">
        <v>210</v>
      </c>
      <c r="V6217">
        <v>2.27</v>
      </c>
      <c r="W6217">
        <v>-0.2</v>
      </c>
      <c r="X6217">
        <v>2</v>
      </c>
      <c r="Y6217">
        <v>-2</v>
      </c>
      <c r="Z6217">
        <v>37</v>
      </c>
      <c r="AA6217">
        <v>0.3</v>
      </c>
      <c r="AB6217">
        <v>2</v>
      </c>
      <c r="AC6217">
        <v>707</v>
      </c>
      <c r="AD6217">
        <v>35</v>
      </c>
      <c r="AE6217">
        <v>2</v>
      </c>
      <c r="AF6217">
        <v>4.4000000000000004</v>
      </c>
      <c r="AG6217">
        <v>7.3</v>
      </c>
      <c r="AH6217">
        <v>260</v>
      </c>
    </row>
    <row r="6218" spans="1:34" hidden="1" x14ac:dyDescent="0.25">
      <c r="A6218" t="s">
        <v>23662</v>
      </c>
      <c r="B6218" t="s">
        <v>23663</v>
      </c>
      <c r="C6218" s="1" t="str">
        <f t="shared" si="1006"/>
        <v>21:0628</v>
      </c>
      <c r="D6218" s="1" t="str">
        <f t="shared" si="1007"/>
        <v>21:0196</v>
      </c>
      <c r="E6218" t="s">
        <v>23664</v>
      </c>
      <c r="F6218" t="s">
        <v>23665</v>
      </c>
      <c r="H6218">
        <v>63.640410500000002</v>
      </c>
      <c r="I6218">
        <v>-140.70810689999999</v>
      </c>
      <c r="J6218" s="1" t="str">
        <f t="shared" si="1008"/>
        <v>NGR bulk stream sediment</v>
      </c>
      <c r="K6218" s="1" t="str">
        <f t="shared" si="1009"/>
        <v>&lt;177 micron (NGR)</v>
      </c>
      <c r="L6218">
        <v>7</v>
      </c>
      <c r="M6218" t="s">
        <v>106</v>
      </c>
      <c r="N6218">
        <v>133</v>
      </c>
      <c r="O6218">
        <v>106</v>
      </c>
      <c r="P6218">
        <v>19</v>
      </c>
      <c r="Q6218">
        <v>10</v>
      </c>
      <c r="R6218">
        <v>22</v>
      </c>
      <c r="S6218">
        <v>5</v>
      </c>
      <c r="T6218">
        <v>-0.2</v>
      </c>
      <c r="U6218">
        <v>440</v>
      </c>
      <c r="V6218">
        <v>2.71</v>
      </c>
      <c r="W6218">
        <v>-0.2</v>
      </c>
      <c r="X6218">
        <v>2</v>
      </c>
      <c r="Y6218">
        <v>-2</v>
      </c>
      <c r="Z6218">
        <v>36</v>
      </c>
      <c r="AA6218">
        <v>0.6</v>
      </c>
      <c r="AB6218">
        <v>1</v>
      </c>
      <c r="AC6218">
        <v>805</v>
      </c>
      <c r="AD6218">
        <v>55</v>
      </c>
      <c r="AE6218">
        <v>2</v>
      </c>
      <c r="AF6218">
        <v>12</v>
      </c>
      <c r="AG6218">
        <v>9.3000000000000007</v>
      </c>
      <c r="AH6218">
        <v>500</v>
      </c>
    </row>
    <row r="6219" spans="1:34" hidden="1" x14ac:dyDescent="0.25">
      <c r="A6219" t="s">
        <v>23666</v>
      </c>
      <c r="B6219" t="s">
        <v>23667</v>
      </c>
      <c r="C6219" s="1" t="str">
        <f t="shared" si="1006"/>
        <v>21:0628</v>
      </c>
      <c r="D6219" s="1" t="str">
        <f t="shared" si="1007"/>
        <v>21:0196</v>
      </c>
      <c r="E6219" t="s">
        <v>23668</v>
      </c>
      <c r="F6219" t="s">
        <v>23669</v>
      </c>
      <c r="H6219">
        <v>63.6262811</v>
      </c>
      <c r="I6219">
        <v>-140.74858839999999</v>
      </c>
      <c r="J6219" s="1" t="str">
        <f t="shared" si="1008"/>
        <v>NGR bulk stream sediment</v>
      </c>
      <c r="K6219" s="1" t="str">
        <f t="shared" si="1009"/>
        <v>&lt;177 micron (NGR)</v>
      </c>
      <c r="L6219">
        <v>7</v>
      </c>
      <c r="M6219" t="s">
        <v>111</v>
      </c>
      <c r="N6219">
        <v>134</v>
      </c>
      <c r="O6219">
        <v>52</v>
      </c>
      <c r="P6219">
        <v>8</v>
      </c>
      <c r="Q6219">
        <v>8</v>
      </c>
      <c r="R6219">
        <v>15</v>
      </c>
      <c r="S6219">
        <v>4</v>
      </c>
      <c r="T6219">
        <v>-0.2</v>
      </c>
      <c r="U6219">
        <v>220</v>
      </c>
      <c r="V6219">
        <v>1.53</v>
      </c>
      <c r="W6219">
        <v>-0.2</v>
      </c>
      <c r="X6219">
        <v>1</v>
      </c>
      <c r="Y6219">
        <v>-2</v>
      </c>
      <c r="Z6219">
        <v>23</v>
      </c>
      <c r="AA6219">
        <v>-0.2</v>
      </c>
      <c r="AB6219">
        <v>-1</v>
      </c>
      <c r="AC6219">
        <v>670</v>
      </c>
      <c r="AD6219">
        <v>45</v>
      </c>
      <c r="AE6219">
        <v>2</v>
      </c>
      <c r="AF6219">
        <v>5.4</v>
      </c>
      <c r="AG6219">
        <v>10.8</v>
      </c>
      <c r="AH6219">
        <v>420</v>
      </c>
    </row>
    <row r="6220" spans="1:34" hidden="1" x14ac:dyDescent="0.25">
      <c r="A6220" t="s">
        <v>23670</v>
      </c>
      <c r="B6220" t="s">
        <v>23671</v>
      </c>
      <c r="C6220" s="1" t="str">
        <f t="shared" si="1006"/>
        <v>21:0628</v>
      </c>
      <c r="D6220" s="1" t="str">
        <f t="shared" si="1007"/>
        <v>21:0196</v>
      </c>
      <c r="E6220" t="s">
        <v>23672</v>
      </c>
      <c r="F6220" t="s">
        <v>23673</v>
      </c>
      <c r="H6220">
        <v>63.606125800000001</v>
      </c>
      <c r="I6220">
        <v>-140.67753060000001</v>
      </c>
      <c r="J6220" s="1" t="str">
        <f t="shared" si="1008"/>
        <v>NGR bulk stream sediment</v>
      </c>
      <c r="K6220" s="1" t="str">
        <f t="shared" si="1009"/>
        <v>&lt;177 micron (NGR)</v>
      </c>
      <c r="L6220">
        <v>7</v>
      </c>
      <c r="M6220" t="s">
        <v>116</v>
      </c>
      <c r="N6220">
        <v>135</v>
      </c>
      <c r="O6220">
        <v>87</v>
      </c>
      <c r="P6220">
        <v>21</v>
      </c>
      <c r="Q6220">
        <v>8</v>
      </c>
      <c r="R6220">
        <v>64</v>
      </c>
      <c r="S6220">
        <v>10</v>
      </c>
      <c r="T6220">
        <v>-0.2</v>
      </c>
      <c r="U6220">
        <v>340</v>
      </c>
      <c r="V6220">
        <v>2.64</v>
      </c>
      <c r="W6220">
        <v>0.3</v>
      </c>
      <c r="X6220">
        <v>2</v>
      </c>
      <c r="Y6220">
        <v>-2</v>
      </c>
      <c r="Z6220">
        <v>36</v>
      </c>
      <c r="AA6220">
        <v>-0.2</v>
      </c>
      <c r="AB6220">
        <v>2</v>
      </c>
      <c r="AC6220">
        <v>744</v>
      </c>
      <c r="AD6220">
        <v>55</v>
      </c>
      <c r="AE6220">
        <v>12</v>
      </c>
      <c r="AF6220">
        <v>18.399999999999999</v>
      </c>
      <c r="AG6220">
        <v>11.1</v>
      </c>
      <c r="AH6220">
        <v>290</v>
      </c>
    </row>
    <row r="6221" spans="1:34" hidden="1" x14ac:dyDescent="0.25">
      <c r="A6221" t="s">
        <v>23674</v>
      </c>
      <c r="B6221" t="s">
        <v>23675</v>
      </c>
      <c r="C6221" s="1" t="str">
        <f t="shared" si="1006"/>
        <v>21:0628</v>
      </c>
      <c r="D6221" s="1" t="str">
        <f t="shared" si="1007"/>
        <v>21:0196</v>
      </c>
      <c r="E6221" t="s">
        <v>23618</v>
      </c>
      <c r="F6221" t="s">
        <v>23676</v>
      </c>
      <c r="H6221">
        <v>63.579324999999997</v>
      </c>
      <c r="I6221">
        <v>-140.6682074</v>
      </c>
      <c r="J6221" s="1" t="str">
        <f t="shared" si="1008"/>
        <v>NGR bulk stream sediment</v>
      </c>
      <c r="K6221" s="1" t="str">
        <f t="shared" si="1009"/>
        <v>&lt;177 micron (NGR)</v>
      </c>
      <c r="L6221">
        <v>7</v>
      </c>
      <c r="M6221" t="s">
        <v>47</v>
      </c>
      <c r="N6221">
        <v>136</v>
      </c>
      <c r="O6221">
        <v>63</v>
      </c>
      <c r="P6221">
        <v>16</v>
      </c>
      <c r="Q6221">
        <v>9</v>
      </c>
      <c r="R6221">
        <v>17</v>
      </c>
      <c r="S6221">
        <v>6</v>
      </c>
      <c r="T6221">
        <v>-0.2</v>
      </c>
      <c r="U6221">
        <v>210</v>
      </c>
      <c r="V6221">
        <v>1.82</v>
      </c>
      <c r="W6221">
        <v>-0.2</v>
      </c>
      <c r="X6221">
        <v>2</v>
      </c>
      <c r="Y6221">
        <v>-2</v>
      </c>
      <c r="Z6221">
        <v>31</v>
      </c>
      <c r="AA6221">
        <v>0.3</v>
      </c>
      <c r="AB6221">
        <v>2</v>
      </c>
      <c r="AC6221">
        <v>912</v>
      </c>
      <c r="AD6221">
        <v>35</v>
      </c>
      <c r="AE6221">
        <v>2</v>
      </c>
      <c r="AF6221">
        <v>4.5999999999999996</v>
      </c>
      <c r="AG6221">
        <v>4.2</v>
      </c>
      <c r="AH6221">
        <v>330</v>
      </c>
    </row>
    <row r="6222" spans="1:34" hidden="1" x14ac:dyDescent="0.25">
      <c r="A6222" t="s">
        <v>23677</v>
      </c>
      <c r="B6222" t="s">
        <v>23678</v>
      </c>
      <c r="C6222" s="1" t="str">
        <f t="shared" si="1006"/>
        <v>21:0628</v>
      </c>
      <c r="D6222" s="1" t="str">
        <f t="shared" si="1007"/>
        <v>21:0196</v>
      </c>
      <c r="E6222" t="s">
        <v>23618</v>
      </c>
      <c r="F6222" t="s">
        <v>23679</v>
      </c>
      <c r="H6222">
        <v>63.579324999999997</v>
      </c>
      <c r="I6222">
        <v>-140.6682074</v>
      </c>
      <c r="J6222" s="1" t="str">
        <f t="shared" si="1008"/>
        <v>NGR bulk stream sediment</v>
      </c>
      <c r="K6222" s="1" t="str">
        <f t="shared" si="1009"/>
        <v>&lt;177 micron (NGR)</v>
      </c>
      <c r="L6222">
        <v>7</v>
      </c>
      <c r="M6222" t="s">
        <v>51</v>
      </c>
      <c r="N6222">
        <v>137</v>
      </c>
      <c r="O6222">
        <v>60</v>
      </c>
      <c r="P6222">
        <v>15</v>
      </c>
      <c r="Q6222">
        <v>10</v>
      </c>
      <c r="R6222">
        <v>18</v>
      </c>
      <c r="S6222">
        <v>5</v>
      </c>
      <c r="T6222">
        <v>-0.2</v>
      </c>
      <c r="U6222">
        <v>220</v>
      </c>
      <c r="V6222">
        <v>1.74</v>
      </c>
      <c r="W6222">
        <v>-0.2</v>
      </c>
      <c r="X6222">
        <v>2</v>
      </c>
      <c r="Y6222">
        <v>-2</v>
      </c>
      <c r="Z6222">
        <v>30</v>
      </c>
      <c r="AA6222">
        <v>-0.2</v>
      </c>
      <c r="AB6222">
        <v>-1</v>
      </c>
      <c r="AC6222">
        <v>961</v>
      </c>
      <c r="AD6222">
        <v>35</v>
      </c>
      <c r="AE6222">
        <v>2</v>
      </c>
      <c r="AF6222">
        <v>5.4</v>
      </c>
      <c r="AG6222">
        <v>5.2</v>
      </c>
      <c r="AH6222">
        <v>420</v>
      </c>
    </row>
    <row r="6223" spans="1:34" hidden="1" x14ac:dyDescent="0.25">
      <c r="A6223" t="s">
        <v>23680</v>
      </c>
      <c r="B6223" t="s">
        <v>23681</v>
      </c>
      <c r="C6223" s="1" t="str">
        <f t="shared" si="1006"/>
        <v>21:0628</v>
      </c>
      <c r="D6223" s="1" t="str">
        <f t="shared" si="1007"/>
        <v>21:0196</v>
      </c>
      <c r="E6223" t="s">
        <v>23682</v>
      </c>
      <c r="F6223" t="s">
        <v>23683</v>
      </c>
      <c r="H6223">
        <v>63.5710573</v>
      </c>
      <c r="I6223">
        <v>-140.61352880000001</v>
      </c>
      <c r="J6223" s="1" t="str">
        <f t="shared" si="1008"/>
        <v>NGR bulk stream sediment</v>
      </c>
      <c r="K6223" s="1" t="str">
        <f t="shared" si="1009"/>
        <v>&lt;177 micron (NGR)</v>
      </c>
      <c r="L6223">
        <v>7</v>
      </c>
      <c r="M6223" t="s">
        <v>121</v>
      </c>
      <c r="N6223">
        <v>138</v>
      </c>
      <c r="O6223">
        <v>67</v>
      </c>
      <c r="P6223">
        <v>20</v>
      </c>
      <c r="Q6223">
        <v>8</v>
      </c>
      <c r="R6223">
        <v>72</v>
      </c>
      <c r="S6223">
        <v>8</v>
      </c>
      <c r="T6223">
        <v>0.2</v>
      </c>
      <c r="U6223">
        <v>170</v>
      </c>
      <c r="V6223">
        <v>1.92</v>
      </c>
      <c r="W6223">
        <v>0.2</v>
      </c>
      <c r="X6223">
        <v>2</v>
      </c>
      <c r="Y6223">
        <v>-2</v>
      </c>
      <c r="Z6223">
        <v>30</v>
      </c>
      <c r="AA6223">
        <v>0.3</v>
      </c>
      <c r="AB6223">
        <v>-1</v>
      </c>
      <c r="AC6223">
        <v>862</v>
      </c>
      <c r="AD6223">
        <v>45</v>
      </c>
      <c r="AE6223">
        <v>2</v>
      </c>
      <c r="AF6223">
        <v>9.6</v>
      </c>
      <c r="AG6223">
        <v>5.0999999999999996</v>
      </c>
      <c r="AH6223">
        <v>210</v>
      </c>
    </row>
    <row r="6224" spans="1:34" hidden="1" x14ac:dyDescent="0.25">
      <c r="A6224" t="s">
        <v>23684</v>
      </c>
      <c r="B6224" t="s">
        <v>23685</v>
      </c>
      <c r="C6224" s="1" t="str">
        <f t="shared" si="1006"/>
        <v>21:0628</v>
      </c>
      <c r="D6224" s="1" t="str">
        <f t="shared" si="1007"/>
        <v>21:0196</v>
      </c>
      <c r="E6224" t="s">
        <v>23686</v>
      </c>
      <c r="F6224" t="s">
        <v>23687</v>
      </c>
      <c r="H6224">
        <v>63.567845800000001</v>
      </c>
      <c r="I6224">
        <v>-140.62418410000001</v>
      </c>
      <c r="J6224" s="1" t="str">
        <f t="shared" si="1008"/>
        <v>NGR bulk stream sediment</v>
      </c>
      <c r="K6224" s="1" t="str">
        <f t="shared" si="1009"/>
        <v>&lt;177 micron (NGR)</v>
      </c>
      <c r="L6224">
        <v>7</v>
      </c>
      <c r="M6224" t="s">
        <v>126</v>
      </c>
      <c r="N6224">
        <v>139</v>
      </c>
      <c r="O6224">
        <v>67</v>
      </c>
      <c r="P6224">
        <v>16</v>
      </c>
      <c r="Q6224">
        <v>11</v>
      </c>
      <c r="R6224">
        <v>19</v>
      </c>
      <c r="S6224">
        <v>7</v>
      </c>
      <c r="T6224">
        <v>0.2</v>
      </c>
      <c r="U6224">
        <v>230</v>
      </c>
      <c r="V6224">
        <v>1.89</v>
      </c>
      <c r="W6224">
        <v>-0.2</v>
      </c>
      <c r="X6224">
        <v>2</v>
      </c>
      <c r="Y6224">
        <v>-2</v>
      </c>
      <c r="Z6224">
        <v>30</v>
      </c>
      <c r="AA6224">
        <v>0.3</v>
      </c>
      <c r="AB6224">
        <v>-1</v>
      </c>
      <c r="AC6224">
        <v>1050</v>
      </c>
      <c r="AD6224">
        <v>45</v>
      </c>
      <c r="AE6224">
        <v>2</v>
      </c>
      <c r="AF6224">
        <v>6.8</v>
      </c>
      <c r="AG6224">
        <v>5.3</v>
      </c>
      <c r="AH6224">
        <v>340</v>
      </c>
    </row>
    <row r="6225" spans="1:34" hidden="1" x14ac:dyDescent="0.25">
      <c r="A6225" t="s">
        <v>23688</v>
      </c>
      <c r="B6225" t="s">
        <v>23689</v>
      </c>
      <c r="C6225" s="1" t="str">
        <f t="shared" si="1006"/>
        <v>21:0628</v>
      </c>
      <c r="D6225" s="1" t="str">
        <f t="shared" si="1007"/>
        <v>21:0196</v>
      </c>
      <c r="E6225" t="s">
        <v>23690</v>
      </c>
      <c r="F6225" t="s">
        <v>23691</v>
      </c>
      <c r="H6225">
        <v>63.596216800000001</v>
      </c>
      <c r="I6225">
        <v>-140.5987337</v>
      </c>
      <c r="J6225" s="1" t="str">
        <f t="shared" si="1008"/>
        <v>NGR bulk stream sediment</v>
      </c>
      <c r="K6225" s="1" t="str">
        <f t="shared" si="1009"/>
        <v>&lt;177 micron (NGR)</v>
      </c>
      <c r="L6225">
        <v>7</v>
      </c>
      <c r="M6225" t="s">
        <v>131</v>
      </c>
      <c r="N6225">
        <v>140</v>
      </c>
      <c r="O6225">
        <v>75</v>
      </c>
      <c r="P6225">
        <v>13</v>
      </c>
      <c r="Q6225">
        <v>9</v>
      </c>
      <c r="R6225">
        <v>36</v>
      </c>
      <c r="S6225">
        <v>5</v>
      </c>
      <c r="T6225">
        <v>0.2</v>
      </c>
      <c r="U6225">
        <v>220</v>
      </c>
      <c r="V6225">
        <v>1.93</v>
      </c>
      <c r="W6225">
        <v>-0.2</v>
      </c>
      <c r="X6225">
        <v>1</v>
      </c>
      <c r="Y6225">
        <v>-2</v>
      </c>
      <c r="Z6225">
        <v>28</v>
      </c>
      <c r="AA6225">
        <v>0.3</v>
      </c>
      <c r="AB6225">
        <v>2</v>
      </c>
      <c r="AC6225">
        <v>806</v>
      </c>
      <c r="AD6225">
        <v>70</v>
      </c>
      <c r="AE6225">
        <v>2</v>
      </c>
      <c r="AF6225">
        <v>9</v>
      </c>
      <c r="AG6225">
        <v>27.5</v>
      </c>
      <c r="AH6225">
        <v>350</v>
      </c>
    </row>
    <row r="6226" spans="1:34" hidden="1" x14ac:dyDescent="0.25">
      <c r="A6226" t="s">
        <v>23692</v>
      </c>
      <c r="B6226" t="s">
        <v>23693</v>
      </c>
      <c r="C6226" s="1" t="str">
        <f t="shared" si="1006"/>
        <v>21:0628</v>
      </c>
      <c r="D6226" s="1" t="str">
        <f t="shared" si="1007"/>
        <v>21:0196</v>
      </c>
      <c r="E6226" t="s">
        <v>23694</v>
      </c>
      <c r="F6226" t="s">
        <v>23695</v>
      </c>
      <c r="H6226">
        <v>63.782000699999998</v>
      </c>
      <c r="I6226">
        <v>-140.29109360000001</v>
      </c>
      <c r="J6226" s="1" t="str">
        <f t="shared" si="1008"/>
        <v>NGR bulk stream sediment</v>
      </c>
      <c r="K6226" s="1" t="str">
        <f t="shared" si="1009"/>
        <v>&lt;177 micron (NGR)</v>
      </c>
      <c r="L6226">
        <v>8</v>
      </c>
      <c r="M6226" t="s">
        <v>38</v>
      </c>
      <c r="N6226">
        <v>141</v>
      </c>
      <c r="O6226">
        <v>61</v>
      </c>
      <c r="P6226">
        <v>13</v>
      </c>
      <c r="Q6226">
        <v>9</v>
      </c>
      <c r="R6226">
        <v>17</v>
      </c>
      <c r="S6226">
        <v>3</v>
      </c>
      <c r="T6226">
        <v>-0.2</v>
      </c>
      <c r="U6226">
        <v>142</v>
      </c>
      <c r="V6226">
        <v>1.75</v>
      </c>
      <c r="W6226">
        <v>-0.2</v>
      </c>
      <c r="X6226">
        <v>-1</v>
      </c>
      <c r="Y6226">
        <v>-2</v>
      </c>
      <c r="Z6226">
        <v>30</v>
      </c>
      <c r="AA6226">
        <v>0.3</v>
      </c>
      <c r="AB6226">
        <v>-1</v>
      </c>
      <c r="AC6226">
        <v>986</v>
      </c>
      <c r="AD6226">
        <v>25</v>
      </c>
      <c r="AE6226">
        <v>2</v>
      </c>
      <c r="AF6226">
        <v>13.4</v>
      </c>
      <c r="AG6226">
        <v>2.9</v>
      </c>
      <c r="AH6226">
        <v>225</v>
      </c>
    </row>
    <row r="6227" spans="1:34" hidden="1" x14ac:dyDescent="0.25">
      <c r="A6227" t="s">
        <v>23696</v>
      </c>
      <c r="B6227" t="s">
        <v>23697</v>
      </c>
      <c r="C6227" s="1" t="str">
        <f t="shared" si="1006"/>
        <v>21:0628</v>
      </c>
      <c r="D6227" s="1" t="str">
        <f t="shared" si="1007"/>
        <v>21:0196</v>
      </c>
      <c r="E6227" t="s">
        <v>23698</v>
      </c>
      <c r="F6227" t="s">
        <v>23699</v>
      </c>
      <c r="H6227">
        <v>63.552743999999997</v>
      </c>
      <c r="I6227">
        <v>-140.57362879999999</v>
      </c>
      <c r="J6227" s="1" t="str">
        <f t="shared" si="1008"/>
        <v>NGR bulk stream sediment</v>
      </c>
      <c r="K6227" s="1" t="str">
        <f t="shared" si="1009"/>
        <v>&lt;177 micron (NGR)</v>
      </c>
      <c r="L6227">
        <v>8</v>
      </c>
      <c r="M6227" t="s">
        <v>43</v>
      </c>
      <c r="N6227">
        <v>142</v>
      </c>
      <c r="O6227">
        <v>79</v>
      </c>
      <c r="P6227">
        <v>19</v>
      </c>
      <c r="Q6227">
        <v>14</v>
      </c>
      <c r="R6227">
        <v>34</v>
      </c>
      <c r="S6227">
        <v>9</v>
      </c>
      <c r="T6227">
        <v>-0.2</v>
      </c>
      <c r="U6227">
        <v>420</v>
      </c>
      <c r="V6227">
        <v>2.3199999999999998</v>
      </c>
      <c r="W6227">
        <v>-0.2</v>
      </c>
      <c r="X6227">
        <v>2</v>
      </c>
      <c r="Y6227">
        <v>-2</v>
      </c>
      <c r="Z6227">
        <v>35</v>
      </c>
      <c r="AA6227">
        <v>-0.2</v>
      </c>
      <c r="AB6227">
        <v>1</v>
      </c>
      <c r="AC6227">
        <v>1000</v>
      </c>
      <c r="AD6227">
        <v>45</v>
      </c>
      <c r="AE6227">
        <v>2</v>
      </c>
      <c r="AF6227">
        <v>10.8</v>
      </c>
      <c r="AG6227">
        <v>7.4</v>
      </c>
      <c r="AH6227">
        <v>340</v>
      </c>
    </row>
    <row r="6228" spans="1:34" hidden="1" x14ac:dyDescent="0.25">
      <c r="A6228" t="s">
        <v>23700</v>
      </c>
      <c r="B6228" t="s">
        <v>23701</v>
      </c>
      <c r="C6228" s="1" t="str">
        <f t="shared" si="1006"/>
        <v>21:0628</v>
      </c>
      <c r="D6228" s="1" t="str">
        <f t="shared" si="1007"/>
        <v>21:0196</v>
      </c>
      <c r="E6228" t="s">
        <v>23702</v>
      </c>
      <c r="F6228" t="s">
        <v>23703</v>
      </c>
      <c r="H6228">
        <v>63.554588299999999</v>
      </c>
      <c r="I6228">
        <v>-140.56319569999999</v>
      </c>
      <c r="J6228" s="1" t="str">
        <f t="shared" si="1008"/>
        <v>NGR bulk stream sediment</v>
      </c>
      <c r="K6228" s="1" t="str">
        <f t="shared" si="1009"/>
        <v>&lt;177 micron (NGR)</v>
      </c>
      <c r="L6228">
        <v>8</v>
      </c>
      <c r="M6228" t="s">
        <v>56</v>
      </c>
      <c r="N6228">
        <v>143</v>
      </c>
      <c r="O6228">
        <v>57</v>
      </c>
      <c r="P6228">
        <v>11</v>
      </c>
      <c r="Q6228">
        <v>7</v>
      </c>
      <c r="R6228">
        <v>21</v>
      </c>
      <c r="S6228">
        <v>4</v>
      </c>
      <c r="T6228">
        <v>-0.2</v>
      </c>
      <c r="U6228">
        <v>235</v>
      </c>
      <c r="V6228">
        <v>1.74</v>
      </c>
      <c r="W6228">
        <v>-0.2</v>
      </c>
      <c r="X6228">
        <v>2</v>
      </c>
      <c r="Y6228">
        <v>-2</v>
      </c>
      <c r="Z6228">
        <v>28</v>
      </c>
      <c r="AA6228">
        <v>-0.2</v>
      </c>
      <c r="AB6228">
        <v>-1</v>
      </c>
      <c r="AC6228">
        <v>746</v>
      </c>
      <c r="AD6228">
        <v>35</v>
      </c>
      <c r="AE6228">
        <v>2</v>
      </c>
      <c r="AF6228">
        <v>5.6</v>
      </c>
      <c r="AG6228">
        <v>9.8000000000000007</v>
      </c>
      <c r="AH6228">
        <v>490</v>
      </c>
    </row>
    <row r="6229" spans="1:34" hidden="1" x14ac:dyDescent="0.25">
      <c r="A6229" t="s">
        <v>23704</v>
      </c>
      <c r="B6229" t="s">
        <v>23705</v>
      </c>
      <c r="C6229" s="1" t="str">
        <f t="shared" si="1006"/>
        <v>21:0628</v>
      </c>
      <c r="D6229" s="1" t="str">
        <f t="shared" si="1007"/>
        <v>21:0196</v>
      </c>
      <c r="E6229" t="s">
        <v>23706</v>
      </c>
      <c r="F6229" t="s">
        <v>23707</v>
      </c>
      <c r="H6229">
        <v>63.531388399999997</v>
      </c>
      <c r="I6229">
        <v>-140.6162204</v>
      </c>
      <c r="J6229" s="1" t="str">
        <f t="shared" si="1008"/>
        <v>NGR bulk stream sediment</v>
      </c>
      <c r="K6229" s="1" t="str">
        <f t="shared" si="1009"/>
        <v>&lt;177 micron (NGR)</v>
      </c>
      <c r="L6229">
        <v>8</v>
      </c>
      <c r="M6229" t="s">
        <v>61</v>
      </c>
      <c r="N6229">
        <v>144</v>
      </c>
      <c r="O6229">
        <v>64</v>
      </c>
      <c r="P6229">
        <v>15</v>
      </c>
      <c r="Q6229">
        <v>13</v>
      </c>
      <c r="R6229">
        <v>16</v>
      </c>
      <c r="S6229">
        <v>5</v>
      </c>
      <c r="T6229">
        <v>0.3</v>
      </c>
      <c r="U6229">
        <v>380</v>
      </c>
      <c r="V6229">
        <v>2.06</v>
      </c>
      <c r="W6229">
        <v>-0.2</v>
      </c>
      <c r="X6229">
        <v>2</v>
      </c>
      <c r="Y6229">
        <v>-2</v>
      </c>
      <c r="Z6229">
        <v>34</v>
      </c>
      <c r="AA6229">
        <v>0.2</v>
      </c>
      <c r="AB6229">
        <v>2</v>
      </c>
      <c r="AC6229">
        <v>938</v>
      </c>
      <c r="AD6229">
        <v>45</v>
      </c>
      <c r="AE6229">
        <v>2</v>
      </c>
      <c r="AF6229">
        <v>9.1999999999999993</v>
      </c>
      <c r="AG6229">
        <v>4.9000000000000004</v>
      </c>
      <c r="AH6229">
        <v>300</v>
      </c>
    </row>
    <row r="6230" spans="1:34" hidden="1" x14ac:dyDescent="0.25">
      <c r="A6230" t="s">
        <v>23708</v>
      </c>
      <c r="B6230" t="s">
        <v>23709</v>
      </c>
      <c r="C6230" s="1" t="str">
        <f t="shared" si="1006"/>
        <v>21:0628</v>
      </c>
      <c r="D6230" s="1" t="str">
        <f t="shared" si="1007"/>
        <v>21:0196</v>
      </c>
      <c r="E6230" t="s">
        <v>23710</v>
      </c>
      <c r="F6230" t="s">
        <v>23711</v>
      </c>
      <c r="H6230">
        <v>63.838405700000003</v>
      </c>
      <c r="I6230">
        <v>-140.0606362</v>
      </c>
      <c r="J6230" s="1" t="str">
        <f t="shared" si="1008"/>
        <v>NGR bulk stream sediment</v>
      </c>
      <c r="K6230" s="1" t="str">
        <f t="shared" si="1009"/>
        <v>&lt;177 micron (NGR)</v>
      </c>
      <c r="L6230">
        <v>8</v>
      </c>
      <c r="M6230" t="s">
        <v>66</v>
      </c>
      <c r="N6230">
        <v>145</v>
      </c>
      <c r="O6230">
        <v>66</v>
      </c>
      <c r="P6230">
        <v>10</v>
      </c>
      <c r="Q6230">
        <v>8</v>
      </c>
      <c r="R6230">
        <v>12</v>
      </c>
      <c r="S6230">
        <v>4</v>
      </c>
      <c r="T6230">
        <v>0.6</v>
      </c>
      <c r="U6230">
        <v>250</v>
      </c>
      <c r="V6230">
        <v>1.43</v>
      </c>
      <c r="W6230">
        <v>-0.2</v>
      </c>
      <c r="X6230">
        <v>1</v>
      </c>
      <c r="Y6230">
        <v>-2</v>
      </c>
      <c r="Z6230">
        <v>26</v>
      </c>
      <c r="AA6230">
        <v>0.2</v>
      </c>
      <c r="AB6230">
        <v>-1</v>
      </c>
      <c r="AC6230">
        <v>1100</v>
      </c>
      <c r="AD6230">
        <v>35</v>
      </c>
      <c r="AE6230">
        <v>2</v>
      </c>
      <c r="AF6230">
        <v>5</v>
      </c>
      <c r="AG6230">
        <v>2.9</v>
      </c>
      <c r="AH6230">
        <v>255</v>
      </c>
    </row>
    <row r="6231" spans="1:34" hidden="1" x14ac:dyDescent="0.25">
      <c r="A6231" t="s">
        <v>23712</v>
      </c>
      <c r="B6231" t="s">
        <v>23713</v>
      </c>
      <c r="C6231" s="1" t="str">
        <f t="shared" si="1006"/>
        <v>21:0628</v>
      </c>
      <c r="D6231" s="1" t="str">
        <f t="shared" si="1007"/>
        <v>21:0196</v>
      </c>
      <c r="E6231" t="s">
        <v>23714</v>
      </c>
      <c r="F6231" t="s">
        <v>23715</v>
      </c>
      <c r="H6231">
        <v>63.829768999999999</v>
      </c>
      <c r="I6231">
        <v>-140.05192070000001</v>
      </c>
      <c r="J6231" s="1" t="str">
        <f t="shared" si="1008"/>
        <v>NGR bulk stream sediment</v>
      </c>
      <c r="K6231" s="1" t="str">
        <f t="shared" si="1009"/>
        <v>&lt;177 micron (NGR)</v>
      </c>
      <c r="L6231">
        <v>8</v>
      </c>
      <c r="M6231" t="s">
        <v>76</v>
      </c>
      <c r="N6231">
        <v>146</v>
      </c>
      <c r="O6231">
        <v>82</v>
      </c>
      <c r="P6231">
        <v>12</v>
      </c>
      <c r="Q6231">
        <v>10</v>
      </c>
      <c r="R6231">
        <v>15</v>
      </c>
      <c r="S6231">
        <v>7</v>
      </c>
      <c r="T6231">
        <v>-0.2</v>
      </c>
      <c r="U6231">
        <v>480</v>
      </c>
      <c r="V6231">
        <v>2.04</v>
      </c>
      <c r="W6231">
        <v>0.2</v>
      </c>
      <c r="X6231">
        <v>2</v>
      </c>
      <c r="Y6231">
        <v>-2</v>
      </c>
      <c r="Z6231">
        <v>23</v>
      </c>
      <c r="AA6231">
        <v>0.2</v>
      </c>
      <c r="AB6231">
        <v>-1</v>
      </c>
      <c r="AC6231">
        <v>1000</v>
      </c>
      <c r="AD6231">
        <v>45</v>
      </c>
      <c r="AE6231">
        <v>2</v>
      </c>
      <c r="AF6231">
        <v>12.2</v>
      </c>
      <c r="AG6231">
        <v>3.6</v>
      </c>
      <c r="AH6231">
        <v>340</v>
      </c>
    </row>
    <row r="6232" spans="1:34" hidden="1" x14ac:dyDescent="0.25">
      <c r="A6232" t="s">
        <v>23716</v>
      </c>
      <c r="B6232" t="s">
        <v>23717</v>
      </c>
      <c r="C6232" s="1" t="str">
        <f t="shared" si="1006"/>
        <v>21:0628</v>
      </c>
      <c r="D6232" s="1" t="str">
        <f>HYPERLINK("http://geochem.nrcan.gc.ca/cdogs/content/svy/svy_e.htm", "")</f>
        <v/>
      </c>
      <c r="G6232" s="1" t="str">
        <f>HYPERLINK("http://geochem.nrcan.gc.ca/cdogs/content/cr_/cr_00078_e.htm", "78")</f>
        <v>78</v>
      </c>
      <c r="J6232" t="s">
        <v>69</v>
      </c>
      <c r="K6232" t="s">
        <v>70</v>
      </c>
      <c r="L6232">
        <v>8</v>
      </c>
      <c r="M6232" t="s">
        <v>71</v>
      </c>
      <c r="N6232">
        <v>147</v>
      </c>
      <c r="O6232">
        <v>86</v>
      </c>
      <c r="P6232">
        <v>33</v>
      </c>
      <c r="Q6232">
        <v>15</v>
      </c>
      <c r="R6232">
        <v>202</v>
      </c>
      <c r="S6232">
        <v>17</v>
      </c>
      <c r="T6232">
        <v>-0.2</v>
      </c>
      <c r="U6232">
        <v>335</v>
      </c>
      <c r="V6232">
        <v>2.38</v>
      </c>
      <c r="W6232">
        <v>0.4</v>
      </c>
      <c r="X6232">
        <v>8</v>
      </c>
      <c r="Y6232">
        <v>-2</v>
      </c>
      <c r="Z6232">
        <v>38</v>
      </c>
      <c r="AA6232">
        <v>0.7</v>
      </c>
      <c r="AB6232">
        <v>2</v>
      </c>
      <c r="AC6232">
        <v>589</v>
      </c>
      <c r="AD6232">
        <v>30</v>
      </c>
      <c r="AE6232">
        <v>8</v>
      </c>
      <c r="AF6232">
        <v>3.8</v>
      </c>
      <c r="AG6232">
        <v>12.1</v>
      </c>
      <c r="AH6232">
        <v>580</v>
      </c>
    </row>
    <row r="6233" spans="1:34" hidden="1" x14ac:dyDescent="0.25">
      <c r="A6233" t="s">
        <v>23718</v>
      </c>
      <c r="B6233" t="s">
        <v>23719</v>
      </c>
      <c r="C6233" s="1" t="str">
        <f t="shared" si="1006"/>
        <v>21:0628</v>
      </c>
      <c r="D6233" s="1" t="str">
        <f t="shared" ref="D6233:D6252" si="1010">HYPERLINK("http://geochem.nrcan.gc.ca/cdogs/content/svy/svy210196_e.htm", "21:0196")</f>
        <v>21:0196</v>
      </c>
      <c r="E6233" t="s">
        <v>23720</v>
      </c>
      <c r="F6233" t="s">
        <v>23721</v>
      </c>
      <c r="H6233">
        <v>63.8412261</v>
      </c>
      <c r="I6233">
        <v>-140.11954220000001</v>
      </c>
      <c r="J6233" s="1" t="str">
        <f t="shared" ref="J6233:J6252" si="1011">HYPERLINK("http://geochem.nrcan.gc.ca/cdogs/content/kwd/kwd020030_e.htm", "NGR bulk stream sediment")</f>
        <v>NGR bulk stream sediment</v>
      </c>
      <c r="K6233" s="1" t="str">
        <f t="shared" ref="K6233:K6252" si="1012">HYPERLINK("http://geochem.nrcan.gc.ca/cdogs/content/kwd/kwd080006_e.htm", "&lt;177 micron (NGR)")</f>
        <v>&lt;177 micron (NGR)</v>
      </c>
      <c r="L6233">
        <v>8</v>
      </c>
      <c r="M6233" t="s">
        <v>81</v>
      </c>
      <c r="N6233">
        <v>148</v>
      </c>
      <c r="O6233">
        <v>70</v>
      </c>
      <c r="P6233">
        <v>10</v>
      </c>
      <c r="Q6233">
        <v>9</v>
      </c>
      <c r="R6233">
        <v>13</v>
      </c>
      <c r="S6233">
        <v>5</v>
      </c>
      <c r="T6233">
        <v>0.2</v>
      </c>
      <c r="U6233">
        <v>235</v>
      </c>
      <c r="V6233">
        <v>1.6</v>
      </c>
      <c r="W6233">
        <v>-0.2</v>
      </c>
      <c r="X6233">
        <v>1</v>
      </c>
      <c r="Y6233">
        <v>-2</v>
      </c>
      <c r="Z6233">
        <v>25</v>
      </c>
      <c r="AA6233">
        <v>0.2</v>
      </c>
      <c r="AB6233">
        <v>3</v>
      </c>
      <c r="AC6233">
        <v>819</v>
      </c>
      <c r="AD6233">
        <v>35</v>
      </c>
      <c r="AE6233">
        <v>12</v>
      </c>
      <c r="AF6233">
        <v>7.4</v>
      </c>
      <c r="AG6233">
        <v>3.6</v>
      </c>
      <c r="AH6233">
        <v>285</v>
      </c>
    </row>
    <row r="6234" spans="1:34" hidden="1" x14ac:dyDescent="0.25">
      <c r="A6234" t="s">
        <v>23722</v>
      </c>
      <c r="B6234" t="s">
        <v>23723</v>
      </c>
      <c r="C6234" s="1" t="str">
        <f t="shared" si="1006"/>
        <v>21:0628</v>
      </c>
      <c r="D6234" s="1" t="str">
        <f t="shared" si="1010"/>
        <v>21:0196</v>
      </c>
      <c r="E6234" t="s">
        <v>23724</v>
      </c>
      <c r="F6234" t="s">
        <v>23725</v>
      </c>
      <c r="H6234">
        <v>63.8186052</v>
      </c>
      <c r="I6234">
        <v>-140.15640680000001</v>
      </c>
      <c r="J6234" s="1" t="str">
        <f t="shared" si="1011"/>
        <v>NGR bulk stream sediment</v>
      </c>
      <c r="K6234" s="1" t="str">
        <f t="shared" si="1012"/>
        <v>&lt;177 micron (NGR)</v>
      </c>
      <c r="L6234">
        <v>8</v>
      </c>
      <c r="M6234" t="s">
        <v>86</v>
      </c>
      <c r="N6234">
        <v>149</v>
      </c>
      <c r="O6234">
        <v>94</v>
      </c>
      <c r="P6234">
        <v>22</v>
      </c>
      <c r="Q6234">
        <v>13</v>
      </c>
      <c r="R6234">
        <v>21</v>
      </c>
      <c r="S6234">
        <v>21</v>
      </c>
      <c r="T6234">
        <v>-0.2</v>
      </c>
      <c r="U6234">
        <v>4800</v>
      </c>
      <c r="V6234">
        <v>3.7</v>
      </c>
      <c r="W6234">
        <v>0.5</v>
      </c>
      <c r="X6234">
        <v>5</v>
      </c>
      <c r="Y6234">
        <v>-2</v>
      </c>
      <c r="Z6234">
        <v>45</v>
      </c>
      <c r="AA6234">
        <v>0.5</v>
      </c>
      <c r="AB6234">
        <v>-1</v>
      </c>
      <c r="AC6234">
        <v>991</v>
      </c>
      <c r="AD6234">
        <v>105</v>
      </c>
      <c r="AE6234">
        <v>2</v>
      </c>
      <c r="AF6234">
        <v>29.4</v>
      </c>
      <c r="AG6234">
        <v>3.2</v>
      </c>
      <c r="AH6234">
        <v>300</v>
      </c>
    </row>
    <row r="6235" spans="1:34" hidden="1" x14ac:dyDescent="0.25">
      <c r="A6235" t="s">
        <v>23726</v>
      </c>
      <c r="B6235" t="s">
        <v>23727</v>
      </c>
      <c r="C6235" s="1" t="str">
        <f t="shared" si="1006"/>
        <v>21:0628</v>
      </c>
      <c r="D6235" s="1" t="str">
        <f t="shared" si="1010"/>
        <v>21:0196</v>
      </c>
      <c r="E6235" t="s">
        <v>23728</v>
      </c>
      <c r="F6235" t="s">
        <v>23729</v>
      </c>
      <c r="H6235">
        <v>63.819149199999998</v>
      </c>
      <c r="I6235">
        <v>-140.19041759999999</v>
      </c>
      <c r="J6235" s="1" t="str">
        <f t="shared" si="1011"/>
        <v>NGR bulk stream sediment</v>
      </c>
      <c r="K6235" s="1" t="str">
        <f t="shared" si="1012"/>
        <v>&lt;177 micron (NGR)</v>
      </c>
      <c r="L6235">
        <v>8</v>
      </c>
      <c r="M6235" t="s">
        <v>91</v>
      </c>
      <c r="N6235">
        <v>150</v>
      </c>
      <c r="O6235">
        <v>82</v>
      </c>
      <c r="P6235">
        <v>17</v>
      </c>
      <c r="Q6235">
        <v>7</v>
      </c>
      <c r="R6235">
        <v>23</v>
      </c>
      <c r="S6235">
        <v>10</v>
      </c>
      <c r="T6235">
        <v>-0.2</v>
      </c>
      <c r="U6235">
        <v>500</v>
      </c>
      <c r="V6235">
        <v>2.63</v>
      </c>
      <c r="W6235">
        <v>-0.2</v>
      </c>
      <c r="X6235">
        <v>1</v>
      </c>
      <c r="Y6235">
        <v>-2</v>
      </c>
      <c r="Z6235">
        <v>33</v>
      </c>
      <c r="AA6235">
        <v>0.2</v>
      </c>
      <c r="AB6235">
        <v>-1</v>
      </c>
      <c r="AC6235">
        <v>876</v>
      </c>
      <c r="AD6235">
        <v>45</v>
      </c>
      <c r="AE6235">
        <v>2</v>
      </c>
      <c r="AF6235">
        <v>11.6</v>
      </c>
      <c r="AG6235">
        <v>2.5</v>
      </c>
      <c r="AH6235">
        <v>350</v>
      </c>
    </row>
    <row r="6236" spans="1:34" hidden="1" x14ac:dyDescent="0.25">
      <c r="A6236" t="s">
        <v>23730</v>
      </c>
      <c r="B6236" t="s">
        <v>23731</v>
      </c>
      <c r="C6236" s="1" t="str">
        <f t="shared" si="1006"/>
        <v>21:0628</v>
      </c>
      <c r="D6236" s="1" t="str">
        <f t="shared" si="1010"/>
        <v>21:0196</v>
      </c>
      <c r="E6236" t="s">
        <v>23732</v>
      </c>
      <c r="F6236" t="s">
        <v>23733</v>
      </c>
      <c r="H6236">
        <v>63.7991709</v>
      </c>
      <c r="I6236">
        <v>-140.24521139999999</v>
      </c>
      <c r="J6236" s="1" t="str">
        <f t="shared" si="1011"/>
        <v>NGR bulk stream sediment</v>
      </c>
      <c r="K6236" s="1" t="str">
        <f t="shared" si="1012"/>
        <v>&lt;177 micron (NGR)</v>
      </c>
      <c r="L6236">
        <v>8</v>
      </c>
      <c r="M6236" t="s">
        <v>96</v>
      </c>
      <c r="N6236">
        <v>151</v>
      </c>
      <c r="O6236">
        <v>70</v>
      </c>
      <c r="P6236">
        <v>17</v>
      </c>
      <c r="Q6236">
        <v>8</v>
      </c>
      <c r="R6236">
        <v>25</v>
      </c>
      <c r="S6236">
        <v>9</v>
      </c>
      <c r="T6236">
        <v>0.2</v>
      </c>
      <c r="U6236">
        <v>176</v>
      </c>
      <c r="V6236">
        <v>2</v>
      </c>
      <c r="W6236">
        <v>-0.2</v>
      </c>
      <c r="X6236">
        <v>1</v>
      </c>
      <c r="Y6236">
        <v>-2</v>
      </c>
      <c r="Z6236">
        <v>25</v>
      </c>
      <c r="AA6236">
        <v>0.2</v>
      </c>
      <c r="AB6236">
        <v>2</v>
      </c>
      <c r="AC6236">
        <v>731</v>
      </c>
      <c r="AD6236">
        <v>45</v>
      </c>
      <c r="AE6236">
        <v>2</v>
      </c>
      <c r="AF6236">
        <v>13.2</v>
      </c>
      <c r="AG6236">
        <v>2.6</v>
      </c>
      <c r="AH6236">
        <v>350</v>
      </c>
    </row>
    <row r="6237" spans="1:34" hidden="1" x14ac:dyDescent="0.25">
      <c r="A6237" t="s">
        <v>23734</v>
      </c>
      <c r="B6237" t="s">
        <v>23735</v>
      </c>
      <c r="C6237" s="1" t="str">
        <f t="shared" si="1006"/>
        <v>21:0628</v>
      </c>
      <c r="D6237" s="1" t="str">
        <f t="shared" si="1010"/>
        <v>21:0196</v>
      </c>
      <c r="E6237" t="s">
        <v>23736</v>
      </c>
      <c r="F6237" t="s">
        <v>23737</v>
      </c>
      <c r="H6237">
        <v>63.793602300000003</v>
      </c>
      <c r="I6237">
        <v>-140.31105830000001</v>
      </c>
      <c r="J6237" s="1" t="str">
        <f t="shared" si="1011"/>
        <v>NGR bulk stream sediment</v>
      </c>
      <c r="K6237" s="1" t="str">
        <f t="shared" si="1012"/>
        <v>&lt;177 micron (NGR)</v>
      </c>
      <c r="L6237">
        <v>8</v>
      </c>
      <c r="M6237" t="s">
        <v>101</v>
      </c>
      <c r="N6237">
        <v>152</v>
      </c>
      <c r="O6237">
        <v>65</v>
      </c>
      <c r="P6237">
        <v>14</v>
      </c>
      <c r="Q6237">
        <v>8</v>
      </c>
      <c r="R6237">
        <v>15</v>
      </c>
      <c r="S6237">
        <v>3</v>
      </c>
      <c r="T6237">
        <v>0.2</v>
      </c>
      <c r="U6237">
        <v>130</v>
      </c>
      <c r="V6237">
        <v>1.79</v>
      </c>
      <c r="W6237">
        <v>-0.2</v>
      </c>
      <c r="X6237">
        <v>1</v>
      </c>
      <c r="Y6237">
        <v>-2</v>
      </c>
      <c r="Z6237">
        <v>27</v>
      </c>
      <c r="AA6237">
        <v>0.3</v>
      </c>
      <c r="AB6237">
        <v>-1</v>
      </c>
      <c r="AC6237">
        <v>807</v>
      </c>
      <c r="AD6237">
        <v>45</v>
      </c>
      <c r="AE6237">
        <v>2</v>
      </c>
      <c r="AF6237">
        <v>8.6</v>
      </c>
      <c r="AG6237">
        <v>5.7</v>
      </c>
      <c r="AH6237">
        <v>355</v>
      </c>
    </row>
    <row r="6238" spans="1:34" hidden="1" x14ac:dyDescent="0.25">
      <c r="A6238" t="s">
        <v>23738</v>
      </c>
      <c r="B6238" t="s">
        <v>23739</v>
      </c>
      <c r="C6238" s="1" t="str">
        <f t="shared" si="1006"/>
        <v>21:0628</v>
      </c>
      <c r="D6238" s="1" t="str">
        <f t="shared" si="1010"/>
        <v>21:0196</v>
      </c>
      <c r="E6238" t="s">
        <v>23694</v>
      </c>
      <c r="F6238" t="s">
        <v>23740</v>
      </c>
      <c r="H6238">
        <v>63.782000699999998</v>
      </c>
      <c r="I6238">
        <v>-140.29109360000001</v>
      </c>
      <c r="J6238" s="1" t="str">
        <f t="shared" si="1011"/>
        <v>NGR bulk stream sediment</v>
      </c>
      <c r="K6238" s="1" t="str">
        <f t="shared" si="1012"/>
        <v>&lt;177 micron (NGR)</v>
      </c>
      <c r="L6238">
        <v>8</v>
      </c>
      <c r="M6238" t="s">
        <v>47</v>
      </c>
      <c r="N6238">
        <v>153</v>
      </c>
      <c r="O6238">
        <v>60</v>
      </c>
      <c r="P6238">
        <v>13</v>
      </c>
      <c r="Q6238">
        <v>9</v>
      </c>
      <c r="R6238">
        <v>15</v>
      </c>
      <c r="S6238">
        <v>5</v>
      </c>
      <c r="T6238">
        <v>0.3</v>
      </c>
      <c r="U6238">
        <v>140</v>
      </c>
      <c r="V6238">
        <v>1.74</v>
      </c>
      <c r="W6238">
        <v>-0.2</v>
      </c>
      <c r="X6238">
        <v>2</v>
      </c>
      <c r="Y6238">
        <v>-2</v>
      </c>
      <c r="Z6238">
        <v>28</v>
      </c>
      <c r="AA6238">
        <v>0.4</v>
      </c>
      <c r="AB6238">
        <v>-1</v>
      </c>
      <c r="AC6238">
        <v>853</v>
      </c>
      <c r="AD6238">
        <v>35</v>
      </c>
      <c r="AE6238">
        <v>2</v>
      </c>
      <c r="AF6238">
        <v>5.2</v>
      </c>
      <c r="AG6238">
        <v>3.7</v>
      </c>
      <c r="AH6238">
        <v>295</v>
      </c>
    </row>
    <row r="6239" spans="1:34" hidden="1" x14ac:dyDescent="0.25">
      <c r="A6239" t="s">
        <v>23741</v>
      </c>
      <c r="B6239" t="s">
        <v>23742</v>
      </c>
      <c r="C6239" s="1" t="str">
        <f t="shared" si="1006"/>
        <v>21:0628</v>
      </c>
      <c r="D6239" s="1" t="str">
        <f t="shared" si="1010"/>
        <v>21:0196</v>
      </c>
      <c r="E6239" t="s">
        <v>23694</v>
      </c>
      <c r="F6239" t="s">
        <v>23743</v>
      </c>
      <c r="H6239">
        <v>63.782000699999998</v>
      </c>
      <c r="I6239">
        <v>-140.29109360000001</v>
      </c>
      <c r="J6239" s="1" t="str">
        <f t="shared" si="1011"/>
        <v>NGR bulk stream sediment</v>
      </c>
      <c r="K6239" s="1" t="str">
        <f t="shared" si="1012"/>
        <v>&lt;177 micron (NGR)</v>
      </c>
      <c r="L6239">
        <v>8</v>
      </c>
      <c r="M6239" t="s">
        <v>51</v>
      </c>
      <c r="N6239">
        <v>154</v>
      </c>
      <c r="O6239">
        <v>58</v>
      </c>
      <c r="P6239">
        <v>12</v>
      </c>
      <c r="Q6239">
        <v>7</v>
      </c>
      <c r="R6239">
        <v>15</v>
      </c>
      <c r="S6239">
        <v>4</v>
      </c>
      <c r="T6239">
        <v>-0.2</v>
      </c>
      <c r="U6239">
        <v>106</v>
      </c>
      <c r="V6239">
        <v>1.7</v>
      </c>
      <c r="W6239">
        <v>-0.2</v>
      </c>
      <c r="X6239">
        <v>2</v>
      </c>
      <c r="Y6239">
        <v>-2</v>
      </c>
      <c r="Z6239">
        <v>28</v>
      </c>
      <c r="AA6239">
        <v>0.3</v>
      </c>
      <c r="AB6239">
        <v>2</v>
      </c>
      <c r="AC6239">
        <v>735</v>
      </c>
      <c r="AD6239">
        <v>105</v>
      </c>
      <c r="AE6239">
        <v>2</v>
      </c>
      <c r="AF6239">
        <v>17.2</v>
      </c>
      <c r="AG6239">
        <v>3.2</v>
      </c>
      <c r="AH6239">
        <v>315</v>
      </c>
    </row>
    <row r="6240" spans="1:34" hidden="1" x14ac:dyDescent="0.25">
      <c r="A6240" t="s">
        <v>23744</v>
      </c>
      <c r="B6240" t="s">
        <v>23745</v>
      </c>
      <c r="C6240" s="1" t="str">
        <f t="shared" si="1006"/>
        <v>21:0628</v>
      </c>
      <c r="D6240" s="1" t="str">
        <f t="shared" si="1010"/>
        <v>21:0196</v>
      </c>
      <c r="E6240" t="s">
        <v>23746</v>
      </c>
      <c r="F6240" t="s">
        <v>23747</v>
      </c>
      <c r="H6240">
        <v>63.733735799999998</v>
      </c>
      <c r="I6240">
        <v>-140.34657859999999</v>
      </c>
      <c r="J6240" s="1" t="str">
        <f t="shared" si="1011"/>
        <v>NGR bulk stream sediment</v>
      </c>
      <c r="K6240" s="1" t="str">
        <f t="shared" si="1012"/>
        <v>&lt;177 micron (NGR)</v>
      </c>
      <c r="L6240">
        <v>8</v>
      </c>
      <c r="M6240" t="s">
        <v>106</v>
      </c>
      <c r="N6240">
        <v>155</v>
      </c>
      <c r="O6240">
        <v>42</v>
      </c>
      <c r="P6240">
        <v>8</v>
      </c>
      <c r="Q6240">
        <v>5</v>
      </c>
      <c r="R6240">
        <v>9</v>
      </c>
      <c r="S6240">
        <v>3</v>
      </c>
      <c r="T6240">
        <v>-0.2</v>
      </c>
      <c r="U6240">
        <v>120</v>
      </c>
      <c r="V6240">
        <v>1.48</v>
      </c>
      <c r="W6240">
        <v>-0.2</v>
      </c>
      <c r="X6240">
        <v>2</v>
      </c>
      <c r="Y6240">
        <v>-2</v>
      </c>
      <c r="Z6240">
        <v>28</v>
      </c>
      <c r="AA6240">
        <v>0.3</v>
      </c>
      <c r="AB6240">
        <v>-1</v>
      </c>
      <c r="AC6240">
        <v>744</v>
      </c>
      <c r="AD6240">
        <v>30</v>
      </c>
      <c r="AE6240">
        <v>2</v>
      </c>
      <c r="AF6240">
        <v>3.8</v>
      </c>
      <c r="AG6240">
        <v>8.4</v>
      </c>
      <c r="AH6240">
        <v>320</v>
      </c>
    </row>
    <row r="6241" spans="1:34" hidden="1" x14ac:dyDescent="0.25">
      <c r="A6241" t="s">
        <v>23748</v>
      </c>
      <c r="B6241" t="s">
        <v>23749</v>
      </c>
      <c r="C6241" s="1" t="str">
        <f t="shared" si="1006"/>
        <v>21:0628</v>
      </c>
      <c r="D6241" s="1" t="str">
        <f t="shared" si="1010"/>
        <v>21:0196</v>
      </c>
      <c r="E6241" t="s">
        <v>23750</v>
      </c>
      <c r="F6241" t="s">
        <v>23751</v>
      </c>
      <c r="H6241">
        <v>63.733826700000002</v>
      </c>
      <c r="I6241">
        <v>-140.32917950000001</v>
      </c>
      <c r="J6241" s="1" t="str">
        <f t="shared" si="1011"/>
        <v>NGR bulk stream sediment</v>
      </c>
      <c r="K6241" s="1" t="str">
        <f t="shared" si="1012"/>
        <v>&lt;177 micron (NGR)</v>
      </c>
      <c r="L6241">
        <v>8</v>
      </c>
      <c r="M6241" t="s">
        <v>111</v>
      </c>
      <c r="N6241">
        <v>156</v>
      </c>
      <c r="O6241">
        <v>55</v>
      </c>
      <c r="P6241">
        <v>12</v>
      </c>
      <c r="Q6241">
        <v>6</v>
      </c>
      <c r="R6241">
        <v>14</v>
      </c>
      <c r="S6241">
        <v>5</v>
      </c>
      <c r="T6241">
        <v>0.2</v>
      </c>
      <c r="U6241">
        <v>162</v>
      </c>
      <c r="V6241">
        <v>1.72</v>
      </c>
      <c r="W6241">
        <v>-0.2</v>
      </c>
      <c r="X6241">
        <v>2</v>
      </c>
      <c r="Y6241">
        <v>-2</v>
      </c>
      <c r="Z6241">
        <v>30</v>
      </c>
      <c r="AA6241">
        <v>0.4</v>
      </c>
      <c r="AB6241">
        <v>-1</v>
      </c>
      <c r="AC6241">
        <v>722</v>
      </c>
      <c r="AD6241">
        <v>35</v>
      </c>
      <c r="AE6241">
        <v>2</v>
      </c>
      <c r="AF6241">
        <v>3.6</v>
      </c>
      <c r="AG6241">
        <v>4.2</v>
      </c>
      <c r="AH6241">
        <v>265</v>
      </c>
    </row>
    <row r="6242" spans="1:34" hidden="1" x14ac:dyDescent="0.25">
      <c r="A6242" t="s">
        <v>23752</v>
      </c>
      <c r="B6242" t="s">
        <v>23753</v>
      </c>
      <c r="C6242" s="1" t="str">
        <f t="shared" si="1006"/>
        <v>21:0628</v>
      </c>
      <c r="D6242" s="1" t="str">
        <f t="shared" si="1010"/>
        <v>21:0196</v>
      </c>
      <c r="E6242" t="s">
        <v>23754</v>
      </c>
      <c r="F6242" t="s">
        <v>23755</v>
      </c>
      <c r="H6242">
        <v>63.727602099999999</v>
      </c>
      <c r="I6242">
        <v>-140.37409510000001</v>
      </c>
      <c r="J6242" s="1" t="str">
        <f t="shared" si="1011"/>
        <v>NGR bulk stream sediment</v>
      </c>
      <c r="K6242" s="1" t="str">
        <f t="shared" si="1012"/>
        <v>&lt;177 micron (NGR)</v>
      </c>
      <c r="L6242">
        <v>8</v>
      </c>
      <c r="M6242" t="s">
        <v>116</v>
      </c>
      <c r="N6242">
        <v>157</v>
      </c>
      <c r="O6242">
        <v>51</v>
      </c>
      <c r="P6242">
        <v>10</v>
      </c>
      <c r="Q6242">
        <v>4</v>
      </c>
      <c r="R6242">
        <v>12</v>
      </c>
      <c r="S6242">
        <v>6</v>
      </c>
      <c r="T6242">
        <v>-0.2</v>
      </c>
      <c r="U6242">
        <v>154</v>
      </c>
      <c r="V6242">
        <v>1.72</v>
      </c>
      <c r="W6242">
        <v>0.2</v>
      </c>
      <c r="X6242">
        <v>2</v>
      </c>
      <c r="Y6242">
        <v>-2</v>
      </c>
      <c r="Z6242">
        <v>32</v>
      </c>
      <c r="AA6242">
        <v>0.2</v>
      </c>
      <c r="AB6242">
        <v>1</v>
      </c>
      <c r="AC6242">
        <v>821</v>
      </c>
      <c r="AD6242">
        <v>25</v>
      </c>
      <c r="AE6242">
        <v>2</v>
      </c>
      <c r="AF6242">
        <v>4</v>
      </c>
      <c r="AG6242">
        <v>15.3</v>
      </c>
      <c r="AH6242">
        <v>460</v>
      </c>
    </row>
    <row r="6243" spans="1:34" hidden="1" x14ac:dyDescent="0.25">
      <c r="A6243" t="s">
        <v>23756</v>
      </c>
      <c r="B6243" t="s">
        <v>23757</v>
      </c>
      <c r="C6243" s="1" t="str">
        <f t="shared" si="1006"/>
        <v>21:0628</v>
      </c>
      <c r="D6243" s="1" t="str">
        <f t="shared" si="1010"/>
        <v>21:0196</v>
      </c>
      <c r="E6243" t="s">
        <v>23758</v>
      </c>
      <c r="F6243" t="s">
        <v>23759</v>
      </c>
      <c r="H6243">
        <v>63.751390000000001</v>
      </c>
      <c r="I6243">
        <v>-140.45310799999999</v>
      </c>
      <c r="J6243" s="1" t="str">
        <f t="shared" si="1011"/>
        <v>NGR bulk stream sediment</v>
      </c>
      <c r="K6243" s="1" t="str">
        <f t="shared" si="1012"/>
        <v>&lt;177 micron (NGR)</v>
      </c>
      <c r="L6243">
        <v>8</v>
      </c>
      <c r="M6243" t="s">
        <v>121</v>
      </c>
      <c r="N6243">
        <v>158</v>
      </c>
      <c r="O6243">
        <v>85</v>
      </c>
      <c r="P6243">
        <v>16</v>
      </c>
      <c r="Q6243">
        <v>13</v>
      </c>
      <c r="R6243">
        <v>16</v>
      </c>
      <c r="S6243">
        <v>9</v>
      </c>
      <c r="T6243">
        <v>0.5</v>
      </c>
      <c r="U6243">
        <v>860</v>
      </c>
      <c r="V6243">
        <v>2.4</v>
      </c>
      <c r="W6243">
        <v>0.7</v>
      </c>
      <c r="X6243">
        <v>2</v>
      </c>
      <c r="Y6243">
        <v>-2</v>
      </c>
      <c r="Z6243">
        <v>39</v>
      </c>
      <c r="AA6243">
        <v>0.3</v>
      </c>
      <c r="AB6243">
        <v>2</v>
      </c>
      <c r="AC6243">
        <v>619</v>
      </c>
      <c r="AD6243">
        <v>95</v>
      </c>
      <c r="AE6243">
        <v>2</v>
      </c>
      <c r="AF6243">
        <v>14.6</v>
      </c>
      <c r="AG6243">
        <v>121</v>
      </c>
      <c r="AH6243">
        <v>350</v>
      </c>
    </row>
    <row r="6244" spans="1:34" hidden="1" x14ac:dyDescent="0.25">
      <c r="A6244" t="s">
        <v>23760</v>
      </c>
      <c r="B6244" t="s">
        <v>23761</v>
      </c>
      <c r="C6244" s="1" t="str">
        <f t="shared" si="1006"/>
        <v>21:0628</v>
      </c>
      <c r="D6244" s="1" t="str">
        <f t="shared" si="1010"/>
        <v>21:0196</v>
      </c>
      <c r="E6244" t="s">
        <v>23762</v>
      </c>
      <c r="F6244" t="s">
        <v>23763</v>
      </c>
      <c r="H6244">
        <v>63.751237199999998</v>
      </c>
      <c r="I6244">
        <v>-140.51343869999999</v>
      </c>
      <c r="J6244" s="1" t="str">
        <f t="shared" si="1011"/>
        <v>NGR bulk stream sediment</v>
      </c>
      <c r="K6244" s="1" t="str">
        <f t="shared" si="1012"/>
        <v>&lt;177 micron (NGR)</v>
      </c>
      <c r="L6244">
        <v>8</v>
      </c>
      <c r="M6244" t="s">
        <v>126</v>
      </c>
      <c r="N6244">
        <v>159</v>
      </c>
      <c r="O6244">
        <v>58</v>
      </c>
      <c r="P6244">
        <v>10</v>
      </c>
      <c r="Q6244">
        <v>7</v>
      </c>
      <c r="R6244">
        <v>11</v>
      </c>
      <c r="S6244">
        <v>3</v>
      </c>
      <c r="T6244">
        <v>-0.2</v>
      </c>
      <c r="U6244">
        <v>138</v>
      </c>
      <c r="V6244">
        <v>1.82</v>
      </c>
      <c r="W6244">
        <v>-0.2</v>
      </c>
      <c r="X6244">
        <v>2</v>
      </c>
      <c r="Y6244">
        <v>-2</v>
      </c>
      <c r="Z6244">
        <v>33</v>
      </c>
      <c r="AA6244">
        <v>0.2</v>
      </c>
      <c r="AB6244">
        <v>-1</v>
      </c>
      <c r="AC6244">
        <v>698</v>
      </c>
      <c r="AD6244">
        <v>35</v>
      </c>
      <c r="AE6244">
        <v>2</v>
      </c>
      <c r="AF6244">
        <v>5.4</v>
      </c>
      <c r="AG6244">
        <v>8.3000000000000007</v>
      </c>
      <c r="AH6244">
        <v>340</v>
      </c>
    </row>
    <row r="6245" spans="1:34" hidden="1" x14ac:dyDescent="0.25">
      <c r="A6245" t="s">
        <v>23764</v>
      </c>
      <c r="B6245" t="s">
        <v>23765</v>
      </c>
      <c r="C6245" s="1" t="str">
        <f t="shared" si="1006"/>
        <v>21:0628</v>
      </c>
      <c r="D6245" s="1" t="str">
        <f t="shared" si="1010"/>
        <v>21:0196</v>
      </c>
      <c r="E6245" t="s">
        <v>23766</v>
      </c>
      <c r="F6245" t="s">
        <v>23767</v>
      </c>
      <c r="H6245">
        <v>63.7162729</v>
      </c>
      <c r="I6245">
        <v>-140.44832109999999</v>
      </c>
      <c r="J6245" s="1" t="str">
        <f t="shared" si="1011"/>
        <v>NGR bulk stream sediment</v>
      </c>
      <c r="K6245" s="1" t="str">
        <f t="shared" si="1012"/>
        <v>&lt;177 micron (NGR)</v>
      </c>
      <c r="L6245">
        <v>8</v>
      </c>
      <c r="M6245" t="s">
        <v>131</v>
      </c>
      <c r="N6245">
        <v>160</v>
      </c>
      <c r="O6245">
        <v>47</v>
      </c>
      <c r="P6245">
        <v>6</v>
      </c>
      <c r="Q6245">
        <v>7</v>
      </c>
      <c r="R6245">
        <v>7</v>
      </c>
      <c r="S6245">
        <v>4</v>
      </c>
      <c r="T6245">
        <v>-0.2</v>
      </c>
      <c r="U6245">
        <v>172</v>
      </c>
      <c r="V6245">
        <v>1.47</v>
      </c>
      <c r="W6245">
        <v>-0.2</v>
      </c>
      <c r="X6245">
        <v>2</v>
      </c>
      <c r="Y6245">
        <v>-2</v>
      </c>
      <c r="Z6245">
        <v>24</v>
      </c>
      <c r="AA6245">
        <v>-0.2</v>
      </c>
      <c r="AB6245">
        <v>-1</v>
      </c>
      <c r="AC6245">
        <v>596</v>
      </c>
      <c r="AD6245">
        <v>35</v>
      </c>
      <c r="AE6245">
        <v>2</v>
      </c>
      <c r="AF6245">
        <v>9.1999999999999993</v>
      </c>
      <c r="AG6245">
        <v>7.4</v>
      </c>
      <c r="AH6245">
        <v>300</v>
      </c>
    </row>
    <row r="6246" spans="1:34" hidden="1" x14ac:dyDescent="0.25">
      <c r="A6246" t="s">
        <v>23768</v>
      </c>
      <c r="B6246" t="s">
        <v>23769</v>
      </c>
      <c r="C6246" s="1" t="str">
        <f t="shared" si="1006"/>
        <v>21:0628</v>
      </c>
      <c r="D6246" s="1" t="str">
        <f t="shared" si="1010"/>
        <v>21:0196</v>
      </c>
      <c r="E6246" t="s">
        <v>23770</v>
      </c>
      <c r="F6246" t="s">
        <v>23771</v>
      </c>
      <c r="H6246">
        <v>63.360337399999999</v>
      </c>
      <c r="I6246">
        <v>-140.6614544</v>
      </c>
      <c r="J6246" s="1" t="str">
        <f t="shared" si="1011"/>
        <v>NGR bulk stream sediment</v>
      </c>
      <c r="K6246" s="1" t="str">
        <f t="shared" si="1012"/>
        <v>&lt;177 micron (NGR)</v>
      </c>
      <c r="L6246">
        <v>9</v>
      </c>
      <c r="M6246" t="s">
        <v>38</v>
      </c>
      <c r="N6246">
        <v>161</v>
      </c>
      <c r="O6246">
        <v>44</v>
      </c>
      <c r="P6246">
        <v>13</v>
      </c>
      <c r="Q6246">
        <v>6</v>
      </c>
      <c r="R6246">
        <v>11</v>
      </c>
      <c r="S6246">
        <v>5</v>
      </c>
      <c r="T6246">
        <v>-0.2</v>
      </c>
      <c r="U6246">
        <v>200</v>
      </c>
      <c r="V6246">
        <v>1.54</v>
      </c>
      <c r="W6246">
        <v>-0.2</v>
      </c>
      <c r="X6246">
        <v>2</v>
      </c>
      <c r="Y6246">
        <v>-2</v>
      </c>
      <c r="Z6246">
        <v>29</v>
      </c>
      <c r="AA6246">
        <v>0.3</v>
      </c>
      <c r="AB6246">
        <v>4</v>
      </c>
      <c r="AC6246">
        <v>560</v>
      </c>
      <c r="AD6246">
        <v>35</v>
      </c>
      <c r="AE6246">
        <v>2</v>
      </c>
      <c r="AF6246">
        <v>6.2</v>
      </c>
      <c r="AG6246">
        <v>4.5</v>
      </c>
      <c r="AH6246">
        <v>350</v>
      </c>
    </row>
    <row r="6247" spans="1:34" hidden="1" x14ac:dyDescent="0.25">
      <c r="A6247" t="s">
        <v>23772</v>
      </c>
      <c r="B6247" t="s">
        <v>23773</v>
      </c>
      <c r="C6247" s="1" t="str">
        <f t="shared" si="1006"/>
        <v>21:0628</v>
      </c>
      <c r="D6247" s="1" t="str">
        <f t="shared" si="1010"/>
        <v>21:0196</v>
      </c>
      <c r="E6247" t="s">
        <v>23774</v>
      </c>
      <c r="F6247" t="s">
        <v>23775</v>
      </c>
      <c r="H6247">
        <v>63.503191800000003</v>
      </c>
      <c r="I6247">
        <v>-140.51066639999999</v>
      </c>
      <c r="J6247" s="1" t="str">
        <f t="shared" si="1011"/>
        <v>NGR bulk stream sediment</v>
      </c>
      <c r="K6247" s="1" t="str">
        <f t="shared" si="1012"/>
        <v>&lt;177 micron (NGR)</v>
      </c>
      <c r="L6247">
        <v>9</v>
      </c>
      <c r="M6247" t="s">
        <v>43</v>
      </c>
      <c r="N6247">
        <v>162</v>
      </c>
      <c r="O6247">
        <v>79</v>
      </c>
      <c r="P6247">
        <v>27</v>
      </c>
      <c r="Q6247">
        <v>12</v>
      </c>
      <c r="R6247">
        <v>20</v>
      </c>
      <c r="S6247">
        <v>6</v>
      </c>
      <c r="T6247">
        <v>-0.2</v>
      </c>
      <c r="U6247">
        <v>260</v>
      </c>
      <c r="V6247">
        <v>2.44</v>
      </c>
      <c r="W6247">
        <v>-0.2</v>
      </c>
      <c r="X6247">
        <v>2</v>
      </c>
      <c r="Y6247">
        <v>-2</v>
      </c>
      <c r="Z6247">
        <v>46</v>
      </c>
      <c r="AA6247">
        <v>0.3</v>
      </c>
      <c r="AB6247">
        <v>1</v>
      </c>
      <c r="AC6247">
        <v>896</v>
      </c>
      <c r="AD6247">
        <v>50</v>
      </c>
      <c r="AE6247">
        <v>2</v>
      </c>
      <c r="AF6247">
        <v>13.4</v>
      </c>
      <c r="AG6247">
        <v>4.5999999999999996</v>
      </c>
      <c r="AH6247">
        <v>310</v>
      </c>
    </row>
    <row r="6248" spans="1:34" hidden="1" x14ac:dyDescent="0.25">
      <c r="A6248" t="s">
        <v>23776</v>
      </c>
      <c r="B6248" t="s">
        <v>23777</v>
      </c>
      <c r="C6248" s="1" t="str">
        <f t="shared" si="1006"/>
        <v>21:0628</v>
      </c>
      <c r="D6248" s="1" t="str">
        <f t="shared" si="1010"/>
        <v>21:0196</v>
      </c>
      <c r="E6248" t="s">
        <v>23778</v>
      </c>
      <c r="F6248" t="s">
        <v>23779</v>
      </c>
      <c r="H6248">
        <v>63.504140300000003</v>
      </c>
      <c r="I6248">
        <v>-140.431815</v>
      </c>
      <c r="J6248" s="1" t="str">
        <f t="shared" si="1011"/>
        <v>NGR bulk stream sediment</v>
      </c>
      <c r="K6248" s="1" t="str">
        <f t="shared" si="1012"/>
        <v>&lt;177 micron (NGR)</v>
      </c>
      <c r="L6248">
        <v>9</v>
      </c>
      <c r="M6248" t="s">
        <v>56</v>
      </c>
      <c r="N6248">
        <v>163</v>
      </c>
      <c r="O6248">
        <v>88</v>
      </c>
      <c r="P6248">
        <v>15</v>
      </c>
      <c r="Q6248">
        <v>11</v>
      </c>
      <c r="R6248">
        <v>17</v>
      </c>
      <c r="S6248">
        <v>5</v>
      </c>
      <c r="T6248">
        <v>0.2</v>
      </c>
      <c r="U6248">
        <v>305</v>
      </c>
      <c r="V6248">
        <v>1.92</v>
      </c>
      <c r="W6248">
        <v>0.3</v>
      </c>
      <c r="X6248">
        <v>2</v>
      </c>
      <c r="Y6248">
        <v>-2</v>
      </c>
      <c r="Z6248">
        <v>34</v>
      </c>
      <c r="AA6248">
        <v>0.3</v>
      </c>
      <c r="AB6248">
        <v>1</v>
      </c>
      <c r="AC6248">
        <v>881</v>
      </c>
      <c r="AD6248">
        <v>35</v>
      </c>
      <c r="AE6248">
        <v>2</v>
      </c>
      <c r="AF6248">
        <v>4.8</v>
      </c>
      <c r="AG6248">
        <v>3.5</v>
      </c>
      <c r="AH6248">
        <v>320</v>
      </c>
    </row>
    <row r="6249" spans="1:34" hidden="1" x14ac:dyDescent="0.25">
      <c r="A6249" t="s">
        <v>23780</v>
      </c>
      <c r="B6249" t="s">
        <v>23781</v>
      </c>
      <c r="C6249" s="1" t="str">
        <f t="shared" si="1006"/>
        <v>21:0628</v>
      </c>
      <c r="D6249" s="1" t="str">
        <f t="shared" si="1010"/>
        <v>21:0196</v>
      </c>
      <c r="E6249" t="s">
        <v>23782</v>
      </c>
      <c r="F6249" t="s">
        <v>23783</v>
      </c>
      <c r="H6249">
        <v>63.5055531</v>
      </c>
      <c r="I6249">
        <v>-140.41486979999999</v>
      </c>
      <c r="J6249" s="1" t="str">
        <f t="shared" si="1011"/>
        <v>NGR bulk stream sediment</v>
      </c>
      <c r="K6249" s="1" t="str">
        <f t="shared" si="1012"/>
        <v>&lt;177 micron (NGR)</v>
      </c>
      <c r="L6249">
        <v>9</v>
      </c>
      <c r="M6249" t="s">
        <v>61</v>
      </c>
      <c r="N6249">
        <v>164</v>
      </c>
      <c r="O6249">
        <v>81</v>
      </c>
      <c r="P6249">
        <v>19</v>
      </c>
      <c r="Q6249">
        <v>9</v>
      </c>
      <c r="R6249">
        <v>19</v>
      </c>
      <c r="S6249">
        <v>5</v>
      </c>
      <c r="T6249">
        <v>0.4</v>
      </c>
      <c r="U6249">
        <v>260</v>
      </c>
      <c r="V6249">
        <v>2.39</v>
      </c>
      <c r="W6249">
        <v>0.2</v>
      </c>
      <c r="X6249">
        <v>3</v>
      </c>
      <c r="Y6249">
        <v>-2</v>
      </c>
      <c r="Z6249">
        <v>41</v>
      </c>
      <c r="AA6249">
        <v>0.5</v>
      </c>
      <c r="AB6249">
        <v>-1</v>
      </c>
      <c r="AC6249">
        <v>964</v>
      </c>
      <c r="AD6249">
        <v>50</v>
      </c>
      <c r="AE6249">
        <v>2</v>
      </c>
      <c r="AF6249">
        <v>7</v>
      </c>
      <c r="AG6249">
        <v>3.1</v>
      </c>
      <c r="AH6249">
        <v>265</v>
      </c>
    </row>
    <row r="6250" spans="1:34" hidden="1" x14ac:dyDescent="0.25">
      <c r="A6250" t="s">
        <v>23784</v>
      </c>
      <c r="B6250" t="s">
        <v>23785</v>
      </c>
      <c r="C6250" s="1" t="str">
        <f t="shared" si="1006"/>
        <v>21:0628</v>
      </c>
      <c r="D6250" s="1" t="str">
        <f t="shared" si="1010"/>
        <v>21:0196</v>
      </c>
      <c r="E6250" t="s">
        <v>23786</v>
      </c>
      <c r="F6250" t="s">
        <v>23787</v>
      </c>
      <c r="H6250">
        <v>63.500195300000001</v>
      </c>
      <c r="I6250">
        <v>-140.3847878</v>
      </c>
      <c r="J6250" s="1" t="str">
        <f t="shared" si="1011"/>
        <v>NGR bulk stream sediment</v>
      </c>
      <c r="K6250" s="1" t="str">
        <f t="shared" si="1012"/>
        <v>&lt;177 micron (NGR)</v>
      </c>
      <c r="L6250">
        <v>9</v>
      </c>
      <c r="M6250" t="s">
        <v>66</v>
      </c>
      <c r="N6250">
        <v>165</v>
      </c>
      <c r="O6250">
        <v>99</v>
      </c>
      <c r="P6250">
        <v>18</v>
      </c>
      <c r="Q6250">
        <v>11</v>
      </c>
      <c r="R6250">
        <v>15</v>
      </c>
      <c r="S6250">
        <v>10</v>
      </c>
      <c r="T6250">
        <v>0.2</v>
      </c>
      <c r="U6250">
        <v>980</v>
      </c>
      <c r="V6250">
        <v>2.12</v>
      </c>
      <c r="W6250">
        <v>0.6</v>
      </c>
      <c r="X6250">
        <v>2</v>
      </c>
      <c r="Y6250">
        <v>-2</v>
      </c>
      <c r="Z6250">
        <v>22</v>
      </c>
      <c r="AA6250">
        <v>0.3</v>
      </c>
      <c r="AB6250">
        <v>4</v>
      </c>
      <c r="AC6250">
        <v>675</v>
      </c>
      <c r="AD6250">
        <v>120</v>
      </c>
      <c r="AE6250">
        <v>2</v>
      </c>
      <c r="AF6250">
        <v>25.6</v>
      </c>
      <c r="AG6250">
        <v>4.4000000000000004</v>
      </c>
      <c r="AH6250">
        <v>300</v>
      </c>
    </row>
    <row r="6251" spans="1:34" hidden="1" x14ac:dyDescent="0.25">
      <c r="A6251" t="s">
        <v>23788</v>
      </c>
      <c r="B6251" t="s">
        <v>23789</v>
      </c>
      <c r="C6251" s="1" t="str">
        <f t="shared" si="1006"/>
        <v>21:0628</v>
      </c>
      <c r="D6251" s="1" t="str">
        <f t="shared" si="1010"/>
        <v>21:0196</v>
      </c>
      <c r="E6251" t="s">
        <v>23790</v>
      </c>
      <c r="F6251" t="s">
        <v>23791</v>
      </c>
      <c r="H6251">
        <v>63.703362599999998</v>
      </c>
      <c r="I6251">
        <v>-140.38262109999999</v>
      </c>
      <c r="J6251" s="1" t="str">
        <f t="shared" si="1011"/>
        <v>NGR bulk stream sediment</v>
      </c>
      <c r="K6251" s="1" t="str">
        <f t="shared" si="1012"/>
        <v>&lt;177 micron (NGR)</v>
      </c>
      <c r="L6251">
        <v>9</v>
      </c>
      <c r="M6251" t="s">
        <v>76</v>
      </c>
      <c r="N6251">
        <v>166</v>
      </c>
      <c r="O6251">
        <v>27</v>
      </c>
      <c r="P6251">
        <v>3</v>
      </c>
      <c r="Q6251">
        <v>4</v>
      </c>
      <c r="R6251">
        <v>5</v>
      </c>
      <c r="S6251">
        <v>2</v>
      </c>
      <c r="T6251">
        <v>-0.2</v>
      </c>
      <c r="U6251">
        <v>132</v>
      </c>
      <c r="V6251">
        <v>0.85</v>
      </c>
      <c r="W6251">
        <v>-0.2</v>
      </c>
      <c r="X6251">
        <v>1</v>
      </c>
      <c r="Y6251">
        <v>-2</v>
      </c>
      <c r="Z6251">
        <v>16</v>
      </c>
      <c r="AA6251">
        <v>2.4</v>
      </c>
      <c r="AB6251">
        <v>2</v>
      </c>
      <c r="AC6251">
        <v>533</v>
      </c>
      <c r="AD6251">
        <v>25</v>
      </c>
      <c r="AE6251">
        <v>2</v>
      </c>
      <c r="AF6251">
        <v>2.8</v>
      </c>
      <c r="AG6251">
        <v>26.9</v>
      </c>
      <c r="AH6251">
        <v>300</v>
      </c>
    </row>
    <row r="6252" spans="1:34" hidden="1" x14ac:dyDescent="0.25">
      <c r="A6252" t="s">
        <v>23792</v>
      </c>
      <c r="B6252" t="s">
        <v>23793</v>
      </c>
      <c r="C6252" s="1" t="str">
        <f t="shared" si="1006"/>
        <v>21:0628</v>
      </c>
      <c r="D6252" s="1" t="str">
        <f t="shared" si="1010"/>
        <v>21:0196</v>
      </c>
      <c r="E6252" t="s">
        <v>23794</v>
      </c>
      <c r="F6252" t="s">
        <v>23795</v>
      </c>
      <c r="H6252">
        <v>63.686403800000001</v>
      </c>
      <c r="I6252">
        <v>-140.33280740000001</v>
      </c>
      <c r="J6252" s="1" t="str">
        <f t="shared" si="1011"/>
        <v>NGR bulk stream sediment</v>
      </c>
      <c r="K6252" s="1" t="str">
        <f t="shared" si="1012"/>
        <v>&lt;177 micron (NGR)</v>
      </c>
      <c r="L6252">
        <v>9</v>
      </c>
      <c r="M6252" t="s">
        <v>81</v>
      </c>
      <c r="N6252">
        <v>167</v>
      </c>
      <c r="O6252">
        <v>57</v>
      </c>
      <c r="P6252">
        <v>8</v>
      </c>
      <c r="Q6252">
        <v>7</v>
      </c>
      <c r="R6252">
        <v>10</v>
      </c>
      <c r="S6252">
        <v>3</v>
      </c>
      <c r="T6252">
        <v>0.2</v>
      </c>
      <c r="U6252">
        <v>280</v>
      </c>
      <c r="V6252">
        <v>1.57</v>
      </c>
      <c r="W6252">
        <v>0.2</v>
      </c>
      <c r="X6252">
        <v>1</v>
      </c>
      <c r="Y6252">
        <v>-2</v>
      </c>
      <c r="Z6252">
        <v>27</v>
      </c>
      <c r="AA6252">
        <v>-0.2</v>
      </c>
      <c r="AB6252">
        <v>2</v>
      </c>
      <c r="AC6252">
        <v>644</v>
      </c>
      <c r="AD6252">
        <v>35</v>
      </c>
      <c r="AE6252">
        <v>2</v>
      </c>
      <c r="AF6252">
        <v>6.6</v>
      </c>
      <c r="AG6252">
        <v>48.9</v>
      </c>
      <c r="AH6252">
        <v>340</v>
      </c>
    </row>
    <row r="6253" spans="1:34" hidden="1" x14ac:dyDescent="0.25">
      <c r="A6253" t="s">
        <v>23796</v>
      </c>
      <c r="B6253" t="s">
        <v>23797</v>
      </c>
      <c r="C6253" s="1" t="str">
        <f t="shared" si="1006"/>
        <v>21:0628</v>
      </c>
      <c r="D6253" s="1" t="str">
        <f>HYPERLINK("http://geochem.nrcan.gc.ca/cdogs/content/svy/svy_e.htm", "")</f>
        <v/>
      </c>
      <c r="G6253" s="1" t="str">
        <f>HYPERLINK("http://geochem.nrcan.gc.ca/cdogs/content/cr_/cr_00077_e.htm", "77")</f>
        <v>77</v>
      </c>
      <c r="J6253" t="s">
        <v>69</v>
      </c>
      <c r="K6253" t="s">
        <v>70</v>
      </c>
      <c r="L6253">
        <v>9</v>
      </c>
      <c r="M6253" t="s">
        <v>71</v>
      </c>
      <c r="N6253">
        <v>168</v>
      </c>
      <c r="O6253">
        <v>122</v>
      </c>
      <c r="P6253">
        <v>51</v>
      </c>
      <c r="Q6253">
        <v>28</v>
      </c>
      <c r="R6253">
        <v>265</v>
      </c>
      <c r="S6253">
        <v>19</v>
      </c>
      <c r="T6253">
        <v>0.7</v>
      </c>
      <c r="U6253">
        <v>440</v>
      </c>
      <c r="V6253">
        <v>2.86</v>
      </c>
      <c r="W6253">
        <v>0.9</v>
      </c>
      <c r="X6253">
        <v>9</v>
      </c>
      <c r="Y6253">
        <v>-2</v>
      </c>
      <c r="Z6253">
        <v>55</v>
      </c>
      <c r="AA6253">
        <v>1</v>
      </c>
      <c r="AB6253">
        <v>5</v>
      </c>
      <c r="AC6253">
        <v>731</v>
      </c>
      <c r="AD6253">
        <v>25</v>
      </c>
      <c r="AE6253">
        <v>8</v>
      </c>
      <c r="AF6253">
        <v>2.6</v>
      </c>
      <c r="AG6253">
        <v>18.5</v>
      </c>
      <c r="AH6253">
        <v>440</v>
      </c>
    </row>
    <row r="6254" spans="1:34" hidden="1" x14ac:dyDescent="0.25">
      <c r="A6254" t="s">
        <v>23798</v>
      </c>
      <c r="B6254" t="s">
        <v>23799</v>
      </c>
      <c r="C6254" s="1" t="str">
        <f t="shared" si="1006"/>
        <v>21:0628</v>
      </c>
      <c r="D6254" s="1" t="str">
        <f t="shared" ref="D6254:D6279" si="1013">HYPERLINK("http://geochem.nrcan.gc.ca/cdogs/content/svy/svy210196_e.htm", "21:0196")</f>
        <v>21:0196</v>
      </c>
      <c r="E6254" t="s">
        <v>23800</v>
      </c>
      <c r="F6254" t="s">
        <v>23801</v>
      </c>
      <c r="H6254">
        <v>63.441605799999998</v>
      </c>
      <c r="I6254">
        <v>-140.51319710000001</v>
      </c>
      <c r="J6254" s="1" t="str">
        <f t="shared" ref="J6254:J6279" si="1014">HYPERLINK("http://geochem.nrcan.gc.ca/cdogs/content/kwd/kwd020030_e.htm", "NGR bulk stream sediment")</f>
        <v>NGR bulk stream sediment</v>
      </c>
      <c r="K6254" s="1" t="str">
        <f t="shared" ref="K6254:K6279" si="1015">HYPERLINK("http://geochem.nrcan.gc.ca/cdogs/content/kwd/kwd080006_e.htm", "&lt;177 micron (NGR)")</f>
        <v>&lt;177 micron (NGR)</v>
      </c>
      <c r="L6254">
        <v>9</v>
      </c>
      <c r="M6254" t="s">
        <v>86</v>
      </c>
      <c r="N6254">
        <v>169</v>
      </c>
      <c r="O6254">
        <v>110</v>
      </c>
      <c r="P6254">
        <v>23</v>
      </c>
      <c r="Q6254">
        <v>19</v>
      </c>
      <c r="R6254">
        <v>18</v>
      </c>
      <c r="S6254">
        <v>7</v>
      </c>
      <c r="T6254">
        <v>0.4</v>
      </c>
      <c r="U6254">
        <v>320</v>
      </c>
      <c r="V6254">
        <v>1.99</v>
      </c>
      <c r="W6254">
        <v>0.3</v>
      </c>
      <c r="X6254">
        <v>3</v>
      </c>
      <c r="Y6254">
        <v>-2</v>
      </c>
      <c r="Z6254">
        <v>32</v>
      </c>
      <c r="AA6254">
        <v>-0.2</v>
      </c>
      <c r="AB6254">
        <v>2</v>
      </c>
      <c r="AC6254">
        <v>1170</v>
      </c>
      <c r="AD6254">
        <v>35</v>
      </c>
      <c r="AE6254">
        <v>2</v>
      </c>
      <c r="AF6254">
        <v>5.2</v>
      </c>
      <c r="AG6254">
        <v>6</v>
      </c>
      <c r="AH6254">
        <v>300</v>
      </c>
    </row>
    <row r="6255" spans="1:34" hidden="1" x14ac:dyDescent="0.25">
      <c r="A6255" t="s">
        <v>23802</v>
      </c>
      <c r="B6255" t="s">
        <v>23803</v>
      </c>
      <c r="C6255" s="1" t="str">
        <f t="shared" si="1006"/>
        <v>21:0628</v>
      </c>
      <c r="D6255" s="1" t="str">
        <f t="shared" si="1013"/>
        <v>21:0196</v>
      </c>
      <c r="E6255" t="s">
        <v>23804</v>
      </c>
      <c r="F6255" t="s">
        <v>23805</v>
      </c>
      <c r="H6255">
        <v>63.363365899999998</v>
      </c>
      <c r="I6255">
        <v>-140.63053160000001</v>
      </c>
      <c r="J6255" s="1" t="str">
        <f t="shared" si="1014"/>
        <v>NGR bulk stream sediment</v>
      </c>
      <c r="K6255" s="1" t="str">
        <f t="shared" si="1015"/>
        <v>&lt;177 micron (NGR)</v>
      </c>
      <c r="L6255">
        <v>9</v>
      </c>
      <c r="M6255" t="s">
        <v>91</v>
      </c>
      <c r="N6255">
        <v>170</v>
      </c>
      <c r="O6255">
        <v>47</v>
      </c>
      <c r="P6255">
        <v>13</v>
      </c>
      <c r="Q6255">
        <v>7</v>
      </c>
      <c r="R6255">
        <v>12</v>
      </c>
      <c r="S6255">
        <v>4</v>
      </c>
      <c r="T6255">
        <v>-0.2</v>
      </c>
      <c r="U6255">
        <v>260</v>
      </c>
      <c r="V6255">
        <v>1.65</v>
      </c>
      <c r="W6255">
        <v>0.2</v>
      </c>
      <c r="X6255">
        <v>1</v>
      </c>
      <c r="Y6255">
        <v>-2</v>
      </c>
      <c r="Z6255">
        <v>26</v>
      </c>
      <c r="AA6255">
        <v>-0.2</v>
      </c>
      <c r="AB6255">
        <v>1</v>
      </c>
      <c r="AC6255">
        <v>553</v>
      </c>
      <c r="AD6255">
        <v>50</v>
      </c>
      <c r="AE6255">
        <v>2</v>
      </c>
      <c r="AF6255">
        <v>9.4</v>
      </c>
      <c r="AG6255">
        <v>4.2</v>
      </c>
      <c r="AH6255">
        <v>265</v>
      </c>
    </row>
    <row r="6256" spans="1:34" hidden="1" x14ac:dyDescent="0.25">
      <c r="A6256" t="s">
        <v>23806</v>
      </c>
      <c r="B6256" t="s">
        <v>23807</v>
      </c>
      <c r="C6256" s="1" t="str">
        <f t="shared" si="1006"/>
        <v>21:0628</v>
      </c>
      <c r="D6256" s="1" t="str">
        <f t="shared" si="1013"/>
        <v>21:0196</v>
      </c>
      <c r="E6256" t="s">
        <v>23770</v>
      </c>
      <c r="F6256" t="s">
        <v>23808</v>
      </c>
      <c r="H6256">
        <v>63.360337399999999</v>
      </c>
      <c r="I6256">
        <v>-140.6614544</v>
      </c>
      <c r="J6256" s="1" t="str">
        <f t="shared" si="1014"/>
        <v>NGR bulk stream sediment</v>
      </c>
      <c r="K6256" s="1" t="str">
        <f t="shared" si="1015"/>
        <v>&lt;177 micron (NGR)</v>
      </c>
      <c r="L6256">
        <v>9</v>
      </c>
      <c r="M6256" t="s">
        <v>47</v>
      </c>
      <c r="N6256">
        <v>171</v>
      </c>
      <c r="O6256">
        <v>43</v>
      </c>
      <c r="P6256">
        <v>12</v>
      </c>
      <c r="Q6256">
        <v>7</v>
      </c>
      <c r="R6256">
        <v>10</v>
      </c>
      <c r="S6256">
        <v>4</v>
      </c>
      <c r="T6256">
        <v>0.2</v>
      </c>
      <c r="U6256">
        <v>200</v>
      </c>
      <c r="V6256">
        <v>1.53</v>
      </c>
      <c r="W6256">
        <v>-0.2</v>
      </c>
      <c r="X6256">
        <v>1</v>
      </c>
      <c r="Y6256">
        <v>-2</v>
      </c>
      <c r="Z6256">
        <v>26</v>
      </c>
      <c r="AA6256">
        <v>-0.2</v>
      </c>
      <c r="AB6256">
        <v>-1</v>
      </c>
      <c r="AC6256">
        <v>561</v>
      </c>
      <c r="AD6256">
        <v>35</v>
      </c>
      <c r="AE6256">
        <v>2</v>
      </c>
      <c r="AF6256">
        <v>6</v>
      </c>
      <c r="AG6256">
        <v>4.0999999999999996</v>
      </c>
      <c r="AH6256">
        <v>300</v>
      </c>
    </row>
    <row r="6257" spans="1:34" hidden="1" x14ac:dyDescent="0.25">
      <c r="A6257" t="s">
        <v>23809</v>
      </c>
      <c r="B6257" t="s">
        <v>23810</v>
      </c>
      <c r="C6257" s="1" t="str">
        <f t="shared" si="1006"/>
        <v>21:0628</v>
      </c>
      <c r="D6257" s="1" t="str">
        <f t="shared" si="1013"/>
        <v>21:0196</v>
      </c>
      <c r="E6257" t="s">
        <v>23770</v>
      </c>
      <c r="F6257" t="s">
        <v>23811</v>
      </c>
      <c r="H6257">
        <v>63.360337399999999</v>
      </c>
      <c r="I6257">
        <v>-140.6614544</v>
      </c>
      <c r="J6257" s="1" t="str">
        <f t="shared" si="1014"/>
        <v>NGR bulk stream sediment</v>
      </c>
      <c r="K6257" s="1" t="str">
        <f t="shared" si="1015"/>
        <v>&lt;177 micron (NGR)</v>
      </c>
      <c r="L6257">
        <v>9</v>
      </c>
      <c r="M6257" t="s">
        <v>51</v>
      </c>
      <c r="N6257">
        <v>172</v>
      </c>
      <c r="O6257">
        <v>55</v>
      </c>
      <c r="P6257">
        <v>15</v>
      </c>
      <c r="Q6257">
        <v>9</v>
      </c>
      <c r="R6257">
        <v>12</v>
      </c>
      <c r="S6257">
        <v>6</v>
      </c>
      <c r="T6257">
        <v>-0.2</v>
      </c>
      <c r="U6257">
        <v>245</v>
      </c>
      <c r="V6257">
        <v>1.9</v>
      </c>
      <c r="W6257">
        <v>-0.2</v>
      </c>
      <c r="X6257">
        <v>2</v>
      </c>
      <c r="Y6257">
        <v>-2</v>
      </c>
      <c r="Z6257">
        <v>32</v>
      </c>
      <c r="AA6257">
        <v>-0.2</v>
      </c>
      <c r="AB6257">
        <v>-1</v>
      </c>
      <c r="AC6257">
        <v>477</v>
      </c>
      <c r="AD6257">
        <v>35</v>
      </c>
      <c r="AE6257">
        <v>2</v>
      </c>
      <c r="AF6257">
        <v>5.2</v>
      </c>
      <c r="AG6257">
        <v>3.5</v>
      </c>
      <c r="AH6257">
        <v>260</v>
      </c>
    </row>
    <row r="6258" spans="1:34" hidden="1" x14ac:dyDescent="0.25">
      <c r="A6258" t="s">
        <v>23812</v>
      </c>
      <c r="B6258" t="s">
        <v>23813</v>
      </c>
      <c r="C6258" s="1" t="str">
        <f t="shared" si="1006"/>
        <v>21:0628</v>
      </c>
      <c r="D6258" s="1" t="str">
        <f t="shared" si="1013"/>
        <v>21:0196</v>
      </c>
      <c r="E6258" t="s">
        <v>23814</v>
      </c>
      <c r="F6258" t="s">
        <v>23815</v>
      </c>
      <c r="H6258">
        <v>63.352751300000001</v>
      </c>
      <c r="I6258">
        <v>-140.6837855</v>
      </c>
      <c r="J6258" s="1" t="str">
        <f t="shared" si="1014"/>
        <v>NGR bulk stream sediment</v>
      </c>
      <c r="K6258" s="1" t="str">
        <f t="shared" si="1015"/>
        <v>&lt;177 micron (NGR)</v>
      </c>
      <c r="L6258">
        <v>9</v>
      </c>
      <c r="M6258" t="s">
        <v>96</v>
      </c>
      <c r="N6258">
        <v>173</v>
      </c>
      <c r="O6258">
        <v>60</v>
      </c>
      <c r="P6258">
        <v>14</v>
      </c>
      <c r="Q6258">
        <v>9</v>
      </c>
      <c r="R6258">
        <v>12</v>
      </c>
      <c r="S6258">
        <v>5</v>
      </c>
      <c r="T6258">
        <v>-0.2</v>
      </c>
      <c r="U6258">
        <v>250</v>
      </c>
      <c r="V6258">
        <v>1.93</v>
      </c>
      <c r="W6258">
        <v>-0.2</v>
      </c>
      <c r="X6258">
        <v>-1</v>
      </c>
      <c r="Y6258">
        <v>-2</v>
      </c>
      <c r="Z6258">
        <v>34</v>
      </c>
      <c r="AA6258">
        <v>-0.2</v>
      </c>
      <c r="AB6258">
        <v>-1</v>
      </c>
      <c r="AC6258">
        <v>423</v>
      </c>
      <c r="AD6258">
        <v>35</v>
      </c>
      <c r="AE6258">
        <v>2</v>
      </c>
      <c r="AF6258">
        <v>4</v>
      </c>
      <c r="AG6258">
        <v>3.8</v>
      </c>
      <c r="AH6258">
        <v>290</v>
      </c>
    </row>
    <row r="6259" spans="1:34" hidden="1" x14ac:dyDescent="0.25">
      <c r="A6259" t="s">
        <v>23816</v>
      </c>
      <c r="B6259" t="s">
        <v>23817</v>
      </c>
      <c r="C6259" s="1" t="str">
        <f t="shared" si="1006"/>
        <v>21:0628</v>
      </c>
      <c r="D6259" s="1" t="str">
        <f t="shared" si="1013"/>
        <v>21:0196</v>
      </c>
      <c r="E6259" t="s">
        <v>23818</v>
      </c>
      <c r="F6259" t="s">
        <v>23819</v>
      </c>
      <c r="H6259">
        <v>63.352776400000003</v>
      </c>
      <c r="I6259">
        <v>-140.69523620000001</v>
      </c>
      <c r="J6259" s="1" t="str">
        <f t="shared" si="1014"/>
        <v>NGR bulk stream sediment</v>
      </c>
      <c r="K6259" s="1" t="str">
        <f t="shared" si="1015"/>
        <v>&lt;177 micron (NGR)</v>
      </c>
      <c r="L6259">
        <v>9</v>
      </c>
      <c r="M6259" t="s">
        <v>101</v>
      </c>
      <c r="N6259">
        <v>174</v>
      </c>
      <c r="O6259">
        <v>82</v>
      </c>
      <c r="P6259">
        <v>21</v>
      </c>
      <c r="Q6259">
        <v>13</v>
      </c>
      <c r="R6259">
        <v>22</v>
      </c>
      <c r="S6259">
        <v>11</v>
      </c>
      <c r="T6259">
        <v>-0.2</v>
      </c>
      <c r="U6259">
        <v>1120</v>
      </c>
      <c r="V6259">
        <v>3.6</v>
      </c>
      <c r="W6259">
        <v>-0.2</v>
      </c>
      <c r="X6259">
        <v>2</v>
      </c>
      <c r="Y6259">
        <v>-2</v>
      </c>
      <c r="Z6259">
        <v>62</v>
      </c>
      <c r="AA6259">
        <v>0.3</v>
      </c>
      <c r="AB6259">
        <v>1</v>
      </c>
      <c r="AC6259">
        <v>591</v>
      </c>
      <c r="AD6259">
        <v>50</v>
      </c>
      <c r="AE6259">
        <v>2</v>
      </c>
      <c r="AF6259">
        <v>11.8</v>
      </c>
      <c r="AG6259">
        <v>2.2000000000000002</v>
      </c>
      <c r="AH6259">
        <v>230</v>
      </c>
    </row>
    <row r="6260" spans="1:34" hidden="1" x14ac:dyDescent="0.25">
      <c r="A6260" t="s">
        <v>23820</v>
      </c>
      <c r="B6260" t="s">
        <v>23821</v>
      </c>
      <c r="C6260" s="1" t="str">
        <f t="shared" si="1006"/>
        <v>21:0628</v>
      </c>
      <c r="D6260" s="1" t="str">
        <f t="shared" si="1013"/>
        <v>21:0196</v>
      </c>
      <c r="E6260" t="s">
        <v>23822</v>
      </c>
      <c r="F6260" t="s">
        <v>23823</v>
      </c>
      <c r="H6260">
        <v>63.319904000000001</v>
      </c>
      <c r="I6260">
        <v>-140.69628130000001</v>
      </c>
      <c r="J6260" s="1" t="str">
        <f t="shared" si="1014"/>
        <v>NGR bulk stream sediment</v>
      </c>
      <c r="K6260" s="1" t="str">
        <f t="shared" si="1015"/>
        <v>&lt;177 micron (NGR)</v>
      </c>
      <c r="L6260">
        <v>9</v>
      </c>
      <c r="M6260" t="s">
        <v>106</v>
      </c>
      <c r="N6260">
        <v>175</v>
      </c>
      <c r="O6260">
        <v>54</v>
      </c>
      <c r="P6260">
        <v>13</v>
      </c>
      <c r="Q6260">
        <v>11</v>
      </c>
      <c r="R6260">
        <v>14</v>
      </c>
      <c r="S6260">
        <v>6</v>
      </c>
      <c r="T6260">
        <v>-0.2</v>
      </c>
      <c r="U6260">
        <v>300</v>
      </c>
      <c r="V6260">
        <v>1.94</v>
      </c>
      <c r="W6260">
        <v>-0.2</v>
      </c>
      <c r="X6260">
        <v>2</v>
      </c>
      <c r="Y6260">
        <v>-2</v>
      </c>
      <c r="Z6260">
        <v>40</v>
      </c>
      <c r="AA6260">
        <v>-0.2</v>
      </c>
      <c r="AB6260">
        <v>-1</v>
      </c>
      <c r="AC6260">
        <v>813</v>
      </c>
      <c r="AD6260">
        <v>25</v>
      </c>
      <c r="AE6260">
        <v>2</v>
      </c>
      <c r="AF6260">
        <v>4.8</v>
      </c>
      <c r="AG6260">
        <v>3.2</v>
      </c>
      <c r="AH6260">
        <v>280</v>
      </c>
    </row>
    <row r="6261" spans="1:34" hidden="1" x14ac:dyDescent="0.25">
      <c r="A6261" t="s">
        <v>23824</v>
      </c>
      <c r="B6261" t="s">
        <v>23825</v>
      </c>
      <c r="C6261" s="1" t="str">
        <f t="shared" si="1006"/>
        <v>21:0628</v>
      </c>
      <c r="D6261" s="1" t="str">
        <f t="shared" si="1013"/>
        <v>21:0196</v>
      </c>
      <c r="E6261" t="s">
        <v>23826</v>
      </c>
      <c r="F6261" t="s">
        <v>23827</v>
      </c>
      <c r="H6261">
        <v>63.290997500000003</v>
      </c>
      <c r="I6261">
        <v>-140.71411470000001</v>
      </c>
      <c r="J6261" s="1" t="str">
        <f t="shared" si="1014"/>
        <v>NGR bulk stream sediment</v>
      </c>
      <c r="K6261" s="1" t="str">
        <f t="shared" si="1015"/>
        <v>&lt;177 micron (NGR)</v>
      </c>
      <c r="L6261">
        <v>9</v>
      </c>
      <c r="M6261" t="s">
        <v>111</v>
      </c>
      <c r="N6261">
        <v>176</v>
      </c>
      <c r="O6261">
        <v>91</v>
      </c>
      <c r="P6261">
        <v>15</v>
      </c>
      <c r="Q6261">
        <v>15</v>
      </c>
      <c r="R6261">
        <v>18</v>
      </c>
      <c r="S6261">
        <v>6</v>
      </c>
      <c r="T6261">
        <v>-0.2</v>
      </c>
      <c r="U6261">
        <v>240</v>
      </c>
      <c r="V6261">
        <v>2.0499999999999998</v>
      </c>
      <c r="W6261">
        <v>-0.2</v>
      </c>
      <c r="X6261">
        <v>3</v>
      </c>
      <c r="Y6261">
        <v>-2</v>
      </c>
      <c r="Z6261">
        <v>42</v>
      </c>
      <c r="AA6261">
        <v>-0.2</v>
      </c>
      <c r="AB6261">
        <v>-1</v>
      </c>
      <c r="AC6261">
        <v>517</v>
      </c>
      <c r="AD6261">
        <v>35</v>
      </c>
      <c r="AE6261">
        <v>2</v>
      </c>
      <c r="AF6261">
        <v>3.6</v>
      </c>
      <c r="AG6261">
        <v>2.5</v>
      </c>
      <c r="AH6261">
        <v>240</v>
      </c>
    </row>
    <row r="6262" spans="1:34" hidden="1" x14ac:dyDescent="0.25">
      <c r="A6262" t="s">
        <v>23828</v>
      </c>
      <c r="B6262" t="s">
        <v>23829</v>
      </c>
      <c r="C6262" s="1" t="str">
        <f t="shared" si="1006"/>
        <v>21:0628</v>
      </c>
      <c r="D6262" s="1" t="str">
        <f t="shared" si="1013"/>
        <v>21:0196</v>
      </c>
      <c r="E6262" t="s">
        <v>23830</v>
      </c>
      <c r="F6262" t="s">
        <v>23831</v>
      </c>
      <c r="H6262">
        <v>63.264581</v>
      </c>
      <c r="I6262">
        <v>-140.73531600000001</v>
      </c>
      <c r="J6262" s="1" t="str">
        <f t="shared" si="1014"/>
        <v>NGR bulk stream sediment</v>
      </c>
      <c r="K6262" s="1" t="str">
        <f t="shared" si="1015"/>
        <v>&lt;177 micron (NGR)</v>
      </c>
      <c r="L6262">
        <v>9</v>
      </c>
      <c r="M6262" t="s">
        <v>116</v>
      </c>
      <c r="N6262">
        <v>177</v>
      </c>
      <c r="O6262">
        <v>69</v>
      </c>
      <c r="P6262">
        <v>14</v>
      </c>
      <c r="Q6262">
        <v>12</v>
      </c>
      <c r="R6262">
        <v>14</v>
      </c>
      <c r="S6262">
        <v>6</v>
      </c>
      <c r="T6262">
        <v>-0.2</v>
      </c>
      <c r="U6262">
        <v>245</v>
      </c>
      <c r="V6262">
        <v>2.0699999999999998</v>
      </c>
      <c r="W6262">
        <v>-0.2</v>
      </c>
      <c r="X6262">
        <v>2</v>
      </c>
      <c r="Y6262">
        <v>-2</v>
      </c>
      <c r="Z6262">
        <v>37</v>
      </c>
      <c r="AA6262">
        <v>-0.2</v>
      </c>
      <c r="AB6262">
        <v>-1</v>
      </c>
      <c r="AC6262">
        <v>537</v>
      </c>
      <c r="AD6262">
        <v>35</v>
      </c>
      <c r="AE6262">
        <v>2</v>
      </c>
      <c r="AF6262">
        <v>3.8</v>
      </c>
      <c r="AG6262">
        <v>2.9</v>
      </c>
      <c r="AH6262">
        <v>260</v>
      </c>
    </row>
    <row r="6263" spans="1:34" hidden="1" x14ac:dyDescent="0.25">
      <c r="A6263" t="s">
        <v>23832</v>
      </c>
      <c r="B6263" t="s">
        <v>23833</v>
      </c>
      <c r="C6263" s="1" t="str">
        <f t="shared" si="1006"/>
        <v>21:0628</v>
      </c>
      <c r="D6263" s="1" t="str">
        <f t="shared" si="1013"/>
        <v>21:0196</v>
      </c>
      <c r="E6263" t="s">
        <v>23834</v>
      </c>
      <c r="F6263" t="s">
        <v>23835</v>
      </c>
      <c r="H6263">
        <v>63.259680299999999</v>
      </c>
      <c r="I6263">
        <v>-140.73510200000001</v>
      </c>
      <c r="J6263" s="1" t="str">
        <f t="shared" si="1014"/>
        <v>NGR bulk stream sediment</v>
      </c>
      <c r="K6263" s="1" t="str">
        <f t="shared" si="1015"/>
        <v>&lt;177 micron (NGR)</v>
      </c>
      <c r="L6263">
        <v>9</v>
      </c>
      <c r="M6263" t="s">
        <v>121</v>
      </c>
      <c r="N6263">
        <v>178</v>
      </c>
      <c r="O6263">
        <v>55</v>
      </c>
      <c r="P6263">
        <v>13</v>
      </c>
      <c r="Q6263">
        <v>9</v>
      </c>
      <c r="R6263">
        <v>15</v>
      </c>
      <c r="S6263">
        <v>6</v>
      </c>
      <c r="T6263">
        <v>-0.2</v>
      </c>
      <c r="U6263">
        <v>210</v>
      </c>
      <c r="V6263">
        <v>1.83</v>
      </c>
      <c r="W6263">
        <v>-0.2</v>
      </c>
      <c r="X6263">
        <v>2</v>
      </c>
      <c r="Y6263">
        <v>-2</v>
      </c>
      <c r="Z6263">
        <v>35</v>
      </c>
      <c r="AA6263">
        <v>-0.2</v>
      </c>
      <c r="AB6263">
        <v>-1</v>
      </c>
      <c r="AC6263">
        <v>581</v>
      </c>
      <c r="AD6263">
        <v>35</v>
      </c>
      <c r="AE6263">
        <v>2</v>
      </c>
      <c r="AF6263">
        <v>5.4</v>
      </c>
      <c r="AG6263">
        <v>4.2</v>
      </c>
      <c r="AH6263">
        <v>250</v>
      </c>
    </row>
    <row r="6264" spans="1:34" hidden="1" x14ac:dyDescent="0.25">
      <c r="A6264" t="s">
        <v>23836</v>
      </c>
      <c r="B6264" t="s">
        <v>23837</v>
      </c>
      <c r="C6264" s="1" t="str">
        <f t="shared" si="1006"/>
        <v>21:0628</v>
      </c>
      <c r="D6264" s="1" t="str">
        <f t="shared" si="1013"/>
        <v>21:0196</v>
      </c>
      <c r="E6264" t="s">
        <v>23838</v>
      </c>
      <c r="F6264" t="s">
        <v>23839</v>
      </c>
      <c r="H6264">
        <v>63.262661000000001</v>
      </c>
      <c r="I6264">
        <v>-140.81472220000001</v>
      </c>
      <c r="J6264" s="1" t="str">
        <f t="shared" si="1014"/>
        <v>NGR bulk stream sediment</v>
      </c>
      <c r="K6264" s="1" t="str">
        <f t="shared" si="1015"/>
        <v>&lt;177 micron (NGR)</v>
      </c>
      <c r="L6264">
        <v>9</v>
      </c>
      <c r="M6264" t="s">
        <v>126</v>
      </c>
      <c r="N6264">
        <v>179</v>
      </c>
      <c r="O6264">
        <v>72</v>
      </c>
      <c r="P6264">
        <v>23</v>
      </c>
      <c r="Q6264">
        <v>14</v>
      </c>
      <c r="R6264">
        <v>22</v>
      </c>
      <c r="S6264">
        <v>7</v>
      </c>
      <c r="T6264">
        <v>-0.2</v>
      </c>
      <c r="U6264">
        <v>340</v>
      </c>
      <c r="V6264">
        <v>2.39</v>
      </c>
      <c r="W6264">
        <v>-0.2</v>
      </c>
      <c r="X6264">
        <v>3</v>
      </c>
      <c r="Y6264">
        <v>-2</v>
      </c>
      <c r="Z6264">
        <v>47</v>
      </c>
      <c r="AA6264">
        <v>-0.2</v>
      </c>
      <c r="AB6264">
        <v>-1</v>
      </c>
      <c r="AC6264">
        <v>621</v>
      </c>
      <c r="AD6264">
        <v>170</v>
      </c>
      <c r="AE6264">
        <v>2</v>
      </c>
      <c r="AF6264">
        <v>6.4</v>
      </c>
      <c r="AG6264">
        <v>2.6</v>
      </c>
      <c r="AH6264">
        <v>290</v>
      </c>
    </row>
    <row r="6265" spans="1:34" hidden="1" x14ac:dyDescent="0.25">
      <c r="A6265" t="s">
        <v>23840</v>
      </c>
      <c r="B6265" t="s">
        <v>23841</v>
      </c>
      <c r="C6265" s="1" t="str">
        <f t="shared" si="1006"/>
        <v>21:0628</v>
      </c>
      <c r="D6265" s="1" t="str">
        <f t="shared" si="1013"/>
        <v>21:0196</v>
      </c>
      <c r="E6265" t="s">
        <v>23842</v>
      </c>
      <c r="F6265" t="s">
        <v>23843</v>
      </c>
      <c r="H6265">
        <v>63.270578</v>
      </c>
      <c r="I6265">
        <v>-140.81570740000001</v>
      </c>
      <c r="J6265" s="1" t="str">
        <f t="shared" si="1014"/>
        <v>NGR bulk stream sediment</v>
      </c>
      <c r="K6265" s="1" t="str">
        <f t="shared" si="1015"/>
        <v>&lt;177 micron (NGR)</v>
      </c>
      <c r="L6265">
        <v>9</v>
      </c>
      <c r="M6265" t="s">
        <v>131</v>
      </c>
      <c r="N6265">
        <v>180</v>
      </c>
      <c r="O6265">
        <v>103</v>
      </c>
      <c r="P6265">
        <v>18</v>
      </c>
      <c r="Q6265">
        <v>11</v>
      </c>
      <c r="R6265">
        <v>19</v>
      </c>
      <c r="S6265">
        <v>7</v>
      </c>
      <c r="T6265">
        <v>-0.2</v>
      </c>
      <c r="U6265">
        <v>250</v>
      </c>
      <c r="V6265">
        <v>2.19</v>
      </c>
      <c r="W6265">
        <v>-0.2</v>
      </c>
      <c r="X6265">
        <v>3</v>
      </c>
      <c r="Y6265">
        <v>-2</v>
      </c>
      <c r="Z6265">
        <v>43</v>
      </c>
      <c r="AA6265">
        <v>-0.2</v>
      </c>
      <c r="AB6265">
        <v>-1</v>
      </c>
      <c r="AC6265">
        <v>594</v>
      </c>
      <c r="AD6265">
        <v>35</v>
      </c>
      <c r="AE6265">
        <v>2</v>
      </c>
      <c r="AF6265">
        <v>6</v>
      </c>
      <c r="AG6265">
        <v>3.1</v>
      </c>
      <c r="AH6265">
        <v>260</v>
      </c>
    </row>
    <row r="6266" spans="1:34" hidden="1" x14ac:dyDescent="0.25">
      <c r="A6266" t="s">
        <v>23844</v>
      </c>
      <c r="B6266" t="s">
        <v>23845</v>
      </c>
      <c r="C6266" s="1" t="str">
        <f t="shared" si="1006"/>
        <v>21:0628</v>
      </c>
      <c r="D6266" s="1" t="str">
        <f t="shared" si="1013"/>
        <v>21:0196</v>
      </c>
      <c r="E6266" t="s">
        <v>23846</v>
      </c>
      <c r="F6266" t="s">
        <v>23847</v>
      </c>
      <c r="H6266">
        <v>63.175694499999999</v>
      </c>
      <c r="I6266">
        <v>-140.95701879999999</v>
      </c>
      <c r="J6266" s="1" t="str">
        <f t="shared" si="1014"/>
        <v>NGR bulk stream sediment</v>
      </c>
      <c r="K6266" s="1" t="str">
        <f t="shared" si="1015"/>
        <v>&lt;177 micron (NGR)</v>
      </c>
      <c r="L6266">
        <v>10</v>
      </c>
      <c r="M6266" t="s">
        <v>38</v>
      </c>
      <c r="N6266">
        <v>181</v>
      </c>
      <c r="O6266">
        <v>49</v>
      </c>
      <c r="P6266">
        <v>15</v>
      </c>
      <c r="Q6266">
        <v>6</v>
      </c>
      <c r="R6266">
        <v>17</v>
      </c>
      <c r="S6266">
        <v>6</v>
      </c>
      <c r="T6266">
        <v>-0.2</v>
      </c>
      <c r="U6266">
        <v>245</v>
      </c>
      <c r="V6266">
        <v>2.2599999999999998</v>
      </c>
      <c r="W6266">
        <v>-0.2</v>
      </c>
      <c r="X6266">
        <v>2</v>
      </c>
      <c r="Y6266">
        <v>-2</v>
      </c>
      <c r="Z6266">
        <v>48</v>
      </c>
      <c r="AA6266">
        <v>-0.2</v>
      </c>
      <c r="AB6266">
        <v>-1</v>
      </c>
      <c r="AC6266">
        <v>537</v>
      </c>
      <c r="AD6266">
        <v>35</v>
      </c>
      <c r="AE6266">
        <v>-2</v>
      </c>
      <c r="AF6266">
        <v>8.9</v>
      </c>
      <c r="AG6266">
        <v>7.8</v>
      </c>
      <c r="AH6266">
        <v>285</v>
      </c>
    </row>
    <row r="6267" spans="1:34" hidden="1" x14ac:dyDescent="0.25">
      <c r="A6267" t="s">
        <v>23848</v>
      </c>
      <c r="B6267" t="s">
        <v>23849</v>
      </c>
      <c r="C6267" s="1" t="str">
        <f t="shared" si="1006"/>
        <v>21:0628</v>
      </c>
      <c r="D6267" s="1" t="str">
        <f t="shared" si="1013"/>
        <v>21:0196</v>
      </c>
      <c r="E6267" t="s">
        <v>23850</v>
      </c>
      <c r="F6267" t="s">
        <v>23851</v>
      </c>
      <c r="H6267">
        <v>63.250612699999998</v>
      </c>
      <c r="I6267">
        <v>-140.92811029999999</v>
      </c>
      <c r="J6267" s="1" t="str">
        <f t="shared" si="1014"/>
        <v>NGR bulk stream sediment</v>
      </c>
      <c r="K6267" s="1" t="str">
        <f t="shared" si="1015"/>
        <v>&lt;177 micron (NGR)</v>
      </c>
      <c r="L6267">
        <v>10</v>
      </c>
      <c r="M6267" t="s">
        <v>43</v>
      </c>
      <c r="N6267">
        <v>182</v>
      </c>
      <c r="O6267">
        <v>50</v>
      </c>
      <c r="P6267">
        <v>14</v>
      </c>
      <c r="Q6267">
        <v>7</v>
      </c>
      <c r="R6267">
        <v>20</v>
      </c>
      <c r="S6267">
        <v>6</v>
      </c>
      <c r="T6267">
        <v>-0.2</v>
      </c>
      <c r="U6267">
        <v>140</v>
      </c>
      <c r="V6267">
        <v>1.93</v>
      </c>
      <c r="W6267">
        <v>-0.2</v>
      </c>
      <c r="X6267">
        <v>-1</v>
      </c>
      <c r="Y6267">
        <v>-2</v>
      </c>
      <c r="Z6267">
        <v>45</v>
      </c>
      <c r="AA6267">
        <v>-0.2</v>
      </c>
      <c r="AB6267">
        <v>-1</v>
      </c>
      <c r="AC6267">
        <v>614</v>
      </c>
      <c r="AD6267">
        <v>35</v>
      </c>
      <c r="AE6267">
        <v>-2</v>
      </c>
      <c r="AF6267">
        <v>4.2</v>
      </c>
      <c r="AG6267">
        <v>2</v>
      </c>
      <c r="AH6267">
        <v>250</v>
      </c>
    </row>
    <row r="6268" spans="1:34" hidden="1" x14ac:dyDescent="0.25">
      <c r="A6268" t="s">
        <v>23852</v>
      </c>
      <c r="B6268" t="s">
        <v>23853</v>
      </c>
      <c r="C6268" s="1" t="str">
        <f t="shared" si="1006"/>
        <v>21:0628</v>
      </c>
      <c r="D6268" s="1" t="str">
        <f t="shared" si="1013"/>
        <v>21:0196</v>
      </c>
      <c r="E6268" t="s">
        <v>23854</v>
      </c>
      <c r="F6268" t="s">
        <v>23855</v>
      </c>
      <c r="H6268">
        <v>63.2515869</v>
      </c>
      <c r="I6268">
        <v>-140.9632574</v>
      </c>
      <c r="J6268" s="1" t="str">
        <f t="shared" si="1014"/>
        <v>NGR bulk stream sediment</v>
      </c>
      <c r="K6268" s="1" t="str">
        <f t="shared" si="1015"/>
        <v>&lt;177 micron (NGR)</v>
      </c>
      <c r="L6268">
        <v>10</v>
      </c>
      <c r="M6268" t="s">
        <v>56</v>
      </c>
      <c r="N6268">
        <v>183</v>
      </c>
      <c r="O6268">
        <v>47</v>
      </c>
      <c r="P6268">
        <v>16</v>
      </c>
      <c r="Q6268">
        <v>5</v>
      </c>
      <c r="R6268">
        <v>18</v>
      </c>
      <c r="S6268">
        <v>9</v>
      </c>
      <c r="T6268">
        <v>-0.2</v>
      </c>
      <c r="U6268">
        <v>200</v>
      </c>
      <c r="V6268">
        <v>2.1</v>
      </c>
      <c r="W6268">
        <v>-0.2</v>
      </c>
      <c r="X6268">
        <v>2</v>
      </c>
      <c r="Y6268">
        <v>-2</v>
      </c>
      <c r="Z6268">
        <v>45</v>
      </c>
      <c r="AA6268">
        <v>-0.2</v>
      </c>
      <c r="AB6268">
        <v>-1</v>
      </c>
      <c r="AC6268">
        <v>554</v>
      </c>
      <c r="AD6268">
        <v>25</v>
      </c>
      <c r="AE6268">
        <v>2</v>
      </c>
      <c r="AF6268">
        <v>4.5999999999999996</v>
      </c>
      <c r="AG6268">
        <v>3.2</v>
      </c>
      <c r="AH6268">
        <v>280</v>
      </c>
    </row>
    <row r="6269" spans="1:34" hidden="1" x14ac:dyDescent="0.25">
      <c r="A6269" t="s">
        <v>23856</v>
      </c>
      <c r="B6269" t="s">
        <v>23857</v>
      </c>
      <c r="C6269" s="1" t="str">
        <f t="shared" si="1006"/>
        <v>21:0628</v>
      </c>
      <c r="D6269" s="1" t="str">
        <f t="shared" si="1013"/>
        <v>21:0196</v>
      </c>
      <c r="E6269" t="s">
        <v>23858</v>
      </c>
      <c r="F6269" t="s">
        <v>23859</v>
      </c>
      <c r="H6269">
        <v>63.216532000000001</v>
      </c>
      <c r="I6269">
        <v>-140.96477440000001</v>
      </c>
      <c r="J6269" s="1" t="str">
        <f t="shared" si="1014"/>
        <v>NGR bulk stream sediment</v>
      </c>
      <c r="K6269" s="1" t="str">
        <f t="shared" si="1015"/>
        <v>&lt;177 micron (NGR)</v>
      </c>
      <c r="L6269">
        <v>10</v>
      </c>
      <c r="M6269" t="s">
        <v>61</v>
      </c>
      <c r="N6269">
        <v>184</v>
      </c>
      <c r="O6269">
        <v>38</v>
      </c>
      <c r="P6269">
        <v>13</v>
      </c>
      <c r="Q6269">
        <v>5</v>
      </c>
      <c r="R6269">
        <v>16</v>
      </c>
      <c r="S6269">
        <v>6</v>
      </c>
      <c r="T6269">
        <v>-0.2</v>
      </c>
      <c r="U6269">
        <v>128</v>
      </c>
      <c r="V6269">
        <v>1.79</v>
      </c>
      <c r="W6269">
        <v>-0.2</v>
      </c>
      <c r="X6269">
        <v>-1</v>
      </c>
      <c r="Y6269">
        <v>-2</v>
      </c>
      <c r="Z6269">
        <v>36</v>
      </c>
      <c r="AA6269">
        <v>-0.2</v>
      </c>
      <c r="AB6269">
        <v>-1</v>
      </c>
      <c r="AC6269">
        <v>450</v>
      </c>
      <c r="AD6269">
        <v>25</v>
      </c>
      <c r="AE6269">
        <v>-2</v>
      </c>
      <c r="AF6269">
        <v>4.5999999999999996</v>
      </c>
      <c r="AG6269">
        <v>2.5</v>
      </c>
      <c r="AH6269">
        <v>240</v>
      </c>
    </row>
    <row r="6270" spans="1:34" hidden="1" x14ac:dyDescent="0.25">
      <c r="A6270" t="s">
        <v>23860</v>
      </c>
      <c r="B6270" t="s">
        <v>23861</v>
      </c>
      <c r="C6270" s="1" t="str">
        <f t="shared" si="1006"/>
        <v>21:0628</v>
      </c>
      <c r="D6270" s="1" t="str">
        <f t="shared" si="1013"/>
        <v>21:0196</v>
      </c>
      <c r="E6270" t="s">
        <v>23846</v>
      </c>
      <c r="F6270" t="s">
        <v>23862</v>
      </c>
      <c r="H6270">
        <v>63.175694499999999</v>
      </c>
      <c r="I6270">
        <v>-140.95701879999999</v>
      </c>
      <c r="J6270" s="1" t="str">
        <f t="shared" si="1014"/>
        <v>NGR bulk stream sediment</v>
      </c>
      <c r="K6270" s="1" t="str">
        <f t="shared" si="1015"/>
        <v>&lt;177 micron (NGR)</v>
      </c>
      <c r="L6270">
        <v>10</v>
      </c>
      <c r="M6270" t="s">
        <v>47</v>
      </c>
      <c r="N6270">
        <v>185</v>
      </c>
      <c r="O6270">
        <v>48</v>
      </c>
      <c r="P6270">
        <v>15</v>
      </c>
      <c r="Q6270">
        <v>6</v>
      </c>
      <c r="R6270">
        <v>18</v>
      </c>
      <c r="S6270">
        <v>7</v>
      </c>
      <c r="T6270">
        <v>-0.2</v>
      </c>
      <c r="U6270">
        <v>260</v>
      </c>
      <c r="V6270">
        <v>2.4</v>
      </c>
      <c r="W6270">
        <v>-0.2</v>
      </c>
      <c r="X6270">
        <v>2</v>
      </c>
      <c r="Y6270">
        <v>-2</v>
      </c>
      <c r="Z6270">
        <v>47</v>
      </c>
      <c r="AA6270">
        <v>-0.2</v>
      </c>
      <c r="AB6270">
        <v>-1</v>
      </c>
      <c r="AC6270">
        <v>507</v>
      </c>
      <c r="AD6270">
        <v>60</v>
      </c>
      <c r="AE6270">
        <v>2</v>
      </c>
      <c r="AF6270">
        <v>9.1999999999999993</v>
      </c>
      <c r="AG6270">
        <v>6.7</v>
      </c>
      <c r="AH6270">
        <v>250</v>
      </c>
    </row>
    <row r="6271" spans="1:34" hidden="1" x14ac:dyDescent="0.25">
      <c r="A6271" t="s">
        <v>23863</v>
      </c>
      <c r="B6271" t="s">
        <v>23864</v>
      </c>
      <c r="C6271" s="1" t="str">
        <f t="shared" si="1006"/>
        <v>21:0628</v>
      </c>
      <c r="D6271" s="1" t="str">
        <f t="shared" si="1013"/>
        <v>21:0196</v>
      </c>
      <c r="E6271" t="s">
        <v>23846</v>
      </c>
      <c r="F6271" t="s">
        <v>23865</v>
      </c>
      <c r="H6271">
        <v>63.175694499999999</v>
      </c>
      <c r="I6271">
        <v>-140.95701879999999</v>
      </c>
      <c r="J6271" s="1" t="str">
        <f t="shared" si="1014"/>
        <v>NGR bulk stream sediment</v>
      </c>
      <c r="K6271" s="1" t="str">
        <f t="shared" si="1015"/>
        <v>&lt;177 micron (NGR)</v>
      </c>
      <c r="L6271">
        <v>10</v>
      </c>
      <c r="M6271" t="s">
        <v>51</v>
      </c>
      <c r="N6271">
        <v>186</v>
      </c>
      <c r="O6271">
        <v>46</v>
      </c>
      <c r="P6271">
        <v>15</v>
      </c>
      <c r="Q6271">
        <v>8</v>
      </c>
      <c r="R6271">
        <v>16</v>
      </c>
      <c r="S6271">
        <v>5</v>
      </c>
      <c r="T6271">
        <v>-0.2</v>
      </c>
      <c r="U6271">
        <v>240</v>
      </c>
      <c r="V6271">
        <v>2.34</v>
      </c>
      <c r="W6271">
        <v>-0.2</v>
      </c>
      <c r="X6271">
        <v>2</v>
      </c>
      <c r="Y6271">
        <v>-2</v>
      </c>
      <c r="Z6271">
        <v>49</v>
      </c>
      <c r="AA6271">
        <v>-0.2</v>
      </c>
      <c r="AB6271">
        <v>-1</v>
      </c>
      <c r="AC6271">
        <v>487</v>
      </c>
      <c r="AD6271">
        <v>35</v>
      </c>
      <c r="AE6271">
        <v>2</v>
      </c>
      <c r="AF6271">
        <v>11</v>
      </c>
      <c r="AG6271">
        <v>7.7</v>
      </c>
      <c r="AH6271">
        <v>320</v>
      </c>
    </row>
    <row r="6272" spans="1:34" hidden="1" x14ac:dyDescent="0.25">
      <c r="A6272" t="s">
        <v>23866</v>
      </c>
      <c r="B6272" t="s">
        <v>23867</v>
      </c>
      <c r="C6272" s="1" t="str">
        <f t="shared" si="1006"/>
        <v>21:0628</v>
      </c>
      <c r="D6272" s="1" t="str">
        <f t="shared" si="1013"/>
        <v>21:0196</v>
      </c>
      <c r="E6272" t="s">
        <v>23868</v>
      </c>
      <c r="F6272" t="s">
        <v>23869</v>
      </c>
      <c r="H6272">
        <v>63.161424400000001</v>
      </c>
      <c r="I6272">
        <v>-140.90373640000001</v>
      </c>
      <c r="J6272" s="1" t="str">
        <f t="shared" si="1014"/>
        <v>NGR bulk stream sediment</v>
      </c>
      <c r="K6272" s="1" t="str">
        <f t="shared" si="1015"/>
        <v>&lt;177 micron (NGR)</v>
      </c>
      <c r="L6272">
        <v>10</v>
      </c>
      <c r="M6272" t="s">
        <v>66</v>
      </c>
      <c r="N6272">
        <v>187</v>
      </c>
      <c r="O6272">
        <v>49</v>
      </c>
      <c r="P6272">
        <v>24</v>
      </c>
      <c r="Q6272">
        <v>8</v>
      </c>
      <c r="R6272">
        <v>21</v>
      </c>
      <c r="S6272">
        <v>8</v>
      </c>
      <c r="T6272">
        <v>-0.2</v>
      </c>
      <c r="U6272">
        <v>230</v>
      </c>
      <c r="V6272">
        <v>2.21</v>
      </c>
      <c r="W6272">
        <v>-0.2</v>
      </c>
      <c r="X6272">
        <v>3</v>
      </c>
      <c r="Y6272">
        <v>-2</v>
      </c>
      <c r="Z6272">
        <v>47</v>
      </c>
      <c r="AA6272">
        <v>-0.2</v>
      </c>
      <c r="AB6272">
        <v>2</v>
      </c>
      <c r="AC6272">
        <v>534</v>
      </c>
      <c r="AD6272">
        <v>35</v>
      </c>
      <c r="AE6272">
        <v>2</v>
      </c>
      <c r="AF6272">
        <v>5.4</v>
      </c>
      <c r="AG6272">
        <v>2.8</v>
      </c>
      <c r="AH6272">
        <v>280</v>
      </c>
    </row>
    <row r="6273" spans="1:34" hidden="1" x14ac:dyDescent="0.25">
      <c r="A6273" t="s">
        <v>23870</v>
      </c>
      <c r="B6273" t="s">
        <v>23871</v>
      </c>
      <c r="C6273" s="1" t="str">
        <f t="shared" si="1006"/>
        <v>21:0628</v>
      </c>
      <c r="D6273" s="1" t="str">
        <f t="shared" si="1013"/>
        <v>21:0196</v>
      </c>
      <c r="E6273" t="s">
        <v>23872</v>
      </c>
      <c r="F6273" t="s">
        <v>23873</v>
      </c>
      <c r="H6273">
        <v>63.154045799999999</v>
      </c>
      <c r="I6273">
        <v>-140.84300820000001</v>
      </c>
      <c r="J6273" s="1" t="str">
        <f t="shared" si="1014"/>
        <v>NGR bulk stream sediment</v>
      </c>
      <c r="K6273" s="1" t="str">
        <f t="shared" si="1015"/>
        <v>&lt;177 micron (NGR)</v>
      </c>
      <c r="L6273">
        <v>10</v>
      </c>
      <c r="M6273" t="s">
        <v>76</v>
      </c>
      <c r="N6273">
        <v>188</v>
      </c>
      <c r="O6273">
        <v>53</v>
      </c>
      <c r="P6273">
        <v>25</v>
      </c>
      <c r="Q6273">
        <v>6</v>
      </c>
      <c r="R6273">
        <v>25</v>
      </c>
      <c r="S6273">
        <v>8</v>
      </c>
      <c r="T6273">
        <v>-0.2</v>
      </c>
      <c r="U6273">
        <v>240</v>
      </c>
      <c r="V6273">
        <v>2.37</v>
      </c>
      <c r="W6273">
        <v>-0.2</v>
      </c>
      <c r="X6273">
        <v>3</v>
      </c>
      <c r="Y6273">
        <v>-2</v>
      </c>
      <c r="Z6273">
        <v>50</v>
      </c>
      <c r="AA6273">
        <v>0.2</v>
      </c>
      <c r="AB6273">
        <v>1</v>
      </c>
      <c r="AC6273">
        <v>574</v>
      </c>
      <c r="AD6273">
        <v>35</v>
      </c>
      <c r="AE6273">
        <v>2</v>
      </c>
      <c r="AF6273">
        <v>4.8</v>
      </c>
      <c r="AG6273">
        <v>2.2999999999999998</v>
      </c>
      <c r="AH6273">
        <v>290</v>
      </c>
    </row>
    <row r="6274" spans="1:34" hidden="1" x14ac:dyDescent="0.25">
      <c r="A6274" t="s">
        <v>23874</v>
      </c>
      <c r="B6274" t="s">
        <v>23875</v>
      </c>
      <c r="C6274" s="1" t="str">
        <f t="shared" si="1006"/>
        <v>21:0628</v>
      </c>
      <c r="D6274" s="1" t="str">
        <f t="shared" si="1013"/>
        <v>21:0196</v>
      </c>
      <c r="E6274" t="s">
        <v>23876</v>
      </c>
      <c r="F6274" t="s">
        <v>23877</v>
      </c>
      <c r="H6274">
        <v>63.138111899999998</v>
      </c>
      <c r="I6274">
        <v>-140.83240259999999</v>
      </c>
      <c r="J6274" s="1" t="str">
        <f t="shared" si="1014"/>
        <v>NGR bulk stream sediment</v>
      </c>
      <c r="K6274" s="1" t="str">
        <f t="shared" si="1015"/>
        <v>&lt;177 micron (NGR)</v>
      </c>
      <c r="L6274">
        <v>10</v>
      </c>
      <c r="M6274" t="s">
        <v>81</v>
      </c>
      <c r="N6274">
        <v>189</v>
      </c>
      <c r="O6274">
        <v>54</v>
      </c>
      <c r="P6274">
        <v>16</v>
      </c>
      <c r="Q6274">
        <v>9</v>
      </c>
      <c r="R6274">
        <v>15</v>
      </c>
      <c r="S6274">
        <v>8</v>
      </c>
      <c r="T6274">
        <v>-0.2</v>
      </c>
      <c r="U6274">
        <v>275</v>
      </c>
      <c r="V6274">
        <v>2.1800000000000002</v>
      </c>
      <c r="W6274">
        <v>-0.2</v>
      </c>
      <c r="X6274">
        <v>11</v>
      </c>
      <c r="Y6274">
        <v>-2</v>
      </c>
      <c r="Z6274">
        <v>48</v>
      </c>
      <c r="AA6274">
        <v>-0.2</v>
      </c>
      <c r="AB6274">
        <v>1</v>
      </c>
      <c r="AC6274">
        <v>618</v>
      </c>
      <c r="AD6274">
        <v>35</v>
      </c>
      <c r="AE6274">
        <v>4</v>
      </c>
      <c r="AF6274">
        <v>8.8000000000000007</v>
      </c>
      <c r="AG6274">
        <v>5.7</v>
      </c>
      <c r="AH6274">
        <v>280</v>
      </c>
    </row>
    <row r="6275" spans="1:34" hidden="1" x14ac:dyDescent="0.25">
      <c r="A6275" t="s">
        <v>23878</v>
      </c>
      <c r="B6275" t="s">
        <v>23879</v>
      </c>
      <c r="C6275" s="1" t="str">
        <f t="shared" si="1006"/>
        <v>21:0628</v>
      </c>
      <c r="D6275" s="1" t="str">
        <f t="shared" si="1013"/>
        <v>21:0196</v>
      </c>
      <c r="E6275" t="s">
        <v>23880</v>
      </c>
      <c r="F6275" t="s">
        <v>23881</v>
      </c>
      <c r="H6275">
        <v>63.126187999999999</v>
      </c>
      <c r="I6275">
        <v>-140.86996669999999</v>
      </c>
      <c r="J6275" s="1" t="str">
        <f t="shared" si="1014"/>
        <v>NGR bulk stream sediment</v>
      </c>
      <c r="K6275" s="1" t="str">
        <f t="shared" si="1015"/>
        <v>&lt;177 micron (NGR)</v>
      </c>
      <c r="L6275">
        <v>10</v>
      </c>
      <c r="M6275" t="s">
        <v>86</v>
      </c>
      <c r="N6275">
        <v>190</v>
      </c>
      <c r="O6275">
        <v>53</v>
      </c>
      <c r="P6275">
        <v>9</v>
      </c>
      <c r="Q6275">
        <v>7</v>
      </c>
      <c r="R6275">
        <v>10</v>
      </c>
      <c r="S6275">
        <v>5</v>
      </c>
      <c r="T6275">
        <v>-0.2</v>
      </c>
      <c r="U6275">
        <v>200</v>
      </c>
      <c r="V6275">
        <v>1.95</v>
      </c>
      <c r="W6275">
        <v>-0.2</v>
      </c>
      <c r="X6275">
        <v>14</v>
      </c>
      <c r="Y6275">
        <v>-2</v>
      </c>
      <c r="Z6275">
        <v>37</v>
      </c>
      <c r="AA6275">
        <v>-0.2</v>
      </c>
      <c r="AB6275">
        <v>-1</v>
      </c>
      <c r="AC6275">
        <v>531</v>
      </c>
      <c r="AD6275">
        <v>35</v>
      </c>
      <c r="AE6275">
        <v>4</v>
      </c>
      <c r="AF6275">
        <v>4.8</v>
      </c>
      <c r="AG6275">
        <v>3.9</v>
      </c>
      <c r="AH6275">
        <v>290</v>
      </c>
    </row>
    <row r="6276" spans="1:34" hidden="1" x14ac:dyDescent="0.25">
      <c r="A6276" t="s">
        <v>23882</v>
      </c>
      <c r="B6276" t="s">
        <v>23883</v>
      </c>
      <c r="C6276" s="1" t="str">
        <f t="shared" si="1006"/>
        <v>21:0628</v>
      </c>
      <c r="D6276" s="1" t="str">
        <f t="shared" si="1013"/>
        <v>21:0196</v>
      </c>
      <c r="E6276" t="s">
        <v>23884</v>
      </c>
      <c r="F6276" t="s">
        <v>23885</v>
      </c>
      <c r="H6276">
        <v>63.128557800000003</v>
      </c>
      <c r="I6276">
        <v>-140.8285711</v>
      </c>
      <c r="J6276" s="1" t="str">
        <f t="shared" si="1014"/>
        <v>NGR bulk stream sediment</v>
      </c>
      <c r="K6276" s="1" t="str">
        <f t="shared" si="1015"/>
        <v>&lt;177 micron (NGR)</v>
      </c>
      <c r="L6276">
        <v>10</v>
      </c>
      <c r="M6276" t="s">
        <v>91</v>
      </c>
      <c r="N6276">
        <v>191</v>
      </c>
      <c r="O6276">
        <v>52</v>
      </c>
      <c r="P6276">
        <v>11</v>
      </c>
      <c r="Q6276">
        <v>7</v>
      </c>
      <c r="R6276">
        <v>12</v>
      </c>
      <c r="S6276">
        <v>6</v>
      </c>
      <c r="T6276">
        <v>-0.2</v>
      </c>
      <c r="U6276">
        <v>230</v>
      </c>
      <c r="V6276">
        <v>2.12</v>
      </c>
      <c r="W6276">
        <v>-0.2</v>
      </c>
      <c r="X6276">
        <v>15</v>
      </c>
      <c r="Y6276">
        <v>-2</v>
      </c>
      <c r="Z6276">
        <v>41</v>
      </c>
      <c r="AA6276">
        <v>-0.2</v>
      </c>
      <c r="AB6276">
        <v>2</v>
      </c>
      <c r="AC6276">
        <v>588</v>
      </c>
      <c r="AD6276">
        <v>25</v>
      </c>
      <c r="AE6276">
        <v>4</v>
      </c>
      <c r="AF6276">
        <v>5.6</v>
      </c>
      <c r="AG6276">
        <v>4.4000000000000004</v>
      </c>
      <c r="AH6276">
        <v>290</v>
      </c>
    </row>
    <row r="6277" spans="1:34" hidden="1" x14ac:dyDescent="0.25">
      <c r="A6277" t="s">
        <v>23886</v>
      </c>
      <c r="B6277" t="s">
        <v>23887</v>
      </c>
      <c r="C6277" s="1" t="str">
        <f t="shared" si="1006"/>
        <v>21:0628</v>
      </c>
      <c r="D6277" s="1" t="str">
        <f t="shared" si="1013"/>
        <v>21:0196</v>
      </c>
      <c r="E6277" t="s">
        <v>23888</v>
      </c>
      <c r="F6277" t="s">
        <v>23889</v>
      </c>
      <c r="H6277">
        <v>63.120757400000002</v>
      </c>
      <c r="I6277">
        <v>-140.807008</v>
      </c>
      <c r="J6277" s="1" t="str">
        <f t="shared" si="1014"/>
        <v>NGR bulk stream sediment</v>
      </c>
      <c r="K6277" s="1" t="str">
        <f t="shared" si="1015"/>
        <v>&lt;177 micron (NGR)</v>
      </c>
      <c r="L6277">
        <v>10</v>
      </c>
      <c r="M6277" t="s">
        <v>96</v>
      </c>
      <c r="N6277">
        <v>192</v>
      </c>
      <c r="O6277">
        <v>89</v>
      </c>
      <c r="P6277">
        <v>26</v>
      </c>
      <c r="Q6277">
        <v>7</v>
      </c>
      <c r="R6277">
        <v>40</v>
      </c>
      <c r="S6277">
        <v>11</v>
      </c>
      <c r="T6277">
        <v>-0.2</v>
      </c>
      <c r="U6277">
        <v>1320</v>
      </c>
      <c r="V6277">
        <v>5</v>
      </c>
      <c r="W6277">
        <v>-0.2</v>
      </c>
      <c r="X6277">
        <v>19</v>
      </c>
      <c r="Y6277">
        <v>-2</v>
      </c>
      <c r="Z6277">
        <v>100</v>
      </c>
      <c r="AA6277">
        <v>-0.2</v>
      </c>
      <c r="AB6277">
        <v>3</v>
      </c>
      <c r="AC6277">
        <v>765</v>
      </c>
      <c r="AD6277">
        <v>110</v>
      </c>
      <c r="AE6277">
        <v>-2</v>
      </c>
      <c r="AF6277">
        <v>23.8</v>
      </c>
      <c r="AG6277">
        <v>2.9</v>
      </c>
      <c r="AH6277">
        <v>240</v>
      </c>
    </row>
    <row r="6278" spans="1:34" hidden="1" x14ac:dyDescent="0.25">
      <c r="A6278" t="s">
        <v>23890</v>
      </c>
      <c r="B6278" t="s">
        <v>23891</v>
      </c>
      <c r="C6278" s="1" t="str">
        <f t="shared" ref="C6278:C6341" si="1016">HYPERLINK("http://geochem.nrcan.gc.ca/cdogs/content/bdl/bdl210628_e.htm", "21:0628")</f>
        <v>21:0628</v>
      </c>
      <c r="D6278" s="1" t="str">
        <f t="shared" si="1013"/>
        <v>21:0196</v>
      </c>
      <c r="E6278" t="s">
        <v>23892</v>
      </c>
      <c r="F6278" t="s">
        <v>23893</v>
      </c>
      <c r="H6278">
        <v>63.114296299999999</v>
      </c>
      <c r="I6278">
        <v>-140.8212226</v>
      </c>
      <c r="J6278" s="1" t="str">
        <f t="shared" si="1014"/>
        <v>NGR bulk stream sediment</v>
      </c>
      <c r="K6278" s="1" t="str">
        <f t="shared" si="1015"/>
        <v>&lt;177 micron (NGR)</v>
      </c>
      <c r="L6278">
        <v>10</v>
      </c>
      <c r="M6278" t="s">
        <v>101</v>
      </c>
      <c r="N6278">
        <v>193</v>
      </c>
      <c r="O6278">
        <v>51</v>
      </c>
      <c r="P6278">
        <v>13</v>
      </c>
      <c r="Q6278">
        <v>7</v>
      </c>
      <c r="R6278">
        <v>14</v>
      </c>
      <c r="S6278">
        <v>7</v>
      </c>
      <c r="T6278">
        <v>-0.2</v>
      </c>
      <c r="U6278">
        <v>240</v>
      </c>
      <c r="V6278">
        <v>2.2000000000000002</v>
      </c>
      <c r="W6278">
        <v>-0.2</v>
      </c>
      <c r="X6278">
        <v>9</v>
      </c>
      <c r="Y6278">
        <v>-2</v>
      </c>
      <c r="Z6278">
        <v>45</v>
      </c>
      <c r="AA6278">
        <v>0.2</v>
      </c>
      <c r="AB6278">
        <v>-1</v>
      </c>
      <c r="AC6278">
        <v>521</v>
      </c>
      <c r="AD6278">
        <v>25</v>
      </c>
      <c r="AE6278">
        <v>2</v>
      </c>
      <c r="AF6278">
        <v>4</v>
      </c>
      <c r="AG6278">
        <v>3.5</v>
      </c>
      <c r="AH6278">
        <v>290</v>
      </c>
    </row>
    <row r="6279" spans="1:34" hidden="1" x14ac:dyDescent="0.25">
      <c r="A6279" t="s">
        <v>23894</v>
      </c>
      <c r="B6279" t="s">
        <v>23895</v>
      </c>
      <c r="C6279" s="1" t="str">
        <f t="shared" si="1016"/>
        <v>21:0628</v>
      </c>
      <c r="D6279" s="1" t="str">
        <f t="shared" si="1013"/>
        <v>21:0196</v>
      </c>
      <c r="E6279" t="s">
        <v>23896</v>
      </c>
      <c r="F6279" t="s">
        <v>23897</v>
      </c>
      <c r="H6279">
        <v>63.101282300000001</v>
      </c>
      <c r="I6279">
        <v>-140.82819710000001</v>
      </c>
      <c r="J6279" s="1" t="str">
        <f t="shared" si="1014"/>
        <v>NGR bulk stream sediment</v>
      </c>
      <c r="K6279" s="1" t="str">
        <f t="shared" si="1015"/>
        <v>&lt;177 micron (NGR)</v>
      </c>
      <c r="L6279">
        <v>10</v>
      </c>
      <c r="M6279" t="s">
        <v>106</v>
      </c>
      <c r="N6279">
        <v>194</v>
      </c>
      <c r="O6279">
        <v>56</v>
      </c>
      <c r="P6279">
        <v>12</v>
      </c>
      <c r="Q6279">
        <v>8</v>
      </c>
      <c r="R6279">
        <v>13</v>
      </c>
      <c r="S6279">
        <v>9</v>
      </c>
      <c r="T6279">
        <v>-0.2</v>
      </c>
      <c r="U6279">
        <v>240</v>
      </c>
      <c r="V6279">
        <v>2.2000000000000002</v>
      </c>
      <c r="W6279">
        <v>-0.2</v>
      </c>
      <c r="X6279">
        <v>13</v>
      </c>
      <c r="Y6279">
        <v>-2</v>
      </c>
      <c r="Z6279">
        <v>47</v>
      </c>
      <c r="AA6279">
        <v>0.3</v>
      </c>
      <c r="AB6279">
        <v>-1</v>
      </c>
      <c r="AC6279">
        <v>564</v>
      </c>
      <c r="AD6279">
        <v>25</v>
      </c>
      <c r="AE6279">
        <v>-2</v>
      </c>
      <c r="AF6279">
        <v>5.8</v>
      </c>
      <c r="AG6279">
        <v>4.0999999999999996</v>
      </c>
      <c r="AH6279">
        <v>320</v>
      </c>
    </row>
    <row r="6280" spans="1:34" hidden="1" x14ac:dyDescent="0.25">
      <c r="A6280" t="s">
        <v>23898</v>
      </c>
      <c r="B6280" t="s">
        <v>23899</v>
      </c>
      <c r="C6280" s="1" t="str">
        <f t="shared" si="1016"/>
        <v>21:0628</v>
      </c>
      <c r="D6280" s="1" t="str">
        <f>HYPERLINK("http://geochem.nrcan.gc.ca/cdogs/content/svy/svy_e.htm", "")</f>
        <v/>
      </c>
      <c r="G6280" s="1" t="str">
        <f>HYPERLINK("http://geochem.nrcan.gc.ca/cdogs/content/cr_/cr_00077_e.htm", "77")</f>
        <v>77</v>
      </c>
      <c r="J6280" t="s">
        <v>69</v>
      </c>
      <c r="K6280" t="s">
        <v>70</v>
      </c>
      <c r="L6280">
        <v>10</v>
      </c>
      <c r="M6280" t="s">
        <v>71</v>
      </c>
      <c r="N6280">
        <v>195</v>
      </c>
      <c r="O6280">
        <v>129</v>
      </c>
      <c r="P6280">
        <v>54</v>
      </c>
      <c r="Q6280">
        <v>32</v>
      </c>
      <c r="R6280">
        <v>298</v>
      </c>
      <c r="S6280">
        <v>23</v>
      </c>
      <c r="T6280">
        <v>0.2</v>
      </c>
      <c r="U6280">
        <v>385</v>
      </c>
      <c r="V6280">
        <v>3.23</v>
      </c>
      <c r="W6280">
        <v>0.7</v>
      </c>
      <c r="X6280">
        <v>12</v>
      </c>
      <c r="Y6280">
        <v>2</v>
      </c>
      <c r="Z6280">
        <v>62</v>
      </c>
      <c r="AA6280">
        <v>0.9</v>
      </c>
      <c r="AB6280">
        <v>4</v>
      </c>
      <c r="AC6280">
        <v>564</v>
      </c>
      <c r="AD6280">
        <v>25</v>
      </c>
      <c r="AE6280">
        <v>14</v>
      </c>
      <c r="AF6280">
        <v>3.2</v>
      </c>
      <c r="AG6280">
        <v>18</v>
      </c>
      <c r="AH6280">
        <v>530</v>
      </c>
    </row>
    <row r="6281" spans="1:34" hidden="1" x14ac:dyDescent="0.25">
      <c r="A6281" t="s">
        <v>23900</v>
      </c>
      <c r="B6281" t="s">
        <v>23901</v>
      </c>
      <c r="C6281" s="1" t="str">
        <f t="shared" si="1016"/>
        <v>21:0628</v>
      </c>
      <c r="D6281" s="1" t="str">
        <f t="shared" ref="D6281:D6300" si="1017">HYPERLINK("http://geochem.nrcan.gc.ca/cdogs/content/svy/svy210196_e.htm", "21:0196")</f>
        <v>21:0196</v>
      </c>
      <c r="E6281" t="s">
        <v>23902</v>
      </c>
      <c r="F6281" t="s">
        <v>23903</v>
      </c>
      <c r="H6281">
        <v>63.086602999999997</v>
      </c>
      <c r="I6281">
        <v>-140.87451970000001</v>
      </c>
      <c r="J6281" s="1" t="str">
        <f t="shared" ref="J6281:J6300" si="1018">HYPERLINK("http://geochem.nrcan.gc.ca/cdogs/content/kwd/kwd020030_e.htm", "NGR bulk stream sediment")</f>
        <v>NGR bulk stream sediment</v>
      </c>
      <c r="K6281" s="1" t="str">
        <f t="shared" ref="K6281:K6300" si="1019">HYPERLINK("http://geochem.nrcan.gc.ca/cdogs/content/kwd/kwd080006_e.htm", "&lt;177 micron (NGR)")</f>
        <v>&lt;177 micron (NGR)</v>
      </c>
      <c r="L6281">
        <v>10</v>
      </c>
      <c r="M6281" t="s">
        <v>111</v>
      </c>
      <c r="N6281">
        <v>196</v>
      </c>
      <c r="O6281">
        <v>56</v>
      </c>
      <c r="P6281">
        <v>13</v>
      </c>
      <c r="Q6281">
        <v>11</v>
      </c>
      <c r="R6281">
        <v>15</v>
      </c>
      <c r="S6281">
        <v>6</v>
      </c>
      <c r="T6281">
        <v>-0.2</v>
      </c>
      <c r="U6281">
        <v>240</v>
      </c>
      <c r="V6281">
        <v>2.2400000000000002</v>
      </c>
      <c r="W6281">
        <v>-0.2</v>
      </c>
      <c r="X6281">
        <v>9</v>
      </c>
      <c r="Y6281">
        <v>-2</v>
      </c>
      <c r="Z6281">
        <v>49</v>
      </c>
      <c r="AA6281">
        <v>0.3</v>
      </c>
      <c r="AB6281">
        <v>-1</v>
      </c>
      <c r="AC6281">
        <v>561</v>
      </c>
      <c r="AD6281">
        <v>95</v>
      </c>
      <c r="AE6281">
        <v>2</v>
      </c>
      <c r="AF6281">
        <v>6.2</v>
      </c>
      <c r="AG6281">
        <v>2.7</v>
      </c>
      <c r="AH6281">
        <v>230</v>
      </c>
    </row>
    <row r="6282" spans="1:34" hidden="1" x14ac:dyDescent="0.25">
      <c r="A6282" t="s">
        <v>23904</v>
      </c>
      <c r="B6282" t="s">
        <v>23905</v>
      </c>
      <c r="C6282" s="1" t="str">
        <f t="shared" si="1016"/>
        <v>21:0628</v>
      </c>
      <c r="D6282" s="1" t="str">
        <f t="shared" si="1017"/>
        <v>21:0196</v>
      </c>
      <c r="E6282" t="s">
        <v>23906</v>
      </c>
      <c r="F6282" t="s">
        <v>23907</v>
      </c>
      <c r="H6282">
        <v>63.089255299999998</v>
      </c>
      <c r="I6282">
        <v>-140.8072172</v>
      </c>
      <c r="J6282" s="1" t="str">
        <f t="shared" si="1018"/>
        <v>NGR bulk stream sediment</v>
      </c>
      <c r="K6282" s="1" t="str">
        <f t="shared" si="1019"/>
        <v>&lt;177 micron (NGR)</v>
      </c>
      <c r="L6282">
        <v>10</v>
      </c>
      <c r="M6282" t="s">
        <v>116</v>
      </c>
      <c r="N6282">
        <v>197</v>
      </c>
      <c r="O6282">
        <v>69</v>
      </c>
      <c r="P6282">
        <v>21</v>
      </c>
      <c r="Q6282">
        <v>8</v>
      </c>
      <c r="R6282">
        <v>19</v>
      </c>
      <c r="S6282">
        <v>9</v>
      </c>
      <c r="T6282">
        <v>-0.2</v>
      </c>
      <c r="U6282">
        <v>480</v>
      </c>
      <c r="V6282">
        <v>2.82</v>
      </c>
      <c r="W6282">
        <v>-0.2</v>
      </c>
      <c r="X6282">
        <v>2</v>
      </c>
      <c r="Y6282">
        <v>-2</v>
      </c>
      <c r="Z6282">
        <v>64</v>
      </c>
      <c r="AA6282">
        <v>-0.2</v>
      </c>
      <c r="AB6282">
        <v>-1</v>
      </c>
      <c r="AC6282">
        <v>645</v>
      </c>
      <c r="AD6282">
        <v>35</v>
      </c>
      <c r="AE6282">
        <v>2</v>
      </c>
      <c r="AF6282">
        <v>9.6</v>
      </c>
      <c r="AG6282">
        <v>2.4</v>
      </c>
      <c r="AH6282">
        <v>350</v>
      </c>
    </row>
    <row r="6283" spans="1:34" hidden="1" x14ac:dyDescent="0.25">
      <c r="A6283" t="s">
        <v>23908</v>
      </c>
      <c r="B6283" t="s">
        <v>23909</v>
      </c>
      <c r="C6283" s="1" t="str">
        <f t="shared" si="1016"/>
        <v>21:0628</v>
      </c>
      <c r="D6283" s="1" t="str">
        <f t="shared" si="1017"/>
        <v>21:0196</v>
      </c>
      <c r="E6283" t="s">
        <v>23910</v>
      </c>
      <c r="F6283" t="s">
        <v>23911</v>
      </c>
      <c r="H6283">
        <v>63.0743407</v>
      </c>
      <c r="I6283">
        <v>-140.82948450000001</v>
      </c>
      <c r="J6283" s="1" t="str">
        <f t="shared" si="1018"/>
        <v>NGR bulk stream sediment</v>
      </c>
      <c r="K6283" s="1" t="str">
        <f t="shared" si="1019"/>
        <v>&lt;177 micron (NGR)</v>
      </c>
      <c r="L6283">
        <v>10</v>
      </c>
      <c r="M6283" t="s">
        <v>121</v>
      </c>
      <c r="N6283">
        <v>198</v>
      </c>
      <c r="O6283">
        <v>51</v>
      </c>
      <c r="P6283">
        <v>10</v>
      </c>
      <c r="Q6283">
        <v>7</v>
      </c>
      <c r="R6283">
        <v>14</v>
      </c>
      <c r="S6283">
        <v>6</v>
      </c>
      <c r="T6283">
        <v>-0.2</v>
      </c>
      <c r="U6283">
        <v>174</v>
      </c>
      <c r="V6283">
        <v>1.99</v>
      </c>
      <c r="W6283">
        <v>-0.2</v>
      </c>
      <c r="X6283">
        <v>5</v>
      </c>
      <c r="Y6283">
        <v>-2</v>
      </c>
      <c r="Z6283">
        <v>43</v>
      </c>
      <c r="AA6283">
        <v>0.7</v>
      </c>
      <c r="AB6283">
        <v>-1</v>
      </c>
      <c r="AC6283">
        <v>574</v>
      </c>
      <c r="AD6283">
        <v>25</v>
      </c>
      <c r="AE6283">
        <v>2</v>
      </c>
      <c r="AF6283">
        <v>4.2</v>
      </c>
      <c r="AG6283">
        <v>2.8</v>
      </c>
      <c r="AH6283">
        <v>220</v>
      </c>
    </row>
    <row r="6284" spans="1:34" hidden="1" x14ac:dyDescent="0.25">
      <c r="A6284" t="s">
        <v>23912</v>
      </c>
      <c r="B6284" t="s">
        <v>23913</v>
      </c>
      <c r="C6284" s="1" t="str">
        <f t="shared" si="1016"/>
        <v>21:0628</v>
      </c>
      <c r="D6284" s="1" t="str">
        <f t="shared" si="1017"/>
        <v>21:0196</v>
      </c>
      <c r="E6284" t="s">
        <v>23914</v>
      </c>
      <c r="F6284" t="s">
        <v>23915</v>
      </c>
      <c r="H6284">
        <v>63.0633841</v>
      </c>
      <c r="I6284">
        <v>-140.79723849999999</v>
      </c>
      <c r="J6284" s="1" t="str">
        <f t="shared" si="1018"/>
        <v>NGR bulk stream sediment</v>
      </c>
      <c r="K6284" s="1" t="str">
        <f t="shared" si="1019"/>
        <v>&lt;177 micron (NGR)</v>
      </c>
      <c r="L6284">
        <v>10</v>
      </c>
      <c r="M6284" t="s">
        <v>126</v>
      </c>
      <c r="N6284">
        <v>199</v>
      </c>
      <c r="O6284">
        <v>59</v>
      </c>
      <c r="P6284">
        <v>15</v>
      </c>
      <c r="Q6284">
        <v>6</v>
      </c>
      <c r="R6284">
        <v>15</v>
      </c>
      <c r="S6284">
        <v>6</v>
      </c>
      <c r="T6284">
        <v>-0.2</v>
      </c>
      <c r="U6284">
        <v>250</v>
      </c>
      <c r="V6284">
        <v>2.59</v>
      </c>
      <c r="W6284">
        <v>-0.2</v>
      </c>
      <c r="X6284">
        <v>1</v>
      </c>
      <c r="Y6284">
        <v>-2</v>
      </c>
      <c r="Z6284">
        <v>60</v>
      </c>
      <c r="AA6284">
        <v>-0.2</v>
      </c>
      <c r="AB6284">
        <v>1</v>
      </c>
      <c r="AC6284">
        <v>675</v>
      </c>
      <c r="AD6284">
        <v>25</v>
      </c>
      <c r="AE6284">
        <v>2</v>
      </c>
      <c r="AF6284">
        <v>8.6</v>
      </c>
      <c r="AG6284">
        <v>5.6</v>
      </c>
      <c r="AH6284">
        <v>360</v>
      </c>
    </row>
    <row r="6285" spans="1:34" hidden="1" x14ac:dyDescent="0.25">
      <c r="A6285" t="s">
        <v>23916</v>
      </c>
      <c r="B6285" t="s">
        <v>23917</v>
      </c>
      <c r="C6285" s="1" t="str">
        <f t="shared" si="1016"/>
        <v>21:0628</v>
      </c>
      <c r="D6285" s="1" t="str">
        <f t="shared" si="1017"/>
        <v>21:0196</v>
      </c>
      <c r="E6285" t="s">
        <v>23918</v>
      </c>
      <c r="F6285" t="s">
        <v>23919</v>
      </c>
      <c r="H6285">
        <v>63.047919700000001</v>
      </c>
      <c r="I6285">
        <v>-140.79704950000001</v>
      </c>
      <c r="J6285" s="1" t="str">
        <f t="shared" si="1018"/>
        <v>NGR bulk stream sediment</v>
      </c>
      <c r="K6285" s="1" t="str">
        <f t="shared" si="1019"/>
        <v>&lt;177 micron (NGR)</v>
      </c>
      <c r="L6285">
        <v>10</v>
      </c>
      <c r="M6285" t="s">
        <v>131</v>
      </c>
      <c r="N6285">
        <v>200</v>
      </c>
      <c r="O6285">
        <v>84</v>
      </c>
      <c r="P6285">
        <v>18</v>
      </c>
      <c r="Q6285">
        <v>10</v>
      </c>
      <c r="R6285">
        <v>20</v>
      </c>
      <c r="S6285">
        <v>12</v>
      </c>
      <c r="T6285">
        <v>-0.2</v>
      </c>
      <c r="U6285">
        <v>1640</v>
      </c>
      <c r="V6285">
        <v>3.4</v>
      </c>
      <c r="W6285">
        <v>0.3</v>
      </c>
      <c r="X6285">
        <v>11</v>
      </c>
      <c r="Y6285">
        <v>-2</v>
      </c>
      <c r="Z6285">
        <v>64</v>
      </c>
      <c r="AA6285">
        <v>2.5</v>
      </c>
      <c r="AB6285">
        <v>1</v>
      </c>
      <c r="AC6285">
        <v>594</v>
      </c>
      <c r="AD6285">
        <v>85</v>
      </c>
      <c r="AE6285">
        <v>-2</v>
      </c>
      <c r="AF6285">
        <v>16</v>
      </c>
      <c r="AG6285">
        <v>10</v>
      </c>
      <c r="AH6285">
        <v>250</v>
      </c>
    </row>
    <row r="6286" spans="1:34" hidden="1" x14ac:dyDescent="0.25">
      <c r="A6286" t="s">
        <v>23920</v>
      </c>
      <c r="B6286" t="s">
        <v>23921</v>
      </c>
      <c r="C6286" s="1" t="str">
        <f t="shared" si="1016"/>
        <v>21:0628</v>
      </c>
      <c r="D6286" s="1" t="str">
        <f t="shared" si="1017"/>
        <v>21:0196</v>
      </c>
      <c r="E6286" t="s">
        <v>23922</v>
      </c>
      <c r="F6286" t="s">
        <v>23923</v>
      </c>
      <c r="H6286">
        <v>63.623233499999998</v>
      </c>
      <c r="I6286">
        <v>-140.0594643</v>
      </c>
      <c r="J6286" s="1" t="str">
        <f t="shared" si="1018"/>
        <v>NGR bulk stream sediment</v>
      </c>
      <c r="K6286" s="1" t="str">
        <f t="shared" si="1019"/>
        <v>&lt;177 micron (NGR)</v>
      </c>
      <c r="L6286">
        <v>11</v>
      </c>
      <c r="M6286" t="s">
        <v>38</v>
      </c>
      <c r="N6286">
        <v>201</v>
      </c>
      <c r="O6286">
        <v>82</v>
      </c>
      <c r="P6286">
        <v>18</v>
      </c>
      <c r="Q6286">
        <v>9</v>
      </c>
      <c r="R6286">
        <v>31</v>
      </c>
      <c r="S6286">
        <v>7</v>
      </c>
      <c r="T6286">
        <v>0.2</v>
      </c>
      <c r="U6286">
        <v>500</v>
      </c>
      <c r="V6286">
        <v>2.2000000000000002</v>
      </c>
      <c r="W6286">
        <v>-0.2</v>
      </c>
      <c r="X6286">
        <v>2</v>
      </c>
      <c r="Y6286">
        <v>-2</v>
      </c>
      <c r="Z6286">
        <v>27</v>
      </c>
      <c r="AA6286">
        <v>0.6</v>
      </c>
      <c r="AB6286">
        <v>2</v>
      </c>
      <c r="AC6286">
        <v>734</v>
      </c>
      <c r="AD6286">
        <v>45</v>
      </c>
      <c r="AE6286">
        <v>2</v>
      </c>
      <c r="AF6286">
        <v>14.8</v>
      </c>
      <c r="AG6286">
        <v>2.7</v>
      </c>
      <c r="AH6286">
        <v>330</v>
      </c>
    </row>
    <row r="6287" spans="1:34" hidden="1" x14ac:dyDescent="0.25">
      <c r="A6287" t="s">
        <v>23924</v>
      </c>
      <c r="B6287" t="s">
        <v>23925</v>
      </c>
      <c r="C6287" s="1" t="str">
        <f t="shared" si="1016"/>
        <v>21:0628</v>
      </c>
      <c r="D6287" s="1" t="str">
        <f t="shared" si="1017"/>
        <v>21:0196</v>
      </c>
      <c r="E6287" t="s">
        <v>23926</v>
      </c>
      <c r="F6287" t="s">
        <v>23927</v>
      </c>
      <c r="H6287">
        <v>63.750731100000003</v>
      </c>
      <c r="I6287">
        <v>-140.1384468</v>
      </c>
      <c r="J6287" s="1" t="str">
        <f t="shared" si="1018"/>
        <v>NGR bulk stream sediment</v>
      </c>
      <c r="K6287" s="1" t="str">
        <f t="shared" si="1019"/>
        <v>&lt;177 micron (NGR)</v>
      </c>
      <c r="L6287">
        <v>11</v>
      </c>
      <c r="M6287" t="s">
        <v>43</v>
      </c>
      <c r="N6287">
        <v>202</v>
      </c>
      <c r="O6287">
        <v>89</v>
      </c>
      <c r="P6287">
        <v>9</v>
      </c>
      <c r="Q6287">
        <v>8</v>
      </c>
      <c r="R6287">
        <v>46</v>
      </c>
      <c r="S6287">
        <v>11</v>
      </c>
      <c r="T6287">
        <v>0.2</v>
      </c>
      <c r="U6287">
        <v>320</v>
      </c>
      <c r="V6287">
        <v>3</v>
      </c>
      <c r="W6287">
        <v>-0.2</v>
      </c>
      <c r="X6287">
        <v>1</v>
      </c>
      <c r="Y6287">
        <v>-2</v>
      </c>
      <c r="Z6287">
        <v>17</v>
      </c>
      <c r="AA6287">
        <v>-0.2</v>
      </c>
      <c r="AB6287">
        <v>3</v>
      </c>
      <c r="AC6287">
        <v>734</v>
      </c>
      <c r="AD6287">
        <v>35</v>
      </c>
      <c r="AE6287">
        <v>2</v>
      </c>
      <c r="AF6287">
        <v>8.8000000000000007</v>
      </c>
      <c r="AG6287">
        <v>1.9</v>
      </c>
      <c r="AH6287">
        <v>305</v>
      </c>
    </row>
    <row r="6288" spans="1:34" hidden="1" x14ac:dyDescent="0.25">
      <c r="A6288" t="s">
        <v>23928</v>
      </c>
      <c r="B6288" t="s">
        <v>23929</v>
      </c>
      <c r="C6288" s="1" t="str">
        <f t="shared" si="1016"/>
        <v>21:0628</v>
      </c>
      <c r="D6288" s="1" t="str">
        <f t="shared" si="1017"/>
        <v>21:0196</v>
      </c>
      <c r="E6288" t="s">
        <v>23930</v>
      </c>
      <c r="F6288" t="s">
        <v>23931</v>
      </c>
      <c r="H6288">
        <v>63.733933399999998</v>
      </c>
      <c r="I6288">
        <v>-140.11667840000001</v>
      </c>
      <c r="J6288" s="1" t="str">
        <f t="shared" si="1018"/>
        <v>NGR bulk stream sediment</v>
      </c>
      <c r="K6288" s="1" t="str">
        <f t="shared" si="1019"/>
        <v>&lt;177 micron (NGR)</v>
      </c>
      <c r="L6288">
        <v>11</v>
      </c>
      <c r="M6288" t="s">
        <v>56</v>
      </c>
      <c r="N6288">
        <v>203</v>
      </c>
      <c r="O6288">
        <v>58</v>
      </c>
      <c r="P6288">
        <v>11</v>
      </c>
      <c r="Q6288">
        <v>6</v>
      </c>
      <c r="R6288">
        <v>16</v>
      </c>
      <c r="S6288">
        <v>7</v>
      </c>
      <c r="T6288">
        <v>0.2</v>
      </c>
      <c r="U6288">
        <v>230</v>
      </c>
      <c r="V6288">
        <v>2.4500000000000002</v>
      </c>
      <c r="W6288">
        <v>-0.2</v>
      </c>
      <c r="X6288">
        <v>1</v>
      </c>
      <c r="Y6288">
        <v>-2</v>
      </c>
      <c r="Z6288">
        <v>23</v>
      </c>
      <c r="AA6288">
        <v>-0.2</v>
      </c>
      <c r="AB6288">
        <v>2</v>
      </c>
      <c r="AC6288">
        <v>656</v>
      </c>
      <c r="AD6288">
        <v>25</v>
      </c>
      <c r="AE6288">
        <v>4</v>
      </c>
      <c r="AF6288">
        <v>4.2</v>
      </c>
      <c r="AG6288">
        <v>1.5</v>
      </c>
      <c r="AH6288">
        <v>370</v>
      </c>
    </row>
    <row r="6289" spans="1:34" hidden="1" x14ac:dyDescent="0.25">
      <c r="A6289" t="s">
        <v>23932</v>
      </c>
      <c r="B6289" t="s">
        <v>23933</v>
      </c>
      <c r="C6289" s="1" t="str">
        <f t="shared" si="1016"/>
        <v>21:0628</v>
      </c>
      <c r="D6289" s="1" t="str">
        <f t="shared" si="1017"/>
        <v>21:0196</v>
      </c>
      <c r="E6289" t="s">
        <v>23934</v>
      </c>
      <c r="F6289" t="s">
        <v>23935</v>
      </c>
      <c r="H6289">
        <v>63.726915300000002</v>
      </c>
      <c r="I6289">
        <v>-140.0166874</v>
      </c>
      <c r="J6289" s="1" t="str">
        <f t="shared" si="1018"/>
        <v>NGR bulk stream sediment</v>
      </c>
      <c r="K6289" s="1" t="str">
        <f t="shared" si="1019"/>
        <v>&lt;177 micron (NGR)</v>
      </c>
      <c r="L6289">
        <v>11</v>
      </c>
      <c r="M6289" t="s">
        <v>61</v>
      </c>
      <c r="N6289">
        <v>204</v>
      </c>
      <c r="O6289">
        <v>86</v>
      </c>
      <c r="P6289">
        <v>13</v>
      </c>
      <c r="Q6289">
        <v>12</v>
      </c>
      <c r="R6289">
        <v>17</v>
      </c>
      <c r="S6289">
        <v>7</v>
      </c>
      <c r="T6289">
        <v>0.3</v>
      </c>
      <c r="U6289">
        <v>2000</v>
      </c>
      <c r="V6289">
        <v>2.8</v>
      </c>
      <c r="W6289">
        <v>0.3</v>
      </c>
      <c r="X6289">
        <v>5</v>
      </c>
      <c r="Y6289">
        <v>-2</v>
      </c>
      <c r="Z6289">
        <v>34</v>
      </c>
      <c r="AA6289">
        <v>0.2</v>
      </c>
      <c r="AB6289">
        <v>-1</v>
      </c>
      <c r="AC6289">
        <v>464</v>
      </c>
      <c r="AD6289">
        <v>55</v>
      </c>
      <c r="AE6289">
        <v>2</v>
      </c>
      <c r="AF6289">
        <v>19.600000000000001</v>
      </c>
      <c r="AG6289">
        <v>3.2</v>
      </c>
      <c r="AH6289">
        <v>250</v>
      </c>
    </row>
    <row r="6290" spans="1:34" hidden="1" x14ac:dyDescent="0.25">
      <c r="A6290" t="s">
        <v>23936</v>
      </c>
      <c r="B6290" t="s">
        <v>23937</v>
      </c>
      <c r="C6290" s="1" t="str">
        <f t="shared" si="1016"/>
        <v>21:0628</v>
      </c>
      <c r="D6290" s="1" t="str">
        <f t="shared" si="1017"/>
        <v>21:0196</v>
      </c>
      <c r="E6290" t="s">
        <v>23938</v>
      </c>
      <c r="F6290" t="s">
        <v>23939</v>
      </c>
      <c r="H6290">
        <v>63.687611699999998</v>
      </c>
      <c r="I6290">
        <v>-140.01378020000001</v>
      </c>
      <c r="J6290" s="1" t="str">
        <f t="shared" si="1018"/>
        <v>NGR bulk stream sediment</v>
      </c>
      <c r="K6290" s="1" t="str">
        <f t="shared" si="1019"/>
        <v>&lt;177 micron (NGR)</v>
      </c>
      <c r="L6290">
        <v>11</v>
      </c>
      <c r="M6290" t="s">
        <v>66</v>
      </c>
      <c r="N6290">
        <v>205</v>
      </c>
      <c r="O6290">
        <v>83</v>
      </c>
      <c r="P6290">
        <v>21</v>
      </c>
      <c r="Q6290">
        <v>12</v>
      </c>
      <c r="R6290">
        <v>26</v>
      </c>
      <c r="S6290">
        <v>8</v>
      </c>
      <c r="T6290">
        <v>-0.2</v>
      </c>
      <c r="U6290">
        <v>390</v>
      </c>
      <c r="V6290">
        <v>2.35</v>
      </c>
      <c r="W6290">
        <v>0.3</v>
      </c>
      <c r="X6290">
        <v>5</v>
      </c>
      <c r="Y6290">
        <v>-2</v>
      </c>
      <c r="Z6290">
        <v>39</v>
      </c>
      <c r="AA6290">
        <v>0.6</v>
      </c>
      <c r="AB6290">
        <v>-1</v>
      </c>
      <c r="AC6290">
        <v>867</v>
      </c>
      <c r="AD6290">
        <v>45</v>
      </c>
      <c r="AE6290">
        <v>2</v>
      </c>
      <c r="AF6290">
        <v>7.4</v>
      </c>
      <c r="AG6290">
        <v>3.7</v>
      </c>
      <c r="AH6290">
        <v>450</v>
      </c>
    </row>
    <row r="6291" spans="1:34" hidden="1" x14ac:dyDescent="0.25">
      <c r="A6291" t="s">
        <v>23940</v>
      </c>
      <c r="B6291" t="s">
        <v>23941</v>
      </c>
      <c r="C6291" s="1" t="str">
        <f t="shared" si="1016"/>
        <v>21:0628</v>
      </c>
      <c r="D6291" s="1" t="str">
        <f t="shared" si="1017"/>
        <v>21:0196</v>
      </c>
      <c r="E6291" t="s">
        <v>23942</v>
      </c>
      <c r="F6291" t="s">
        <v>23943</v>
      </c>
      <c r="H6291">
        <v>63.667192499999999</v>
      </c>
      <c r="I6291">
        <v>-140.0321884</v>
      </c>
      <c r="J6291" s="1" t="str">
        <f t="shared" si="1018"/>
        <v>NGR bulk stream sediment</v>
      </c>
      <c r="K6291" s="1" t="str">
        <f t="shared" si="1019"/>
        <v>&lt;177 micron (NGR)</v>
      </c>
      <c r="L6291">
        <v>11</v>
      </c>
      <c r="M6291" t="s">
        <v>76</v>
      </c>
      <c r="N6291">
        <v>206</v>
      </c>
      <c r="O6291">
        <v>75</v>
      </c>
      <c r="P6291">
        <v>14</v>
      </c>
      <c r="Q6291">
        <v>12</v>
      </c>
      <c r="R6291">
        <v>19</v>
      </c>
      <c r="S6291">
        <v>8</v>
      </c>
      <c r="T6291">
        <v>0.6</v>
      </c>
      <c r="U6291">
        <v>350</v>
      </c>
      <c r="V6291">
        <v>2.1</v>
      </c>
      <c r="W6291">
        <v>-0.2</v>
      </c>
      <c r="X6291">
        <v>2</v>
      </c>
      <c r="Y6291">
        <v>-2</v>
      </c>
      <c r="Z6291">
        <v>25</v>
      </c>
      <c r="AA6291">
        <v>0.4</v>
      </c>
      <c r="AB6291">
        <v>-1</v>
      </c>
      <c r="AC6291">
        <v>792</v>
      </c>
      <c r="AD6291">
        <v>45</v>
      </c>
      <c r="AE6291">
        <v>4</v>
      </c>
      <c r="AF6291">
        <v>13.6</v>
      </c>
      <c r="AG6291">
        <v>4.3</v>
      </c>
      <c r="AH6291">
        <v>390</v>
      </c>
    </row>
    <row r="6292" spans="1:34" hidden="1" x14ac:dyDescent="0.25">
      <c r="A6292" t="s">
        <v>23944</v>
      </c>
      <c r="B6292" t="s">
        <v>23945</v>
      </c>
      <c r="C6292" s="1" t="str">
        <f t="shared" si="1016"/>
        <v>21:0628</v>
      </c>
      <c r="D6292" s="1" t="str">
        <f t="shared" si="1017"/>
        <v>21:0196</v>
      </c>
      <c r="E6292" t="s">
        <v>23946</v>
      </c>
      <c r="F6292" t="s">
        <v>23947</v>
      </c>
      <c r="H6292">
        <v>63.647461100000001</v>
      </c>
      <c r="I6292">
        <v>-140.0965649</v>
      </c>
      <c r="J6292" s="1" t="str">
        <f t="shared" si="1018"/>
        <v>NGR bulk stream sediment</v>
      </c>
      <c r="K6292" s="1" t="str">
        <f t="shared" si="1019"/>
        <v>&lt;177 micron (NGR)</v>
      </c>
      <c r="L6292">
        <v>11</v>
      </c>
      <c r="M6292" t="s">
        <v>81</v>
      </c>
      <c r="N6292">
        <v>207</v>
      </c>
      <c r="O6292">
        <v>69</v>
      </c>
      <c r="P6292">
        <v>12</v>
      </c>
      <c r="Q6292">
        <v>9</v>
      </c>
      <c r="R6292">
        <v>20</v>
      </c>
      <c r="S6292">
        <v>7</v>
      </c>
      <c r="T6292">
        <v>0.2</v>
      </c>
      <c r="U6292">
        <v>390</v>
      </c>
      <c r="V6292">
        <v>2</v>
      </c>
      <c r="W6292">
        <v>-0.2</v>
      </c>
      <c r="X6292">
        <v>3</v>
      </c>
      <c r="Y6292">
        <v>-2</v>
      </c>
      <c r="Z6292">
        <v>35</v>
      </c>
      <c r="AA6292">
        <v>0.5</v>
      </c>
      <c r="AB6292">
        <v>1</v>
      </c>
      <c r="AC6292">
        <v>802</v>
      </c>
      <c r="AD6292">
        <v>35</v>
      </c>
      <c r="AE6292">
        <v>2</v>
      </c>
      <c r="AF6292">
        <v>10</v>
      </c>
      <c r="AG6292">
        <v>3.8</v>
      </c>
      <c r="AH6292">
        <v>350</v>
      </c>
    </row>
    <row r="6293" spans="1:34" hidden="1" x14ac:dyDescent="0.25">
      <c r="A6293" t="s">
        <v>23948</v>
      </c>
      <c r="B6293" t="s">
        <v>23949</v>
      </c>
      <c r="C6293" s="1" t="str">
        <f t="shared" si="1016"/>
        <v>21:0628</v>
      </c>
      <c r="D6293" s="1" t="str">
        <f t="shared" si="1017"/>
        <v>21:0196</v>
      </c>
      <c r="E6293" t="s">
        <v>23922</v>
      </c>
      <c r="F6293" t="s">
        <v>23950</v>
      </c>
      <c r="H6293">
        <v>63.623233499999998</v>
      </c>
      <c r="I6293">
        <v>-140.0594643</v>
      </c>
      <c r="J6293" s="1" t="str">
        <f t="shared" si="1018"/>
        <v>NGR bulk stream sediment</v>
      </c>
      <c r="K6293" s="1" t="str">
        <f t="shared" si="1019"/>
        <v>&lt;177 micron (NGR)</v>
      </c>
      <c r="L6293">
        <v>11</v>
      </c>
      <c r="M6293" t="s">
        <v>47</v>
      </c>
      <c r="N6293">
        <v>208</v>
      </c>
      <c r="O6293">
        <v>83</v>
      </c>
      <c r="P6293">
        <v>16</v>
      </c>
      <c r="Q6293">
        <v>8</v>
      </c>
      <c r="R6293">
        <v>28</v>
      </c>
      <c r="S6293">
        <v>9</v>
      </c>
      <c r="T6293">
        <v>-0.2</v>
      </c>
      <c r="U6293">
        <v>500</v>
      </c>
      <c r="V6293">
        <v>2.2000000000000002</v>
      </c>
      <c r="W6293">
        <v>-0.2</v>
      </c>
      <c r="X6293">
        <v>3</v>
      </c>
      <c r="Y6293">
        <v>-2</v>
      </c>
      <c r="Z6293">
        <v>30</v>
      </c>
      <c r="AA6293">
        <v>0.4</v>
      </c>
      <c r="AB6293">
        <v>2</v>
      </c>
      <c r="AC6293">
        <v>685</v>
      </c>
      <c r="AD6293">
        <v>45</v>
      </c>
      <c r="AE6293">
        <v>2</v>
      </c>
      <c r="AF6293">
        <v>14.6</v>
      </c>
      <c r="AG6293">
        <v>2.8</v>
      </c>
      <c r="AH6293">
        <v>295</v>
      </c>
    </row>
    <row r="6294" spans="1:34" hidden="1" x14ac:dyDescent="0.25">
      <c r="A6294" t="s">
        <v>23951</v>
      </c>
      <c r="B6294" t="s">
        <v>23952</v>
      </c>
      <c r="C6294" s="1" t="str">
        <f t="shared" si="1016"/>
        <v>21:0628</v>
      </c>
      <c r="D6294" s="1" t="str">
        <f t="shared" si="1017"/>
        <v>21:0196</v>
      </c>
      <c r="E6294" t="s">
        <v>23922</v>
      </c>
      <c r="F6294" t="s">
        <v>23953</v>
      </c>
      <c r="H6294">
        <v>63.623233499999998</v>
      </c>
      <c r="I6294">
        <v>-140.0594643</v>
      </c>
      <c r="J6294" s="1" t="str">
        <f t="shared" si="1018"/>
        <v>NGR bulk stream sediment</v>
      </c>
      <c r="K6294" s="1" t="str">
        <f t="shared" si="1019"/>
        <v>&lt;177 micron (NGR)</v>
      </c>
      <c r="L6294">
        <v>11</v>
      </c>
      <c r="M6294" t="s">
        <v>51</v>
      </c>
      <c r="N6294">
        <v>209</v>
      </c>
      <c r="O6294">
        <v>83</v>
      </c>
      <c r="P6294">
        <v>16</v>
      </c>
      <c r="Q6294">
        <v>10</v>
      </c>
      <c r="R6294">
        <v>31</v>
      </c>
      <c r="S6294">
        <v>8</v>
      </c>
      <c r="T6294">
        <v>-0.2</v>
      </c>
      <c r="U6294">
        <v>450</v>
      </c>
      <c r="V6294">
        <v>2.16</v>
      </c>
      <c r="W6294">
        <v>-0.2</v>
      </c>
      <c r="X6294">
        <v>2</v>
      </c>
      <c r="Y6294">
        <v>-2</v>
      </c>
      <c r="Z6294">
        <v>32</v>
      </c>
      <c r="AA6294">
        <v>0.2</v>
      </c>
      <c r="AB6294">
        <v>-1</v>
      </c>
      <c r="AC6294">
        <v>718</v>
      </c>
      <c r="AD6294">
        <v>35</v>
      </c>
      <c r="AE6294">
        <v>2</v>
      </c>
      <c r="AF6294">
        <v>14.8</v>
      </c>
      <c r="AG6294">
        <v>2.7</v>
      </c>
      <c r="AH6294">
        <v>305</v>
      </c>
    </row>
    <row r="6295" spans="1:34" hidden="1" x14ac:dyDescent="0.25">
      <c r="A6295" t="s">
        <v>23954</v>
      </c>
      <c r="B6295" t="s">
        <v>23955</v>
      </c>
      <c r="C6295" s="1" t="str">
        <f t="shared" si="1016"/>
        <v>21:0628</v>
      </c>
      <c r="D6295" s="1" t="str">
        <f t="shared" si="1017"/>
        <v>21:0196</v>
      </c>
      <c r="E6295" t="s">
        <v>23956</v>
      </c>
      <c r="F6295" t="s">
        <v>23957</v>
      </c>
      <c r="H6295">
        <v>63.618085999999998</v>
      </c>
      <c r="I6295">
        <v>-140.0951762</v>
      </c>
      <c r="J6295" s="1" t="str">
        <f t="shared" si="1018"/>
        <v>NGR bulk stream sediment</v>
      </c>
      <c r="K6295" s="1" t="str">
        <f t="shared" si="1019"/>
        <v>&lt;177 micron (NGR)</v>
      </c>
      <c r="L6295">
        <v>11</v>
      </c>
      <c r="M6295" t="s">
        <v>86</v>
      </c>
      <c r="N6295">
        <v>210</v>
      </c>
      <c r="O6295">
        <v>60</v>
      </c>
      <c r="P6295">
        <v>8</v>
      </c>
      <c r="Q6295">
        <v>10</v>
      </c>
      <c r="R6295">
        <v>13</v>
      </c>
      <c r="S6295">
        <v>6</v>
      </c>
      <c r="T6295">
        <v>-0.2</v>
      </c>
      <c r="U6295">
        <v>152</v>
      </c>
      <c r="V6295">
        <v>1.36</v>
      </c>
      <c r="W6295">
        <v>-0.2</v>
      </c>
      <c r="X6295">
        <v>4</v>
      </c>
      <c r="Y6295">
        <v>-2</v>
      </c>
      <c r="Z6295">
        <v>23</v>
      </c>
      <c r="AA6295">
        <v>-0.2</v>
      </c>
      <c r="AB6295">
        <v>3</v>
      </c>
      <c r="AC6295">
        <v>900</v>
      </c>
      <c r="AD6295">
        <v>20</v>
      </c>
      <c r="AE6295">
        <v>2</v>
      </c>
      <c r="AF6295">
        <v>2.6</v>
      </c>
      <c r="AG6295">
        <v>1.8</v>
      </c>
      <c r="AH6295">
        <v>340</v>
      </c>
    </row>
    <row r="6296" spans="1:34" hidden="1" x14ac:dyDescent="0.25">
      <c r="A6296" t="s">
        <v>23958</v>
      </c>
      <c r="B6296" t="s">
        <v>23959</v>
      </c>
      <c r="C6296" s="1" t="str">
        <f t="shared" si="1016"/>
        <v>21:0628</v>
      </c>
      <c r="D6296" s="1" t="str">
        <f t="shared" si="1017"/>
        <v>21:0196</v>
      </c>
      <c r="E6296" t="s">
        <v>23960</v>
      </c>
      <c r="F6296" t="s">
        <v>23961</v>
      </c>
      <c r="H6296">
        <v>63.517611100000003</v>
      </c>
      <c r="I6296">
        <v>-140.01493830000001</v>
      </c>
      <c r="J6296" s="1" t="str">
        <f t="shared" si="1018"/>
        <v>NGR bulk stream sediment</v>
      </c>
      <c r="K6296" s="1" t="str">
        <f t="shared" si="1019"/>
        <v>&lt;177 micron (NGR)</v>
      </c>
      <c r="L6296">
        <v>11</v>
      </c>
      <c r="M6296" t="s">
        <v>91</v>
      </c>
      <c r="N6296">
        <v>211</v>
      </c>
      <c r="O6296">
        <v>82</v>
      </c>
      <c r="P6296">
        <v>16</v>
      </c>
      <c r="Q6296">
        <v>12</v>
      </c>
      <c r="R6296">
        <v>21</v>
      </c>
      <c r="S6296">
        <v>5</v>
      </c>
      <c r="T6296">
        <v>-0.2</v>
      </c>
      <c r="U6296">
        <v>220</v>
      </c>
      <c r="V6296">
        <v>2</v>
      </c>
      <c r="W6296">
        <v>0.3</v>
      </c>
      <c r="X6296">
        <v>6</v>
      </c>
      <c r="Y6296">
        <v>-2</v>
      </c>
      <c r="Z6296">
        <v>34</v>
      </c>
      <c r="AA6296">
        <v>0.4</v>
      </c>
      <c r="AB6296">
        <v>-1</v>
      </c>
      <c r="AC6296">
        <v>813</v>
      </c>
      <c r="AD6296">
        <v>55</v>
      </c>
      <c r="AE6296">
        <v>2</v>
      </c>
      <c r="AF6296">
        <v>11.2</v>
      </c>
      <c r="AG6296">
        <v>3.5</v>
      </c>
      <c r="AH6296">
        <v>350</v>
      </c>
    </row>
    <row r="6297" spans="1:34" hidden="1" x14ac:dyDescent="0.25">
      <c r="A6297" t="s">
        <v>23962</v>
      </c>
      <c r="B6297" t="s">
        <v>23963</v>
      </c>
      <c r="C6297" s="1" t="str">
        <f t="shared" si="1016"/>
        <v>21:0628</v>
      </c>
      <c r="D6297" s="1" t="str">
        <f t="shared" si="1017"/>
        <v>21:0196</v>
      </c>
      <c r="E6297" t="s">
        <v>23964</v>
      </c>
      <c r="F6297" t="s">
        <v>23965</v>
      </c>
      <c r="H6297">
        <v>63.520181200000003</v>
      </c>
      <c r="I6297">
        <v>-140.12931399999999</v>
      </c>
      <c r="J6297" s="1" t="str">
        <f t="shared" si="1018"/>
        <v>NGR bulk stream sediment</v>
      </c>
      <c r="K6297" s="1" t="str">
        <f t="shared" si="1019"/>
        <v>&lt;177 micron (NGR)</v>
      </c>
      <c r="L6297">
        <v>11</v>
      </c>
      <c r="M6297" t="s">
        <v>96</v>
      </c>
      <c r="N6297">
        <v>212</v>
      </c>
      <c r="O6297">
        <v>76</v>
      </c>
      <c r="P6297">
        <v>11</v>
      </c>
      <c r="Q6297">
        <v>18</v>
      </c>
      <c r="R6297">
        <v>17</v>
      </c>
      <c r="S6297">
        <v>5</v>
      </c>
      <c r="T6297">
        <v>-0.2</v>
      </c>
      <c r="U6297">
        <v>260</v>
      </c>
      <c r="V6297">
        <v>1.73</v>
      </c>
      <c r="W6297">
        <v>0.2</v>
      </c>
      <c r="X6297">
        <v>6</v>
      </c>
      <c r="Y6297">
        <v>-2</v>
      </c>
      <c r="Z6297">
        <v>30</v>
      </c>
      <c r="AA6297">
        <v>0.4</v>
      </c>
      <c r="AB6297">
        <v>2</v>
      </c>
      <c r="AC6297">
        <v>1090</v>
      </c>
      <c r="AD6297">
        <v>35</v>
      </c>
      <c r="AE6297">
        <v>2</v>
      </c>
      <c r="AF6297">
        <v>6.2</v>
      </c>
      <c r="AG6297">
        <v>3.6</v>
      </c>
      <c r="AH6297">
        <v>305</v>
      </c>
    </row>
    <row r="6298" spans="1:34" hidden="1" x14ac:dyDescent="0.25">
      <c r="A6298" t="s">
        <v>23966</v>
      </c>
      <c r="B6298" t="s">
        <v>23967</v>
      </c>
      <c r="C6298" s="1" t="str">
        <f t="shared" si="1016"/>
        <v>21:0628</v>
      </c>
      <c r="D6298" s="1" t="str">
        <f t="shared" si="1017"/>
        <v>21:0196</v>
      </c>
      <c r="E6298" t="s">
        <v>23968</v>
      </c>
      <c r="F6298" t="s">
        <v>23969</v>
      </c>
      <c r="H6298">
        <v>63.519204700000003</v>
      </c>
      <c r="I6298">
        <v>-140.15820980000001</v>
      </c>
      <c r="J6298" s="1" t="str">
        <f t="shared" si="1018"/>
        <v>NGR bulk stream sediment</v>
      </c>
      <c r="K6298" s="1" t="str">
        <f t="shared" si="1019"/>
        <v>&lt;177 micron (NGR)</v>
      </c>
      <c r="L6298">
        <v>11</v>
      </c>
      <c r="M6298" t="s">
        <v>101</v>
      </c>
      <c r="N6298">
        <v>213</v>
      </c>
      <c r="O6298">
        <v>82</v>
      </c>
      <c r="P6298">
        <v>14</v>
      </c>
      <c r="Q6298">
        <v>18</v>
      </c>
      <c r="R6298">
        <v>18</v>
      </c>
      <c r="S6298">
        <v>5</v>
      </c>
      <c r="T6298">
        <v>-0.2</v>
      </c>
      <c r="U6298">
        <v>270</v>
      </c>
      <c r="V6298">
        <v>1.84</v>
      </c>
      <c r="W6298">
        <v>0.2</v>
      </c>
      <c r="X6298">
        <v>7</v>
      </c>
      <c r="Y6298">
        <v>-2</v>
      </c>
      <c r="Z6298">
        <v>32</v>
      </c>
      <c r="AA6298">
        <v>0.5</v>
      </c>
      <c r="AB6298">
        <v>5</v>
      </c>
      <c r="AC6298">
        <v>900</v>
      </c>
      <c r="AD6298">
        <v>25</v>
      </c>
      <c r="AE6298">
        <v>2</v>
      </c>
      <c r="AF6298">
        <v>6.2</v>
      </c>
      <c r="AG6298">
        <v>4.7</v>
      </c>
      <c r="AH6298">
        <v>470</v>
      </c>
    </row>
    <row r="6299" spans="1:34" hidden="1" x14ac:dyDescent="0.25">
      <c r="A6299" t="s">
        <v>23970</v>
      </c>
      <c r="B6299" t="s">
        <v>23971</v>
      </c>
      <c r="C6299" s="1" t="str">
        <f t="shared" si="1016"/>
        <v>21:0628</v>
      </c>
      <c r="D6299" s="1" t="str">
        <f t="shared" si="1017"/>
        <v>21:0196</v>
      </c>
      <c r="E6299" t="s">
        <v>23972</v>
      </c>
      <c r="F6299" t="s">
        <v>23973</v>
      </c>
      <c r="H6299">
        <v>63.5083378</v>
      </c>
      <c r="I6299">
        <v>-140.15091409999999</v>
      </c>
      <c r="J6299" s="1" t="str">
        <f t="shared" si="1018"/>
        <v>NGR bulk stream sediment</v>
      </c>
      <c r="K6299" s="1" t="str">
        <f t="shared" si="1019"/>
        <v>&lt;177 micron (NGR)</v>
      </c>
      <c r="L6299">
        <v>11</v>
      </c>
      <c r="M6299" t="s">
        <v>106</v>
      </c>
      <c r="N6299">
        <v>214</v>
      </c>
      <c r="O6299">
        <v>137</v>
      </c>
      <c r="P6299">
        <v>22</v>
      </c>
      <c r="Q6299">
        <v>16</v>
      </c>
      <c r="R6299">
        <v>28</v>
      </c>
      <c r="S6299">
        <v>8</v>
      </c>
      <c r="T6299">
        <v>0.2</v>
      </c>
      <c r="U6299">
        <v>440</v>
      </c>
      <c r="V6299">
        <v>2.5</v>
      </c>
      <c r="W6299">
        <v>0.3</v>
      </c>
      <c r="X6299">
        <v>16</v>
      </c>
      <c r="Y6299">
        <v>-2</v>
      </c>
      <c r="Z6299">
        <v>47</v>
      </c>
      <c r="AA6299">
        <v>0.5</v>
      </c>
      <c r="AB6299">
        <v>2</v>
      </c>
      <c r="AC6299">
        <v>1010</v>
      </c>
      <c r="AD6299">
        <v>45</v>
      </c>
      <c r="AE6299">
        <v>2</v>
      </c>
      <c r="AF6299">
        <v>9</v>
      </c>
      <c r="AG6299">
        <v>3.4</v>
      </c>
      <c r="AH6299">
        <v>390</v>
      </c>
    </row>
    <row r="6300" spans="1:34" hidden="1" x14ac:dyDescent="0.25">
      <c r="A6300" t="s">
        <v>23974</v>
      </c>
      <c r="B6300" t="s">
        <v>23975</v>
      </c>
      <c r="C6300" s="1" t="str">
        <f t="shared" si="1016"/>
        <v>21:0628</v>
      </c>
      <c r="D6300" s="1" t="str">
        <f t="shared" si="1017"/>
        <v>21:0196</v>
      </c>
      <c r="E6300" t="s">
        <v>23976</v>
      </c>
      <c r="F6300" t="s">
        <v>23977</v>
      </c>
      <c r="H6300">
        <v>63.5375218</v>
      </c>
      <c r="I6300">
        <v>-140.1428856</v>
      </c>
      <c r="J6300" s="1" t="str">
        <f t="shared" si="1018"/>
        <v>NGR bulk stream sediment</v>
      </c>
      <c r="K6300" s="1" t="str">
        <f t="shared" si="1019"/>
        <v>&lt;177 micron (NGR)</v>
      </c>
      <c r="L6300">
        <v>11</v>
      </c>
      <c r="M6300" t="s">
        <v>111</v>
      </c>
      <c r="N6300">
        <v>215</v>
      </c>
      <c r="O6300">
        <v>56</v>
      </c>
      <c r="P6300">
        <v>14</v>
      </c>
      <c r="Q6300">
        <v>10</v>
      </c>
      <c r="R6300">
        <v>18</v>
      </c>
      <c r="S6300">
        <v>5</v>
      </c>
      <c r="T6300">
        <v>-0.2</v>
      </c>
      <c r="U6300">
        <v>240</v>
      </c>
      <c r="V6300">
        <v>2</v>
      </c>
      <c r="W6300">
        <v>-0.2</v>
      </c>
      <c r="X6300">
        <v>8</v>
      </c>
      <c r="Y6300">
        <v>-2</v>
      </c>
      <c r="Z6300">
        <v>35</v>
      </c>
      <c r="AA6300">
        <v>0.2</v>
      </c>
      <c r="AB6300">
        <v>1</v>
      </c>
      <c r="AC6300">
        <v>940</v>
      </c>
      <c r="AD6300">
        <v>25</v>
      </c>
      <c r="AE6300">
        <v>2</v>
      </c>
      <c r="AF6300">
        <v>2.8</v>
      </c>
      <c r="AG6300">
        <v>2.6</v>
      </c>
      <c r="AH6300">
        <v>370</v>
      </c>
    </row>
    <row r="6301" spans="1:34" hidden="1" x14ac:dyDescent="0.25">
      <c r="A6301" t="s">
        <v>23978</v>
      </c>
      <c r="B6301" t="s">
        <v>23979</v>
      </c>
      <c r="C6301" s="1" t="str">
        <f t="shared" si="1016"/>
        <v>21:0628</v>
      </c>
      <c r="D6301" s="1" t="str">
        <f>HYPERLINK("http://geochem.nrcan.gc.ca/cdogs/content/svy/svy_e.htm", "")</f>
        <v/>
      </c>
      <c r="G6301" s="1" t="str">
        <f>HYPERLINK("http://geochem.nrcan.gc.ca/cdogs/content/cr_/cr_00079_e.htm", "79")</f>
        <v>79</v>
      </c>
      <c r="J6301" t="s">
        <v>69</v>
      </c>
      <c r="K6301" t="s">
        <v>70</v>
      </c>
      <c r="L6301">
        <v>11</v>
      </c>
      <c r="M6301" t="s">
        <v>71</v>
      </c>
      <c r="N6301">
        <v>216</v>
      </c>
      <c r="O6301">
        <v>118</v>
      </c>
      <c r="P6301">
        <v>77</v>
      </c>
      <c r="Q6301">
        <v>22</v>
      </c>
      <c r="R6301">
        <v>273</v>
      </c>
      <c r="S6301">
        <v>22</v>
      </c>
      <c r="T6301">
        <v>0.2</v>
      </c>
      <c r="U6301">
        <v>880</v>
      </c>
      <c r="V6301">
        <v>3.2</v>
      </c>
      <c r="W6301">
        <v>1.6</v>
      </c>
      <c r="X6301">
        <v>11</v>
      </c>
      <c r="Y6301">
        <v>-2</v>
      </c>
      <c r="Z6301">
        <v>66</v>
      </c>
      <c r="AA6301">
        <v>0.5</v>
      </c>
      <c r="AB6301">
        <v>4</v>
      </c>
      <c r="AC6301">
        <v>709</v>
      </c>
      <c r="AD6301">
        <v>45</v>
      </c>
      <c r="AE6301">
        <v>6</v>
      </c>
      <c r="AF6301">
        <v>3.6</v>
      </c>
      <c r="AG6301">
        <v>2.7</v>
      </c>
      <c r="AH6301">
        <v>500</v>
      </c>
    </row>
    <row r="6302" spans="1:34" hidden="1" x14ac:dyDescent="0.25">
      <c r="A6302" t="s">
        <v>23980</v>
      </c>
      <c r="B6302" t="s">
        <v>23981</v>
      </c>
      <c r="C6302" s="1" t="str">
        <f t="shared" si="1016"/>
        <v>21:0628</v>
      </c>
      <c r="D6302" s="1" t="str">
        <f t="shared" ref="D6302:D6309" si="1020">HYPERLINK("http://geochem.nrcan.gc.ca/cdogs/content/svy/svy210196_e.htm", "21:0196")</f>
        <v>21:0196</v>
      </c>
      <c r="E6302" t="s">
        <v>23982</v>
      </c>
      <c r="F6302" t="s">
        <v>23983</v>
      </c>
      <c r="H6302">
        <v>63.542078799999999</v>
      </c>
      <c r="I6302">
        <v>-140.25013989999999</v>
      </c>
      <c r="J6302" s="1" t="str">
        <f t="shared" ref="J6302:J6309" si="1021">HYPERLINK("http://geochem.nrcan.gc.ca/cdogs/content/kwd/kwd020030_e.htm", "NGR bulk stream sediment")</f>
        <v>NGR bulk stream sediment</v>
      </c>
      <c r="K6302" s="1" t="str">
        <f t="shared" ref="K6302:K6309" si="1022">HYPERLINK("http://geochem.nrcan.gc.ca/cdogs/content/kwd/kwd080006_e.htm", "&lt;177 micron (NGR)")</f>
        <v>&lt;177 micron (NGR)</v>
      </c>
      <c r="L6302">
        <v>11</v>
      </c>
      <c r="M6302" t="s">
        <v>116</v>
      </c>
      <c r="N6302">
        <v>217</v>
      </c>
      <c r="O6302">
        <v>77</v>
      </c>
      <c r="P6302">
        <v>13</v>
      </c>
      <c r="Q6302">
        <v>12</v>
      </c>
      <c r="R6302">
        <v>16</v>
      </c>
      <c r="S6302">
        <v>7</v>
      </c>
      <c r="T6302">
        <v>-0.2</v>
      </c>
      <c r="U6302">
        <v>480</v>
      </c>
      <c r="V6302">
        <v>2.15</v>
      </c>
      <c r="W6302">
        <v>0.2</v>
      </c>
      <c r="X6302">
        <v>3</v>
      </c>
      <c r="Y6302">
        <v>-2</v>
      </c>
      <c r="Z6302">
        <v>39</v>
      </c>
      <c r="AA6302">
        <v>-0.2</v>
      </c>
      <c r="AB6302">
        <v>2</v>
      </c>
      <c r="AC6302">
        <v>846</v>
      </c>
      <c r="AD6302">
        <v>35</v>
      </c>
      <c r="AE6302">
        <v>2</v>
      </c>
      <c r="AF6302">
        <v>10.4</v>
      </c>
      <c r="AG6302">
        <v>4.5999999999999996</v>
      </c>
      <c r="AH6302">
        <v>420</v>
      </c>
    </row>
    <row r="6303" spans="1:34" hidden="1" x14ac:dyDescent="0.25">
      <c r="A6303" t="s">
        <v>23984</v>
      </c>
      <c r="B6303" t="s">
        <v>23985</v>
      </c>
      <c r="C6303" s="1" t="str">
        <f t="shared" si="1016"/>
        <v>21:0628</v>
      </c>
      <c r="D6303" s="1" t="str">
        <f t="shared" si="1020"/>
        <v>21:0196</v>
      </c>
      <c r="E6303" t="s">
        <v>23986</v>
      </c>
      <c r="F6303" t="s">
        <v>23987</v>
      </c>
      <c r="H6303">
        <v>63.506958900000001</v>
      </c>
      <c r="I6303">
        <v>-140.25853670000001</v>
      </c>
      <c r="J6303" s="1" t="str">
        <f t="shared" si="1021"/>
        <v>NGR bulk stream sediment</v>
      </c>
      <c r="K6303" s="1" t="str">
        <f t="shared" si="1022"/>
        <v>&lt;177 micron (NGR)</v>
      </c>
      <c r="L6303">
        <v>11</v>
      </c>
      <c r="M6303" t="s">
        <v>121</v>
      </c>
      <c r="N6303">
        <v>218</v>
      </c>
      <c r="O6303">
        <v>110</v>
      </c>
      <c r="P6303">
        <v>24</v>
      </c>
      <c r="Q6303">
        <v>12</v>
      </c>
      <c r="R6303">
        <v>22</v>
      </c>
      <c r="S6303">
        <v>14</v>
      </c>
      <c r="T6303">
        <v>-0.2</v>
      </c>
      <c r="U6303">
        <v>2800</v>
      </c>
      <c r="V6303">
        <v>3</v>
      </c>
      <c r="W6303">
        <v>-0.2</v>
      </c>
      <c r="X6303">
        <v>4</v>
      </c>
      <c r="Y6303">
        <v>-2</v>
      </c>
      <c r="Z6303">
        <v>48</v>
      </c>
      <c r="AA6303">
        <v>0.2</v>
      </c>
      <c r="AB6303">
        <v>3</v>
      </c>
      <c r="AC6303">
        <v>930</v>
      </c>
      <c r="AD6303">
        <v>80</v>
      </c>
      <c r="AE6303">
        <v>2</v>
      </c>
      <c r="AF6303">
        <v>18.600000000000001</v>
      </c>
      <c r="AG6303">
        <v>2.9</v>
      </c>
      <c r="AH6303">
        <v>320</v>
      </c>
    </row>
    <row r="6304" spans="1:34" hidden="1" x14ac:dyDescent="0.25">
      <c r="A6304" t="s">
        <v>23988</v>
      </c>
      <c r="B6304" t="s">
        <v>23989</v>
      </c>
      <c r="C6304" s="1" t="str">
        <f t="shared" si="1016"/>
        <v>21:0628</v>
      </c>
      <c r="D6304" s="1" t="str">
        <f t="shared" si="1020"/>
        <v>21:0196</v>
      </c>
      <c r="E6304" t="s">
        <v>23990</v>
      </c>
      <c r="F6304" t="s">
        <v>23991</v>
      </c>
      <c r="H6304">
        <v>63.4747232</v>
      </c>
      <c r="I6304">
        <v>-140.29281019999999</v>
      </c>
      <c r="J6304" s="1" t="str">
        <f t="shared" si="1021"/>
        <v>NGR bulk stream sediment</v>
      </c>
      <c r="K6304" s="1" t="str">
        <f t="shared" si="1022"/>
        <v>&lt;177 micron (NGR)</v>
      </c>
      <c r="L6304">
        <v>11</v>
      </c>
      <c r="M6304" t="s">
        <v>126</v>
      </c>
      <c r="N6304">
        <v>219</v>
      </c>
      <c r="O6304">
        <v>100</v>
      </c>
      <c r="P6304">
        <v>19</v>
      </c>
      <c r="Q6304">
        <v>10</v>
      </c>
      <c r="R6304">
        <v>19</v>
      </c>
      <c r="S6304">
        <v>10</v>
      </c>
      <c r="T6304">
        <v>-0.2</v>
      </c>
      <c r="U6304">
        <v>880</v>
      </c>
      <c r="V6304">
        <v>2.7</v>
      </c>
      <c r="W6304">
        <v>-0.2</v>
      </c>
      <c r="X6304">
        <v>13</v>
      </c>
      <c r="Y6304">
        <v>-2</v>
      </c>
      <c r="Z6304">
        <v>39</v>
      </c>
      <c r="AA6304">
        <v>0.4</v>
      </c>
      <c r="AB6304">
        <v>3</v>
      </c>
      <c r="AC6304">
        <v>930</v>
      </c>
      <c r="AD6304">
        <v>55</v>
      </c>
      <c r="AE6304">
        <v>2</v>
      </c>
      <c r="AF6304">
        <v>11.8</v>
      </c>
      <c r="AG6304">
        <v>2.5</v>
      </c>
      <c r="AH6304">
        <v>360</v>
      </c>
    </row>
    <row r="6305" spans="1:34" hidden="1" x14ac:dyDescent="0.25">
      <c r="A6305" t="s">
        <v>23992</v>
      </c>
      <c r="B6305" t="s">
        <v>23993</v>
      </c>
      <c r="C6305" s="1" t="str">
        <f t="shared" si="1016"/>
        <v>21:0628</v>
      </c>
      <c r="D6305" s="1" t="str">
        <f t="shared" si="1020"/>
        <v>21:0196</v>
      </c>
      <c r="E6305" t="s">
        <v>23994</v>
      </c>
      <c r="F6305" t="s">
        <v>23995</v>
      </c>
      <c r="H6305">
        <v>63.454922400000001</v>
      </c>
      <c r="I6305">
        <v>-140.28152549999999</v>
      </c>
      <c r="J6305" s="1" t="str">
        <f t="shared" si="1021"/>
        <v>NGR bulk stream sediment</v>
      </c>
      <c r="K6305" s="1" t="str">
        <f t="shared" si="1022"/>
        <v>&lt;177 micron (NGR)</v>
      </c>
      <c r="L6305">
        <v>11</v>
      </c>
      <c r="M6305" t="s">
        <v>131</v>
      </c>
      <c r="N6305">
        <v>220</v>
      </c>
      <c r="O6305">
        <v>79</v>
      </c>
      <c r="P6305">
        <v>14</v>
      </c>
      <c r="Q6305">
        <v>7</v>
      </c>
      <c r="R6305">
        <v>17</v>
      </c>
      <c r="S6305">
        <v>7</v>
      </c>
      <c r="T6305">
        <v>-0.2</v>
      </c>
      <c r="U6305">
        <v>225</v>
      </c>
      <c r="V6305">
        <v>2</v>
      </c>
      <c r="W6305">
        <v>-0.2</v>
      </c>
      <c r="X6305">
        <v>11</v>
      </c>
      <c r="Y6305">
        <v>-2</v>
      </c>
      <c r="Z6305">
        <v>28</v>
      </c>
      <c r="AA6305">
        <v>-0.2</v>
      </c>
      <c r="AB6305">
        <v>2</v>
      </c>
      <c r="AC6305">
        <v>1090</v>
      </c>
      <c r="AD6305">
        <v>35</v>
      </c>
      <c r="AE6305">
        <v>2</v>
      </c>
      <c r="AF6305">
        <v>4.5999999999999996</v>
      </c>
      <c r="AG6305">
        <v>1.6</v>
      </c>
      <c r="AH6305">
        <v>430</v>
      </c>
    </row>
    <row r="6306" spans="1:34" hidden="1" x14ac:dyDescent="0.25">
      <c r="A6306" t="s">
        <v>23996</v>
      </c>
      <c r="B6306" t="s">
        <v>23997</v>
      </c>
      <c r="C6306" s="1" t="str">
        <f t="shared" si="1016"/>
        <v>21:0628</v>
      </c>
      <c r="D6306" s="1" t="str">
        <f t="shared" si="1020"/>
        <v>21:0196</v>
      </c>
      <c r="E6306" t="s">
        <v>23998</v>
      </c>
      <c r="F6306" t="s">
        <v>23999</v>
      </c>
      <c r="H6306">
        <v>63.322760100000004</v>
      </c>
      <c r="I6306">
        <v>-140.53149289999999</v>
      </c>
      <c r="J6306" s="1" t="str">
        <f t="shared" si="1021"/>
        <v>NGR bulk stream sediment</v>
      </c>
      <c r="K6306" s="1" t="str">
        <f t="shared" si="1022"/>
        <v>&lt;177 micron (NGR)</v>
      </c>
      <c r="L6306">
        <v>12</v>
      </c>
      <c r="M6306" t="s">
        <v>38</v>
      </c>
      <c r="N6306">
        <v>221</v>
      </c>
      <c r="O6306">
        <v>49</v>
      </c>
      <c r="P6306">
        <v>13</v>
      </c>
      <c r="Q6306">
        <v>7</v>
      </c>
      <c r="R6306">
        <v>12</v>
      </c>
      <c r="S6306">
        <v>5</v>
      </c>
      <c r="T6306">
        <v>-0.2</v>
      </c>
      <c r="U6306">
        <v>200</v>
      </c>
      <c r="V6306">
        <v>1.58</v>
      </c>
      <c r="W6306">
        <v>-0.2</v>
      </c>
      <c r="X6306">
        <v>2</v>
      </c>
      <c r="Y6306">
        <v>-2</v>
      </c>
      <c r="Z6306">
        <v>17</v>
      </c>
      <c r="AA6306">
        <v>-0.2</v>
      </c>
      <c r="AB6306">
        <v>1</v>
      </c>
      <c r="AC6306">
        <v>629</v>
      </c>
      <c r="AD6306">
        <v>35</v>
      </c>
      <c r="AE6306">
        <v>2</v>
      </c>
      <c r="AF6306">
        <v>4.5999999999999996</v>
      </c>
      <c r="AG6306">
        <v>4.2</v>
      </c>
      <c r="AH6306">
        <v>260</v>
      </c>
    </row>
    <row r="6307" spans="1:34" hidden="1" x14ac:dyDescent="0.25">
      <c r="A6307" t="s">
        <v>24000</v>
      </c>
      <c r="B6307" t="s">
        <v>24001</v>
      </c>
      <c r="C6307" s="1" t="str">
        <f t="shared" si="1016"/>
        <v>21:0628</v>
      </c>
      <c r="D6307" s="1" t="str">
        <f t="shared" si="1020"/>
        <v>21:0196</v>
      </c>
      <c r="E6307" t="s">
        <v>24002</v>
      </c>
      <c r="F6307" t="s">
        <v>24003</v>
      </c>
      <c r="H6307">
        <v>63.432406299999997</v>
      </c>
      <c r="I6307">
        <v>-140.29279149999999</v>
      </c>
      <c r="J6307" s="1" t="str">
        <f t="shared" si="1021"/>
        <v>NGR bulk stream sediment</v>
      </c>
      <c r="K6307" s="1" t="str">
        <f t="shared" si="1022"/>
        <v>&lt;177 micron (NGR)</v>
      </c>
      <c r="L6307">
        <v>12</v>
      </c>
      <c r="M6307" t="s">
        <v>43</v>
      </c>
      <c r="N6307">
        <v>222</v>
      </c>
      <c r="O6307">
        <v>78</v>
      </c>
      <c r="P6307">
        <v>18</v>
      </c>
      <c r="Q6307">
        <v>7</v>
      </c>
      <c r="R6307">
        <v>16</v>
      </c>
      <c r="S6307">
        <v>8</v>
      </c>
      <c r="T6307">
        <v>-0.2</v>
      </c>
      <c r="U6307">
        <v>270</v>
      </c>
      <c r="V6307">
        <v>2.2000000000000002</v>
      </c>
      <c r="W6307">
        <v>-0.2</v>
      </c>
      <c r="X6307">
        <v>4</v>
      </c>
      <c r="Y6307">
        <v>-2</v>
      </c>
      <c r="Z6307">
        <v>35</v>
      </c>
      <c r="AA6307">
        <v>0.2</v>
      </c>
      <c r="AB6307">
        <v>2</v>
      </c>
      <c r="AC6307">
        <v>810</v>
      </c>
      <c r="AD6307">
        <v>25</v>
      </c>
      <c r="AE6307">
        <v>2</v>
      </c>
      <c r="AF6307">
        <v>5</v>
      </c>
      <c r="AG6307">
        <v>2.5</v>
      </c>
      <c r="AH6307">
        <v>420</v>
      </c>
    </row>
    <row r="6308" spans="1:34" hidden="1" x14ac:dyDescent="0.25">
      <c r="A6308" t="s">
        <v>24004</v>
      </c>
      <c r="B6308" t="s">
        <v>24005</v>
      </c>
      <c r="C6308" s="1" t="str">
        <f t="shared" si="1016"/>
        <v>21:0628</v>
      </c>
      <c r="D6308" s="1" t="str">
        <f t="shared" si="1020"/>
        <v>21:0196</v>
      </c>
      <c r="E6308" t="s">
        <v>24006</v>
      </c>
      <c r="F6308" t="s">
        <v>24007</v>
      </c>
      <c r="H6308">
        <v>63.366815600000002</v>
      </c>
      <c r="I6308">
        <v>-140.43180559999999</v>
      </c>
      <c r="J6308" s="1" t="str">
        <f t="shared" si="1021"/>
        <v>NGR bulk stream sediment</v>
      </c>
      <c r="K6308" s="1" t="str">
        <f t="shared" si="1022"/>
        <v>&lt;177 micron (NGR)</v>
      </c>
      <c r="L6308">
        <v>12</v>
      </c>
      <c r="M6308" t="s">
        <v>56</v>
      </c>
      <c r="N6308">
        <v>223</v>
      </c>
      <c r="O6308">
        <v>95</v>
      </c>
      <c r="P6308">
        <v>20</v>
      </c>
      <c r="Q6308">
        <v>13</v>
      </c>
      <c r="R6308">
        <v>20</v>
      </c>
      <c r="S6308">
        <v>7</v>
      </c>
      <c r="T6308">
        <v>-0.2</v>
      </c>
      <c r="U6308">
        <v>550</v>
      </c>
      <c r="V6308">
        <v>2.1</v>
      </c>
      <c r="W6308">
        <v>-0.2</v>
      </c>
      <c r="X6308">
        <v>3</v>
      </c>
      <c r="Y6308">
        <v>-2</v>
      </c>
      <c r="Z6308">
        <v>33</v>
      </c>
      <c r="AA6308">
        <v>0.2</v>
      </c>
      <c r="AB6308">
        <v>2</v>
      </c>
      <c r="AC6308">
        <v>920</v>
      </c>
      <c r="AD6308">
        <v>45</v>
      </c>
      <c r="AE6308">
        <v>2</v>
      </c>
      <c r="AF6308">
        <v>9</v>
      </c>
      <c r="AG6308">
        <v>2.5</v>
      </c>
      <c r="AH6308">
        <v>370</v>
      </c>
    </row>
    <row r="6309" spans="1:34" hidden="1" x14ac:dyDescent="0.25">
      <c r="A6309" t="s">
        <v>24008</v>
      </c>
      <c r="B6309" t="s">
        <v>24009</v>
      </c>
      <c r="C6309" s="1" t="str">
        <f t="shared" si="1016"/>
        <v>21:0628</v>
      </c>
      <c r="D6309" s="1" t="str">
        <f t="shared" si="1020"/>
        <v>21:0196</v>
      </c>
      <c r="E6309" t="s">
        <v>23998</v>
      </c>
      <c r="F6309" t="s">
        <v>24010</v>
      </c>
      <c r="H6309">
        <v>63.322760100000004</v>
      </c>
      <c r="I6309">
        <v>-140.53149289999999</v>
      </c>
      <c r="J6309" s="1" t="str">
        <f t="shared" si="1021"/>
        <v>NGR bulk stream sediment</v>
      </c>
      <c r="K6309" s="1" t="str">
        <f t="shared" si="1022"/>
        <v>&lt;177 micron (NGR)</v>
      </c>
      <c r="L6309">
        <v>12</v>
      </c>
      <c r="M6309" t="s">
        <v>47</v>
      </c>
      <c r="N6309">
        <v>224</v>
      </c>
      <c r="O6309">
        <v>51</v>
      </c>
      <c r="P6309">
        <v>13</v>
      </c>
      <c r="Q6309">
        <v>7</v>
      </c>
      <c r="R6309">
        <v>12</v>
      </c>
      <c r="S6309">
        <v>4</v>
      </c>
      <c r="T6309">
        <v>-0.2</v>
      </c>
      <c r="U6309">
        <v>210</v>
      </c>
      <c r="V6309">
        <v>1.66</v>
      </c>
      <c r="W6309">
        <v>-0.2</v>
      </c>
      <c r="X6309">
        <v>2</v>
      </c>
      <c r="Y6309">
        <v>-2</v>
      </c>
      <c r="Z6309">
        <v>25</v>
      </c>
      <c r="AA6309">
        <v>-0.2</v>
      </c>
      <c r="AB6309">
        <v>2</v>
      </c>
      <c r="AC6309">
        <v>581</v>
      </c>
      <c r="AD6309">
        <v>25</v>
      </c>
      <c r="AE6309">
        <v>2</v>
      </c>
      <c r="AF6309">
        <v>3</v>
      </c>
      <c r="AG6309">
        <v>4.4000000000000004</v>
      </c>
      <c r="AH6309">
        <v>330</v>
      </c>
    </row>
    <row r="6310" spans="1:34" hidden="1" x14ac:dyDescent="0.25">
      <c r="A6310" t="s">
        <v>24011</v>
      </c>
      <c r="B6310" t="s">
        <v>24012</v>
      </c>
      <c r="C6310" s="1" t="str">
        <f t="shared" si="1016"/>
        <v>21:0628</v>
      </c>
      <c r="D6310" s="1" t="str">
        <f>HYPERLINK("http://geochem.nrcan.gc.ca/cdogs/content/svy/svy_e.htm", "")</f>
        <v/>
      </c>
      <c r="G6310" s="1" t="str">
        <f>HYPERLINK("http://geochem.nrcan.gc.ca/cdogs/content/cr_/cr_00079_e.htm", "79")</f>
        <v>79</v>
      </c>
      <c r="J6310" t="s">
        <v>69</v>
      </c>
      <c r="K6310" t="s">
        <v>70</v>
      </c>
      <c r="L6310">
        <v>12</v>
      </c>
      <c r="M6310" t="s">
        <v>71</v>
      </c>
      <c r="N6310">
        <v>225</v>
      </c>
      <c r="O6310">
        <v>121</v>
      </c>
      <c r="P6310">
        <v>91</v>
      </c>
      <c r="Q6310">
        <v>17</v>
      </c>
      <c r="R6310">
        <v>274</v>
      </c>
      <c r="S6310">
        <v>22</v>
      </c>
      <c r="T6310">
        <v>-0.2</v>
      </c>
      <c r="U6310">
        <v>900</v>
      </c>
      <c r="V6310">
        <v>3.25</v>
      </c>
      <c r="W6310">
        <v>1</v>
      </c>
      <c r="X6310">
        <v>12</v>
      </c>
      <c r="Y6310">
        <v>-2</v>
      </c>
      <c r="Z6310">
        <v>58</v>
      </c>
      <c r="AA6310">
        <v>0.4</v>
      </c>
      <c r="AB6310">
        <v>3</v>
      </c>
      <c r="AC6310">
        <v>778</v>
      </c>
      <c r="AD6310">
        <v>45</v>
      </c>
      <c r="AE6310">
        <v>2</v>
      </c>
      <c r="AF6310">
        <v>3.4</v>
      </c>
      <c r="AG6310">
        <v>3</v>
      </c>
      <c r="AH6310">
        <v>510</v>
      </c>
    </row>
    <row r="6311" spans="1:34" hidden="1" x14ac:dyDescent="0.25">
      <c r="A6311" t="s">
        <v>24013</v>
      </c>
      <c r="B6311" t="s">
        <v>24014</v>
      </c>
      <c r="C6311" s="1" t="str">
        <f t="shared" si="1016"/>
        <v>21:0628</v>
      </c>
      <c r="D6311" s="1" t="str">
        <f t="shared" ref="D6311:D6334" si="1023">HYPERLINK("http://geochem.nrcan.gc.ca/cdogs/content/svy/svy210196_e.htm", "21:0196")</f>
        <v>21:0196</v>
      </c>
      <c r="E6311" t="s">
        <v>23998</v>
      </c>
      <c r="F6311" t="s">
        <v>24015</v>
      </c>
      <c r="H6311">
        <v>63.322760100000004</v>
      </c>
      <c r="I6311">
        <v>-140.53149289999999</v>
      </c>
      <c r="J6311" s="1" t="str">
        <f t="shared" ref="J6311:J6334" si="1024">HYPERLINK("http://geochem.nrcan.gc.ca/cdogs/content/kwd/kwd020030_e.htm", "NGR bulk stream sediment")</f>
        <v>NGR bulk stream sediment</v>
      </c>
      <c r="K6311" s="1" t="str">
        <f t="shared" ref="K6311:K6334" si="1025">HYPERLINK("http://geochem.nrcan.gc.ca/cdogs/content/kwd/kwd080006_e.htm", "&lt;177 micron (NGR)")</f>
        <v>&lt;177 micron (NGR)</v>
      </c>
      <c r="L6311">
        <v>12</v>
      </c>
      <c r="M6311" t="s">
        <v>51</v>
      </c>
      <c r="N6311">
        <v>226</v>
      </c>
      <c r="O6311">
        <v>45</v>
      </c>
      <c r="P6311">
        <v>12</v>
      </c>
      <c r="Q6311">
        <v>7</v>
      </c>
      <c r="R6311">
        <v>12</v>
      </c>
      <c r="S6311">
        <v>6</v>
      </c>
      <c r="T6311">
        <v>-0.2</v>
      </c>
      <c r="U6311">
        <v>200</v>
      </c>
      <c r="V6311">
        <v>1.64</v>
      </c>
      <c r="W6311">
        <v>-0.2</v>
      </c>
      <c r="X6311">
        <v>3</v>
      </c>
      <c r="Y6311">
        <v>-2</v>
      </c>
      <c r="Z6311">
        <v>25</v>
      </c>
      <c r="AA6311">
        <v>-0.2</v>
      </c>
      <c r="AB6311">
        <v>1</v>
      </c>
      <c r="AC6311">
        <v>584</v>
      </c>
      <c r="AD6311">
        <v>10</v>
      </c>
      <c r="AE6311">
        <v>2</v>
      </c>
      <c r="AF6311">
        <v>3.6</v>
      </c>
      <c r="AG6311">
        <v>3.9</v>
      </c>
      <c r="AH6311">
        <v>420</v>
      </c>
    </row>
    <row r="6312" spans="1:34" hidden="1" x14ac:dyDescent="0.25">
      <c r="A6312" t="s">
        <v>24016</v>
      </c>
      <c r="B6312" t="s">
        <v>24017</v>
      </c>
      <c r="C6312" s="1" t="str">
        <f t="shared" si="1016"/>
        <v>21:0628</v>
      </c>
      <c r="D6312" s="1" t="str">
        <f t="shared" si="1023"/>
        <v>21:0196</v>
      </c>
      <c r="E6312" t="s">
        <v>24018</v>
      </c>
      <c r="F6312" t="s">
        <v>24019</v>
      </c>
      <c r="H6312">
        <v>63.301633299999999</v>
      </c>
      <c r="I6312">
        <v>-140.5744076</v>
      </c>
      <c r="J6312" s="1" t="str">
        <f t="shared" si="1024"/>
        <v>NGR bulk stream sediment</v>
      </c>
      <c r="K6312" s="1" t="str">
        <f t="shared" si="1025"/>
        <v>&lt;177 micron (NGR)</v>
      </c>
      <c r="L6312">
        <v>12</v>
      </c>
      <c r="M6312" t="s">
        <v>61</v>
      </c>
      <c r="N6312">
        <v>227</v>
      </c>
      <c r="O6312">
        <v>51</v>
      </c>
      <c r="P6312">
        <v>12</v>
      </c>
      <c r="Q6312">
        <v>7</v>
      </c>
      <c r="R6312">
        <v>13</v>
      </c>
      <c r="S6312">
        <v>6</v>
      </c>
      <c r="T6312">
        <v>0.4</v>
      </c>
      <c r="U6312">
        <v>320</v>
      </c>
      <c r="V6312">
        <v>1.8</v>
      </c>
      <c r="W6312">
        <v>-0.2</v>
      </c>
      <c r="X6312">
        <v>3</v>
      </c>
      <c r="Y6312">
        <v>-2</v>
      </c>
      <c r="Z6312">
        <v>28</v>
      </c>
      <c r="AA6312">
        <v>-0.2</v>
      </c>
      <c r="AB6312">
        <v>-1</v>
      </c>
      <c r="AC6312">
        <v>607</v>
      </c>
      <c r="AD6312">
        <v>25</v>
      </c>
      <c r="AE6312">
        <v>2</v>
      </c>
      <c r="AF6312">
        <v>8.8000000000000007</v>
      </c>
      <c r="AG6312">
        <v>3.9</v>
      </c>
      <c r="AH6312">
        <v>230</v>
      </c>
    </row>
    <row r="6313" spans="1:34" hidden="1" x14ac:dyDescent="0.25">
      <c r="A6313" t="s">
        <v>24020</v>
      </c>
      <c r="B6313" t="s">
        <v>24021</v>
      </c>
      <c r="C6313" s="1" t="str">
        <f t="shared" si="1016"/>
        <v>21:0628</v>
      </c>
      <c r="D6313" s="1" t="str">
        <f t="shared" si="1023"/>
        <v>21:0196</v>
      </c>
      <c r="E6313" t="s">
        <v>24022</v>
      </c>
      <c r="F6313" t="s">
        <v>24023</v>
      </c>
      <c r="H6313">
        <v>63.249114300000002</v>
      </c>
      <c r="I6313">
        <v>-140.53758719999999</v>
      </c>
      <c r="J6313" s="1" t="str">
        <f t="shared" si="1024"/>
        <v>NGR bulk stream sediment</v>
      </c>
      <c r="K6313" s="1" t="str">
        <f t="shared" si="1025"/>
        <v>&lt;177 micron (NGR)</v>
      </c>
      <c r="L6313">
        <v>12</v>
      </c>
      <c r="M6313" t="s">
        <v>66</v>
      </c>
      <c r="N6313">
        <v>228</v>
      </c>
      <c r="O6313">
        <v>49</v>
      </c>
      <c r="P6313">
        <v>13</v>
      </c>
      <c r="Q6313">
        <v>8</v>
      </c>
      <c r="R6313">
        <v>13</v>
      </c>
      <c r="S6313">
        <v>7</v>
      </c>
      <c r="T6313">
        <v>-0.2</v>
      </c>
      <c r="U6313">
        <v>200</v>
      </c>
      <c r="V6313">
        <v>1.62</v>
      </c>
      <c r="W6313">
        <v>-0.2</v>
      </c>
      <c r="X6313">
        <v>2</v>
      </c>
      <c r="Y6313">
        <v>-2</v>
      </c>
      <c r="Z6313">
        <v>25</v>
      </c>
      <c r="AA6313">
        <v>-0.2</v>
      </c>
      <c r="AB6313">
        <v>1</v>
      </c>
      <c r="AC6313">
        <v>575</v>
      </c>
      <c r="AD6313">
        <v>25</v>
      </c>
      <c r="AE6313">
        <v>2</v>
      </c>
      <c r="AF6313">
        <v>7.2</v>
      </c>
      <c r="AG6313">
        <v>6.8</v>
      </c>
      <c r="AH6313">
        <v>360</v>
      </c>
    </row>
    <row r="6314" spans="1:34" hidden="1" x14ac:dyDescent="0.25">
      <c r="A6314" t="s">
        <v>24024</v>
      </c>
      <c r="B6314" t="s">
        <v>24025</v>
      </c>
      <c r="C6314" s="1" t="str">
        <f t="shared" si="1016"/>
        <v>21:0628</v>
      </c>
      <c r="D6314" s="1" t="str">
        <f t="shared" si="1023"/>
        <v>21:0196</v>
      </c>
      <c r="E6314" t="s">
        <v>24026</v>
      </c>
      <c r="F6314" t="s">
        <v>24027</v>
      </c>
      <c r="H6314">
        <v>63.245267200000001</v>
      </c>
      <c r="I6314">
        <v>-140.5497541</v>
      </c>
      <c r="J6314" s="1" t="str">
        <f t="shared" si="1024"/>
        <v>NGR bulk stream sediment</v>
      </c>
      <c r="K6314" s="1" t="str">
        <f t="shared" si="1025"/>
        <v>&lt;177 micron (NGR)</v>
      </c>
      <c r="L6314">
        <v>12</v>
      </c>
      <c r="M6314" t="s">
        <v>76</v>
      </c>
      <c r="N6314">
        <v>229</v>
      </c>
      <c r="O6314">
        <v>61</v>
      </c>
      <c r="P6314">
        <v>19</v>
      </c>
      <c r="Q6314">
        <v>8</v>
      </c>
      <c r="R6314">
        <v>22</v>
      </c>
      <c r="S6314">
        <v>9</v>
      </c>
      <c r="T6314">
        <v>-0.2</v>
      </c>
      <c r="U6314">
        <v>240</v>
      </c>
      <c r="V6314">
        <v>1.82</v>
      </c>
      <c r="W6314">
        <v>-0.2</v>
      </c>
      <c r="X6314">
        <v>3</v>
      </c>
      <c r="Y6314">
        <v>-2</v>
      </c>
      <c r="Z6314">
        <v>30</v>
      </c>
      <c r="AA6314">
        <v>0.2</v>
      </c>
      <c r="AB6314">
        <v>-1</v>
      </c>
      <c r="AC6314">
        <v>636</v>
      </c>
      <c r="AD6314">
        <v>25</v>
      </c>
      <c r="AE6314">
        <v>2</v>
      </c>
      <c r="AF6314">
        <v>7.4</v>
      </c>
      <c r="AG6314">
        <v>2.9</v>
      </c>
      <c r="AH6314">
        <v>360</v>
      </c>
    </row>
    <row r="6315" spans="1:34" hidden="1" x14ac:dyDescent="0.25">
      <c r="A6315" t="s">
        <v>24028</v>
      </c>
      <c r="B6315" t="s">
        <v>24029</v>
      </c>
      <c r="C6315" s="1" t="str">
        <f t="shared" si="1016"/>
        <v>21:0628</v>
      </c>
      <c r="D6315" s="1" t="str">
        <f t="shared" si="1023"/>
        <v>21:0196</v>
      </c>
      <c r="E6315" t="s">
        <v>24030</v>
      </c>
      <c r="F6315" t="s">
        <v>24031</v>
      </c>
      <c r="H6315">
        <v>63.224044900000003</v>
      </c>
      <c r="I6315">
        <v>-140.52326579999999</v>
      </c>
      <c r="J6315" s="1" t="str">
        <f t="shared" si="1024"/>
        <v>NGR bulk stream sediment</v>
      </c>
      <c r="K6315" s="1" t="str">
        <f t="shared" si="1025"/>
        <v>&lt;177 micron (NGR)</v>
      </c>
      <c r="L6315">
        <v>12</v>
      </c>
      <c r="M6315" t="s">
        <v>81</v>
      </c>
      <c r="N6315">
        <v>230</v>
      </c>
      <c r="O6315">
        <v>46</v>
      </c>
      <c r="P6315">
        <v>16</v>
      </c>
      <c r="Q6315">
        <v>5</v>
      </c>
      <c r="R6315">
        <v>19</v>
      </c>
      <c r="S6315">
        <v>7</v>
      </c>
      <c r="T6315">
        <v>-0.2</v>
      </c>
      <c r="U6315">
        <v>192</v>
      </c>
      <c r="V6315">
        <v>1.54</v>
      </c>
      <c r="W6315">
        <v>-0.2</v>
      </c>
      <c r="X6315">
        <v>3</v>
      </c>
      <c r="Y6315">
        <v>-2</v>
      </c>
      <c r="Z6315">
        <v>25</v>
      </c>
      <c r="AA6315">
        <v>-0.2</v>
      </c>
      <c r="AB6315">
        <v>2</v>
      </c>
      <c r="AC6315">
        <v>542</v>
      </c>
      <c r="AD6315">
        <v>25</v>
      </c>
      <c r="AE6315">
        <v>2</v>
      </c>
      <c r="AF6315">
        <v>4.4000000000000004</v>
      </c>
      <c r="AG6315">
        <v>3.2</v>
      </c>
      <c r="AH6315">
        <v>330</v>
      </c>
    </row>
    <row r="6316" spans="1:34" hidden="1" x14ac:dyDescent="0.25">
      <c r="A6316" t="s">
        <v>24032</v>
      </c>
      <c r="B6316" t="s">
        <v>24033</v>
      </c>
      <c r="C6316" s="1" t="str">
        <f t="shared" si="1016"/>
        <v>21:0628</v>
      </c>
      <c r="D6316" s="1" t="str">
        <f t="shared" si="1023"/>
        <v>21:0196</v>
      </c>
      <c r="E6316" t="s">
        <v>24034</v>
      </c>
      <c r="F6316" t="s">
        <v>24035</v>
      </c>
      <c r="H6316">
        <v>63.193503399999997</v>
      </c>
      <c r="I6316">
        <v>-140.65396490000001</v>
      </c>
      <c r="J6316" s="1" t="str">
        <f t="shared" si="1024"/>
        <v>NGR bulk stream sediment</v>
      </c>
      <c r="K6316" s="1" t="str">
        <f t="shared" si="1025"/>
        <v>&lt;177 micron (NGR)</v>
      </c>
      <c r="L6316">
        <v>12</v>
      </c>
      <c r="M6316" t="s">
        <v>86</v>
      </c>
      <c r="N6316">
        <v>231</v>
      </c>
      <c r="O6316">
        <v>60</v>
      </c>
      <c r="P6316">
        <v>24</v>
      </c>
      <c r="Q6316">
        <v>7</v>
      </c>
      <c r="R6316">
        <v>22</v>
      </c>
      <c r="S6316">
        <v>6</v>
      </c>
      <c r="T6316">
        <v>-0.2</v>
      </c>
      <c r="U6316">
        <v>375</v>
      </c>
      <c r="V6316">
        <v>2</v>
      </c>
      <c r="W6316">
        <v>-0.2</v>
      </c>
      <c r="X6316">
        <v>3</v>
      </c>
      <c r="Y6316">
        <v>-2</v>
      </c>
      <c r="Z6316">
        <v>34</v>
      </c>
      <c r="AA6316">
        <v>0.2</v>
      </c>
      <c r="AB6316">
        <v>8</v>
      </c>
      <c r="AC6316">
        <v>671</v>
      </c>
      <c r="AD6316">
        <v>25</v>
      </c>
      <c r="AE6316">
        <v>2</v>
      </c>
      <c r="AF6316">
        <v>8.1999999999999993</v>
      </c>
      <c r="AG6316">
        <v>3.5</v>
      </c>
      <c r="AH6316">
        <v>315</v>
      </c>
    </row>
    <row r="6317" spans="1:34" hidden="1" x14ac:dyDescent="0.25">
      <c r="A6317" t="s">
        <v>24036</v>
      </c>
      <c r="B6317" t="s">
        <v>24037</v>
      </c>
      <c r="C6317" s="1" t="str">
        <f t="shared" si="1016"/>
        <v>21:0628</v>
      </c>
      <c r="D6317" s="1" t="str">
        <f t="shared" si="1023"/>
        <v>21:0196</v>
      </c>
      <c r="E6317" t="s">
        <v>24038</v>
      </c>
      <c r="F6317" t="s">
        <v>24039</v>
      </c>
      <c r="H6317">
        <v>63.184962400000003</v>
      </c>
      <c r="I6317">
        <v>-140.70282470000001</v>
      </c>
      <c r="J6317" s="1" t="str">
        <f t="shared" si="1024"/>
        <v>NGR bulk stream sediment</v>
      </c>
      <c r="K6317" s="1" t="str">
        <f t="shared" si="1025"/>
        <v>&lt;177 micron (NGR)</v>
      </c>
      <c r="L6317">
        <v>12</v>
      </c>
      <c r="M6317" t="s">
        <v>91</v>
      </c>
      <c r="N6317">
        <v>232</v>
      </c>
      <c r="O6317">
        <v>61</v>
      </c>
      <c r="P6317">
        <v>17</v>
      </c>
      <c r="Q6317">
        <v>-2</v>
      </c>
      <c r="R6317">
        <v>20</v>
      </c>
      <c r="S6317">
        <v>7</v>
      </c>
      <c r="T6317">
        <v>-0.2</v>
      </c>
      <c r="U6317">
        <v>230</v>
      </c>
      <c r="V6317">
        <v>2.2000000000000002</v>
      </c>
      <c r="W6317">
        <v>-0.2</v>
      </c>
      <c r="X6317">
        <v>2</v>
      </c>
      <c r="Y6317">
        <v>-2</v>
      </c>
      <c r="Z6317">
        <v>42</v>
      </c>
      <c r="AA6317">
        <v>0.2</v>
      </c>
      <c r="AB6317">
        <v>2</v>
      </c>
      <c r="AC6317">
        <v>720</v>
      </c>
      <c r="AD6317">
        <v>10</v>
      </c>
      <c r="AE6317">
        <v>2</v>
      </c>
      <c r="AF6317">
        <v>4.4000000000000004</v>
      </c>
      <c r="AG6317">
        <v>2.4</v>
      </c>
      <c r="AH6317">
        <v>330</v>
      </c>
    </row>
    <row r="6318" spans="1:34" hidden="1" x14ac:dyDescent="0.25">
      <c r="A6318" t="s">
        <v>24040</v>
      </c>
      <c r="B6318" t="s">
        <v>24041</v>
      </c>
      <c r="C6318" s="1" t="str">
        <f t="shared" si="1016"/>
        <v>21:0628</v>
      </c>
      <c r="D6318" s="1" t="str">
        <f t="shared" si="1023"/>
        <v>21:0196</v>
      </c>
      <c r="E6318" t="s">
        <v>24042</v>
      </c>
      <c r="F6318" t="s">
        <v>24043</v>
      </c>
      <c r="H6318">
        <v>63.137920399999999</v>
      </c>
      <c r="I6318">
        <v>-140.63925499999999</v>
      </c>
      <c r="J6318" s="1" t="str">
        <f t="shared" si="1024"/>
        <v>NGR bulk stream sediment</v>
      </c>
      <c r="K6318" s="1" t="str">
        <f t="shared" si="1025"/>
        <v>&lt;177 micron (NGR)</v>
      </c>
      <c r="L6318">
        <v>12</v>
      </c>
      <c r="M6318" t="s">
        <v>96</v>
      </c>
      <c r="N6318">
        <v>233</v>
      </c>
      <c r="O6318">
        <v>70</v>
      </c>
      <c r="P6318">
        <v>22</v>
      </c>
      <c r="Q6318">
        <v>4</v>
      </c>
      <c r="R6318">
        <v>48</v>
      </c>
      <c r="S6318">
        <v>8</v>
      </c>
      <c r="T6318">
        <v>-0.2</v>
      </c>
      <c r="U6318">
        <v>260</v>
      </c>
      <c r="V6318">
        <v>2.2000000000000002</v>
      </c>
      <c r="W6318">
        <v>-0.2</v>
      </c>
      <c r="X6318">
        <v>3</v>
      </c>
      <c r="Y6318">
        <v>-2</v>
      </c>
      <c r="Z6318">
        <v>52</v>
      </c>
      <c r="AA6318">
        <v>-0.2</v>
      </c>
      <c r="AB6318">
        <v>2</v>
      </c>
      <c r="AC6318">
        <v>768</v>
      </c>
      <c r="AD6318">
        <v>55</v>
      </c>
      <c r="AE6318">
        <v>2</v>
      </c>
      <c r="AF6318">
        <v>7.6</v>
      </c>
      <c r="AG6318">
        <v>1.8</v>
      </c>
      <c r="AH6318">
        <v>315</v>
      </c>
    </row>
    <row r="6319" spans="1:34" hidden="1" x14ac:dyDescent="0.25">
      <c r="A6319" t="s">
        <v>24044</v>
      </c>
      <c r="B6319" t="s">
        <v>24045</v>
      </c>
      <c r="C6319" s="1" t="str">
        <f t="shared" si="1016"/>
        <v>21:0628</v>
      </c>
      <c r="D6319" s="1" t="str">
        <f t="shared" si="1023"/>
        <v>21:0196</v>
      </c>
      <c r="E6319" t="s">
        <v>24046</v>
      </c>
      <c r="F6319" t="s">
        <v>24047</v>
      </c>
      <c r="H6319">
        <v>63.140140000000002</v>
      </c>
      <c r="I6319">
        <v>-140.6548793</v>
      </c>
      <c r="J6319" s="1" t="str">
        <f t="shared" si="1024"/>
        <v>NGR bulk stream sediment</v>
      </c>
      <c r="K6319" s="1" t="str">
        <f t="shared" si="1025"/>
        <v>&lt;177 micron (NGR)</v>
      </c>
      <c r="L6319">
        <v>12</v>
      </c>
      <c r="M6319" t="s">
        <v>101</v>
      </c>
      <c r="N6319">
        <v>234</v>
      </c>
      <c r="O6319">
        <v>67</v>
      </c>
      <c r="P6319">
        <v>17</v>
      </c>
      <c r="Q6319">
        <v>2</v>
      </c>
      <c r="R6319">
        <v>22</v>
      </c>
      <c r="S6319">
        <v>9</v>
      </c>
      <c r="T6319">
        <v>0.2</v>
      </c>
      <c r="U6319">
        <v>245</v>
      </c>
      <c r="V6319">
        <v>2.2000000000000002</v>
      </c>
      <c r="W6319">
        <v>-0.2</v>
      </c>
      <c r="X6319">
        <v>2</v>
      </c>
      <c r="Y6319">
        <v>-2</v>
      </c>
      <c r="Z6319">
        <v>49</v>
      </c>
      <c r="AA6319">
        <v>-0.2</v>
      </c>
      <c r="AB6319">
        <v>2</v>
      </c>
      <c r="AC6319">
        <v>772</v>
      </c>
      <c r="AD6319">
        <v>25</v>
      </c>
      <c r="AE6319">
        <v>2</v>
      </c>
      <c r="AF6319">
        <v>5.8</v>
      </c>
      <c r="AG6319">
        <v>2.6</v>
      </c>
      <c r="AH6319">
        <v>420</v>
      </c>
    </row>
    <row r="6320" spans="1:34" hidden="1" x14ac:dyDescent="0.25">
      <c r="A6320" t="s">
        <v>24048</v>
      </c>
      <c r="B6320" t="s">
        <v>24049</v>
      </c>
      <c r="C6320" s="1" t="str">
        <f t="shared" si="1016"/>
        <v>21:0628</v>
      </c>
      <c r="D6320" s="1" t="str">
        <f t="shared" si="1023"/>
        <v>21:0196</v>
      </c>
      <c r="E6320" t="s">
        <v>24050</v>
      </c>
      <c r="F6320" t="s">
        <v>24051</v>
      </c>
      <c r="H6320">
        <v>63.1360502</v>
      </c>
      <c r="I6320">
        <v>-140.68297480000001</v>
      </c>
      <c r="J6320" s="1" t="str">
        <f t="shared" si="1024"/>
        <v>NGR bulk stream sediment</v>
      </c>
      <c r="K6320" s="1" t="str">
        <f t="shared" si="1025"/>
        <v>&lt;177 micron (NGR)</v>
      </c>
      <c r="L6320">
        <v>12</v>
      </c>
      <c r="M6320" t="s">
        <v>106</v>
      </c>
      <c r="N6320">
        <v>235</v>
      </c>
      <c r="O6320">
        <v>82</v>
      </c>
      <c r="P6320">
        <v>19</v>
      </c>
      <c r="Q6320">
        <v>5</v>
      </c>
      <c r="R6320">
        <v>19</v>
      </c>
      <c r="S6320">
        <v>13</v>
      </c>
      <c r="T6320">
        <v>-0.2</v>
      </c>
      <c r="U6320">
        <v>310</v>
      </c>
      <c r="V6320">
        <v>2.5</v>
      </c>
      <c r="W6320">
        <v>0.3</v>
      </c>
      <c r="X6320">
        <v>2</v>
      </c>
      <c r="Y6320">
        <v>-2</v>
      </c>
      <c r="Z6320">
        <v>54</v>
      </c>
      <c r="AA6320">
        <v>0.2</v>
      </c>
      <c r="AB6320">
        <v>2</v>
      </c>
      <c r="AC6320">
        <v>897</v>
      </c>
      <c r="AD6320">
        <v>40</v>
      </c>
      <c r="AE6320">
        <v>2</v>
      </c>
      <c r="AF6320">
        <v>7.2</v>
      </c>
      <c r="AG6320">
        <v>2</v>
      </c>
      <c r="AH6320">
        <v>360</v>
      </c>
    </row>
    <row r="6321" spans="1:34" hidden="1" x14ac:dyDescent="0.25">
      <c r="A6321" t="s">
        <v>24052</v>
      </c>
      <c r="B6321" t="s">
        <v>24053</v>
      </c>
      <c r="C6321" s="1" t="str">
        <f t="shared" si="1016"/>
        <v>21:0628</v>
      </c>
      <c r="D6321" s="1" t="str">
        <f t="shared" si="1023"/>
        <v>21:0196</v>
      </c>
      <c r="E6321" t="s">
        <v>24054</v>
      </c>
      <c r="F6321" t="s">
        <v>24055</v>
      </c>
      <c r="H6321">
        <v>63.106690299999997</v>
      </c>
      <c r="I6321">
        <v>-140.6197488</v>
      </c>
      <c r="J6321" s="1" t="str">
        <f t="shared" si="1024"/>
        <v>NGR bulk stream sediment</v>
      </c>
      <c r="K6321" s="1" t="str">
        <f t="shared" si="1025"/>
        <v>&lt;177 micron (NGR)</v>
      </c>
      <c r="L6321">
        <v>12</v>
      </c>
      <c r="M6321" t="s">
        <v>111</v>
      </c>
      <c r="N6321">
        <v>236</v>
      </c>
      <c r="O6321">
        <v>74</v>
      </c>
      <c r="P6321">
        <v>25</v>
      </c>
      <c r="Q6321">
        <v>6</v>
      </c>
      <c r="R6321">
        <v>53</v>
      </c>
      <c r="S6321">
        <v>15</v>
      </c>
      <c r="T6321">
        <v>-0.2</v>
      </c>
      <c r="U6321">
        <v>280</v>
      </c>
      <c r="V6321">
        <v>2.7</v>
      </c>
      <c r="W6321">
        <v>-0.2</v>
      </c>
      <c r="X6321">
        <v>2</v>
      </c>
      <c r="Y6321">
        <v>-2</v>
      </c>
      <c r="Z6321">
        <v>67</v>
      </c>
      <c r="AA6321">
        <v>0.2</v>
      </c>
      <c r="AB6321">
        <v>8</v>
      </c>
      <c r="AC6321">
        <v>761</v>
      </c>
      <c r="AD6321">
        <v>25</v>
      </c>
      <c r="AE6321">
        <v>2</v>
      </c>
      <c r="AF6321">
        <v>7.6</v>
      </c>
      <c r="AG6321">
        <v>2.2999999999999998</v>
      </c>
      <c r="AH6321">
        <v>420</v>
      </c>
    </row>
    <row r="6322" spans="1:34" hidden="1" x14ac:dyDescent="0.25">
      <c r="A6322" t="s">
        <v>24056</v>
      </c>
      <c r="B6322" t="s">
        <v>24057</v>
      </c>
      <c r="C6322" s="1" t="str">
        <f t="shared" si="1016"/>
        <v>21:0628</v>
      </c>
      <c r="D6322" s="1" t="str">
        <f t="shared" si="1023"/>
        <v>21:0196</v>
      </c>
      <c r="E6322" t="s">
        <v>24058</v>
      </c>
      <c r="F6322" t="s">
        <v>24059</v>
      </c>
      <c r="H6322">
        <v>63.060187800000001</v>
      </c>
      <c r="I6322">
        <v>-140.59616009999999</v>
      </c>
      <c r="J6322" s="1" t="str">
        <f t="shared" si="1024"/>
        <v>NGR bulk stream sediment</v>
      </c>
      <c r="K6322" s="1" t="str">
        <f t="shared" si="1025"/>
        <v>&lt;177 micron (NGR)</v>
      </c>
      <c r="L6322">
        <v>12</v>
      </c>
      <c r="M6322" t="s">
        <v>116</v>
      </c>
      <c r="N6322">
        <v>237</v>
      </c>
      <c r="O6322">
        <v>65</v>
      </c>
      <c r="P6322">
        <v>15</v>
      </c>
      <c r="Q6322">
        <v>5</v>
      </c>
      <c r="R6322">
        <v>15</v>
      </c>
      <c r="S6322">
        <v>10</v>
      </c>
      <c r="T6322">
        <v>-0.2</v>
      </c>
      <c r="U6322">
        <v>310</v>
      </c>
      <c r="V6322">
        <v>2.25</v>
      </c>
      <c r="W6322">
        <v>-0.2</v>
      </c>
      <c r="X6322">
        <v>2</v>
      </c>
      <c r="Y6322">
        <v>-2</v>
      </c>
      <c r="Z6322">
        <v>44</v>
      </c>
      <c r="AA6322">
        <v>0.3</v>
      </c>
      <c r="AB6322">
        <v>5</v>
      </c>
      <c r="AC6322">
        <v>686</v>
      </c>
      <c r="AD6322">
        <v>25</v>
      </c>
      <c r="AE6322">
        <v>2</v>
      </c>
      <c r="AF6322">
        <v>5.8</v>
      </c>
      <c r="AG6322">
        <v>7.2</v>
      </c>
      <c r="AH6322">
        <v>850</v>
      </c>
    </row>
    <row r="6323" spans="1:34" hidden="1" x14ac:dyDescent="0.25">
      <c r="A6323" t="s">
        <v>24060</v>
      </c>
      <c r="B6323" t="s">
        <v>24061</v>
      </c>
      <c r="C6323" s="1" t="str">
        <f t="shared" si="1016"/>
        <v>21:0628</v>
      </c>
      <c r="D6323" s="1" t="str">
        <f t="shared" si="1023"/>
        <v>21:0196</v>
      </c>
      <c r="E6323" t="s">
        <v>24062</v>
      </c>
      <c r="F6323" t="s">
        <v>24063</v>
      </c>
      <c r="H6323">
        <v>63.065891000000001</v>
      </c>
      <c r="I6323">
        <v>-140.60393680000001</v>
      </c>
      <c r="J6323" s="1" t="str">
        <f t="shared" si="1024"/>
        <v>NGR bulk stream sediment</v>
      </c>
      <c r="K6323" s="1" t="str">
        <f t="shared" si="1025"/>
        <v>&lt;177 micron (NGR)</v>
      </c>
      <c r="L6323">
        <v>12</v>
      </c>
      <c r="M6323" t="s">
        <v>121</v>
      </c>
      <c r="N6323">
        <v>238</v>
      </c>
      <c r="O6323">
        <v>76</v>
      </c>
      <c r="P6323">
        <v>15</v>
      </c>
      <c r="Q6323">
        <v>7</v>
      </c>
      <c r="R6323">
        <v>30</v>
      </c>
      <c r="S6323">
        <v>10</v>
      </c>
      <c r="T6323">
        <v>0.2</v>
      </c>
      <c r="U6323">
        <v>300</v>
      </c>
      <c r="V6323">
        <v>2.6</v>
      </c>
      <c r="W6323">
        <v>-0.2</v>
      </c>
      <c r="X6323">
        <v>1</v>
      </c>
      <c r="Y6323">
        <v>-2</v>
      </c>
      <c r="Z6323">
        <v>48</v>
      </c>
      <c r="AA6323">
        <v>0.2</v>
      </c>
      <c r="AB6323">
        <v>4</v>
      </c>
      <c r="AC6323">
        <v>667</v>
      </c>
      <c r="AD6323">
        <v>10</v>
      </c>
      <c r="AE6323">
        <v>2</v>
      </c>
      <c r="AF6323">
        <v>6.2</v>
      </c>
      <c r="AG6323">
        <v>3.6</v>
      </c>
      <c r="AH6323">
        <v>730</v>
      </c>
    </row>
    <row r="6324" spans="1:34" hidden="1" x14ac:dyDescent="0.25">
      <c r="A6324" t="s">
        <v>24064</v>
      </c>
      <c r="B6324" t="s">
        <v>24065</v>
      </c>
      <c r="C6324" s="1" t="str">
        <f t="shared" si="1016"/>
        <v>21:0628</v>
      </c>
      <c r="D6324" s="1" t="str">
        <f t="shared" si="1023"/>
        <v>21:0196</v>
      </c>
      <c r="E6324" t="s">
        <v>24066</v>
      </c>
      <c r="F6324" t="s">
        <v>24067</v>
      </c>
      <c r="H6324">
        <v>63.072922499999997</v>
      </c>
      <c r="I6324">
        <v>-140.49488600000001</v>
      </c>
      <c r="J6324" s="1" t="str">
        <f t="shared" si="1024"/>
        <v>NGR bulk stream sediment</v>
      </c>
      <c r="K6324" s="1" t="str">
        <f t="shared" si="1025"/>
        <v>&lt;177 micron (NGR)</v>
      </c>
      <c r="L6324">
        <v>12</v>
      </c>
      <c r="M6324" t="s">
        <v>126</v>
      </c>
      <c r="N6324">
        <v>239</v>
      </c>
      <c r="O6324">
        <v>61</v>
      </c>
      <c r="P6324">
        <v>14</v>
      </c>
      <c r="Q6324">
        <v>6</v>
      </c>
      <c r="R6324">
        <v>21</v>
      </c>
      <c r="S6324">
        <v>10</v>
      </c>
      <c r="T6324">
        <v>-0.2</v>
      </c>
      <c r="U6324">
        <v>235</v>
      </c>
      <c r="V6324">
        <v>2.2000000000000002</v>
      </c>
      <c r="W6324">
        <v>-0.2</v>
      </c>
      <c r="X6324">
        <v>2</v>
      </c>
      <c r="Y6324">
        <v>-2</v>
      </c>
      <c r="Z6324">
        <v>42</v>
      </c>
      <c r="AA6324">
        <v>0.3</v>
      </c>
      <c r="AB6324">
        <v>7</v>
      </c>
      <c r="AC6324">
        <v>663</v>
      </c>
      <c r="AD6324">
        <v>25</v>
      </c>
      <c r="AE6324">
        <v>2</v>
      </c>
      <c r="AF6324">
        <v>5.2</v>
      </c>
      <c r="AG6324">
        <v>7.5</v>
      </c>
      <c r="AH6324">
        <v>510</v>
      </c>
    </row>
    <row r="6325" spans="1:34" hidden="1" x14ac:dyDescent="0.25">
      <c r="A6325" t="s">
        <v>24068</v>
      </c>
      <c r="B6325" t="s">
        <v>24069</v>
      </c>
      <c r="C6325" s="1" t="str">
        <f t="shared" si="1016"/>
        <v>21:0628</v>
      </c>
      <c r="D6325" s="1" t="str">
        <f t="shared" si="1023"/>
        <v>21:0196</v>
      </c>
      <c r="E6325" t="s">
        <v>24070</v>
      </c>
      <c r="F6325" t="s">
        <v>24071</v>
      </c>
      <c r="H6325">
        <v>63.071794099999998</v>
      </c>
      <c r="I6325">
        <v>-140.45668789999999</v>
      </c>
      <c r="J6325" s="1" t="str">
        <f t="shared" si="1024"/>
        <v>NGR bulk stream sediment</v>
      </c>
      <c r="K6325" s="1" t="str">
        <f t="shared" si="1025"/>
        <v>&lt;177 micron (NGR)</v>
      </c>
      <c r="L6325">
        <v>12</v>
      </c>
      <c r="M6325" t="s">
        <v>131</v>
      </c>
      <c r="N6325">
        <v>240</v>
      </c>
      <c r="O6325">
        <v>52</v>
      </c>
      <c r="P6325">
        <v>9</v>
      </c>
      <c r="Q6325">
        <v>4</v>
      </c>
      <c r="R6325">
        <v>14</v>
      </c>
      <c r="S6325">
        <v>8</v>
      </c>
      <c r="T6325">
        <v>0.3</v>
      </c>
      <c r="U6325">
        <v>230</v>
      </c>
      <c r="V6325">
        <v>2.5</v>
      </c>
      <c r="W6325">
        <v>-0.2</v>
      </c>
      <c r="X6325">
        <v>1</v>
      </c>
      <c r="Y6325">
        <v>-2</v>
      </c>
      <c r="Z6325">
        <v>53</v>
      </c>
      <c r="AA6325">
        <v>0.2</v>
      </c>
      <c r="AB6325">
        <v>5</v>
      </c>
      <c r="AC6325">
        <v>644</v>
      </c>
      <c r="AD6325">
        <v>10</v>
      </c>
      <c r="AE6325">
        <v>2</v>
      </c>
      <c r="AF6325">
        <v>1.4</v>
      </c>
      <c r="AG6325">
        <v>13.7</v>
      </c>
      <c r="AH6325">
        <v>680</v>
      </c>
    </row>
    <row r="6326" spans="1:34" hidden="1" x14ac:dyDescent="0.25">
      <c r="A6326" t="s">
        <v>24072</v>
      </c>
      <c r="B6326" t="s">
        <v>24073</v>
      </c>
      <c r="C6326" s="1" t="str">
        <f t="shared" si="1016"/>
        <v>21:0628</v>
      </c>
      <c r="D6326" s="1" t="str">
        <f t="shared" si="1023"/>
        <v>21:0196</v>
      </c>
      <c r="E6326" t="s">
        <v>24074</v>
      </c>
      <c r="F6326" t="s">
        <v>24075</v>
      </c>
      <c r="H6326">
        <v>63.099711999999997</v>
      </c>
      <c r="I6326">
        <v>-140.4819407</v>
      </c>
      <c r="J6326" s="1" t="str">
        <f t="shared" si="1024"/>
        <v>NGR bulk stream sediment</v>
      </c>
      <c r="K6326" s="1" t="str">
        <f t="shared" si="1025"/>
        <v>&lt;177 micron (NGR)</v>
      </c>
      <c r="L6326">
        <v>13</v>
      </c>
      <c r="M6326" t="s">
        <v>212</v>
      </c>
      <c r="N6326">
        <v>241</v>
      </c>
      <c r="O6326">
        <v>64</v>
      </c>
      <c r="P6326">
        <v>20</v>
      </c>
      <c r="Q6326">
        <v>5</v>
      </c>
      <c r="R6326">
        <v>23</v>
      </c>
      <c r="S6326">
        <v>9</v>
      </c>
      <c r="T6326">
        <v>0.2</v>
      </c>
      <c r="U6326">
        <v>220</v>
      </c>
      <c r="V6326">
        <v>2.15</v>
      </c>
      <c r="W6326">
        <v>-0.2</v>
      </c>
      <c r="X6326">
        <v>4</v>
      </c>
      <c r="Y6326">
        <v>-2</v>
      </c>
      <c r="Z6326">
        <v>37</v>
      </c>
      <c r="AA6326">
        <v>0.5</v>
      </c>
      <c r="AB6326">
        <v>4</v>
      </c>
      <c r="AC6326">
        <v>697</v>
      </c>
      <c r="AD6326">
        <v>25</v>
      </c>
      <c r="AE6326">
        <v>2</v>
      </c>
      <c r="AF6326">
        <v>5.4</v>
      </c>
      <c r="AG6326">
        <v>2.5</v>
      </c>
      <c r="AH6326">
        <v>240</v>
      </c>
    </row>
    <row r="6327" spans="1:34" hidden="1" x14ac:dyDescent="0.25">
      <c r="A6327" t="s">
        <v>24076</v>
      </c>
      <c r="B6327" t="s">
        <v>24077</v>
      </c>
      <c r="C6327" s="1" t="str">
        <f t="shared" si="1016"/>
        <v>21:0628</v>
      </c>
      <c r="D6327" s="1" t="str">
        <f t="shared" si="1023"/>
        <v>21:0196</v>
      </c>
      <c r="E6327" t="s">
        <v>24078</v>
      </c>
      <c r="F6327" t="s">
        <v>24079</v>
      </c>
      <c r="H6327">
        <v>63.067155300000003</v>
      </c>
      <c r="I6327">
        <v>-140.45010550000001</v>
      </c>
      <c r="J6327" s="1" t="str">
        <f t="shared" si="1024"/>
        <v>NGR bulk stream sediment</v>
      </c>
      <c r="K6327" s="1" t="str">
        <f t="shared" si="1025"/>
        <v>&lt;177 micron (NGR)</v>
      </c>
      <c r="L6327">
        <v>13</v>
      </c>
      <c r="M6327" t="s">
        <v>43</v>
      </c>
      <c r="N6327">
        <v>242</v>
      </c>
      <c r="O6327">
        <v>77</v>
      </c>
      <c r="P6327">
        <v>16</v>
      </c>
      <c r="Q6327">
        <v>7</v>
      </c>
      <c r="R6327">
        <v>16</v>
      </c>
      <c r="S6327">
        <v>13</v>
      </c>
      <c r="T6327">
        <v>-0.2</v>
      </c>
      <c r="U6327">
        <v>290</v>
      </c>
      <c r="V6327">
        <v>2.2999999999999998</v>
      </c>
      <c r="W6327">
        <v>-0.2</v>
      </c>
      <c r="X6327">
        <v>3</v>
      </c>
      <c r="Y6327">
        <v>-2</v>
      </c>
      <c r="Z6327">
        <v>37</v>
      </c>
      <c r="AA6327">
        <v>0.3</v>
      </c>
      <c r="AB6327">
        <v>5</v>
      </c>
      <c r="AC6327">
        <v>659</v>
      </c>
      <c r="AD6327">
        <v>35</v>
      </c>
      <c r="AE6327">
        <v>-2</v>
      </c>
      <c r="AF6327">
        <v>7.4</v>
      </c>
      <c r="AG6327">
        <v>2.6</v>
      </c>
      <c r="AH6327">
        <v>250</v>
      </c>
    </row>
    <row r="6328" spans="1:34" hidden="1" x14ac:dyDescent="0.25">
      <c r="A6328" t="s">
        <v>24080</v>
      </c>
      <c r="B6328" t="s">
        <v>24081</v>
      </c>
      <c r="C6328" s="1" t="str">
        <f t="shared" si="1016"/>
        <v>21:0628</v>
      </c>
      <c r="D6328" s="1" t="str">
        <f t="shared" si="1023"/>
        <v>21:0196</v>
      </c>
      <c r="E6328" t="s">
        <v>24074</v>
      </c>
      <c r="F6328" t="s">
        <v>24082</v>
      </c>
      <c r="H6328">
        <v>63.099711999999997</v>
      </c>
      <c r="I6328">
        <v>-140.4819407</v>
      </c>
      <c r="J6328" s="1" t="str">
        <f t="shared" si="1024"/>
        <v>NGR bulk stream sediment</v>
      </c>
      <c r="K6328" s="1" t="str">
        <f t="shared" si="1025"/>
        <v>&lt;177 micron (NGR)</v>
      </c>
      <c r="L6328">
        <v>13</v>
      </c>
      <c r="M6328" t="s">
        <v>261</v>
      </c>
      <c r="N6328">
        <v>243</v>
      </c>
      <c r="O6328">
        <v>66</v>
      </c>
      <c r="P6328">
        <v>22</v>
      </c>
      <c r="Q6328">
        <v>5</v>
      </c>
      <c r="R6328">
        <v>24</v>
      </c>
      <c r="S6328">
        <v>9</v>
      </c>
      <c r="T6328">
        <v>-0.2</v>
      </c>
      <c r="U6328">
        <v>225</v>
      </c>
      <c r="V6328">
        <v>2.2000000000000002</v>
      </c>
      <c r="W6328">
        <v>-0.2</v>
      </c>
      <c r="X6328">
        <v>3</v>
      </c>
      <c r="Y6328">
        <v>-2</v>
      </c>
      <c r="Z6328">
        <v>38</v>
      </c>
      <c r="AA6328">
        <v>0.5</v>
      </c>
      <c r="AB6328">
        <v>2</v>
      </c>
      <c r="AC6328">
        <v>701</v>
      </c>
      <c r="AD6328">
        <v>35</v>
      </c>
      <c r="AE6328">
        <v>2</v>
      </c>
      <c r="AF6328">
        <v>5</v>
      </c>
      <c r="AG6328">
        <v>2.2999999999999998</v>
      </c>
      <c r="AH6328">
        <v>315</v>
      </c>
    </row>
    <row r="6329" spans="1:34" hidden="1" x14ac:dyDescent="0.25">
      <c r="A6329" t="s">
        <v>24083</v>
      </c>
      <c r="B6329" t="s">
        <v>24084</v>
      </c>
      <c r="C6329" s="1" t="str">
        <f t="shared" si="1016"/>
        <v>21:0628</v>
      </c>
      <c r="D6329" s="1" t="str">
        <f t="shared" si="1023"/>
        <v>21:0196</v>
      </c>
      <c r="E6329" t="s">
        <v>24085</v>
      </c>
      <c r="F6329" t="s">
        <v>24086</v>
      </c>
      <c r="H6329">
        <v>63.114894999999997</v>
      </c>
      <c r="I6329">
        <v>-140.42518029999999</v>
      </c>
      <c r="J6329" s="1" t="str">
        <f t="shared" si="1024"/>
        <v>NGR bulk stream sediment</v>
      </c>
      <c r="K6329" s="1" t="str">
        <f t="shared" si="1025"/>
        <v>&lt;177 micron (NGR)</v>
      </c>
      <c r="L6329">
        <v>13</v>
      </c>
      <c r="M6329" t="s">
        <v>56</v>
      </c>
      <c r="N6329">
        <v>244</v>
      </c>
      <c r="O6329">
        <v>62</v>
      </c>
      <c r="P6329">
        <v>20</v>
      </c>
      <c r="Q6329">
        <v>5</v>
      </c>
      <c r="R6329">
        <v>21</v>
      </c>
      <c r="S6329">
        <v>9</v>
      </c>
      <c r="T6329">
        <v>0.3</v>
      </c>
      <c r="U6329">
        <v>230</v>
      </c>
      <c r="V6329">
        <v>2.0499999999999998</v>
      </c>
      <c r="W6329">
        <v>-0.2</v>
      </c>
      <c r="X6329">
        <v>4</v>
      </c>
      <c r="Y6329">
        <v>-2</v>
      </c>
      <c r="Z6329">
        <v>33</v>
      </c>
      <c r="AA6329">
        <v>0.7</v>
      </c>
      <c r="AB6329">
        <v>1</v>
      </c>
      <c r="AC6329">
        <v>745</v>
      </c>
      <c r="AD6329">
        <v>30</v>
      </c>
      <c r="AE6329">
        <v>2</v>
      </c>
      <c r="AF6329">
        <v>4.4000000000000004</v>
      </c>
      <c r="AG6329">
        <v>2.4</v>
      </c>
      <c r="AH6329">
        <v>350</v>
      </c>
    </row>
    <row r="6330" spans="1:34" hidden="1" x14ac:dyDescent="0.25">
      <c r="A6330" t="s">
        <v>24087</v>
      </c>
      <c r="B6330" t="s">
        <v>24088</v>
      </c>
      <c r="C6330" s="1" t="str">
        <f t="shared" si="1016"/>
        <v>21:0628</v>
      </c>
      <c r="D6330" s="1" t="str">
        <f t="shared" si="1023"/>
        <v>21:0196</v>
      </c>
      <c r="E6330" t="s">
        <v>24089</v>
      </c>
      <c r="F6330" t="s">
        <v>24090</v>
      </c>
      <c r="H6330">
        <v>63.156860000000002</v>
      </c>
      <c r="I6330">
        <v>-140.41124830000001</v>
      </c>
      <c r="J6330" s="1" t="str">
        <f t="shared" si="1024"/>
        <v>NGR bulk stream sediment</v>
      </c>
      <c r="K6330" s="1" t="str">
        <f t="shared" si="1025"/>
        <v>&lt;177 micron (NGR)</v>
      </c>
      <c r="L6330">
        <v>13</v>
      </c>
      <c r="M6330" t="s">
        <v>217</v>
      </c>
      <c r="N6330">
        <v>245</v>
      </c>
      <c r="O6330">
        <v>93</v>
      </c>
      <c r="P6330">
        <v>23</v>
      </c>
      <c r="Q6330">
        <v>6</v>
      </c>
      <c r="R6330">
        <v>22</v>
      </c>
      <c r="S6330">
        <v>11</v>
      </c>
      <c r="T6330">
        <v>-0.2</v>
      </c>
      <c r="U6330">
        <v>280</v>
      </c>
      <c r="V6330">
        <v>2.2000000000000002</v>
      </c>
      <c r="W6330">
        <v>-0.2</v>
      </c>
      <c r="X6330">
        <v>3</v>
      </c>
      <c r="Y6330">
        <v>-2</v>
      </c>
      <c r="Z6330">
        <v>37</v>
      </c>
      <c r="AA6330">
        <v>0.3</v>
      </c>
      <c r="AB6330">
        <v>2</v>
      </c>
      <c r="AC6330">
        <v>904</v>
      </c>
      <c r="AD6330">
        <v>35</v>
      </c>
      <c r="AE6330">
        <v>-2</v>
      </c>
      <c r="AF6330">
        <v>7.6</v>
      </c>
      <c r="AG6330">
        <v>3.2</v>
      </c>
      <c r="AH6330">
        <v>305</v>
      </c>
    </row>
    <row r="6331" spans="1:34" hidden="1" x14ac:dyDescent="0.25">
      <c r="A6331" t="s">
        <v>24091</v>
      </c>
      <c r="B6331" t="s">
        <v>24092</v>
      </c>
      <c r="C6331" s="1" t="str">
        <f t="shared" si="1016"/>
        <v>21:0628</v>
      </c>
      <c r="D6331" s="1" t="str">
        <f t="shared" si="1023"/>
        <v>21:0196</v>
      </c>
      <c r="E6331" t="s">
        <v>24089</v>
      </c>
      <c r="F6331" t="s">
        <v>24093</v>
      </c>
      <c r="H6331">
        <v>63.156860000000002</v>
      </c>
      <c r="I6331">
        <v>-140.41124830000001</v>
      </c>
      <c r="J6331" s="1" t="str">
        <f t="shared" si="1024"/>
        <v>NGR bulk stream sediment</v>
      </c>
      <c r="K6331" s="1" t="str">
        <f t="shared" si="1025"/>
        <v>&lt;177 micron (NGR)</v>
      </c>
      <c r="L6331">
        <v>13</v>
      </c>
      <c r="M6331" t="s">
        <v>221</v>
      </c>
      <c r="N6331">
        <v>246</v>
      </c>
      <c r="O6331">
        <v>107</v>
      </c>
      <c r="P6331">
        <v>25</v>
      </c>
      <c r="Q6331">
        <v>8</v>
      </c>
      <c r="R6331">
        <v>22</v>
      </c>
      <c r="S6331">
        <v>6</v>
      </c>
      <c r="T6331">
        <v>-0.2</v>
      </c>
      <c r="U6331">
        <v>290</v>
      </c>
      <c r="V6331">
        <v>2.2000000000000002</v>
      </c>
      <c r="W6331">
        <v>-0.2</v>
      </c>
      <c r="X6331">
        <v>4</v>
      </c>
      <c r="Y6331">
        <v>-2</v>
      </c>
      <c r="Z6331">
        <v>38</v>
      </c>
      <c r="AA6331">
        <v>0.3</v>
      </c>
      <c r="AB6331">
        <v>-1</v>
      </c>
      <c r="AC6331">
        <v>880</v>
      </c>
      <c r="AD6331">
        <v>35</v>
      </c>
      <c r="AE6331">
        <v>2</v>
      </c>
      <c r="AF6331">
        <v>10.6</v>
      </c>
      <c r="AG6331">
        <v>3</v>
      </c>
      <c r="AH6331">
        <v>295</v>
      </c>
    </row>
    <row r="6332" spans="1:34" hidden="1" x14ac:dyDescent="0.25">
      <c r="A6332" t="s">
        <v>24094</v>
      </c>
      <c r="B6332" t="s">
        <v>24095</v>
      </c>
      <c r="C6332" s="1" t="str">
        <f t="shared" si="1016"/>
        <v>21:0628</v>
      </c>
      <c r="D6332" s="1" t="str">
        <f t="shared" si="1023"/>
        <v>21:0196</v>
      </c>
      <c r="E6332" t="s">
        <v>24096</v>
      </c>
      <c r="F6332" t="s">
        <v>24097</v>
      </c>
      <c r="H6332">
        <v>63.170767900000001</v>
      </c>
      <c r="I6332">
        <v>-140.37466319999999</v>
      </c>
      <c r="J6332" s="1" t="str">
        <f t="shared" si="1024"/>
        <v>NGR bulk stream sediment</v>
      </c>
      <c r="K6332" s="1" t="str">
        <f t="shared" si="1025"/>
        <v>&lt;177 micron (NGR)</v>
      </c>
      <c r="L6332">
        <v>13</v>
      </c>
      <c r="M6332" t="s">
        <v>61</v>
      </c>
      <c r="N6332">
        <v>247</v>
      </c>
      <c r="O6332">
        <v>58</v>
      </c>
      <c r="P6332">
        <v>23</v>
      </c>
      <c r="Q6332">
        <v>6</v>
      </c>
      <c r="R6332">
        <v>21</v>
      </c>
      <c r="S6332">
        <v>10</v>
      </c>
      <c r="T6332">
        <v>-0.2</v>
      </c>
      <c r="U6332">
        <v>220</v>
      </c>
      <c r="V6332">
        <v>1.84</v>
      </c>
      <c r="W6332">
        <v>-0.2</v>
      </c>
      <c r="X6332">
        <v>2</v>
      </c>
      <c r="Y6332">
        <v>-2</v>
      </c>
      <c r="Z6332">
        <v>37</v>
      </c>
      <c r="AA6332">
        <v>0.3</v>
      </c>
      <c r="AB6332">
        <v>1</v>
      </c>
      <c r="AC6332">
        <v>682</v>
      </c>
      <c r="AD6332">
        <v>25</v>
      </c>
      <c r="AE6332">
        <v>2</v>
      </c>
      <c r="AF6332">
        <v>7</v>
      </c>
      <c r="AG6332">
        <v>3.2</v>
      </c>
      <c r="AH6332">
        <v>270</v>
      </c>
    </row>
    <row r="6333" spans="1:34" hidden="1" x14ac:dyDescent="0.25">
      <c r="A6333" t="s">
        <v>24098</v>
      </c>
      <c r="B6333" t="s">
        <v>24099</v>
      </c>
      <c r="C6333" s="1" t="str">
        <f t="shared" si="1016"/>
        <v>21:0628</v>
      </c>
      <c r="D6333" s="1" t="str">
        <f t="shared" si="1023"/>
        <v>21:0196</v>
      </c>
      <c r="E6333" t="s">
        <v>24100</v>
      </c>
      <c r="F6333" t="s">
        <v>24101</v>
      </c>
      <c r="H6333">
        <v>63.183004400000002</v>
      </c>
      <c r="I6333">
        <v>-140.32812730000001</v>
      </c>
      <c r="J6333" s="1" t="str">
        <f t="shared" si="1024"/>
        <v>NGR bulk stream sediment</v>
      </c>
      <c r="K6333" s="1" t="str">
        <f t="shared" si="1025"/>
        <v>&lt;177 micron (NGR)</v>
      </c>
      <c r="L6333">
        <v>13</v>
      </c>
      <c r="M6333" t="s">
        <v>66</v>
      </c>
      <c r="N6333">
        <v>248</v>
      </c>
      <c r="O6333">
        <v>51</v>
      </c>
      <c r="P6333">
        <v>22</v>
      </c>
      <c r="Q6333">
        <v>5</v>
      </c>
      <c r="R6333">
        <v>27</v>
      </c>
      <c r="S6333">
        <v>9</v>
      </c>
      <c r="T6333">
        <v>-0.2</v>
      </c>
      <c r="U6333">
        <v>210</v>
      </c>
      <c r="V6333">
        <v>1.84</v>
      </c>
      <c r="W6333">
        <v>-0.2</v>
      </c>
      <c r="X6333">
        <v>3</v>
      </c>
      <c r="Y6333">
        <v>-2</v>
      </c>
      <c r="Z6333">
        <v>32</v>
      </c>
      <c r="AA6333">
        <v>0.2</v>
      </c>
      <c r="AB6333">
        <v>1</v>
      </c>
      <c r="AC6333">
        <v>658</v>
      </c>
      <c r="AD6333">
        <v>25</v>
      </c>
      <c r="AE6333">
        <v>2</v>
      </c>
      <c r="AF6333">
        <v>5.6</v>
      </c>
      <c r="AG6333">
        <v>2.8</v>
      </c>
      <c r="AH6333">
        <v>270</v>
      </c>
    </row>
    <row r="6334" spans="1:34" hidden="1" x14ac:dyDescent="0.25">
      <c r="A6334" t="s">
        <v>24102</v>
      </c>
      <c r="B6334" t="s">
        <v>24103</v>
      </c>
      <c r="C6334" s="1" t="str">
        <f t="shared" si="1016"/>
        <v>21:0628</v>
      </c>
      <c r="D6334" s="1" t="str">
        <f t="shared" si="1023"/>
        <v>21:0196</v>
      </c>
      <c r="E6334" t="s">
        <v>24104</v>
      </c>
      <c r="F6334" t="s">
        <v>24105</v>
      </c>
      <c r="H6334">
        <v>63.205708999999999</v>
      </c>
      <c r="I6334">
        <v>-140.27274209999999</v>
      </c>
      <c r="J6334" s="1" t="str">
        <f t="shared" si="1024"/>
        <v>NGR bulk stream sediment</v>
      </c>
      <c r="K6334" s="1" t="str">
        <f t="shared" si="1025"/>
        <v>&lt;177 micron (NGR)</v>
      </c>
      <c r="L6334">
        <v>13</v>
      </c>
      <c r="M6334" t="s">
        <v>76</v>
      </c>
      <c r="N6334">
        <v>249</v>
      </c>
      <c r="O6334">
        <v>49</v>
      </c>
      <c r="P6334">
        <v>15</v>
      </c>
      <c r="Q6334">
        <v>5</v>
      </c>
      <c r="R6334">
        <v>15</v>
      </c>
      <c r="S6334">
        <v>8</v>
      </c>
      <c r="T6334">
        <v>0.2</v>
      </c>
      <c r="U6334">
        <v>196</v>
      </c>
      <c r="V6334">
        <v>1.64</v>
      </c>
      <c r="W6334">
        <v>-0.2</v>
      </c>
      <c r="X6334">
        <v>2</v>
      </c>
      <c r="Y6334">
        <v>-2</v>
      </c>
      <c r="Z6334">
        <v>24</v>
      </c>
      <c r="AA6334">
        <v>0.3</v>
      </c>
      <c r="AB6334">
        <v>2</v>
      </c>
      <c r="AC6334">
        <v>773</v>
      </c>
      <c r="AD6334">
        <v>25</v>
      </c>
      <c r="AE6334">
        <v>2</v>
      </c>
      <c r="AF6334">
        <v>3.6</v>
      </c>
      <c r="AG6334">
        <v>3.4</v>
      </c>
      <c r="AH6334">
        <v>390</v>
      </c>
    </row>
    <row r="6335" spans="1:34" hidden="1" x14ac:dyDescent="0.25">
      <c r="A6335" t="s">
        <v>24106</v>
      </c>
      <c r="B6335" t="s">
        <v>24107</v>
      </c>
      <c r="C6335" s="1" t="str">
        <f t="shared" si="1016"/>
        <v>21:0628</v>
      </c>
      <c r="D6335" s="1" t="str">
        <f>HYPERLINK("http://geochem.nrcan.gc.ca/cdogs/content/svy/svy_e.htm", "")</f>
        <v/>
      </c>
      <c r="G6335" s="1" t="str">
        <f>HYPERLINK("http://geochem.nrcan.gc.ca/cdogs/content/cr_/cr_00077_e.htm", "77")</f>
        <v>77</v>
      </c>
      <c r="J6335" t="s">
        <v>69</v>
      </c>
      <c r="K6335" t="s">
        <v>70</v>
      </c>
      <c r="L6335">
        <v>13</v>
      </c>
      <c r="M6335" t="s">
        <v>71</v>
      </c>
      <c r="N6335">
        <v>250</v>
      </c>
      <c r="O6335">
        <v>132</v>
      </c>
      <c r="P6335">
        <v>66</v>
      </c>
      <c r="Q6335">
        <v>26</v>
      </c>
      <c r="R6335">
        <v>354</v>
      </c>
      <c r="S6335">
        <v>26</v>
      </c>
      <c r="T6335">
        <v>0.3</v>
      </c>
      <c r="U6335">
        <v>525</v>
      </c>
      <c r="V6335">
        <v>3.1</v>
      </c>
      <c r="W6335">
        <v>0.9</v>
      </c>
      <c r="X6335">
        <v>23</v>
      </c>
      <c r="Y6335">
        <v>3</v>
      </c>
      <c r="Z6335">
        <v>55</v>
      </c>
      <c r="AA6335">
        <v>0.9</v>
      </c>
      <c r="AB6335">
        <v>5</v>
      </c>
      <c r="AC6335">
        <v>793</v>
      </c>
      <c r="AD6335">
        <v>35</v>
      </c>
      <c r="AE6335">
        <v>16</v>
      </c>
      <c r="AF6335">
        <v>3.2</v>
      </c>
      <c r="AG6335">
        <v>17.899999999999999</v>
      </c>
      <c r="AH6335">
        <v>510</v>
      </c>
    </row>
    <row r="6336" spans="1:34" hidden="1" x14ac:dyDescent="0.25">
      <c r="A6336" t="s">
        <v>24108</v>
      </c>
      <c r="B6336" t="s">
        <v>24109</v>
      </c>
      <c r="C6336" s="1" t="str">
        <f t="shared" si="1016"/>
        <v>21:0628</v>
      </c>
      <c r="D6336" s="1" t="str">
        <f t="shared" ref="D6336:D6359" si="1026">HYPERLINK("http://geochem.nrcan.gc.ca/cdogs/content/svy/svy210196_e.htm", "21:0196")</f>
        <v>21:0196</v>
      </c>
      <c r="E6336" t="s">
        <v>24110</v>
      </c>
      <c r="F6336" t="s">
        <v>24111</v>
      </c>
      <c r="H6336">
        <v>63.535413300000002</v>
      </c>
      <c r="I6336">
        <v>-140.01422360000001</v>
      </c>
      <c r="J6336" s="1" t="str">
        <f t="shared" ref="J6336:J6359" si="1027">HYPERLINK("http://geochem.nrcan.gc.ca/cdogs/content/kwd/kwd020030_e.htm", "NGR bulk stream sediment")</f>
        <v>NGR bulk stream sediment</v>
      </c>
      <c r="K6336" s="1" t="str">
        <f t="shared" ref="K6336:K6359" si="1028">HYPERLINK("http://geochem.nrcan.gc.ca/cdogs/content/kwd/kwd080006_e.htm", "&lt;177 micron (NGR)")</f>
        <v>&lt;177 micron (NGR)</v>
      </c>
      <c r="L6336">
        <v>13</v>
      </c>
      <c r="M6336" t="s">
        <v>81</v>
      </c>
      <c r="N6336">
        <v>251</v>
      </c>
      <c r="O6336">
        <v>56</v>
      </c>
      <c r="P6336">
        <v>17</v>
      </c>
      <c r="Q6336">
        <v>8</v>
      </c>
      <c r="R6336">
        <v>16</v>
      </c>
      <c r="S6336">
        <v>7</v>
      </c>
      <c r="T6336">
        <v>-0.2</v>
      </c>
      <c r="U6336">
        <v>192</v>
      </c>
      <c r="V6336">
        <v>1.6</v>
      </c>
      <c r="W6336">
        <v>-0.2</v>
      </c>
      <c r="X6336">
        <v>3</v>
      </c>
      <c r="Y6336">
        <v>-2</v>
      </c>
      <c r="Z6336">
        <v>29</v>
      </c>
      <c r="AA6336">
        <v>0.4</v>
      </c>
      <c r="AB6336">
        <v>-1</v>
      </c>
      <c r="AC6336">
        <v>947</v>
      </c>
      <c r="AD6336">
        <v>25</v>
      </c>
      <c r="AE6336">
        <v>2</v>
      </c>
      <c r="AF6336">
        <v>4.2</v>
      </c>
      <c r="AG6336">
        <v>2.5</v>
      </c>
      <c r="AH6336">
        <v>350</v>
      </c>
    </row>
    <row r="6337" spans="1:34" hidden="1" x14ac:dyDescent="0.25">
      <c r="A6337" t="s">
        <v>24112</v>
      </c>
      <c r="B6337" t="s">
        <v>24113</v>
      </c>
      <c r="C6337" s="1" t="str">
        <f t="shared" si="1016"/>
        <v>21:0628</v>
      </c>
      <c r="D6337" s="1" t="str">
        <f t="shared" si="1026"/>
        <v>21:0196</v>
      </c>
      <c r="E6337" t="s">
        <v>24114</v>
      </c>
      <c r="F6337" t="s">
        <v>24115</v>
      </c>
      <c r="H6337">
        <v>63.559054600000003</v>
      </c>
      <c r="I6337">
        <v>-140.17859329999999</v>
      </c>
      <c r="J6337" s="1" t="str">
        <f t="shared" si="1027"/>
        <v>NGR bulk stream sediment</v>
      </c>
      <c r="K6337" s="1" t="str">
        <f t="shared" si="1028"/>
        <v>&lt;177 micron (NGR)</v>
      </c>
      <c r="L6337">
        <v>13</v>
      </c>
      <c r="M6337" t="s">
        <v>86</v>
      </c>
      <c r="N6337">
        <v>252</v>
      </c>
      <c r="O6337">
        <v>76</v>
      </c>
      <c r="P6337">
        <v>18</v>
      </c>
      <c r="Q6337">
        <v>6</v>
      </c>
      <c r="R6337">
        <v>19</v>
      </c>
      <c r="S6337">
        <v>8</v>
      </c>
      <c r="T6337">
        <v>-0.2</v>
      </c>
      <c r="U6337">
        <v>200</v>
      </c>
      <c r="V6337">
        <v>1.84</v>
      </c>
      <c r="W6337">
        <v>-0.2</v>
      </c>
      <c r="X6337">
        <v>3</v>
      </c>
      <c r="Y6337">
        <v>-2</v>
      </c>
      <c r="Z6337">
        <v>32</v>
      </c>
      <c r="AA6337">
        <v>0.3</v>
      </c>
      <c r="AB6337">
        <v>2</v>
      </c>
      <c r="AC6337">
        <v>813</v>
      </c>
      <c r="AD6337">
        <v>25</v>
      </c>
      <c r="AE6337">
        <v>-2</v>
      </c>
      <c r="AF6337">
        <v>7</v>
      </c>
      <c r="AG6337">
        <v>2.6</v>
      </c>
      <c r="AH6337">
        <v>330</v>
      </c>
    </row>
    <row r="6338" spans="1:34" hidden="1" x14ac:dyDescent="0.25">
      <c r="A6338" t="s">
        <v>24116</v>
      </c>
      <c r="B6338" t="s">
        <v>24117</v>
      </c>
      <c r="C6338" s="1" t="str">
        <f t="shared" si="1016"/>
        <v>21:0628</v>
      </c>
      <c r="D6338" s="1" t="str">
        <f t="shared" si="1026"/>
        <v>21:0196</v>
      </c>
      <c r="E6338" t="s">
        <v>24118</v>
      </c>
      <c r="F6338" t="s">
        <v>24119</v>
      </c>
      <c r="H6338">
        <v>63.552630399999998</v>
      </c>
      <c r="I6338">
        <v>-140.17420970000001</v>
      </c>
      <c r="J6338" s="1" t="str">
        <f t="shared" si="1027"/>
        <v>NGR bulk stream sediment</v>
      </c>
      <c r="K6338" s="1" t="str">
        <f t="shared" si="1028"/>
        <v>&lt;177 micron (NGR)</v>
      </c>
      <c r="L6338">
        <v>13</v>
      </c>
      <c r="M6338" t="s">
        <v>91</v>
      </c>
      <c r="N6338">
        <v>253</v>
      </c>
      <c r="O6338">
        <v>72</v>
      </c>
      <c r="P6338">
        <v>14</v>
      </c>
      <c r="Q6338">
        <v>8</v>
      </c>
      <c r="R6338">
        <v>16</v>
      </c>
      <c r="S6338">
        <v>9</v>
      </c>
      <c r="T6338">
        <v>-0.2</v>
      </c>
      <c r="U6338">
        <v>260</v>
      </c>
      <c r="V6338">
        <v>1.76</v>
      </c>
      <c r="W6338">
        <v>-0.2</v>
      </c>
      <c r="X6338">
        <v>3</v>
      </c>
      <c r="Y6338">
        <v>-2</v>
      </c>
      <c r="Z6338">
        <v>39</v>
      </c>
      <c r="AA6338">
        <v>0.3</v>
      </c>
      <c r="AB6338">
        <v>1</v>
      </c>
      <c r="AC6338">
        <v>1020</v>
      </c>
      <c r="AD6338">
        <v>25</v>
      </c>
      <c r="AE6338">
        <v>-2</v>
      </c>
      <c r="AF6338">
        <v>5.2</v>
      </c>
      <c r="AG6338">
        <v>2.9</v>
      </c>
      <c r="AH6338">
        <v>310</v>
      </c>
    </row>
    <row r="6339" spans="1:34" hidden="1" x14ac:dyDescent="0.25">
      <c r="A6339" t="s">
        <v>24120</v>
      </c>
      <c r="B6339" t="s">
        <v>24121</v>
      </c>
      <c r="C6339" s="1" t="str">
        <f t="shared" si="1016"/>
        <v>21:0628</v>
      </c>
      <c r="D6339" s="1" t="str">
        <f t="shared" si="1026"/>
        <v>21:0196</v>
      </c>
      <c r="E6339" t="s">
        <v>24122</v>
      </c>
      <c r="F6339" t="s">
        <v>24123</v>
      </c>
      <c r="H6339">
        <v>63.567011700000002</v>
      </c>
      <c r="I6339">
        <v>-140.1440733</v>
      </c>
      <c r="J6339" s="1" t="str">
        <f t="shared" si="1027"/>
        <v>NGR bulk stream sediment</v>
      </c>
      <c r="K6339" s="1" t="str">
        <f t="shared" si="1028"/>
        <v>&lt;177 micron (NGR)</v>
      </c>
      <c r="L6339">
        <v>13</v>
      </c>
      <c r="M6339" t="s">
        <v>96</v>
      </c>
      <c r="N6339">
        <v>254</v>
      </c>
      <c r="O6339">
        <v>76</v>
      </c>
      <c r="P6339">
        <v>20</v>
      </c>
      <c r="Q6339">
        <v>5</v>
      </c>
      <c r="R6339">
        <v>23</v>
      </c>
      <c r="S6339">
        <v>9</v>
      </c>
      <c r="T6339">
        <v>-0.2</v>
      </c>
      <c r="U6339">
        <v>250</v>
      </c>
      <c r="V6339">
        <v>2.2000000000000002</v>
      </c>
      <c r="W6339">
        <v>0.3</v>
      </c>
      <c r="X6339">
        <v>3</v>
      </c>
      <c r="Y6339">
        <v>-2</v>
      </c>
      <c r="Z6339">
        <v>37</v>
      </c>
      <c r="AA6339">
        <v>0.5</v>
      </c>
      <c r="AB6339">
        <v>1</v>
      </c>
      <c r="AC6339">
        <v>922</v>
      </c>
      <c r="AD6339">
        <v>25</v>
      </c>
      <c r="AE6339">
        <v>2</v>
      </c>
      <c r="AF6339">
        <v>5.6</v>
      </c>
      <c r="AG6339">
        <v>2.2000000000000002</v>
      </c>
      <c r="AH6339">
        <v>265</v>
      </c>
    </row>
    <row r="6340" spans="1:34" hidden="1" x14ac:dyDescent="0.25">
      <c r="A6340" t="s">
        <v>24124</v>
      </c>
      <c r="B6340" t="s">
        <v>24125</v>
      </c>
      <c r="C6340" s="1" t="str">
        <f t="shared" si="1016"/>
        <v>21:0628</v>
      </c>
      <c r="D6340" s="1" t="str">
        <f t="shared" si="1026"/>
        <v>21:0196</v>
      </c>
      <c r="E6340" t="s">
        <v>24126</v>
      </c>
      <c r="F6340" t="s">
        <v>24127</v>
      </c>
      <c r="H6340">
        <v>63.582634499999998</v>
      </c>
      <c r="I6340">
        <v>-140.13312790000001</v>
      </c>
      <c r="J6340" s="1" t="str">
        <f t="shared" si="1027"/>
        <v>NGR bulk stream sediment</v>
      </c>
      <c r="K6340" s="1" t="str">
        <f t="shared" si="1028"/>
        <v>&lt;177 micron (NGR)</v>
      </c>
      <c r="L6340">
        <v>13</v>
      </c>
      <c r="M6340" t="s">
        <v>101</v>
      </c>
      <c r="N6340">
        <v>255</v>
      </c>
      <c r="O6340">
        <v>84</v>
      </c>
      <c r="P6340">
        <v>17</v>
      </c>
      <c r="Q6340">
        <v>6</v>
      </c>
      <c r="R6340">
        <v>19</v>
      </c>
      <c r="S6340">
        <v>6</v>
      </c>
      <c r="T6340">
        <v>-0.2</v>
      </c>
      <c r="U6340">
        <v>184</v>
      </c>
      <c r="V6340">
        <v>1.8</v>
      </c>
      <c r="W6340">
        <v>-0.2</v>
      </c>
      <c r="X6340">
        <v>2</v>
      </c>
      <c r="Y6340">
        <v>-2</v>
      </c>
      <c r="Z6340">
        <v>38</v>
      </c>
      <c r="AA6340">
        <v>0.3</v>
      </c>
      <c r="AB6340">
        <v>-1</v>
      </c>
      <c r="AC6340">
        <v>887</v>
      </c>
      <c r="AD6340">
        <v>35</v>
      </c>
      <c r="AE6340">
        <v>2</v>
      </c>
      <c r="AF6340">
        <v>7.4</v>
      </c>
      <c r="AG6340">
        <v>2.4</v>
      </c>
      <c r="AH6340">
        <v>200</v>
      </c>
    </row>
    <row r="6341" spans="1:34" hidden="1" x14ac:dyDescent="0.25">
      <c r="A6341" t="s">
        <v>24128</v>
      </c>
      <c r="B6341" t="s">
        <v>24129</v>
      </c>
      <c r="C6341" s="1" t="str">
        <f t="shared" si="1016"/>
        <v>21:0628</v>
      </c>
      <c r="D6341" s="1" t="str">
        <f t="shared" si="1026"/>
        <v>21:0196</v>
      </c>
      <c r="E6341" t="s">
        <v>24130</v>
      </c>
      <c r="F6341" t="s">
        <v>24131</v>
      </c>
      <c r="H6341">
        <v>63.588737100000003</v>
      </c>
      <c r="I6341">
        <v>-140.08800600000001</v>
      </c>
      <c r="J6341" s="1" t="str">
        <f t="shared" si="1027"/>
        <v>NGR bulk stream sediment</v>
      </c>
      <c r="K6341" s="1" t="str">
        <f t="shared" si="1028"/>
        <v>&lt;177 micron (NGR)</v>
      </c>
      <c r="L6341">
        <v>13</v>
      </c>
      <c r="M6341" t="s">
        <v>106</v>
      </c>
      <c r="N6341">
        <v>256</v>
      </c>
      <c r="O6341">
        <v>104</v>
      </c>
      <c r="P6341">
        <v>20</v>
      </c>
      <c r="Q6341">
        <v>7</v>
      </c>
      <c r="R6341">
        <v>21</v>
      </c>
      <c r="S6341">
        <v>9</v>
      </c>
      <c r="T6341">
        <v>0.3</v>
      </c>
      <c r="U6341">
        <v>880</v>
      </c>
      <c r="V6341">
        <v>2.4</v>
      </c>
      <c r="W6341">
        <v>0.3</v>
      </c>
      <c r="X6341">
        <v>4</v>
      </c>
      <c r="Y6341">
        <v>-2</v>
      </c>
      <c r="Z6341">
        <v>42</v>
      </c>
      <c r="AA6341">
        <v>0.4</v>
      </c>
      <c r="AB6341">
        <v>1</v>
      </c>
      <c r="AC6341">
        <v>863</v>
      </c>
      <c r="AD6341">
        <v>55</v>
      </c>
      <c r="AE6341">
        <v>2</v>
      </c>
      <c r="AF6341">
        <v>15.8</v>
      </c>
      <c r="AG6341">
        <v>2.7</v>
      </c>
      <c r="AH6341">
        <v>265</v>
      </c>
    </row>
    <row r="6342" spans="1:34" hidden="1" x14ac:dyDescent="0.25">
      <c r="A6342" t="s">
        <v>24132</v>
      </c>
      <c r="B6342" t="s">
        <v>24133</v>
      </c>
      <c r="C6342" s="1" t="str">
        <f t="shared" ref="C6342:C6405" si="1029">HYPERLINK("http://geochem.nrcan.gc.ca/cdogs/content/bdl/bdl210628_e.htm", "21:0628")</f>
        <v>21:0628</v>
      </c>
      <c r="D6342" s="1" t="str">
        <f t="shared" si="1026"/>
        <v>21:0196</v>
      </c>
      <c r="E6342" t="s">
        <v>24134</v>
      </c>
      <c r="F6342" t="s">
        <v>24135</v>
      </c>
      <c r="H6342">
        <v>63.604321400000003</v>
      </c>
      <c r="I6342">
        <v>-140.05101490000001</v>
      </c>
      <c r="J6342" s="1" t="str">
        <f t="shared" si="1027"/>
        <v>NGR bulk stream sediment</v>
      </c>
      <c r="K6342" s="1" t="str">
        <f t="shared" si="1028"/>
        <v>&lt;177 micron (NGR)</v>
      </c>
      <c r="L6342">
        <v>13</v>
      </c>
      <c r="M6342" t="s">
        <v>111</v>
      </c>
      <c r="N6342">
        <v>257</v>
      </c>
      <c r="O6342">
        <v>156</v>
      </c>
      <c r="P6342">
        <v>22</v>
      </c>
      <c r="Q6342">
        <v>7</v>
      </c>
      <c r="R6342">
        <v>22</v>
      </c>
      <c r="S6342">
        <v>8</v>
      </c>
      <c r="T6342">
        <v>-0.2</v>
      </c>
      <c r="U6342">
        <v>410</v>
      </c>
      <c r="V6342">
        <v>2.35</v>
      </c>
      <c r="W6342">
        <v>-0.2</v>
      </c>
      <c r="X6342">
        <v>4</v>
      </c>
      <c r="Y6342">
        <v>-2</v>
      </c>
      <c r="Z6342">
        <v>44</v>
      </c>
      <c r="AA6342">
        <v>0.4</v>
      </c>
      <c r="AB6342">
        <v>-1</v>
      </c>
      <c r="AC6342">
        <v>1190</v>
      </c>
      <c r="AD6342">
        <v>25</v>
      </c>
      <c r="AE6342">
        <v>2</v>
      </c>
      <c r="AF6342">
        <v>8.6</v>
      </c>
      <c r="AH6342">
        <v>310</v>
      </c>
    </row>
    <row r="6343" spans="1:34" hidden="1" x14ac:dyDescent="0.25">
      <c r="A6343" t="s">
        <v>24136</v>
      </c>
      <c r="B6343" t="s">
        <v>24137</v>
      </c>
      <c r="C6343" s="1" t="str">
        <f t="shared" si="1029"/>
        <v>21:0628</v>
      </c>
      <c r="D6343" s="1" t="str">
        <f t="shared" si="1026"/>
        <v>21:0196</v>
      </c>
      <c r="E6343" t="s">
        <v>24138</v>
      </c>
      <c r="F6343" t="s">
        <v>24139</v>
      </c>
      <c r="H6343">
        <v>63.666257100000003</v>
      </c>
      <c r="I6343">
        <v>-140.3350586</v>
      </c>
      <c r="J6343" s="1" t="str">
        <f t="shared" si="1027"/>
        <v>NGR bulk stream sediment</v>
      </c>
      <c r="K6343" s="1" t="str">
        <f t="shared" si="1028"/>
        <v>&lt;177 micron (NGR)</v>
      </c>
      <c r="L6343">
        <v>13</v>
      </c>
      <c r="M6343" t="s">
        <v>116</v>
      </c>
      <c r="N6343">
        <v>258</v>
      </c>
      <c r="O6343">
        <v>79</v>
      </c>
      <c r="P6343">
        <v>10</v>
      </c>
      <c r="Q6343">
        <v>6</v>
      </c>
      <c r="R6343">
        <v>18</v>
      </c>
      <c r="S6343">
        <v>9</v>
      </c>
      <c r="T6343">
        <v>0.4</v>
      </c>
      <c r="U6343">
        <v>320</v>
      </c>
      <c r="V6343">
        <v>2</v>
      </c>
      <c r="W6343">
        <v>0.3</v>
      </c>
      <c r="X6343">
        <v>1</v>
      </c>
      <c r="Y6343">
        <v>-2</v>
      </c>
      <c r="Z6343">
        <v>30</v>
      </c>
      <c r="AA6343">
        <v>0.2</v>
      </c>
      <c r="AB6343">
        <v>-1</v>
      </c>
      <c r="AC6343">
        <v>700</v>
      </c>
      <c r="AD6343">
        <v>25</v>
      </c>
      <c r="AE6343">
        <v>2</v>
      </c>
      <c r="AF6343">
        <v>5.6</v>
      </c>
      <c r="AG6343">
        <v>35.200000000000003</v>
      </c>
      <c r="AH6343">
        <v>310</v>
      </c>
    </row>
    <row r="6344" spans="1:34" hidden="1" x14ac:dyDescent="0.25">
      <c r="A6344" t="s">
        <v>24140</v>
      </c>
      <c r="B6344" t="s">
        <v>24141</v>
      </c>
      <c r="C6344" s="1" t="str">
        <f t="shared" si="1029"/>
        <v>21:0628</v>
      </c>
      <c r="D6344" s="1" t="str">
        <f t="shared" si="1026"/>
        <v>21:0196</v>
      </c>
      <c r="E6344" t="s">
        <v>24142</v>
      </c>
      <c r="F6344" t="s">
        <v>24143</v>
      </c>
      <c r="H6344">
        <v>63.657844099999998</v>
      </c>
      <c r="I6344">
        <v>-140.31693480000001</v>
      </c>
      <c r="J6344" s="1" t="str">
        <f t="shared" si="1027"/>
        <v>NGR bulk stream sediment</v>
      </c>
      <c r="K6344" s="1" t="str">
        <f t="shared" si="1028"/>
        <v>&lt;177 micron (NGR)</v>
      </c>
      <c r="L6344">
        <v>13</v>
      </c>
      <c r="M6344" t="s">
        <v>121</v>
      </c>
      <c r="N6344">
        <v>259</v>
      </c>
      <c r="O6344">
        <v>204</v>
      </c>
      <c r="P6344">
        <v>22</v>
      </c>
      <c r="Q6344">
        <v>14</v>
      </c>
      <c r="R6344">
        <v>47</v>
      </c>
      <c r="S6344">
        <v>38</v>
      </c>
      <c r="T6344">
        <v>0.2</v>
      </c>
      <c r="U6344">
        <v>8000</v>
      </c>
      <c r="V6344">
        <v>3.4</v>
      </c>
      <c r="W6344">
        <v>1.7</v>
      </c>
      <c r="X6344">
        <v>5</v>
      </c>
      <c r="Y6344">
        <v>-2</v>
      </c>
      <c r="Z6344">
        <v>46</v>
      </c>
      <c r="AA6344">
        <v>0.5</v>
      </c>
      <c r="AB6344">
        <v>2</v>
      </c>
      <c r="AC6344">
        <v>1210</v>
      </c>
      <c r="AD6344">
        <v>55</v>
      </c>
      <c r="AE6344">
        <v>2</v>
      </c>
      <c r="AF6344">
        <v>19.2</v>
      </c>
      <c r="AG6344">
        <v>3</v>
      </c>
      <c r="AH6344">
        <v>360</v>
      </c>
    </row>
    <row r="6345" spans="1:34" hidden="1" x14ac:dyDescent="0.25">
      <c r="A6345" t="s">
        <v>24144</v>
      </c>
      <c r="B6345" t="s">
        <v>24145</v>
      </c>
      <c r="C6345" s="1" t="str">
        <f t="shared" si="1029"/>
        <v>21:0628</v>
      </c>
      <c r="D6345" s="1" t="str">
        <f t="shared" si="1026"/>
        <v>21:0196</v>
      </c>
      <c r="E6345" t="s">
        <v>24146</v>
      </c>
      <c r="F6345" t="s">
        <v>24147</v>
      </c>
      <c r="H6345">
        <v>63.628062499999999</v>
      </c>
      <c r="I6345">
        <v>-140.37142410000001</v>
      </c>
      <c r="J6345" s="1" t="str">
        <f t="shared" si="1027"/>
        <v>NGR bulk stream sediment</v>
      </c>
      <c r="K6345" s="1" t="str">
        <f t="shared" si="1028"/>
        <v>&lt;177 micron (NGR)</v>
      </c>
      <c r="L6345">
        <v>13</v>
      </c>
      <c r="M6345" t="s">
        <v>126</v>
      </c>
      <c r="N6345">
        <v>260</v>
      </c>
      <c r="O6345">
        <v>75</v>
      </c>
      <c r="P6345">
        <v>10</v>
      </c>
      <c r="Q6345">
        <v>4</v>
      </c>
      <c r="R6345">
        <v>16</v>
      </c>
      <c r="S6345">
        <v>8</v>
      </c>
      <c r="T6345">
        <v>-0.2</v>
      </c>
      <c r="U6345">
        <v>250</v>
      </c>
      <c r="V6345">
        <v>2.0499999999999998</v>
      </c>
      <c r="W6345">
        <v>-0.2</v>
      </c>
      <c r="X6345">
        <v>2</v>
      </c>
      <c r="Y6345">
        <v>-2</v>
      </c>
      <c r="Z6345">
        <v>31</v>
      </c>
      <c r="AA6345">
        <v>0.3</v>
      </c>
      <c r="AB6345">
        <v>1</v>
      </c>
      <c r="AC6345">
        <v>801</v>
      </c>
      <c r="AD6345">
        <v>25</v>
      </c>
      <c r="AE6345">
        <v>2</v>
      </c>
      <c r="AF6345">
        <v>5</v>
      </c>
      <c r="AG6345">
        <v>2.8</v>
      </c>
      <c r="AH6345">
        <v>440</v>
      </c>
    </row>
    <row r="6346" spans="1:34" hidden="1" x14ac:dyDescent="0.25">
      <c r="A6346" t="s">
        <v>24148</v>
      </c>
      <c r="B6346" t="s">
        <v>24149</v>
      </c>
      <c r="C6346" s="1" t="str">
        <f t="shared" si="1029"/>
        <v>21:0628</v>
      </c>
      <c r="D6346" s="1" t="str">
        <f t="shared" si="1026"/>
        <v>21:0196</v>
      </c>
      <c r="E6346" t="s">
        <v>24150</v>
      </c>
      <c r="F6346" t="s">
        <v>24151</v>
      </c>
      <c r="H6346">
        <v>63.617820199999997</v>
      </c>
      <c r="I6346">
        <v>-140.4452914</v>
      </c>
      <c r="J6346" s="1" t="str">
        <f t="shared" si="1027"/>
        <v>NGR bulk stream sediment</v>
      </c>
      <c r="K6346" s="1" t="str">
        <f t="shared" si="1028"/>
        <v>&lt;177 micron (NGR)</v>
      </c>
      <c r="L6346">
        <v>14</v>
      </c>
      <c r="M6346" t="s">
        <v>38</v>
      </c>
      <c r="N6346">
        <v>261</v>
      </c>
      <c r="O6346">
        <v>57</v>
      </c>
      <c r="P6346">
        <v>18</v>
      </c>
      <c r="Q6346">
        <v>6</v>
      </c>
      <c r="R6346">
        <v>17</v>
      </c>
      <c r="S6346">
        <v>9</v>
      </c>
      <c r="T6346">
        <v>0.3</v>
      </c>
      <c r="U6346">
        <v>200</v>
      </c>
      <c r="V6346">
        <v>1.9</v>
      </c>
      <c r="W6346">
        <v>-0.2</v>
      </c>
      <c r="X6346">
        <v>3</v>
      </c>
      <c r="Y6346">
        <v>-2</v>
      </c>
      <c r="Z6346">
        <v>32</v>
      </c>
      <c r="AA6346">
        <v>0.5</v>
      </c>
      <c r="AB6346">
        <v>1</v>
      </c>
      <c r="AC6346">
        <v>770</v>
      </c>
      <c r="AD6346">
        <v>35</v>
      </c>
      <c r="AE6346">
        <v>2</v>
      </c>
      <c r="AF6346">
        <v>4.8</v>
      </c>
      <c r="AG6346">
        <v>4.3</v>
      </c>
      <c r="AH6346">
        <v>265</v>
      </c>
    </row>
    <row r="6347" spans="1:34" hidden="1" x14ac:dyDescent="0.25">
      <c r="A6347" t="s">
        <v>24152</v>
      </c>
      <c r="B6347" t="s">
        <v>24153</v>
      </c>
      <c r="C6347" s="1" t="str">
        <f t="shared" si="1029"/>
        <v>21:0628</v>
      </c>
      <c r="D6347" s="1" t="str">
        <f t="shared" si="1026"/>
        <v>21:0196</v>
      </c>
      <c r="E6347" t="s">
        <v>24154</v>
      </c>
      <c r="F6347" t="s">
        <v>24155</v>
      </c>
      <c r="H6347">
        <v>63.621897599999997</v>
      </c>
      <c r="I6347">
        <v>-140.31822210000001</v>
      </c>
      <c r="J6347" s="1" t="str">
        <f t="shared" si="1027"/>
        <v>NGR bulk stream sediment</v>
      </c>
      <c r="K6347" s="1" t="str">
        <f t="shared" si="1028"/>
        <v>&lt;177 micron (NGR)</v>
      </c>
      <c r="L6347">
        <v>14</v>
      </c>
      <c r="M6347" t="s">
        <v>43</v>
      </c>
      <c r="N6347">
        <v>262</v>
      </c>
      <c r="O6347">
        <v>410</v>
      </c>
      <c r="P6347">
        <v>18</v>
      </c>
      <c r="Q6347">
        <v>3</v>
      </c>
      <c r="R6347">
        <v>52</v>
      </c>
      <c r="S6347">
        <v>180</v>
      </c>
      <c r="T6347">
        <v>0.2</v>
      </c>
      <c r="U6347">
        <v>20000</v>
      </c>
      <c r="V6347">
        <v>10</v>
      </c>
      <c r="W6347">
        <v>2.9</v>
      </c>
      <c r="X6347">
        <v>2</v>
      </c>
      <c r="Y6347">
        <v>7</v>
      </c>
      <c r="Z6347">
        <v>48</v>
      </c>
      <c r="AA6347">
        <v>0.3</v>
      </c>
      <c r="AB6347">
        <v>-1</v>
      </c>
      <c r="AC6347">
        <v>650</v>
      </c>
      <c r="AD6347">
        <v>115</v>
      </c>
      <c r="AE6347">
        <v>2</v>
      </c>
      <c r="AF6347">
        <v>69.8</v>
      </c>
      <c r="AG6347">
        <v>0.5</v>
      </c>
      <c r="AH6347">
        <v>93</v>
      </c>
    </row>
    <row r="6348" spans="1:34" hidden="1" x14ac:dyDescent="0.25">
      <c r="A6348" t="s">
        <v>24156</v>
      </c>
      <c r="B6348" t="s">
        <v>24157</v>
      </c>
      <c r="C6348" s="1" t="str">
        <f t="shared" si="1029"/>
        <v>21:0628</v>
      </c>
      <c r="D6348" s="1" t="str">
        <f t="shared" si="1026"/>
        <v>21:0196</v>
      </c>
      <c r="E6348" t="s">
        <v>24158</v>
      </c>
      <c r="F6348" t="s">
        <v>24159</v>
      </c>
      <c r="H6348">
        <v>63.626230800000002</v>
      </c>
      <c r="I6348">
        <v>-140.2972953</v>
      </c>
      <c r="J6348" s="1" t="str">
        <f t="shared" si="1027"/>
        <v>NGR bulk stream sediment</v>
      </c>
      <c r="K6348" s="1" t="str">
        <f t="shared" si="1028"/>
        <v>&lt;177 micron (NGR)</v>
      </c>
      <c r="L6348">
        <v>14</v>
      </c>
      <c r="M6348" t="s">
        <v>56</v>
      </c>
      <c r="N6348">
        <v>263</v>
      </c>
      <c r="O6348">
        <v>66</v>
      </c>
      <c r="P6348">
        <v>13</v>
      </c>
      <c r="Q6348">
        <v>2</v>
      </c>
      <c r="R6348">
        <v>17</v>
      </c>
      <c r="S6348">
        <v>9</v>
      </c>
      <c r="T6348">
        <v>-0.2</v>
      </c>
      <c r="U6348">
        <v>190</v>
      </c>
      <c r="V6348">
        <v>1.62</v>
      </c>
      <c r="W6348">
        <v>-0.2</v>
      </c>
      <c r="X6348">
        <v>2</v>
      </c>
      <c r="Y6348">
        <v>-2</v>
      </c>
      <c r="Z6348">
        <v>30</v>
      </c>
      <c r="AA6348">
        <v>0.7</v>
      </c>
      <c r="AB6348">
        <v>2</v>
      </c>
      <c r="AC6348">
        <v>791</v>
      </c>
      <c r="AD6348">
        <v>25</v>
      </c>
      <c r="AE6348">
        <v>2</v>
      </c>
      <c r="AF6348">
        <v>9.4</v>
      </c>
      <c r="AG6348">
        <v>2.7</v>
      </c>
      <c r="AH6348">
        <v>265</v>
      </c>
    </row>
    <row r="6349" spans="1:34" hidden="1" x14ac:dyDescent="0.25">
      <c r="A6349" t="s">
        <v>24160</v>
      </c>
      <c r="B6349" t="s">
        <v>24161</v>
      </c>
      <c r="C6349" s="1" t="str">
        <f t="shared" si="1029"/>
        <v>21:0628</v>
      </c>
      <c r="D6349" s="1" t="str">
        <f t="shared" si="1026"/>
        <v>21:0196</v>
      </c>
      <c r="E6349" t="s">
        <v>24150</v>
      </c>
      <c r="F6349" t="s">
        <v>24162</v>
      </c>
      <c r="H6349">
        <v>63.617820199999997</v>
      </c>
      <c r="I6349">
        <v>-140.4452914</v>
      </c>
      <c r="J6349" s="1" t="str">
        <f t="shared" si="1027"/>
        <v>NGR bulk stream sediment</v>
      </c>
      <c r="K6349" s="1" t="str">
        <f t="shared" si="1028"/>
        <v>&lt;177 micron (NGR)</v>
      </c>
      <c r="L6349">
        <v>14</v>
      </c>
      <c r="M6349" t="s">
        <v>47</v>
      </c>
      <c r="N6349">
        <v>264</v>
      </c>
      <c r="O6349">
        <v>58</v>
      </c>
      <c r="P6349">
        <v>16</v>
      </c>
      <c r="Q6349">
        <v>5</v>
      </c>
      <c r="R6349">
        <v>18</v>
      </c>
      <c r="S6349">
        <v>8</v>
      </c>
      <c r="T6349">
        <v>-0.2</v>
      </c>
      <c r="U6349">
        <v>205</v>
      </c>
      <c r="V6349">
        <v>1.76</v>
      </c>
      <c r="W6349">
        <v>-0.2</v>
      </c>
      <c r="X6349">
        <v>3</v>
      </c>
      <c r="Y6349">
        <v>-2</v>
      </c>
      <c r="Z6349">
        <v>33</v>
      </c>
      <c r="AA6349">
        <v>0.3</v>
      </c>
      <c r="AB6349">
        <v>-1</v>
      </c>
      <c r="AC6349">
        <v>799</v>
      </c>
      <c r="AD6349">
        <v>35</v>
      </c>
      <c r="AE6349">
        <v>2</v>
      </c>
      <c r="AF6349">
        <v>7.6</v>
      </c>
      <c r="AG6349">
        <v>4.3</v>
      </c>
      <c r="AH6349">
        <v>300</v>
      </c>
    </row>
    <row r="6350" spans="1:34" hidden="1" x14ac:dyDescent="0.25">
      <c r="A6350" t="s">
        <v>24163</v>
      </c>
      <c r="B6350" t="s">
        <v>24164</v>
      </c>
      <c r="C6350" s="1" t="str">
        <f t="shared" si="1029"/>
        <v>21:0628</v>
      </c>
      <c r="D6350" s="1" t="str">
        <f t="shared" si="1026"/>
        <v>21:0196</v>
      </c>
      <c r="E6350" t="s">
        <v>24150</v>
      </c>
      <c r="F6350" t="s">
        <v>24165</v>
      </c>
      <c r="H6350">
        <v>63.617820199999997</v>
      </c>
      <c r="I6350">
        <v>-140.4452914</v>
      </c>
      <c r="J6350" s="1" t="str">
        <f t="shared" si="1027"/>
        <v>NGR bulk stream sediment</v>
      </c>
      <c r="K6350" s="1" t="str">
        <f t="shared" si="1028"/>
        <v>&lt;177 micron (NGR)</v>
      </c>
      <c r="L6350">
        <v>14</v>
      </c>
      <c r="M6350" t="s">
        <v>51</v>
      </c>
      <c r="N6350">
        <v>265</v>
      </c>
      <c r="O6350">
        <v>61</v>
      </c>
      <c r="P6350">
        <v>16</v>
      </c>
      <c r="Q6350">
        <v>4</v>
      </c>
      <c r="R6350">
        <v>18</v>
      </c>
      <c r="S6350">
        <v>8</v>
      </c>
      <c r="T6350">
        <v>-0.2</v>
      </c>
      <c r="U6350">
        <v>200</v>
      </c>
      <c r="V6350">
        <v>1.76</v>
      </c>
      <c r="W6350">
        <v>-0.2</v>
      </c>
      <c r="X6350">
        <v>3</v>
      </c>
      <c r="Y6350">
        <v>-2</v>
      </c>
      <c r="Z6350">
        <v>32</v>
      </c>
      <c r="AA6350">
        <v>0.3</v>
      </c>
      <c r="AB6350">
        <v>-1</v>
      </c>
      <c r="AC6350">
        <v>791</v>
      </c>
      <c r="AD6350">
        <v>45</v>
      </c>
      <c r="AE6350">
        <v>2</v>
      </c>
      <c r="AF6350">
        <v>6.2</v>
      </c>
      <c r="AG6350">
        <v>4.5999999999999996</v>
      </c>
      <c r="AH6350">
        <v>275</v>
      </c>
    </row>
    <row r="6351" spans="1:34" hidden="1" x14ac:dyDescent="0.25">
      <c r="A6351" t="s">
        <v>24166</v>
      </c>
      <c r="B6351" t="s">
        <v>24167</v>
      </c>
      <c r="C6351" s="1" t="str">
        <f t="shared" si="1029"/>
        <v>21:0628</v>
      </c>
      <c r="D6351" s="1" t="str">
        <f t="shared" si="1026"/>
        <v>21:0196</v>
      </c>
      <c r="E6351" t="s">
        <v>24168</v>
      </c>
      <c r="F6351" t="s">
        <v>24169</v>
      </c>
      <c r="H6351">
        <v>63.617344799999998</v>
      </c>
      <c r="I6351">
        <v>-140.4004837</v>
      </c>
      <c r="J6351" s="1" t="str">
        <f t="shared" si="1027"/>
        <v>NGR bulk stream sediment</v>
      </c>
      <c r="K6351" s="1" t="str">
        <f t="shared" si="1028"/>
        <v>&lt;177 micron (NGR)</v>
      </c>
      <c r="L6351">
        <v>14</v>
      </c>
      <c r="M6351" t="s">
        <v>61</v>
      </c>
      <c r="N6351">
        <v>266</v>
      </c>
      <c r="O6351">
        <v>69</v>
      </c>
      <c r="P6351">
        <v>17</v>
      </c>
      <c r="Q6351">
        <v>4</v>
      </c>
      <c r="R6351">
        <v>21</v>
      </c>
      <c r="S6351">
        <v>9</v>
      </c>
      <c r="T6351">
        <v>0.3</v>
      </c>
      <c r="U6351">
        <v>265</v>
      </c>
      <c r="V6351">
        <v>2</v>
      </c>
      <c r="W6351">
        <v>-0.2</v>
      </c>
      <c r="X6351">
        <v>4</v>
      </c>
      <c r="Y6351">
        <v>-2</v>
      </c>
      <c r="Z6351">
        <v>34</v>
      </c>
      <c r="AA6351">
        <v>0.3</v>
      </c>
      <c r="AB6351">
        <v>1</v>
      </c>
      <c r="AC6351">
        <v>858</v>
      </c>
      <c r="AD6351">
        <v>35</v>
      </c>
      <c r="AE6351">
        <v>2</v>
      </c>
      <c r="AF6351">
        <v>6.2</v>
      </c>
      <c r="AG6351">
        <v>12.2</v>
      </c>
      <c r="AH6351">
        <v>310</v>
      </c>
    </row>
    <row r="6352" spans="1:34" hidden="1" x14ac:dyDescent="0.25">
      <c r="A6352" t="s">
        <v>24170</v>
      </c>
      <c r="B6352" t="s">
        <v>24171</v>
      </c>
      <c r="C6352" s="1" t="str">
        <f t="shared" si="1029"/>
        <v>21:0628</v>
      </c>
      <c r="D6352" s="1" t="str">
        <f t="shared" si="1026"/>
        <v>21:0196</v>
      </c>
      <c r="E6352" t="s">
        <v>24172</v>
      </c>
      <c r="F6352" t="s">
        <v>24173</v>
      </c>
      <c r="H6352">
        <v>63.6018154</v>
      </c>
      <c r="I6352">
        <v>-140.38266830000001</v>
      </c>
      <c r="J6352" s="1" t="str">
        <f t="shared" si="1027"/>
        <v>NGR bulk stream sediment</v>
      </c>
      <c r="K6352" s="1" t="str">
        <f t="shared" si="1028"/>
        <v>&lt;177 micron (NGR)</v>
      </c>
      <c r="L6352">
        <v>14</v>
      </c>
      <c r="M6352" t="s">
        <v>66</v>
      </c>
      <c r="N6352">
        <v>267</v>
      </c>
      <c r="O6352">
        <v>65</v>
      </c>
      <c r="P6352">
        <v>10</v>
      </c>
      <c r="Q6352">
        <v>2</v>
      </c>
      <c r="R6352">
        <v>14</v>
      </c>
      <c r="S6352">
        <v>11</v>
      </c>
      <c r="T6352">
        <v>-0.2</v>
      </c>
      <c r="U6352">
        <v>260</v>
      </c>
      <c r="V6352">
        <v>2.4</v>
      </c>
      <c r="W6352">
        <v>-0.2</v>
      </c>
      <c r="X6352">
        <v>1</v>
      </c>
      <c r="Y6352">
        <v>-2</v>
      </c>
      <c r="Z6352">
        <v>44</v>
      </c>
      <c r="AA6352">
        <v>-0.2</v>
      </c>
      <c r="AB6352">
        <v>1</v>
      </c>
      <c r="AC6352">
        <v>721</v>
      </c>
      <c r="AD6352">
        <v>25</v>
      </c>
      <c r="AE6352">
        <v>2</v>
      </c>
      <c r="AF6352">
        <v>6.2</v>
      </c>
      <c r="AG6352">
        <v>1.6</v>
      </c>
      <c r="AH6352">
        <v>700</v>
      </c>
    </row>
    <row r="6353" spans="1:34" hidden="1" x14ac:dyDescent="0.25">
      <c r="A6353" t="s">
        <v>24174</v>
      </c>
      <c r="B6353" t="s">
        <v>24175</v>
      </c>
      <c r="C6353" s="1" t="str">
        <f t="shared" si="1029"/>
        <v>21:0628</v>
      </c>
      <c r="D6353" s="1" t="str">
        <f t="shared" si="1026"/>
        <v>21:0196</v>
      </c>
      <c r="E6353" t="s">
        <v>24176</v>
      </c>
      <c r="F6353" t="s">
        <v>24177</v>
      </c>
      <c r="H6353">
        <v>63.3357131</v>
      </c>
      <c r="I6353">
        <v>-140.04216049999999</v>
      </c>
      <c r="J6353" s="1" t="str">
        <f t="shared" si="1027"/>
        <v>NGR bulk stream sediment</v>
      </c>
      <c r="K6353" s="1" t="str">
        <f t="shared" si="1028"/>
        <v>&lt;177 micron (NGR)</v>
      </c>
      <c r="L6353">
        <v>14</v>
      </c>
      <c r="M6353" t="s">
        <v>76</v>
      </c>
      <c r="N6353">
        <v>268</v>
      </c>
      <c r="O6353">
        <v>55</v>
      </c>
      <c r="P6353">
        <v>10</v>
      </c>
      <c r="Q6353">
        <v>2</v>
      </c>
      <c r="R6353">
        <v>13</v>
      </c>
      <c r="S6353">
        <v>9</v>
      </c>
      <c r="T6353">
        <v>0.3</v>
      </c>
      <c r="U6353">
        <v>180</v>
      </c>
      <c r="V6353">
        <v>2</v>
      </c>
      <c r="W6353">
        <v>-0.2</v>
      </c>
      <c r="X6353">
        <v>2</v>
      </c>
      <c r="Y6353">
        <v>-2</v>
      </c>
      <c r="Z6353">
        <v>38</v>
      </c>
      <c r="AA6353">
        <v>0.5</v>
      </c>
      <c r="AB6353">
        <v>1</v>
      </c>
      <c r="AC6353">
        <v>787</v>
      </c>
      <c r="AD6353">
        <v>25</v>
      </c>
      <c r="AE6353">
        <v>2</v>
      </c>
      <c r="AF6353">
        <v>3.8</v>
      </c>
      <c r="AG6353">
        <v>2.4</v>
      </c>
      <c r="AH6353">
        <v>300</v>
      </c>
    </row>
    <row r="6354" spans="1:34" hidden="1" x14ac:dyDescent="0.25">
      <c r="A6354" t="s">
        <v>24178</v>
      </c>
      <c r="B6354" t="s">
        <v>24179</v>
      </c>
      <c r="C6354" s="1" t="str">
        <f t="shared" si="1029"/>
        <v>21:0628</v>
      </c>
      <c r="D6354" s="1" t="str">
        <f t="shared" si="1026"/>
        <v>21:0196</v>
      </c>
      <c r="E6354" t="s">
        <v>24180</v>
      </c>
      <c r="F6354" t="s">
        <v>24181</v>
      </c>
      <c r="H6354">
        <v>63.319441300000001</v>
      </c>
      <c r="I6354">
        <v>-140.0777956</v>
      </c>
      <c r="J6354" s="1" t="str">
        <f t="shared" si="1027"/>
        <v>NGR bulk stream sediment</v>
      </c>
      <c r="K6354" s="1" t="str">
        <f t="shared" si="1028"/>
        <v>&lt;177 micron (NGR)</v>
      </c>
      <c r="L6354">
        <v>14</v>
      </c>
      <c r="M6354" t="s">
        <v>81</v>
      </c>
      <c r="N6354">
        <v>269</v>
      </c>
      <c r="O6354">
        <v>75</v>
      </c>
      <c r="P6354">
        <v>16</v>
      </c>
      <c r="Q6354">
        <v>8</v>
      </c>
      <c r="R6354">
        <v>14</v>
      </c>
      <c r="S6354">
        <v>8</v>
      </c>
      <c r="T6354">
        <v>-0.2</v>
      </c>
      <c r="U6354">
        <v>184</v>
      </c>
      <c r="V6354">
        <v>2</v>
      </c>
      <c r="W6354">
        <v>-0.2</v>
      </c>
      <c r="X6354">
        <v>2</v>
      </c>
      <c r="Y6354">
        <v>-2</v>
      </c>
      <c r="Z6354">
        <v>38</v>
      </c>
      <c r="AA6354">
        <v>0.4</v>
      </c>
      <c r="AB6354">
        <v>1</v>
      </c>
      <c r="AC6354">
        <v>901</v>
      </c>
      <c r="AD6354">
        <v>30</v>
      </c>
      <c r="AE6354">
        <v>2</v>
      </c>
      <c r="AF6354">
        <v>5.8</v>
      </c>
      <c r="AG6354">
        <v>2.2000000000000002</v>
      </c>
      <c r="AH6354">
        <v>290</v>
      </c>
    </row>
    <row r="6355" spans="1:34" hidden="1" x14ac:dyDescent="0.25">
      <c r="A6355" t="s">
        <v>24182</v>
      </c>
      <c r="B6355" t="s">
        <v>24183</v>
      </c>
      <c r="C6355" s="1" t="str">
        <f t="shared" si="1029"/>
        <v>21:0628</v>
      </c>
      <c r="D6355" s="1" t="str">
        <f t="shared" si="1026"/>
        <v>21:0196</v>
      </c>
      <c r="E6355" t="s">
        <v>24184</v>
      </c>
      <c r="F6355" t="s">
        <v>24185</v>
      </c>
      <c r="H6355">
        <v>63.095821899999997</v>
      </c>
      <c r="I6355">
        <v>-140.01910530000001</v>
      </c>
      <c r="J6355" s="1" t="str">
        <f t="shared" si="1027"/>
        <v>NGR bulk stream sediment</v>
      </c>
      <c r="K6355" s="1" t="str">
        <f t="shared" si="1028"/>
        <v>&lt;177 micron (NGR)</v>
      </c>
      <c r="L6355">
        <v>14</v>
      </c>
      <c r="M6355" t="s">
        <v>86</v>
      </c>
      <c r="N6355">
        <v>270</v>
      </c>
      <c r="O6355">
        <v>141</v>
      </c>
      <c r="P6355">
        <v>32</v>
      </c>
      <c r="Q6355">
        <v>8</v>
      </c>
      <c r="R6355">
        <v>40</v>
      </c>
      <c r="S6355">
        <v>12</v>
      </c>
      <c r="T6355">
        <v>-0.2</v>
      </c>
      <c r="U6355">
        <v>390</v>
      </c>
      <c r="V6355">
        <v>2.8</v>
      </c>
      <c r="W6355">
        <v>0.5</v>
      </c>
      <c r="X6355">
        <v>3</v>
      </c>
      <c r="Y6355">
        <v>-2</v>
      </c>
      <c r="Z6355">
        <v>39</v>
      </c>
      <c r="AA6355">
        <v>0.3</v>
      </c>
      <c r="AB6355">
        <v>1</v>
      </c>
      <c r="AC6355">
        <v>2040</v>
      </c>
      <c r="AD6355">
        <v>25</v>
      </c>
      <c r="AE6355">
        <v>2</v>
      </c>
      <c r="AF6355">
        <v>5</v>
      </c>
      <c r="AG6355">
        <v>3.5</v>
      </c>
      <c r="AH6355">
        <v>550</v>
      </c>
    </row>
    <row r="6356" spans="1:34" hidden="1" x14ac:dyDescent="0.25">
      <c r="A6356" t="s">
        <v>24186</v>
      </c>
      <c r="B6356" t="s">
        <v>24187</v>
      </c>
      <c r="C6356" s="1" t="str">
        <f t="shared" si="1029"/>
        <v>21:0628</v>
      </c>
      <c r="D6356" s="1" t="str">
        <f t="shared" si="1026"/>
        <v>21:0196</v>
      </c>
      <c r="E6356" t="s">
        <v>24188</v>
      </c>
      <c r="F6356" t="s">
        <v>24189</v>
      </c>
      <c r="H6356">
        <v>63.085522099999999</v>
      </c>
      <c r="I6356">
        <v>-140.12539200000001</v>
      </c>
      <c r="J6356" s="1" t="str">
        <f t="shared" si="1027"/>
        <v>NGR bulk stream sediment</v>
      </c>
      <c r="K6356" s="1" t="str">
        <f t="shared" si="1028"/>
        <v>&lt;177 micron (NGR)</v>
      </c>
      <c r="L6356">
        <v>14</v>
      </c>
      <c r="M6356" t="s">
        <v>91</v>
      </c>
      <c r="N6356">
        <v>271</v>
      </c>
      <c r="O6356">
        <v>81</v>
      </c>
      <c r="P6356">
        <v>19</v>
      </c>
      <c r="Q6356">
        <v>11</v>
      </c>
      <c r="R6356">
        <v>25</v>
      </c>
      <c r="S6356">
        <v>12</v>
      </c>
      <c r="T6356">
        <v>-0.2</v>
      </c>
      <c r="U6356">
        <v>260</v>
      </c>
      <c r="V6356">
        <v>2.2999999999999998</v>
      </c>
      <c r="W6356">
        <v>-0.2</v>
      </c>
      <c r="X6356">
        <v>14</v>
      </c>
      <c r="Y6356">
        <v>-2</v>
      </c>
      <c r="Z6356">
        <v>36</v>
      </c>
      <c r="AA6356">
        <v>0.4</v>
      </c>
      <c r="AB6356">
        <v>1</v>
      </c>
      <c r="AC6356">
        <v>873</v>
      </c>
      <c r="AD6356">
        <v>25</v>
      </c>
      <c r="AE6356">
        <v>4</v>
      </c>
      <c r="AF6356">
        <v>6.8</v>
      </c>
      <c r="AG6356">
        <v>3</v>
      </c>
      <c r="AH6356">
        <v>390</v>
      </c>
    </row>
    <row r="6357" spans="1:34" hidden="1" x14ac:dyDescent="0.25">
      <c r="A6357" t="s">
        <v>24190</v>
      </c>
      <c r="B6357" t="s">
        <v>24191</v>
      </c>
      <c r="C6357" s="1" t="str">
        <f t="shared" si="1029"/>
        <v>21:0628</v>
      </c>
      <c r="D6357" s="1" t="str">
        <f t="shared" si="1026"/>
        <v>21:0196</v>
      </c>
      <c r="E6357" t="s">
        <v>24192</v>
      </c>
      <c r="F6357" t="s">
        <v>24193</v>
      </c>
      <c r="H6357">
        <v>63.093392399999999</v>
      </c>
      <c r="I6357">
        <v>-140.16841389999999</v>
      </c>
      <c r="J6357" s="1" t="str">
        <f t="shared" si="1027"/>
        <v>NGR bulk stream sediment</v>
      </c>
      <c r="K6357" s="1" t="str">
        <f t="shared" si="1028"/>
        <v>&lt;177 micron (NGR)</v>
      </c>
      <c r="L6357">
        <v>14</v>
      </c>
      <c r="M6357" t="s">
        <v>96</v>
      </c>
      <c r="N6357">
        <v>272</v>
      </c>
      <c r="O6357">
        <v>75</v>
      </c>
      <c r="P6357">
        <v>19</v>
      </c>
      <c r="Q6357">
        <v>9</v>
      </c>
      <c r="R6357">
        <v>24</v>
      </c>
      <c r="S6357">
        <v>9</v>
      </c>
      <c r="T6357">
        <v>-0.2</v>
      </c>
      <c r="U6357">
        <v>300</v>
      </c>
      <c r="V6357">
        <v>2.2000000000000002</v>
      </c>
      <c r="W6357">
        <v>-0.2</v>
      </c>
      <c r="X6357">
        <v>10</v>
      </c>
      <c r="Y6357">
        <v>-2</v>
      </c>
      <c r="Z6357">
        <v>35</v>
      </c>
      <c r="AA6357">
        <v>0.2</v>
      </c>
      <c r="AB6357">
        <v>-1</v>
      </c>
      <c r="AC6357">
        <v>732</v>
      </c>
      <c r="AD6357">
        <v>35</v>
      </c>
      <c r="AE6357">
        <v>2</v>
      </c>
      <c r="AF6357">
        <v>8.4</v>
      </c>
      <c r="AG6357">
        <v>4.3</v>
      </c>
      <c r="AH6357">
        <v>390</v>
      </c>
    </row>
    <row r="6358" spans="1:34" hidden="1" x14ac:dyDescent="0.25">
      <c r="A6358" t="s">
        <v>24194</v>
      </c>
      <c r="B6358" t="s">
        <v>24195</v>
      </c>
      <c r="C6358" s="1" t="str">
        <f t="shared" si="1029"/>
        <v>21:0628</v>
      </c>
      <c r="D6358" s="1" t="str">
        <f t="shared" si="1026"/>
        <v>21:0196</v>
      </c>
      <c r="E6358" t="s">
        <v>24196</v>
      </c>
      <c r="F6358" t="s">
        <v>24197</v>
      </c>
      <c r="H6358">
        <v>63.090999199999999</v>
      </c>
      <c r="I6358">
        <v>-140.18133599999999</v>
      </c>
      <c r="J6358" s="1" t="str">
        <f t="shared" si="1027"/>
        <v>NGR bulk stream sediment</v>
      </c>
      <c r="K6358" s="1" t="str">
        <f t="shared" si="1028"/>
        <v>&lt;177 micron (NGR)</v>
      </c>
      <c r="L6358">
        <v>14</v>
      </c>
      <c r="M6358" t="s">
        <v>101</v>
      </c>
      <c r="N6358">
        <v>273</v>
      </c>
      <c r="O6358">
        <v>54</v>
      </c>
      <c r="P6358">
        <v>11</v>
      </c>
      <c r="Q6358">
        <v>8</v>
      </c>
      <c r="R6358">
        <v>17</v>
      </c>
      <c r="S6358">
        <v>9</v>
      </c>
      <c r="T6358">
        <v>-0.2</v>
      </c>
      <c r="U6358">
        <v>300</v>
      </c>
      <c r="V6358">
        <v>2</v>
      </c>
      <c r="W6358">
        <v>-0.2</v>
      </c>
      <c r="X6358">
        <v>9</v>
      </c>
      <c r="Y6358">
        <v>-2</v>
      </c>
      <c r="Z6358">
        <v>29</v>
      </c>
      <c r="AA6358">
        <v>0.2</v>
      </c>
      <c r="AB6358">
        <v>-1</v>
      </c>
      <c r="AC6358">
        <v>665</v>
      </c>
      <c r="AD6358">
        <v>35</v>
      </c>
      <c r="AE6358">
        <v>2</v>
      </c>
      <c r="AF6358">
        <v>10.199999999999999</v>
      </c>
      <c r="AG6358">
        <v>3.8</v>
      </c>
      <c r="AH6358">
        <v>405</v>
      </c>
    </row>
    <row r="6359" spans="1:34" hidden="1" x14ac:dyDescent="0.25">
      <c r="A6359" t="s">
        <v>24198</v>
      </c>
      <c r="B6359" t="s">
        <v>24199</v>
      </c>
      <c r="C6359" s="1" t="str">
        <f t="shared" si="1029"/>
        <v>21:0628</v>
      </c>
      <c r="D6359" s="1" t="str">
        <f t="shared" si="1026"/>
        <v>21:0196</v>
      </c>
      <c r="E6359" t="s">
        <v>24200</v>
      </c>
      <c r="F6359" t="s">
        <v>24201</v>
      </c>
      <c r="H6359">
        <v>63.091439600000001</v>
      </c>
      <c r="I6359">
        <v>-140.22293550000001</v>
      </c>
      <c r="J6359" s="1" t="str">
        <f t="shared" si="1027"/>
        <v>NGR bulk stream sediment</v>
      </c>
      <c r="K6359" s="1" t="str">
        <f t="shared" si="1028"/>
        <v>&lt;177 micron (NGR)</v>
      </c>
      <c r="L6359">
        <v>14</v>
      </c>
      <c r="M6359" t="s">
        <v>106</v>
      </c>
      <c r="N6359">
        <v>274</v>
      </c>
      <c r="O6359">
        <v>80</v>
      </c>
      <c r="P6359">
        <v>19</v>
      </c>
      <c r="Q6359">
        <v>18</v>
      </c>
      <c r="R6359">
        <v>24</v>
      </c>
      <c r="S6359">
        <v>7</v>
      </c>
      <c r="T6359">
        <v>-0.2</v>
      </c>
      <c r="U6359">
        <v>300</v>
      </c>
      <c r="V6359">
        <v>2.2000000000000002</v>
      </c>
      <c r="W6359">
        <v>-0.2</v>
      </c>
      <c r="X6359">
        <v>3</v>
      </c>
      <c r="Y6359">
        <v>-2</v>
      </c>
      <c r="Z6359">
        <v>38</v>
      </c>
      <c r="AA6359">
        <v>0.2</v>
      </c>
      <c r="AB6359">
        <v>-1</v>
      </c>
      <c r="AC6359">
        <v>708</v>
      </c>
      <c r="AD6359">
        <v>35</v>
      </c>
      <c r="AE6359">
        <v>2</v>
      </c>
      <c r="AF6359">
        <v>9</v>
      </c>
      <c r="AG6359">
        <v>3.6</v>
      </c>
      <c r="AH6359">
        <v>305</v>
      </c>
    </row>
    <row r="6360" spans="1:34" hidden="1" x14ac:dyDescent="0.25">
      <c r="A6360" t="s">
        <v>24202</v>
      </c>
      <c r="B6360" t="s">
        <v>24203</v>
      </c>
      <c r="C6360" s="1" t="str">
        <f t="shared" si="1029"/>
        <v>21:0628</v>
      </c>
      <c r="D6360" s="1" t="str">
        <f>HYPERLINK("http://geochem.nrcan.gc.ca/cdogs/content/svy/svy_e.htm", "")</f>
        <v/>
      </c>
      <c r="G6360" s="1" t="str">
        <f>HYPERLINK("http://geochem.nrcan.gc.ca/cdogs/content/cr_/cr_00079_e.htm", "79")</f>
        <v>79</v>
      </c>
      <c r="J6360" t="s">
        <v>69</v>
      </c>
      <c r="K6360" t="s">
        <v>70</v>
      </c>
      <c r="L6360">
        <v>14</v>
      </c>
      <c r="M6360" t="s">
        <v>71</v>
      </c>
      <c r="N6360">
        <v>275</v>
      </c>
      <c r="O6360">
        <v>122</v>
      </c>
      <c r="P6360">
        <v>91</v>
      </c>
      <c r="Q6360">
        <v>16</v>
      </c>
      <c r="R6360">
        <v>283</v>
      </c>
      <c r="S6360">
        <v>27</v>
      </c>
      <c r="T6360">
        <v>-0.2</v>
      </c>
      <c r="U6360">
        <v>880</v>
      </c>
      <c r="V6360">
        <v>3.4</v>
      </c>
      <c r="W6360">
        <v>1.2</v>
      </c>
      <c r="X6360">
        <v>9</v>
      </c>
      <c r="Y6360">
        <v>-2</v>
      </c>
      <c r="Z6360">
        <v>66</v>
      </c>
      <c r="AA6360">
        <v>0.4</v>
      </c>
      <c r="AB6360">
        <v>2</v>
      </c>
      <c r="AC6360">
        <v>763</v>
      </c>
      <c r="AD6360">
        <v>35</v>
      </c>
      <c r="AE6360">
        <v>2</v>
      </c>
      <c r="AF6360">
        <v>1.8</v>
      </c>
      <c r="AG6360">
        <v>2.7</v>
      </c>
      <c r="AH6360">
        <v>550</v>
      </c>
    </row>
    <row r="6361" spans="1:34" hidden="1" x14ac:dyDescent="0.25">
      <c r="A6361" t="s">
        <v>24204</v>
      </c>
      <c r="B6361" t="s">
        <v>24205</v>
      </c>
      <c r="C6361" s="1" t="str">
        <f t="shared" si="1029"/>
        <v>21:0628</v>
      </c>
      <c r="D6361" s="1" t="str">
        <f t="shared" ref="D6361:D6375" si="1030">HYPERLINK("http://geochem.nrcan.gc.ca/cdogs/content/svy/svy210196_e.htm", "21:0196")</f>
        <v>21:0196</v>
      </c>
      <c r="E6361" t="s">
        <v>24206</v>
      </c>
      <c r="F6361" t="s">
        <v>24207</v>
      </c>
      <c r="H6361">
        <v>63.110207099999997</v>
      </c>
      <c r="I6361">
        <v>-140.25985130000001</v>
      </c>
      <c r="J6361" s="1" t="str">
        <f t="shared" ref="J6361:J6375" si="1031">HYPERLINK("http://geochem.nrcan.gc.ca/cdogs/content/kwd/kwd020030_e.htm", "NGR bulk stream sediment")</f>
        <v>NGR bulk stream sediment</v>
      </c>
      <c r="K6361" s="1" t="str">
        <f t="shared" ref="K6361:K6375" si="1032">HYPERLINK("http://geochem.nrcan.gc.ca/cdogs/content/kwd/kwd080006_e.htm", "&lt;177 micron (NGR)")</f>
        <v>&lt;177 micron (NGR)</v>
      </c>
      <c r="L6361">
        <v>14</v>
      </c>
      <c r="M6361" t="s">
        <v>111</v>
      </c>
      <c r="N6361">
        <v>276</v>
      </c>
      <c r="O6361">
        <v>75</v>
      </c>
      <c r="P6361">
        <v>23</v>
      </c>
      <c r="Q6361">
        <v>9</v>
      </c>
      <c r="R6361">
        <v>34</v>
      </c>
      <c r="S6361">
        <v>12</v>
      </c>
      <c r="T6361">
        <v>-0.2</v>
      </c>
      <c r="U6361">
        <v>1800</v>
      </c>
      <c r="V6361">
        <v>2.5</v>
      </c>
      <c r="W6361">
        <v>-0.2</v>
      </c>
      <c r="X6361">
        <v>6</v>
      </c>
      <c r="Y6361">
        <v>-2</v>
      </c>
      <c r="Z6361">
        <v>44</v>
      </c>
      <c r="AA6361">
        <v>0.2</v>
      </c>
      <c r="AB6361">
        <v>-1</v>
      </c>
      <c r="AC6361">
        <v>751</v>
      </c>
      <c r="AD6361">
        <v>35</v>
      </c>
      <c r="AE6361">
        <v>2</v>
      </c>
      <c r="AF6361">
        <v>12.6</v>
      </c>
      <c r="AG6361">
        <v>5.2</v>
      </c>
      <c r="AH6361">
        <v>290</v>
      </c>
    </row>
    <row r="6362" spans="1:34" hidden="1" x14ac:dyDescent="0.25">
      <c r="A6362" t="s">
        <v>24208</v>
      </c>
      <c r="B6362" t="s">
        <v>24209</v>
      </c>
      <c r="C6362" s="1" t="str">
        <f t="shared" si="1029"/>
        <v>21:0628</v>
      </c>
      <c r="D6362" s="1" t="str">
        <f t="shared" si="1030"/>
        <v>21:0196</v>
      </c>
      <c r="E6362" t="s">
        <v>24210</v>
      </c>
      <c r="F6362" t="s">
        <v>24211</v>
      </c>
      <c r="H6362">
        <v>63.097313700000001</v>
      </c>
      <c r="I6362">
        <v>-140.3274523</v>
      </c>
      <c r="J6362" s="1" t="str">
        <f t="shared" si="1031"/>
        <v>NGR bulk stream sediment</v>
      </c>
      <c r="K6362" s="1" t="str">
        <f t="shared" si="1032"/>
        <v>&lt;177 micron (NGR)</v>
      </c>
      <c r="L6362">
        <v>14</v>
      </c>
      <c r="M6362" t="s">
        <v>116</v>
      </c>
      <c r="N6362">
        <v>277</v>
      </c>
      <c r="O6362">
        <v>71</v>
      </c>
      <c r="P6362">
        <v>19</v>
      </c>
      <c r="Q6362">
        <v>9</v>
      </c>
      <c r="R6362">
        <v>24</v>
      </c>
      <c r="S6362">
        <v>8</v>
      </c>
      <c r="T6362">
        <v>-0.2</v>
      </c>
      <c r="U6362">
        <v>230</v>
      </c>
      <c r="V6362">
        <v>2</v>
      </c>
      <c r="W6362">
        <v>-0.2</v>
      </c>
      <c r="X6362">
        <v>5</v>
      </c>
      <c r="Y6362">
        <v>-2</v>
      </c>
      <c r="Z6362">
        <v>32</v>
      </c>
      <c r="AA6362">
        <v>0.2</v>
      </c>
      <c r="AB6362">
        <v>1</v>
      </c>
      <c r="AC6362">
        <v>673</v>
      </c>
      <c r="AD6362">
        <v>35</v>
      </c>
      <c r="AE6362">
        <v>2</v>
      </c>
      <c r="AF6362">
        <v>6.6</v>
      </c>
      <c r="AG6362">
        <v>4.0999999999999996</v>
      </c>
      <c r="AH6362">
        <v>340</v>
      </c>
    </row>
    <row r="6363" spans="1:34" hidden="1" x14ac:dyDescent="0.25">
      <c r="A6363" t="s">
        <v>24212</v>
      </c>
      <c r="B6363" t="s">
        <v>24213</v>
      </c>
      <c r="C6363" s="1" t="str">
        <f t="shared" si="1029"/>
        <v>21:0628</v>
      </c>
      <c r="D6363" s="1" t="str">
        <f t="shared" si="1030"/>
        <v>21:0196</v>
      </c>
      <c r="E6363" t="s">
        <v>24214</v>
      </c>
      <c r="F6363" t="s">
        <v>24215</v>
      </c>
      <c r="H6363">
        <v>63.096464599999997</v>
      </c>
      <c r="I6363">
        <v>-140.31507160000001</v>
      </c>
      <c r="J6363" s="1" t="str">
        <f t="shared" si="1031"/>
        <v>NGR bulk stream sediment</v>
      </c>
      <c r="K6363" s="1" t="str">
        <f t="shared" si="1032"/>
        <v>&lt;177 micron (NGR)</v>
      </c>
      <c r="L6363">
        <v>14</v>
      </c>
      <c r="M6363" t="s">
        <v>121</v>
      </c>
      <c r="N6363">
        <v>278</v>
      </c>
      <c r="O6363">
        <v>73</v>
      </c>
      <c r="P6363">
        <v>17</v>
      </c>
      <c r="Q6363">
        <v>10</v>
      </c>
      <c r="R6363">
        <v>23</v>
      </c>
      <c r="S6363">
        <v>11</v>
      </c>
      <c r="T6363">
        <v>-0.2</v>
      </c>
      <c r="U6363">
        <v>260</v>
      </c>
      <c r="V6363">
        <v>2.1</v>
      </c>
      <c r="W6363">
        <v>-0.2</v>
      </c>
      <c r="X6363">
        <v>5</v>
      </c>
      <c r="Y6363">
        <v>-2</v>
      </c>
      <c r="Z6363">
        <v>33</v>
      </c>
      <c r="AA6363">
        <v>0.8</v>
      </c>
      <c r="AB6363">
        <v>1</v>
      </c>
      <c r="AC6363">
        <v>712</v>
      </c>
      <c r="AD6363">
        <v>25</v>
      </c>
      <c r="AE6363">
        <v>2</v>
      </c>
      <c r="AF6363">
        <v>5.6</v>
      </c>
      <c r="AG6363">
        <v>3.2</v>
      </c>
      <c r="AH6363">
        <v>330</v>
      </c>
    </row>
    <row r="6364" spans="1:34" hidden="1" x14ac:dyDescent="0.25">
      <c r="A6364" t="s">
        <v>24216</v>
      </c>
      <c r="B6364" t="s">
        <v>24217</v>
      </c>
      <c r="C6364" s="1" t="str">
        <f t="shared" si="1029"/>
        <v>21:0628</v>
      </c>
      <c r="D6364" s="1" t="str">
        <f t="shared" si="1030"/>
        <v>21:0196</v>
      </c>
      <c r="E6364" t="s">
        <v>24218</v>
      </c>
      <c r="F6364" t="s">
        <v>24219</v>
      </c>
      <c r="H6364">
        <v>63.080294500000001</v>
      </c>
      <c r="I6364">
        <v>-140.40115610000001</v>
      </c>
      <c r="J6364" s="1" t="str">
        <f t="shared" si="1031"/>
        <v>NGR bulk stream sediment</v>
      </c>
      <c r="K6364" s="1" t="str">
        <f t="shared" si="1032"/>
        <v>&lt;177 micron (NGR)</v>
      </c>
      <c r="L6364">
        <v>14</v>
      </c>
      <c r="M6364" t="s">
        <v>126</v>
      </c>
      <c r="N6364">
        <v>279</v>
      </c>
      <c r="O6364">
        <v>59</v>
      </c>
      <c r="P6364">
        <v>13</v>
      </c>
      <c r="Q6364">
        <v>5</v>
      </c>
      <c r="R6364">
        <v>16</v>
      </c>
      <c r="S6364">
        <v>8</v>
      </c>
      <c r="T6364">
        <v>-0.2</v>
      </c>
      <c r="U6364">
        <v>240</v>
      </c>
      <c r="V6364">
        <v>2</v>
      </c>
      <c r="W6364">
        <v>-0.2</v>
      </c>
      <c r="X6364">
        <v>2</v>
      </c>
      <c r="Y6364">
        <v>-2</v>
      </c>
      <c r="Z6364">
        <v>37</v>
      </c>
      <c r="AA6364">
        <v>0.2</v>
      </c>
      <c r="AB6364">
        <v>1</v>
      </c>
      <c r="AC6364">
        <v>755</v>
      </c>
      <c r="AD6364">
        <v>25</v>
      </c>
      <c r="AE6364">
        <v>2</v>
      </c>
      <c r="AF6364">
        <v>2.6</v>
      </c>
      <c r="AG6364">
        <v>6.2</v>
      </c>
      <c r="AH6364">
        <v>500</v>
      </c>
    </row>
    <row r="6365" spans="1:34" hidden="1" x14ac:dyDescent="0.25">
      <c r="A6365" t="s">
        <v>24220</v>
      </c>
      <c r="B6365" t="s">
        <v>24221</v>
      </c>
      <c r="C6365" s="1" t="str">
        <f t="shared" si="1029"/>
        <v>21:0628</v>
      </c>
      <c r="D6365" s="1" t="str">
        <f t="shared" si="1030"/>
        <v>21:0196</v>
      </c>
      <c r="E6365" t="s">
        <v>24222</v>
      </c>
      <c r="F6365" t="s">
        <v>24223</v>
      </c>
      <c r="H6365">
        <v>63.059148499999999</v>
      </c>
      <c r="I6365">
        <v>-140.29386969999999</v>
      </c>
      <c r="J6365" s="1" t="str">
        <f t="shared" si="1031"/>
        <v>NGR bulk stream sediment</v>
      </c>
      <c r="K6365" s="1" t="str">
        <f t="shared" si="1032"/>
        <v>&lt;177 micron (NGR)</v>
      </c>
      <c r="L6365">
        <v>14</v>
      </c>
      <c r="M6365" t="s">
        <v>131</v>
      </c>
      <c r="N6365">
        <v>280</v>
      </c>
      <c r="O6365">
        <v>51</v>
      </c>
      <c r="P6365">
        <v>11</v>
      </c>
      <c r="Q6365">
        <v>4</v>
      </c>
      <c r="R6365">
        <v>17</v>
      </c>
      <c r="S6365">
        <v>11</v>
      </c>
      <c r="T6365">
        <v>-0.2</v>
      </c>
      <c r="U6365">
        <v>980</v>
      </c>
      <c r="V6365">
        <v>2.9</v>
      </c>
      <c r="W6365">
        <v>-0.2</v>
      </c>
      <c r="X6365">
        <v>8</v>
      </c>
      <c r="Y6365">
        <v>-2</v>
      </c>
      <c r="Z6365">
        <v>44</v>
      </c>
      <c r="AA6365">
        <v>0.2</v>
      </c>
      <c r="AB6365">
        <v>1</v>
      </c>
      <c r="AC6365">
        <v>669</v>
      </c>
      <c r="AD6365">
        <v>25</v>
      </c>
      <c r="AE6365">
        <v>2</v>
      </c>
      <c r="AF6365">
        <v>7</v>
      </c>
      <c r="AG6365">
        <v>3.2</v>
      </c>
      <c r="AH6365">
        <v>360</v>
      </c>
    </row>
    <row r="6366" spans="1:34" hidden="1" x14ac:dyDescent="0.25">
      <c r="A6366" t="s">
        <v>24224</v>
      </c>
      <c r="B6366" t="s">
        <v>24225</v>
      </c>
      <c r="C6366" s="1" t="str">
        <f t="shared" si="1029"/>
        <v>21:0628</v>
      </c>
      <c r="D6366" s="1" t="str">
        <f t="shared" si="1030"/>
        <v>21:0196</v>
      </c>
      <c r="E6366" t="s">
        <v>24226</v>
      </c>
      <c r="F6366" t="s">
        <v>24227</v>
      </c>
      <c r="H6366">
        <v>63.039647199999997</v>
      </c>
      <c r="I6366">
        <v>-140.06626750000001</v>
      </c>
      <c r="J6366" s="1" t="str">
        <f t="shared" si="1031"/>
        <v>NGR bulk stream sediment</v>
      </c>
      <c r="K6366" s="1" t="str">
        <f t="shared" si="1032"/>
        <v>&lt;177 micron (NGR)</v>
      </c>
      <c r="L6366">
        <v>15</v>
      </c>
      <c r="M6366" t="s">
        <v>38</v>
      </c>
      <c r="N6366">
        <v>281</v>
      </c>
      <c r="O6366">
        <v>70</v>
      </c>
      <c r="P6366">
        <v>28</v>
      </c>
      <c r="Q6366">
        <v>9</v>
      </c>
      <c r="R6366">
        <v>51</v>
      </c>
      <c r="S6366">
        <v>16</v>
      </c>
      <c r="T6366">
        <v>-0.2</v>
      </c>
      <c r="U6366">
        <v>320</v>
      </c>
      <c r="V6366">
        <v>2.75</v>
      </c>
      <c r="W6366">
        <v>-0.2</v>
      </c>
      <c r="X6366">
        <v>6</v>
      </c>
      <c r="Y6366">
        <v>-2</v>
      </c>
      <c r="Z6366">
        <v>60</v>
      </c>
      <c r="AA6366">
        <v>0.2</v>
      </c>
      <c r="AB6366">
        <v>2</v>
      </c>
      <c r="AC6366">
        <v>665</v>
      </c>
      <c r="AD6366">
        <v>25</v>
      </c>
      <c r="AE6366">
        <v>2</v>
      </c>
      <c r="AF6366">
        <v>6.8</v>
      </c>
      <c r="AG6366">
        <v>3.3</v>
      </c>
      <c r="AH6366">
        <v>360</v>
      </c>
    </row>
    <row r="6367" spans="1:34" hidden="1" x14ac:dyDescent="0.25">
      <c r="A6367" t="s">
        <v>24228</v>
      </c>
      <c r="B6367" t="s">
        <v>24229</v>
      </c>
      <c r="C6367" s="1" t="str">
        <f t="shared" si="1029"/>
        <v>21:0628</v>
      </c>
      <c r="D6367" s="1" t="str">
        <f t="shared" si="1030"/>
        <v>21:0196</v>
      </c>
      <c r="E6367" t="s">
        <v>24230</v>
      </c>
      <c r="F6367" t="s">
        <v>24231</v>
      </c>
      <c r="H6367">
        <v>63.067037599999999</v>
      </c>
      <c r="I6367">
        <v>-140.23164019999999</v>
      </c>
      <c r="J6367" s="1" t="str">
        <f t="shared" si="1031"/>
        <v>NGR bulk stream sediment</v>
      </c>
      <c r="K6367" s="1" t="str">
        <f t="shared" si="1032"/>
        <v>&lt;177 micron (NGR)</v>
      </c>
      <c r="L6367">
        <v>15</v>
      </c>
      <c r="M6367" t="s">
        <v>43</v>
      </c>
      <c r="N6367">
        <v>282</v>
      </c>
      <c r="O6367">
        <v>57</v>
      </c>
      <c r="P6367">
        <v>17</v>
      </c>
      <c r="Q6367">
        <v>3</v>
      </c>
      <c r="R6367">
        <v>20</v>
      </c>
      <c r="S6367">
        <v>8</v>
      </c>
      <c r="T6367">
        <v>-0.2</v>
      </c>
      <c r="U6367">
        <v>240</v>
      </c>
      <c r="V6367">
        <v>2</v>
      </c>
      <c r="W6367">
        <v>-0.2</v>
      </c>
      <c r="X6367">
        <v>3</v>
      </c>
      <c r="Y6367">
        <v>-2</v>
      </c>
      <c r="Z6367">
        <v>40</v>
      </c>
      <c r="AA6367">
        <v>0.2</v>
      </c>
      <c r="AB6367">
        <v>2</v>
      </c>
      <c r="AC6367">
        <v>747</v>
      </c>
      <c r="AD6367">
        <v>60</v>
      </c>
      <c r="AE6367">
        <v>2</v>
      </c>
      <c r="AF6367">
        <v>5.6</v>
      </c>
      <c r="AG6367">
        <v>2.8</v>
      </c>
      <c r="AH6367">
        <v>290</v>
      </c>
    </row>
    <row r="6368" spans="1:34" hidden="1" x14ac:dyDescent="0.25">
      <c r="A6368" t="s">
        <v>24232</v>
      </c>
      <c r="B6368" t="s">
        <v>24233</v>
      </c>
      <c r="C6368" s="1" t="str">
        <f t="shared" si="1029"/>
        <v>21:0628</v>
      </c>
      <c r="D6368" s="1" t="str">
        <f t="shared" si="1030"/>
        <v>21:0196</v>
      </c>
      <c r="E6368" t="s">
        <v>24226</v>
      </c>
      <c r="F6368" t="s">
        <v>24234</v>
      </c>
      <c r="H6368">
        <v>63.039647199999997</v>
      </c>
      <c r="I6368">
        <v>-140.06626750000001</v>
      </c>
      <c r="J6368" s="1" t="str">
        <f t="shared" si="1031"/>
        <v>NGR bulk stream sediment</v>
      </c>
      <c r="K6368" s="1" t="str">
        <f t="shared" si="1032"/>
        <v>&lt;177 micron (NGR)</v>
      </c>
      <c r="L6368">
        <v>15</v>
      </c>
      <c r="M6368" t="s">
        <v>51</v>
      </c>
      <c r="N6368">
        <v>283</v>
      </c>
      <c r="O6368">
        <v>72</v>
      </c>
      <c r="P6368">
        <v>28</v>
      </c>
      <c r="Q6368">
        <v>12</v>
      </c>
      <c r="R6368">
        <v>55</v>
      </c>
      <c r="S6368">
        <v>17</v>
      </c>
      <c r="T6368">
        <v>-0.2</v>
      </c>
      <c r="U6368">
        <v>330</v>
      </c>
      <c r="V6368">
        <v>2.85</v>
      </c>
      <c r="W6368">
        <v>-0.2</v>
      </c>
      <c r="X6368">
        <v>6</v>
      </c>
      <c r="Y6368">
        <v>-2</v>
      </c>
      <c r="Z6368">
        <v>64</v>
      </c>
      <c r="AA6368">
        <v>0.4</v>
      </c>
      <c r="AB6368">
        <v>1</v>
      </c>
      <c r="AC6368">
        <v>622</v>
      </c>
      <c r="AD6368">
        <v>25</v>
      </c>
      <c r="AE6368">
        <v>2</v>
      </c>
      <c r="AF6368">
        <v>6</v>
      </c>
      <c r="AG6368">
        <v>3.1</v>
      </c>
      <c r="AH6368">
        <v>290</v>
      </c>
    </row>
    <row r="6369" spans="1:34" hidden="1" x14ac:dyDescent="0.25">
      <c r="A6369" t="s">
        <v>24235</v>
      </c>
      <c r="B6369" t="s">
        <v>24236</v>
      </c>
      <c r="C6369" s="1" t="str">
        <f t="shared" si="1029"/>
        <v>21:0628</v>
      </c>
      <c r="D6369" s="1" t="str">
        <f t="shared" si="1030"/>
        <v>21:0196</v>
      </c>
      <c r="E6369" t="s">
        <v>24226</v>
      </c>
      <c r="F6369" t="s">
        <v>24237</v>
      </c>
      <c r="H6369">
        <v>63.039647199999997</v>
      </c>
      <c r="I6369">
        <v>-140.06626750000001</v>
      </c>
      <c r="J6369" s="1" t="str">
        <f t="shared" si="1031"/>
        <v>NGR bulk stream sediment</v>
      </c>
      <c r="K6369" s="1" t="str">
        <f t="shared" si="1032"/>
        <v>&lt;177 micron (NGR)</v>
      </c>
      <c r="L6369">
        <v>15</v>
      </c>
      <c r="M6369" t="s">
        <v>47</v>
      </c>
      <c r="N6369">
        <v>284</v>
      </c>
      <c r="O6369">
        <v>75</v>
      </c>
      <c r="P6369">
        <v>30</v>
      </c>
      <c r="Q6369">
        <v>11</v>
      </c>
      <c r="R6369">
        <v>54</v>
      </c>
      <c r="S6369">
        <v>18</v>
      </c>
      <c r="T6369">
        <v>-0.2</v>
      </c>
      <c r="U6369">
        <v>340</v>
      </c>
      <c r="V6369">
        <v>2.85</v>
      </c>
      <c r="W6369">
        <v>-0.2</v>
      </c>
      <c r="X6369">
        <v>6</v>
      </c>
      <c r="Y6369">
        <v>-2</v>
      </c>
      <c r="Z6369">
        <v>62</v>
      </c>
      <c r="AA6369">
        <v>0.4</v>
      </c>
      <c r="AB6369">
        <v>1</v>
      </c>
      <c r="AC6369">
        <v>602</v>
      </c>
      <c r="AD6369">
        <v>25</v>
      </c>
      <c r="AE6369">
        <v>2</v>
      </c>
      <c r="AF6369">
        <v>8.4</v>
      </c>
      <c r="AG6369">
        <v>3.4</v>
      </c>
      <c r="AH6369">
        <v>405</v>
      </c>
    </row>
    <row r="6370" spans="1:34" hidden="1" x14ac:dyDescent="0.25">
      <c r="A6370" t="s">
        <v>24238</v>
      </c>
      <c r="B6370" t="s">
        <v>24239</v>
      </c>
      <c r="C6370" s="1" t="str">
        <f t="shared" si="1029"/>
        <v>21:0628</v>
      </c>
      <c r="D6370" s="1" t="str">
        <f t="shared" si="1030"/>
        <v>21:0196</v>
      </c>
      <c r="E6370" t="s">
        <v>24240</v>
      </c>
      <c r="F6370" t="s">
        <v>24241</v>
      </c>
      <c r="H6370">
        <v>63.858291700000002</v>
      </c>
      <c r="I6370">
        <v>-140.11591730000001</v>
      </c>
      <c r="J6370" s="1" t="str">
        <f t="shared" si="1031"/>
        <v>NGR bulk stream sediment</v>
      </c>
      <c r="K6370" s="1" t="str">
        <f t="shared" si="1032"/>
        <v>&lt;177 micron (NGR)</v>
      </c>
      <c r="L6370">
        <v>15</v>
      </c>
      <c r="M6370" t="s">
        <v>56</v>
      </c>
      <c r="N6370">
        <v>285</v>
      </c>
      <c r="O6370">
        <v>85</v>
      </c>
      <c r="P6370">
        <v>14</v>
      </c>
      <c r="Q6370">
        <v>10</v>
      </c>
      <c r="R6370">
        <v>19</v>
      </c>
      <c r="S6370">
        <v>6</v>
      </c>
      <c r="T6370">
        <v>-0.2</v>
      </c>
      <c r="U6370">
        <v>340</v>
      </c>
      <c r="V6370">
        <v>2</v>
      </c>
      <c r="W6370">
        <v>-0.2</v>
      </c>
      <c r="X6370">
        <v>3</v>
      </c>
      <c r="Y6370">
        <v>-2</v>
      </c>
      <c r="Z6370">
        <v>33</v>
      </c>
      <c r="AA6370">
        <v>0.3</v>
      </c>
      <c r="AB6370">
        <v>-1</v>
      </c>
      <c r="AC6370">
        <v>997</v>
      </c>
      <c r="AD6370">
        <v>35</v>
      </c>
      <c r="AE6370">
        <v>2</v>
      </c>
      <c r="AF6370">
        <v>6.2</v>
      </c>
      <c r="AG6370">
        <v>2.8</v>
      </c>
      <c r="AH6370">
        <v>290</v>
      </c>
    </row>
    <row r="6371" spans="1:34" hidden="1" x14ac:dyDescent="0.25">
      <c r="A6371" t="s">
        <v>24242</v>
      </c>
      <c r="B6371" t="s">
        <v>24243</v>
      </c>
      <c r="C6371" s="1" t="str">
        <f t="shared" si="1029"/>
        <v>21:0628</v>
      </c>
      <c r="D6371" s="1" t="str">
        <f t="shared" si="1030"/>
        <v>21:0196</v>
      </c>
      <c r="E6371" t="s">
        <v>24244</v>
      </c>
      <c r="F6371" t="s">
        <v>24245</v>
      </c>
      <c r="H6371">
        <v>63.860717299999997</v>
      </c>
      <c r="I6371">
        <v>-140.1523397</v>
      </c>
      <c r="J6371" s="1" t="str">
        <f t="shared" si="1031"/>
        <v>NGR bulk stream sediment</v>
      </c>
      <c r="K6371" s="1" t="str">
        <f t="shared" si="1032"/>
        <v>&lt;177 micron (NGR)</v>
      </c>
      <c r="L6371">
        <v>15</v>
      </c>
      <c r="M6371" t="s">
        <v>61</v>
      </c>
      <c r="N6371">
        <v>286</v>
      </c>
      <c r="O6371">
        <v>177</v>
      </c>
      <c r="P6371">
        <v>22</v>
      </c>
      <c r="Q6371">
        <v>6</v>
      </c>
      <c r="R6371">
        <v>24</v>
      </c>
      <c r="S6371">
        <v>38</v>
      </c>
      <c r="T6371">
        <v>-0.2</v>
      </c>
      <c r="U6371">
        <v>4800</v>
      </c>
      <c r="V6371">
        <v>9.8000000000000007</v>
      </c>
      <c r="W6371">
        <v>0.3</v>
      </c>
      <c r="X6371">
        <v>15</v>
      </c>
      <c r="Y6371">
        <v>-2</v>
      </c>
      <c r="Z6371">
        <v>100</v>
      </c>
      <c r="AA6371">
        <v>0.2</v>
      </c>
      <c r="AB6371">
        <v>2</v>
      </c>
      <c r="AC6371">
        <v>1000</v>
      </c>
      <c r="AD6371">
        <v>95</v>
      </c>
      <c r="AE6371">
        <v>2</v>
      </c>
      <c r="AF6371">
        <v>40</v>
      </c>
      <c r="AG6371">
        <v>1.6</v>
      </c>
      <c r="AH6371">
        <v>150</v>
      </c>
    </row>
    <row r="6372" spans="1:34" hidden="1" x14ac:dyDescent="0.25">
      <c r="A6372" t="s">
        <v>24246</v>
      </c>
      <c r="B6372" t="s">
        <v>24247</v>
      </c>
      <c r="C6372" s="1" t="str">
        <f t="shared" si="1029"/>
        <v>21:0628</v>
      </c>
      <c r="D6372" s="1" t="str">
        <f t="shared" si="1030"/>
        <v>21:0196</v>
      </c>
      <c r="E6372" t="s">
        <v>24248</v>
      </c>
      <c r="F6372" t="s">
        <v>24249</v>
      </c>
      <c r="H6372">
        <v>63.462087799999999</v>
      </c>
      <c r="I6372">
        <v>-140.4419359</v>
      </c>
      <c r="J6372" s="1" t="str">
        <f t="shared" si="1031"/>
        <v>NGR bulk stream sediment</v>
      </c>
      <c r="K6372" s="1" t="str">
        <f t="shared" si="1032"/>
        <v>&lt;177 micron (NGR)</v>
      </c>
      <c r="L6372">
        <v>15</v>
      </c>
      <c r="M6372" t="s">
        <v>66</v>
      </c>
      <c r="N6372">
        <v>287</v>
      </c>
      <c r="O6372">
        <v>93</v>
      </c>
      <c r="P6372">
        <v>18</v>
      </c>
      <c r="Q6372">
        <v>9</v>
      </c>
      <c r="R6372">
        <v>19</v>
      </c>
      <c r="S6372">
        <v>8</v>
      </c>
      <c r="T6372">
        <v>-0.2</v>
      </c>
      <c r="U6372">
        <v>400</v>
      </c>
      <c r="V6372">
        <v>2.35</v>
      </c>
      <c r="W6372">
        <v>-0.2</v>
      </c>
      <c r="X6372">
        <v>4</v>
      </c>
      <c r="Y6372">
        <v>-2</v>
      </c>
      <c r="Z6372">
        <v>44</v>
      </c>
      <c r="AA6372">
        <v>0.3</v>
      </c>
      <c r="AB6372">
        <v>-1</v>
      </c>
      <c r="AC6372">
        <v>851</v>
      </c>
      <c r="AD6372">
        <v>50</v>
      </c>
      <c r="AE6372">
        <v>2</v>
      </c>
      <c r="AF6372">
        <v>11</v>
      </c>
      <c r="AG6372">
        <v>4</v>
      </c>
      <c r="AH6372">
        <v>290</v>
      </c>
    </row>
    <row r="6373" spans="1:34" hidden="1" x14ac:dyDescent="0.25">
      <c r="A6373" t="s">
        <v>24250</v>
      </c>
      <c r="B6373" t="s">
        <v>24251</v>
      </c>
      <c r="C6373" s="1" t="str">
        <f t="shared" si="1029"/>
        <v>21:0628</v>
      </c>
      <c r="D6373" s="1" t="str">
        <f t="shared" si="1030"/>
        <v>21:0196</v>
      </c>
      <c r="E6373" t="s">
        <v>24252</v>
      </c>
      <c r="F6373" t="s">
        <v>24253</v>
      </c>
      <c r="H6373">
        <v>63.455502600000003</v>
      </c>
      <c r="I6373">
        <v>-140.4638046</v>
      </c>
      <c r="J6373" s="1" t="str">
        <f t="shared" si="1031"/>
        <v>NGR bulk stream sediment</v>
      </c>
      <c r="K6373" s="1" t="str">
        <f t="shared" si="1032"/>
        <v>&lt;177 micron (NGR)</v>
      </c>
      <c r="L6373">
        <v>15</v>
      </c>
      <c r="M6373" t="s">
        <v>76</v>
      </c>
      <c r="N6373">
        <v>288</v>
      </c>
      <c r="O6373">
        <v>84</v>
      </c>
      <c r="P6373">
        <v>23</v>
      </c>
      <c r="Q6373">
        <v>16</v>
      </c>
      <c r="R6373">
        <v>20</v>
      </c>
      <c r="S6373">
        <v>8</v>
      </c>
      <c r="T6373">
        <v>-0.2</v>
      </c>
      <c r="U6373">
        <v>480</v>
      </c>
      <c r="V6373">
        <v>2.2000000000000002</v>
      </c>
      <c r="W6373">
        <v>-0.2</v>
      </c>
      <c r="X6373">
        <v>4</v>
      </c>
      <c r="Y6373">
        <v>-2</v>
      </c>
      <c r="Z6373">
        <v>40</v>
      </c>
      <c r="AA6373">
        <v>0.2</v>
      </c>
      <c r="AB6373">
        <v>1</v>
      </c>
      <c r="AC6373">
        <v>924</v>
      </c>
      <c r="AD6373">
        <v>35</v>
      </c>
      <c r="AE6373">
        <v>2</v>
      </c>
      <c r="AF6373">
        <v>8.4</v>
      </c>
      <c r="AG6373">
        <v>5.9</v>
      </c>
      <c r="AH6373">
        <v>375</v>
      </c>
    </row>
    <row r="6374" spans="1:34" hidden="1" x14ac:dyDescent="0.25">
      <c r="A6374" t="s">
        <v>24254</v>
      </c>
      <c r="B6374" t="s">
        <v>24255</v>
      </c>
      <c r="C6374" s="1" t="str">
        <f t="shared" si="1029"/>
        <v>21:0628</v>
      </c>
      <c r="D6374" s="1" t="str">
        <f t="shared" si="1030"/>
        <v>21:0196</v>
      </c>
      <c r="E6374" t="s">
        <v>24256</v>
      </c>
      <c r="F6374" t="s">
        <v>24257</v>
      </c>
      <c r="H6374">
        <v>63.428826800000003</v>
      </c>
      <c r="I6374">
        <v>-140.41266569999999</v>
      </c>
      <c r="J6374" s="1" t="str">
        <f t="shared" si="1031"/>
        <v>NGR bulk stream sediment</v>
      </c>
      <c r="K6374" s="1" t="str">
        <f t="shared" si="1032"/>
        <v>&lt;177 micron (NGR)</v>
      </c>
      <c r="L6374">
        <v>15</v>
      </c>
      <c r="M6374" t="s">
        <v>81</v>
      </c>
      <c r="N6374">
        <v>289</v>
      </c>
      <c r="O6374">
        <v>87</v>
      </c>
      <c r="P6374">
        <v>20</v>
      </c>
      <c r="Q6374">
        <v>8</v>
      </c>
      <c r="R6374">
        <v>18</v>
      </c>
      <c r="S6374">
        <v>12</v>
      </c>
      <c r="T6374">
        <v>-0.2</v>
      </c>
      <c r="U6374">
        <v>330</v>
      </c>
      <c r="V6374">
        <v>2.2999999999999998</v>
      </c>
      <c r="W6374">
        <v>-0.2</v>
      </c>
      <c r="X6374">
        <v>5</v>
      </c>
      <c r="Y6374">
        <v>-2</v>
      </c>
      <c r="Z6374">
        <v>40</v>
      </c>
      <c r="AA6374">
        <v>0.3</v>
      </c>
      <c r="AB6374">
        <v>2</v>
      </c>
      <c r="AC6374">
        <v>870</v>
      </c>
      <c r="AD6374">
        <v>35</v>
      </c>
      <c r="AE6374">
        <v>2</v>
      </c>
      <c r="AF6374">
        <v>8.6</v>
      </c>
      <c r="AG6374">
        <v>3.4</v>
      </c>
      <c r="AH6374">
        <v>340</v>
      </c>
    </row>
    <row r="6375" spans="1:34" hidden="1" x14ac:dyDescent="0.25">
      <c r="A6375" t="s">
        <v>24258</v>
      </c>
      <c r="B6375" t="s">
        <v>24259</v>
      </c>
      <c r="C6375" s="1" t="str">
        <f t="shared" si="1029"/>
        <v>21:0628</v>
      </c>
      <c r="D6375" s="1" t="str">
        <f t="shared" si="1030"/>
        <v>21:0196</v>
      </c>
      <c r="E6375" t="s">
        <v>24260</v>
      </c>
      <c r="F6375" t="s">
        <v>24261</v>
      </c>
      <c r="H6375">
        <v>63.422462299999999</v>
      </c>
      <c r="I6375">
        <v>-140.4189658</v>
      </c>
      <c r="J6375" s="1" t="str">
        <f t="shared" si="1031"/>
        <v>NGR bulk stream sediment</v>
      </c>
      <c r="K6375" s="1" t="str">
        <f t="shared" si="1032"/>
        <v>&lt;177 micron (NGR)</v>
      </c>
      <c r="L6375">
        <v>15</v>
      </c>
      <c r="M6375" t="s">
        <v>86</v>
      </c>
      <c r="N6375">
        <v>290</v>
      </c>
      <c r="O6375">
        <v>82</v>
      </c>
      <c r="P6375">
        <v>16</v>
      </c>
      <c r="Q6375">
        <v>8</v>
      </c>
      <c r="R6375">
        <v>15</v>
      </c>
      <c r="S6375">
        <v>9</v>
      </c>
      <c r="T6375">
        <v>-0.2</v>
      </c>
      <c r="U6375">
        <v>300</v>
      </c>
      <c r="V6375">
        <v>2</v>
      </c>
      <c r="W6375">
        <v>-0.2</v>
      </c>
      <c r="X6375">
        <v>3</v>
      </c>
      <c r="Y6375">
        <v>2</v>
      </c>
      <c r="Z6375">
        <v>38</v>
      </c>
      <c r="AA6375">
        <v>0.2</v>
      </c>
      <c r="AB6375">
        <v>-1</v>
      </c>
      <c r="AC6375">
        <v>737</v>
      </c>
      <c r="AD6375">
        <v>25</v>
      </c>
      <c r="AE6375">
        <v>2</v>
      </c>
      <c r="AF6375">
        <v>5</v>
      </c>
      <c r="AG6375">
        <v>3.4</v>
      </c>
      <c r="AH6375">
        <v>375</v>
      </c>
    </row>
    <row r="6376" spans="1:34" hidden="1" x14ac:dyDescent="0.25">
      <c r="A6376" t="s">
        <v>24262</v>
      </c>
      <c r="B6376" t="s">
        <v>24263</v>
      </c>
      <c r="C6376" s="1" t="str">
        <f t="shared" si="1029"/>
        <v>21:0628</v>
      </c>
      <c r="D6376" s="1" t="str">
        <f>HYPERLINK("http://geochem.nrcan.gc.ca/cdogs/content/svy/svy_e.htm", "")</f>
        <v/>
      </c>
      <c r="G6376" s="1" t="str">
        <f>HYPERLINK("http://geochem.nrcan.gc.ca/cdogs/content/cr_/cr_00077_e.htm", "77")</f>
        <v>77</v>
      </c>
      <c r="J6376" t="s">
        <v>69</v>
      </c>
      <c r="K6376" t="s">
        <v>70</v>
      </c>
      <c r="L6376">
        <v>15</v>
      </c>
      <c r="M6376" t="s">
        <v>71</v>
      </c>
      <c r="N6376">
        <v>291</v>
      </c>
      <c r="O6376">
        <v>129</v>
      </c>
      <c r="P6376">
        <v>57</v>
      </c>
      <c r="Q6376">
        <v>28</v>
      </c>
      <c r="R6376">
        <v>343</v>
      </c>
      <c r="S6376">
        <v>24</v>
      </c>
      <c r="T6376">
        <v>-0.2</v>
      </c>
      <c r="U6376">
        <v>490</v>
      </c>
      <c r="V6376">
        <v>3</v>
      </c>
      <c r="W6376">
        <v>0.7</v>
      </c>
      <c r="X6376">
        <v>27</v>
      </c>
      <c r="Y6376">
        <v>-2</v>
      </c>
      <c r="Z6376">
        <v>56</v>
      </c>
      <c r="AA6376">
        <v>0.7</v>
      </c>
      <c r="AB6376">
        <v>4</v>
      </c>
      <c r="AC6376">
        <v>683</v>
      </c>
      <c r="AD6376">
        <v>35</v>
      </c>
      <c r="AE6376">
        <v>14</v>
      </c>
      <c r="AF6376">
        <v>3</v>
      </c>
      <c r="AG6376">
        <v>18.899999999999999</v>
      </c>
      <c r="AH6376">
        <v>590</v>
      </c>
    </row>
    <row r="6377" spans="1:34" hidden="1" x14ac:dyDescent="0.25">
      <c r="A6377" t="s">
        <v>24264</v>
      </c>
      <c r="B6377" t="s">
        <v>24265</v>
      </c>
      <c r="C6377" s="1" t="str">
        <f t="shared" si="1029"/>
        <v>21:0628</v>
      </c>
      <c r="D6377" s="1" t="str">
        <f t="shared" ref="D6377:D6394" si="1033">HYPERLINK("http://geochem.nrcan.gc.ca/cdogs/content/svy/svy210196_e.htm", "21:0196")</f>
        <v>21:0196</v>
      </c>
      <c r="E6377" t="s">
        <v>24266</v>
      </c>
      <c r="F6377" t="s">
        <v>24267</v>
      </c>
      <c r="H6377">
        <v>63.428694299999997</v>
      </c>
      <c r="I6377">
        <v>-140.4356109</v>
      </c>
      <c r="J6377" s="1" t="str">
        <f t="shared" ref="J6377:J6394" si="1034">HYPERLINK("http://geochem.nrcan.gc.ca/cdogs/content/kwd/kwd020030_e.htm", "NGR bulk stream sediment")</f>
        <v>NGR bulk stream sediment</v>
      </c>
      <c r="K6377" s="1" t="str">
        <f t="shared" ref="K6377:K6394" si="1035">HYPERLINK("http://geochem.nrcan.gc.ca/cdogs/content/kwd/kwd080006_e.htm", "&lt;177 micron (NGR)")</f>
        <v>&lt;177 micron (NGR)</v>
      </c>
      <c r="L6377">
        <v>15</v>
      </c>
      <c r="M6377" t="s">
        <v>91</v>
      </c>
      <c r="N6377">
        <v>292</v>
      </c>
      <c r="O6377">
        <v>97</v>
      </c>
      <c r="P6377">
        <v>18</v>
      </c>
      <c r="Q6377">
        <v>25</v>
      </c>
      <c r="R6377">
        <v>15</v>
      </c>
      <c r="S6377">
        <v>8</v>
      </c>
      <c r="T6377">
        <v>-0.2</v>
      </c>
      <c r="U6377">
        <v>280</v>
      </c>
      <c r="V6377">
        <v>1.6</v>
      </c>
      <c r="W6377">
        <v>0.3</v>
      </c>
      <c r="X6377">
        <v>2</v>
      </c>
      <c r="Y6377">
        <v>-2</v>
      </c>
      <c r="Z6377">
        <v>31</v>
      </c>
      <c r="AA6377">
        <v>0.2</v>
      </c>
      <c r="AB6377">
        <v>-1</v>
      </c>
      <c r="AC6377">
        <v>744</v>
      </c>
      <c r="AD6377">
        <v>25</v>
      </c>
      <c r="AE6377">
        <v>2</v>
      </c>
      <c r="AF6377">
        <v>7.2</v>
      </c>
      <c r="AG6377">
        <v>5.5</v>
      </c>
      <c r="AH6377">
        <v>480</v>
      </c>
    </row>
    <row r="6378" spans="1:34" hidden="1" x14ac:dyDescent="0.25">
      <c r="A6378" t="s">
        <v>24268</v>
      </c>
      <c r="B6378" t="s">
        <v>24269</v>
      </c>
      <c r="C6378" s="1" t="str">
        <f t="shared" si="1029"/>
        <v>21:0628</v>
      </c>
      <c r="D6378" s="1" t="str">
        <f t="shared" si="1033"/>
        <v>21:0196</v>
      </c>
      <c r="E6378" t="s">
        <v>24270</v>
      </c>
      <c r="F6378" t="s">
        <v>24271</v>
      </c>
      <c r="H6378">
        <v>63.411690900000004</v>
      </c>
      <c r="I6378">
        <v>-140.4721299</v>
      </c>
      <c r="J6378" s="1" t="str">
        <f t="shared" si="1034"/>
        <v>NGR bulk stream sediment</v>
      </c>
      <c r="K6378" s="1" t="str">
        <f t="shared" si="1035"/>
        <v>&lt;177 micron (NGR)</v>
      </c>
      <c r="L6378">
        <v>15</v>
      </c>
      <c r="M6378" t="s">
        <v>96</v>
      </c>
      <c r="N6378">
        <v>293</v>
      </c>
      <c r="O6378">
        <v>301</v>
      </c>
      <c r="P6378">
        <v>40</v>
      </c>
      <c r="Q6378">
        <v>72</v>
      </c>
      <c r="R6378">
        <v>19</v>
      </c>
      <c r="S6378">
        <v>15</v>
      </c>
      <c r="T6378">
        <v>-0.2</v>
      </c>
      <c r="U6378">
        <v>2000</v>
      </c>
      <c r="V6378">
        <v>2.1</v>
      </c>
      <c r="W6378">
        <v>6.2</v>
      </c>
      <c r="X6378">
        <v>2</v>
      </c>
      <c r="Y6378">
        <v>2</v>
      </c>
      <c r="Z6378">
        <v>33</v>
      </c>
      <c r="AA6378">
        <v>-0.2</v>
      </c>
      <c r="AB6378">
        <v>-1</v>
      </c>
      <c r="AC6378">
        <v>782</v>
      </c>
      <c r="AD6378">
        <v>60</v>
      </c>
      <c r="AE6378">
        <v>2</v>
      </c>
      <c r="AF6378">
        <v>13.6</v>
      </c>
      <c r="AG6378">
        <v>17.3</v>
      </c>
      <c r="AH6378">
        <v>540</v>
      </c>
    </row>
    <row r="6379" spans="1:34" hidden="1" x14ac:dyDescent="0.25">
      <c r="A6379" t="s">
        <v>24272</v>
      </c>
      <c r="B6379" t="s">
        <v>24273</v>
      </c>
      <c r="C6379" s="1" t="str">
        <f t="shared" si="1029"/>
        <v>21:0628</v>
      </c>
      <c r="D6379" s="1" t="str">
        <f t="shared" si="1033"/>
        <v>21:0196</v>
      </c>
      <c r="E6379" t="s">
        <v>24274</v>
      </c>
      <c r="F6379" t="s">
        <v>24275</v>
      </c>
      <c r="H6379">
        <v>63.406630800000002</v>
      </c>
      <c r="I6379">
        <v>-140.46049020000001</v>
      </c>
      <c r="J6379" s="1" t="str">
        <f t="shared" si="1034"/>
        <v>NGR bulk stream sediment</v>
      </c>
      <c r="K6379" s="1" t="str">
        <f t="shared" si="1035"/>
        <v>&lt;177 micron (NGR)</v>
      </c>
      <c r="L6379">
        <v>15</v>
      </c>
      <c r="M6379" t="s">
        <v>101</v>
      </c>
      <c r="N6379">
        <v>294</v>
      </c>
      <c r="O6379">
        <v>121</v>
      </c>
      <c r="P6379">
        <v>19</v>
      </c>
      <c r="Q6379">
        <v>33</v>
      </c>
      <c r="R6379">
        <v>16</v>
      </c>
      <c r="S6379">
        <v>11</v>
      </c>
      <c r="T6379">
        <v>-0.2</v>
      </c>
      <c r="U6379">
        <v>400</v>
      </c>
      <c r="V6379">
        <v>1.68</v>
      </c>
      <c r="W6379">
        <v>0.8</v>
      </c>
      <c r="X6379">
        <v>2</v>
      </c>
      <c r="Y6379">
        <v>-2</v>
      </c>
      <c r="Z6379">
        <v>31</v>
      </c>
      <c r="AA6379">
        <v>-0.2</v>
      </c>
      <c r="AB6379">
        <v>-1</v>
      </c>
      <c r="AC6379">
        <v>874</v>
      </c>
      <c r="AD6379">
        <v>25</v>
      </c>
      <c r="AE6379">
        <v>2</v>
      </c>
      <c r="AF6379">
        <v>5.8</v>
      </c>
      <c r="AG6379">
        <v>5.2</v>
      </c>
      <c r="AH6379">
        <v>460</v>
      </c>
    </row>
    <row r="6380" spans="1:34" hidden="1" x14ac:dyDescent="0.25">
      <c r="A6380" t="s">
        <v>24276</v>
      </c>
      <c r="B6380" t="s">
        <v>24277</v>
      </c>
      <c r="C6380" s="1" t="str">
        <f t="shared" si="1029"/>
        <v>21:0628</v>
      </c>
      <c r="D6380" s="1" t="str">
        <f t="shared" si="1033"/>
        <v>21:0196</v>
      </c>
      <c r="E6380" t="s">
        <v>24278</v>
      </c>
      <c r="F6380" t="s">
        <v>24279</v>
      </c>
      <c r="H6380">
        <v>63.303615200000003</v>
      </c>
      <c r="I6380">
        <v>-140.18524110000001</v>
      </c>
      <c r="J6380" s="1" t="str">
        <f t="shared" si="1034"/>
        <v>NGR bulk stream sediment</v>
      </c>
      <c r="K6380" s="1" t="str">
        <f t="shared" si="1035"/>
        <v>&lt;177 micron (NGR)</v>
      </c>
      <c r="L6380">
        <v>15</v>
      </c>
      <c r="M6380" t="s">
        <v>106</v>
      </c>
      <c r="N6380">
        <v>295</v>
      </c>
      <c r="O6380">
        <v>98</v>
      </c>
      <c r="P6380">
        <v>28</v>
      </c>
      <c r="Q6380">
        <v>9</v>
      </c>
      <c r="R6380">
        <v>29</v>
      </c>
      <c r="S6380">
        <v>11</v>
      </c>
      <c r="T6380">
        <v>-0.2</v>
      </c>
      <c r="U6380">
        <v>340</v>
      </c>
      <c r="V6380">
        <v>3.05</v>
      </c>
      <c r="W6380">
        <v>-0.2</v>
      </c>
      <c r="X6380">
        <v>3</v>
      </c>
      <c r="Y6380">
        <v>-2</v>
      </c>
      <c r="Z6380">
        <v>46</v>
      </c>
      <c r="AA6380">
        <v>0.2</v>
      </c>
      <c r="AB6380">
        <v>-1</v>
      </c>
      <c r="AC6380">
        <v>965</v>
      </c>
      <c r="AD6380">
        <v>50</v>
      </c>
      <c r="AE6380">
        <v>2</v>
      </c>
      <c r="AF6380">
        <v>13</v>
      </c>
      <c r="AG6380">
        <v>3.3</v>
      </c>
      <c r="AH6380">
        <v>320</v>
      </c>
    </row>
    <row r="6381" spans="1:34" hidden="1" x14ac:dyDescent="0.25">
      <c r="A6381" t="s">
        <v>24280</v>
      </c>
      <c r="B6381" t="s">
        <v>24281</v>
      </c>
      <c r="C6381" s="1" t="str">
        <f t="shared" si="1029"/>
        <v>21:0628</v>
      </c>
      <c r="D6381" s="1" t="str">
        <f t="shared" si="1033"/>
        <v>21:0196</v>
      </c>
      <c r="E6381" t="s">
        <v>24282</v>
      </c>
      <c r="F6381" t="s">
        <v>24283</v>
      </c>
      <c r="H6381">
        <v>63.285229600000001</v>
      </c>
      <c r="I6381">
        <v>-140.2150106</v>
      </c>
      <c r="J6381" s="1" t="str">
        <f t="shared" si="1034"/>
        <v>NGR bulk stream sediment</v>
      </c>
      <c r="K6381" s="1" t="str">
        <f t="shared" si="1035"/>
        <v>&lt;177 micron (NGR)</v>
      </c>
      <c r="L6381">
        <v>15</v>
      </c>
      <c r="M6381" t="s">
        <v>111</v>
      </c>
      <c r="N6381">
        <v>296</v>
      </c>
      <c r="O6381">
        <v>77</v>
      </c>
      <c r="P6381">
        <v>20</v>
      </c>
      <c r="Q6381">
        <v>7</v>
      </c>
      <c r="R6381">
        <v>20</v>
      </c>
      <c r="S6381">
        <v>9</v>
      </c>
      <c r="T6381">
        <v>-0.2</v>
      </c>
      <c r="U6381">
        <v>370</v>
      </c>
      <c r="V6381">
        <v>2.15</v>
      </c>
      <c r="W6381">
        <v>-0.2</v>
      </c>
      <c r="X6381">
        <v>3</v>
      </c>
      <c r="Y6381">
        <v>-2</v>
      </c>
      <c r="Z6381">
        <v>43</v>
      </c>
      <c r="AA6381">
        <v>0.2</v>
      </c>
      <c r="AB6381">
        <v>-1</v>
      </c>
      <c r="AC6381">
        <v>875</v>
      </c>
      <c r="AD6381">
        <v>25</v>
      </c>
      <c r="AE6381">
        <v>2</v>
      </c>
      <c r="AF6381">
        <v>8.6</v>
      </c>
      <c r="AG6381">
        <v>3.6</v>
      </c>
      <c r="AH6381">
        <v>105</v>
      </c>
    </row>
    <row r="6382" spans="1:34" hidden="1" x14ac:dyDescent="0.25">
      <c r="A6382" t="s">
        <v>24284</v>
      </c>
      <c r="B6382" t="s">
        <v>24285</v>
      </c>
      <c r="C6382" s="1" t="str">
        <f t="shared" si="1029"/>
        <v>21:0628</v>
      </c>
      <c r="D6382" s="1" t="str">
        <f t="shared" si="1033"/>
        <v>21:0196</v>
      </c>
      <c r="E6382" t="s">
        <v>24286</v>
      </c>
      <c r="F6382" t="s">
        <v>24287</v>
      </c>
      <c r="H6382">
        <v>63.286861299999998</v>
      </c>
      <c r="I6382">
        <v>-140.23115720000001</v>
      </c>
      <c r="J6382" s="1" t="str">
        <f t="shared" si="1034"/>
        <v>NGR bulk stream sediment</v>
      </c>
      <c r="K6382" s="1" t="str">
        <f t="shared" si="1035"/>
        <v>&lt;177 micron (NGR)</v>
      </c>
      <c r="L6382">
        <v>15</v>
      </c>
      <c r="M6382" t="s">
        <v>116</v>
      </c>
      <c r="N6382">
        <v>297</v>
      </c>
      <c r="O6382">
        <v>73</v>
      </c>
      <c r="P6382">
        <v>16</v>
      </c>
      <c r="Q6382">
        <v>5</v>
      </c>
      <c r="R6382">
        <v>15</v>
      </c>
      <c r="S6382">
        <v>9</v>
      </c>
      <c r="T6382">
        <v>-0.2</v>
      </c>
      <c r="U6382">
        <v>210</v>
      </c>
      <c r="V6382">
        <v>2</v>
      </c>
      <c r="W6382">
        <v>-0.2</v>
      </c>
      <c r="X6382">
        <v>2</v>
      </c>
      <c r="Y6382">
        <v>-2</v>
      </c>
      <c r="Z6382">
        <v>37</v>
      </c>
      <c r="AA6382">
        <v>0.2</v>
      </c>
      <c r="AB6382">
        <v>-1</v>
      </c>
      <c r="AC6382">
        <v>809</v>
      </c>
      <c r="AD6382">
        <v>10</v>
      </c>
      <c r="AE6382">
        <v>2</v>
      </c>
      <c r="AF6382">
        <v>2.8</v>
      </c>
      <c r="AG6382">
        <v>2.1</v>
      </c>
      <c r="AH6382">
        <v>280</v>
      </c>
    </row>
    <row r="6383" spans="1:34" hidden="1" x14ac:dyDescent="0.25">
      <c r="A6383" t="s">
        <v>24288</v>
      </c>
      <c r="B6383" t="s">
        <v>24289</v>
      </c>
      <c r="C6383" s="1" t="str">
        <f t="shared" si="1029"/>
        <v>21:0628</v>
      </c>
      <c r="D6383" s="1" t="str">
        <f t="shared" si="1033"/>
        <v>21:0196</v>
      </c>
      <c r="E6383" t="s">
        <v>24290</v>
      </c>
      <c r="F6383" t="s">
        <v>24291</v>
      </c>
      <c r="H6383">
        <v>63.270009199999997</v>
      </c>
      <c r="I6383">
        <v>-140.2120966</v>
      </c>
      <c r="J6383" s="1" t="str">
        <f t="shared" si="1034"/>
        <v>NGR bulk stream sediment</v>
      </c>
      <c r="K6383" s="1" t="str">
        <f t="shared" si="1035"/>
        <v>&lt;177 micron (NGR)</v>
      </c>
      <c r="L6383">
        <v>15</v>
      </c>
      <c r="M6383" t="s">
        <v>121</v>
      </c>
      <c r="N6383">
        <v>298</v>
      </c>
      <c r="O6383">
        <v>67</v>
      </c>
      <c r="P6383">
        <v>16</v>
      </c>
      <c r="Q6383">
        <v>-2</v>
      </c>
      <c r="R6383">
        <v>12</v>
      </c>
      <c r="S6383">
        <v>3</v>
      </c>
      <c r="T6383">
        <v>-0.2</v>
      </c>
      <c r="U6383">
        <v>50</v>
      </c>
      <c r="V6383">
        <v>0.52</v>
      </c>
      <c r="W6383">
        <v>0.3</v>
      </c>
      <c r="X6383">
        <v>1</v>
      </c>
      <c r="Y6383">
        <v>-2</v>
      </c>
      <c r="Z6383">
        <v>10</v>
      </c>
      <c r="AA6383">
        <v>-0.2</v>
      </c>
      <c r="AB6383">
        <v>-1</v>
      </c>
      <c r="AC6383">
        <v>147</v>
      </c>
      <c r="AD6383">
        <v>60</v>
      </c>
      <c r="AE6383">
        <v>2</v>
      </c>
      <c r="AF6383">
        <v>81.400000000000006</v>
      </c>
      <c r="AG6383">
        <v>1.5</v>
      </c>
      <c r="AH6383">
        <v>320</v>
      </c>
    </row>
    <row r="6384" spans="1:34" hidden="1" x14ac:dyDescent="0.25">
      <c r="A6384" t="s">
        <v>24292</v>
      </c>
      <c r="B6384" t="s">
        <v>24293</v>
      </c>
      <c r="C6384" s="1" t="str">
        <f t="shared" si="1029"/>
        <v>21:0628</v>
      </c>
      <c r="D6384" s="1" t="str">
        <f t="shared" si="1033"/>
        <v>21:0196</v>
      </c>
      <c r="E6384" t="s">
        <v>24294</v>
      </c>
      <c r="F6384" t="s">
        <v>24295</v>
      </c>
      <c r="H6384">
        <v>63.258976599999997</v>
      </c>
      <c r="I6384">
        <v>-140.2655651</v>
      </c>
      <c r="J6384" s="1" t="str">
        <f t="shared" si="1034"/>
        <v>NGR bulk stream sediment</v>
      </c>
      <c r="K6384" s="1" t="str">
        <f t="shared" si="1035"/>
        <v>&lt;177 micron (NGR)</v>
      </c>
      <c r="L6384">
        <v>15</v>
      </c>
      <c r="M6384" t="s">
        <v>126</v>
      </c>
      <c r="N6384">
        <v>299</v>
      </c>
      <c r="O6384">
        <v>69</v>
      </c>
      <c r="P6384">
        <v>29</v>
      </c>
      <c r="Q6384">
        <v>9</v>
      </c>
      <c r="R6384">
        <v>17</v>
      </c>
      <c r="S6384">
        <v>7</v>
      </c>
      <c r="T6384">
        <v>-0.2</v>
      </c>
      <c r="U6384">
        <v>210</v>
      </c>
      <c r="V6384">
        <v>1.68</v>
      </c>
      <c r="W6384">
        <v>-0.2</v>
      </c>
      <c r="X6384">
        <v>1</v>
      </c>
      <c r="Y6384">
        <v>-2</v>
      </c>
      <c r="Z6384">
        <v>35</v>
      </c>
      <c r="AA6384">
        <v>0.3</v>
      </c>
      <c r="AB6384">
        <v>-1</v>
      </c>
      <c r="AC6384">
        <v>696</v>
      </c>
      <c r="AD6384">
        <v>50</v>
      </c>
      <c r="AE6384">
        <v>2</v>
      </c>
      <c r="AF6384">
        <v>16.399999999999999</v>
      </c>
      <c r="AG6384">
        <v>3</v>
      </c>
      <c r="AH6384">
        <v>320</v>
      </c>
    </row>
    <row r="6385" spans="1:34" hidden="1" x14ac:dyDescent="0.25">
      <c r="A6385" t="s">
        <v>24296</v>
      </c>
      <c r="B6385" t="s">
        <v>24297</v>
      </c>
      <c r="C6385" s="1" t="str">
        <f t="shared" si="1029"/>
        <v>21:0628</v>
      </c>
      <c r="D6385" s="1" t="str">
        <f t="shared" si="1033"/>
        <v>21:0196</v>
      </c>
      <c r="E6385" t="s">
        <v>24298</v>
      </c>
      <c r="F6385" t="s">
        <v>24299</v>
      </c>
      <c r="H6385">
        <v>63.221884000000003</v>
      </c>
      <c r="I6385">
        <v>-140.24203600000001</v>
      </c>
      <c r="J6385" s="1" t="str">
        <f t="shared" si="1034"/>
        <v>NGR bulk stream sediment</v>
      </c>
      <c r="K6385" s="1" t="str">
        <f t="shared" si="1035"/>
        <v>&lt;177 micron (NGR)</v>
      </c>
      <c r="L6385">
        <v>15</v>
      </c>
      <c r="M6385" t="s">
        <v>131</v>
      </c>
      <c r="N6385">
        <v>300</v>
      </c>
      <c r="O6385">
        <v>66</v>
      </c>
      <c r="P6385">
        <v>19</v>
      </c>
      <c r="Q6385">
        <v>6</v>
      </c>
      <c r="R6385">
        <v>45</v>
      </c>
      <c r="S6385">
        <v>7</v>
      </c>
      <c r="T6385">
        <v>-0.2</v>
      </c>
      <c r="U6385">
        <v>260</v>
      </c>
      <c r="V6385">
        <v>1.76</v>
      </c>
      <c r="W6385">
        <v>-0.2</v>
      </c>
      <c r="X6385">
        <v>2</v>
      </c>
      <c r="Y6385">
        <v>-2</v>
      </c>
      <c r="Z6385">
        <v>33</v>
      </c>
      <c r="AA6385">
        <v>-0.2</v>
      </c>
      <c r="AB6385">
        <v>2</v>
      </c>
      <c r="AC6385">
        <v>910</v>
      </c>
      <c r="AD6385">
        <v>25</v>
      </c>
      <c r="AE6385">
        <v>2</v>
      </c>
      <c r="AF6385">
        <v>10.199999999999999</v>
      </c>
      <c r="AG6385">
        <v>2.9</v>
      </c>
      <c r="AH6385">
        <v>330</v>
      </c>
    </row>
    <row r="6386" spans="1:34" hidden="1" x14ac:dyDescent="0.25">
      <c r="A6386" t="s">
        <v>24300</v>
      </c>
      <c r="B6386" t="s">
        <v>24301</v>
      </c>
      <c r="C6386" s="1" t="str">
        <f t="shared" si="1029"/>
        <v>21:0628</v>
      </c>
      <c r="D6386" s="1" t="str">
        <f t="shared" si="1033"/>
        <v>21:0196</v>
      </c>
      <c r="E6386" t="s">
        <v>24302</v>
      </c>
      <c r="F6386" t="s">
        <v>24303</v>
      </c>
      <c r="H6386">
        <v>63.224401999999998</v>
      </c>
      <c r="I6386">
        <v>-140.22957450000001</v>
      </c>
      <c r="J6386" s="1" t="str">
        <f t="shared" si="1034"/>
        <v>NGR bulk stream sediment</v>
      </c>
      <c r="K6386" s="1" t="str">
        <f t="shared" si="1035"/>
        <v>&lt;177 micron (NGR)</v>
      </c>
      <c r="L6386">
        <v>16</v>
      </c>
      <c r="M6386" t="s">
        <v>38</v>
      </c>
      <c r="N6386">
        <v>301</v>
      </c>
      <c r="O6386">
        <v>65</v>
      </c>
      <c r="P6386">
        <v>22</v>
      </c>
      <c r="Q6386">
        <v>6</v>
      </c>
      <c r="R6386">
        <v>23</v>
      </c>
      <c r="S6386">
        <v>9</v>
      </c>
      <c r="T6386">
        <v>-0.2</v>
      </c>
      <c r="U6386">
        <v>280</v>
      </c>
      <c r="V6386">
        <v>2</v>
      </c>
      <c r="W6386">
        <v>-0.2</v>
      </c>
      <c r="X6386">
        <v>3</v>
      </c>
      <c r="Y6386">
        <v>-2</v>
      </c>
      <c r="Z6386">
        <v>39</v>
      </c>
      <c r="AA6386">
        <v>0.2</v>
      </c>
      <c r="AB6386">
        <v>1</v>
      </c>
      <c r="AC6386">
        <v>727</v>
      </c>
      <c r="AD6386">
        <v>25</v>
      </c>
      <c r="AE6386">
        <v>2</v>
      </c>
      <c r="AF6386">
        <v>7.4</v>
      </c>
      <c r="AG6386">
        <v>2.7</v>
      </c>
      <c r="AH6386">
        <v>280</v>
      </c>
    </row>
    <row r="6387" spans="1:34" hidden="1" x14ac:dyDescent="0.25">
      <c r="A6387" t="s">
        <v>24304</v>
      </c>
      <c r="B6387" t="s">
        <v>24305</v>
      </c>
      <c r="C6387" s="1" t="str">
        <f t="shared" si="1029"/>
        <v>21:0628</v>
      </c>
      <c r="D6387" s="1" t="str">
        <f t="shared" si="1033"/>
        <v>21:0196</v>
      </c>
      <c r="E6387" t="s">
        <v>24302</v>
      </c>
      <c r="F6387" t="s">
        <v>24306</v>
      </c>
      <c r="H6387">
        <v>63.224401999999998</v>
      </c>
      <c r="I6387">
        <v>-140.22957450000001</v>
      </c>
      <c r="J6387" s="1" t="str">
        <f t="shared" si="1034"/>
        <v>NGR bulk stream sediment</v>
      </c>
      <c r="K6387" s="1" t="str">
        <f t="shared" si="1035"/>
        <v>&lt;177 micron (NGR)</v>
      </c>
      <c r="L6387">
        <v>16</v>
      </c>
      <c r="M6387" t="s">
        <v>47</v>
      </c>
      <c r="N6387">
        <v>302</v>
      </c>
      <c r="O6387">
        <v>64</v>
      </c>
      <c r="P6387">
        <v>21</v>
      </c>
      <c r="Q6387">
        <v>5</v>
      </c>
      <c r="R6387">
        <v>22</v>
      </c>
      <c r="S6387">
        <v>7</v>
      </c>
      <c r="T6387">
        <v>-0.2</v>
      </c>
      <c r="U6387">
        <v>280</v>
      </c>
      <c r="V6387">
        <v>2.0499999999999998</v>
      </c>
      <c r="W6387">
        <v>-0.2</v>
      </c>
      <c r="X6387">
        <v>3</v>
      </c>
      <c r="Y6387">
        <v>-2</v>
      </c>
      <c r="Z6387">
        <v>39</v>
      </c>
      <c r="AA6387">
        <v>0.3</v>
      </c>
      <c r="AB6387">
        <v>1</v>
      </c>
      <c r="AC6387">
        <v>731</v>
      </c>
      <c r="AD6387">
        <v>35</v>
      </c>
      <c r="AE6387">
        <v>2</v>
      </c>
      <c r="AF6387">
        <v>7.2</v>
      </c>
      <c r="AG6387">
        <v>2.8</v>
      </c>
      <c r="AH6387">
        <v>320</v>
      </c>
    </row>
    <row r="6388" spans="1:34" hidden="1" x14ac:dyDescent="0.25">
      <c r="A6388" t="s">
        <v>24307</v>
      </c>
      <c r="B6388" t="s">
        <v>24308</v>
      </c>
      <c r="C6388" s="1" t="str">
        <f t="shared" si="1029"/>
        <v>21:0628</v>
      </c>
      <c r="D6388" s="1" t="str">
        <f t="shared" si="1033"/>
        <v>21:0196</v>
      </c>
      <c r="E6388" t="s">
        <v>24302</v>
      </c>
      <c r="F6388" t="s">
        <v>24309</v>
      </c>
      <c r="H6388">
        <v>63.224401999999998</v>
      </c>
      <c r="I6388">
        <v>-140.22957450000001</v>
      </c>
      <c r="J6388" s="1" t="str">
        <f t="shared" si="1034"/>
        <v>NGR bulk stream sediment</v>
      </c>
      <c r="K6388" s="1" t="str">
        <f t="shared" si="1035"/>
        <v>&lt;177 micron (NGR)</v>
      </c>
      <c r="L6388">
        <v>16</v>
      </c>
      <c r="M6388" t="s">
        <v>51</v>
      </c>
      <c r="N6388">
        <v>303</v>
      </c>
      <c r="O6388">
        <v>63</v>
      </c>
      <c r="P6388">
        <v>17</v>
      </c>
      <c r="Q6388">
        <v>9</v>
      </c>
      <c r="R6388">
        <v>20</v>
      </c>
      <c r="S6388">
        <v>5</v>
      </c>
      <c r="T6388">
        <v>-0.2</v>
      </c>
      <c r="U6388">
        <v>230</v>
      </c>
      <c r="V6388">
        <v>1.72</v>
      </c>
      <c r="W6388">
        <v>-0.2</v>
      </c>
      <c r="X6388">
        <v>2</v>
      </c>
      <c r="Y6388">
        <v>-2</v>
      </c>
      <c r="Z6388">
        <v>31</v>
      </c>
      <c r="AA6388">
        <v>0.2</v>
      </c>
      <c r="AB6388">
        <v>2</v>
      </c>
      <c r="AC6388">
        <v>740</v>
      </c>
      <c r="AD6388">
        <v>30</v>
      </c>
      <c r="AE6388">
        <v>2</v>
      </c>
      <c r="AF6388">
        <v>5.8</v>
      </c>
      <c r="AG6388">
        <v>3.1</v>
      </c>
      <c r="AH6388">
        <v>320</v>
      </c>
    </row>
    <row r="6389" spans="1:34" hidden="1" x14ac:dyDescent="0.25">
      <c r="A6389" t="s">
        <v>24310</v>
      </c>
      <c r="B6389" t="s">
        <v>24311</v>
      </c>
      <c r="C6389" s="1" t="str">
        <f t="shared" si="1029"/>
        <v>21:0628</v>
      </c>
      <c r="D6389" s="1" t="str">
        <f t="shared" si="1033"/>
        <v>21:0196</v>
      </c>
      <c r="E6389" t="s">
        <v>24312</v>
      </c>
      <c r="F6389" t="s">
        <v>24313</v>
      </c>
      <c r="H6389">
        <v>63.176777199999997</v>
      </c>
      <c r="I6389">
        <v>-140.18741750000001</v>
      </c>
      <c r="J6389" s="1" t="str">
        <f t="shared" si="1034"/>
        <v>NGR bulk stream sediment</v>
      </c>
      <c r="K6389" s="1" t="str">
        <f t="shared" si="1035"/>
        <v>&lt;177 micron (NGR)</v>
      </c>
      <c r="L6389">
        <v>16</v>
      </c>
      <c r="M6389" t="s">
        <v>43</v>
      </c>
      <c r="N6389">
        <v>304</v>
      </c>
      <c r="O6389">
        <v>101</v>
      </c>
      <c r="P6389">
        <v>34</v>
      </c>
      <c r="Q6389">
        <v>9</v>
      </c>
      <c r="R6389">
        <v>19</v>
      </c>
      <c r="S6389">
        <v>10</v>
      </c>
      <c r="T6389">
        <v>-0.2</v>
      </c>
      <c r="U6389">
        <v>310</v>
      </c>
      <c r="V6389">
        <v>1.64</v>
      </c>
      <c r="W6389">
        <v>0.2</v>
      </c>
      <c r="X6389">
        <v>2</v>
      </c>
      <c r="Y6389">
        <v>-2</v>
      </c>
      <c r="Z6389">
        <v>32</v>
      </c>
      <c r="AA6389">
        <v>0.3</v>
      </c>
      <c r="AB6389">
        <v>-1</v>
      </c>
      <c r="AC6389">
        <v>585</v>
      </c>
      <c r="AD6389">
        <v>75</v>
      </c>
      <c r="AE6389">
        <v>2</v>
      </c>
      <c r="AF6389">
        <v>36.799999999999997</v>
      </c>
      <c r="AG6389">
        <v>2.2000000000000002</v>
      </c>
      <c r="AH6389">
        <v>215</v>
      </c>
    </row>
    <row r="6390" spans="1:34" hidden="1" x14ac:dyDescent="0.25">
      <c r="A6390" t="s">
        <v>24314</v>
      </c>
      <c r="B6390" t="s">
        <v>24315</v>
      </c>
      <c r="C6390" s="1" t="str">
        <f t="shared" si="1029"/>
        <v>21:0628</v>
      </c>
      <c r="D6390" s="1" t="str">
        <f t="shared" si="1033"/>
        <v>21:0196</v>
      </c>
      <c r="E6390" t="s">
        <v>24316</v>
      </c>
      <c r="F6390" t="s">
        <v>24317</v>
      </c>
      <c r="H6390">
        <v>63.177521400000003</v>
      </c>
      <c r="I6390">
        <v>-140.1732729</v>
      </c>
      <c r="J6390" s="1" t="str">
        <f t="shared" si="1034"/>
        <v>NGR bulk stream sediment</v>
      </c>
      <c r="K6390" s="1" t="str">
        <f t="shared" si="1035"/>
        <v>&lt;177 micron (NGR)</v>
      </c>
      <c r="L6390">
        <v>16</v>
      </c>
      <c r="M6390" t="s">
        <v>56</v>
      </c>
      <c r="N6390">
        <v>305</v>
      </c>
      <c r="O6390">
        <v>65</v>
      </c>
      <c r="P6390">
        <v>13</v>
      </c>
      <c r="Q6390">
        <v>4</v>
      </c>
      <c r="R6390">
        <v>9</v>
      </c>
      <c r="S6390">
        <v>17</v>
      </c>
      <c r="T6390">
        <v>-0.2</v>
      </c>
      <c r="U6390">
        <v>2200</v>
      </c>
      <c r="V6390">
        <v>2.5</v>
      </c>
      <c r="W6390">
        <v>0.2</v>
      </c>
      <c r="X6390">
        <v>19</v>
      </c>
      <c r="Y6390">
        <v>-2</v>
      </c>
      <c r="Z6390">
        <v>5</v>
      </c>
      <c r="AA6390">
        <v>-0.2</v>
      </c>
      <c r="AB6390">
        <v>-1</v>
      </c>
      <c r="AC6390">
        <v>163</v>
      </c>
      <c r="AD6390">
        <v>120</v>
      </c>
      <c r="AE6390">
        <v>2</v>
      </c>
      <c r="AF6390">
        <v>78.2</v>
      </c>
      <c r="AG6390">
        <v>-0.5</v>
      </c>
      <c r="AH6390">
        <v>65</v>
      </c>
    </row>
    <row r="6391" spans="1:34" hidden="1" x14ac:dyDescent="0.25">
      <c r="A6391" t="s">
        <v>24318</v>
      </c>
      <c r="B6391" t="s">
        <v>24319</v>
      </c>
      <c r="C6391" s="1" t="str">
        <f t="shared" si="1029"/>
        <v>21:0628</v>
      </c>
      <c r="D6391" s="1" t="str">
        <f t="shared" si="1033"/>
        <v>21:0196</v>
      </c>
      <c r="E6391" t="s">
        <v>24320</v>
      </c>
      <c r="F6391" t="s">
        <v>24321</v>
      </c>
      <c r="H6391">
        <v>63.162379899999998</v>
      </c>
      <c r="I6391">
        <v>-140.12238170000001</v>
      </c>
      <c r="J6391" s="1" t="str">
        <f t="shared" si="1034"/>
        <v>NGR bulk stream sediment</v>
      </c>
      <c r="K6391" s="1" t="str">
        <f t="shared" si="1035"/>
        <v>&lt;177 micron (NGR)</v>
      </c>
      <c r="L6391">
        <v>16</v>
      </c>
      <c r="M6391" t="s">
        <v>61</v>
      </c>
      <c r="N6391">
        <v>306</v>
      </c>
      <c r="O6391">
        <v>73</v>
      </c>
      <c r="P6391">
        <v>15</v>
      </c>
      <c r="Q6391">
        <v>8</v>
      </c>
      <c r="R6391">
        <v>23</v>
      </c>
      <c r="S6391">
        <v>9</v>
      </c>
      <c r="T6391">
        <v>-0.2</v>
      </c>
      <c r="U6391">
        <v>240</v>
      </c>
      <c r="V6391">
        <v>1.8</v>
      </c>
      <c r="W6391">
        <v>-0.2</v>
      </c>
      <c r="X6391">
        <v>2</v>
      </c>
      <c r="Y6391">
        <v>-2</v>
      </c>
      <c r="Z6391">
        <v>28</v>
      </c>
      <c r="AA6391">
        <v>-0.2</v>
      </c>
      <c r="AB6391">
        <v>1</v>
      </c>
      <c r="AC6391">
        <v>959</v>
      </c>
      <c r="AD6391">
        <v>35</v>
      </c>
      <c r="AE6391">
        <v>2</v>
      </c>
      <c r="AF6391">
        <v>5</v>
      </c>
      <c r="AG6391">
        <v>4.5</v>
      </c>
      <c r="AH6391">
        <v>375</v>
      </c>
    </row>
    <row r="6392" spans="1:34" hidden="1" x14ac:dyDescent="0.25">
      <c r="A6392" t="s">
        <v>24322</v>
      </c>
      <c r="B6392" t="s">
        <v>24323</v>
      </c>
      <c r="C6392" s="1" t="str">
        <f t="shared" si="1029"/>
        <v>21:0628</v>
      </c>
      <c r="D6392" s="1" t="str">
        <f t="shared" si="1033"/>
        <v>21:0196</v>
      </c>
      <c r="E6392" t="s">
        <v>24324</v>
      </c>
      <c r="F6392" t="s">
        <v>24325</v>
      </c>
      <c r="H6392">
        <v>63.161768600000002</v>
      </c>
      <c r="I6392">
        <v>-140.10494879999999</v>
      </c>
      <c r="J6392" s="1" t="str">
        <f t="shared" si="1034"/>
        <v>NGR bulk stream sediment</v>
      </c>
      <c r="K6392" s="1" t="str">
        <f t="shared" si="1035"/>
        <v>&lt;177 micron (NGR)</v>
      </c>
      <c r="L6392">
        <v>16</v>
      </c>
      <c r="M6392" t="s">
        <v>66</v>
      </c>
      <c r="N6392">
        <v>307</v>
      </c>
      <c r="O6392">
        <v>72</v>
      </c>
      <c r="P6392">
        <v>13</v>
      </c>
      <c r="Q6392">
        <v>9</v>
      </c>
      <c r="R6392">
        <v>24</v>
      </c>
      <c r="S6392">
        <v>10</v>
      </c>
      <c r="T6392">
        <v>-0.2</v>
      </c>
      <c r="U6392">
        <v>250</v>
      </c>
      <c r="V6392">
        <v>2.2000000000000002</v>
      </c>
      <c r="W6392">
        <v>-0.2</v>
      </c>
      <c r="X6392">
        <v>3</v>
      </c>
      <c r="Y6392">
        <v>-2</v>
      </c>
      <c r="Z6392">
        <v>28</v>
      </c>
      <c r="AA6392">
        <v>-0.2</v>
      </c>
      <c r="AB6392">
        <v>1</v>
      </c>
      <c r="AC6392">
        <v>1020</v>
      </c>
      <c r="AD6392">
        <v>25</v>
      </c>
      <c r="AE6392">
        <v>2</v>
      </c>
      <c r="AF6392">
        <v>4</v>
      </c>
      <c r="AG6392">
        <v>3.5</v>
      </c>
      <c r="AH6392">
        <v>520</v>
      </c>
    </row>
    <row r="6393" spans="1:34" hidden="1" x14ac:dyDescent="0.25">
      <c r="A6393" t="s">
        <v>24326</v>
      </c>
      <c r="B6393" t="s">
        <v>24327</v>
      </c>
      <c r="C6393" s="1" t="str">
        <f t="shared" si="1029"/>
        <v>21:0628</v>
      </c>
      <c r="D6393" s="1" t="str">
        <f t="shared" si="1033"/>
        <v>21:0196</v>
      </c>
      <c r="E6393" t="s">
        <v>24328</v>
      </c>
      <c r="F6393" t="s">
        <v>24329</v>
      </c>
      <c r="H6393">
        <v>63.147190399999999</v>
      </c>
      <c r="I6393">
        <v>-140.09617080000001</v>
      </c>
      <c r="J6393" s="1" t="str">
        <f t="shared" si="1034"/>
        <v>NGR bulk stream sediment</v>
      </c>
      <c r="K6393" s="1" t="str">
        <f t="shared" si="1035"/>
        <v>&lt;177 micron (NGR)</v>
      </c>
      <c r="L6393">
        <v>16</v>
      </c>
      <c r="M6393" t="s">
        <v>76</v>
      </c>
      <c r="N6393">
        <v>308</v>
      </c>
      <c r="O6393">
        <v>75</v>
      </c>
      <c r="P6393">
        <v>18</v>
      </c>
      <c r="Q6393">
        <v>12</v>
      </c>
      <c r="R6393">
        <v>24</v>
      </c>
      <c r="S6393">
        <v>11</v>
      </c>
      <c r="T6393">
        <v>-0.2</v>
      </c>
      <c r="U6393">
        <v>400</v>
      </c>
      <c r="V6393">
        <v>2.4</v>
      </c>
      <c r="W6393">
        <v>0.2</v>
      </c>
      <c r="X6393">
        <v>3</v>
      </c>
      <c r="Y6393">
        <v>-2</v>
      </c>
      <c r="Z6393">
        <v>37</v>
      </c>
      <c r="AA6393">
        <v>0.6</v>
      </c>
      <c r="AB6393">
        <v>-1</v>
      </c>
      <c r="AC6393">
        <v>752</v>
      </c>
      <c r="AD6393">
        <v>50</v>
      </c>
      <c r="AE6393">
        <v>2</v>
      </c>
      <c r="AF6393">
        <v>8.8000000000000007</v>
      </c>
      <c r="AG6393">
        <v>7.3</v>
      </c>
      <c r="AH6393">
        <v>405</v>
      </c>
    </row>
    <row r="6394" spans="1:34" hidden="1" x14ac:dyDescent="0.25">
      <c r="A6394" t="s">
        <v>24330</v>
      </c>
      <c r="B6394" t="s">
        <v>24331</v>
      </c>
      <c r="C6394" s="1" t="str">
        <f t="shared" si="1029"/>
        <v>21:0628</v>
      </c>
      <c r="D6394" s="1" t="str">
        <f t="shared" si="1033"/>
        <v>21:0196</v>
      </c>
      <c r="E6394" t="s">
        <v>24332</v>
      </c>
      <c r="F6394" t="s">
        <v>24333</v>
      </c>
      <c r="H6394">
        <v>63.136733499999998</v>
      </c>
      <c r="I6394">
        <v>-140.03740250000001</v>
      </c>
      <c r="J6394" s="1" t="str">
        <f t="shared" si="1034"/>
        <v>NGR bulk stream sediment</v>
      </c>
      <c r="K6394" s="1" t="str">
        <f t="shared" si="1035"/>
        <v>&lt;177 micron (NGR)</v>
      </c>
      <c r="L6394">
        <v>16</v>
      </c>
      <c r="M6394" t="s">
        <v>81</v>
      </c>
      <c r="N6394">
        <v>309</v>
      </c>
      <c r="O6394">
        <v>66</v>
      </c>
      <c r="P6394">
        <v>19</v>
      </c>
      <c r="Q6394">
        <v>12</v>
      </c>
      <c r="R6394">
        <v>26</v>
      </c>
      <c r="S6394">
        <v>9</v>
      </c>
      <c r="T6394">
        <v>-0.2</v>
      </c>
      <c r="U6394">
        <v>390</v>
      </c>
      <c r="V6394">
        <v>1.68</v>
      </c>
      <c r="W6394">
        <v>0.2</v>
      </c>
      <c r="X6394">
        <v>2</v>
      </c>
      <c r="Y6394">
        <v>-2</v>
      </c>
      <c r="Z6394">
        <v>26</v>
      </c>
      <c r="AA6394">
        <v>-0.2</v>
      </c>
      <c r="AB6394">
        <v>4</v>
      </c>
      <c r="AC6394">
        <v>979</v>
      </c>
      <c r="AD6394">
        <v>35</v>
      </c>
      <c r="AE6394">
        <v>2</v>
      </c>
      <c r="AF6394">
        <v>15</v>
      </c>
      <c r="AG6394">
        <v>4</v>
      </c>
      <c r="AH6394">
        <v>345</v>
      </c>
    </row>
    <row r="6395" spans="1:34" hidden="1" x14ac:dyDescent="0.25">
      <c r="A6395" t="s">
        <v>24334</v>
      </c>
      <c r="B6395" t="s">
        <v>24335</v>
      </c>
      <c r="C6395" s="1" t="str">
        <f t="shared" si="1029"/>
        <v>21:0628</v>
      </c>
      <c r="D6395" s="1" t="str">
        <f>HYPERLINK("http://geochem.nrcan.gc.ca/cdogs/content/svy/svy_e.htm", "")</f>
        <v/>
      </c>
      <c r="G6395" s="1" t="str">
        <f>HYPERLINK("http://geochem.nrcan.gc.ca/cdogs/content/cr_/cr_00078_e.htm", "78")</f>
        <v>78</v>
      </c>
      <c r="J6395" t="s">
        <v>69</v>
      </c>
      <c r="K6395" t="s">
        <v>70</v>
      </c>
      <c r="L6395">
        <v>16</v>
      </c>
      <c r="M6395" t="s">
        <v>71</v>
      </c>
      <c r="N6395">
        <v>310</v>
      </c>
      <c r="O6395">
        <v>89</v>
      </c>
      <c r="P6395">
        <v>34</v>
      </c>
      <c r="Q6395">
        <v>17</v>
      </c>
      <c r="R6395">
        <v>271</v>
      </c>
      <c r="S6395">
        <v>21</v>
      </c>
      <c r="T6395">
        <v>-0.2</v>
      </c>
      <c r="U6395">
        <v>380</v>
      </c>
      <c r="V6395">
        <v>2.4</v>
      </c>
      <c r="W6395">
        <v>0.6</v>
      </c>
      <c r="X6395">
        <v>24</v>
      </c>
      <c r="Y6395">
        <v>2</v>
      </c>
      <c r="Z6395">
        <v>34</v>
      </c>
      <c r="AA6395">
        <v>0.3</v>
      </c>
      <c r="AB6395">
        <v>-1</v>
      </c>
      <c r="AC6395">
        <v>716</v>
      </c>
      <c r="AD6395">
        <v>25</v>
      </c>
      <c r="AE6395">
        <v>12</v>
      </c>
      <c r="AF6395">
        <v>3</v>
      </c>
      <c r="AG6395">
        <v>11.7</v>
      </c>
      <c r="AH6395">
        <v>520</v>
      </c>
    </row>
    <row r="6396" spans="1:34" hidden="1" x14ac:dyDescent="0.25">
      <c r="A6396" t="s">
        <v>24336</v>
      </c>
      <c r="B6396" t="s">
        <v>24337</v>
      </c>
      <c r="C6396" s="1" t="str">
        <f t="shared" si="1029"/>
        <v>21:0628</v>
      </c>
      <c r="D6396" s="1" t="str">
        <f t="shared" ref="D6396:D6406" si="1036">HYPERLINK("http://geochem.nrcan.gc.ca/cdogs/content/svy/svy210196_e.htm", "21:0196")</f>
        <v>21:0196</v>
      </c>
      <c r="E6396" t="s">
        <v>24338</v>
      </c>
      <c r="F6396" t="s">
        <v>24339</v>
      </c>
      <c r="H6396">
        <v>63.4585309</v>
      </c>
      <c r="I6396">
        <v>-140.842108</v>
      </c>
      <c r="J6396" s="1" t="str">
        <f t="shared" ref="J6396:J6406" si="1037">HYPERLINK("http://geochem.nrcan.gc.ca/cdogs/content/kwd/kwd020030_e.htm", "NGR bulk stream sediment")</f>
        <v>NGR bulk stream sediment</v>
      </c>
      <c r="K6396" s="1" t="str">
        <f t="shared" ref="K6396:K6406" si="1038">HYPERLINK("http://geochem.nrcan.gc.ca/cdogs/content/kwd/kwd080006_e.htm", "&lt;177 micron (NGR)")</f>
        <v>&lt;177 micron (NGR)</v>
      </c>
      <c r="L6396">
        <v>17</v>
      </c>
      <c r="M6396" t="s">
        <v>38</v>
      </c>
      <c r="N6396">
        <v>311</v>
      </c>
      <c r="O6396">
        <v>46</v>
      </c>
      <c r="P6396">
        <v>16</v>
      </c>
      <c r="Q6396">
        <v>10</v>
      </c>
      <c r="R6396">
        <v>17</v>
      </c>
      <c r="S6396">
        <v>7</v>
      </c>
      <c r="T6396">
        <v>-0.2</v>
      </c>
      <c r="U6396">
        <v>230</v>
      </c>
      <c r="V6396">
        <v>1.38</v>
      </c>
      <c r="W6396">
        <v>-0.2</v>
      </c>
      <c r="X6396">
        <v>3</v>
      </c>
      <c r="Y6396">
        <v>-2</v>
      </c>
      <c r="Z6396">
        <v>25</v>
      </c>
      <c r="AA6396">
        <v>0.2</v>
      </c>
      <c r="AB6396">
        <v>-1</v>
      </c>
      <c r="AC6396">
        <v>864</v>
      </c>
      <c r="AD6396">
        <v>25</v>
      </c>
      <c r="AE6396">
        <v>2</v>
      </c>
      <c r="AF6396">
        <v>4.4000000000000004</v>
      </c>
      <c r="AG6396">
        <v>3.6</v>
      </c>
      <c r="AH6396">
        <v>260</v>
      </c>
    </row>
    <row r="6397" spans="1:34" hidden="1" x14ac:dyDescent="0.25">
      <c r="A6397" t="s">
        <v>24340</v>
      </c>
      <c r="B6397" t="s">
        <v>24341</v>
      </c>
      <c r="C6397" s="1" t="str">
        <f t="shared" si="1029"/>
        <v>21:0628</v>
      </c>
      <c r="D6397" s="1" t="str">
        <f t="shared" si="1036"/>
        <v>21:0196</v>
      </c>
      <c r="E6397" t="s">
        <v>24342</v>
      </c>
      <c r="F6397" t="s">
        <v>24343</v>
      </c>
      <c r="H6397">
        <v>63.462298599999997</v>
      </c>
      <c r="I6397">
        <v>-140.76874609999999</v>
      </c>
      <c r="J6397" s="1" t="str">
        <f t="shared" si="1037"/>
        <v>NGR bulk stream sediment</v>
      </c>
      <c r="K6397" s="1" t="str">
        <f t="shared" si="1038"/>
        <v>&lt;177 micron (NGR)</v>
      </c>
      <c r="L6397">
        <v>17</v>
      </c>
      <c r="M6397" t="s">
        <v>43</v>
      </c>
      <c r="N6397">
        <v>312</v>
      </c>
      <c r="O6397">
        <v>33</v>
      </c>
      <c r="P6397">
        <v>7</v>
      </c>
      <c r="Q6397">
        <v>10</v>
      </c>
      <c r="R6397">
        <v>7</v>
      </c>
      <c r="S6397">
        <v>5</v>
      </c>
      <c r="T6397">
        <v>-0.2</v>
      </c>
      <c r="U6397">
        <v>184</v>
      </c>
      <c r="V6397">
        <v>0.9</v>
      </c>
      <c r="W6397">
        <v>-0.2</v>
      </c>
      <c r="X6397">
        <v>1</v>
      </c>
      <c r="Y6397">
        <v>-2</v>
      </c>
      <c r="Z6397">
        <v>13</v>
      </c>
      <c r="AA6397">
        <v>0.2</v>
      </c>
      <c r="AB6397">
        <v>-1</v>
      </c>
      <c r="AC6397">
        <v>844</v>
      </c>
      <c r="AD6397">
        <v>25</v>
      </c>
      <c r="AE6397">
        <v>2</v>
      </c>
      <c r="AF6397">
        <v>1.9</v>
      </c>
      <c r="AG6397">
        <v>3.7</v>
      </c>
      <c r="AH6397">
        <v>330</v>
      </c>
    </row>
    <row r="6398" spans="1:34" hidden="1" x14ac:dyDescent="0.25">
      <c r="A6398" t="s">
        <v>24344</v>
      </c>
      <c r="B6398" t="s">
        <v>24345</v>
      </c>
      <c r="C6398" s="1" t="str">
        <f t="shared" si="1029"/>
        <v>21:0628</v>
      </c>
      <c r="D6398" s="1" t="str">
        <f t="shared" si="1036"/>
        <v>21:0196</v>
      </c>
      <c r="E6398" t="s">
        <v>24346</v>
      </c>
      <c r="F6398" t="s">
        <v>24347</v>
      </c>
      <c r="H6398">
        <v>63.454920600000001</v>
      </c>
      <c r="I6398">
        <v>-140.7574534</v>
      </c>
      <c r="J6398" s="1" t="str">
        <f t="shared" si="1037"/>
        <v>NGR bulk stream sediment</v>
      </c>
      <c r="K6398" s="1" t="str">
        <f t="shared" si="1038"/>
        <v>&lt;177 micron (NGR)</v>
      </c>
      <c r="L6398">
        <v>17</v>
      </c>
      <c r="M6398" t="s">
        <v>56</v>
      </c>
      <c r="N6398">
        <v>313</v>
      </c>
      <c r="O6398">
        <v>49</v>
      </c>
      <c r="P6398">
        <v>19</v>
      </c>
      <c r="Q6398">
        <v>10</v>
      </c>
      <c r="R6398">
        <v>18</v>
      </c>
      <c r="S6398">
        <v>7</v>
      </c>
      <c r="T6398">
        <v>-0.2</v>
      </c>
      <c r="U6398">
        <v>295</v>
      </c>
      <c r="V6398">
        <v>1.56</v>
      </c>
      <c r="W6398">
        <v>-0.2</v>
      </c>
      <c r="X6398">
        <v>3</v>
      </c>
      <c r="Y6398">
        <v>-2</v>
      </c>
      <c r="Z6398">
        <v>28</v>
      </c>
      <c r="AA6398">
        <v>0.2</v>
      </c>
      <c r="AB6398">
        <v>-1</v>
      </c>
      <c r="AC6398">
        <v>832</v>
      </c>
      <c r="AD6398">
        <v>25</v>
      </c>
      <c r="AE6398">
        <v>2</v>
      </c>
      <c r="AF6398">
        <v>3.8</v>
      </c>
      <c r="AG6398">
        <v>3.6</v>
      </c>
      <c r="AH6398">
        <v>345</v>
      </c>
    </row>
    <row r="6399" spans="1:34" hidden="1" x14ac:dyDescent="0.25">
      <c r="A6399" t="s">
        <v>24348</v>
      </c>
      <c r="B6399" t="s">
        <v>24349</v>
      </c>
      <c r="C6399" s="1" t="str">
        <f t="shared" si="1029"/>
        <v>21:0628</v>
      </c>
      <c r="D6399" s="1" t="str">
        <f t="shared" si="1036"/>
        <v>21:0196</v>
      </c>
      <c r="E6399" t="s">
        <v>24338</v>
      </c>
      <c r="F6399" t="s">
        <v>24350</v>
      </c>
      <c r="H6399">
        <v>63.4585309</v>
      </c>
      <c r="I6399">
        <v>-140.842108</v>
      </c>
      <c r="J6399" s="1" t="str">
        <f t="shared" si="1037"/>
        <v>NGR bulk stream sediment</v>
      </c>
      <c r="K6399" s="1" t="str">
        <f t="shared" si="1038"/>
        <v>&lt;177 micron (NGR)</v>
      </c>
      <c r="L6399">
        <v>17</v>
      </c>
      <c r="M6399" t="s">
        <v>47</v>
      </c>
      <c r="N6399">
        <v>314</v>
      </c>
      <c r="O6399">
        <v>46</v>
      </c>
      <c r="P6399">
        <v>16</v>
      </c>
      <c r="Q6399">
        <v>9</v>
      </c>
      <c r="R6399">
        <v>18</v>
      </c>
      <c r="S6399">
        <v>8</v>
      </c>
      <c r="T6399">
        <v>-0.2</v>
      </c>
      <c r="U6399">
        <v>230</v>
      </c>
      <c r="V6399">
        <v>1.4</v>
      </c>
      <c r="W6399">
        <v>0.2</v>
      </c>
      <c r="X6399">
        <v>3</v>
      </c>
      <c r="Y6399">
        <v>-2</v>
      </c>
      <c r="Z6399">
        <v>26</v>
      </c>
      <c r="AA6399">
        <v>0.2</v>
      </c>
      <c r="AB6399">
        <v>-1</v>
      </c>
      <c r="AC6399">
        <v>891</v>
      </c>
      <c r="AD6399">
        <v>25</v>
      </c>
      <c r="AE6399">
        <v>2</v>
      </c>
      <c r="AF6399">
        <v>3.6</v>
      </c>
      <c r="AG6399">
        <v>3.9</v>
      </c>
      <c r="AH6399">
        <v>345</v>
      </c>
    </row>
    <row r="6400" spans="1:34" hidden="1" x14ac:dyDescent="0.25">
      <c r="A6400" t="s">
        <v>24351</v>
      </c>
      <c r="B6400" t="s">
        <v>24352</v>
      </c>
      <c r="C6400" s="1" t="str">
        <f t="shared" si="1029"/>
        <v>21:0628</v>
      </c>
      <c r="D6400" s="1" t="str">
        <f t="shared" si="1036"/>
        <v>21:0196</v>
      </c>
      <c r="E6400" t="s">
        <v>24338</v>
      </c>
      <c r="F6400" t="s">
        <v>24353</v>
      </c>
      <c r="H6400">
        <v>63.4585309</v>
      </c>
      <c r="I6400">
        <v>-140.842108</v>
      </c>
      <c r="J6400" s="1" t="str">
        <f t="shared" si="1037"/>
        <v>NGR bulk stream sediment</v>
      </c>
      <c r="K6400" s="1" t="str">
        <f t="shared" si="1038"/>
        <v>&lt;177 micron (NGR)</v>
      </c>
      <c r="L6400">
        <v>17</v>
      </c>
      <c r="M6400" t="s">
        <v>51</v>
      </c>
      <c r="N6400">
        <v>315</v>
      </c>
      <c r="O6400">
        <v>46</v>
      </c>
      <c r="P6400">
        <v>19</v>
      </c>
      <c r="Q6400">
        <v>11</v>
      </c>
      <c r="R6400">
        <v>19</v>
      </c>
      <c r="S6400">
        <v>9</v>
      </c>
      <c r="T6400">
        <v>-0.2</v>
      </c>
      <c r="U6400">
        <v>270</v>
      </c>
      <c r="V6400">
        <v>1.48</v>
      </c>
      <c r="W6400">
        <v>-0.2</v>
      </c>
      <c r="X6400">
        <v>4</v>
      </c>
      <c r="Y6400">
        <v>-2</v>
      </c>
      <c r="Z6400">
        <v>28</v>
      </c>
      <c r="AA6400">
        <v>-0.2</v>
      </c>
      <c r="AB6400">
        <v>-1</v>
      </c>
      <c r="AC6400">
        <v>935</v>
      </c>
      <c r="AD6400">
        <v>25</v>
      </c>
      <c r="AE6400">
        <v>2</v>
      </c>
      <c r="AF6400">
        <v>6.4</v>
      </c>
      <c r="AG6400">
        <v>4.5999999999999996</v>
      </c>
      <c r="AH6400">
        <v>305</v>
      </c>
    </row>
    <row r="6401" spans="1:34" hidden="1" x14ac:dyDescent="0.25">
      <c r="A6401" t="s">
        <v>24354</v>
      </c>
      <c r="B6401" t="s">
        <v>24355</v>
      </c>
      <c r="C6401" s="1" t="str">
        <f t="shared" si="1029"/>
        <v>21:0628</v>
      </c>
      <c r="D6401" s="1" t="str">
        <f t="shared" si="1036"/>
        <v>21:0196</v>
      </c>
      <c r="E6401" t="s">
        <v>24356</v>
      </c>
      <c r="F6401" t="s">
        <v>24357</v>
      </c>
      <c r="H6401">
        <v>63.4441901</v>
      </c>
      <c r="I6401">
        <v>-140.8508855</v>
      </c>
      <c r="J6401" s="1" t="str">
        <f t="shared" si="1037"/>
        <v>NGR bulk stream sediment</v>
      </c>
      <c r="K6401" s="1" t="str">
        <f t="shared" si="1038"/>
        <v>&lt;177 micron (NGR)</v>
      </c>
      <c r="L6401">
        <v>17</v>
      </c>
      <c r="M6401" t="s">
        <v>61</v>
      </c>
      <c r="N6401">
        <v>316</v>
      </c>
      <c r="O6401">
        <v>69</v>
      </c>
      <c r="P6401">
        <v>19</v>
      </c>
      <c r="Q6401">
        <v>11</v>
      </c>
      <c r="R6401">
        <v>24</v>
      </c>
      <c r="S6401">
        <v>10</v>
      </c>
      <c r="T6401">
        <v>-0.2</v>
      </c>
      <c r="U6401">
        <v>176</v>
      </c>
      <c r="V6401">
        <v>2</v>
      </c>
      <c r="W6401">
        <v>-0.2</v>
      </c>
      <c r="X6401">
        <v>2</v>
      </c>
      <c r="Y6401">
        <v>-2</v>
      </c>
      <c r="Z6401">
        <v>43</v>
      </c>
      <c r="AA6401">
        <v>0.2</v>
      </c>
      <c r="AB6401">
        <v>-1</v>
      </c>
      <c r="AC6401">
        <v>1100</v>
      </c>
      <c r="AD6401">
        <v>25</v>
      </c>
      <c r="AE6401">
        <v>2</v>
      </c>
      <c r="AF6401">
        <v>8</v>
      </c>
      <c r="AG6401">
        <v>3.1</v>
      </c>
      <c r="AH6401">
        <v>330</v>
      </c>
    </row>
    <row r="6402" spans="1:34" hidden="1" x14ac:dyDescent="0.25">
      <c r="A6402" t="s">
        <v>24358</v>
      </c>
      <c r="B6402" t="s">
        <v>24359</v>
      </c>
      <c r="C6402" s="1" t="str">
        <f t="shared" si="1029"/>
        <v>21:0628</v>
      </c>
      <c r="D6402" s="1" t="str">
        <f t="shared" si="1036"/>
        <v>21:0196</v>
      </c>
      <c r="E6402" t="s">
        <v>24360</v>
      </c>
      <c r="F6402" t="s">
        <v>24361</v>
      </c>
      <c r="H6402">
        <v>63.427492999999998</v>
      </c>
      <c r="I6402">
        <v>-140.87407139999999</v>
      </c>
      <c r="J6402" s="1" t="str">
        <f t="shared" si="1037"/>
        <v>NGR bulk stream sediment</v>
      </c>
      <c r="K6402" s="1" t="str">
        <f t="shared" si="1038"/>
        <v>&lt;177 micron (NGR)</v>
      </c>
      <c r="L6402">
        <v>17</v>
      </c>
      <c r="M6402" t="s">
        <v>66</v>
      </c>
      <c r="N6402">
        <v>317</v>
      </c>
      <c r="O6402">
        <v>49</v>
      </c>
      <c r="P6402">
        <v>13</v>
      </c>
      <c r="Q6402">
        <v>8</v>
      </c>
      <c r="R6402">
        <v>16</v>
      </c>
      <c r="S6402">
        <v>7</v>
      </c>
      <c r="T6402">
        <v>-0.2</v>
      </c>
      <c r="U6402">
        <v>290</v>
      </c>
      <c r="V6402">
        <v>1.54</v>
      </c>
      <c r="W6402">
        <v>-0.2</v>
      </c>
      <c r="X6402">
        <v>2</v>
      </c>
      <c r="Y6402">
        <v>-2</v>
      </c>
      <c r="Z6402">
        <v>27</v>
      </c>
      <c r="AA6402">
        <v>-0.2</v>
      </c>
      <c r="AB6402">
        <v>-1</v>
      </c>
      <c r="AC6402">
        <v>752</v>
      </c>
      <c r="AD6402">
        <v>25</v>
      </c>
      <c r="AE6402">
        <v>2</v>
      </c>
      <c r="AF6402">
        <v>4</v>
      </c>
      <c r="AG6402">
        <v>3.1</v>
      </c>
      <c r="AH6402">
        <v>390</v>
      </c>
    </row>
    <row r="6403" spans="1:34" hidden="1" x14ac:dyDescent="0.25">
      <c r="A6403" t="s">
        <v>24362</v>
      </c>
      <c r="B6403" t="s">
        <v>24363</v>
      </c>
      <c r="C6403" s="1" t="str">
        <f t="shared" si="1029"/>
        <v>21:0628</v>
      </c>
      <c r="D6403" s="1" t="str">
        <f t="shared" si="1036"/>
        <v>21:0196</v>
      </c>
      <c r="E6403" t="s">
        <v>24364</v>
      </c>
      <c r="F6403" t="s">
        <v>24365</v>
      </c>
      <c r="H6403">
        <v>63.4499718</v>
      </c>
      <c r="I6403">
        <v>-140.9055157</v>
      </c>
      <c r="J6403" s="1" t="str">
        <f t="shared" si="1037"/>
        <v>NGR bulk stream sediment</v>
      </c>
      <c r="K6403" s="1" t="str">
        <f t="shared" si="1038"/>
        <v>&lt;177 micron (NGR)</v>
      </c>
      <c r="L6403">
        <v>17</v>
      </c>
      <c r="M6403" t="s">
        <v>76</v>
      </c>
      <c r="N6403">
        <v>318</v>
      </c>
      <c r="O6403">
        <v>46</v>
      </c>
      <c r="P6403">
        <v>12</v>
      </c>
      <c r="Q6403">
        <v>10</v>
      </c>
      <c r="R6403">
        <v>14</v>
      </c>
      <c r="S6403">
        <v>4</v>
      </c>
      <c r="T6403">
        <v>-0.2</v>
      </c>
      <c r="U6403">
        <v>200</v>
      </c>
      <c r="V6403">
        <v>1.1599999999999999</v>
      </c>
      <c r="W6403">
        <v>-0.2</v>
      </c>
      <c r="X6403">
        <v>2</v>
      </c>
      <c r="Y6403">
        <v>-2</v>
      </c>
      <c r="Z6403">
        <v>22</v>
      </c>
      <c r="AA6403">
        <v>0.2</v>
      </c>
      <c r="AB6403">
        <v>-1</v>
      </c>
      <c r="AC6403">
        <v>656</v>
      </c>
      <c r="AD6403">
        <v>35</v>
      </c>
      <c r="AE6403">
        <v>2</v>
      </c>
      <c r="AF6403">
        <v>4.4000000000000004</v>
      </c>
      <c r="AG6403">
        <v>6.9</v>
      </c>
      <c r="AH6403">
        <v>305</v>
      </c>
    </row>
    <row r="6404" spans="1:34" hidden="1" x14ac:dyDescent="0.25">
      <c r="A6404" t="s">
        <v>24366</v>
      </c>
      <c r="B6404" t="s">
        <v>24367</v>
      </c>
      <c r="C6404" s="1" t="str">
        <f t="shared" si="1029"/>
        <v>21:0628</v>
      </c>
      <c r="D6404" s="1" t="str">
        <f t="shared" si="1036"/>
        <v>21:0196</v>
      </c>
      <c r="E6404" t="s">
        <v>24368</v>
      </c>
      <c r="F6404" t="s">
        <v>24369</v>
      </c>
      <c r="H6404">
        <v>63.461854199999998</v>
      </c>
      <c r="I6404">
        <v>-140.96407099999999</v>
      </c>
      <c r="J6404" s="1" t="str">
        <f t="shared" si="1037"/>
        <v>NGR bulk stream sediment</v>
      </c>
      <c r="K6404" s="1" t="str">
        <f t="shared" si="1038"/>
        <v>&lt;177 micron (NGR)</v>
      </c>
      <c r="L6404">
        <v>17</v>
      </c>
      <c r="M6404" t="s">
        <v>81</v>
      </c>
      <c r="N6404">
        <v>319</v>
      </c>
      <c r="O6404">
        <v>50</v>
      </c>
      <c r="P6404">
        <v>12</v>
      </c>
      <c r="Q6404">
        <v>15</v>
      </c>
      <c r="R6404">
        <v>13</v>
      </c>
      <c r="S6404">
        <v>10</v>
      </c>
      <c r="T6404">
        <v>-0.2</v>
      </c>
      <c r="U6404">
        <v>420</v>
      </c>
      <c r="V6404">
        <v>1.52</v>
      </c>
      <c r="W6404">
        <v>-0.2</v>
      </c>
      <c r="X6404">
        <v>10</v>
      </c>
      <c r="Y6404">
        <v>-2</v>
      </c>
      <c r="Z6404">
        <v>26</v>
      </c>
      <c r="AA6404">
        <v>0.5</v>
      </c>
      <c r="AB6404">
        <v>-1</v>
      </c>
      <c r="AC6404">
        <v>625</v>
      </c>
      <c r="AD6404">
        <v>95</v>
      </c>
      <c r="AE6404">
        <v>2</v>
      </c>
      <c r="AF6404">
        <v>12.4</v>
      </c>
      <c r="AG6404">
        <v>5.6</v>
      </c>
      <c r="AH6404">
        <v>305</v>
      </c>
    </row>
    <row r="6405" spans="1:34" hidden="1" x14ac:dyDescent="0.25">
      <c r="A6405" t="s">
        <v>24370</v>
      </c>
      <c r="B6405" t="s">
        <v>24371</v>
      </c>
      <c r="C6405" s="1" t="str">
        <f t="shared" si="1029"/>
        <v>21:0628</v>
      </c>
      <c r="D6405" s="1" t="str">
        <f t="shared" si="1036"/>
        <v>21:0196</v>
      </c>
      <c r="E6405" t="s">
        <v>24372</v>
      </c>
      <c r="F6405" t="s">
        <v>24373</v>
      </c>
      <c r="H6405">
        <v>63.4347639</v>
      </c>
      <c r="I6405">
        <v>-140.9801559</v>
      </c>
      <c r="J6405" s="1" t="str">
        <f t="shared" si="1037"/>
        <v>NGR bulk stream sediment</v>
      </c>
      <c r="K6405" s="1" t="str">
        <f t="shared" si="1038"/>
        <v>&lt;177 micron (NGR)</v>
      </c>
      <c r="L6405">
        <v>17</v>
      </c>
      <c r="M6405" t="s">
        <v>86</v>
      </c>
      <c r="N6405">
        <v>320</v>
      </c>
      <c r="O6405">
        <v>61</v>
      </c>
      <c r="P6405">
        <v>23</v>
      </c>
      <c r="Q6405">
        <v>10</v>
      </c>
      <c r="R6405">
        <v>21</v>
      </c>
      <c r="S6405">
        <v>7</v>
      </c>
      <c r="T6405">
        <v>0.2</v>
      </c>
      <c r="U6405">
        <v>230</v>
      </c>
      <c r="V6405">
        <v>2.0499999999999998</v>
      </c>
      <c r="W6405">
        <v>-0.2</v>
      </c>
      <c r="X6405">
        <v>3</v>
      </c>
      <c r="Y6405">
        <v>-2</v>
      </c>
      <c r="Z6405">
        <v>35</v>
      </c>
      <c r="AA6405">
        <v>0.3</v>
      </c>
      <c r="AB6405">
        <v>2</v>
      </c>
      <c r="AC6405">
        <v>700</v>
      </c>
      <c r="AD6405">
        <v>25</v>
      </c>
      <c r="AE6405">
        <v>2</v>
      </c>
      <c r="AF6405">
        <v>4.5999999999999996</v>
      </c>
      <c r="AG6405">
        <v>3</v>
      </c>
      <c r="AH6405">
        <v>270</v>
      </c>
    </row>
    <row r="6406" spans="1:34" hidden="1" x14ac:dyDescent="0.25">
      <c r="A6406" t="s">
        <v>24374</v>
      </c>
      <c r="B6406" t="s">
        <v>24375</v>
      </c>
      <c r="C6406" s="1" t="str">
        <f t="shared" ref="C6406:C6469" si="1039">HYPERLINK("http://geochem.nrcan.gc.ca/cdogs/content/bdl/bdl210628_e.htm", "21:0628")</f>
        <v>21:0628</v>
      </c>
      <c r="D6406" s="1" t="str">
        <f t="shared" si="1036"/>
        <v>21:0196</v>
      </c>
      <c r="E6406" t="s">
        <v>24376</v>
      </c>
      <c r="F6406" t="s">
        <v>24377</v>
      </c>
      <c r="H6406">
        <v>63.411625700000002</v>
      </c>
      <c r="I6406">
        <v>-140.94160310000001</v>
      </c>
      <c r="J6406" s="1" t="str">
        <f t="shared" si="1037"/>
        <v>NGR bulk stream sediment</v>
      </c>
      <c r="K6406" s="1" t="str">
        <f t="shared" si="1038"/>
        <v>&lt;177 micron (NGR)</v>
      </c>
      <c r="L6406">
        <v>17</v>
      </c>
      <c r="M6406" t="s">
        <v>91</v>
      </c>
      <c r="N6406">
        <v>321</v>
      </c>
      <c r="O6406">
        <v>60</v>
      </c>
      <c r="P6406">
        <v>14</v>
      </c>
      <c r="Q6406">
        <v>15</v>
      </c>
      <c r="R6406">
        <v>17</v>
      </c>
      <c r="S6406">
        <v>7</v>
      </c>
      <c r="T6406">
        <v>-0.2</v>
      </c>
      <c r="U6406">
        <v>166</v>
      </c>
      <c r="V6406">
        <v>1.5</v>
      </c>
      <c r="W6406">
        <v>-0.2</v>
      </c>
      <c r="X6406">
        <v>2</v>
      </c>
      <c r="Y6406">
        <v>-2</v>
      </c>
      <c r="Z6406">
        <v>28</v>
      </c>
      <c r="AA6406">
        <v>0.2</v>
      </c>
      <c r="AB6406">
        <v>1</v>
      </c>
      <c r="AC6406">
        <v>658</v>
      </c>
      <c r="AD6406">
        <v>35</v>
      </c>
      <c r="AE6406">
        <v>2</v>
      </c>
      <c r="AF6406">
        <v>5.2</v>
      </c>
      <c r="AG6406">
        <v>4.8</v>
      </c>
      <c r="AH6406">
        <v>600</v>
      </c>
    </row>
    <row r="6407" spans="1:34" hidden="1" x14ac:dyDescent="0.25">
      <c r="A6407" t="s">
        <v>24378</v>
      </c>
      <c r="B6407" t="s">
        <v>24379</v>
      </c>
      <c r="C6407" s="1" t="str">
        <f t="shared" si="1039"/>
        <v>21:0628</v>
      </c>
      <c r="D6407" s="1" t="str">
        <f>HYPERLINK("http://geochem.nrcan.gc.ca/cdogs/content/svy/svy_e.htm", "")</f>
        <v/>
      </c>
      <c r="G6407" s="1" t="str">
        <f>HYPERLINK("http://geochem.nrcan.gc.ca/cdogs/content/cr_/cr_00079_e.htm", "79")</f>
        <v>79</v>
      </c>
      <c r="J6407" t="s">
        <v>69</v>
      </c>
      <c r="K6407" t="s">
        <v>70</v>
      </c>
      <c r="L6407">
        <v>17</v>
      </c>
      <c r="M6407" t="s">
        <v>71</v>
      </c>
      <c r="N6407">
        <v>322</v>
      </c>
      <c r="O6407">
        <v>120</v>
      </c>
      <c r="P6407">
        <v>89</v>
      </c>
      <c r="Q6407">
        <v>19</v>
      </c>
      <c r="R6407">
        <v>268</v>
      </c>
      <c r="S6407">
        <v>24</v>
      </c>
      <c r="T6407">
        <v>-0.2</v>
      </c>
      <c r="U6407">
        <v>860</v>
      </c>
      <c r="V6407">
        <v>3.3</v>
      </c>
      <c r="W6407">
        <v>1.5</v>
      </c>
      <c r="X6407">
        <v>8</v>
      </c>
      <c r="Y6407">
        <v>-2</v>
      </c>
      <c r="Z6407">
        <v>62</v>
      </c>
      <c r="AA6407">
        <v>0.3</v>
      </c>
      <c r="AB6407">
        <v>-1</v>
      </c>
      <c r="AC6407">
        <v>877</v>
      </c>
      <c r="AD6407">
        <v>50</v>
      </c>
      <c r="AE6407">
        <v>2</v>
      </c>
      <c r="AF6407">
        <v>2.8</v>
      </c>
      <c r="AG6407">
        <v>3</v>
      </c>
      <c r="AH6407">
        <v>405</v>
      </c>
    </row>
    <row r="6408" spans="1:34" hidden="1" x14ac:dyDescent="0.25">
      <c r="A6408" t="s">
        <v>24380</v>
      </c>
      <c r="B6408" t="s">
        <v>24381</v>
      </c>
      <c r="C6408" s="1" t="str">
        <f t="shared" si="1039"/>
        <v>21:0628</v>
      </c>
      <c r="D6408" s="1" t="str">
        <f t="shared" ref="D6408:D6421" si="1040">HYPERLINK("http://geochem.nrcan.gc.ca/cdogs/content/svy/svy210196_e.htm", "21:0196")</f>
        <v>21:0196</v>
      </c>
      <c r="E6408" t="s">
        <v>24382</v>
      </c>
      <c r="F6408" t="s">
        <v>24383</v>
      </c>
      <c r="H6408">
        <v>63.401460299999997</v>
      </c>
      <c r="I6408">
        <v>-140.88771560000001</v>
      </c>
      <c r="J6408" s="1" t="str">
        <f t="shared" ref="J6408:J6421" si="1041">HYPERLINK("http://geochem.nrcan.gc.ca/cdogs/content/kwd/kwd020030_e.htm", "NGR bulk stream sediment")</f>
        <v>NGR bulk stream sediment</v>
      </c>
      <c r="K6408" s="1" t="str">
        <f t="shared" ref="K6408:K6421" si="1042">HYPERLINK("http://geochem.nrcan.gc.ca/cdogs/content/kwd/kwd080006_e.htm", "&lt;177 micron (NGR)")</f>
        <v>&lt;177 micron (NGR)</v>
      </c>
      <c r="L6408">
        <v>17</v>
      </c>
      <c r="M6408" t="s">
        <v>96</v>
      </c>
      <c r="N6408">
        <v>323</v>
      </c>
      <c r="O6408">
        <v>86</v>
      </c>
      <c r="P6408">
        <v>32</v>
      </c>
      <c r="Q6408">
        <v>20</v>
      </c>
      <c r="R6408">
        <v>25</v>
      </c>
      <c r="S6408">
        <v>12</v>
      </c>
      <c r="T6408">
        <v>0.4</v>
      </c>
      <c r="U6408">
        <v>230</v>
      </c>
      <c r="V6408">
        <v>2.2000000000000002</v>
      </c>
      <c r="W6408">
        <v>0.3</v>
      </c>
      <c r="X6408">
        <v>3</v>
      </c>
      <c r="Y6408">
        <v>-2</v>
      </c>
      <c r="Z6408">
        <v>39</v>
      </c>
      <c r="AA6408">
        <v>0.2</v>
      </c>
      <c r="AB6408">
        <v>-1</v>
      </c>
      <c r="AC6408">
        <v>795</v>
      </c>
      <c r="AD6408">
        <v>25</v>
      </c>
      <c r="AE6408">
        <v>2</v>
      </c>
      <c r="AF6408">
        <v>9.1999999999999993</v>
      </c>
      <c r="AG6408">
        <v>2.6</v>
      </c>
      <c r="AH6408">
        <v>260</v>
      </c>
    </row>
    <row r="6409" spans="1:34" hidden="1" x14ac:dyDescent="0.25">
      <c r="A6409" t="s">
        <v>24384</v>
      </c>
      <c r="B6409" t="s">
        <v>24385</v>
      </c>
      <c r="C6409" s="1" t="str">
        <f t="shared" si="1039"/>
        <v>21:0628</v>
      </c>
      <c r="D6409" s="1" t="str">
        <f t="shared" si="1040"/>
        <v>21:0196</v>
      </c>
      <c r="E6409" t="s">
        <v>24386</v>
      </c>
      <c r="F6409" t="s">
        <v>24387</v>
      </c>
      <c r="H6409">
        <v>63.389823900000003</v>
      </c>
      <c r="I6409">
        <v>-140.96013600000001</v>
      </c>
      <c r="J6409" s="1" t="str">
        <f t="shared" si="1041"/>
        <v>NGR bulk stream sediment</v>
      </c>
      <c r="K6409" s="1" t="str">
        <f t="shared" si="1042"/>
        <v>&lt;177 micron (NGR)</v>
      </c>
      <c r="L6409">
        <v>17</v>
      </c>
      <c r="M6409" t="s">
        <v>101</v>
      </c>
      <c r="N6409">
        <v>324</v>
      </c>
      <c r="O6409">
        <v>72</v>
      </c>
      <c r="P6409">
        <v>14</v>
      </c>
      <c r="Q6409">
        <v>16</v>
      </c>
      <c r="R6409">
        <v>17</v>
      </c>
      <c r="S6409">
        <v>8</v>
      </c>
      <c r="T6409">
        <v>-0.2</v>
      </c>
      <c r="U6409">
        <v>240</v>
      </c>
      <c r="V6409">
        <v>1.56</v>
      </c>
      <c r="W6409">
        <v>-0.2</v>
      </c>
      <c r="X6409">
        <v>2</v>
      </c>
      <c r="Y6409">
        <v>-2</v>
      </c>
      <c r="Z6409">
        <v>33</v>
      </c>
      <c r="AA6409">
        <v>-0.2</v>
      </c>
      <c r="AB6409">
        <v>-1</v>
      </c>
      <c r="AC6409">
        <v>733</v>
      </c>
      <c r="AD6409">
        <v>25</v>
      </c>
      <c r="AE6409">
        <v>2</v>
      </c>
      <c r="AF6409">
        <v>6</v>
      </c>
      <c r="AG6409">
        <v>4.2</v>
      </c>
      <c r="AH6409">
        <v>345</v>
      </c>
    </row>
    <row r="6410" spans="1:34" hidden="1" x14ac:dyDescent="0.25">
      <c r="A6410" t="s">
        <v>24388</v>
      </c>
      <c r="B6410" t="s">
        <v>24389</v>
      </c>
      <c r="C6410" s="1" t="str">
        <f t="shared" si="1039"/>
        <v>21:0628</v>
      </c>
      <c r="D6410" s="1" t="str">
        <f t="shared" si="1040"/>
        <v>21:0196</v>
      </c>
      <c r="E6410" t="s">
        <v>24390</v>
      </c>
      <c r="F6410" t="s">
        <v>24391</v>
      </c>
      <c r="H6410">
        <v>63.366131000000003</v>
      </c>
      <c r="I6410">
        <v>-140.96120809999999</v>
      </c>
      <c r="J6410" s="1" t="str">
        <f t="shared" si="1041"/>
        <v>NGR bulk stream sediment</v>
      </c>
      <c r="K6410" s="1" t="str">
        <f t="shared" si="1042"/>
        <v>&lt;177 micron (NGR)</v>
      </c>
      <c r="L6410">
        <v>17</v>
      </c>
      <c r="M6410" t="s">
        <v>106</v>
      </c>
      <c r="N6410">
        <v>325</v>
      </c>
      <c r="O6410">
        <v>158</v>
      </c>
      <c r="P6410">
        <v>28</v>
      </c>
      <c r="Q6410">
        <v>16</v>
      </c>
      <c r="R6410">
        <v>36</v>
      </c>
      <c r="S6410">
        <v>53</v>
      </c>
      <c r="T6410">
        <v>0.3</v>
      </c>
      <c r="U6410">
        <v>9800</v>
      </c>
      <c r="V6410">
        <v>4.8</v>
      </c>
      <c r="W6410">
        <v>1.8</v>
      </c>
      <c r="X6410">
        <v>2</v>
      </c>
      <c r="Y6410">
        <v>2</v>
      </c>
      <c r="Z6410">
        <v>105</v>
      </c>
      <c r="AA6410">
        <v>0.3</v>
      </c>
      <c r="AB6410">
        <v>1</v>
      </c>
      <c r="AC6410">
        <v>838</v>
      </c>
      <c r="AD6410">
        <v>75</v>
      </c>
      <c r="AE6410">
        <v>2</v>
      </c>
      <c r="AF6410">
        <v>34.4</v>
      </c>
      <c r="AG6410">
        <v>2.9</v>
      </c>
      <c r="AH6410">
        <v>290</v>
      </c>
    </row>
    <row r="6411" spans="1:34" hidden="1" x14ac:dyDescent="0.25">
      <c r="A6411" t="s">
        <v>24392</v>
      </c>
      <c r="B6411" t="s">
        <v>24393</v>
      </c>
      <c r="C6411" s="1" t="str">
        <f t="shared" si="1039"/>
        <v>21:0628</v>
      </c>
      <c r="D6411" s="1" t="str">
        <f t="shared" si="1040"/>
        <v>21:0196</v>
      </c>
      <c r="E6411" t="s">
        <v>24394</v>
      </c>
      <c r="F6411" t="s">
        <v>24395</v>
      </c>
      <c r="H6411">
        <v>63.3688444</v>
      </c>
      <c r="I6411">
        <v>-140.9096764</v>
      </c>
      <c r="J6411" s="1" t="str">
        <f t="shared" si="1041"/>
        <v>NGR bulk stream sediment</v>
      </c>
      <c r="K6411" s="1" t="str">
        <f t="shared" si="1042"/>
        <v>&lt;177 micron (NGR)</v>
      </c>
      <c r="L6411">
        <v>17</v>
      </c>
      <c r="M6411" t="s">
        <v>111</v>
      </c>
      <c r="N6411">
        <v>326</v>
      </c>
      <c r="O6411">
        <v>98</v>
      </c>
      <c r="P6411">
        <v>19</v>
      </c>
      <c r="Q6411">
        <v>29</v>
      </c>
      <c r="R6411">
        <v>22</v>
      </c>
      <c r="S6411">
        <v>6</v>
      </c>
      <c r="T6411">
        <v>-0.2</v>
      </c>
      <c r="U6411">
        <v>280</v>
      </c>
      <c r="V6411">
        <v>2.0499999999999998</v>
      </c>
      <c r="W6411">
        <v>-0.2</v>
      </c>
      <c r="X6411">
        <v>3</v>
      </c>
      <c r="Y6411">
        <v>-2</v>
      </c>
      <c r="Z6411">
        <v>35</v>
      </c>
      <c r="AA6411">
        <v>0.2</v>
      </c>
      <c r="AB6411">
        <v>-1</v>
      </c>
      <c r="AC6411">
        <v>811</v>
      </c>
      <c r="AD6411">
        <v>10</v>
      </c>
      <c r="AE6411">
        <v>2</v>
      </c>
      <c r="AF6411">
        <v>6.2</v>
      </c>
      <c r="AG6411">
        <v>3.2</v>
      </c>
      <c r="AH6411">
        <v>345</v>
      </c>
    </row>
    <row r="6412" spans="1:34" hidden="1" x14ac:dyDescent="0.25">
      <c r="A6412" t="s">
        <v>24396</v>
      </c>
      <c r="B6412" t="s">
        <v>24397</v>
      </c>
      <c r="C6412" s="1" t="str">
        <f t="shared" si="1039"/>
        <v>21:0628</v>
      </c>
      <c r="D6412" s="1" t="str">
        <f t="shared" si="1040"/>
        <v>21:0196</v>
      </c>
      <c r="E6412" t="s">
        <v>24398</v>
      </c>
      <c r="F6412" t="s">
        <v>24399</v>
      </c>
      <c r="H6412">
        <v>63.341797700000001</v>
      </c>
      <c r="I6412">
        <v>-140.95209120000001</v>
      </c>
      <c r="J6412" s="1" t="str">
        <f t="shared" si="1041"/>
        <v>NGR bulk stream sediment</v>
      </c>
      <c r="K6412" s="1" t="str">
        <f t="shared" si="1042"/>
        <v>&lt;177 micron (NGR)</v>
      </c>
      <c r="L6412">
        <v>17</v>
      </c>
      <c r="M6412" t="s">
        <v>116</v>
      </c>
      <c r="N6412">
        <v>327</v>
      </c>
      <c r="O6412">
        <v>63</v>
      </c>
      <c r="P6412">
        <v>22</v>
      </c>
      <c r="Q6412">
        <v>11</v>
      </c>
      <c r="R6412">
        <v>26</v>
      </c>
      <c r="S6412">
        <v>8</v>
      </c>
      <c r="T6412">
        <v>-0.2</v>
      </c>
      <c r="U6412">
        <v>290</v>
      </c>
      <c r="V6412">
        <v>2</v>
      </c>
      <c r="W6412">
        <v>-0.2</v>
      </c>
      <c r="X6412">
        <v>3</v>
      </c>
      <c r="Y6412">
        <v>-2</v>
      </c>
      <c r="Z6412">
        <v>42</v>
      </c>
      <c r="AA6412">
        <v>0.3</v>
      </c>
      <c r="AB6412">
        <v>-1</v>
      </c>
      <c r="AC6412">
        <v>783</v>
      </c>
      <c r="AD6412">
        <v>25</v>
      </c>
      <c r="AE6412">
        <v>2</v>
      </c>
      <c r="AF6412">
        <v>6.6</v>
      </c>
      <c r="AG6412">
        <v>2.2999999999999998</v>
      </c>
      <c r="AH6412">
        <v>270</v>
      </c>
    </row>
    <row r="6413" spans="1:34" hidden="1" x14ac:dyDescent="0.25">
      <c r="A6413" t="s">
        <v>24400</v>
      </c>
      <c r="B6413" t="s">
        <v>24401</v>
      </c>
      <c r="C6413" s="1" t="str">
        <f t="shared" si="1039"/>
        <v>21:0628</v>
      </c>
      <c r="D6413" s="1" t="str">
        <f t="shared" si="1040"/>
        <v>21:0196</v>
      </c>
      <c r="E6413" t="s">
        <v>24402</v>
      </c>
      <c r="F6413" t="s">
        <v>24403</v>
      </c>
      <c r="H6413">
        <v>63.330421600000001</v>
      </c>
      <c r="I6413">
        <v>-140.90652080000001</v>
      </c>
      <c r="J6413" s="1" t="str">
        <f t="shared" si="1041"/>
        <v>NGR bulk stream sediment</v>
      </c>
      <c r="K6413" s="1" t="str">
        <f t="shared" si="1042"/>
        <v>&lt;177 micron (NGR)</v>
      </c>
      <c r="L6413">
        <v>17</v>
      </c>
      <c r="M6413" t="s">
        <v>121</v>
      </c>
      <c r="N6413">
        <v>328</v>
      </c>
      <c r="O6413">
        <v>64</v>
      </c>
      <c r="P6413">
        <v>19</v>
      </c>
      <c r="Q6413">
        <v>14</v>
      </c>
      <c r="R6413">
        <v>19</v>
      </c>
      <c r="S6413">
        <v>10</v>
      </c>
      <c r="T6413">
        <v>-0.2</v>
      </c>
      <c r="U6413">
        <v>330</v>
      </c>
      <c r="V6413">
        <v>2.15</v>
      </c>
      <c r="W6413">
        <v>-0.2</v>
      </c>
      <c r="X6413">
        <v>3</v>
      </c>
      <c r="Y6413">
        <v>-2</v>
      </c>
      <c r="Z6413">
        <v>39</v>
      </c>
      <c r="AA6413">
        <v>0.2</v>
      </c>
      <c r="AB6413">
        <v>-1</v>
      </c>
      <c r="AC6413">
        <v>764</v>
      </c>
      <c r="AD6413">
        <v>25</v>
      </c>
      <c r="AE6413">
        <v>2</v>
      </c>
      <c r="AF6413">
        <v>8.6</v>
      </c>
      <c r="AG6413">
        <v>3.1</v>
      </c>
      <c r="AH6413">
        <v>270</v>
      </c>
    </row>
    <row r="6414" spans="1:34" hidden="1" x14ac:dyDescent="0.25">
      <c r="A6414" t="s">
        <v>24404</v>
      </c>
      <c r="B6414" t="s">
        <v>24405</v>
      </c>
      <c r="C6414" s="1" t="str">
        <f t="shared" si="1039"/>
        <v>21:0628</v>
      </c>
      <c r="D6414" s="1" t="str">
        <f t="shared" si="1040"/>
        <v>21:0196</v>
      </c>
      <c r="E6414" t="s">
        <v>24406</v>
      </c>
      <c r="F6414" t="s">
        <v>24407</v>
      </c>
      <c r="H6414">
        <v>63.3169349</v>
      </c>
      <c r="I6414">
        <v>-140.9446083</v>
      </c>
      <c r="J6414" s="1" t="str">
        <f t="shared" si="1041"/>
        <v>NGR bulk stream sediment</v>
      </c>
      <c r="K6414" s="1" t="str">
        <f t="shared" si="1042"/>
        <v>&lt;177 micron (NGR)</v>
      </c>
      <c r="L6414">
        <v>17</v>
      </c>
      <c r="M6414" t="s">
        <v>126</v>
      </c>
      <c r="N6414">
        <v>329</v>
      </c>
      <c r="O6414">
        <v>73</v>
      </c>
      <c r="P6414">
        <v>17</v>
      </c>
      <c r="Q6414">
        <v>15</v>
      </c>
      <c r="R6414">
        <v>19</v>
      </c>
      <c r="S6414">
        <v>7</v>
      </c>
      <c r="T6414">
        <v>-0.2</v>
      </c>
      <c r="U6414">
        <v>250</v>
      </c>
      <c r="V6414">
        <v>1.04</v>
      </c>
      <c r="W6414">
        <v>-0.2</v>
      </c>
      <c r="X6414">
        <v>2</v>
      </c>
      <c r="Y6414">
        <v>-2</v>
      </c>
      <c r="Z6414">
        <v>28</v>
      </c>
      <c r="AA6414">
        <v>0.2</v>
      </c>
      <c r="AB6414">
        <v>-1</v>
      </c>
      <c r="AC6414">
        <v>767</v>
      </c>
      <c r="AD6414">
        <v>25</v>
      </c>
      <c r="AE6414">
        <v>2</v>
      </c>
      <c r="AF6414">
        <v>6</v>
      </c>
      <c r="AG6414">
        <v>4.7</v>
      </c>
      <c r="AH6414">
        <v>250</v>
      </c>
    </row>
    <row r="6415" spans="1:34" hidden="1" x14ac:dyDescent="0.25">
      <c r="A6415" t="s">
        <v>24408</v>
      </c>
      <c r="B6415" t="s">
        <v>24409</v>
      </c>
      <c r="C6415" s="1" t="str">
        <f t="shared" si="1039"/>
        <v>21:0628</v>
      </c>
      <c r="D6415" s="1" t="str">
        <f t="shared" si="1040"/>
        <v>21:0196</v>
      </c>
      <c r="E6415" t="s">
        <v>24410</v>
      </c>
      <c r="F6415" t="s">
        <v>24411</v>
      </c>
      <c r="H6415">
        <v>63.305454099999999</v>
      </c>
      <c r="I6415">
        <v>-140.92142699999999</v>
      </c>
      <c r="J6415" s="1" t="str">
        <f t="shared" si="1041"/>
        <v>NGR bulk stream sediment</v>
      </c>
      <c r="K6415" s="1" t="str">
        <f t="shared" si="1042"/>
        <v>&lt;177 micron (NGR)</v>
      </c>
      <c r="L6415">
        <v>17</v>
      </c>
      <c r="M6415" t="s">
        <v>131</v>
      </c>
      <c r="N6415">
        <v>330</v>
      </c>
      <c r="O6415">
        <v>52</v>
      </c>
      <c r="P6415">
        <v>15</v>
      </c>
      <c r="Q6415">
        <v>8</v>
      </c>
      <c r="R6415">
        <v>18</v>
      </c>
      <c r="S6415">
        <v>7</v>
      </c>
      <c r="T6415">
        <v>-0.2</v>
      </c>
      <c r="U6415">
        <v>210</v>
      </c>
      <c r="V6415">
        <v>1.52</v>
      </c>
      <c r="W6415">
        <v>-0.2</v>
      </c>
      <c r="X6415">
        <v>2</v>
      </c>
      <c r="Y6415">
        <v>-2</v>
      </c>
      <c r="Z6415">
        <v>33</v>
      </c>
      <c r="AA6415">
        <v>-0.2</v>
      </c>
      <c r="AB6415">
        <v>1</v>
      </c>
      <c r="AC6415">
        <v>763</v>
      </c>
      <c r="AD6415">
        <v>10</v>
      </c>
      <c r="AE6415">
        <v>2</v>
      </c>
      <c r="AF6415">
        <v>5.8</v>
      </c>
      <c r="AG6415">
        <v>2</v>
      </c>
      <c r="AH6415">
        <v>320</v>
      </c>
    </row>
    <row r="6416" spans="1:34" hidden="1" x14ac:dyDescent="0.25">
      <c r="A6416" t="s">
        <v>24412</v>
      </c>
      <c r="B6416" t="s">
        <v>24413</v>
      </c>
      <c r="C6416" s="1" t="str">
        <f t="shared" si="1039"/>
        <v>21:0628</v>
      </c>
      <c r="D6416" s="1" t="str">
        <f t="shared" si="1040"/>
        <v>21:0196</v>
      </c>
      <c r="E6416" t="s">
        <v>24414</v>
      </c>
      <c r="F6416" t="s">
        <v>24415</v>
      </c>
      <c r="H6416">
        <v>63.303767399999998</v>
      </c>
      <c r="I6416">
        <v>-140.86357480000001</v>
      </c>
      <c r="J6416" s="1" t="str">
        <f t="shared" si="1041"/>
        <v>NGR bulk stream sediment</v>
      </c>
      <c r="K6416" s="1" t="str">
        <f t="shared" si="1042"/>
        <v>&lt;177 micron (NGR)</v>
      </c>
      <c r="L6416">
        <v>18</v>
      </c>
      <c r="M6416" t="s">
        <v>38</v>
      </c>
      <c r="N6416">
        <v>331</v>
      </c>
      <c r="O6416">
        <v>61</v>
      </c>
      <c r="P6416">
        <v>18</v>
      </c>
      <c r="Q6416">
        <v>11</v>
      </c>
      <c r="R6416">
        <v>18</v>
      </c>
      <c r="S6416">
        <v>11</v>
      </c>
      <c r="T6416">
        <v>-0.2</v>
      </c>
      <c r="U6416">
        <v>300</v>
      </c>
      <c r="V6416">
        <v>2</v>
      </c>
      <c r="W6416">
        <v>-0.2</v>
      </c>
      <c r="X6416">
        <v>2</v>
      </c>
      <c r="Y6416">
        <v>-2</v>
      </c>
      <c r="Z6416">
        <v>36</v>
      </c>
      <c r="AA6416">
        <v>0.2</v>
      </c>
      <c r="AB6416">
        <v>-1</v>
      </c>
      <c r="AC6416">
        <v>747</v>
      </c>
      <c r="AD6416">
        <v>25</v>
      </c>
      <c r="AE6416">
        <v>2</v>
      </c>
      <c r="AF6416">
        <v>5.8</v>
      </c>
      <c r="AG6416">
        <v>6.7</v>
      </c>
      <c r="AH6416">
        <v>360</v>
      </c>
    </row>
    <row r="6417" spans="1:34" hidden="1" x14ac:dyDescent="0.25">
      <c r="A6417" t="s">
        <v>24416</v>
      </c>
      <c r="B6417" t="s">
        <v>24417</v>
      </c>
      <c r="C6417" s="1" t="str">
        <f t="shared" si="1039"/>
        <v>21:0628</v>
      </c>
      <c r="D6417" s="1" t="str">
        <f t="shared" si="1040"/>
        <v>21:0196</v>
      </c>
      <c r="E6417" t="s">
        <v>24414</v>
      </c>
      <c r="F6417" t="s">
        <v>24418</v>
      </c>
      <c r="H6417">
        <v>63.303767399999998</v>
      </c>
      <c r="I6417">
        <v>-140.86357480000001</v>
      </c>
      <c r="J6417" s="1" t="str">
        <f t="shared" si="1041"/>
        <v>NGR bulk stream sediment</v>
      </c>
      <c r="K6417" s="1" t="str">
        <f t="shared" si="1042"/>
        <v>&lt;177 micron (NGR)</v>
      </c>
      <c r="L6417">
        <v>18</v>
      </c>
      <c r="M6417" t="s">
        <v>47</v>
      </c>
      <c r="N6417">
        <v>332</v>
      </c>
      <c r="O6417">
        <v>62</v>
      </c>
      <c r="P6417">
        <v>19</v>
      </c>
      <c r="Q6417">
        <v>11</v>
      </c>
      <c r="R6417">
        <v>19</v>
      </c>
      <c r="S6417">
        <v>12</v>
      </c>
      <c r="T6417">
        <v>0.3</v>
      </c>
      <c r="U6417">
        <v>300</v>
      </c>
      <c r="V6417">
        <v>2</v>
      </c>
      <c r="W6417">
        <v>-0.2</v>
      </c>
      <c r="X6417">
        <v>2</v>
      </c>
      <c r="Y6417">
        <v>-2</v>
      </c>
      <c r="Z6417">
        <v>37</v>
      </c>
      <c r="AA6417">
        <v>0.2</v>
      </c>
      <c r="AB6417">
        <v>-1</v>
      </c>
      <c r="AC6417">
        <v>683</v>
      </c>
      <c r="AD6417">
        <v>25</v>
      </c>
      <c r="AE6417">
        <v>2</v>
      </c>
      <c r="AF6417">
        <v>5</v>
      </c>
      <c r="AG6417">
        <v>6.9</v>
      </c>
      <c r="AH6417">
        <v>330</v>
      </c>
    </row>
    <row r="6418" spans="1:34" hidden="1" x14ac:dyDescent="0.25">
      <c r="A6418" t="s">
        <v>24419</v>
      </c>
      <c r="B6418" t="s">
        <v>24420</v>
      </c>
      <c r="C6418" s="1" t="str">
        <f t="shared" si="1039"/>
        <v>21:0628</v>
      </c>
      <c r="D6418" s="1" t="str">
        <f t="shared" si="1040"/>
        <v>21:0196</v>
      </c>
      <c r="E6418" t="s">
        <v>24414</v>
      </c>
      <c r="F6418" t="s">
        <v>24421</v>
      </c>
      <c r="H6418">
        <v>63.303767399999998</v>
      </c>
      <c r="I6418">
        <v>-140.86357480000001</v>
      </c>
      <c r="J6418" s="1" t="str">
        <f t="shared" si="1041"/>
        <v>NGR bulk stream sediment</v>
      </c>
      <c r="K6418" s="1" t="str">
        <f t="shared" si="1042"/>
        <v>&lt;177 micron (NGR)</v>
      </c>
      <c r="L6418">
        <v>18</v>
      </c>
      <c r="M6418" t="s">
        <v>51</v>
      </c>
      <c r="N6418">
        <v>333</v>
      </c>
      <c r="O6418">
        <v>37</v>
      </c>
      <c r="P6418">
        <v>12</v>
      </c>
      <c r="Q6418">
        <v>8</v>
      </c>
      <c r="R6418">
        <v>13</v>
      </c>
      <c r="S6418">
        <v>7</v>
      </c>
      <c r="T6418">
        <v>-0.2</v>
      </c>
      <c r="U6418">
        <v>210</v>
      </c>
      <c r="V6418">
        <v>1.1399999999999999</v>
      </c>
      <c r="W6418">
        <v>-0.2</v>
      </c>
      <c r="X6418">
        <v>2</v>
      </c>
      <c r="Y6418">
        <v>-2</v>
      </c>
      <c r="Z6418">
        <v>23</v>
      </c>
      <c r="AA6418">
        <v>0.2</v>
      </c>
      <c r="AB6418">
        <v>-1</v>
      </c>
      <c r="AC6418">
        <v>731</v>
      </c>
      <c r="AD6418">
        <v>75</v>
      </c>
      <c r="AE6418">
        <v>2</v>
      </c>
      <c r="AF6418">
        <v>6.2</v>
      </c>
      <c r="AG6418">
        <v>8.9</v>
      </c>
      <c r="AH6418">
        <v>345</v>
      </c>
    </row>
    <row r="6419" spans="1:34" hidden="1" x14ac:dyDescent="0.25">
      <c r="A6419" t="s">
        <v>24422</v>
      </c>
      <c r="B6419" t="s">
        <v>24423</v>
      </c>
      <c r="C6419" s="1" t="str">
        <f t="shared" si="1039"/>
        <v>21:0628</v>
      </c>
      <c r="D6419" s="1" t="str">
        <f t="shared" si="1040"/>
        <v>21:0196</v>
      </c>
      <c r="E6419" t="s">
        <v>24424</v>
      </c>
      <c r="F6419" t="s">
        <v>24425</v>
      </c>
      <c r="H6419">
        <v>63.325523599999997</v>
      </c>
      <c r="I6419">
        <v>-140.81034310000001</v>
      </c>
      <c r="J6419" s="1" t="str">
        <f t="shared" si="1041"/>
        <v>NGR bulk stream sediment</v>
      </c>
      <c r="K6419" s="1" t="str">
        <f t="shared" si="1042"/>
        <v>&lt;177 micron (NGR)</v>
      </c>
      <c r="L6419">
        <v>18</v>
      </c>
      <c r="M6419" t="s">
        <v>43</v>
      </c>
      <c r="N6419">
        <v>334</v>
      </c>
      <c r="O6419">
        <v>52</v>
      </c>
      <c r="P6419">
        <v>17</v>
      </c>
      <c r="Q6419">
        <v>11</v>
      </c>
      <c r="R6419">
        <v>17</v>
      </c>
      <c r="S6419">
        <v>4</v>
      </c>
      <c r="T6419">
        <v>0.3</v>
      </c>
      <c r="U6419">
        <v>230</v>
      </c>
      <c r="V6419">
        <v>1.76</v>
      </c>
      <c r="W6419">
        <v>0.2</v>
      </c>
      <c r="X6419">
        <v>3</v>
      </c>
      <c r="Y6419">
        <v>-2</v>
      </c>
      <c r="Z6419">
        <v>37</v>
      </c>
      <c r="AA6419">
        <v>-0.2</v>
      </c>
      <c r="AB6419">
        <v>-1</v>
      </c>
      <c r="AC6419">
        <v>795</v>
      </c>
      <c r="AD6419">
        <v>35</v>
      </c>
      <c r="AE6419">
        <v>2</v>
      </c>
      <c r="AF6419">
        <v>8</v>
      </c>
      <c r="AG6419">
        <v>3.6</v>
      </c>
      <c r="AH6419">
        <v>195</v>
      </c>
    </row>
    <row r="6420" spans="1:34" hidden="1" x14ac:dyDescent="0.25">
      <c r="A6420" t="s">
        <v>24426</v>
      </c>
      <c r="B6420" t="s">
        <v>24427</v>
      </c>
      <c r="C6420" s="1" t="str">
        <f t="shared" si="1039"/>
        <v>21:0628</v>
      </c>
      <c r="D6420" s="1" t="str">
        <f t="shared" si="1040"/>
        <v>21:0196</v>
      </c>
      <c r="E6420" t="s">
        <v>24428</v>
      </c>
      <c r="F6420" t="s">
        <v>24429</v>
      </c>
      <c r="H6420">
        <v>63.3704246</v>
      </c>
      <c r="I6420">
        <v>-140.7977716</v>
      </c>
      <c r="J6420" s="1" t="str">
        <f t="shared" si="1041"/>
        <v>NGR bulk stream sediment</v>
      </c>
      <c r="K6420" s="1" t="str">
        <f t="shared" si="1042"/>
        <v>&lt;177 micron (NGR)</v>
      </c>
      <c r="L6420">
        <v>18</v>
      </c>
      <c r="M6420" t="s">
        <v>56</v>
      </c>
      <c r="N6420">
        <v>335</v>
      </c>
      <c r="O6420">
        <v>69</v>
      </c>
      <c r="P6420">
        <v>18</v>
      </c>
      <c r="Q6420">
        <v>16</v>
      </c>
      <c r="R6420">
        <v>16</v>
      </c>
      <c r="S6420">
        <v>9</v>
      </c>
      <c r="T6420">
        <v>-0.2</v>
      </c>
      <c r="U6420">
        <v>192</v>
      </c>
      <c r="V6420">
        <v>1.6</v>
      </c>
      <c r="W6420">
        <v>-0.2</v>
      </c>
      <c r="X6420">
        <v>2</v>
      </c>
      <c r="Y6420">
        <v>-2</v>
      </c>
      <c r="Z6420">
        <v>34</v>
      </c>
      <c r="AA6420">
        <v>-0.2</v>
      </c>
      <c r="AB6420">
        <v>-1</v>
      </c>
      <c r="AC6420">
        <v>687</v>
      </c>
      <c r="AD6420">
        <v>25</v>
      </c>
      <c r="AE6420">
        <v>2</v>
      </c>
      <c r="AF6420">
        <v>4.4000000000000004</v>
      </c>
      <c r="AG6420">
        <v>2.2999999999999998</v>
      </c>
      <c r="AH6420">
        <v>250</v>
      </c>
    </row>
    <row r="6421" spans="1:34" hidden="1" x14ac:dyDescent="0.25">
      <c r="A6421" t="s">
        <v>24430</v>
      </c>
      <c r="B6421" t="s">
        <v>24431</v>
      </c>
      <c r="C6421" s="1" t="str">
        <f t="shared" si="1039"/>
        <v>21:0628</v>
      </c>
      <c r="D6421" s="1" t="str">
        <f t="shared" si="1040"/>
        <v>21:0196</v>
      </c>
      <c r="E6421" t="s">
        <v>24432</v>
      </c>
      <c r="F6421" t="s">
        <v>24433</v>
      </c>
      <c r="H6421">
        <v>63.398814399999999</v>
      </c>
      <c r="I6421">
        <v>-140.8199515</v>
      </c>
      <c r="J6421" s="1" t="str">
        <f t="shared" si="1041"/>
        <v>NGR bulk stream sediment</v>
      </c>
      <c r="K6421" s="1" t="str">
        <f t="shared" si="1042"/>
        <v>&lt;177 micron (NGR)</v>
      </c>
      <c r="L6421">
        <v>18</v>
      </c>
      <c r="M6421" t="s">
        <v>61</v>
      </c>
      <c r="N6421">
        <v>336</v>
      </c>
      <c r="O6421">
        <v>63</v>
      </c>
      <c r="P6421">
        <v>17</v>
      </c>
      <c r="Q6421">
        <v>10</v>
      </c>
      <c r="R6421">
        <v>12</v>
      </c>
      <c r="S6421">
        <v>11</v>
      </c>
      <c r="T6421">
        <v>-0.2</v>
      </c>
      <c r="U6421">
        <v>255</v>
      </c>
      <c r="V6421">
        <v>1.46</v>
      </c>
      <c r="W6421">
        <v>-0.2</v>
      </c>
      <c r="X6421">
        <v>1</v>
      </c>
      <c r="Y6421">
        <v>-2</v>
      </c>
      <c r="Z6421">
        <v>27</v>
      </c>
      <c r="AA6421">
        <v>-0.2</v>
      </c>
      <c r="AB6421">
        <v>-1</v>
      </c>
      <c r="AC6421">
        <v>594</v>
      </c>
      <c r="AD6421">
        <v>25</v>
      </c>
      <c r="AE6421">
        <v>2</v>
      </c>
      <c r="AF6421">
        <v>5</v>
      </c>
      <c r="AG6421">
        <v>2.7</v>
      </c>
      <c r="AH6421">
        <v>200</v>
      </c>
    </row>
    <row r="6422" spans="1:34" hidden="1" x14ac:dyDescent="0.25">
      <c r="A6422" t="s">
        <v>24434</v>
      </c>
      <c r="B6422" t="s">
        <v>24435</v>
      </c>
      <c r="C6422" s="1" t="str">
        <f t="shared" si="1039"/>
        <v>21:0628</v>
      </c>
      <c r="D6422" s="1" t="str">
        <f>HYPERLINK("http://geochem.nrcan.gc.ca/cdogs/content/svy/svy_e.htm", "")</f>
        <v/>
      </c>
      <c r="G6422" s="1" t="str">
        <f>HYPERLINK("http://geochem.nrcan.gc.ca/cdogs/content/cr_/cr_00078_e.htm", "78")</f>
        <v>78</v>
      </c>
      <c r="J6422" t="s">
        <v>69</v>
      </c>
      <c r="K6422" t="s">
        <v>70</v>
      </c>
      <c r="L6422">
        <v>18</v>
      </c>
      <c r="M6422" t="s">
        <v>71</v>
      </c>
      <c r="N6422">
        <v>337</v>
      </c>
      <c r="O6422">
        <v>91</v>
      </c>
      <c r="P6422">
        <v>35</v>
      </c>
      <c r="Q6422">
        <v>17</v>
      </c>
      <c r="R6422">
        <v>288</v>
      </c>
      <c r="S6422">
        <v>21</v>
      </c>
      <c r="T6422">
        <v>0.3</v>
      </c>
      <c r="U6422">
        <v>390</v>
      </c>
      <c r="V6422">
        <v>2.5</v>
      </c>
      <c r="W6422">
        <v>0.4</v>
      </c>
      <c r="X6422">
        <v>18</v>
      </c>
      <c r="Y6422">
        <v>2</v>
      </c>
      <c r="Z6422">
        <v>37</v>
      </c>
      <c r="AA6422">
        <v>0.8</v>
      </c>
      <c r="AB6422">
        <v>4</v>
      </c>
      <c r="AC6422">
        <v>727</v>
      </c>
      <c r="AD6422">
        <v>45</v>
      </c>
      <c r="AE6422">
        <v>10</v>
      </c>
      <c r="AF6422">
        <v>3.3</v>
      </c>
      <c r="AG6422">
        <v>11.3</v>
      </c>
      <c r="AH6422">
        <v>590</v>
      </c>
    </row>
    <row r="6423" spans="1:34" hidden="1" x14ac:dyDescent="0.25">
      <c r="A6423" t="s">
        <v>24436</v>
      </c>
      <c r="B6423" t="s">
        <v>24437</v>
      </c>
      <c r="C6423" s="1" t="str">
        <f t="shared" si="1039"/>
        <v>21:0628</v>
      </c>
      <c r="D6423" s="1" t="str">
        <f t="shared" ref="D6423:D6439" si="1043">HYPERLINK("http://geochem.nrcan.gc.ca/cdogs/content/svy/svy210196_e.htm", "21:0196")</f>
        <v>21:0196</v>
      </c>
      <c r="E6423" t="s">
        <v>24438</v>
      </c>
      <c r="F6423" t="s">
        <v>24439</v>
      </c>
      <c r="H6423">
        <v>63.404584999999997</v>
      </c>
      <c r="I6423">
        <v>-140.81294879999999</v>
      </c>
      <c r="J6423" s="1" t="str">
        <f t="shared" ref="J6423:J6439" si="1044">HYPERLINK("http://geochem.nrcan.gc.ca/cdogs/content/kwd/kwd020030_e.htm", "NGR bulk stream sediment")</f>
        <v>NGR bulk stream sediment</v>
      </c>
      <c r="K6423" s="1" t="str">
        <f t="shared" ref="K6423:K6439" si="1045">HYPERLINK("http://geochem.nrcan.gc.ca/cdogs/content/kwd/kwd080006_e.htm", "&lt;177 micron (NGR)")</f>
        <v>&lt;177 micron (NGR)</v>
      </c>
      <c r="L6423">
        <v>18</v>
      </c>
      <c r="M6423" t="s">
        <v>66</v>
      </c>
      <c r="N6423">
        <v>338</v>
      </c>
      <c r="O6423">
        <v>59</v>
      </c>
      <c r="P6423">
        <v>18</v>
      </c>
      <c r="Q6423">
        <v>26</v>
      </c>
      <c r="R6423">
        <v>15</v>
      </c>
      <c r="S6423">
        <v>11</v>
      </c>
      <c r="T6423">
        <v>-0.2</v>
      </c>
      <c r="U6423">
        <v>260</v>
      </c>
      <c r="V6423">
        <v>2</v>
      </c>
      <c r="W6423">
        <v>0.2</v>
      </c>
      <c r="X6423">
        <v>2</v>
      </c>
      <c r="Y6423">
        <v>-2</v>
      </c>
      <c r="Z6423">
        <v>29</v>
      </c>
      <c r="AA6423">
        <v>0.3</v>
      </c>
      <c r="AB6423">
        <v>1</v>
      </c>
      <c r="AC6423">
        <v>641</v>
      </c>
      <c r="AD6423">
        <v>25</v>
      </c>
      <c r="AE6423">
        <v>2</v>
      </c>
      <c r="AF6423">
        <v>4.5999999999999996</v>
      </c>
      <c r="AG6423">
        <v>2.8</v>
      </c>
      <c r="AH6423">
        <v>180</v>
      </c>
    </row>
    <row r="6424" spans="1:34" hidden="1" x14ac:dyDescent="0.25">
      <c r="A6424" t="s">
        <v>24440</v>
      </c>
      <c r="B6424" t="s">
        <v>24441</v>
      </c>
      <c r="C6424" s="1" t="str">
        <f t="shared" si="1039"/>
        <v>21:0628</v>
      </c>
      <c r="D6424" s="1" t="str">
        <f t="shared" si="1043"/>
        <v>21:0196</v>
      </c>
      <c r="E6424" t="s">
        <v>24442</v>
      </c>
      <c r="F6424" t="s">
        <v>24443</v>
      </c>
      <c r="H6424">
        <v>63.428576100000001</v>
      </c>
      <c r="I6424">
        <v>-140.7657681</v>
      </c>
      <c r="J6424" s="1" t="str">
        <f t="shared" si="1044"/>
        <v>NGR bulk stream sediment</v>
      </c>
      <c r="K6424" s="1" t="str">
        <f t="shared" si="1045"/>
        <v>&lt;177 micron (NGR)</v>
      </c>
      <c r="L6424">
        <v>18</v>
      </c>
      <c r="M6424" t="s">
        <v>76</v>
      </c>
      <c r="N6424">
        <v>339</v>
      </c>
      <c r="O6424">
        <v>62</v>
      </c>
      <c r="P6424">
        <v>24</v>
      </c>
      <c r="Q6424">
        <v>10</v>
      </c>
      <c r="R6424">
        <v>23</v>
      </c>
      <c r="S6424">
        <v>10</v>
      </c>
      <c r="T6424">
        <v>-0.2</v>
      </c>
      <c r="U6424">
        <v>300</v>
      </c>
      <c r="V6424">
        <v>2.2000000000000002</v>
      </c>
      <c r="W6424">
        <v>-0.2</v>
      </c>
      <c r="X6424">
        <v>4</v>
      </c>
      <c r="Y6424">
        <v>-2</v>
      </c>
      <c r="Z6424">
        <v>32</v>
      </c>
      <c r="AA6424">
        <v>-0.2</v>
      </c>
      <c r="AB6424">
        <v>-1</v>
      </c>
      <c r="AC6424">
        <v>805</v>
      </c>
      <c r="AD6424">
        <v>25</v>
      </c>
      <c r="AE6424">
        <v>2</v>
      </c>
      <c r="AF6424">
        <v>5</v>
      </c>
      <c r="AG6424">
        <v>2.2999999999999998</v>
      </c>
      <c r="AH6424">
        <v>310</v>
      </c>
    </row>
    <row r="6425" spans="1:34" hidden="1" x14ac:dyDescent="0.25">
      <c r="A6425" t="s">
        <v>24444</v>
      </c>
      <c r="B6425" t="s">
        <v>24445</v>
      </c>
      <c r="C6425" s="1" t="str">
        <f t="shared" si="1039"/>
        <v>21:0628</v>
      </c>
      <c r="D6425" s="1" t="str">
        <f t="shared" si="1043"/>
        <v>21:0196</v>
      </c>
      <c r="E6425" t="s">
        <v>24446</v>
      </c>
      <c r="F6425" t="s">
        <v>24447</v>
      </c>
      <c r="H6425">
        <v>63.400540300000003</v>
      </c>
      <c r="I6425">
        <v>-140.75060110000001</v>
      </c>
      <c r="J6425" s="1" t="str">
        <f t="shared" si="1044"/>
        <v>NGR bulk stream sediment</v>
      </c>
      <c r="K6425" s="1" t="str">
        <f t="shared" si="1045"/>
        <v>&lt;177 micron (NGR)</v>
      </c>
      <c r="L6425">
        <v>18</v>
      </c>
      <c r="M6425" t="s">
        <v>81</v>
      </c>
      <c r="N6425">
        <v>340</v>
      </c>
      <c r="O6425">
        <v>60</v>
      </c>
      <c r="P6425">
        <v>18</v>
      </c>
      <c r="Q6425">
        <v>12</v>
      </c>
      <c r="R6425">
        <v>14</v>
      </c>
      <c r="S6425">
        <v>7</v>
      </c>
      <c r="T6425">
        <v>-0.2</v>
      </c>
      <c r="U6425">
        <v>230</v>
      </c>
      <c r="V6425">
        <v>1.56</v>
      </c>
      <c r="W6425">
        <v>-0.2</v>
      </c>
      <c r="X6425">
        <v>2</v>
      </c>
      <c r="Y6425">
        <v>-2</v>
      </c>
      <c r="Z6425">
        <v>25</v>
      </c>
      <c r="AA6425">
        <v>-0.2</v>
      </c>
      <c r="AB6425">
        <v>-1</v>
      </c>
      <c r="AC6425">
        <v>622</v>
      </c>
      <c r="AD6425">
        <v>25</v>
      </c>
      <c r="AE6425">
        <v>2</v>
      </c>
      <c r="AF6425">
        <v>4.4000000000000004</v>
      </c>
      <c r="AG6425">
        <v>2.8</v>
      </c>
      <c r="AH6425">
        <v>280</v>
      </c>
    </row>
    <row r="6426" spans="1:34" hidden="1" x14ac:dyDescent="0.25">
      <c r="A6426" t="s">
        <v>24448</v>
      </c>
      <c r="B6426" t="s">
        <v>24449</v>
      </c>
      <c r="C6426" s="1" t="str">
        <f t="shared" si="1039"/>
        <v>21:0628</v>
      </c>
      <c r="D6426" s="1" t="str">
        <f t="shared" si="1043"/>
        <v>21:0196</v>
      </c>
      <c r="E6426" t="s">
        <v>24450</v>
      </c>
      <c r="F6426" t="s">
        <v>24451</v>
      </c>
      <c r="H6426">
        <v>63.403268500000003</v>
      </c>
      <c r="I6426">
        <v>-140.7169653</v>
      </c>
      <c r="J6426" s="1" t="str">
        <f t="shared" si="1044"/>
        <v>NGR bulk stream sediment</v>
      </c>
      <c r="K6426" s="1" t="str">
        <f t="shared" si="1045"/>
        <v>&lt;177 micron (NGR)</v>
      </c>
      <c r="L6426">
        <v>18</v>
      </c>
      <c r="M6426" t="s">
        <v>86</v>
      </c>
      <c r="N6426">
        <v>341</v>
      </c>
      <c r="O6426">
        <v>59</v>
      </c>
      <c r="P6426">
        <v>17</v>
      </c>
      <c r="Q6426">
        <v>12</v>
      </c>
      <c r="R6426">
        <v>13</v>
      </c>
      <c r="S6426">
        <v>11</v>
      </c>
      <c r="T6426">
        <v>-0.2</v>
      </c>
      <c r="U6426">
        <v>220</v>
      </c>
      <c r="V6426">
        <v>1.52</v>
      </c>
      <c r="W6426">
        <v>-0.2</v>
      </c>
      <c r="X6426">
        <v>-1</v>
      </c>
      <c r="Y6426">
        <v>-2</v>
      </c>
      <c r="Z6426">
        <v>24</v>
      </c>
      <c r="AA6426">
        <v>-0.2</v>
      </c>
      <c r="AB6426">
        <v>-1</v>
      </c>
      <c r="AC6426">
        <v>532</v>
      </c>
      <c r="AD6426">
        <v>35</v>
      </c>
      <c r="AE6426">
        <v>2</v>
      </c>
      <c r="AF6426">
        <v>3.8</v>
      </c>
      <c r="AG6426">
        <v>2.5</v>
      </c>
      <c r="AH6426">
        <v>260</v>
      </c>
    </row>
    <row r="6427" spans="1:34" hidden="1" x14ac:dyDescent="0.25">
      <c r="A6427" t="s">
        <v>24452</v>
      </c>
      <c r="B6427" t="s">
        <v>24453</v>
      </c>
      <c r="C6427" s="1" t="str">
        <f t="shared" si="1039"/>
        <v>21:0628</v>
      </c>
      <c r="D6427" s="1" t="str">
        <f t="shared" si="1043"/>
        <v>21:0196</v>
      </c>
      <c r="E6427" t="s">
        <v>24454</v>
      </c>
      <c r="F6427" t="s">
        <v>24455</v>
      </c>
      <c r="H6427">
        <v>63.4132581</v>
      </c>
      <c r="I6427">
        <v>-140.6873089</v>
      </c>
      <c r="J6427" s="1" t="str">
        <f t="shared" si="1044"/>
        <v>NGR bulk stream sediment</v>
      </c>
      <c r="K6427" s="1" t="str">
        <f t="shared" si="1045"/>
        <v>&lt;177 micron (NGR)</v>
      </c>
      <c r="L6427">
        <v>18</v>
      </c>
      <c r="M6427" t="s">
        <v>91</v>
      </c>
      <c r="N6427">
        <v>342</v>
      </c>
      <c r="O6427">
        <v>72</v>
      </c>
      <c r="P6427">
        <v>25</v>
      </c>
      <c r="Q6427">
        <v>14</v>
      </c>
      <c r="R6427">
        <v>15</v>
      </c>
      <c r="S6427">
        <v>9</v>
      </c>
      <c r="T6427">
        <v>-0.2</v>
      </c>
      <c r="U6427">
        <v>320</v>
      </c>
      <c r="V6427">
        <v>1.66</v>
      </c>
      <c r="W6427">
        <v>-0.2</v>
      </c>
      <c r="X6427">
        <v>3</v>
      </c>
      <c r="Y6427">
        <v>-2</v>
      </c>
      <c r="Z6427">
        <v>26</v>
      </c>
      <c r="AA6427">
        <v>-0.2</v>
      </c>
      <c r="AB6427">
        <v>-1</v>
      </c>
      <c r="AC6427">
        <v>602</v>
      </c>
      <c r="AD6427">
        <v>50</v>
      </c>
      <c r="AE6427">
        <v>2</v>
      </c>
      <c r="AF6427">
        <v>5.8</v>
      </c>
      <c r="AG6427">
        <v>3.4</v>
      </c>
      <c r="AH6427">
        <v>250</v>
      </c>
    </row>
    <row r="6428" spans="1:34" hidden="1" x14ac:dyDescent="0.25">
      <c r="A6428" t="s">
        <v>24456</v>
      </c>
      <c r="B6428" t="s">
        <v>24457</v>
      </c>
      <c r="C6428" s="1" t="str">
        <f t="shared" si="1039"/>
        <v>21:0628</v>
      </c>
      <c r="D6428" s="1" t="str">
        <f t="shared" si="1043"/>
        <v>21:0196</v>
      </c>
      <c r="E6428" t="s">
        <v>24458</v>
      </c>
      <c r="F6428" t="s">
        <v>24459</v>
      </c>
      <c r="H6428">
        <v>63.4078254</v>
      </c>
      <c r="I6428">
        <v>-140.6440183</v>
      </c>
      <c r="J6428" s="1" t="str">
        <f t="shared" si="1044"/>
        <v>NGR bulk stream sediment</v>
      </c>
      <c r="K6428" s="1" t="str">
        <f t="shared" si="1045"/>
        <v>&lt;177 micron (NGR)</v>
      </c>
      <c r="L6428">
        <v>18</v>
      </c>
      <c r="M6428" t="s">
        <v>96</v>
      </c>
      <c r="N6428">
        <v>343</v>
      </c>
      <c r="O6428">
        <v>50</v>
      </c>
      <c r="P6428">
        <v>20</v>
      </c>
      <c r="Q6428">
        <v>8</v>
      </c>
      <c r="R6428">
        <v>10</v>
      </c>
      <c r="S6428">
        <v>11</v>
      </c>
      <c r="T6428">
        <v>-0.2</v>
      </c>
      <c r="U6428">
        <v>500</v>
      </c>
      <c r="V6428">
        <v>1.56</v>
      </c>
      <c r="W6428">
        <v>-0.2</v>
      </c>
      <c r="X6428">
        <v>2</v>
      </c>
      <c r="Y6428">
        <v>-2</v>
      </c>
      <c r="Z6428">
        <v>23</v>
      </c>
      <c r="AA6428">
        <v>0.3</v>
      </c>
      <c r="AB6428">
        <v>-1</v>
      </c>
      <c r="AC6428">
        <v>338</v>
      </c>
      <c r="AD6428">
        <v>50</v>
      </c>
      <c r="AE6428">
        <v>2</v>
      </c>
      <c r="AF6428">
        <v>6.4</v>
      </c>
      <c r="AG6428">
        <v>2.9</v>
      </c>
      <c r="AH6428">
        <v>290</v>
      </c>
    </row>
    <row r="6429" spans="1:34" hidden="1" x14ac:dyDescent="0.25">
      <c r="A6429" t="s">
        <v>24460</v>
      </c>
      <c r="B6429" t="s">
        <v>24461</v>
      </c>
      <c r="C6429" s="1" t="str">
        <f t="shared" si="1039"/>
        <v>21:0628</v>
      </c>
      <c r="D6429" s="1" t="str">
        <f t="shared" si="1043"/>
        <v>21:0196</v>
      </c>
      <c r="E6429" t="s">
        <v>24462</v>
      </c>
      <c r="F6429" t="s">
        <v>24463</v>
      </c>
      <c r="H6429">
        <v>63.465018899999997</v>
      </c>
      <c r="I6429">
        <v>-140.60226280000001</v>
      </c>
      <c r="J6429" s="1" t="str">
        <f t="shared" si="1044"/>
        <v>NGR bulk stream sediment</v>
      </c>
      <c r="K6429" s="1" t="str">
        <f t="shared" si="1045"/>
        <v>&lt;177 micron (NGR)</v>
      </c>
      <c r="L6429">
        <v>18</v>
      </c>
      <c r="M6429" t="s">
        <v>101</v>
      </c>
      <c r="N6429">
        <v>344</v>
      </c>
      <c r="O6429">
        <v>80</v>
      </c>
      <c r="P6429">
        <v>26</v>
      </c>
      <c r="Q6429">
        <v>26</v>
      </c>
      <c r="R6429">
        <v>22</v>
      </c>
      <c r="S6429">
        <v>9</v>
      </c>
      <c r="T6429">
        <v>-0.2</v>
      </c>
      <c r="U6429">
        <v>275</v>
      </c>
      <c r="V6429">
        <v>2.2000000000000002</v>
      </c>
      <c r="W6429">
        <v>-0.2</v>
      </c>
      <c r="X6429">
        <v>5</v>
      </c>
      <c r="Y6429">
        <v>-2</v>
      </c>
      <c r="Z6429">
        <v>37</v>
      </c>
      <c r="AA6429">
        <v>0.2</v>
      </c>
      <c r="AB6429">
        <v>1</v>
      </c>
      <c r="AC6429">
        <v>941</v>
      </c>
      <c r="AD6429">
        <v>60</v>
      </c>
      <c r="AE6429">
        <v>2</v>
      </c>
      <c r="AF6429">
        <v>6.8</v>
      </c>
      <c r="AG6429">
        <v>3.1</v>
      </c>
      <c r="AH6429">
        <v>280</v>
      </c>
    </row>
    <row r="6430" spans="1:34" hidden="1" x14ac:dyDescent="0.25">
      <c r="A6430" t="s">
        <v>24464</v>
      </c>
      <c r="B6430" t="s">
        <v>24465</v>
      </c>
      <c r="C6430" s="1" t="str">
        <f t="shared" si="1039"/>
        <v>21:0628</v>
      </c>
      <c r="D6430" s="1" t="str">
        <f t="shared" si="1043"/>
        <v>21:0196</v>
      </c>
      <c r="E6430" t="s">
        <v>24466</v>
      </c>
      <c r="F6430" t="s">
        <v>24467</v>
      </c>
      <c r="H6430">
        <v>63.487303900000001</v>
      </c>
      <c r="I6430">
        <v>-140.5898272</v>
      </c>
      <c r="J6430" s="1" t="str">
        <f t="shared" si="1044"/>
        <v>NGR bulk stream sediment</v>
      </c>
      <c r="K6430" s="1" t="str">
        <f t="shared" si="1045"/>
        <v>&lt;177 micron (NGR)</v>
      </c>
      <c r="L6430">
        <v>18</v>
      </c>
      <c r="M6430" t="s">
        <v>106</v>
      </c>
      <c r="N6430">
        <v>345</v>
      </c>
      <c r="O6430">
        <v>69</v>
      </c>
      <c r="P6430">
        <v>18</v>
      </c>
      <c r="Q6430">
        <v>9</v>
      </c>
      <c r="R6430">
        <v>22</v>
      </c>
      <c r="S6430">
        <v>10</v>
      </c>
      <c r="T6430">
        <v>-0.2</v>
      </c>
      <c r="U6430">
        <v>400</v>
      </c>
      <c r="V6430">
        <v>2.5</v>
      </c>
      <c r="W6430">
        <v>-0.2</v>
      </c>
      <c r="X6430">
        <v>4</v>
      </c>
      <c r="Y6430">
        <v>-2</v>
      </c>
      <c r="Z6430">
        <v>33</v>
      </c>
      <c r="AA6430">
        <v>-0.2</v>
      </c>
      <c r="AB6430">
        <v>1</v>
      </c>
      <c r="AC6430">
        <v>984</v>
      </c>
      <c r="AD6430">
        <v>35</v>
      </c>
      <c r="AE6430">
        <v>2</v>
      </c>
      <c r="AF6430">
        <v>6.2</v>
      </c>
      <c r="AG6430">
        <v>3.4</v>
      </c>
      <c r="AH6430">
        <v>260</v>
      </c>
    </row>
    <row r="6431" spans="1:34" hidden="1" x14ac:dyDescent="0.25">
      <c r="A6431" t="s">
        <v>24468</v>
      </c>
      <c r="B6431" t="s">
        <v>24469</v>
      </c>
      <c r="C6431" s="1" t="str">
        <f t="shared" si="1039"/>
        <v>21:0628</v>
      </c>
      <c r="D6431" s="1" t="str">
        <f t="shared" si="1043"/>
        <v>21:0196</v>
      </c>
      <c r="E6431" t="s">
        <v>24470</v>
      </c>
      <c r="F6431" t="s">
        <v>24471</v>
      </c>
      <c r="H6431">
        <v>63.489194300000001</v>
      </c>
      <c r="I6431">
        <v>-140.60459929999999</v>
      </c>
      <c r="J6431" s="1" t="str">
        <f t="shared" si="1044"/>
        <v>NGR bulk stream sediment</v>
      </c>
      <c r="K6431" s="1" t="str">
        <f t="shared" si="1045"/>
        <v>&lt;177 micron (NGR)</v>
      </c>
      <c r="L6431">
        <v>18</v>
      </c>
      <c r="M6431" t="s">
        <v>111</v>
      </c>
      <c r="N6431">
        <v>346</v>
      </c>
      <c r="O6431">
        <v>91</v>
      </c>
      <c r="P6431">
        <v>29</v>
      </c>
      <c r="Q6431">
        <v>25</v>
      </c>
      <c r="R6431">
        <v>21</v>
      </c>
      <c r="S6431">
        <v>12</v>
      </c>
      <c r="T6431">
        <v>-0.2</v>
      </c>
      <c r="U6431">
        <v>380</v>
      </c>
      <c r="V6431">
        <v>2.2000000000000002</v>
      </c>
      <c r="W6431">
        <v>-0.2</v>
      </c>
      <c r="X6431">
        <v>3</v>
      </c>
      <c r="Y6431">
        <v>-2</v>
      </c>
      <c r="Z6431">
        <v>35</v>
      </c>
      <c r="AA6431">
        <v>0.2</v>
      </c>
      <c r="AB6431">
        <v>1</v>
      </c>
      <c r="AC6431">
        <v>817</v>
      </c>
      <c r="AD6431">
        <v>55</v>
      </c>
      <c r="AE6431">
        <v>2</v>
      </c>
      <c r="AF6431">
        <v>7.4</v>
      </c>
      <c r="AG6431">
        <v>3</v>
      </c>
      <c r="AH6431">
        <v>270</v>
      </c>
    </row>
    <row r="6432" spans="1:34" hidden="1" x14ac:dyDescent="0.25">
      <c r="A6432" t="s">
        <v>24472</v>
      </c>
      <c r="B6432" t="s">
        <v>24473</v>
      </c>
      <c r="C6432" s="1" t="str">
        <f t="shared" si="1039"/>
        <v>21:0628</v>
      </c>
      <c r="D6432" s="1" t="str">
        <f t="shared" si="1043"/>
        <v>21:0196</v>
      </c>
      <c r="E6432" t="s">
        <v>24474</v>
      </c>
      <c r="F6432" t="s">
        <v>24475</v>
      </c>
      <c r="H6432">
        <v>63.492188300000002</v>
      </c>
      <c r="I6432">
        <v>-140.61646690000001</v>
      </c>
      <c r="J6432" s="1" t="str">
        <f t="shared" si="1044"/>
        <v>NGR bulk stream sediment</v>
      </c>
      <c r="K6432" s="1" t="str">
        <f t="shared" si="1045"/>
        <v>&lt;177 micron (NGR)</v>
      </c>
      <c r="L6432">
        <v>18</v>
      </c>
      <c r="M6432" t="s">
        <v>116</v>
      </c>
      <c r="N6432">
        <v>347</v>
      </c>
      <c r="O6432">
        <v>70</v>
      </c>
      <c r="P6432">
        <v>25</v>
      </c>
      <c r="Q6432">
        <v>12</v>
      </c>
      <c r="R6432">
        <v>26</v>
      </c>
      <c r="S6432">
        <v>12</v>
      </c>
      <c r="T6432">
        <v>0.2</v>
      </c>
      <c r="U6432">
        <v>340</v>
      </c>
      <c r="V6432">
        <v>2.2000000000000002</v>
      </c>
      <c r="W6432">
        <v>-0.2</v>
      </c>
      <c r="X6432">
        <v>3</v>
      </c>
      <c r="Y6432">
        <v>-2</v>
      </c>
      <c r="Z6432">
        <v>39</v>
      </c>
      <c r="AA6432">
        <v>-0.2</v>
      </c>
      <c r="AB6432">
        <v>1</v>
      </c>
      <c r="AC6432">
        <v>806</v>
      </c>
      <c r="AD6432">
        <v>25</v>
      </c>
      <c r="AE6432">
        <v>2</v>
      </c>
      <c r="AF6432">
        <v>36.799999999999997</v>
      </c>
      <c r="AG6432">
        <v>2.8</v>
      </c>
      <c r="AH6432">
        <v>280</v>
      </c>
    </row>
    <row r="6433" spans="1:34" hidden="1" x14ac:dyDescent="0.25">
      <c r="A6433" t="s">
        <v>24476</v>
      </c>
      <c r="B6433" t="s">
        <v>24477</v>
      </c>
      <c r="C6433" s="1" t="str">
        <f t="shared" si="1039"/>
        <v>21:0628</v>
      </c>
      <c r="D6433" s="1" t="str">
        <f t="shared" si="1043"/>
        <v>21:0196</v>
      </c>
      <c r="E6433" t="s">
        <v>24478</v>
      </c>
      <c r="F6433" t="s">
        <v>24479</v>
      </c>
      <c r="H6433">
        <v>63.495833400000002</v>
      </c>
      <c r="I6433">
        <v>-140.65584459999999</v>
      </c>
      <c r="J6433" s="1" t="str">
        <f t="shared" si="1044"/>
        <v>NGR bulk stream sediment</v>
      </c>
      <c r="K6433" s="1" t="str">
        <f t="shared" si="1045"/>
        <v>&lt;177 micron (NGR)</v>
      </c>
      <c r="L6433">
        <v>18</v>
      </c>
      <c r="M6433" t="s">
        <v>121</v>
      </c>
      <c r="N6433">
        <v>348</v>
      </c>
      <c r="O6433">
        <v>58</v>
      </c>
      <c r="P6433">
        <v>19</v>
      </c>
      <c r="Q6433">
        <v>9</v>
      </c>
      <c r="R6433">
        <v>21</v>
      </c>
      <c r="S6433">
        <v>9</v>
      </c>
      <c r="T6433">
        <v>0.2</v>
      </c>
      <c r="U6433">
        <v>240</v>
      </c>
      <c r="V6433">
        <v>2</v>
      </c>
      <c r="W6433">
        <v>-0.2</v>
      </c>
      <c r="X6433">
        <v>3</v>
      </c>
      <c r="Y6433">
        <v>-2</v>
      </c>
      <c r="Z6433">
        <v>33</v>
      </c>
      <c r="AA6433">
        <v>0.3</v>
      </c>
      <c r="AB6433">
        <v>2</v>
      </c>
      <c r="AC6433">
        <v>783</v>
      </c>
      <c r="AD6433">
        <v>25</v>
      </c>
      <c r="AE6433">
        <v>2</v>
      </c>
      <c r="AF6433">
        <v>5.4</v>
      </c>
      <c r="AG6433">
        <v>2.5</v>
      </c>
      <c r="AH6433">
        <v>250</v>
      </c>
    </row>
    <row r="6434" spans="1:34" hidden="1" x14ac:dyDescent="0.25">
      <c r="A6434" t="s">
        <v>24480</v>
      </c>
      <c r="B6434" t="s">
        <v>24481</v>
      </c>
      <c r="C6434" s="1" t="str">
        <f t="shared" si="1039"/>
        <v>21:0628</v>
      </c>
      <c r="D6434" s="1" t="str">
        <f t="shared" si="1043"/>
        <v>21:0196</v>
      </c>
      <c r="E6434" t="s">
        <v>24482</v>
      </c>
      <c r="F6434" t="s">
        <v>24483</v>
      </c>
      <c r="H6434">
        <v>63.482972599999997</v>
      </c>
      <c r="I6434">
        <v>-140.3305915</v>
      </c>
      <c r="J6434" s="1" t="str">
        <f t="shared" si="1044"/>
        <v>NGR bulk stream sediment</v>
      </c>
      <c r="K6434" s="1" t="str">
        <f t="shared" si="1045"/>
        <v>&lt;177 micron (NGR)</v>
      </c>
      <c r="L6434">
        <v>18</v>
      </c>
      <c r="M6434" t="s">
        <v>126</v>
      </c>
      <c r="N6434">
        <v>349</v>
      </c>
      <c r="O6434">
        <v>76</v>
      </c>
      <c r="P6434">
        <v>18</v>
      </c>
      <c r="Q6434">
        <v>12</v>
      </c>
      <c r="R6434">
        <v>18</v>
      </c>
      <c r="S6434">
        <v>9</v>
      </c>
      <c r="T6434">
        <v>-0.2</v>
      </c>
      <c r="U6434">
        <v>210</v>
      </c>
      <c r="V6434">
        <v>2.4</v>
      </c>
      <c r="W6434">
        <v>-0.2</v>
      </c>
      <c r="X6434">
        <v>7</v>
      </c>
      <c r="Y6434">
        <v>-2</v>
      </c>
      <c r="Z6434">
        <v>34</v>
      </c>
      <c r="AA6434">
        <v>0.3</v>
      </c>
      <c r="AB6434">
        <v>1</v>
      </c>
      <c r="AC6434">
        <v>937</v>
      </c>
      <c r="AD6434">
        <v>25</v>
      </c>
      <c r="AE6434">
        <v>2</v>
      </c>
      <c r="AF6434">
        <v>5.4</v>
      </c>
      <c r="AG6434">
        <v>2.7</v>
      </c>
      <c r="AH6434">
        <v>310</v>
      </c>
    </row>
    <row r="6435" spans="1:34" hidden="1" x14ac:dyDescent="0.25">
      <c r="A6435" t="s">
        <v>24484</v>
      </c>
      <c r="B6435" t="s">
        <v>24485</v>
      </c>
      <c r="C6435" s="1" t="str">
        <f t="shared" si="1039"/>
        <v>21:0628</v>
      </c>
      <c r="D6435" s="1" t="str">
        <f t="shared" si="1043"/>
        <v>21:0196</v>
      </c>
      <c r="E6435" t="s">
        <v>24486</v>
      </c>
      <c r="F6435" t="s">
        <v>24487</v>
      </c>
      <c r="H6435">
        <v>63.541837399999999</v>
      </c>
      <c r="I6435">
        <v>-140.2766216</v>
      </c>
      <c r="J6435" s="1" t="str">
        <f t="shared" si="1044"/>
        <v>NGR bulk stream sediment</v>
      </c>
      <c r="K6435" s="1" t="str">
        <f t="shared" si="1045"/>
        <v>&lt;177 micron (NGR)</v>
      </c>
      <c r="L6435">
        <v>18</v>
      </c>
      <c r="M6435" t="s">
        <v>131</v>
      </c>
      <c r="N6435">
        <v>350</v>
      </c>
      <c r="O6435">
        <v>77</v>
      </c>
      <c r="P6435">
        <v>13</v>
      </c>
      <c r="Q6435">
        <v>10</v>
      </c>
      <c r="R6435">
        <v>18</v>
      </c>
      <c r="S6435">
        <v>9</v>
      </c>
      <c r="T6435">
        <v>-0.2</v>
      </c>
      <c r="U6435">
        <v>260</v>
      </c>
      <c r="V6435">
        <v>1.72</v>
      </c>
      <c r="W6435">
        <v>-0.2</v>
      </c>
      <c r="X6435">
        <v>3</v>
      </c>
      <c r="Y6435">
        <v>-2</v>
      </c>
      <c r="Z6435">
        <v>28</v>
      </c>
      <c r="AA6435">
        <v>0.2</v>
      </c>
      <c r="AB6435">
        <v>2</v>
      </c>
      <c r="AC6435">
        <v>771</v>
      </c>
      <c r="AD6435">
        <v>35</v>
      </c>
      <c r="AE6435">
        <v>2</v>
      </c>
      <c r="AF6435">
        <v>8.6</v>
      </c>
      <c r="AG6435">
        <v>2.7</v>
      </c>
      <c r="AH6435">
        <v>290</v>
      </c>
    </row>
    <row r="6436" spans="1:34" hidden="1" x14ac:dyDescent="0.25">
      <c r="A6436" t="s">
        <v>24488</v>
      </c>
      <c r="B6436" t="s">
        <v>24489</v>
      </c>
      <c r="C6436" s="1" t="str">
        <f t="shared" si="1039"/>
        <v>21:0628</v>
      </c>
      <c r="D6436" s="1" t="str">
        <f t="shared" si="1043"/>
        <v>21:0196</v>
      </c>
      <c r="E6436" t="s">
        <v>24490</v>
      </c>
      <c r="F6436" t="s">
        <v>24491</v>
      </c>
      <c r="H6436">
        <v>63.590637600000001</v>
      </c>
      <c r="I6436">
        <v>-140.223973</v>
      </c>
      <c r="J6436" s="1" t="str">
        <f t="shared" si="1044"/>
        <v>NGR bulk stream sediment</v>
      </c>
      <c r="K6436" s="1" t="str">
        <f t="shared" si="1045"/>
        <v>&lt;177 micron (NGR)</v>
      </c>
      <c r="L6436">
        <v>19</v>
      </c>
      <c r="M6436" t="s">
        <v>38</v>
      </c>
      <c r="N6436">
        <v>351</v>
      </c>
      <c r="O6436">
        <v>84</v>
      </c>
      <c r="P6436">
        <v>13</v>
      </c>
      <c r="Q6436">
        <v>11</v>
      </c>
      <c r="R6436">
        <v>23</v>
      </c>
      <c r="S6436">
        <v>12</v>
      </c>
      <c r="T6436">
        <v>-0.2</v>
      </c>
      <c r="U6436">
        <v>470</v>
      </c>
      <c r="V6436">
        <v>2.8</v>
      </c>
      <c r="W6436">
        <v>-0.2</v>
      </c>
      <c r="X6436">
        <v>4</v>
      </c>
      <c r="Y6436">
        <v>-2</v>
      </c>
      <c r="Z6436">
        <v>30</v>
      </c>
      <c r="AA6436">
        <v>0.3</v>
      </c>
      <c r="AB6436">
        <v>1</v>
      </c>
      <c r="AC6436">
        <v>705</v>
      </c>
      <c r="AD6436">
        <v>35</v>
      </c>
      <c r="AE6436">
        <v>2</v>
      </c>
      <c r="AF6436">
        <v>10.4</v>
      </c>
      <c r="AG6436">
        <v>3.5</v>
      </c>
      <c r="AH6436">
        <v>400</v>
      </c>
    </row>
    <row r="6437" spans="1:34" hidden="1" x14ac:dyDescent="0.25">
      <c r="A6437" t="s">
        <v>24492</v>
      </c>
      <c r="B6437" t="s">
        <v>24493</v>
      </c>
      <c r="C6437" s="1" t="str">
        <f t="shared" si="1039"/>
        <v>21:0628</v>
      </c>
      <c r="D6437" s="1" t="str">
        <f t="shared" si="1043"/>
        <v>21:0196</v>
      </c>
      <c r="E6437" t="s">
        <v>24494</v>
      </c>
      <c r="F6437" t="s">
        <v>24495</v>
      </c>
      <c r="H6437">
        <v>63.5486431</v>
      </c>
      <c r="I6437">
        <v>-140.27361160000001</v>
      </c>
      <c r="J6437" s="1" t="str">
        <f t="shared" si="1044"/>
        <v>NGR bulk stream sediment</v>
      </c>
      <c r="K6437" s="1" t="str">
        <f t="shared" si="1045"/>
        <v>&lt;177 micron (NGR)</v>
      </c>
      <c r="L6437">
        <v>19</v>
      </c>
      <c r="M6437" t="s">
        <v>43</v>
      </c>
      <c r="N6437">
        <v>352</v>
      </c>
      <c r="O6437">
        <v>69</v>
      </c>
      <c r="P6437">
        <v>10</v>
      </c>
      <c r="Q6437">
        <v>11</v>
      </c>
      <c r="R6437">
        <v>17</v>
      </c>
      <c r="S6437">
        <v>10</v>
      </c>
      <c r="T6437">
        <v>-0.2</v>
      </c>
      <c r="U6437">
        <v>290</v>
      </c>
      <c r="V6437">
        <v>1.68</v>
      </c>
      <c r="W6437">
        <v>-0.2</v>
      </c>
      <c r="X6437">
        <v>3</v>
      </c>
      <c r="Y6437">
        <v>-2</v>
      </c>
      <c r="Z6437">
        <v>26</v>
      </c>
      <c r="AA6437">
        <v>0.2</v>
      </c>
      <c r="AB6437">
        <v>-1</v>
      </c>
      <c r="AC6437">
        <v>844</v>
      </c>
      <c r="AD6437">
        <v>35</v>
      </c>
      <c r="AE6437">
        <v>2</v>
      </c>
      <c r="AF6437">
        <v>7.8</v>
      </c>
      <c r="AG6437">
        <v>4.3</v>
      </c>
      <c r="AH6437">
        <v>280</v>
      </c>
    </row>
    <row r="6438" spans="1:34" hidden="1" x14ac:dyDescent="0.25">
      <c r="A6438" t="s">
        <v>24496</v>
      </c>
      <c r="B6438" t="s">
        <v>24497</v>
      </c>
      <c r="C6438" s="1" t="str">
        <f t="shared" si="1039"/>
        <v>21:0628</v>
      </c>
      <c r="D6438" s="1" t="str">
        <f t="shared" si="1043"/>
        <v>21:0196</v>
      </c>
      <c r="E6438" t="s">
        <v>24498</v>
      </c>
      <c r="F6438" t="s">
        <v>24499</v>
      </c>
      <c r="H6438">
        <v>63.570603699999999</v>
      </c>
      <c r="I6438">
        <v>-140.23871589999999</v>
      </c>
      <c r="J6438" s="1" t="str">
        <f t="shared" si="1044"/>
        <v>NGR bulk stream sediment</v>
      </c>
      <c r="K6438" s="1" t="str">
        <f t="shared" si="1045"/>
        <v>&lt;177 micron (NGR)</v>
      </c>
      <c r="L6438">
        <v>19</v>
      </c>
      <c r="M6438" t="s">
        <v>56</v>
      </c>
      <c r="N6438">
        <v>353</v>
      </c>
      <c r="O6438">
        <v>124</v>
      </c>
      <c r="P6438">
        <v>17</v>
      </c>
      <c r="Q6438">
        <v>8</v>
      </c>
      <c r="R6438">
        <v>26</v>
      </c>
      <c r="S6438">
        <v>18</v>
      </c>
      <c r="T6438">
        <v>-0.2</v>
      </c>
      <c r="U6438">
        <v>2400</v>
      </c>
      <c r="V6438">
        <v>2.65</v>
      </c>
      <c r="W6438">
        <v>0.3</v>
      </c>
      <c r="X6438">
        <v>6</v>
      </c>
      <c r="Y6438">
        <v>-2</v>
      </c>
      <c r="Z6438">
        <v>38</v>
      </c>
      <c r="AA6438">
        <v>-0.2</v>
      </c>
      <c r="AB6438">
        <v>2</v>
      </c>
      <c r="AC6438">
        <v>825</v>
      </c>
      <c r="AD6438">
        <v>95</v>
      </c>
      <c r="AE6438">
        <v>2</v>
      </c>
      <c r="AF6438">
        <v>22.6</v>
      </c>
      <c r="AG6438">
        <v>2</v>
      </c>
      <c r="AH6438">
        <v>290</v>
      </c>
    </row>
    <row r="6439" spans="1:34" hidden="1" x14ac:dyDescent="0.25">
      <c r="A6439" t="s">
        <v>24500</v>
      </c>
      <c r="B6439" t="s">
        <v>24501</v>
      </c>
      <c r="C6439" s="1" t="str">
        <f t="shared" si="1039"/>
        <v>21:0628</v>
      </c>
      <c r="D6439" s="1" t="str">
        <f t="shared" si="1043"/>
        <v>21:0196</v>
      </c>
      <c r="E6439" t="s">
        <v>24502</v>
      </c>
      <c r="F6439" t="s">
        <v>24503</v>
      </c>
      <c r="H6439">
        <v>63.583241200000003</v>
      </c>
      <c r="I6439">
        <v>-140.2790349</v>
      </c>
      <c r="J6439" s="1" t="str">
        <f t="shared" si="1044"/>
        <v>NGR bulk stream sediment</v>
      </c>
      <c r="K6439" s="1" t="str">
        <f t="shared" si="1045"/>
        <v>&lt;177 micron (NGR)</v>
      </c>
      <c r="L6439">
        <v>19</v>
      </c>
      <c r="M6439" t="s">
        <v>61</v>
      </c>
      <c r="N6439">
        <v>354</v>
      </c>
      <c r="O6439">
        <v>62</v>
      </c>
      <c r="P6439">
        <v>16</v>
      </c>
      <c r="Q6439">
        <v>8</v>
      </c>
      <c r="R6439">
        <v>19</v>
      </c>
      <c r="S6439">
        <v>3</v>
      </c>
      <c r="T6439">
        <v>-0.2</v>
      </c>
      <c r="U6439">
        <v>114</v>
      </c>
      <c r="V6439">
        <v>1.52</v>
      </c>
      <c r="W6439">
        <v>-0.2</v>
      </c>
      <c r="X6439">
        <v>1</v>
      </c>
      <c r="Y6439">
        <v>-2</v>
      </c>
      <c r="Z6439">
        <v>30</v>
      </c>
      <c r="AA6439">
        <v>0.2</v>
      </c>
      <c r="AB6439">
        <v>-1</v>
      </c>
      <c r="AC6439">
        <v>785</v>
      </c>
      <c r="AD6439">
        <v>30</v>
      </c>
      <c r="AE6439">
        <v>2</v>
      </c>
      <c r="AF6439">
        <v>6</v>
      </c>
      <c r="AG6439">
        <v>2.8</v>
      </c>
      <c r="AH6439">
        <v>280</v>
      </c>
    </row>
    <row r="6440" spans="1:34" hidden="1" x14ac:dyDescent="0.25">
      <c r="A6440" t="s">
        <v>24504</v>
      </c>
      <c r="B6440" t="s">
        <v>24505</v>
      </c>
      <c r="C6440" s="1" t="str">
        <f t="shared" si="1039"/>
        <v>21:0628</v>
      </c>
      <c r="D6440" s="1" t="str">
        <f>HYPERLINK("http://geochem.nrcan.gc.ca/cdogs/content/svy/svy_e.htm", "")</f>
        <v/>
      </c>
      <c r="G6440" s="1" t="str">
        <f>HYPERLINK("http://geochem.nrcan.gc.ca/cdogs/content/cr_/cr_00078_e.htm", "78")</f>
        <v>78</v>
      </c>
      <c r="J6440" t="s">
        <v>69</v>
      </c>
      <c r="K6440" t="s">
        <v>70</v>
      </c>
      <c r="L6440">
        <v>19</v>
      </c>
      <c r="M6440" t="s">
        <v>71</v>
      </c>
      <c r="N6440">
        <v>355</v>
      </c>
      <c r="O6440">
        <v>92</v>
      </c>
      <c r="P6440">
        <v>34</v>
      </c>
      <c r="Q6440">
        <v>17</v>
      </c>
      <c r="R6440">
        <v>287</v>
      </c>
      <c r="S6440">
        <v>21</v>
      </c>
      <c r="T6440">
        <v>0.2</v>
      </c>
      <c r="U6440">
        <v>380</v>
      </c>
      <c r="V6440">
        <v>2.5</v>
      </c>
      <c r="W6440">
        <v>0.7</v>
      </c>
      <c r="X6440">
        <v>18</v>
      </c>
      <c r="Y6440">
        <v>2</v>
      </c>
      <c r="Z6440">
        <v>39</v>
      </c>
      <c r="AA6440">
        <v>0.3</v>
      </c>
      <c r="AB6440">
        <v>3</v>
      </c>
      <c r="AC6440">
        <v>708</v>
      </c>
      <c r="AD6440">
        <v>35</v>
      </c>
      <c r="AE6440">
        <v>12</v>
      </c>
      <c r="AF6440">
        <v>1</v>
      </c>
      <c r="AG6440">
        <v>11.4</v>
      </c>
      <c r="AH6440">
        <v>420</v>
      </c>
    </row>
    <row r="6441" spans="1:34" hidden="1" x14ac:dyDescent="0.25">
      <c r="A6441" t="s">
        <v>24506</v>
      </c>
      <c r="B6441" t="s">
        <v>24507</v>
      </c>
      <c r="C6441" s="1" t="str">
        <f t="shared" si="1039"/>
        <v>21:0628</v>
      </c>
      <c r="D6441" s="1" t="str">
        <f t="shared" ref="D6441:D6473" si="1046">HYPERLINK("http://geochem.nrcan.gc.ca/cdogs/content/svy/svy210196_e.htm", "21:0196")</f>
        <v>21:0196</v>
      </c>
      <c r="E6441" t="s">
        <v>24490</v>
      </c>
      <c r="F6441" t="s">
        <v>24508</v>
      </c>
      <c r="H6441">
        <v>63.590637600000001</v>
      </c>
      <c r="I6441">
        <v>-140.223973</v>
      </c>
      <c r="J6441" s="1" t="str">
        <f t="shared" ref="J6441:J6473" si="1047">HYPERLINK("http://geochem.nrcan.gc.ca/cdogs/content/kwd/kwd020030_e.htm", "NGR bulk stream sediment")</f>
        <v>NGR bulk stream sediment</v>
      </c>
      <c r="K6441" s="1" t="str">
        <f t="shared" ref="K6441:K6473" si="1048">HYPERLINK("http://geochem.nrcan.gc.ca/cdogs/content/kwd/kwd080006_e.htm", "&lt;177 micron (NGR)")</f>
        <v>&lt;177 micron (NGR)</v>
      </c>
      <c r="L6441">
        <v>19</v>
      </c>
      <c r="M6441" t="s">
        <v>47</v>
      </c>
      <c r="N6441">
        <v>356</v>
      </c>
      <c r="O6441">
        <v>82</v>
      </c>
      <c r="P6441">
        <v>12</v>
      </c>
      <c r="Q6441">
        <v>9</v>
      </c>
      <c r="R6441">
        <v>23</v>
      </c>
      <c r="S6441">
        <v>21</v>
      </c>
      <c r="T6441">
        <v>-0.2</v>
      </c>
      <c r="U6441">
        <v>460</v>
      </c>
      <c r="V6441">
        <v>2.6</v>
      </c>
      <c r="W6441">
        <v>-0.2</v>
      </c>
      <c r="X6441">
        <v>4</v>
      </c>
      <c r="Y6441">
        <v>-2</v>
      </c>
      <c r="Z6441">
        <v>30</v>
      </c>
      <c r="AA6441">
        <v>-0.2</v>
      </c>
      <c r="AB6441">
        <v>-1</v>
      </c>
      <c r="AC6441">
        <v>743</v>
      </c>
      <c r="AD6441">
        <v>50</v>
      </c>
      <c r="AE6441">
        <v>2</v>
      </c>
      <c r="AF6441">
        <v>11.2</v>
      </c>
      <c r="AG6441">
        <v>3.1</v>
      </c>
      <c r="AH6441">
        <v>440</v>
      </c>
    </row>
    <row r="6442" spans="1:34" hidden="1" x14ac:dyDescent="0.25">
      <c r="A6442" t="s">
        <v>24509</v>
      </c>
      <c r="B6442" t="s">
        <v>24510</v>
      </c>
      <c r="C6442" s="1" t="str">
        <f t="shared" si="1039"/>
        <v>21:0628</v>
      </c>
      <c r="D6442" s="1" t="str">
        <f t="shared" si="1046"/>
        <v>21:0196</v>
      </c>
      <c r="E6442" t="s">
        <v>24490</v>
      </c>
      <c r="F6442" t="s">
        <v>24511</v>
      </c>
      <c r="H6442">
        <v>63.590637600000001</v>
      </c>
      <c r="I6442">
        <v>-140.223973</v>
      </c>
      <c r="J6442" s="1" t="str">
        <f t="shared" si="1047"/>
        <v>NGR bulk stream sediment</v>
      </c>
      <c r="K6442" s="1" t="str">
        <f t="shared" si="1048"/>
        <v>&lt;177 micron (NGR)</v>
      </c>
      <c r="L6442">
        <v>19</v>
      </c>
      <c r="M6442" t="s">
        <v>51</v>
      </c>
      <c r="N6442">
        <v>357</v>
      </c>
      <c r="O6442">
        <v>80</v>
      </c>
      <c r="P6442">
        <v>12</v>
      </c>
      <c r="Q6442">
        <v>11</v>
      </c>
      <c r="R6442">
        <v>23</v>
      </c>
      <c r="S6442">
        <v>10</v>
      </c>
      <c r="T6442">
        <v>-0.2</v>
      </c>
      <c r="U6442">
        <v>515</v>
      </c>
      <c r="V6442">
        <v>2.6</v>
      </c>
      <c r="W6442">
        <v>-0.2</v>
      </c>
      <c r="X6442">
        <v>4</v>
      </c>
      <c r="Y6442">
        <v>-2</v>
      </c>
      <c r="Z6442">
        <v>29</v>
      </c>
      <c r="AA6442">
        <v>-0.2</v>
      </c>
      <c r="AB6442">
        <v>-1</v>
      </c>
      <c r="AC6442">
        <v>762</v>
      </c>
      <c r="AD6442">
        <v>35</v>
      </c>
      <c r="AE6442">
        <v>2</v>
      </c>
      <c r="AF6442">
        <v>11.4</v>
      </c>
      <c r="AG6442">
        <v>3.1</v>
      </c>
      <c r="AH6442">
        <v>450</v>
      </c>
    </row>
    <row r="6443" spans="1:34" hidden="1" x14ac:dyDescent="0.25">
      <c r="A6443" t="s">
        <v>24512</v>
      </c>
      <c r="B6443" t="s">
        <v>24513</v>
      </c>
      <c r="C6443" s="1" t="str">
        <f t="shared" si="1039"/>
        <v>21:0628</v>
      </c>
      <c r="D6443" s="1" t="str">
        <f t="shared" si="1046"/>
        <v>21:0196</v>
      </c>
      <c r="E6443" t="s">
        <v>24514</v>
      </c>
      <c r="F6443" t="s">
        <v>24515</v>
      </c>
      <c r="H6443">
        <v>63.651572700000003</v>
      </c>
      <c r="I6443">
        <v>-140.15447420000001</v>
      </c>
      <c r="J6443" s="1" t="str">
        <f t="shared" si="1047"/>
        <v>NGR bulk stream sediment</v>
      </c>
      <c r="K6443" s="1" t="str">
        <f t="shared" si="1048"/>
        <v>&lt;177 micron (NGR)</v>
      </c>
      <c r="L6443">
        <v>19</v>
      </c>
      <c r="M6443" t="s">
        <v>66</v>
      </c>
      <c r="N6443">
        <v>358</v>
      </c>
      <c r="O6443">
        <v>82</v>
      </c>
      <c r="P6443">
        <v>13</v>
      </c>
      <c r="Q6443">
        <v>5</v>
      </c>
      <c r="R6443">
        <v>45</v>
      </c>
      <c r="S6443">
        <v>18</v>
      </c>
      <c r="T6443">
        <v>0.2</v>
      </c>
      <c r="U6443">
        <v>380</v>
      </c>
      <c r="V6443">
        <v>4.2</v>
      </c>
      <c r="W6443">
        <v>-0.2</v>
      </c>
      <c r="X6443">
        <v>1</v>
      </c>
      <c r="Y6443">
        <v>-2</v>
      </c>
      <c r="Z6443">
        <v>18</v>
      </c>
      <c r="AA6443">
        <v>-0.2</v>
      </c>
      <c r="AB6443">
        <v>-1</v>
      </c>
      <c r="AC6443">
        <v>754</v>
      </c>
      <c r="AD6443">
        <v>10</v>
      </c>
      <c r="AE6443">
        <v>2</v>
      </c>
      <c r="AF6443">
        <v>7.6</v>
      </c>
      <c r="AG6443">
        <v>1.2</v>
      </c>
      <c r="AH6443">
        <v>310</v>
      </c>
    </row>
    <row r="6444" spans="1:34" hidden="1" x14ac:dyDescent="0.25">
      <c r="A6444" t="s">
        <v>24516</v>
      </c>
      <c r="B6444" t="s">
        <v>24517</v>
      </c>
      <c r="C6444" s="1" t="str">
        <f t="shared" si="1039"/>
        <v>21:0628</v>
      </c>
      <c r="D6444" s="1" t="str">
        <f t="shared" si="1046"/>
        <v>21:0196</v>
      </c>
      <c r="E6444" t="s">
        <v>24518</v>
      </c>
      <c r="F6444" t="s">
        <v>24519</v>
      </c>
      <c r="H6444">
        <v>63.647342000000002</v>
      </c>
      <c r="I6444">
        <v>-140.1569422</v>
      </c>
      <c r="J6444" s="1" t="str">
        <f t="shared" si="1047"/>
        <v>NGR bulk stream sediment</v>
      </c>
      <c r="K6444" s="1" t="str">
        <f t="shared" si="1048"/>
        <v>&lt;177 micron (NGR)</v>
      </c>
      <c r="L6444">
        <v>19</v>
      </c>
      <c r="M6444" t="s">
        <v>76</v>
      </c>
      <c r="N6444">
        <v>359</v>
      </c>
      <c r="O6444">
        <v>77</v>
      </c>
      <c r="P6444">
        <v>15</v>
      </c>
      <c r="Q6444">
        <v>11</v>
      </c>
      <c r="R6444">
        <v>21</v>
      </c>
      <c r="S6444">
        <v>8</v>
      </c>
      <c r="T6444">
        <v>-0.2</v>
      </c>
      <c r="U6444">
        <v>192</v>
      </c>
      <c r="V6444">
        <v>2.15</v>
      </c>
      <c r="W6444">
        <v>-0.2</v>
      </c>
      <c r="X6444">
        <v>2</v>
      </c>
      <c r="Y6444">
        <v>-2</v>
      </c>
      <c r="Z6444">
        <v>29</v>
      </c>
      <c r="AA6444">
        <v>-0.2</v>
      </c>
      <c r="AB6444">
        <v>-1</v>
      </c>
      <c r="AC6444">
        <v>820</v>
      </c>
      <c r="AD6444">
        <v>35</v>
      </c>
      <c r="AE6444">
        <v>2</v>
      </c>
      <c r="AF6444">
        <v>8.8000000000000007</v>
      </c>
      <c r="AG6444">
        <v>2.2000000000000002</v>
      </c>
      <c r="AH6444">
        <v>280</v>
      </c>
    </row>
    <row r="6445" spans="1:34" hidden="1" x14ac:dyDescent="0.25">
      <c r="A6445" t="s">
        <v>24520</v>
      </c>
      <c r="B6445" t="s">
        <v>24521</v>
      </c>
      <c r="C6445" s="1" t="str">
        <f t="shared" si="1039"/>
        <v>21:0628</v>
      </c>
      <c r="D6445" s="1" t="str">
        <f t="shared" si="1046"/>
        <v>21:0196</v>
      </c>
      <c r="E6445" t="s">
        <v>24522</v>
      </c>
      <c r="F6445" t="s">
        <v>24523</v>
      </c>
      <c r="H6445">
        <v>63.6656209</v>
      </c>
      <c r="I6445">
        <v>-140.1232847</v>
      </c>
      <c r="J6445" s="1" t="str">
        <f t="shared" si="1047"/>
        <v>NGR bulk stream sediment</v>
      </c>
      <c r="K6445" s="1" t="str">
        <f t="shared" si="1048"/>
        <v>&lt;177 micron (NGR)</v>
      </c>
      <c r="L6445">
        <v>19</v>
      </c>
      <c r="M6445" t="s">
        <v>81</v>
      </c>
      <c r="N6445">
        <v>360</v>
      </c>
      <c r="O6445">
        <v>57</v>
      </c>
      <c r="P6445">
        <v>11</v>
      </c>
      <c r="Q6445">
        <v>13</v>
      </c>
      <c r="R6445">
        <v>14</v>
      </c>
      <c r="S6445">
        <v>2</v>
      </c>
      <c r="T6445">
        <v>-0.2</v>
      </c>
      <c r="U6445">
        <v>102</v>
      </c>
      <c r="V6445">
        <v>1.6</v>
      </c>
      <c r="W6445">
        <v>-0.2</v>
      </c>
      <c r="X6445">
        <v>2</v>
      </c>
      <c r="Y6445">
        <v>-2</v>
      </c>
      <c r="Z6445">
        <v>23</v>
      </c>
      <c r="AA6445">
        <v>-0.2</v>
      </c>
      <c r="AB6445">
        <v>1</v>
      </c>
      <c r="AC6445">
        <v>785</v>
      </c>
      <c r="AD6445">
        <v>50</v>
      </c>
      <c r="AE6445">
        <v>2</v>
      </c>
      <c r="AF6445">
        <v>20</v>
      </c>
      <c r="AG6445">
        <v>3</v>
      </c>
      <c r="AH6445">
        <v>230</v>
      </c>
    </row>
    <row r="6446" spans="1:34" hidden="1" x14ac:dyDescent="0.25">
      <c r="A6446" t="s">
        <v>24524</v>
      </c>
      <c r="B6446" t="s">
        <v>24525</v>
      </c>
      <c r="C6446" s="1" t="str">
        <f t="shared" si="1039"/>
        <v>21:0628</v>
      </c>
      <c r="D6446" s="1" t="str">
        <f t="shared" si="1046"/>
        <v>21:0196</v>
      </c>
      <c r="E6446" t="s">
        <v>24526</v>
      </c>
      <c r="F6446" t="s">
        <v>24527</v>
      </c>
      <c r="H6446">
        <v>63.6843529</v>
      </c>
      <c r="I6446">
        <v>-140.1474944</v>
      </c>
      <c r="J6446" s="1" t="str">
        <f t="shared" si="1047"/>
        <v>NGR bulk stream sediment</v>
      </c>
      <c r="K6446" s="1" t="str">
        <f t="shared" si="1048"/>
        <v>&lt;177 micron (NGR)</v>
      </c>
      <c r="L6446">
        <v>19</v>
      </c>
      <c r="M6446" t="s">
        <v>86</v>
      </c>
      <c r="N6446">
        <v>361</v>
      </c>
      <c r="O6446">
        <v>83</v>
      </c>
      <c r="P6446">
        <v>13</v>
      </c>
      <c r="Q6446">
        <v>11</v>
      </c>
      <c r="R6446">
        <v>25</v>
      </c>
      <c r="S6446">
        <v>10</v>
      </c>
      <c r="T6446">
        <v>0.2</v>
      </c>
      <c r="U6446">
        <v>250</v>
      </c>
      <c r="V6446">
        <v>2.4</v>
      </c>
      <c r="W6446">
        <v>-0.2</v>
      </c>
      <c r="X6446">
        <v>4</v>
      </c>
      <c r="Y6446">
        <v>-2</v>
      </c>
      <c r="Z6446">
        <v>29</v>
      </c>
      <c r="AA6446">
        <v>-0.2</v>
      </c>
      <c r="AB6446">
        <v>-1</v>
      </c>
      <c r="AC6446">
        <v>933</v>
      </c>
      <c r="AD6446">
        <v>25</v>
      </c>
      <c r="AE6446">
        <v>2</v>
      </c>
      <c r="AF6446">
        <v>3.2</v>
      </c>
      <c r="AG6446">
        <v>3.7</v>
      </c>
      <c r="AH6446">
        <v>330</v>
      </c>
    </row>
    <row r="6447" spans="1:34" hidden="1" x14ac:dyDescent="0.25">
      <c r="A6447" t="s">
        <v>24528</v>
      </c>
      <c r="B6447" t="s">
        <v>24529</v>
      </c>
      <c r="C6447" s="1" t="str">
        <f t="shared" si="1039"/>
        <v>21:0628</v>
      </c>
      <c r="D6447" s="1" t="str">
        <f t="shared" si="1046"/>
        <v>21:0196</v>
      </c>
      <c r="E6447" t="s">
        <v>24530</v>
      </c>
      <c r="F6447" t="s">
        <v>24531</v>
      </c>
      <c r="H6447">
        <v>63.685164800000003</v>
      </c>
      <c r="I6447">
        <v>-140.17132789999999</v>
      </c>
      <c r="J6447" s="1" t="str">
        <f t="shared" si="1047"/>
        <v>NGR bulk stream sediment</v>
      </c>
      <c r="K6447" s="1" t="str">
        <f t="shared" si="1048"/>
        <v>&lt;177 micron (NGR)</v>
      </c>
      <c r="L6447">
        <v>19</v>
      </c>
      <c r="M6447" t="s">
        <v>91</v>
      </c>
      <c r="N6447">
        <v>362</v>
      </c>
      <c r="O6447">
        <v>95</v>
      </c>
      <c r="P6447">
        <v>19</v>
      </c>
      <c r="Q6447">
        <v>16</v>
      </c>
      <c r="R6447">
        <v>25</v>
      </c>
      <c r="S6447">
        <v>5</v>
      </c>
      <c r="T6447">
        <v>0.3</v>
      </c>
      <c r="U6447">
        <v>340</v>
      </c>
      <c r="V6447">
        <v>2.15</v>
      </c>
      <c r="W6447">
        <v>-0.2</v>
      </c>
      <c r="X6447">
        <v>16</v>
      </c>
      <c r="Y6447">
        <v>-2</v>
      </c>
      <c r="Z6447">
        <v>28</v>
      </c>
      <c r="AA6447">
        <v>0.3</v>
      </c>
      <c r="AB6447">
        <v>1</v>
      </c>
      <c r="AC6447">
        <v>1010</v>
      </c>
      <c r="AD6447">
        <v>25</v>
      </c>
      <c r="AE6447">
        <v>2</v>
      </c>
      <c r="AF6447">
        <v>1.4</v>
      </c>
      <c r="AG6447">
        <v>3.9</v>
      </c>
      <c r="AH6447">
        <v>270</v>
      </c>
    </row>
    <row r="6448" spans="1:34" hidden="1" x14ac:dyDescent="0.25">
      <c r="A6448" t="s">
        <v>24532</v>
      </c>
      <c r="B6448" t="s">
        <v>24533</v>
      </c>
      <c r="C6448" s="1" t="str">
        <f t="shared" si="1039"/>
        <v>21:0628</v>
      </c>
      <c r="D6448" s="1" t="str">
        <f t="shared" si="1046"/>
        <v>21:0196</v>
      </c>
      <c r="E6448" t="s">
        <v>24534</v>
      </c>
      <c r="F6448" t="s">
        <v>24535</v>
      </c>
      <c r="H6448">
        <v>63.697864799999998</v>
      </c>
      <c r="I6448">
        <v>-140.16363509999999</v>
      </c>
      <c r="J6448" s="1" t="str">
        <f t="shared" si="1047"/>
        <v>NGR bulk stream sediment</v>
      </c>
      <c r="K6448" s="1" t="str">
        <f t="shared" si="1048"/>
        <v>&lt;177 micron (NGR)</v>
      </c>
      <c r="L6448">
        <v>19</v>
      </c>
      <c r="M6448" t="s">
        <v>96</v>
      </c>
      <c r="N6448">
        <v>363</v>
      </c>
      <c r="O6448">
        <v>64</v>
      </c>
      <c r="P6448">
        <v>8</v>
      </c>
      <c r="Q6448">
        <v>5</v>
      </c>
      <c r="R6448">
        <v>30</v>
      </c>
      <c r="S6448">
        <v>13</v>
      </c>
      <c r="T6448">
        <v>-0.2</v>
      </c>
      <c r="U6448">
        <v>245</v>
      </c>
      <c r="V6448">
        <v>3.1</v>
      </c>
      <c r="W6448">
        <v>-0.2</v>
      </c>
      <c r="X6448">
        <v>1</v>
      </c>
      <c r="Y6448">
        <v>-2</v>
      </c>
      <c r="Z6448">
        <v>25</v>
      </c>
      <c r="AA6448">
        <v>-0.2</v>
      </c>
      <c r="AB6448">
        <v>1</v>
      </c>
      <c r="AC6448">
        <v>647</v>
      </c>
      <c r="AD6448">
        <v>25</v>
      </c>
      <c r="AE6448">
        <v>2</v>
      </c>
      <c r="AF6448">
        <v>3.8</v>
      </c>
      <c r="AG6448">
        <v>1.7</v>
      </c>
      <c r="AH6448">
        <v>450</v>
      </c>
    </row>
    <row r="6449" spans="1:34" hidden="1" x14ac:dyDescent="0.25">
      <c r="A6449" t="s">
        <v>24536</v>
      </c>
      <c r="B6449" t="s">
        <v>24537</v>
      </c>
      <c r="C6449" s="1" t="str">
        <f t="shared" si="1039"/>
        <v>21:0628</v>
      </c>
      <c r="D6449" s="1" t="str">
        <f t="shared" si="1046"/>
        <v>21:0196</v>
      </c>
      <c r="E6449" t="s">
        <v>24538</v>
      </c>
      <c r="F6449" t="s">
        <v>24539</v>
      </c>
      <c r="H6449">
        <v>63.702766699999998</v>
      </c>
      <c r="I6449">
        <v>-140.31219150000001</v>
      </c>
      <c r="J6449" s="1" t="str">
        <f t="shared" si="1047"/>
        <v>NGR bulk stream sediment</v>
      </c>
      <c r="K6449" s="1" t="str">
        <f t="shared" si="1048"/>
        <v>&lt;177 micron (NGR)</v>
      </c>
      <c r="L6449">
        <v>19</v>
      </c>
      <c r="M6449" t="s">
        <v>101</v>
      </c>
      <c r="N6449">
        <v>364</v>
      </c>
      <c r="O6449">
        <v>52</v>
      </c>
      <c r="P6449">
        <v>9</v>
      </c>
      <c r="Q6449">
        <v>9</v>
      </c>
      <c r="R6449">
        <v>13</v>
      </c>
      <c r="S6449">
        <v>4</v>
      </c>
      <c r="T6449">
        <v>-0.2</v>
      </c>
      <c r="U6449">
        <v>210</v>
      </c>
      <c r="V6449">
        <v>1.48</v>
      </c>
      <c r="W6449">
        <v>-0.2</v>
      </c>
      <c r="X6449">
        <v>1</v>
      </c>
      <c r="Y6449">
        <v>-2</v>
      </c>
      <c r="Z6449">
        <v>22</v>
      </c>
      <c r="AA6449">
        <v>-0.2</v>
      </c>
      <c r="AB6449">
        <v>2</v>
      </c>
      <c r="AC6449">
        <v>562</v>
      </c>
      <c r="AD6449">
        <v>25</v>
      </c>
      <c r="AE6449">
        <v>2</v>
      </c>
      <c r="AF6449">
        <v>3.2</v>
      </c>
      <c r="AG6449">
        <v>20.9</v>
      </c>
      <c r="AH6449">
        <v>350</v>
      </c>
    </row>
    <row r="6450" spans="1:34" hidden="1" x14ac:dyDescent="0.25">
      <c r="A6450" t="s">
        <v>24540</v>
      </c>
      <c r="B6450" t="s">
        <v>24541</v>
      </c>
      <c r="C6450" s="1" t="str">
        <f t="shared" si="1039"/>
        <v>21:0628</v>
      </c>
      <c r="D6450" s="1" t="str">
        <f t="shared" si="1046"/>
        <v>21:0196</v>
      </c>
      <c r="E6450" t="s">
        <v>24542</v>
      </c>
      <c r="F6450" t="s">
        <v>24543</v>
      </c>
      <c r="H6450">
        <v>63.711165999999999</v>
      </c>
      <c r="I6450">
        <v>-140.29889439999999</v>
      </c>
      <c r="J6450" s="1" t="str">
        <f t="shared" si="1047"/>
        <v>NGR bulk stream sediment</v>
      </c>
      <c r="K6450" s="1" t="str">
        <f t="shared" si="1048"/>
        <v>&lt;177 micron (NGR)</v>
      </c>
      <c r="L6450">
        <v>19</v>
      </c>
      <c r="M6450" t="s">
        <v>106</v>
      </c>
      <c r="N6450">
        <v>365</v>
      </c>
      <c r="O6450">
        <v>59</v>
      </c>
      <c r="P6450">
        <v>11</v>
      </c>
      <c r="Q6450">
        <v>7</v>
      </c>
      <c r="R6450">
        <v>15</v>
      </c>
      <c r="S6450">
        <v>7</v>
      </c>
      <c r="T6450">
        <v>0.3</v>
      </c>
      <c r="U6450">
        <v>280</v>
      </c>
      <c r="V6450">
        <v>1.7</v>
      </c>
      <c r="W6450">
        <v>-0.2</v>
      </c>
      <c r="X6450">
        <v>3</v>
      </c>
      <c r="Y6450">
        <v>-2</v>
      </c>
      <c r="Z6450">
        <v>28</v>
      </c>
      <c r="AA6450">
        <v>-0.2</v>
      </c>
      <c r="AB6450">
        <v>-1</v>
      </c>
      <c r="AC6450">
        <v>770</v>
      </c>
      <c r="AD6450">
        <v>35</v>
      </c>
      <c r="AE6450">
        <v>2</v>
      </c>
      <c r="AF6450">
        <v>5.6</v>
      </c>
      <c r="AG6450">
        <v>5.9</v>
      </c>
      <c r="AH6450">
        <v>360</v>
      </c>
    </row>
    <row r="6451" spans="1:34" hidden="1" x14ac:dyDescent="0.25">
      <c r="A6451" t="s">
        <v>24544</v>
      </c>
      <c r="B6451" t="s">
        <v>24545</v>
      </c>
      <c r="C6451" s="1" t="str">
        <f t="shared" si="1039"/>
        <v>21:0628</v>
      </c>
      <c r="D6451" s="1" t="str">
        <f t="shared" si="1046"/>
        <v>21:0196</v>
      </c>
      <c r="E6451" t="s">
        <v>24546</v>
      </c>
      <c r="F6451" t="s">
        <v>24547</v>
      </c>
      <c r="H6451">
        <v>63.7151858</v>
      </c>
      <c r="I6451">
        <v>-140.233217</v>
      </c>
      <c r="J6451" s="1" t="str">
        <f t="shared" si="1047"/>
        <v>NGR bulk stream sediment</v>
      </c>
      <c r="K6451" s="1" t="str">
        <f t="shared" si="1048"/>
        <v>&lt;177 micron (NGR)</v>
      </c>
      <c r="L6451">
        <v>19</v>
      </c>
      <c r="M6451" t="s">
        <v>111</v>
      </c>
      <c r="N6451">
        <v>366</v>
      </c>
      <c r="O6451">
        <v>68</v>
      </c>
      <c r="P6451">
        <v>12</v>
      </c>
      <c r="Q6451">
        <v>11</v>
      </c>
      <c r="R6451">
        <v>19</v>
      </c>
      <c r="S6451">
        <v>7</v>
      </c>
      <c r="T6451">
        <v>-0.2</v>
      </c>
      <c r="U6451">
        <v>210</v>
      </c>
      <c r="V6451">
        <v>2</v>
      </c>
      <c r="W6451">
        <v>-0.2</v>
      </c>
      <c r="X6451">
        <v>2</v>
      </c>
      <c r="Y6451">
        <v>-2</v>
      </c>
      <c r="Z6451">
        <v>25</v>
      </c>
      <c r="AA6451">
        <v>-0.2</v>
      </c>
      <c r="AB6451">
        <v>-1</v>
      </c>
      <c r="AC6451">
        <v>801</v>
      </c>
      <c r="AD6451">
        <v>25</v>
      </c>
      <c r="AE6451">
        <v>4</v>
      </c>
      <c r="AF6451">
        <v>2.2000000000000002</v>
      </c>
      <c r="AG6451">
        <v>5.4</v>
      </c>
      <c r="AH6451">
        <v>420</v>
      </c>
    </row>
    <row r="6452" spans="1:34" hidden="1" x14ac:dyDescent="0.25">
      <c r="A6452" t="s">
        <v>24548</v>
      </c>
      <c r="B6452" t="s">
        <v>24549</v>
      </c>
      <c r="C6452" s="1" t="str">
        <f t="shared" si="1039"/>
        <v>21:0628</v>
      </c>
      <c r="D6452" s="1" t="str">
        <f t="shared" si="1046"/>
        <v>21:0196</v>
      </c>
      <c r="E6452" t="s">
        <v>24550</v>
      </c>
      <c r="F6452" t="s">
        <v>24551</v>
      </c>
      <c r="H6452">
        <v>63.723609699999997</v>
      </c>
      <c r="I6452">
        <v>-140.2376865</v>
      </c>
      <c r="J6452" s="1" t="str">
        <f t="shared" si="1047"/>
        <v>NGR bulk stream sediment</v>
      </c>
      <c r="K6452" s="1" t="str">
        <f t="shared" si="1048"/>
        <v>&lt;177 micron (NGR)</v>
      </c>
      <c r="L6452">
        <v>19</v>
      </c>
      <c r="M6452" t="s">
        <v>116</v>
      </c>
      <c r="N6452">
        <v>367</v>
      </c>
      <c r="O6452">
        <v>77</v>
      </c>
      <c r="P6452">
        <v>8</v>
      </c>
      <c r="Q6452">
        <v>7</v>
      </c>
      <c r="R6452">
        <v>20</v>
      </c>
      <c r="S6452">
        <v>7</v>
      </c>
      <c r="T6452">
        <v>-0.2</v>
      </c>
      <c r="U6452">
        <v>184</v>
      </c>
      <c r="V6452">
        <v>2.5</v>
      </c>
      <c r="W6452">
        <v>-0.2</v>
      </c>
      <c r="X6452">
        <v>1</v>
      </c>
      <c r="Y6452">
        <v>-2</v>
      </c>
      <c r="Z6452">
        <v>27</v>
      </c>
      <c r="AA6452">
        <v>-0.2</v>
      </c>
      <c r="AB6452">
        <v>-1</v>
      </c>
      <c r="AC6452">
        <v>805</v>
      </c>
      <c r="AD6452">
        <v>10</v>
      </c>
      <c r="AE6452">
        <v>2</v>
      </c>
      <c r="AF6452">
        <v>1.6</v>
      </c>
      <c r="AG6452">
        <v>3.2</v>
      </c>
      <c r="AH6452">
        <v>450</v>
      </c>
    </row>
    <row r="6453" spans="1:34" hidden="1" x14ac:dyDescent="0.25">
      <c r="A6453" t="s">
        <v>24552</v>
      </c>
      <c r="B6453" t="s">
        <v>24553</v>
      </c>
      <c r="C6453" s="1" t="str">
        <f t="shared" si="1039"/>
        <v>21:0628</v>
      </c>
      <c r="D6453" s="1" t="str">
        <f t="shared" si="1046"/>
        <v>21:0196</v>
      </c>
      <c r="E6453" t="s">
        <v>24554</v>
      </c>
      <c r="F6453" t="s">
        <v>24555</v>
      </c>
      <c r="H6453">
        <v>63.715826200000002</v>
      </c>
      <c r="I6453">
        <v>-140.2055307</v>
      </c>
      <c r="J6453" s="1" t="str">
        <f t="shared" si="1047"/>
        <v>NGR bulk stream sediment</v>
      </c>
      <c r="K6453" s="1" t="str">
        <f t="shared" si="1048"/>
        <v>&lt;177 micron (NGR)</v>
      </c>
      <c r="L6453">
        <v>19</v>
      </c>
      <c r="M6453" t="s">
        <v>121</v>
      </c>
      <c r="N6453">
        <v>368</v>
      </c>
      <c r="O6453">
        <v>73</v>
      </c>
      <c r="P6453">
        <v>12</v>
      </c>
      <c r="Q6453">
        <v>11</v>
      </c>
      <c r="R6453">
        <v>19</v>
      </c>
      <c r="S6453">
        <v>5</v>
      </c>
      <c r="T6453">
        <v>-0.2</v>
      </c>
      <c r="U6453">
        <v>250</v>
      </c>
      <c r="V6453">
        <v>2.2000000000000002</v>
      </c>
      <c r="W6453">
        <v>-0.2</v>
      </c>
      <c r="X6453">
        <v>2</v>
      </c>
      <c r="Y6453">
        <v>-2</v>
      </c>
      <c r="Z6453">
        <v>28</v>
      </c>
      <c r="AA6453">
        <v>-0.2</v>
      </c>
      <c r="AB6453">
        <v>-1</v>
      </c>
      <c r="AC6453">
        <v>817</v>
      </c>
      <c r="AD6453">
        <v>25</v>
      </c>
      <c r="AE6453">
        <v>2</v>
      </c>
      <c r="AF6453">
        <v>1</v>
      </c>
      <c r="AG6453">
        <v>7.1</v>
      </c>
      <c r="AH6453">
        <v>440</v>
      </c>
    </row>
    <row r="6454" spans="1:34" hidden="1" x14ac:dyDescent="0.25">
      <c r="A6454" t="s">
        <v>24556</v>
      </c>
      <c r="B6454" t="s">
        <v>24557</v>
      </c>
      <c r="C6454" s="1" t="str">
        <f t="shared" si="1039"/>
        <v>21:0628</v>
      </c>
      <c r="D6454" s="1" t="str">
        <f t="shared" si="1046"/>
        <v>21:0196</v>
      </c>
      <c r="E6454" t="s">
        <v>24558</v>
      </c>
      <c r="F6454" t="s">
        <v>24559</v>
      </c>
      <c r="H6454">
        <v>63.738982800000002</v>
      </c>
      <c r="I6454">
        <v>-140.2058543</v>
      </c>
      <c r="J6454" s="1" t="str">
        <f t="shared" si="1047"/>
        <v>NGR bulk stream sediment</v>
      </c>
      <c r="K6454" s="1" t="str">
        <f t="shared" si="1048"/>
        <v>&lt;177 micron (NGR)</v>
      </c>
      <c r="L6454">
        <v>19</v>
      </c>
      <c r="M6454" t="s">
        <v>126</v>
      </c>
      <c r="N6454">
        <v>369</v>
      </c>
      <c r="O6454">
        <v>77</v>
      </c>
      <c r="P6454">
        <v>18</v>
      </c>
      <c r="Q6454">
        <v>13</v>
      </c>
      <c r="R6454">
        <v>18</v>
      </c>
      <c r="S6454">
        <v>6</v>
      </c>
      <c r="T6454">
        <v>-0.2</v>
      </c>
      <c r="U6454">
        <v>260</v>
      </c>
      <c r="V6454">
        <v>2.2000000000000002</v>
      </c>
      <c r="W6454">
        <v>-0.2</v>
      </c>
      <c r="X6454">
        <v>2</v>
      </c>
      <c r="Y6454">
        <v>-2</v>
      </c>
      <c r="Z6454">
        <v>32</v>
      </c>
      <c r="AA6454">
        <v>-0.2</v>
      </c>
      <c r="AB6454">
        <v>-1</v>
      </c>
      <c r="AC6454">
        <v>870</v>
      </c>
      <c r="AD6454">
        <v>50</v>
      </c>
      <c r="AE6454">
        <v>2</v>
      </c>
      <c r="AF6454">
        <v>14.6</v>
      </c>
      <c r="AG6454">
        <v>4.4000000000000004</v>
      </c>
      <c r="AH6454">
        <v>350</v>
      </c>
    </row>
    <row r="6455" spans="1:34" hidden="1" x14ac:dyDescent="0.25">
      <c r="A6455" t="s">
        <v>24560</v>
      </c>
      <c r="B6455" t="s">
        <v>24561</v>
      </c>
      <c r="C6455" s="1" t="str">
        <f t="shared" si="1039"/>
        <v>21:0628</v>
      </c>
      <c r="D6455" s="1" t="str">
        <f t="shared" si="1046"/>
        <v>21:0196</v>
      </c>
      <c r="E6455" t="s">
        <v>24562</v>
      </c>
      <c r="F6455" t="s">
        <v>24563</v>
      </c>
      <c r="H6455">
        <v>63.7391991</v>
      </c>
      <c r="I6455">
        <v>-140.18342340000001</v>
      </c>
      <c r="J6455" s="1" t="str">
        <f t="shared" si="1047"/>
        <v>NGR bulk stream sediment</v>
      </c>
      <c r="K6455" s="1" t="str">
        <f t="shared" si="1048"/>
        <v>&lt;177 micron (NGR)</v>
      </c>
      <c r="L6455">
        <v>19</v>
      </c>
      <c r="M6455" t="s">
        <v>131</v>
      </c>
      <c r="N6455">
        <v>370</v>
      </c>
      <c r="O6455">
        <v>67</v>
      </c>
      <c r="P6455">
        <v>8</v>
      </c>
      <c r="Q6455">
        <v>6</v>
      </c>
      <c r="R6455">
        <v>27</v>
      </c>
      <c r="S6455">
        <v>11</v>
      </c>
      <c r="T6455">
        <v>-0.2</v>
      </c>
      <c r="U6455">
        <v>270</v>
      </c>
      <c r="V6455">
        <v>2.8</v>
      </c>
      <c r="W6455">
        <v>-0.2</v>
      </c>
      <c r="X6455">
        <v>1</v>
      </c>
      <c r="Y6455">
        <v>-2</v>
      </c>
      <c r="Z6455">
        <v>19</v>
      </c>
      <c r="AA6455">
        <v>-0.2</v>
      </c>
      <c r="AB6455">
        <v>-1</v>
      </c>
      <c r="AC6455">
        <v>659</v>
      </c>
      <c r="AD6455">
        <v>10</v>
      </c>
      <c r="AE6455">
        <v>2</v>
      </c>
      <c r="AF6455">
        <v>5.8</v>
      </c>
      <c r="AG6455">
        <v>1.2</v>
      </c>
      <c r="AH6455">
        <v>420</v>
      </c>
    </row>
    <row r="6456" spans="1:34" hidden="1" x14ac:dyDescent="0.25">
      <c r="A6456" t="s">
        <v>24564</v>
      </c>
      <c r="B6456" t="s">
        <v>24565</v>
      </c>
      <c r="C6456" s="1" t="str">
        <f t="shared" si="1039"/>
        <v>21:0628</v>
      </c>
      <c r="D6456" s="1" t="str">
        <f t="shared" si="1046"/>
        <v>21:0196</v>
      </c>
      <c r="E6456" t="s">
        <v>24566</v>
      </c>
      <c r="F6456" t="s">
        <v>24567</v>
      </c>
      <c r="H6456">
        <v>63.787466299999998</v>
      </c>
      <c r="I6456">
        <v>-140.22113300000001</v>
      </c>
      <c r="J6456" s="1" t="str">
        <f t="shared" si="1047"/>
        <v>NGR bulk stream sediment</v>
      </c>
      <c r="K6456" s="1" t="str">
        <f t="shared" si="1048"/>
        <v>&lt;177 micron (NGR)</v>
      </c>
      <c r="L6456">
        <v>20</v>
      </c>
      <c r="M6456" t="s">
        <v>38</v>
      </c>
      <c r="N6456">
        <v>371</v>
      </c>
      <c r="O6456">
        <v>79</v>
      </c>
      <c r="P6456">
        <v>15</v>
      </c>
      <c r="Q6456">
        <v>14</v>
      </c>
      <c r="R6456">
        <v>21</v>
      </c>
      <c r="S6456">
        <v>8</v>
      </c>
      <c r="T6456">
        <v>-0.2</v>
      </c>
      <c r="U6456">
        <v>230</v>
      </c>
      <c r="V6456">
        <v>2.2000000000000002</v>
      </c>
      <c r="W6456">
        <v>-0.2</v>
      </c>
      <c r="X6456">
        <v>3</v>
      </c>
      <c r="Y6456">
        <v>-2</v>
      </c>
      <c r="Z6456">
        <v>36</v>
      </c>
      <c r="AA6456">
        <v>0.5</v>
      </c>
      <c r="AB6456">
        <v>1</v>
      </c>
      <c r="AC6456">
        <v>857</v>
      </c>
      <c r="AD6456">
        <v>20</v>
      </c>
      <c r="AE6456">
        <v>2</v>
      </c>
      <c r="AF6456">
        <v>5.8</v>
      </c>
      <c r="AG6456">
        <v>6.6</v>
      </c>
      <c r="AH6456">
        <v>430</v>
      </c>
    </row>
    <row r="6457" spans="1:34" hidden="1" x14ac:dyDescent="0.25">
      <c r="A6457" t="s">
        <v>24568</v>
      </c>
      <c r="B6457" t="s">
        <v>24569</v>
      </c>
      <c r="C6457" s="1" t="str">
        <f t="shared" si="1039"/>
        <v>21:0628</v>
      </c>
      <c r="D6457" s="1" t="str">
        <f t="shared" si="1046"/>
        <v>21:0196</v>
      </c>
      <c r="E6457" t="s">
        <v>24570</v>
      </c>
      <c r="F6457" t="s">
        <v>24571</v>
      </c>
      <c r="H6457">
        <v>63.751491299999998</v>
      </c>
      <c r="I6457">
        <v>-140.176503</v>
      </c>
      <c r="J6457" s="1" t="str">
        <f t="shared" si="1047"/>
        <v>NGR bulk stream sediment</v>
      </c>
      <c r="K6457" s="1" t="str">
        <f t="shared" si="1048"/>
        <v>&lt;177 micron (NGR)</v>
      </c>
      <c r="L6457">
        <v>20</v>
      </c>
      <c r="M6457" t="s">
        <v>43</v>
      </c>
      <c r="N6457">
        <v>372</v>
      </c>
      <c r="O6457">
        <v>79</v>
      </c>
      <c r="P6457">
        <v>10</v>
      </c>
      <c r="Q6457">
        <v>9</v>
      </c>
      <c r="R6457">
        <v>42</v>
      </c>
      <c r="S6457">
        <v>14</v>
      </c>
      <c r="T6457">
        <v>-0.2</v>
      </c>
      <c r="U6457">
        <v>380</v>
      </c>
      <c r="V6457">
        <v>3</v>
      </c>
      <c r="W6457">
        <v>-0.2</v>
      </c>
      <c r="X6457">
        <v>1</v>
      </c>
      <c r="Y6457">
        <v>-2</v>
      </c>
      <c r="Z6457">
        <v>27</v>
      </c>
      <c r="AA6457">
        <v>-0.2</v>
      </c>
      <c r="AB6457">
        <v>-1</v>
      </c>
      <c r="AC6457">
        <v>803</v>
      </c>
      <c r="AD6457">
        <v>10</v>
      </c>
      <c r="AE6457">
        <v>2</v>
      </c>
      <c r="AF6457">
        <v>5.2</v>
      </c>
      <c r="AG6457">
        <v>1.9</v>
      </c>
      <c r="AH6457">
        <v>320</v>
      </c>
    </row>
    <row r="6458" spans="1:34" hidden="1" x14ac:dyDescent="0.25">
      <c r="A6458" t="s">
        <v>24572</v>
      </c>
      <c r="B6458" t="s">
        <v>24573</v>
      </c>
      <c r="C6458" s="1" t="str">
        <f t="shared" si="1039"/>
        <v>21:0628</v>
      </c>
      <c r="D6458" s="1" t="str">
        <f t="shared" si="1046"/>
        <v>21:0196</v>
      </c>
      <c r="E6458" t="s">
        <v>24566</v>
      </c>
      <c r="F6458" t="s">
        <v>24574</v>
      </c>
      <c r="H6458">
        <v>63.787466299999998</v>
      </c>
      <c r="I6458">
        <v>-140.22113300000001</v>
      </c>
      <c r="J6458" s="1" t="str">
        <f t="shared" si="1047"/>
        <v>NGR bulk stream sediment</v>
      </c>
      <c r="K6458" s="1" t="str">
        <f t="shared" si="1048"/>
        <v>&lt;177 micron (NGR)</v>
      </c>
      <c r="L6458">
        <v>20</v>
      </c>
      <c r="M6458" t="s">
        <v>47</v>
      </c>
      <c r="N6458">
        <v>373</v>
      </c>
      <c r="O6458">
        <v>75</v>
      </c>
      <c r="P6458">
        <v>15</v>
      </c>
      <c r="Q6458">
        <v>15</v>
      </c>
      <c r="R6458">
        <v>20</v>
      </c>
      <c r="S6458">
        <v>6</v>
      </c>
      <c r="T6458">
        <v>-0.2</v>
      </c>
      <c r="U6458">
        <v>220</v>
      </c>
      <c r="V6458">
        <v>2.2000000000000002</v>
      </c>
      <c r="W6458">
        <v>-0.2</v>
      </c>
      <c r="X6458">
        <v>4</v>
      </c>
      <c r="Y6458">
        <v>-2</v>
      </c>
      <c r="Z6458">
        <v>37</v>
      </c>
      <c r="AA6458">
        <v>0.4</v>
      </c>
      <c r="AB6458">
        <v>1</v>
      </c>
      <c r="AC6458">
        <v>854</v>
      </c>
      <c r="AD6458">
        <v>25</v>
      </c>
      <c r="AE6458">
        <v>2</v>
      </c>
      <c r="AF6458">
        <v>5</v>
      </c>
      <c r="AG6458">
        <v>6.2</v>
      </c>
      <c r="AH6458">
        <v>360</v>
      </c>
    </row>
    <row r="6459" spans="1:34" hidden="1" x14ac:dyDescent="0.25">
      <c r="A6459" t="s">
        <v>24575</v>
      </c>
      <c r="B6459" t="s">
        <v>24576</v>
      </c>
      <c r="C6459" s="1" t="str">
        <f t="shared" si="1039"/>
        <v>21:0628</v>
      </c>
      <c r="D6459" s="1" t="str">
        <f t="shared" si="1046"/>
        <v>21:0196</v>
      </c>
      <c r="E6459" t="s">
        <v>24566</v>
      </c>
      <c r="F6459" t="s">
        <v>24577</v>
      </c>
      <c r="H6459">
        <v>63.787466299999998</v>
      </c>
      <c r="I6459">
        <v>-140.22113300000001</v>
      </c>
      <c r="J6459" s="1" t="str">
        <f t="shared" si="1047"/>
        <v>NGR bulk stream sediment</v>
      </c>
      <c r="K6459" s="1" t="str">
        <f t="shared" si="1048"/>
        <v>&lt;177 micron (NGR)</v>
      </c>
      <c r="L6459">
        <v>20</v>
      </c>
      <c r="M6459" t="s">
        <v>51</v>
      </c>
      <c r="N6459">
        <v>374</v>
      </c>
      <c r="O6459">
        <v>70</v>
      </c>
      <c r="P6459">
        <v>13</v>
      </c>
      <c r="Q6459">
        <v>14</v>
      </c>
      <c r="R6459">
        <v>18</v>
      </c>
      <c r="S6459">
        <v>5</v>
      </c>
      <c r="T6459">
        <v>-0.2</v>
      </c>
      <c r="U6459">
        <v>200</v>
      </c>
      <c r="V6459">
        <v>2</v>
      </c>
      <c r="W6459">
        <v>-0.2</v>
      </c>
      <c r="X6459">
        <v>3</v>
      </c>
      <c r="Y6459">
        <v>-2</v>
      </c>
      <c r="Z6459">
        <v>35</v>
      </c>
      <c r="AA6459">
        <v>-0.2</v>
      </c>
      <c r="AB6459">
        <v>2</v>
      </c>
      <c r="AC6459">
        <v>823</v>
      </c>
      <c r="AD6459">
        <v>25</v>
      </c>
      <c r="AE6459">
        <v>2</v>
      </c>
      <c r="AF6459">
        <v>6</v>
      </c>
      <c r="AG6459">
        <v>6.4</v>
      </c>
      <c r="AH6459">
        <v>360</v>
      </c>
    </row>
    <row r="6460" spans="1:34" hidden="1" x14ac:dyDescent="0.25">
      <c r="A6460" t="s">
        <v>24578</v>
      </c>
      <c r="B6460" t="s">
        <v>24579</v>
      </c>
      <c r="C6460" s="1" t="str">
        <f t="shared" si="1039"/>
        <v>21:0628</v>
      </c>
      <c r="D6460" s="1" t="str">
        <f t="shared" si="1046"/>
        <v>21:0196</v>
      </c>
      <c r="E6460" t="s">
        <v>24580</v>
      </c>
      <c r="F6460" t="s">
        <v>24581</v>
      </c>
      <c r="H6460">
        <v>63.779437000000001</v>
      </c>
      <c r="I6460">
        <v>-140.1793821</v>
      </c>
      <c r="J6460" s="1" t="str">
        <f t="shared" si="1047"/>
        <v>NGR bulk stream sediment</v>
      </c>
      <c r="K6460" s="1" t="str">
        <f t="shared" si="1048"/>
        <v>&lt;177 micron (NGR)</v>
      </c>
      <c r="L6460">
        <v>20</v>
      </c>
      <c r="M6460" t="s">
        <v>56</v>
      </c>
      <c r="N6460">
        <v>375</v>
      </c>
      <c r="O6460">
        <v>73</v>
      </c>
      <c r="P6460">
        <v>11</v>
      </c>
      <c r="Q6460">
        <v>6</v>
      </c>
      <c r="R6460">
        <v>22</v>
      </c>
      <c r="S6460">
        <v>11</v>
      </c>
      <c r="T6460">
        <v>-0.2</v>
      </c>
      <c r="U6460">
        <v>320</v>
      </c>
      <c r="V6460">
        <v>2.8</v>
      </c>
      <c r="W6460">
        <v>-0.2</v>
      </c>
      <c r="X6460">
        <v>1</v>
      </c>
      <c r="Y6460">
        <v>-2</v>
      </c>
      <c r="Z6460">
        <v>32</v>
      </c>
      <c r="AA6460">
        <v>-0.2</v>
      </c>
      <c r="AB6460">
        <v>2</v>
      </c>
      <c r="AC6460">
        <v>769</v>
      </c>
      <c r="AD6460">
        <v>25</v>
      </c>
      <c r="AE6460">
        <v>2</v>
      </c>
      <c r="AF6460">
        <v>3.6</v>
      </c>
      <c r="AG6460">
        <v>1.8</v>
      </c>
      <c r="AH6460">
        <v>390</v>
      </c>
    </row>
    <row r="6461" spans="1:34" hidden="1" x14ac:dyDescent="0.25">
      <c r="A6461" t="s">
        <v>24582</v>
      </c>
      <c r="B6461" t="s">
        <v>24583</v>
      </c>
      <c r="C6461" s="1" t="str">
        <f t="shared" si="1039"/>
        <v>21:0628</v>
      </c>
      <c r="D6461" s="1" t="str">
        <f t="shared" si="1046"/>
        <v>21:0196</v>
      </c>
      <c r="E6461" t="s">
        <v>24584</v>
      </c>
      <c r="F6461" t="s">
        <v>24585</v>
      </c>
      <c r="H6461">
        <v>63.783073700000003</v>
      </c>
      <c r="I6461">
        <v>-140.12459899999999</v>
      </c>
      <c r="J6461" s="1" t="str">
        <f t="shared" si="1047"/>
        <v>NGR bulk stream sediment</v>
      </c>
      <c r="K6461" s="1" t="str">
        <f t="shared" si="1048"/>
        <v>&lt;177 micron (NGR)</v>
      </c>
      <c r="L6461">
        <v>20</v>
      </c>
      <c r="M6461" t="s">
        <v>61</v>
      </c>
      <c r="N6461">
        <v>376</v>
      </c>
      <c r="O6461">
        <v>178</v>
      </c>
      <c r="P6461">
        <v>11</v>
      </c>
      <c r="Q6461">
        <v>4</v>
      </c>
      <c r="R6461">
        <v>34</v>
      </c>
      <c r="S6461">
        <v>145</v>
      </c>
      <c r="T6461">
        <v>-0.2</v>
      </c>
      <c r="U6461">
        <v>1800</v>
      </c>
      <c r="V6461">
        <v>20</v>
      </c>
      <c r="W6461">
        <v>1.1000000000000001</v>
      </c>
      <c r="X6461">
        <v>9</v>
      </c>
      <c r="Y6461">
        <v>4</v>
      </c>
      <c r="Z6461">
        <v>38</v>
      </c>
      <c r="AA6461">
        <v>-0.2</v>
      </c>
      <c r="AB6461">
        <v>1</v>
      </c>
      <c r="AC6461">
        <v>860</v>
      </c>
      <c r="AD6461">
        <v>60</v>
      </c>
      <c r="AE6461">
        <v>2</v>
      </c>
      <c r="AF6461">
        <v>56.8</v>
      </c>
      <c r="AG6461">
        <v>-0.5</v>
      </c>
      <c r="AH6461">
        <v>50</v>
      </c>
    </row>
    <row r="6462" spans="1:34" hidden="1" x14ac:dyDescent="0.25">
      <c r="A6462" t="s">
        <v>24586</v>
      </c>
      <c r="B6462" t="s">
        <v>24587</v>
      </c>
      <c r="C6462" s="1" t="str">
        <f t="shared" si="1039"/>
        <v>21:0628</v>
      </c>
      <c r="D6462" s="1" t="str">
        <f t="shared" si="1046"/>
        <v>21:0196</v>
      </c>
      <c r="E6462" t="s">
        <v>24588</v>
      </c>
      <c r="F6462" t="s">
        <v>24589</v>
      </c>
      <c r="H6462">
        <v>63.015350599999998</v>
      </c>
      <c r="I6462">
        <v>-140.97914460000001</v>
      </c>
      <c r="J6462" s="1" t="str">
        <f t="shared" si="1047"/>
        <v>NGR bulk stream sediment</v>
      </c>
      <c r="K6462" s="1" t="str">
        <f t="shared" si="1048"/>
        <v>&lt;177 micron (NGR)</v>
      </c>
      <c r="L6462">
        <v>20</v>
      </c>
      <c r="M6462" t="s">
        <v>66</v>
      </c>
      <c r="N6462">
        <v>377</v>
      </c>
      <c r="O6462">
        <v>51</v>
      </c>
      <c r="P6462">
        <v>18</v>
      </c>
      <c r="Q6462">
        <v>5</v>
      </c>
      <c r="R6462">
        <v>20</v>
      </c>
      <c r="S6462">
        <v>9</v>
      </c>
      <c r="T6462">
        <v>-0.2</v>
      </c>
      <c r="U6462">
        <v>230</v>
      </c>
      <c r="V6462">
        <v>2.1</v>
      </c>
      <c r="W6462">
        <v>-0.2</v>
      </c>
      <c r="X6462">
        <v>4</v>
      </c>
      <c r="Y6462">
        <v>-2</v>
      </c>
      <c r="Z6462">
        <v>41</v>
      </c>
      <c r="AA6462">
        <v>0.4</v>
      </c>
      <c r="AB6462">
        <v>-1</v>
      </c>
      <c r="AC6462">
        <v>663</v>
      </c>
      <c r="AD6462">
        <v>35</v>
      </c>
      <c r="AE6462">
        <v>2</v>
      </c>
      <c r="AF6462">
        <v>3.8</v>
      </c>
      <c r="AG6462">
        <v>2</v>
      </c>
      <c r="AH6462">
        <v>240</v>
      </c>
    </row>
    <row r="6463" spans="1:34" hidden="1" x14ac:dyDescent="0.25">
      <c r="A6463" t="s">
        <v>24590</v>
      </c>
      <c r="B6463" t="s">
        <v>24591</v>
      </c>
      <c r="C6463" s="1" t="str">
        <f t="shared" si="1039"/>
        <v>21:0628</v>
      </c>
      <c r="D6463" s="1" t="str">
        <f t="shared" si="1046"/>
        <v>21:0196</v>
      </c>
      <c r="E6463" t="s">
        <v>24592</v>
      </c>
      <c r="F6463" t="s">
        <v>24593</v>
      </c>
      <c r="H6463">
        <v>63.001767899999997</v>
      </c>
      <c r="I6463">
        <v>-140.87176679999999</v>
      </c>
      <c r="J6463" s="1" t="str">
        <f t="shared" si="1047"/>
        <v>NGR bulk stream sediment</v>
      </c>
      <c r="K6463" s="1" t="str">
        <f t="shared" si="1048"/>
        <v>&lt;177 micron (NGR)</v>
      </c>
      <c r="L6463">
        <v>20</v>
      </c>
      <c r="M6463" t="s">
        <v>76</v>
      </c>
      <c r="N6463">
        <v>378</v>
      </c>
      <c r="O6463">
        <v>66</v>
      </c>
      <c r="P6463">
        <v>24</v>
      </c>
      <c r="Q6463">
        <v>9</v>
      </c>
      <c r="R6463">
        <v>22</v>
      </c>
      <c r="S6463">
        <v>9</v>
      </c>
      <c r="T6463">
        <v>-0.2</v>
      </c>
      <c r="U6463">
        <v>380</v>
      </c>
      <c r="V6463">
        <v>2.4</v>
      </c>
      <c r="W6463">
        <v>-0.2</v>
      </c>
      <c r="X6463">
        <v>5</v>
      </c>
      <c r="Y6463">
        <v>-2</v>
      </c>
      <c r="Z6463">
        <v>52</v>
      </c>
      <c r="AA6463">
        <v>1.3</v>
      </c>
      <c r="AB6463">
        <v>1</v>
      </c>
      <c r="AC6463">
        <v>683</v>
      </c>
      <c r="AD6463">
        <v>35</v>
      </c>
      <c r="AE6463">
        <v>2</v>
      </c>
      <c r="AF6463">
        <v>9.4</v>
      </c>
      <c r="AG6463">
        <v>8</v>
      </c>
      <c r="AH6463">
        <v>230</v>
      </c>
    </row>
    <row r="6464" spans="1:34" hidden="1" x14ac:dyDescent="0.25">
      <c r="A6464" t="s">
        <v>24594</v>
      </c>
      <c r="B6464" t="s">
        <v>24595</v>
      </c>
      <c r="C6464" s="1" t="str">
        <f t="shared" si="1039"/>
        <v>21:0628</v>
      </c>
      <c r="D6464" s="1" t="str">
        <f t="shared" si="1046"/>
        <v>21:0196</v>
      </c>
      <c r="E6464" t="s">
        <v>24596</v>
      </c>
      <c r="F6464" t="s">
        <v>24597</v>
      </c>
      <c r="H6464">
        <v>63.001805300000001</v>
      </c>
      <c r="I6464">
        <v>-140.75742700000001</v>
      </c>
      <c r="J6464" s="1" t="str">
        <f t="shared" si="1047"/>
        <v>NGR bulk stream sediment</v>
      </c>
      <c r="K6464" s="1" t="str">
        <f t="shared" si="1048"/>
        <v>&lt;177 micron (NGR)</v>
      </c>
      <c r="L6464">
        <v>20</v>
      </c>
      <c r="M6464" t="s">
        <v>81</v>
      </c>
      <c r="N6464">
        <v>379</v>
      </c>
      <c r="O6464">
        <v>75</v>
      </c>
      <c r="P6464">
        <v>19</v>
      </c>
      <c r="Q6464">
        <v>10</v>
      </c>
      <c r="R6464">
        <v>21</v>
      </c>
      <c r="S6464">
        <v>7</v>
      </c>
      <c r="T6464">
        <v>0.2</v>
      </c>
      <c r="U6464">
        <v>330</v>
      </c>
      <c r="V6464">
        <v>2.4</v>
      </c>
      <c r="W6464">
        <v>0.2</v>
      </c>
      <c r="X6464">
        <v>3</v>
      </c>
      <c r="Y6464">
        <v>-2</v>
      </c>
      <c r="Z6464">
        <v>55</v>
      </c>
      <c r="AA6464">
        <v>0.2</v>
      </c>
      <c r="AB6464">
        <v>-1</v>
      </c>
      <c r="AC6464">
        <v>703</v>
      </c>
      <c r="AD6464">
        <v>50</v>
      </c>
      <c r="AE6464">
        <v>2</v>
      </c>
      <c r="AF6464">
        <v>15.2</v>
      </c>
      <c r="AG6464">
        <v>7.5</v>
      </c>
      <c r="AH6464">
        <v>490</v>
      </c>
    </row>
    <row r="6465" spans="1:34" hidden="1" x14ac:dyDescent="0.25">
      <c r="A6465" t="s">
        <v>24598</v>
      </c>
      <c r="B6465" t="s">
        <v>24599</v>
      </c>
      <c r="C6465" s="1" t="str">
        <f t="shared" si="1039"/>
        <v>21:0628</v>
      </c>
      <c r="D6465" s="1" t="str">
        <f t="shared" si="1046"/>
        <v>21:0196</v>
      </c>
      <c r="E6465" t="s">
        <v>24600</v>
      </c>
      <c r="F6465" t="s">
        <v>24601</v>
      </c>
      <c r="H6465">
        <v>63.002264799999999</v>
      </c>
      <c r="I6465">
        <v>-140.7432464</v>
      </c>
      <c r="J6465" s="1" t="str">
        <f t="shared" si="1047"/>
        <v>NGR bulk stream sediment</v>
      </c>
      <c r="K6465" s="1" t="str">
        <f t="shared" si="1048"/>
        <v>&lt;177 micron (NGR)</v>
      </c>
      <c r="L6465">
        <v>20</v>
      </c>
      <c r="M6465" t="s">
        <v>86</v>
      </c>
      <c r="N6465">
        <v>380</v>
      </c>
      <c r="O6465">
        <v>63</v>
      </c>
      <c r="P6465">
        <v>23</v>
      </c>
      <c r="Q6465">
        <v>8</v>
      </c>
      <c r="R6465">
        <v>18</v>
      </c>
      <c r="S6465">
        <v>10</v>
      </c>
      <c r="T6465">
        <v>-0.2</v>
      </c>
      <c r="U6465">
        <v>184</v>
      </c>
      <c r="V6465">
        <v>2.6</v>
      </c>
      <c r="W6465">
        <v>-0.2</v>
      </c>
      <c r="X6465">
        <v>1</v>
      </c>
      <c r="Y6465">
        <v>-2</v>
      </c>
      <c r="Z6465">
        <v>57</v>
      </c>
      <c r="AA6465">
        <v>-0.2</v>
      </c>
      <c r="AB6465">
        <v>-1</v>
      </c>
      <c r="AC6465">
        <v>837</v>
      </c>
      <c r="AD6465">
        <v>25</v>
      </c>
      <c r="AE6465">
        <v>2</v>
      </c>
      <c r="AF6465">
        <v>7.6</v>
      </c>
      <c r="AG6465">
        <v>4</v>
      </c>
      <c r="AH6465">
        <v>240</v>
      </c>
    </row>
    <row r="6466" spans="1:34" hidden="1" x14ac:dyDescent="0.25">
      <c r="A6466" t="s">
        <v>24602</v>
      </c>
      <c r="B6466" t="s">
        <v>24603</v>
      </c>
      <c r="C6466" s="1" t="str">
        <f t="shared" si="1039"/>
        <v>21:0628</v>
      </c>
      <c r="D6466" s="1" t="str">
        <f t="shared" si="1046"/>
        <v>21:0196</v>
      </c>
      <c r="E6466" t="s">
        <v>24604</v>
      </c>
      <c r="F6466" t="s">
        <v>24605</v>
      </c>
      <c r="H6466">
        <v>63.056940500000003</v>
      </c>
      <c r="I6466">
        <v>-140.71487329999999</v>
      </c>
      <c r="J6466" s="1" t="str">
        <f t="shared" si="1047"/>
        <v>NGR bulk stream sediment</v>
      </c>
      <c r="K6466" s="1" t="str">
        <f t="shared" si="1048"/>
        <v>&lt;177 micron (NGR)</v>
      </c>
      <c r="L6466">
        <v>20</v>
      </c>
      <c r="M6466" t="s">
        <v>91</v>
      </c>
      <c r="N6466">
        <v>381</v>
      </c>
      <c r="O6466">
        <v>66</v>
      </c>
      <c r="P6466">
        <v>19</v>
      </c>
      <c r="Q6466">
        <v>10</v>
      </c>
      <c r="R6466">
        <v>23</v>
      </c>
      <c r="S6466">
        <v>9</v>
      </c>
      <c r="T6466">
        <v>-0.2</v>
      </c>
      <c r="U6466">
        <v>240</v>
      </c>
      <c r="V6466">
        <v>2.7</v>
      </c>
      <c r="W6466">
        <v>-0.2</v>
      </c>
      <c r="X6466">
        <v>1</v>
      </c>
      <c r="Y6466">
        <v>-2</v>
      </c>
      <c r="Z6466">
        <v>63</v>
      </c>
      <c r="AA6466">
        <v>-0.2</v>
      </c>
      <c r="AB6466">
        <v>-1</v>
      </c>
      <c r="AC6466">
        <v>837</v>
      </c>
      <c r="AD6466">
        <v>75</v>
      </c>
      <c r="AE6466">
        <v>4</v>
      </c>
      <c r="AF6466">
        <v>15.8</v>
      </c>
      <c r="AG6466">
        <v>6.2</v>
      </c>
      <c r="AH6466">
        <v>350</v>
      </c>
    </row>
    <row r="6467" spans="1:34" hidden="1" x14ac:dyDescent="0.25">
      <c r="A6467" t="s">
        <v>24606</v>
      </c>
      <c r="B6467" t="s">
        <v>24607</v>
      </c>
      <c r="C6467" s="1" t="str">
        <f t="shared" si="1039"/>
        <v>21:0628</v>
      </c>
      <c r="D6467" s="1" t="str">
        <f t="shared" si="1046"/>
        <v>21:0196</v>
      </c>
      <c r="E6467" t="s">
        <v>24608</v>
      </c>
      <c r="F6467" t="s">
        <v>24609</v>
      </c>
      <c r="H6467">
        <v>63.093901099999997</v>
      </c>
      <c r="I6467">
        <v>-140.7024294</v>
      </c>
      <c r="J6467" s="1" t="str">
        <f t="shared" si="1047"/>
        <v>NGR bulk stream sediment</v>
      </c>
      <c r="K6467" s="1" t="str">
        <f t="shared" si="1048"/>
        <v>&lt;177 micron (NGR)</v>
      </c>
      <c r="L6467">
        <v>20</v>
      </c>
      <c r="M6467" t="s">
        <v>96</v>
      </c>
      <c r="N6467">
        <v>382</v>
      </c>
      <c r="O6467">
        <v>68</v>
      </c>
      <c r="P6467">
        <v>16</v>
      </c>
      <c r="Q6467">
        <v>9</v>
      </c>
      <c r="R6467">
        <v>20</v>
      </c>
      <c r="S6467">
        <v>9</v>
      </c>
      <c r="T6467">
        <v>-0.2</v>
      </c>
      <c r="U6467">
        <v>300</v>
      </c>
      <c r="V6467">
        <v>2.6</v>
      </c>
      <c r="W6467">
        <v>-0.2</v>
      </c>
      <c r="X6467">
        <v>1</v>
      </c>
      <c r="Y6467">
        <v>-2</v>
      </c>
      <c r="Z6467">
        <v>62</v>
      </c>
      <c r="AA6467">
        <v>-0.2</v>
      </c>
      <c r="AB6467">
        <v>-1</v>
      </c>
      <c r="AC6467">
        <v>800</v>
      </c>
      <c r="AD6467">
        <v>50</v>
      </c>
      <c r="AE6467">
        <v>2</v>
      </c>
      <c r="AF6467">
        <v>10.4</v>
      </c>
      <c r="AG6467">
        <v>2.5</v>
      </c>
      <c r="AH6467">
        <v>255</v>
      </c>
    </row>
    <row r="6468" spans="1:34" hidden="1" x14ac:dyDescent="0.25">
      <c r="A6468" t="s">
        <v>24610</v>
      </c>
      <c r="B6468" t="s">
        <v>24611</v>
      </c>
      <c r="C6468" s="1" t="str">
        <f t="shared" si="1039"/>
        <v>21:0628</v>
      </c>
      <c r="D6468" s="1" t="str">
        <f t="shared" si="1046"/>
        <v>21:0196</v>
      </c>
      <c r="E6468" t="s">
        <v>24612</v>
      </c>
      <c r="F6468" t="s">
        <v>24613</v>
      </c>
      <c r="H6468">
        <v>63.118231399999999</v>
      </c>
      <c r="I6468">
        <v>-140.7062239</v>
      </c>
      <c r="J6468" s="1" t="str">
        <f t="shared" si="1047"/>
        <v>NGR bulk stream sediment</v>
      </c>
      <c r="K6468" s="1" t="str">
        <f t="shared" si="1048"/>
        <v>&lt;177 micron (NGR)</v>
      </c>
      <c r="L6468">
        <v>20</v>
      </c>
      <c r="M6468" t="s">
        <v>101</v>
      </c>
      <c r="N6468">
        <v>383</v>
      </c>
      <c r="O6468">
        <v>70</v>
      </c>
      <c r="P6468">
        <v>19</v>
      </c>
      <c r="Q6468">
        <v>11</v>
      </c>
      <c r="R6468">
        <v>19</v>
      </c>
      <c r="S6468">
        <v>9</v>
      </c>
      <c r="T6468">
        <v>0.2</v>
      </c>
      <c r="U6468">
        <v>290</v>
      </c>
      <c r="V6468">
        <v>2.7</v>
      </c>
      <c r="W6468">
        <v>-0.2</v>
      </c>
      <c r="X6468">
        <v>2</v>
      </c>
      <c r="Y6468">
        <v>-2</v>
      </c>
      <c r="Z6468">
        <v>61</v>
      </c>
      <c r="AA6468">
        <v>-0.2</v>
      </c>
      <c r="AB6468">
        <v>-1</v>
      </c>
      <c r="AC6468">
        <v>774</v>
      </c>
      <c r="AD6468">
        <v>35</v>
      </c>
      <c r="AE6468">
        <v>2</v>
      </c>
      <c r="AF6468">
        <v>10.8</v>
      </c>
      <c r="AG6468">
        <v>2.2999999999999998</v>
      </c>
      <c r="AH6468">
        <v>270</v>
      </c>
    </row>
    <row r="6469" spans="1:34" hidden="1" x14ac:dyDescent="0.25">
      <c r="A6469" t="s">
        <v>24614</v>
      </c>
      <c r="B6469" t="s">
        <v>24615</v>
      </c>
      <c r="C6469" s="1" t="str">
        <f t="shared" si="1039"/>
        <v>21:0628</v>
      </c>
      <c r="D6469" s="1" t="str">
        <f t="shared" si="1046"/>
        <v>21:0196</v>
      </c>
      <c r="E6469" t="s">
        <v>24616</v>
      </c>
      <c r="F6469" t="s">
        <v>24617</v>
      </c>
      <c r="H6469">
        <v>63.178622900000001</v>
      </c>
      <c r="I6469">
        <v>-140.83844479999999</v>
      </c>
      <c r="J6469" s="1" t="str">
        <f t="shared" si="1047"/>
        <v>NGR bulk stream sediment</v>
      </c>
      <c r="K6469" s="1" t="str">
        <f t="shared" si="1048"/>
        <v>&lt;177 micron (NGR)</v>
      </c>
      <c r="L6469">
        <v>20</v>
      </c>
      <c r="M6469" t="s">
        <v>106</v>
      </c>
      <c r="N6469">
        <v>384</v>
      </c>
      <c r="O6469">
        <v>54</v>
      </c>
      <c r="P6469">
        <v>19</v>
      </c>
      <c r="Q6469">
        <v>6</v>
      </c>
      <c r="R6469">
        <v>20</v>
      </c>
      <c r="S6469">
        <v>7</v>
      </c>
      <c r="T6469">
        <v>-0.2</v>
      </c>
      <c r="U6469">
        <v>200</v>
      </c>
      <c r="V6469">
        <v>2.25</v>
      </c>
      <c r="W6469">
        <v>-0.2</v>
      </c>
      <c r="X6469">
        <v>2</v>
      </c>
      <c r="Y6469">
        <v>-2</v>
      </c>
      <c r="Z6469">
        <v>46</v>
      </c>
      <c r="AA6469">
        <v>-0.2</v>
      </c>
      <c r="AB6469">
        <v>1</v>
      </c>
      <c r="AC6469">
        <v>611</v>
      </c>
      <c r="AD6469">
        <v>25</v>
      </c>
      <c r="AE6469">
        <v>2</v>
      </c>
      <c r="AF6469">
        <v>4.2</v>
      </c>
      <c r="AG6469">
        <v>2.5</v>
      </c>
      <c r="AH6469">
        <v>280</v>
      </c>
    </row>
    <row r="6470" spans="1:34" hidden="1" x14ac:dyDescent="0.25">
      <c r="A6470" t="s">
        <v>24618</v>
      </c>
      <c r="B6470" t="s">
        <v>24619</v>
      </c>
      <c r="C6470" s="1" t="str">
        <f t="shared" ref="C6470:C6533" si="1049">HYPERLINK("http://geochem.nrcan.gc.ca/cdogs/content/bdl/bdl210628_e.htm", "21:0628")</f>
        <v>21:0628</v>
      </c>
      <c r="D6470" s="1" t="str">
        <f t="shared" si="1046"/>
        <v>21:0196</v>
      </c>
      <c r="E6470" t="s">
        <v>24620</v>
      </c>
      <c r="F6470" t="s">
        <v>24621</v>
      </c>
      <c r="H6470">
        <v>63.196480899999997</v>
      </c>
      <c r="I6470">
        <v>-140.8711606</v>
      </c>
      <c r="J6470" s="1" t="str">
        <f t="shared" si="1047"/>
        <v>NGR bulk stream sediment</v>
      </c>
      <c r="K6470" s="1" t="str">
        <f t="shared" si="1048"/>
        <v>&lt;177 micron (NGR)</v>
      </c>
      <c r="L6470">
        <v>20</v>
      </c>
      <c r="M6470" t="s">
        <v>111</v>
      </c>
      <c r="N6470">
        <v>385</v>
      </c>
      <c r="O6470">
        <v>54</v>
      </c>
      <c r="P6470">
        <v>16</v>
      </c>
      <c r="Q6470">
        <v>7</v>
      </c>
      <c r="R6470">
        <v>15</v>
      </c>
      <c r="S6470">
        <v>8</v>
      </c>
      <c r="T6470">
        <v>0.3</v>
      </c>
      <c r="U6470">
        <v>220</v>
      </c>
      <c r="V6470">
        <v>2.2000000000000002</v>
      </c>
      <c r="W6470">
        <v>-0.2</v>
      </c>
      <c r="X6470">
        <v>1</v>
      </c>
      <c r="Y6470">
        <v>-2</v>
      </c>
      <c r="Z6470">
        <v>43</v>
      </c>
      <c r="AA6470">
        <v>0.2</v>
      </c>
      <c r="AB6470">
        <v>2</v>
      </c>
      <c r="AC6470">
        <v>654</v>
      </c>
      <c r="AD6470">
        <v>25</v>
      </c>
      <c r="AE6470">
        <v>2</v>
      </c>
      <c r="AF6470">
        <v>7.2</v>
      </c>
      <c r="AG6470">
        <v>2.6</v>
      </c>
      <c r="AH6470">
        <v>290</v>
      </c>
    </row>
    <row r="6471" spans="1:34" hidden="1" x14ac:dyDescent="0.25">
      <c r="A6471" t="s">
        <v>24622</v>
      </c>
      <c r="B6471" t="s">
        <v>24623</v>
      </c>
      <c r="C6471" s="1" t="str">
        <f t="shared" si="1049"/>
        <v>21:0628</v>
      </c>
      <c r="D6471" s="1" t="str">
        <f t="shared" si="1046"/>
        <v>21:0196</v>
      </c>
      <c r="E6471" t="s">
        <v>24624</v>
      </c>
      <c r="F6471" t="s">
        <v>24625</v>
      </c>
      <c r="H6471">
        <v>63.2422763</v>
      </c>
      <c r="I6471">
        <v>-140.84190839999999</v>
      </c>
      <c r="J6471" s="1" t="str">
        <f t="shared" si="1047"/>
        <v>NGR bulk stream sediment</v>
      </c>
      <c r="K6471" s="1" t="str">
        <f t="shared" si="1048"/>
        <v>&lt;177 micron (NGR)</v>
      </c>
      <c r="L6471">
        <v>20</v>
      </c>
      <c r="M6471" t="s">
        <v>116</v>
      </c>
      <c r="N6471">
        <v>386</v>
      </c>
      <c r="O6471">
        <v>75</v>
      </c>
      <c r="P6471">
        <v>22</v>
      </c>
      <c r="Q6471">
        <v>9</v>
      </c>
      <c r="R6471">
        <v>24</v>
      </c>
      <c r="S6471">
        <v>19</v>
      </c>
      <c r="T6471">
        <v>-0.2</v>
      </c>
      <c r="U6471">
        <v>1750</v>
      </c>
      <c r="V6471">
        <v>2.65</v>
      </c>
      <c r="W6471">
        <v>-0.2</v>
      </c>
      <c r="X6471">
        <v>4</v>
      </c>
      <c r="Y6471">
        <v>-2</v>
      </c>
      <c r="Z6471">
        <v>61</v>
      </c>
      <c r="AA6471">
        <v>-0.2</v>
      </c>
      <c r="AB6471">
        <v>1</v>
      </c>
      <c r="AC6471">
        <v>717</v>
      </c>
      <c r="AD6471">
        <v>25</v>
      </c>
      <c r="AE6471">
        <v>2</v>
      </c>
      <c r="AF6471">
        <v>10.4</v>
      </c>
      <c r="AG6471">
        <v>2.2999999999999998</v>
      </c>
      <c r="AH6471">
        <v>300</v>
      </c>
    </row>
    <row r="6472" spans="1:34" hidden="1" x14ac:dyDescent="0.25">
      <c r="A6472" t="s">
        <v>24626</v>
      </c>
      <c r="B6472" t="s">
        <v>24627</v>
      </c>
      <c r="C6472" s="1" t="str">
        <f t="shared" si="1049"/>
        <v>21:0628</v>
      </c>
      <c r="D6472" s="1" t="str">
        <f t="shared" si="1046"/>
        <v>21:0196</v>
      </c>
      <c r="E6472" t="s">
        <v>24628</v>
      </c>
      <c r="F6472" t="s">
        <v>24629</v>
      </c>
      <c r="H6472">
        <v>63.231266300000001</v>
      </c>
      <c r="I6472">
        <v>-140.8283572</v>
      </c>
      <c r="J6472" s="1" t="str">
        <f t="shared" si="1047"/>
        <v>NGR bulk stream sediment</v>
      </c>
      <c r="K6472" s="1" t="str">
        <f t="shared" si="1048"/>
        <v>&lt;177 micron (NGR)</v>
      </c>
      <c r="L6472">
        <v>20</v>
      </c>
      <c r="M6472" t="s">
        <v>121</v>
      </c>
      <c r="N6472">
        <v>387</v>
      </c>
      <c r="O6472">
        <v>95</v>
      </c>
      <c r="P6472">
        <v>43</v>
      </c>
      <c r="Q6472">
        <v>13</v>
      </c>
      <c r="R6472">
        <v>32</v>
      </c>
      <c r="S6472">
        <v>26</v>
      </c>
      <c r="T6472">
        <v>0.4</v>
      </c>
      <c r="U6472">
        <v>1800</v>
      </c>
      <c r="V6472">
        <v>7.2</v>
      </c>
      <c r="W6472">
        <v>0.7</v>
      </c>
      <c r="X6472">
        <v>58</v>
      </c>
      <c r="Y6472">
        <v>3</v>
      </c>
      <c r="Z6472">
        <v>152</v>
      </c>
      <c r="AA6472">
        <v>0.2</v>
      </c>
      <c r="AB6472">
        <v>-1</v>
      </c>
      <c r="AC6472">
        <v>726</v>
      </c>
      <c r="AD6472">
        <v>60</v>
      </c>
      <c r="AE6472">
        <v>2</v>
      </c>
      <c r="AF6472">
        <v>28.6</v>
      </c>
      <c r="AG6472">
        <v>2.4</v>
      </c>
      <c r="AH6472">
        <v>180</v>
      </c>
    </row>
    <row r="6473" spans="1:34" hidden="1" x14ac:dyDescent="0.25">
      <c r="A6473" t="s">
        <v>24630</v>
      </c>
      <c r="B6473" t="s">
        <v>24631</v>
      </c>
      <c r="C6473" s="1" t="str">
        <f t="shared" si="1049"/>
        <v>21:0628</v>
      </c>
      <c r="D6473" s="1" t="str">
        <f t="shared" si="1046"/>
        <v>21:0196</v>
      </c>
      <c r="E6473" t="s">
        <v>24632</v>
      </c>
      <c r="F6473" t="s">
        <v>24633</v>
      </c>
      <c r="H6473">
        <v>63.211058199999997</v>
      </c>
      <c r="I6473">
        <v>-140.79705730000001</v>
      </c>
      <c r="J6473" s="1" t="str">
        <f t="shared" si="1047"/>
        <v>NGR bulk stream sediment</v>
      </c>
      <c r="K6473" s="1" t="str">
        <f t="shared" si="1048"/>
        <v>&lt;177 micron (NGR)</v>
      </c>
      <c r="L6473">
        <v>20</v>
      </c>
      <c r="M6473" t="s">
        <v>126</v>
      </c>
      <c r="N6473">
        <v>388</v>
      </c>
      <c r="O6473">
        <v>62</v>
      </c>
      <c r="P6473">
        <v>24</v>
      </c>
      <c r="Q6473">
        <v>8</v>
      </c>
      <c r="R6473">
        <v>27</v>
      </c>
      <c r="S6473">
        <v>9</v>
      </c>
      <c r="T6473">
        <v>-0.2</v>
      </c>
      <c r="U6473">
        <v>310</v>
      </c>
      <c r="V6473">
        <v>2.2000000000000002</v>
      </c>
      <c r="W6473">
        <v>-0.2</v>
      </c>
      <c r="X6473">
        <v>2</v>
      </c>
      <c r="Y6473">
        <v>-2</v>
      </c>
      <c r="Z6473">
        <v>48</v>
      </c>
      <c r="AA6473">
        <v>0.2</v>
      </c>
      <c r="AB6473">
        <v>1</v>
      </c>
      <c r="AC6473">
        <v>703</v>
      </c>
      <c r="AD6473">
        <v>25</v>
      </c>
      <c r="AE6473">
        <v>2</v>
      </c>
      <c r="AF6473">
        <v>8</v>
      </c>
      <c r="AG6473">
        <v>2.1</v>
      </c>
      <c r="AH6473">
        <v>240</v>
      </c>
    </row>
    <row r="6474" spans="1:34" hidden="1" x14ac:dyDescent="0.25">
      <c r="A6474" t="s">
        <v>24634</v>
      </c>
      <c r="B6474" t="s">
        <v>24635</v>
      </c>
      <c r="C6474" s="1" t="str">
        <f t="shared" si="1049"/>
        <v>21:0628</v>
      </c>
      <c r="D6474" s="1" t="str">
        <f>HYPERLINK("http://geochem.nrcan.gc.ca/cdogs/content/svy/svy_e.htm", "")</f>
        <v/>
      </c>
      <c r="G6474" s="1" t="str">
        <f>HYPERLINK("http://geochem.nrcan.gc.ca/cdogs/content/cr_/cr_00079_e.htm", "79")</f>
        <v>79</v>
      </c>
      <c r="J6474" t="s">
        <v>69</v>
      </c>
      <c r="K6474" t="s">
        <v>70</v>
      </c>
      <c r="L6474">
        <v>20</v>
      </c>
      <c r="M6474" t="s">
        <v>71</v>
      </c>
      <c r="N6474">
        <v>389</v>
      </c>
      <c r="O6474">
        <v>114</v>
      </c>
      <c r="P6474">
        <v>89</v>
      </c>
      <c r="Q6474">
        <v>19</v>
      </c>
      <c r="R6474">
        <v>265</v>
      </c>
      <c r="S6474">
        <v>23</v>
      </c>
      <c r="T6474">
        <v>-0.2</v>
      </c>
      <c r="U6474">
        <v>880</v>
      </c>
      <c r="V6474">
        <v>3.35</v>
      </c>
      <c r="W6474">
        <v>1.3</v>
      </c>
      <c r="X6474">
        <v>7</v>
      </c>
      <c r="Y6474">
        <v>-2</v>
      </c>
      <c r="Z6474">
        <v>64</v>
      </c>
      <c r="AA6474">
        <v>0.6</v>
      </c>
      <c r="AB6474">
        <v>2</v>
      </c>
      <c r="AC6474">
        <v>763</v>
      </c>
      <c r="AD6474">
        <v>60</v>
      </c>
      <c r="AE6474">
        <v>2</v>
      </c>
      <c r="AF6474">
        <v>4.4000000000000004</v>
      </c>
      <c r="AG6474">
        <v>2.6</v>
      </c>
      <c r="AH6474">
        <v>410</v>
      </c>
    </row>
    <row r="6475" spans="1:34" hidden="1" x14ac:dyDescent="0.25">
      <c r="A6475" t="s">
        <v>24636</v>
      </c>
      <c r="B6475" t="s">
        <v>24637</v>
      </c>
      <c r="C6475" s="1" t="str">
        <f t="shared" si="1049"/>
        <v>21:0628</v>
      </c>
      <c r="D6475" s="1" t="str">
        <f t="shared" ref="D6475:D6493" si="1050">HYPERLINK("http://geochem.nrcan.gc.ca/cdogs/content/svy/svy210196_e.htm", "21:0196")</f>
        <v>21:0196</v>
      </c>
      <c r="E6475" t="s">
        <v>24638</v>
      </c>
      <c r="F6475" t="s">
        <v>24639</v>
      </c>
      <c r="H6475">
        <v>63.202440099999997</v>
      </c>
      <c r="I6475">
        <v>-140.78349979999999</v>
      </c>
      <c r="J6475" s="1" t="str">
        <f t="shared" ref="J6475:J6493" si="1051">HYPERLINK("http://geochem.nrcan.gc.ca/cdogs/content/kwd/kwd020030_e.htm", "NGR bulk stream sediment")</f>
        <v>NGR bulk stream sediment</v>
      </c>
      <c r="K6475" s="1" t="str">
        <f t="shared" ref="K6475:K6493" si="1052">HYPERLINK("http://geochem.nrcan.gc.ca/cdogs/content/kwd/kwd080006_e.htm", "&lt;177 micron (NGR)")</f>
        <v>&lt;177 micron (NGR)</v>
      </c>
      <c r="L6475">
        <v>20</v>
      </c>
      <c r="M6475" t="s">
        <v>131</v>
      </c>
      <c r="N6475">
        <v>390</v>
      </c>
      <c r="O6475">
        <v>64</v>
      </c>
      <c r="P6475">
        <v>19</v>
      </c>
      <c r="Q6475">
        <v>9</v>
      </c>
      <c r="R6475">
        <v>19</v>
      </c>
      <c r="S6475">
        <v>8</v>
      </c>
      <c r="T6475">
        <v>-0.2</v>
      </c>
      <c r="U6475">
        <v>260</v>
      </c>
      <c r="V6475">
        <v>2.2999999999999998</v>
      </c>
      <c r="W6475">
        <v>-0.2</v>
      </c>
      <c r="X6475">
        <v>7</v>
      </c>
      <c r="Y6475">
        <v>-2</v>
      </c>
      <c r="Z6475">
        <v>48</v>
      </c>
      <c r="AA6475">
        <v>-0.2</v>
      </c>
      <c r="AB6475">
        <v>2</v>
      </c>
      <c r="AC6475">
        <v>671</v>
      </c>
      <c r="AD6475">
        <v>25</v>
      </c>
      <c r="AE6475">
        <v>2</v>
      </c>
      <c r="AF6475">
        <v>6.4</v>
      </c>
      <c r="AG6475">
        <v>3.5</v>
      </c>
      <c r="AH6475">
        <v>215</v>
      </c>
    </row>
    <row r="6476" spans="1:34" hidden="1" x14ac:dyDescent="0.25">
      <c r="A6476" t="s">
        <v>24640</v>
      </c>
      <c r="B6476" t="s">
        <v>24641</v>
      </c>
      <c r="C6476" s="1" t="str">
        <f t="shared" si="1049"/>
        <v>21:0628</v>
      </c>
      <c r="D6476" s="1" t="str">
        <f t="shared" si="1050"/>
        <v>21:0196</v>
      </c>
      <c r="E6476" t="s">
        <v>24642</v>
      </c>
      <c r="F6476" t="s">
        <v>24643</v>
      </c>
      <c r="H6476">
        <v>63.168485099999998</v>
      </c>
      <c r="I6476">
        <v>-140.77037060000001</v>
      </c>
      <c r="J6476" s="1" t="str">
        <f t="shared" si="1051"/>
        <v>NGR bulk stream sediment</v>
      </c>
      <c r="K6476" s="1" t="str">
        <f t="shared" si="1052"/>
        <v>&lt;177 micron (NGR)</v>
      </c>
      <c r="L6476">
        <v>21</v>
      </c>
      <c r="M6476" t="s">
        <v>38</v>
      </c>
      <c r="N6476">
        <v>391</v>
      </c>
      <c r="O6476">
        <v>77</v>
      </c>
      <c r="P6476">
        <v>26</v>
      </c>
      <c r="Q6476">
        <v>7</v>
      </c>
      <c r="R6476">
        <v>56</v>
      </c>
      <c r="S6476">
        <v>14</v>
      </c>
      <c r="T6476">
        <v>-0.2</v>
      </c>
      <c r="U6476">
        <v>300</v>
      </c>
      <c r="V6476">
        <v>3.2</v>
      </c>
      <c r="W6476">
        <v>-0.2</v>
      </c>
      <c r="X6476">
        <v>1</v>
      </c>
      <c r="Y6476">
        <v>-2</v>
      </c>
      <c r="Z6476">
        <v>74</v>
      </c>
      <c r="AA6476">
        <v>-0.2</v>
      </c>
      <c r="AB6476">
        <v>1</v>
      </c>
      <c r="AC6476">
        <v>820</v>
      </c>
      <c r="AD6476">
        <v>25</v>
      </c>
      <c r="AE6476">
        <v>2</v>
      </c>
      <c r="AF6476">
        <v>7</v>
      </c>
      <c r="AG6476">
        <v>2.6</v>
      </c>
      <c r="AH6476">
        <v>350</v>
      </c>
    </row>
    <row r="6477" spans="1:34" hidden="1" x14ac:dyDescent="0.25">
      <c r="A6477" t="s">
        <v>24644</v>
      </c>
      <c r="B6477" t="s">
        <v>24645</v>
      </c>
      <c r="C6477" s="1" t="str">
        <f t="shared" si="1049"/>
        <v>21:0628</v>
      </c>
      <c r="D6477" s="1" t="str">
        <f t="shared" si="1050"/>
        <v>21:0196</v>
      </c>
      <c r="E6477" t="s">
        <v>24646</v>
      </c>
      <c r="F6477" t="s">
        <v>24647</v>
      </c>
      <c r="H6477">
        <v>63.2204397</v>
      </c>
      <c r="I6477">
        <v>-140.7536643</v>
      </c>
      <c r="J6477" s="1" t="str">
        <f t="shared" si="1051"/>
        <v>NGR bulk stream sediment</v>
      </c>
      <c r="K6477" s="1" t="str">
        <f t="shared" si="1052"/>
        <v>&lt;177 micron (NGR)</v>
      </c>
      <c r="L6477">
        <v>21</v>
      </c>
      <c r="M6477" t="s">
        <v>43</v>
      </c>
      <c r="N6477">
        <v>392</v>
      </c>
      <c r="O6477">
        <v>61</v>
      </c>
      <c r="P6477">
        <v>15</v>
      </c>
      <c r="Q6477">
        <v>11</v>
      </c>
      <c r="R6477">
        <v>16</v>
      </c>
      <c r="S6477">
        <v>6</v>
      </c>
      <c r="T6477">
        <v>-0.2</v>
      </c>
      <c r="U6477">
        <v>180</v>
      </c>
      <c r="V6477">
        <v>2</v>
      </c>
      <c r="W6477">
        <v>-0.2</v>
      </c>
      <c r="X6477">
        <v>3</v>
      </c>
      <c r="Y6477">
        <v>-2</v>
      </c>
      <c r="Z6477">
        <v>39</v>
      </c>
      <c r="AA6477">
        <v>-0.2</v>
      </c>
      <c r="AB6477">
        <v>3</v>
      </c>
      <c r="AC6477">
        <v>710</v>
      </c>
      <c r="AD6477">
        <v>25</v>
      </c>
      <c r="AE6477">
        <v>2</v>
      </c>
      <c r="AF6477">
        <v>4.2</v>
      </c>
      <c r="AG6477">
        <v>3.4</v>
      </c>
      <c r="AH6477">
        <v>230</v>
      </c>
    </row>
    <row r="6478" spans="1:34" hidden="1" x14ac:dyDescent="0.25">
      <c r="A6478" t="s">
        <v>24648</v>
      </c>
      <c r="B6478" t="s">
        <v>24649</v>
      </c>
      <c r="C6478" s="1" t="str">
        <f t="shared" si="1049"/>
        <v>21:0628</v>
      </c>
      <c r="D6478" s="1" t="str">
        <f t="shared" si="1050"/>
        <v>21:0196</v>
      </c>
      <c r="E6478" t="s">
        <v>24642</v>
      </c>
      <c r="F6478" t="s">
        <v>24650</v>
      </c>
      <c r="H6478">
        <v>63.168485099999998</v>
      </c>
      <c r="I6478">
        <v>-140.77037060000001</v>
      </c>
      <c r="J6478" s="1" t="str">
        <f t="shared" si="1051"/>
        <v>NGR bulk stream sediment</v>
      </c>
      <c r="K6478" s="1" t="str">
        <f t="shared" si="1052"/>
        <v>&lt;177 micron (NGR)</v>
      </c>
      <c r="L6478">
        <v>21</v>
      </c>
      <c r="M6478" t="s">
        <v>47</v>
      </c>
      <c r="N6478">
        <v>393</v>
      </c>
      <c r="O6478">
        <v>76</v>
      </c>
      <c r="P6478">
        <v>26</v>
      </c>
      <c r="Q6478">
        <v>9</v>
      </c>
      <c r="R6478">
        <v>50</v>
      </c>
      <c r="S6478">
        <v>11</v>
      </c>
      <c r="T6478">
        <v>-0.2</v>
      </c>
      <c r="U6478">
        <v>290</v>
      </c>
      <c r="V6478">
        <v>3.2</v>
      </c>
      <c r="W6478">
        <v>-0.2</v>
      </c>
      <c r="X6478">
        <v>1</v>
      </c>
      <c r="Y6478">
        <v>-2</v>
      </c>
      <c r="Z6478">
        <v>74</v>
      </c>
      <c r="AA6478">
        <v>-0.2</v>
      </c>
      <c r="AB6478">
        <v>3</v>
      </c>
      <c r="AC6478">
        <v>839</v>
      </c>
      <c r="AD6478">
        <v>25</v>
      </c>
      <c r="AE6478">
        <v>2</v>
      </c>
      <c r="AF6478">
        <v>7</v>
      </c>
      <c r="AG6478">
        <v>2.8</v>
      </c>
      <c r="AH6478">
        <v>490</v>
      </c>
    </row>
    <row r="6479" spans="1:34" hidden="1" x14ac:dyDescent="0.25">
      <c r="A6479" t="s">
        <v>24651</v>
      </c>
      <c r="B6479" t="s">
        <v>24652</v>
      </c>
      <c r="C6479" s="1" t="str">
        <f t="shared" si="1049"/>
        <v>21:0628</v>
      </c>
      <c r="D6479" s="1" t="str">
        <f t="shared" si="1050"/>
        <v>21:0196</v>
      </c>
      <c r="E6479" t="s">
        <v>24642</v>
      </c>
      <c r="F6479" t="s">
        <v>24653</v>
      </c>
      <c r="H6479">
        <v>63.168485099999998</v>
      </c>
      <c r="I6479">
        <v>-140.77037060000001</v>
      </c>
      <c r="J6479" s="1" t="str">
        <f t="shared" si="1051"/>
        <v>NGR bulk stream sediment</v>
      </c>
      <c r="K6479" s="1" t="str">
        <f t="shared" si="1052"/>
        <v>&lt;177 micron (NGR)</v>
      </c>
      <c r="L6479">
        <v>21</v>
      </c>
      <c r="M6479" t="s">
        <v>51</v>
      </c>
      <c r="N6479">
        <v>394</v>
      </c>
      <c r="O6479">
        <v>84</v>
      </c>
      <c r="P6479">
        <v>30</v>
      </c>
      <c r="Q6479">
        <v>7</v>
      </c>
      <c r="R6479">
        <v>64</v>
      </c>
      <c r="S6479">
        <v>15</v>
      </c>
      <c r="T6479">
        <v>-0.2</v>
      </c>
      <c r="U6479">
        <v>350</v>
      </c>
      <c r="V6479">
        <v>3.5</v>
      </c>
      <c r="W6479">
        <v>-0.2</v>
      </c>
      <c r="X6479">
        <v>1</v>
      </c>
      <c r="Y6479">
        <v>-2</v>
      </c>
      <c r="Z6479">
        <v>82</v>
      </c>
      <c r="AA6479">
        <v>-0.2</v>
      </c>
      <c r="AB6479">
        <v>2</v>
      </c>
      <c r="AC6479">
        <v>859</v>
      </c>
      <c r="AD6479">
        <v>35</v>
      </c>
      <c r="AE6479">
        <v>2</v>
      </c>
      <c r="AF6479">
        <v>8.1999999999999993</v>
      </c>
      <c r="AG6479">
        <v>2.2000000000000002</v>
      </c>
      <c r="AH6479">
        <v>460</v>
      </c>
    </row>
    <row r="6480" spans="1:34" hidden="1" x14ac:dyDescent="0.25">
      <c r="A6480" t="s">
        <v>24654</v>
      </c>
      <c r="B6480" t="s">
        <v>24655</v>
      </c>
      <c r="C6480" s="1" t="str">
        <f t="shared" si="1049"/>
        <v>21:0628</v>
      </c>
      <c r="D6480" s="1" t="str">
        <f t="shared" si="1050"/>
        <v>21:0196</v>
      </c>
      <c r="E6480" t="s">
        <v>24656</v>
      </c>
      <c r="F6480" t="s">
        <v>24657</v>
      </c>
      <c r="H6480">
        <v>63.194150299999997</v>
      </c>
      <c r="I6480">
        <v>-140.73773030000001</v>
      </c>
      <c r="J6480" s="1" t="str">
        <f t="shared" si="1051"/>
        <v>NGR bulk stream sediment</v>
      </c>
      <c r="K6480" s="1" t="str">
        <f t="shared" si="1052"/>
        <v>&lt;177 micron (NGR)</v>
      </c>
      <c r="L6480">
        <v>21</v>
      </c>
      <c r="M6480" t="s">
        <v>56</v>
      </c>
      <c r="N6480">
        <v>395</v>
      </c>
      <c r="O6480">
        <v>78</v>
      </c>
      <c r="P6480">
        <v>21</v>
      </c>
      <c r="Q6480">
        <v>8</v>
      </c>
      <c r="R6480">
        <v>28</v>
      </c>
      <c r="S6480">
        <v>9</v>
      </c>
      <c r="T6480">
        <v>-0.2</v>
      </c>
      <c r="U6480">
        <v>240</v>
      </c>
      <c r="V6480">
        <v>2.7</v>
      </c>
      <c r="W6480">
        <v>-0.2</v>
      </c>
      <c r="X6480">
        <v>1</v>
      </c>
      <c r="Y6480">
        <v>-2</v>
      </c>
      <c r="Z6480">
        <v>61</v>
      </c>
      <c r="AA6480">
        <v>-0.2</v>
      </c>
      <c r="AB6480">
        <v>-1</v>
      </c>
      <c r="AC6480">
        <v>942</v>
      </c>
      <c r="AD6480">
        <v>25</v>
      </c>
      <c r="AE6480">
        <v>2</v>
      </c>
      <c r="AF6480">
        <v>6.6</v>
      </c>
      <c r="AG6480">
        <v>2.1</v>
      </c>
      <c r="AH6480">
        <v>320</v>
      </c>
    </row>
    <row r="6481" spans="1:34" hidden="1" x14ac:dyDescent="0.25">
      <c r="A6481" t="s">
        <v>24658</v>
      </c>
      <c r="B6481" t="s">
        <v>24659</v>
      </c>
      <c r="C6481" s="1" t="str">
        <f t="shared" si="1049"/>
        <v>21:0628</v>
      </c>
      <c r="D6481" s="1" t="str">
        <f t="shared" si="1050"/>
        <v>21:0196</v>
      </c>
      <c r="E6481" t="s">
        <v>24660</v>
      </c>
      <c r="F6481" t="s">
        <v>24661</v>
      </c>
      <c r="H6481">
        <v>63.257887199999999</v>
      </c>
      <c r="I6481">
        <v>-140.67950569999999</v>
      </c>
      <c r="J6481" s="1" t="str">
        <f t="shared" si="1051"/>
        <v>NGR bulk stream sediment</v>
      </c>
      <c r="K6481" s="1" t="str">
        <f t="shared" si="1052"/>
        <v>&lt;177 micron (NGR)</v>
      </c>
      <c r="L6481">
        <v>21</v>
      </c>
      <c r="M6481" t="s">
        <v>61</v>
      </c>
      <c r="N6481">
        <v>396</v>
      </c>
      <c r="O6481">
        <v>65</v>
      </c>
      <c r="P6481">
        <v>16</v>
      </c>
      <c r="Q6481">
        <v>10</v>
      </c>
      <c r="R6481">
        <v>22</v>
      </c>
      <c r="S6481">
        <v>10</v>
      </c>
      <c r="T6481">
        <v>-0.2</v>
      </c>
      <c r="U6481">
        <v>900</v>
      </c>
      <c r="V6481">
        <v>2.2999999999999998</v>
      </c>
      <c r="W6481">
        <v>0.2</v>
      </c>
      <c r="X6481">
        <v>3</v>
      </c>
      <c r="Y6481">
        <v>-2</v>
      </c>
      <c r="Z6481">
        <v>41</v>
      </c>
      <c r="AA6481">
        <v>-0.2</v>
      </c>
      <c r="AB6481">
        <v>1</v>
      </c>
      <c r="AC6481">
        <v>790</v>
      </c>
      <c r="AD6481">
        <v>50</v>
      </c>
      <c r="AE6481">
        <v>2</v>
      </c>
      <c r="AF6481">
        <v>12.4</v>
      </c>
      <c r="AG6481">
        <v>2.2000000000000002</v>
      </c>
      <c r="AH6481">
        <v>350</v>
      </c>
    </row>
    <row r="6482" spans="1:34" hidden="1" x14ac:dyDescent="0.25">
      <c r="A6482" t="s">
        <v>24662</v>
      </c>
      <c r="B6482" t="s">
        <v>24663</v>
      </c>
      <c r="C6482" s="1" t="str">
        <f t="shared" si="1049"/>
        <v>21:0628</v>
      </c>
      <c r="D6482" s="1" t="str">
        <f t="shared" si="1050"/>
        <v>21:0196</v>
      </c>
      <c r="E6482" t="s">
        <v>24664</v>
      </c>
      <c r="F6482" t="s">
        <v>24665</v>
      </c>
      <c r="H6482">
        <v>63.262279599999999</v>
      </c>
      <c r="I6482">
        <v>-140.65800139999999</v>
      </c>
      <c r="J6482" s="1" t="str">
        <f t="shared" si="1051"/>
        <v>NGR bulk stream sediment</v>
      </c>
      <c r="K6482" s="1" t="str">
        <f t="shared" si="1052"/>
        <v>&lt;177 micron (NGR)</v>
      </c>
      <c r="L6482">
        <v>21</v>
      </c>
      <c r="M6482" t="s">
        <v>66</v>
      </c>
      <c r="N6482">
        <v>397</v>
      </c>
      <c r="O6482">
        <v>86</v>
      </c>
      <c r="P6482">
        <v>16</v>
      </c>
      <c r="Q6482">
        <v>8</v>
      </c>
      <c r="R6482">
        <v>21</v>
      </c>
      <c r="S6482">
        <v>15</v>
      </c>
      <c r="T6482">
        <v>-0.2</v>
      </c>
      <c r="U6482">
        <v>2900</v>
      </c>
      <c r="V6482">
        <v>3.5</v>
      </c>
      <c r="W6482">
        <v>-0.2</v>
      </c>
      <c r="X6482">
        <v>5</v>
      </c>
      <c r="Y6482">
        <v>-2</v>
      </c>
      <c r="Z6482">
        <v>51</v>
      </c>
      <c r="AA6482">
        <v>-0.2</v>
      </c>
      <c r="AB6482">
        <v>-1</v>
      </c>
      <c r="AC6482">
        <v>802</v>
      </c>
      <c r="AD6482">
        <v>50</v>
      </c>
      <c r="AE6482">
        <v>2</v>
      </c>
      <c r="AF6482">
        <v>15.2</v>
      </c>
      <c r="AG6482">
        <v>2.2999999999999998</v>
      </c>
      <c r="AH6482">
        <v>220</v>
      </c>
    </row>
    <row r="6483" spans="1:34" hidden="1" x14ac:dyDescent="0.25">
      <c r="A6483" t="s">
        <v>24666</v>
      </c>
      <c r="B6483" t="s">
        <v>24667</v>
      </c>
      <c r="C6483" s="1" t="str">
        <f t="shared" si="1049"/>
        <v>21:0628</v>
      </c>
      <c r="D6483" s="1" t="str">
        <f t="shared" si="1050"/>
        <v>21:0196</v>
      </c>
      <c r="E6483" t="s">
        <v>24668</v>
      </c>
      <c r="F6483" t="s">
        <v>24669</v>
      </c>
      <c r="H6483">
        <v>63.285052999999998</v>
      </c>
      <c r="I6483">
        <v>-140.63442449999999</v>
      </c>
      <c r="J6483" s="1" t="str">
        <f t="shared" si="1051"/>
        <v>NGR bulk stream sediment</v>
      </c>
      <c r="K6483" s="1" t="str">
        <f t="shared" si="1052"/>
        <v>&lt;177 micron (NGR)</v>
      </c>
      <c r="L6483">
        <v>21</v>
      </c>
      <c r="M6483" t="s">
        <v>76</v>
      </c>
      <c r="N6483">
        <v>398</v>
      </c>
      <c r="O6483">
        <v>59</v>
      </c>
      <c r="P6483">
        <v>15</v>
      </c>
      <c r="Q6483">
        <v>16</v>
      </c>
      <c r="R6483">
        <v>14</v>
      </c>
      <c r="S6483">
        <v>6</v>
      </c>
      <c r="T6483">
        <v>-0.2</v>
      </c>
      <c r="U6483">
        <v>210</v>
      </c>
      <c r="V6483">
        <v>2.4</v>
      </c>
      <c r="W6483">
        <v>-0.2</v>
      </c>
      <c r="X6483">
        <v>4</v>
      </c>
      <c r="Y6483">
        <v>-2</v>
      </c>
      <c r="Z6483">
        <v>39</v>
      </c>
      <c r="AA6483">
        <v>-0.2</v>
      </c>
      <c r="AB6483">
        <v>1</v>
      </c>
      <c r="AC6483">
        <v>702</v>
      </c>
      <c r="AD6483">
        <v>50</v>
      </c>
      <c r="AE6483">
        <v>2</v>
      </c>
      <c r="AF6483">
        <v>8.4</v>
      </c>
      <c r="AG6483">
        <v>5.5</v>
      </c>
      <c r="AH6483">
        <v>330</v>
      </c>
    </row>
    <row r="6484" spans="1:34" hidden="1" x14ac:dyDescent="0.25">
      <c r="A6484" t="s">
        <v>24670</v>
      </c>
      <c r="B6484" t="s">
        <v>24671</v>
      </c>
      <c r="C6484" s="1" t="str">
        <f t="shared" si="1049"/>
        <v>21:0628</v>
      </c>
      <c r="D6484" s="1" t="str">
        <f t="shared" si="1050"/>
        <v>21:0196</v>
      </c>
      <c r="E6484" t="s">
        <v>24672</v>
      </c>
      <c r="F6484" t="s">
        <v>24673</v>
      </c>
      <c r="H6484">
        <v>63.304427599999997</v>
      </c>
      <c r="I6484">
        <v>-140.6067463</v>
      </c>
      <c r="J6484" s="1" t="str">
        <f t="shared" si="1051"/>
        <v>NGR bulk stream sediment</v>
      </c>
      <c r="K6484" s="1" t="str">
        <f t="shared" si="1052"/>
        <v>&lt;177 micron (NGR)</v>
      </c>
      <c r="L6484">
        <v>21</v>
      </c>
      <c r="M6484" t="s">
        <v>81</v>
      </c>
      <c r="N6484">
        <v>399</v>
      </c>
      <c r="O6484">
        <v>44</v>
      </c>
      <c r="P6484">
        <v>14</v>
      </c>
      <c r="Q6484">
        <v>9</v>
      </c>
      <c r="R6484">
        <v>15</v>
      </c>
      <c r="S6484">
        <v>5</v>
      </c>
      <c r="T6484">
        <v>-0.2</v>
      </c>
      <c r="U6484">
        <v>200</v>
      </c>
      <c r="V6484">
        <v>1.48</v>
      </c>
      <c r="W6484">
        <v>-0.2</v>
      </c>
      <c r="X6484">
        <v>3</v>
      </c>
      <c r="Y6484">
        <v>-2</v>
      </c>
      <c r="Z6484">
        <v>33</v>
      </c>
      <c r="AA6484">
        <v>-0.2</v>
      </c>
      <c r="AB6484">
        <v>1</v>
      </c>
      <c r="AC6484">
        <v>625</v>
      </c>
      <c r="AD6484">
        <v>25</v>
      </c>
      <c r="AE6484">
        <v>2</v>
      </c>
      <c r="AF6484">
        <v>4.2</v>
      </c>
      <c r="AG6484">
        <v>2.9</v>
      </c>
      <c r="AH6484">
        <v>390</v>
      </c>
    </row>
    <row r="6485" spans="1:34" hidden="1" x14ac:dyDescent="0.25">
      <c r="A6485" t="s">
        <v>24674</v>
      </c>
      <c r="B6485" t="s">
        <v>24675</v>
      </c>
      <c r="C6485" s="1" t="str">
        <f t="shared" si="1049"/>
        <v>21:0628</v>
      </c>
      <c r="D6485" s="1" t="str">
        <f t="shared" si="1050"/>
        <v>21:0196</v>
      </c>
      <c r="E6485" t="s">
        <v>24676</v>
      </c>
      <c r="F6485" t="s">
        <v>24677</v>
      </c>
      <c r="H6485">
        <v>63.306588099999999</v>
      </c>
      <c r="I6485">
        <v>-140.61571530000001</v>
      </c>
      <c r="J6485" s="1" t="str">
        <f t="shared" si="1051"/>
        <v>NGR bulk stream sediment</v>
      </c>
      <c r="K6485" s="1" t="str">
        <f t="shared" si="1052"/>
        <v>&lt;177 micron (NGR)</v>
      </c>
      <c r="L6485">
        <v>21</v>
      </c>
      <c r="M6485" t="s">
        <v>86</v>
      </c>
      <c r="N6485">
        <v>400</v>
      </c>
      <c r="O6485">
        <v>41</v>
      </c>
      <c r="P6485">
        <v>10</v>
      </c>
      <c r="Q6485">
        <v>10</v>
      </c>
      <c r="R6485">
        <v>11</v>
      </c>
      <c r="S6485">
        <v>4</v>
      </c>
      <c r="T6485">
        <v>-0.2</v>
      </c>
      <c r="U6485">
        <v>176</v>
      </c>
      <c r="V6485">
        <v>1.4</v>
      </c>
      <c r="W6485">
        <v>-0.2</v>
      </c>
      <c r="X6485">
        <v>2</v>
      </c>
      <c r="Y6485">
        <v>-2</v>
      </c>
      <c r="Z6485">
        <v>29</v>
      </c>
      <c r="AA6485">
        <v>-0.2</v>
      </c>
      <c r="AB6485">
        <v>2</v>
      </c>
      <c r="AC6485">
        <v>576</v>
      </c>
      <c r="AD6485">
        <v>25</v>
      </c>
      <c r="AE6485">
        <v>2</v>
      </c>
      <c r="AF6485">
        <v>4.4000000000000004</v>
      </c>
      <c r="AG6485">
        <v>4.3</v>
      </c>
      <c r="AH6485">
        <v>230</v>
      </c>
    </row>
    <row r="6486" spans="1:34" hidden="1" x14ac:dyDescent="0.25">
      <c r="A6486" t="s">
        <v>24678</v>
      </c>
      <c r="B6486" t="s">
        <v>24679</v>
      </c>
      <c r="C6486" s="1" t="str">
        <f t="shared" si="1049"/>
        <v>21:0628</v>
      </c>
      <c r="D6486" s="1" t="str">
        <f t="shared" si="1050"/>
        <v>21:0196</v>
      </c>
      <c r="E6486" t="s">
        <v>24680</v>
      </c>
      <c r="F6486" t="s">
        <v>24681</v>
      </c>
      <c r="H6486">
        <v>63.332492299999998</v>
      </c>
      <c r="I6486">
        <v>-140.6235969</v>
      </c>
      <c r="J6486" s="1" t="str">
        <f t="shared" si="1051"/>
        <v>NGR bulk stream sediment</v>
      </c>
      <c r="K6486" s="1" t="str">
        <f t="shared" si="1052"/>
        <v>&lt;177 micron (NGR)</v>
      </c>
      <c r="L6486">
        <v>21</v>
      </c>
      <c r="M6486" t="s">
        <v>91</v>
      </c>
      <c r="N6486">
        <v>401</v>
      </c>
      <c r="O6486">
        <v>45</v>
      </c>
      <c r="P6486">
        <v>17</v>
      </c>
      <c r="Q6486">
        <v>9</v>
      </c>
      <c r="R6486">
        <v>16</v>
      </c>
      <c r="S6486">
        <v>7</v>
      </c>
      <c r="T6486">
        <v>-0.2</v>
      </c>
      <c r="U6486">
        <v>200</v>
      </c>
      <c r="V6486">
        <v>1.61</v>
      </c>
      <c r="W6486">
        <v>-0.2</v>
      </c>
      <c r="X6486">
        <v>2</v>
      </c>
      <c r="Y6486">
        <v>-2</v>
      </c>
      <c r="Z6486">
        <v>28</v>
      </c>
      <c r="AA6486">
        <v>0.6</v>
      </c>
      <c r="AB6486">
        <v>2</v>
      </c>
      <c r="AC6486">
        <v>783</v>
      </c>
      <c r="AD6486">
        <v>25</v>
      </c>
      <c r="AE6486">
        <v>2</v>
      </c>
      <c r="AF6486">
        <v>7</v>
      </c>
      <c r="AG6486">
        <v>3.7</v>
      </c>
      <c r="AH6486">
        <v>320</v>
      </c>
    </row>
    <row r="6487" spans="1:34" hidden="1" x14ac:dyDescent="0.25">
      <c r="A6487" t="s">
        <v>24682</v>
      </c>
      <c r="B6487" t="s">
        <v>24683</v>
      </c>
      <c r="C6487" s="1" t="str">
        <f t="shared" si="1049"/>
        <v>21:0628</v>
      </c>
      <c r="D6487" s="1" t="str">
        <f t="shared" si="1050"/>
        <v>21:0196</v>
      </c>
      <c r="E6487" t="s">
        <v>24684</v>
      </c>
      <c r="F6487" t="s">
        <v>24685</v>
      </c>
      <c r="H6487">
        <v>63.352319100000003</v>
      </c>
      <c r="I6487">
        <v>-140.53852599999999</v>
      </c>
      <c r="J6487" s="1" t="str">
        <f t="shared" si="1051"/>
        <v>NGR bulk stream sediment</v>
      </c>
      <c r="K6487" s="1" t="str">
        <f t="shared" si="1052"/>
        <v>&lt;177 micron (NGR)</v>
      </c>
      <c r="L6487">
        <v>21</v>
      </c>
      <c r="M6487" t="s">
        <v>96</v>
      </c>
      <c r="N6487">
        <v>402</v>
      </c>
      <c r="O6487">
        <v>47</v>
      </c>
      <c r="P6487">
        <v>17</v>
      </c>
      <c r="Q6487">
        <v>11</v>
      </c>
      <c r="R6487">
        <v>16</v>
      </c>
      <c r="S6487">
        <v>8</v>
      </c>
      <c r="T6487">
        <v>-0.2</v>
      </c>
      <c r="U6487">
        <v>250</v>
      </c>
      <c r="V6487">
        <v>1.68</v>
      </c>
      <c r="W6487">
        <v>-0.2</v>
      </c>
      <c r="X6487">
        <v>2</v>
      </c>
      <c r="Y6487">
        <v>-2</v>
      </c>
      <c r="Z6487">
        <v>33</v>
      </c>
      <c r="AA6487">
        <v>0.5</v>
      </c>
      <c r="AB6487">
        <v>3</v>
      </c>
      <c r="AC6487">
        <v>690</v>
      </c>
      <c r="AD6487">
        <v>25</v>
      </c>
      <c r="AE6487">
        <v>2</v>
      </c>
      <c r="AF6487">
        <v>5.8</v>
      </c>
      <c r="AG6487">
        <v>4.8</v>
      </c>
      <c r="AH6487">
        <v>450</v>
      </c>
    </row>
    <row r="6488" spans="1:34" hidden="1" x14ac:dyDescent="0.25">
      <c r="A6488" t="s">
        <v>24686</v>
      </c>
      <c r="B6488" t="s">
        <v>24687</v>
      </c>
      <c r="C6488" s="1" t="str">
        <f t="shared" si="1049"/>
        <v>21:0628</v>
      </c>
      <c r="D6488" s="1" t="str">
        <f t="shared" si="1050"/>
        <v>21:0196</v>
      </c>
      <c r="E6488" t="s">
        <v>24688</v>
      </c>
      <c r="F6488" t="s">
        <v>24689</v>
      </c>
      <c r="H6488">
        <v>63.355221499999999</v>
      </c>
      <c r="I6488">
        <v>-140.52325010000001</v>
      </c>
      <c r="J6488" s="1" t="str">
        <f t="shared" si="1051"/>
        <v>NGR bulk stream sediment</v>
      </c>
      <c r="K6488" s="1" t="str">
        <f t="shared" si="1052"/>
        <v>&lt;177 micron (NGR)</v>
      </c>
      <c r="L6488">
        <v>21</v>
      </c>
      <c r="M6488" t="s">
        <v>101</v>
      </c>
      <c r="N6488">
        <v>403</v>
      </c>
      <c r="O6488">
        <v>51</v>
      </c>
      <c r="P6488">
        <v>18</v>
      </c>
      <c r="Q6488">
        <v>10</v>
      </c>
      <c r="R6488">
        <v>16</v>
      </c>
      <c r="S6488">
        <v>8</v>
      </c>
      <c r="T6488">
        <v>0.2</v>
      </c>
      <c r="U6488">
        <v>240</v>
      </c>
      <c r="V6488">
        <v>1.68</v>
      </c>
      <c r="W6488">
        <v>-0.2</v>
      </c>
      <c r="X6488">
        <v>2</v>
      </c>
      <c r="Y6488">
        <v>-2</v>
      </c>
      <c r="Z6488">
        <v>35</v>
      </c>
      <c r="AA6488">
        <v>0.3</v>
      </c>
      <c r="AB6488">
        <v>2</v>
      </c>
      <c r="AC6488">
        <v>677</v>
      </c>
      <c r="AD6488">
        <v>60</v>
      </c>
      <c r="AE6488">
        <v>2</v>
      </c>
      <c r="AF6488">
        <v>5.4</v>
      </c>
      <c r="AG6488">
        <v>5.8</v>
      </c>
      <c r="AH6488">
        <v>390</v>
      </c>
    </row>
    <row r="6489" spans="1:34" hidden="1" x14ac:dyDescent="0.25">
      <c r="A6489" t="s">
        <v>24690</v>
      </c>
      <c r="B6489" t="s">
        <v>24691</v>
      </c>
      <c r="C6489" s="1" t="str">
        <f t="shared" si="1049"/>
        <v>21:0628</v>
      </c>
      <c r="D6489" s="1" t="str">
        <f t="shared" si="1050"/>
        <v>21:0196</v>
      </c>
      <c r="E6489" t="s">
        <v>24692</v>
      </c>
      <c r="F6489" t="s">
        <v>24693</v>
      </c>
      <c r="H6489">
        <v>63.513620400000001</v>
      </c>
      <c r="I6489">
        <v>-140.52943869999999</v>
      </c>
      <c r="J6489" s="1" t="str">
        <f t="shared" si="1051"/>
        <v>NGR bulk stream sediment</v>
      </c>
      <c r="K6489" s="1" t="str">
        <f t="shared" si="1052"/>
        <v>&lt;177 micron (NGR)</v>
      </c>
      <c r="L6489">
        <v>21</v>
      </c>
      <c r="M6489" t="s">
        <v>106</v>
      </c>
      <c r="N6489">
        <v>404</v>
      </c>
      <c r="O6489">
        <v>97</v>
      </c>
      <c r="P6489">
        <v>24</v>
      </c>
      <c r="Q6489">
        <v>40</v>
      </c>
      <c r="R6489">
        <v>21</v>
      </c>
      <c r="S6489">
        <v>6</v>
      </c>
      <c r="T6489">
        <v>0.2</v>
      </c>
      <c r="U6489">
        <v>275</v>
      </c>
      <c r="V6489">
        <v>1.76</v>
      </c>
      <c r="W6489">
        <v>0.4</v>
      </c>
      <c r="X6489">
        <v>3</v>
      </c>
      <c r="Y6489">
        <v>-2</v>
      </c>
      <c r="Z6489">
        <v>28</v>
      </c>
      <c r="AA6489">
        <v>0.6</v>
      </c>
      <c r="AB6489">
        <v>2</v>
      </c>
      <c r="AC6489">
        <v>1000</v>
      </c>
      <c r="AD6489">
        <v>50</v>
      </c>
      <c r="AE6489">
        <v>2</v>
      </c>
      <c r="AF6489">
        <v>6</v>
      </c>
      <c r="AG6489">
        <v>4.7</v>
      </c>
      <c r="AH6489">
        <v>480</v>
      </c>
    </row>
    <row r="6490" spans="1:34" hidden="1" x14ac:dyDescent="0.25">
      <c r="A6490" t="s">
        <v>24694</v>
      </c>
      <c r="B6490" t="s">
        <v>24695</v>
      </c>
      <c r="C6490" s="1" t="str">
        <f t="shared" si="1049"/>
        <v>21:0628</v>
      </c>
      <c r="D6490" s="1" t="str">
        <f t="shared" si="1050"/>
        <v>21:0196</v>
      </c>
      <c r="E6490" t="s">
        <v>24696</v>
      </c>
      <c r="F6490" t="s">
        <v>24697</v>
      </c>
      <c r="H6490">
        <v>63.523325499999999</v>
      </c>
      <c r="I6490">
        <v>-140.4935931</v>
      </c>
      <c r="J6490" s="1" t="str">
        <f t="shared" si="1051"/>
        <v>NGR bulk stream sediment</v>
      </c>
      <c r="K6490" s="1" t="str">
        <f t="shared" si="1052"/>
        <v>&lt;177 micron (NGR)</v>
      </c>
      <c r="L6490">
        <v>21</v>
      </c>
      <c r="M6490" t="s">
        <v>111</v>
      </c>
      <c r="N6490">
        <v>405</v>
      </c>
      <c r="O6490">
        <v>55</v>
      </c>
      <c r="P6490">
        <v>15</v>
      </c>
      <c r="Q6490">
        <v>9</v>
      </c>
      <c r="R6490">
        <v>25</v>
      </c>
      <c r="S6490">
        <v>7</v>
      </c>
      <c r="T6490">
        <v>-0.2</v>
      </c>
      <c r="U6490">
        <v>200</v>
      </c>
      <c r="V6490">
        <v>1.56</v>
      </c>
      <c r="W6490">
        <v>-0.2</v>
      </c>
      <c r="X6490">
        <v>3</v>
      </c>
      <c r="Y6490">
        <v>-2</v>
      </c>
      <c r="Z6490">
        <v>23</v>
      </c>
      <c r="AA6490">
        <v>0.6</v>
      </c>
      <c r="AB6490">
        <v>1</v>
      </c>
      <c r="AC6490">
        <v>797</v>
      </c>
      <c r="AD6490">
        <v>30</v>
      </c>
      <c r="AE6490">
        <v>6</v>
      </c>
      <c r="AF6490">
        <v>4.5999999999999996</v>
      </c>
      <c r="AG6490">
        <v>6.8</v>
      </c>
      <c r="AH6490">
        <v>480</v>
      </c>
    </row>
    <row r="6491" spans="1:34" hidden="1" x14ac:dyDescent="0.25">
      <c r="A6491" t="s">
        <v>24698</v>
      </c>
      <c r="B6491" t="s">
        <v>24699</v>
      </c>
      <c r="C6491" s="1" t="str">
        <f t="shared" si="1049"/>
        <v>21:0628</v>
      </c>
      <c r="D6491" s="1" t="str">
        <f t="shared" si="1050"/>
        <v>21:0196</v>
      </c>
      <c r="E6491" t="s">
        <v>24700</v>
      </c>
      <c r="F6491" t="s">
        <v>24701</v>
      </c>
      <c r="H6491">
        <v>63.530861799999997</v>
      </c>
      <c r="I6491">
        <v>-140.4466449</v>
      </c>
      <c r="J6491" s="1" t="str">
        <f t="shared" si="1051"/>
        <v>NGR bulk stream sediment</v>
      </c>
      <c r="K6491" s="1" t="str">
        <f t="shared" si="1052"/>
        <v>&lt;177 micron (NGR)</v>
      </c>
      <c r="L6491">
        <v>21</v>
      </c>
      <c r="M6491" t="s">
        <v>116</v>
      </c>
      <c r="N6491">
        <v>406</v>
      </c>
      <c r="O6491">
        <v>78</v>
      </c>
      <c r="P6491">
        <v>18</v>
      </c>
      <c r="Q6491">
        <v>13</v>
      </c>
      <c r="R6491">
        <v>17</v>
      </c>
      <c r="S6491">
        <v>6</v>
      </c>
      <c r="T6491">
        <v>-0.2</v>
      </c>
      <c r="U6491">
        <v>290</v>
      </c>
      <c r="V6491">
        <v>1.9</v>
      </c>
      <c r="W6491">
        <v>-0.2</v>
      </c>
      <c r="X6491">
        <v>3</v>
      </c>
      <c r="Y6491">
        <v>-2</v>
      </c>
      <c r="Z6491">
        <v>27</v>
      </c>
      <c r="AA6491">
        <v>0.3</v>
      </c>
      <c r="AB6491">
        <v>3</v>
      </c>
      <c r="AC6491">
        <v>859</v>
      </c>
      <c r="AD6491">
        <v>30</v>
      </c>
      <c r="AE6491">
        <v>2</v>
      </c>
      <c r="AF6491">
        <v>6.2</v>
      </c>
      <c r="AG6491">
        <v>4.7</v>
      </c>
      <c r="AH6491">
        <v>410</v>
      </c>
    </row>
    <row r="6492" spans="1:34" hidden="1" x14ac:dyDescent="0.25">
      <c r="A6492" t="s">
        <v>24702</v>
      </c>
      <c r="B6492" t="s">
        <v>24703</v>
      </c>
      <c r="C6492" s="1" t="str">
        <f t="shared" si="1049"/>
        <v>21:0628</v>
      </c>
      <c r="D6492" s="1" t="str">
        <f t="shared" si="1050"/>
        <v>21:0196</v>
      </c>
      <c r="E6492" t="s">
        <v>24704</v>
      </c>
      <c r="F6492" t="s">
        <v>24705</v>
      </c>
      <c r="H6492">
        <v>63.565384199999997</v>
      </c>
      <c r="I6492">
        <v>-140.42753039999999</v>
      </c>
      <c r="J6492" s="1" t="str">
        <f t="shared" si="1051"/>
        <v>NGR bulk stream sediment</v>
      </c>
      <c r="K6492" s="1" t="str">
        <f t="shared" si="1052"/>
        <v>&lt;177 micron (NGR)</v>
      </c>
      <c r="L6492">
        <v>21</v>
      </c>
      <c r="M6492" t="s">
        <v>121</v>
      </c>
      <c r="N6492">
        <v>407</v>
      </c>
      <c r="O6492">
        <v>95</v>
      </c>
      <c r="P6492">
        <v>16</v>
      </c>
      <c r="Q6492">
        <v>7</v>
      </c>
      <c r="R6492">
        <v>18</v>
      </c>
      <c r="S6492">
        <v>12</v>
      </c>
      <c r="T6492">
        <v>0.3</v>
      </c>
      <c r="U6492">
        <v>750</v>
      </c>
      <c r="V6492">
        <v>3.6</v>
      </c>
      <c r="W6492">
        <v>-0.2</v>
      </c>
      <c r="X6492">
        <v>5</v>
      </c>
      <c r="Y6492">
        <v>-2</v>
      </c>
      <c r="Z6492">
        <v>33</v>
      </c>
      <c r="AA6492">
        <v>0.4</v>
      </c>
      <c r="AB6492">
        <v>2</v>
      </c>
      <c r="AC6492">
        <v>656</v>
      </c>
      <c r="AD6492">
        <v>50</v>
      </c>
      <c r="AE6492">
        <v>2</v>
      </c>
      <c r="AF6492">
        <v>19.2</v>
      </c>
      <c r="AG6492">
        <v>3.2</v>
      </c>
      <c r="AH6492">
        <v>340</v>
      </c>
    </row>
    <row r="6493" spans="1:34" hidden="1" x14ac:dyDescent="0.25">
      <c r="A6493" t="s">
        <v>24706</v>
      </c>
      <c r="B6493" t="s">
        <v>24707</v>
      </c>
      <c r="C6493" s="1" t="str">
        <f t="shared" si="1049"/>
        <v>21:0628</v>
      </c>
      <c r="D6493" s="1" t="str">
        <f t="shared" si="1050"/>
        <v>21:0196</v>
      </c>
      <c r="E6493" t="s">
        <v>24708</v>
      </c>
      <c r="F6493" t="s">
        <v>24709</v>
      </c>
      <c r="H6493">
        <v>63.581101400000001</v>
      </c>
      <c r="I6493">
        <v>-140.38255359999999</v>
      </c>
      <c r="J6493" s="1" t="str">
        <f t="shared" si="1051"/>
        <v>NGR bulk stream sediment</v>
      </c>
      <c r="K6493" s="1" t="str">
        <f t="shared" si="1052"/>
        <v>&lt;177 micron (NGR)</v>
      </c>
      <c r="L6493">
        <v>21</v>
      </c>
      <c r="M6493" t="s">
        <v>126</v>
      </c>
      <c r="N6493">
        <v>408</v>
      </c>
      <c r="O6493">
        <v>162</v>
      </c>
      <c r="P6493">
        <v>18</v>
      </c>
      <c r="Q6493">
        <v>6</v>
      </c>
      <c r="R6493">
        <v>29</v>
      </c>
      <c r="S6493">
        <v>26</v>
      </c>
      <c r="T6493">
        <v>-0.2</v>
      </c>
      <c r="U6493">
        <v>5300</v>
      </c>
      <c r="V6493">
        <v>6.3</v>
      </c>
      <c r="W6493">
        <v>-0.2</v>
      </c>
      <c r="X6493">
        <v>6</v>
      </c>
      <c r="Y6493">
        <v>-2</v>
      </c>
      <c r="Z6493">
        <v>22</v>
      </c>
      <c r="AA6493">
        <v>0.3</v>
      </c>
      <c r="AB6493">
        <v>5</v>
      </c>
      <c r="AC6493">
        <v>501</v>
      </c>
      <c r="AD6493">
        <v>110</v>
      </c>
      <c r="AE6493">
        <v>2</v>
      </c>
      <c r="AF6493">
        <v>43.4</v>
      </c>
      <c r="AG6493">
        <v>2.2999999999999998</v>
      </c>
      <c r="AH6493">
        <v>180</v>
      </c>
    </row>
    <row r="6494" spans="1:34" hidden="1" x14ac:dyDescent="0.25">
      <c r="A6494" t="s">
        <v>24710</v>
      </c>
      <c r="B6494" t="s">
        <v>24711</v>
      </c>
      <c r="C6494" s="1" t="str">
        <f t="shared" si="1049"/>
        <v>21:0628</v>
      </c>
      <c r="D6494" s="1" t="str">
        <f>HYPERLINK("http://geochem.nrcan.gc.ca/cdogs/content/svy/svy_e.htm", "")</f>
        <v/>
      </c>
      <c r="G6494" s="1" t="str">
        <f>HYPERLINK("http://geochem.nrcan.gc.ca/cdogs/content/cr_/cr_00077_e.htm", "77")</f>
        <v>77</v>
      </c>
      <c r="J6494" t="s">
        <v>69</v>
      </c>
      <c r="K6494" t="s">
        <v>70</v>
      </c>
      <c r="L6494">
        <v>21</v>
      </c>
      <c r="M6494" t="s">
        <v>71</v>
      </c>
      <c r="N6494">
        <v>409</v>
      </c>
      <c r="O6494">
        <v>110</v>
      </c>
      <c r="P6494">
        <v>54</v>
      </c>
      <c r="Q6494">
        <v>30</v>
      </c>
      <c r="R6494">
        <v>277</v>
      </c>
      <c r="S6494">
        <v>15</v>
      </c>
      <c r="T6494">
        <v>0.2</v>
      </c>
      <c r="U6494">
        <v>470</v>
      </c>
      <c r="V6494">
        <v>2.8</v>
      </c>
      <c r="W6494">
        <v>0.6</v>
      </c>
      <c r="X6494">
        <v>21</v>
      </c>
      <c r="Y6494">
        <v>2</v>
      </c>
      <c r="Z6494">
        <v>46</v>
      </c>
      <c r="AA6494">
        <v>0.6</v>
      </c>
      <c r="AB6494">
        <v>6</v>
      </c>
      <c r="AC6494">
        <v>725</v>
      </c>
      <c r="AD6494">
        <v>25</v>
      </c>
      <c r="AE6494">
        <v>10</v>
      </c>
      <c r="AF6494">
        <v>4</v>
      </c>
      <c r="AG6494">
        <v>19.399999999999999</v>
      </c>
      <c r="AH6494">
        <v>580</v>
      </c>
    </row>
    <row r="6495" spans="1:34" hidden="1" x14ac:dyDescent="0.25">
      <c r="A6495" t="s">
        <v>24712</v>
      </c>
      <c r="B6495" t="s">
        <v>24713</v>
      </c>
      <c r="C6495" s="1" t="str">
        <f t="shared" si="1049"/>
        <v>21:0628</v>
      </c>
      <c r="D6495" s="1" t="str">
        <f t="shared" ref="D6495:D6513" si="1053">HYPERLINK("http://geochem.nrcan.gc.ca/cdogs/content/svy/svy210196_e.htm", "21:0196")</f>
        <v>21:0196</v>
      </c>
      <c r="E6495" t="s">
        <v>24714</v>
      </c>
      <c r="F6495" t="s">
        <v>24715</v>
      </c>
      <c r="H6495">
        <v>63.582259700000002</v>
      </c>
      <c r="I6495">
        <v>-140.41937390000001</v>
      </c>
      <c r="J6495" s="1" t="str">
        <f t="shared" ref="J6495:J6513" si="1054">HYPERLINK("http://geochem.nrcan.gc.ca/cdogs/content/kwd/kwd020030_e.htm", "NGR bulk stream sediment")</f>
        <v>NGR bulk stream sediment</v>
      </c>
      <c r="K6495" s="1" t="str">
        <f t="shared" ref="K6495:K6513" si="1055">HYPERLINK("http://geochem.nrcan.gc.ca/cdogs/content/kwd/kwd080006_e.htm", "&lt;177 micron (NGR)")</f>
        <v>&lt;177 micron (NGR)</v>
      </c>
      <c r="L6495">
        <v>21</v>
      </c>
      <c r="M6495" t="s">
        <v>131</v>
      </c>
      <c r="N6495">
        <v>410</v>
      </c>
      <c r="O6495">
        <v>40</v>
      </c>
      <c r="P6495">
        <v>8</v>
      </c>
      <c r="Q6495">
        <v>5</v>
      </c>
      <c r="R6495">
        <v>8</v>
      </c>
      <c r="S6495">
        <v>4</v>
      </c>
      <c r="T6495">
        <v>-0.2</v>
      </c>
      <c r="U6495">
        <v>165</v>
      </c>
      <c r="V6495">
        <v>1.19</v>
      </c>
      <c r="W6495">
        <v>-0.2</v>
      </c>
      <c r="X6495">
        <v>1</v>
      </c>
      <c r="Y6495">
        <v>-2</v>
      </c>
      <c r="Z6495">
        <v>13</v>
      </c>
      <c r="AA6495">
        <v>-0.2</v>
      </c>
      <c r="AB6495">
        <v>3</v>
      </c>
      <c r="AC6495">
        <v>664</v>
      </c>
      <c r="AD6495">
        <v>20</v>
      </c>
      <c r="AE6495">
        <v>6</v>
      </c>
      <c r="AF6495">
        <v>3</v>
      </c>
      <c r="AG6495">
        <v>24.2</v>
      </c>
      <c r="AH6495">
        <v>550</v>
      </c>
    </row>
    <row r="6496" spans="1:34" hidden="1" x14ac:dyDescent="0.25">
      <c r="A6496" t="s">
        <v>24716</v>
      </c>
      <c r="B6496" t="s">
        <v>24717</v>
      </c>
      <c r="C6496" s="1" t="str">
        <f t="shared" si="1049"/>
        <v>21:0628</v>
      </c>
      <c r="D6496" s="1" t="str">
        <f t="shared" si="1053"/>
        <v>21:0196</v>
      </c>
      <c r="E6496" t="s">
        <v>24718</v>
      </c>
      <c r="F6496" t="s">
        <v>24719</v>
      </c>
      <c r="H6496">
        <v>63.614274899999998</v>
      </c>
      <c r="I6496">
        <v>-140.55362260000001</v>
      </c>
      <c r="J6496" s="1" t="str">
        <f t="shared" si="1054"/>
        <v>NGR bulk stream sediment</v>
      </c>
      <c r="K6496" s="1" t="str">
        <f t="shared" si="1055"/>
        <v>&lt;177 micron (NGR)</v>
      </c>
      <c r="L6496">
        <v>22</v>
      </c>
      <c r="M6496" t="s">
        <v>38</v>
      </c>
      <c r="N6496">
        <v>411</v>
      </c>
      <c r="O6496">
        <v>57</v>
      </c>
      <c r="P6496">
        <v>11</v>
      </c>
      <c r="Q6496">
        <v>8</v>
      </c>
      <c r="R6496">
        <v>12</v>
      </c>
      <c r="S6496">
        <v>7</v>
      </c>
      <c r="T6496">
        <v>-0.2</v>
      </c>
      <c r="U6496">
        <v>190</v>
      </c>
      <c r="V6496">
        <v>1.72</v>
      </c>
      <c r="W6496">
        <v>-0.2</v>
      </c>
      <c r="X6496">
        <v>2</v>
      </c>
      <c r="Y6496">
        <v>-2</v>
      </c>
      <c r="Z6496">
        <v>19</v>
      </c>
      <c r="AA6496">
        <v>0.3</v>
      </c>
      <c r="AB6496">
        <v>3</v>
      </c>
      <c r="AC6496">
        <v>681</v>
      </c>
      <c r="AD6496">
        <v>25</v>
      </c>
      <c r="AE6496">
        <v>2</v>
      </c>
      <c r="AF6496">
        <v>7.2</v>
      </c>
      <c r="AG6496">
        <v>15.3</v>
      </c>
      <c r="AH6496">
        <v>530</v>
      </c>
    </row>
    <row r="6497" spans="1:34" hidden="1" x14ac:dyDescent="0.25">
      <c r="A6497" t="s">
        <v>24720</v>
      </c>
      <c r="B6497" t="s">
        <v>24721</v>
      </c>
      <c r="C6497" s="1" t="str">
        <f t="shared" si="1049"/>
        <v>21:0628</v>
      </c>
      <c r="D6497" s="1" t="str">
        <f t="shared" si="1053"/>
        <v>21:0196</v>
      </c>
      <c r="E6497" t="s">
        <v>24722</v>
      </c>
      <c r="F6497" t="s">
        <v>24723</v>
      </c>
      <c r="H6497">
        <v>63.591694699999998</v>
      </c>
      <c r="I6497">
        <v>-140.499042</v>
      </c>
      <c r="J6497" s="1" t="str">
        <f t="shared" si="1054"/>
        <v>NGR bulk stream sediment</v>
      </c>
      <c r="K6497" s="1" t="str">
        <f t="shared" si="1055"/>
        <v>&lt;177 micron (NGR)</v>
      </c>
      <c r="L6497">
        <v>22</v>
      </c>
      <c r="M6497" t="s">
        <v>43</v>
      </c>
      <c r="N6497">
        <v>412</v>
      </c>
      <c r="O6497">
        <v>20</v>
      </c>
      <c r="P6497">
        <v>10</v>
      </c>
      <c r="Q6497">
        <v>6</v>
      </c>
      <c r="R6497">
        <v>11</v>
      </c>
      <c r="S6497">
        <v>6</v>
      </c>
      <c r="T6497">
        <v>-0.2</v>
      </c>
      <c r="U6497">
        <v>165</v>
      </c>
      <c r="V6497">
        <v>1.42</v>
      </c>
      <c r="W6497">
        <v>-0.2</v>
      </c>
      <c r="X6497">
        <v>1</v>
      </c>
      <c r="Y6497">
        <v>-2</v>
      </c>
      <c r="Z6497">
        <v>17</v>
      </c>
      <c r="AA6497">
        <v>0.3</v>
      </c>
      <c r="AB6497">
        <v>2</v>
      </c>
      <c r="AC6497">
        <v>650</v>
      </c>
      <c r="AD6497">
        <v>15</v>
      </c>
      <c r="AE6497">
        <v>2</v>
      </c>
      <c r="AF6497">
        <v>4.4000000000000004</v>
      </c>
      <c r="AG6497">
        <v>10</v>
      </c>
      <c r="AH6497">
        <v>850</v>
      </c>
    </row>
    <row r="6498" spans="1:34" hidden="1" x14ac:dyDescent="0.25">
      <c r="A6498" t="s">
        <v>24724</v>
      </c>
      <c r="B6498" t="s">
        <v>24725</v>
      </c>
      <c r="C6498" s="1" t="str">
        <f t="shared" si="1049"/>
        <v>21:0628</v>
      </c>
      <c r="D6498" s="1" t="str">
        <f t="shared" si="1053"/>
        <v>21:0196</v>
      </c>
      <c r="E6498" t="s">
        <v>24726</v>
      </c>
      <c r="F6498" t="s">
        <v>24727</v>
      </c>
      <c r="H6498">
        <v>63.586450300000003</v>
      </c>
      <c r="I6498">
        <v>-140.498107</v>
      </c>
      <c r="J6498" s="1" t="str">
        <f t="shared" si="1054"/>
        <v>NGR bulk stream sediment</v>
      </c>
      <c r="K6498" s="1" t="str">
        <f t="shared" si="1055"/>
        <v>&lt;177 micron (NGR)</v>
      </c>
      <c r="L6498">
        <v>22</v>
      </c>
      <c r="M6498" t="s">
        <v>56</v>
      </c>
      <c r="N6498">
        <v>413</v>
      </c>
      <c r="O6498">
        <v>35</v>
      </c>
      <c r="P6498">
        <v>7</v>
      </c>
      <c r="Q6498">
        <v>4</v>
      </c>
      <c r="R6498">
        <v>8</v>
      </c>
      <c r="S6498">
        <v>5</v>
      </c>
      <c r="T6498">
        <v>-0.2</v>
      </c>
      <c r="U6498">
        <v>160</v>
      </c>
      <c r="V6498">
        <v>1.06</v>
      </c>
      <c r="W6498">
        <v>-0.2</v>
      </c>
      <c r="X6498">
        <v>2</v>
      </c>
      <c r="Y6498">
        <v>-2</v>
      </c>
      <c r="Z6498">
        <v>13</v>
      </c>
      <c r="AA6498">
        <v>-0.2</v>
      </c>
      <c r="AB6498">
        <v>2</v>
      </c>
      <c r="AC6498">
        <v>640</v>
      </c>
      <c r="AD6498">
        <v>10</v>
      </c>
      <c r="AE6498">
        <v>4</v>
      </c>
      <c r="AF6498">
        <v>2.8</v>
      </c>
      <c r="AG6498">
        <v>27.4</v>
      </c>
      <c r="AH6498">
        <v>750</v>
      </c>
    </row>
    <row r="6499" spans="1:34" hidden="1" x14ac:dyDescent="0.25">
      <c r="A6499" t="s">
        <v>24728</v>
      </c>
      <c r="B6499" t="s">
        <v>24729</v>
      </c>
      <c r="C6499" s="1" t="str">
        <f t="shared" si="1049"/>
        <v>21:0628</v>
      </c>
      <c r="D6499" s="1" t="str">
        <f t="shared" si="1053"/>
        <v>21:0196</v>
      </c>
      <c r="E6499" t="s">
        <v>24718</v>
      </c>
      <c r="F6499" t="s">
        <v>24730</v>
      </c>
      <c r="H6499">
        <v>63.614274899999998</v>
      </c>
      <c r="I6499">
        <v>-140.55362260000001</v>
      </c>
      <c r="J6499" s="1" t="str">
        <f t="shared" si="1054"/>
        <v>NGR bulk stream sediment</v>
      </c>
      <c r="K6499" s="1" t="str">
        <f t="shared" si="1055"/>
        <v>&lt;177 micron (NGR)</v>
      </c>
      <c r="L6499">
        <v>22</v>
      </c>
      <c r="M6499" t="s">
        <v>47</v>
      </c>
      <c r="N6499">
        <v>414</v>
      </c>
      <c r="O6499">
        <v>60</v>
      </c>
      <c r="P6499">
        <v>11</v>
      </c>
      <c r="Q6499">
        <v>7</v>
      </c>
      <c r="R6499">
        <v>13</v>
      </c>
      <c r="S6499">
        <v>7</v>
      </c>
      <c r="T6499">
        <v>-0.2</v>
      </c>
      <c r="U6499">
        <v>190</v>
      </c>
      <c r="V6499">
        <v>1.72</v>
      </c>
      <c r="W6499">
        <v>-0.2</v>
      </c>
      <c r="X6499">
        <v>1</v>
      </c>
      <c r="Y6499">
        <v>-2</v>
      </c>
      <c r="Z6499">
        <v>21</v>
      </c>
      <c r="AA6499">
        <v>0.3</v>
      </c>
      <c r="AB6499">
        <v>5</v>
      </c>
      <c r="AC6499">
        <v>678</v>
      </c>
      <c r="AD6499">
        <v>25</v>
      </c>
      <c r="AE6499">
        <v>2</v>
      </c>
      <c r="AF6499">
        <v>6.4</v>
      </c>
      <c r="AG6499">
        <v>15.3</v>
      </c>
      <c r="AH6499">
        <v>630</v>
      </c>
    </row>
    <row r="6500" spans="1:34" hidden="1" x14ac:dyDescent="0.25">
      <c r="A6500" t="s">
        <v>24731</v>
      </c>
      <c r="B6500" t="s">
        <v>24732</v>
      </c>
      <c r="C6500" s="1" t="str">
        <f t="shared" si="1049"/>
        <v>21:0628</v>
      </c>
      <c r="D6500" s="1" t="str">
        <f t="shared" si="1053"/>
        <v>21:0196</v>
      </c>
      <c r="E6500" t="s">
        <v>24718</v>
      </c>
      <c r="F6500" t="s">
        <v>24733</v>
      </c>
      <c r="H6500">
        <v>63.614274899999998</v>
      </c>
      <c r="I6500">
        <v>-140.55362260000001</v>
      </c>
      <c r="J6500" s="1" t="str">
        <f t="shared" si="1054"/>
        <v>NGR bulk stream sediment</v>
      </c>
      <c r="K6500" s="1" t="str">
        <f t="shared" si="1055"/>
        <v>&lt;177 micron (NGR)</v>
      </c>
      <c r="L6500">
        <v>22</v>
      </c>
      <c r="M6500" t="s">
        <v>51</v>
      </c>
      <c r="N6500">
        <v>415</v>
      </c>
      <c r="O6500">
        <v>61</v>
      </c>
      <c r="P6500">
        <v>10</v>
      </c>
      <c r="Q6500">
        <v>7</v>
      </c>
      <c r="R6500">
        <v>12</v>
      </c>
      <c r="S6500">
        <v>5</v>
      </c>
      <c r="T6500">
        <v>-0.2</v>
      </c>
      <c r="U6500">
        <v>170</v>
      </c>
      <c r="V6500">
        <v>1.64</v>
      </c>
      <c r="W6500">
        <v>-0.2</v>
      </c>
      <c r="X6500">
        <v>2</v>
      </c>
      <c r="Y6500">
        <v>-2</v>
      </c>
      <c r="Z6500">
        <v>20</v>
      </c>
      <c r="AA6500">
        <v>0.3</v>
      </c>
      <c r="AB6500">
        <v>1</v>
      </c>
      <c r="AC6500">
        <v>695</v>
      </c>
      <c r="AD6500">
        <v>15</v>
      </c>
      <c r="AE6500">
        <v>2</v>
      </c>
      <c r="AF6500">
        <v>6.8</v>
      </c>
      <c r="AG6500">
        <v>11.7</v>
      </c>
      <c r="AH6500">
        <v>550</v>
      </c>
    </row>
    <row r="6501" spans="1:34" hidden="1" x14ac:dyDescent="0.25">
      <c r="A6501" t="s">
        <v>24734</v>
      </c>
      <c r="B6501" t="s">
        <v>24735</v>
      </c>
      <c r="C6501" s="1" t="str">
        <f t="shared" si="1049"/>
        <v>21:0628</v>
      </c>
      <c r="D6501" s="1" t="str">
        <f t="shared" si="1053"/>
        <v>21:0196</v>
      </c>
      <c r="E6501" t="s">
        <v>24736</v>
      </c>
      <c r="F6501" t="s">
        <v>24737</v>
      </c>
      <c r="H6501">
        <v>63.652687200000003</v>
      </c>
      <c r="I6501">
        <v>-140.60003180000001</v>
      </c>
      <c r="J6501" s="1" t="str">
        <f t="shared" si="1054"/>
        <v>NGR bulk stream sediment</v>
      </c>
      <c r="K6501" s="1" t="str">
        <f t="shared" si="1055"/>
        <v>&lt;177 micron (NGR)</v>
      </c>
      <c r="L6501">
        <v>22</v>
      </c>
      <c r="M6501" t="s">
        <v>61</v>
      </c>
      <c r="N6501">
        <v>416</v>
      </c>
      <c r="O6501">
        <v>81</v>
      </c>
      <c r="P6501">
        <v>19</v>
      </c>
      <c r="Q6501">
        <v>10</v>
      </c>
      <c r="R6501">
        <v>19</v>
      </c>
      <c r="S6501">
        <v>9</v>
      </c>
      <c r="T6501">
        <v>-0.2</v>
      </c>
      <c r="U6501">
        <v>42</v>
      </c>
      <c r="V6501">
        <v>2.4</v>
      </c>
      <c r="W6501">
        <v>0.2</v>
      </c>
      <c r="X6501">
        <v>2</v>
      </c>
      <c r="Y6501">
        <v>-2</v>
      </c>
      <c r="Z6501">
        <v>35</v>
      </c>
      <c r="AA6501">
        <v>0.4</v>
      </c>
      <c r="AB6501">
        <v>3</v>
      </c>
      <c r="AC6501">
        <v>706</v>
      </c>
      <c r="AD6501">
        <v>50</v>
      </c>
      <c r="AE6501">
        <v>2</v>
      </c>
      <c r="AF6501">
        <v>15.6</v>
      </c>
      <c r="AG6501">
        <v>25.9</v>
      </c>
      <c r="AH6501">
        <v>600</v>
      </c>
    </row>
    <row r="6502" spans="1:34" hidden="1" x14ac:dyDescent="0.25">
      <c r="A6502" t="s">
        <v>24738</v>
      </c>
      <c r="B6502" t="s">
        <v>24739</v>
      </c>
      <c r="C6502" s="1" t="str">
        <f t="shared" si="1049"/>
        <v>21:0628</v>
      </c>
      <c r="D6502" s="1" t="str">
        <f t="shared" si="1053"/>
        <v>21:0196</v>
      </c>
      <c r="E6502" t="s">
        <v>24740</v>
      </c>
      <c r="F6502" t="s">
        <v>24741</v>
      </c>
      <c r="H6502">
        <v>63.681835700000001</v>
      </c>
      <c r="I6502">
        <v>-140.64811779999999</v>
      </c>
      <c r="J6502" s="1" t="str">
        <f t="shared" si="1054"/>
        <v>NGR bulk stream sediment</v>
      </c>
      <c r="K6502" s="1" t="str">
        <f t="shared" si="1055"/>
        <v>&lt;177 micron (NGR)</v>
      </c>
      <c r="L6502">
        <v>22</v>
      </c>
      <c r="M6502" t="s">
        <v>66</v>
      </c>
      <c r="N6502">
        <v>417</v>
      </c>
      <c r="O6502">
        <v>64</v>
      </c>
      <c r="P6502">
        <v>15</v>
      </c>
      <c r="Q6502">
        <v>8</v>
      </c>
      <c r="R6502">
        <v>17</v>
      </c>
      <c r="S6502">
        <v>3</v>
      </c>
      <c r="T6502">
        <v>0.2</v>
      </c>
      <c r="U6502">
        <v>190</v>
      </c>
      <c r="V6502">
        <v>1.8</v>
      </c>
      <c r="W6502">
        <v>-0.2</v>
      </c>
      <c r="X6502">
        <v>3</v>
      </c>
      <c r="Y6502">
        <v>-2</v>
      </c>
      <c r="Z6502">
        <v>26</v>
      </c>
      <c r="AA6502">
        <v>0.4</v>
      </c>
      <c r="AB6502">
        <v>2</v>
      </c>
      <c r="AC6502">
        <v>706</v>
      </c>
      <c r="AD6502">
        <v>30</v>
      </c>
      <c r="AE6502">
        <v>2</v>
      </c>
      <c r="AF6502">
        <v>13.6</v>
      </c>
      <c r="AG6502">
        <v>23.8</v>
      </c>
      <c r="AH6502">
        <v>450</v>
      </c>
    </row>
    <row r="6503" spans="1:34" hidden="1" x14ac:dyDescent="0.25">
      <c r="A6503" t="s">
        <v>24742</v>
      </c>
      <c r="B6503" t="s">
        <v>24743</v>
      </c>
      <c r="C6503" s="1" t="str">
        <f t="shared" si="1049"/>
        <v>21:0628</v>
      </c>
      <c r="D6503" s="1" t="str">
        <f t="shared" si="1053"/>
        <v>21:0196</v>
      </c>
      <c r="E6503" t="s">
        <v>24744</v>
      </c>
      <c r="F6503" t="s">
        <v>24745</v>
      </c>
      <c r="H6503">
        <v>63.650824299999996</v>
      </c>
      <c r="I6503">
        <v>-140.51384820000001</v>
      </c>
      <c r="J6503" s="1" t="str">
        <f t="shared" si="1054"/>
        <v>NGR bulk stream sediment</v>
      </c>
      <c r="K6503" s="1" t="str">
        <f t="shared" si="1055"/>
        <v>&lt;177 micron (NGR)</v>
      </c>
      <c r="L6503">
        <v>22</v>
      </c>
      <c r="M6503" t="s">
        <v>76</v>
      </c>
      <c r="N6503">
        <v>418</v>
      </c>
      <c r="O6503">
        <v>76</v>
      </c>
      <c r="P6503">
        <v>13</v>
      </c>
      <c r="Q6503">
        <v>10</v>
      </c>
      <c r="R6503">
        <v>14</v>
      </c>
      <c r="S6503">
        <v>7</v>
      </c>
      <c r="T6503">
        <v>-0.2</v>
      </c>
      <c r="U6503">
        <v>615</v>
      </c>
      <c r="V6503">
        <v>1.77</v>
      </c>
      <c r="W6503">
        <v>0.2</v>
      </c>
      <c r="X6503">
        <v>3</v>
      </c>
      <c r="Y6503">
        <v>-2</v>
      </c>
      <c r="Z6503">
        <v>32</v>
      </c>
      <c r="AA6503">
        <v>0.5</v>
      </c>
      <c r="AB6503">
        <v>2</v>
      </c>
      <c r="AC6503">
        <v>640</v>
      </c>
      <c r="AD6503">
        <v>45</v>
      </c>
      <c r="AE6503">
        <v>2</v>
      </c>
      <c r="AF6503">
        <v>15.6</v>
      </c>
      <c r="AG6503">
        <v>7.8</v>
      </c>
      <c r="AH6503">
        <v>215</v>
      </c>
    </row>
    <row r="6504" spans="1:34" hidden="1" x14ac:dyDescent="0.25">
      <c r="A6504" t="s">
        <v>24746</v>
      </c>
      <c r="B6504" t="s">
        <v>24747</v>
      </c>
      <c r="C6504" s="1" t="str">
        <f t="shared" si="1049"/>
        <v>21:0628</v>
      </c>
      <c r="D6504" s="1" t="str">
        <f t="shared" si="1053"/>
        <v>21:0196</v>
      </c>
      <c r="E6504" t="s">
        <v>24748</v>
      </c>
      <c r="F6504" t="s">
        <v>24749</v>
      </c>
      <c r="H6504">
        <v>63.6684421</v>
      </c>
      <c r="I6504">
        <v>-140.45147320000001</v>
      </c>
      <c r="J6504" s="1" t="str">
        <f t="shared" si="1054"/>
        <v>NGR bulk stream sediment</v>
      </c>
      <c r="K6504" s="1" t="str">
        <f t="shared" si="1055"/>
        <v>&lt;177 micron (NGR)</v>
      </c>
      <c r="L6504">
        <v>22</v>
      </c>
      <c r="M6504" t="s">
        <v>81</v>
      </c>
      <c r="N6504">
        <v>419</v>
      </c>
      <c r="O6504">
        <v>66</v>
      </c>
      <c r="P6504">
        <v>11</v>
      </c>
      <c r="Q6504">
        <v>8</v>
      </c>
      <c r="R6504">
        <v>14</v>
      </c>
      <c r="S6504">
        <v>6</v>
      </c>
      <c r="T6504">
        <v>-0.2</v>
      </c>
      <c r="U6504">
        <v>230</v>
      </c>
      <c r="V6504">
        <v>1.82</v>
      </c>
      <c r="W6504">
        <v>-0.2</v>
      </c>
      <c r="X6504">
        <v>2</v>
      </c>
      <c r="Y6504">
        <v>-2</v>
      </c>
      <c r="Z6504">
        <v>27</v>
      </c>
      <c r="AA6504">
        <v>0.3</v>
      </c>
      <c r="AB6504">
        <v>2</v>
      </c>
      <c r="AC6504">
        <v>692</v>
      </c>
      <c r="AD6504">
        <v>50</v>
      </c>
      <c r="AE6504">
        <v>2</v>
      </c>
      <c r="AF6504">
        <v>11.8</v>
      </c>
      <c r="AG6504">
        <v>17.399999999999999</v>
      </c>
      <c r="AH6504">
        <v>225</v>
      </c>
    </row>
    <row r="6505" spans="1:34" hidden="1" x14ac:dyDescent="0.25">
      <c r="A6505" t="s">
        <v>24750</v>
      </c>
      <c r="B6505" t="s">
        <v>24751</v>
      </c>
      <c r="C6505" s="1" t="str">
        <f t="shared" si="1049"/>
        <v>21:0628</v>
      </c>
      <c r="D6505" s="1" t="str">
        <f t="shared" si="1053"/>
        <v>21:0196</v>
      </c>
      <c r="E6505" t="s">
        <v>24752</v>
      </c>
      <c r="F6505" t="s">
        <v>24753</v>
      </c>
      <c r="H6505">
        <v>63.674987999999999</v>
      </c>
      <c r="I6505">
        <v>-140.4547824</v>
      </c>
      <c r="J6505" s="1" t="str">
        <f t="shared" si="1054"/>
        <v>NGR bulk stream sediment</v>
      </c>
      <c r="K6505" s="1" t="str">
        <f t="shared" si="1055"/>
        <v>&lt;177 micron (NGR)</v>
      </c>
      <c r="L6505">
        <v>22</v>
      </c>
      <c r="M6505" t="s">
        <v>86</v>
      </c>
      <c r="N6505">
        <v>420</v>
      </c>
      <c r="O6505">
        <v>67</v>
      </c>
      <c r="P6505">
        <v>11</v>
      </c>
      <c r="Q6505">
        <v>11</v>
      </c>
      <c r="R6505">
        <v>15</v>
      </c>
      <c r="S6505">
        <v>10</v>
      </c>
      <c r="T6505">
        <v>-0.2</v>
      </c>
      <c r="U6505">
        <v>420</v>
      </c>
      <c r="V6505">
        <v>1.9</v>
      </c>
      <c r="W6505">
        <v>-0.2</v>
      </c>
      <c r="X6505">
        <v>2</v>
      </c>
      <c r="Y6505">
        <v>-2</v>
      </c>
      <c r="Z6505">
        <v>30</v>
      </c>
      <c r="AA6505">
        <v>0.3</v>
      </c>
      <c r="AB6505">
        <v>1</v>
      </c>
      <c r="AC6505">
        <v>704</v>
      </c>
      <c r="AD6505">
        <v>50</v>
      </c>
      <c r="AE6505">
        <v>2</v>
      </c>
      <c r="AF6505">
        <v>9.6</v>
      </c>
      <c r="AG6505">
        <v>5.2</v>
      </c>
      <c r="AH6505">
        <v>255</v>
      </c>
    </row>
    <row r="6506" spans="1:34" hidden="1" x14ac:dyDescent="0.25">
      <c r="A6506" t="s">
        <v>24754</v>
      </c>
      <c r="B6506" t="s">
        <v>24755</v>
      </c>
      <c r="C6506" s="1" t="str">
        <f t="shared" si="1049"/>
        <v>21:0628</v>
      </c>
      <c r="D6506" s="1" t="str">
        <f t="shared" si="1053"/>
        <v>21:0196</v>
      </c>
      <c r="E6506" t="s">
        <v>24756</v>
      </c>
      <c r="F6506" t="s">
        <v>24757</v>
      </c>
      <c r="H6506">
        <v>63.692584799999999</v>
      </c>
      <c r="I6506">
        <v>-140.49628490000001</v>
      </c>
      <c r="J6506" s="1" t="str">
        <f t="shared" si="1054"/>
        <v>NGR bulk stream sediment</v>
      </c>
      <c r="K6506" s="1" t="str">
        <f t="shared" si="1055"/>
        <v>&lt;177 micron (NGR)</v>
      </c>
      <c r="L6506">
        <v>22</v>
      </c>
      <c r="M6506" t="s">
        <v>91</v>
      </c>
      <c r="N6506">
        <v>421</v>
      </c>
      <c r="O6506">
        <v>59</v>
      </c>
      <c r="P6506">
        <v>9</v>
      </c>
      <c r="Q6506">
        <v>9</v>
      </c>
      <c r="R6506">
        <v>10</v>
      </c>
      <c r="S6506">
        <v>4</v>
      </c>
      <c r="T6506">
        <v>-0.2</v>
      </c>
      <c r="U6506">
        <v>300</v>
      </c>
      <c r="V6506">
        <v>1.4</v>
      </c>
      <c r="W6506">
        <v>-0.2</v>
      </c>
      <c r="X6506">
        <v>2</v>
      </c>
      <c r="Y6506">
        <v>-2</v>
      </c>
      <c r="Z6506">
        <v>18</v>
      </c>
      <c r="AA6506">
        <v>0.2</v>
      </c>
      <c r="AB6506">
        <v>1</v>
      </c>
      <c r="AC6506">
        <v>603</v>
      </c>
      <c r="AD6506">
        <v>30</v>
      </c>
      <c r="AE6506">
        <v>2</v>
      </c>
      <c r="AF6506">
        <v>8.4</v>
      </c>
      <c r="AG6506">
        <v>48.9</v>
      </c>
      <c r="AH6506">
        <v>280</v>
      </c>
    </row>
    <row r="6507" spans="1:34" hidden="1" x14ac:dyDescent="0.25">
      <c r="A6507" t="s">
        <v>24758</v>
      </c>
      <c r="B6507" t="s">
        <v>24759</v>
      </c>
      <c r="C6507" s="1" t="str">
        <f t="shared" si="1049"/>
        <v>21:0628</v>
      </c>
      <c r="D6507" s="1" t="str">
        <f t="shared" si="1053"/>
        <v>21:0196</v>
      </c>
      <c r="E6507" t="s">
        <v>24760</v>
      </c>
      <c r="F6507" t="s">
        <v>24761</v>
      </c>
      <c r="H6507">
        <v>63.707517600000003</v>
      </c>
      <c r="I6507">
        <v>-140.55913039999999</v>
      </c>
      <c r="J6507" s="1" t="str">
        <f t="shared" si="1054"/>
        <v>NGR bulk stream sediment</v>
      </c>
      <c r="K6507" s="1" t="str">
        <f t="shared" si="1055"/>
        <v>&lt;177 micron (NGR)</v>
      </c>
      <c r="L6507">
        <v>22</v>
      </c>
      <c r="M6507" t="s">
        <v>96</v>
      </c>
      <c r="N6507">
        <v>422</v>
      </c>
      <c r="O6507">
        <v>80</v>
      </c>
      <c r="P6507">
        <v>14</v>
      </c>
      <c r="Q6507">
        <v>12</v>
      </c>
      <c r="R6507">
        <v>18</v>
      </c>
      <c r="S6507">
        <v>7</v>
      </c>
      <c r="T6507">
        <v>-0.2</v>
      </c>
      <c r="U6507">
        <v>560</v>
      </c>
      <c r="V6507">
        <v>1.96</v>
      </c>
      <c r="W6507">
        <v>-0.2</v>
      </c>
      <c r="X6507">
        <v>3</v>
      </c>
      <c r="Y6507">
        <v>-2</v>
      </c>
      <c r="Z6507">
        <v>28</v>
      </c>
      <c r="AA6507">
        <v>0.3</v>
      </c>
      <c r="AB6507">
        <v>2</v>
      </c>
      <c r="AC6507">
        <v>711</v>
      </c>
      <c r="AD6507">
        <v>70</v>
      </c>
      <c r="AE6507">
        <v>2</v>
      </c>
      <c r="AF6507">
        <v>13.4</v>
      </c>
      <c r="AG6507">
        <v>50</v>
      </c>
      <c r="AH6507">
        <v>255</v>
      </c>
    </row>
    <row r="6508" spans="1:34" hidden="1" x14ac:dyDescent="0.25">
      <c r="A6508" t="s">
        <v>24762</v>
      </c>
      <c r="B6508" t="s">
        <v>24763</v>
      </c>
      <c r="C6508" s="1" t="str">
        <f t="shared" si="1049"/>
        <v>21:0628</v>
      </c>
      <c r="D6508" s="1" t="str">
        <f t="shared" si="1053"/>
        <v>21:0196</v>
      </c>
      <c r="E6508" t="s">
        <v>24764</v>
      </c>
      <c r="F6508" t="s">
        <v>24765</v>
      </c>
      <c r="H6508">
        <v>63.711497399999999</v>
      </c>
      <c r="I6508">
        <v>-140.54318219999999</v>
      </c>
      <c r="J6508" s="1" t="str">
        <f t="shared" si="1054"/>
        <v>NGR bulk stream sediment</v>
      </c>
      <c r="K6508" s="1" t="str">
        <f t="shared" si="1055"/>
        <v>&lt;177 micron (NGR)</v>
      </c>
      <c r="L6508">
        <v>22</v>
      </c>
      <c r="M6508" t="s">
        <v>101</v>
      </c>
      <c r="N6508">
        <v>423</v>
      </c>
      <c r="O6508">
        <v>86</v>
      </c>
      <c r="P6508">
        <v>11</v>
      </c>
      <c r="Q6508">
        <v>8</v>
      </c>
      <c r="R6508">
        <v>13</v>
      </c>
      <c r="S6508">
        <v>8</v>
      </c>
      <c r="T6508">
        <v>-0.2</v>
      </c>
      <c r="U6508">
        <v>600</v>
      </c>
      <c r="V6508">
        <v>1.64</v>
      </c>
      <c r="W6508">
        <v>0.2</v>
      </c>
      <c r="X6508">
        <v>2</v>
      </c>
      <c r="Y6508">
        <v>-2</v>
      </c>
      <c r="Z6508">
        <v>30</v>
      </c>
      <c r="AA6508">
        <v>0.3</v>
      </c>
      <c r="AB6508">
        <v>2</v>
      </c>
      <c r="AC6508">
        <v>630</v>
      </c>
      <c r="AD6508">
        <v>50</v>
      </c>
      <c r="AE6508">
        <v>2</v>
      </c>
      <c r="AF6508">
        <v>12</v>
      </c>
      <c r="AG6508">
        <v>62.7</v>
      </c>
      <c r="AH6508">
        <v>245</v>
      </c>
    </row>
    <row r="6509" spans="1:34" hidden="1" x14ac:dyDescent="0.25">
      <c r="A6509" t="s">
        <v>24766</v>
      </c>
      <c r="B6509" t="s">
        <v>24767</v>
      </c>
      <c r="C6509" s="1" t="str">
        <f t="shared" si="1049"/>
        <v>21:0628</v>
      </c>
      <c r="D6509" s="1" t="str">
        <f t="shared" si="1053"/>
        <v>21:0196</v>
      </c>
      <c r="E6509" t="s">
        <v>24768</v>
      </c>
      <c r="F6509" t="s">
        <v>24769</v>
      </c>
      <c r="H6509">
        <v>63.719241199999999</v>
      </c>
      <c r="I6509">
        <v>-140.6035018</v>
      </c>
      <c r="J6509" s="1" t="str">
        <f t="shared" si="1054"/>
        <v>NGR bulk stream sediment</v>
      </c>
      <c r="K6509" s="1" t="str">
        <f t="shared" si="1055"/>
        <v>&lt;177 micron (NGR)</v>
      </c>
      <c r="L6509">
        <v>22</v>
      </c>
      <c r="M6509" t="s">
        <v>106</v>
      </c>
      <c r="N6509">
        <v>424</v>
      </c>
      <c r="O6509">
        <v>65</v>
      </c>
      <c r="P6509">
        <v>12</v>
      </c>
      <c r="Q6509">
        <v>11</v>
      </c>
      <c r="R6509">
        <v>15</v>
      </c>
      <c r="S6509">
        <v>8</v>
      </c>
      <c r="T6509">
        <v>0.2</v>
      </c>
      <c r="U6509">
        <v>250</v>
      </c>
      <c r="V6509">
        <v>1.8</v>
      </c>
      <c r="W6509">
        <v>-0.2</v>
      </c>
      <c r="X6509">
        <v>3</v>
      </c>
      <c r="Y6509">
        <v>-2</v>
      </c>
      <c r="Z6509">
        <v>32</v>
      </c>
      <c r="AA6509">
        <v>0.3</v>
      </c>
      <c r="AB6509">
        <v>3</v>
      </c>
      <c r="AC6509">
        <v>731</v>
      </c>
      <c r="AD6509">
        <v>50</v>
      </c>
      <c r="AE6509">
        <v>2</v>
      </c>
      <c r="AF6509">
        <v>9</v>
      </c>
      <c r="AG6509">
        <v>19</v>
      </c>
      <c r="AH6509">
        <v>290</v>
      </c>
    </row>
    <row r="6510" spans="1:34" hidden="1" x14ac:dyDescent="0.25">
      <c r="A6510" t="s">
        <v>24770</v>
      </c>
      <c r="B6510" t="s">
        <v>24771</v>
      </c>
      <c r="C6510" s="1" t="str">
        <f t="shared" si="1049"/>
        <v>21:0628</v>
      </c>
      <c r="D6510" s="1" t="str">
        <f t="shared" si="1053"/>
        <v>21:0196</v>
      </c>
      <c r="E6510" t="s">
        <v>24772</v>
      </c>
      <c r="F6510" t="s">
        <v>24773</v>
      </c>
      <c r="H6510">
        <v>63.777529700000002</v>
      </c>
      <c r="I6510">
        <v>-140.638037</v>
      </c>
      <c r="J6510" s="1" t="str">
        <f t="shared" si="1054"/>
        <v>NGR bulk stream sediment</v>
      </c>
      <c r="K6510" s="1" t="str">
        <f t="shared" si="1055"/>
        <v>&lt;177 micron (NGR)</v>
      </c>
      <c r="L6510">
        <v>22</v>
      </c>
      <c r="M6510" t="s">
        <v>111</v>
      </c>
      <c r="N6510">
        <v>425</v>
      </c>
      <c r="O6510">
        <v>76</v>
      </c>
      <c r="P6510">
        <v>15</v>
      </c>
      <c r="Q6510">
        <v>16</v>
      </c>
      <c r="R6510">
        <v>16</v>
      </c>
      <c r="S6510">
        <v>9</v>
      </c>
      <c r="T6510">
        <v>-0.2</v>
      </c>
      <c r="U6510">
        <v>460</v>
      </c>
      <c r="V6510">
        <v>2</v>
      </c>
      <c r="W6510">
        <v>-0.2</v>
      </c>
      <c r="X6510">
        <v>2</v>
      </c>
      <c r="Y6510">
        <v>-2</v>
      </c>
      <c r="Z6510">
        <v>33</v>
      </c>
      <c r="AA6510">
        <v>0.4</v>
      </c>
      <c r="AB6510">
        <v>2</v>
      </c>
      <c r="AC6510">
        <v>684</v>
      </c>
      <c r="AD6510">
        <v>70</v>
      </c>
      <c r="AE6510">
        <v>2</v>
      </c>
      <c r="AF6510">
        <v>14.6</v>
      </c>
      <c r="AG6510">
        <v>31.8</v>
      </c>
      <c r="AH6510">
        <v>360</v>
      </c>
    </row>
    <row r="6511" spans="1:34" hidden="1" x14ac:dyDescent="0.25">
      <c r="A6511" t="s">
        <v>24774</v>
      </c>
      <c r="B6511" t="s">
        <v>24775</v>
      </c>
      <c r="C6511" s="1" t="str">
        <f t="shared" si="1049"/>
        <v>21:0628</v>
      </c>
      <c r="D6511" s="1" t="str">
        <f t="shared" si="1053"/>
        <v>21:0196</v>
      </c>
      <c r="E6511" t="s">
        <v>24776</v>
      </c>
      <c r="F6511" t="s">
        <v>24777</v>
      </c>
      <c r="H6511">
        <v>63.806562999999997</v>
      </c>
      <c r="I6511">
        <v>-140.70627640000001</v>
      </c>
      <c r="J6511" s="1" t="str">
        <f t="shared" si="1054"/>
        <v>NGR bulk stream sediment</v>
      </c>
      <c r="K6511" s="1" t="str">
        <f t="shared" si="1055"/>
        <v>&lt;177 micron (NGR)</v>
      </c>
      <c r="L6511">
        <v>22</v>
      </c>
      <c r="M6511" t="s">
        <v>116</v>
      </c>
      <c r="N6511">
        <v>426</v>
      </c>
      <c r="O6511">
        <v>60</v>
      </c>
      <c r="P6511">
        <v>10</v>
      </c>
      <c r="Q6511">
        <v>7</v>
      </c>
      <c r="R6511">
        <v>9</v>
      </c>
      <c r="S6511">
        <v>7</v>
      </c>
      <c r="T6511">
        <v>-0.2</v>
      </c>
      <c r="U6511">
        <v>300</v>
      </c>
      <c r="V6511">
        <v>1.24</v>
      </c>
      <c r="W6511">
        <v>-0.2</v>
      </c>
      <c r="X6511">
        <v>2</v>
      </c>
      <c r="Y6511">
        <v>-2</v>
      </c>
      <c r="Z6511">
        <v>20</v>
      </c>
      <c r="AA6511">
        <v>0.4</v>
      </c>
      <c r="AB6511">
        <v>2</v>
      </c>
      <c r="AC6511">
        <v>650</v>
      </c>
      <c r="AD6511">
        <v>25</v>
      </c>
      <c r="AE6511">
        <v>2</v>
      </c>
      <c r="AF6511">
        <v>6</v>
      </c>
      <c r="AG6511">
        <v>18.5</v>
      </c>
      <c r="AH6511">
        <v>340</v>
      </c>
    </row>
    <row r="6512" spans="1:34" hidden="1" x14ac:dyDescent="0.25">
      <c r="A6512" t="s">
        <v>24778</v>
      </c>
      <c r="B6512" t="s">
        <v>24779</v>
      </c>
      <c r="C6512" s="1" t="str">
        <f t="shared" si="1049"/>
        <v>21:0628</v>
      </c>
      <c r="D6512" s="1" t="str">
        <f t="shared" si="1053"/>
        <v>21:0196</v>
      </c>
      <c r="E6512" t="s">
        <v>24780</v>
      </c>
      <c r="F6512" t="s">
        <v>24781</v>
      </c>
      <c r="H6512">
        <v>63.805981099999997</v>
      </c>
      <c r="I6512">
        <v>-140.6939769</v>
      </c>
      <c r="J6512" s="1" t="str">
        <f t="shared" si="1054"/>
        <v>NGR bulk stream sediment</v>
      </c>
      <c r="K6512" s="1" t="str">
        <f t="shared" si="1055"/>
        <v>&lt;177 micron (NGR)</v>
      </c>
      <c r="L6512">
        <v>22</v>
      </c>
      <c r="M6512" t="s">
        <v>121</v>
      </c>
      <c r="N6512">
        <v>427</v>
      </c>
      <c r="O6512">
        <v>69</v>
      </c>
      <c r="P6512">
        <v>12</v>
      </c>
      <c r="Q6512">
        <v>11</v>
      </c>
      <c r="R6512">
        <v>15</v>
      </c>
      <c r="S6512">
        <v>8</v>
      </c>
      <c r="T6512">
        <v>-0.2</v>
      </c>
      <c r="U6512">
        <v>270</v>
      </c>
      <c r="V6512">
        <v>1.8</v>
      </c>
      <c r="W6512">
        <v>-0.2</v>
      </c>
      <c r="X6512">
        <v>2</v>
      </c>
      <c r="Y6512">
        <v>-2</v>
      </c>
      <c r="Z6512">
        <v>31</v>
      </c>
      <c r="AA6512">
        <v>0.2</v>
      </c>
      <c r="AB6512">
        <v>4</v>
      </c>
      <c r="AC6512">
        <v>747</v>
      </c>
      <c r="AD6512">
        <v>35</v>
      </c>
      <c r="AE6512">
        <v>2</v>
      </c>
      <c r="AF6512">
        <v>7.6</v>
      </c>
      <c r="AG6512">
        <v>14.8</v>
      </c>
      <c r="AH6512">
        <v>330</v>
      </c>
    </row>
    <row r="6513" spans="1:34" hidden="1" x14ac:dyDescent="0.25">
      <c r="A6513" t="s">
        <v>24782</v>
      </c>
      <c r="B6513" t="s">
        <v>24783</v>
      </c>
      <c r="C6513" s="1" t="str">
        <f t="shared" si="1049"/>
        <v>21:0628</v>
      </c>
      <c r="D6513" s="1" t="str">
        <f t="shared" si="1053"/>
        <v>21:0196</v>
      </c>
      <c r="E6513" t="s">
        <v>24784</v>
      </c>
      <c r="F6513" t="s">
        <v>24785</v>
      </c>
      <c r="H6513">
        <v>63.807658099999998</v>
      </c>
      <c r="I6513">
        <v>-140.5729776</v>
      </c>
      <c r="J6513" s="1" t="str">
        <f t="shared" si="1054"/>
        <v>NGR bulk stream sediment</v>
      </c>
      <c r="K6513" s="1" t="str">
        <f t="shared" si="1055"/>
        <v>&lt;177 micron (NGR)</v>
      </c>
      <c r="L6513">
        <v>22</v>
      </c>
      <c r="M6513" t="s">
        <v>126</v>
      </c>
      <c r="N6513">
        <v>428</v>
      </c>
      <c r="O6513">
        <v>58</v>
      </c>
      <c r="P6513">
        <v>14</v>
      </c>
      <c r="Q6513">
        <v>9</v>
      </c>
      <c r="R6513">
        <v>13</v>
      </c>
      <c r="S6513">
        <v>8</v>
      </c>
      <c r="T6513">
        <v>-0.2</v>
      </c>
      <c r="U6513">
        <v>365</v>
      </c>
      <c r="V6513">
        <v>1.68</v>
      </c>
      <c r="W6513">
        <v>-0.2</v>
      </c>
      <c r="X6513">
        <v>2</v>
      </c>
      <c r="Y6513">
        <v>-2</v>
      </c>
      <c r="Z6513">
        <v>27</v>
      </c>
      <c r="AA6513">
        <v>0.3</v>
      </c>
      <c r="AB6513">
        <v>2</v>
      </c>
      <c r="AC6513">
        <v>696</v>
      </c>
      <c r="AD6513">
        <v>30</v>
      </c>
      <c r="AE6513">
        <v>2</v>
      </c>
      <c r="AF6513">
        <v>6.2</v>
      </c>
      <c r="AG6513">
        <v>11.9</v>
      </c>
      <c r="AH6513">
        <v>430</v>
      </c>
    </row>
    <row r="6514" spans="1:34" hidden="1" x14ac:dyDescent="0.25">
      <c r="A6514" t="s">
        <v>24786</v>
      </c>
      <c r="B6514" t="s">
        <v>24787</v>
      </c>
      <c r="C6514" s="1" t="str">
        <f t="shared" si="1049"/>
        <v>21:0628</v>
      </c>
      <c r="D6514" s="1" t="str">
        <f>HYPERLINK("http://geochem.nrcan.gc.ca/cdogs/content/svy/svy_e.htm", "")</f>
        <v/>
      </c>
      <c r="G6514" s="1" t="str">
        <f>HYPERLINK("http://geochem.nrcan.gc.ca/cdogs/content/cr_/cr_00077_e.htm", "77")</f>
        <v>77</v>
      </c>
      <c r="J6514" t="s">
        <v>69</v>
      </c>
      <c r="K6514" t="s">
        <v>70</v>
      </c>
      <c r="L6514">
        <v>22</v>
      </c>
      <c r="M6514" t="s">
        <v>71</v>
      </c>
      <c r="N6514">
        <v>429</v>
      </c>
      <c r="O6514">
        <v>118</v>
      </c>
      <c r="P6514">
        <v>54</v>
      </c>
      <c r="Q6514">
        <v>30</v>
      </c>
      <c r="R6514">
        <v>278</v>
      </c>
      <c r="S6514">
        <v>26</v>
      </c>
      <c r="T6514">
        <v>0.3</v>
      </c>
      <c r="U6514">
        <v>480</v>
      </c>
      <c r="V6514">
        <v>2.8</v>
      </c>
      <c r="W6514">
        <v>0.7</v>
      </c>
      <c r="X6514">
        <v>20</v>
      </c>
      <c r="Y6514">
        <v>3</v>
      </c>
      <c r="Z6514">
        <v>51</v>
      </c>
      <c r="AA6514">
        <v>1.1000000000000001</v>
      </c>
      <c r="AB6514">
        <v>6</v>
      </c>
      <c r="AC6514">
        <v>679</v>
      </c>
      <c r="AD6514">
        <v>30</v>
      </c>
      <c r="AE6514">
        <v>16</v>
      </c>
      <c r="AF6514">
        <v>1.4</v>
      </c>
      <c r="AG6514">
        <v>18.5</v>
      </c>
      <c r="AH6514">
        <v>480</v>
      </c>
    </row>
    <row r="6515" spans="1:34" hidden="1" x14ac:dyDescent="0.25">
      <c r="A6515" t="s">
        <v>24788</v>
      </c>
      <c r="B6515" t="s">
        <v>24789</v>
      </c>
      <c r="C6515" s="1" t="str">
        <f t="shared" si="1049"/>
        <v>21:0628</v>
      </c>
      <c r="D6515" s="1" t="str">
        <f t="shared" ref="D6515:D6534" si="1056">HYPERLINK("http://geochem.nrcan.gc.ca/cdogs/content/svy/svy210196_e.htm", "21:0196")</f>
        <v>21:0196</v>
      </c>
      <c r="E6515" t="s">
        <v>24790</v>
      </c>
      <c r="F6515" t="s">
        <v>24791</v>
      </c>
      <c r="H6515">
        <v>63.795633100000003</v>
      </c>
      <c r="I6515">
        <v>-140.48480799999999</v>
      </c>
      <c r="J6515" s="1" t="str">
        <f t="shared" ref="J6515:J6534" si="1057">HYPERLINK("http://geochem.nrcan.gc.ca/cdogs/content/kwd/kwd020030_e.htm", "NGR bulk stream sediment")</f>
        <v>NGR bulk stream sediment</v>
      </c>
      <c r="K6515" s="1" t="str">
        <f t="shared" ref="K6515:K6534" si="1058">HYPERLINK("http://geochem.nrcan.gc.ca/cdogs/content/kwd/kwd080006_e.htm", "&lt;177 micron (NGR)")</f>
        <v>&lt;177 micron (NGR)</v>
      </c>
      <c r="L6515">
        <v>22</v>
      </c>
      <c r="M6515" t="s">
        <v>131</v>
      </c>
      <c r="N6515">
        <v>430</v>
      </c>
      <c r="O6515">
        <v>49</v>
      </c>
      <c r="P6515">
        <v>9</v>
      </c>
      <c r="Q6515">
        <v>7</v>
      </c>
      <c r="R6515">
        <v>10</v>
      </c>
      <c r="S6515">
        <v>5</v>
      </c>
      <c r="T6515">
        <v>-0.2</v>
      </c>
      <c r="U6515">
        <v>160</v>
      </c>
      <c r="V6515">
        <v>1.56</v>
      </c>
      <c r="W6515">
        <v>-0.2</v>
      </c>
      <c r="X6515">
        <v>1</v>
      </c>
      <c r="Y6515">
        <v>-2</v>
      </c>
      <c r="Z6515">
        <v>21</v>
      </c>
      <c r="AA6515">
        <v>0.3</v>
      </c>
      <c r="AB6515">
        <v>2</v>
      </c>
      <c r="AC6515">
        <v>611</v>
      </c>
      <c r="AD6515">
        <v>35</v>
      </c>
      <c r="AE6515">
        <v>2</v>
      </c>
      <c r="AF6515">
        <v>6.6</v>
      </c>
      <c r="AG6515">
        <v>17.399999999999999</v>
      </c>
      <c r="AH6515">
        <v>460</v>
      </c>
    </row>
    <row r="6516" spans="1:34" hidden="1" x14ac:dyDescent="0.25">
      <c r="A6516" t="s">
        <v>24792</v>
      </c>
      <c r="B6516" t="s">
        <v>24793</v>
      </c>
      <c r="C6516" s="1" t="str">
        <f t="shared" si="1049"/>
        <v>21:0628</v>
      </c>
      <c r="D6516" s="1" t="str">
        <f t="shared" si="1056"/>
        <v>21:0196</v>
      </c>
      <c r="E6516" t="s">
        <v>24794</v>
      </c>
      <c r="F6516" t="s">
        <v>24795</v>
      </c>
      <c r="H6516">
        <v>63.795254399999997</v>
      </c>
      <c r="I6516">
        <v>-140.37464779999999</v>
      </c>
      <c r="J6516" s="1" t="str">
        <f t="shared" si="1057"/>
        <v>NGR bulk stream sediment</v>
      </c>
      <c r="K6516" s="1" t="str">
        <f t="shared" si="1058"/>
        <v>&lt;177 micron (NGR)</v>
      </c>
      <c r="L6516">
        <v>23</v>
      </c>
      <c r="M6516" t="s">
        <v>38</v>
      </c>
      <c r="N6516">
        <v>431</v>
      </c>
      <c r="O6516">
        <v>61</v>
      </c>
      <c r="P6516">
        <v>15</v>
      </c>
      <c r="Q6516">
        <v>11</v>
      </c>
      <c r="R6516">
        <v>16</v>
      </c>
      <c r="S6516">
        <v>6</v>
      </c>
      <c r="T6516">
        <v>-0.2</v>
      </c>
      <c r="U6516">
        <v>230</v>
      </c>
      <c r="V6516">
        <v>1.72</v>
      </c>
      <c r="W6516">
        <v>-0.2</v>
      </c>
      <c r="X6516">
        <v>2</v>
      </c>
      <c r="Y6516">
        <v>-2</v>
      </c>
      <c r="Z6516">
        <v>33</v>
      </c>
      <c r="AA6516">
        <v>0.2</v>
      </c>
      <c r="AB6516">
        <v>4</v>
      </c>
      <c r="AC6516">
        <v>801</v>
      </c>
      <c r="AD6516">
        <v>30</v>
      </c>
      <c r="AE6516">
        <v>4</v>
      </c>
      <c r="AF6516">
        <v>5.2</v>
      </c>
      <c r="AG6516">
        <v>11.5</v>
      </c>
      <c r="AH6516">
        <v>450</v>
      </c>
    </row>
    <row r="6517" spans="1:34" hidden="1" x14ac:dyDescent="0.25">
      <c r="A6517" t="s">
        <v>24796</v>
      </c>
      <c r="B6517" t="s">
        <v>24797</v>
      </c>
      <c r="C6517" s="1" t="str">
        <f t="shared" si="1049"/>
        <v>21:0628</v>
      </c>
      <c r="D6517" s="1" t="str">
        <f t="shared" si="1056"/>
        <v>21:0196</v>
      </c>
      <c r="E6517" t="s">
        <v>24794</v>
      </c>
      <c r="F6517" t="s">
        <v>24798</v>
      </c>
      <c r="H6517">
        <v>63.795254399999997</v>
      </c>
      <c r="I6517">
        <v>-140.37464779999999</v>
      </c>
      <c r="J6517" s="1" t="str">
        <f t="shared" si="1057"/>
        <v>NGR bulk stream sediment</v>
      </c>
      <c r="K6517" s="1" t="str">
        <f t="shared" si="1058"/>
        <v>&lt;177 micron (NGR)</v>
      </c>
      <c r="L6517">
        <v>23</v>
      </c>
      <c r="M6517" t="s">
        <v>47</v>
      </c>
      <c r="N6517">
        <v>432</v>
      </c>
      <c r="O6517">
        <v>63</v>
      </c>
      <c r="P6517">
        <v>15</v>
      </c>
      <c r="Q6517">
        <v>11</v>
      </c>
      <c r="R6517">
        <v>14</v>
      </c>
      <c r="S6517">
        <v>9</v>
      </c>
      <c r="T6517">
        <v>-0.2</v>
      </c>
      <c r="U6517">
        <v>230</v>
      </c>
      <c r="V6517">
        <v>1.72</v>
      </c>
      <c r="W6517">
        <v>-0.2</v>
      </c>
      <c r="X6517">
        <v>2</v>
      </c>
      <c r="Y6517">
        <v>-2</v>
      </c>
      <c r="Z6517">
        <v>26</v>
      </c>
      <c r="AA6517">
        <v>0.2</v>
      </c>
      <c r="AB6517">
        <v>2</v>
      </c>
      <c r="AC6517">
        <v>787</v>
      </c>
      <c r="AD6517">
        <v>30</v>
      </c>
      <c r="AE6517">
        <v>2</v>
      </c>
      <c r="AF6517">
        <v>4.5999999999999996</v>
      </c>
      <c r="AG6517">
        <v>10.8</v>
      </c>
      <c r="AH6517">
        <v>500</v>
      </c>
    </row>
    <row r="6518" spans="1:34" hidden="1" x14ac:dyDescent="0.25">
      <c r="A6518" t="s">
        <v>24799</v>
      </c>
      <c r="B6518" t="s">
        <v>24800</v>
      </c>
      <c r="C6518" s="1" t="str">
        <f t="shared" si="1049"/>
        <v>21:0628</v>
      </c>
      <c r="D6518" s="1" t="str">
        <f t="shared" si="1056"/>
        <v>21:0196</v>
      </c>
      <c r="E6518" t="s">
        <v>24794</v>
      </c>
      <c r="F6518" t="s">
        <v>24801</v>
      </c>
      <c r="H6518">
        <v>63.795254399999997</v>
      </c>
      <c r="I6518">
        <v>-140.37464779999999</v>
      </c>
      <c r="J6518" s="1" t="str">
        <f t="shared" si="1057"/>
        <v>NGR bulk stream sediment</v>
      </c>
      <c r="K6518" s="1" t="str">
        <f t="shared" si="1058"/>
        <v>&lt;177 micron (NGR)</v>
      </c>
      <c r="L6518">
        <v>23</v>
      </c>
      <c r="M6518" t="s">
        <v>51</v>
      </c>
      <c r="N6518">
        <v>433</v>
      </c>
      <c r="O6518">
        <v>64</v>
      </c>
      <c r="P6518">
        <v>15</v>
      </c>
      <c r="Q6518">
        <v>11</v>
      </c>
      <c r="R6518">
        <v>16</v>
      </c>
      <c r="S6518">
        <v>7</v>
      </c>
      <c r="T6518">
        <v>-0.2</v>
      </c>
      <c r="U6518">
        <v>250</v>
      </c>
      <c r="V6518">
        <v>1.8</v>
      </c>
      <c r="W6518">
        <v>-0.2</v>
      </c>
      <c r="X6518">
        <v>2</v>
      </c>
      <c r="Y6518">
        <v>-2</v>
      </c>
      <c r="Z6518">
        <v>32</v>
      </c>
      <c r="AA6518">
        <v>0.4</v>
      </c>
      <c r="AB6518">
        <v>2</v>
      </c>
      <c r="AC6518">
        <v>763</v>
      </c>
      <c r="AD6518">
        <v>30</v>
      </c>
      <c r="AE6518">
        <v>2</v>
      </c>
      <c r="AF6518">
        <v>5.6</v>
      </c>
      <c r="AG6518">
        <v>11.6</v>
      </c>
      <c r="AH6518">
        <v>460</v>
      </c>
    </row>
    <row r="6519" spans="1:34" hidden="1" x14ac:dyDescent="0.25">
      <c r="A6519" t="s">
        <v>24802</v>
      </c>
      <c r="B6519" t="s">
        <v>24803</v>
      </c>
      <c r="C6519" s="1" t="str">
        <f t="shared" si="1049"/>
        <v>21:0628</v>
      </c>
      <c r="D6519" s="1" t="str">
        <f t="shared" si="1056"/>
        <v>21:0196</v>
      </c>
      <c r="E6519" t="s">
        <v>24804</v>
      </c>
      <c r="F6519" t="s">
        <v>24805</v>
      </c>
      <c r="H6519">
        <v>63.822008199999999</v>
      </c>
      <c r="I6519">
        <v>-140.31134069999999</v>
      </c>
      <c r="J6519" s="1" t="str">
        <f t="shared" si="1057"/>
        <v>NGR bulk stream sediment</v>
      </c>
      <c r="K6519" s="1" t="str">
        <f t="shared" si="1058"/>
        <v>&lt;177 micron (NGR)</v>
      </c>
      <c r="L6519">
        <v>23</v>
      </c>
      <c r="M6519" t="s">
        <v>43</v>
      </c>
      <c r="N6519">
        <v>434</v>
      </c>
      <c r="O6519">
        <v>79</v>
      </c>
      <c r="P6519">
        <v>20</v>
      </c>
      <c r="Q6519">
        <v>8</v>
      </c>
      <c r="R6519">
        <v>16</v>
      </c>
      <c r="S6519">
        <v>10</v>
      </c>
      <c r="T6519">
        <v>-0.2</v>
      </c>
      <c r="U6519">
        <v>530</v>
      </c>
      <c r="V6519">
        <v>2</v>
      </c>
      <c r="W6519">
        <v>-0.2</v>
      </c>
      <c r="X6519">
        <v>3</v>
      </c>
      <c r="Y6519">
        <v>-2</v>
      </c>
      <c r="Z6519">
        <v>37</v>
      </c>
      <c r="AA6519">
        <v>0.4</v>
      </c>
      <c r="AB6519">
        <v>1</v>
      </c>
      <c r="AC6519">
        <v>957</v>
      </c>
      <c r="AD6519">
        <v>60</v>
      </c>
      <c r="AE6519">
        <v>2</v>
      </c>
      <c r="AF6519">
        <v>11.4</v>
      </c>
      <c r="AG6519">
        <v>2.8</v>
      </c>
      <c r="AH6519">
        <v>300</v>
      </c>
    </row>
    <row r="6520" spans="1:34" hidden="1" x14ac:dyDescent="0.25">
      <c r="A6520" t="s">
        <v>24806</v>
      </c>
      <c r="B6520" t="s">
        <v>24807</v>
      </c>
      <c r="C6520" s="1" t="str">
        <f t="shared" si="1049"/>
        <v>21:0628</v>
      </c>
      <c r="D6520" s="1" t="str">
        <f t="shared" si="1056"/>
        <v>21:0196</v>
      </c>
      <c r="E6520" t="s">
        <v>24808</v>
      </c>
      <c r="F6520" t="s">
        <v>24809</v>
      </c>
      <c r="H6520">
        <v>63.8362494</v>
      </c>
      <c r="I6520">
        <v>-140.21889300000001</v>
      </c>
      <c r="J6520" s="1" t="str">
        <f t="shared" si="1057"/>
        <v>NGR bulk stream sediment</v>
      </c>
      <c r="K6520" s="1" t="str">
        <f t="shared" si="1058"/>
        <v>&lt;177 micron (NGR)</v>
      </c>
      <c r="L6520">
        <v>23</v>
      </c>
      <c r="M6520" t="s">
        <v>56</v>
      </c>
      <c r="N6520">
        <v>435</v>
      </c>
      <c r="O6520">
        <v>63</v>
      </c>
      <c r="P6520">
        <v>12</v>
      </c>
      <c r="Q6520">
        <v>7</v>
      </c>
      <c r="R6520">
        <v>15</v>
      </c>
      <c r="S6520">
        <v>9</v>
      </c>
      <c r="T6520">
        <v>-0.2</v>
      </c>
      <c r="U6520">
        <v>205</v>
      </c>
      <c r="V6520">
        <v>1.56</v>
      </c>
      <c r="W6520">
        <v>-0.2</v>
      </c>
      <c r="X6520">
        <v>3</v>
      </c>
      <c r="Y6520">
        <v>-2</v>
      </c>
      <c r="Z6520">
        <v>24</v>
      </c>
      <c r="AA6520">
        <v>0.7</v>
      </c>
      <c r="AB6520">
        <v>2</v>
      </c>
      <c r="AC6520">
        <v>845</v>
      </c>
      <c r="AD6520">
        <v>35</v>
      </c>
      <c r="AE6520">
        <v>2</v>
      </c>
      <c r="AF6520">
        <v>4.5999999999999996</v>
      </c>
      <c r="AG6520">
        <v>3.4</v>
      </c>
      <c r="AH6520">
        <v>330</v>
      </c>
    </row>
    <row r="6521" spans="1:34" hidden="1" x14ac:dyDescent="0.25">
      <c r="A6521" t="s">
        <v>24810</v>
      </c>
      <c r="B6521" t="s">
        <v>24811</v>
      </c>
      <c r="C6521" s="1" t="str">
        <f t="shared" si="1049"/>
        <v>21:0628</v>
      </c>
      <c r="D6521" s="1" t="str">
        <f t="shared" si="1056"/>
        <v>21:0196</v>
      </c>
      <c r="E6521" t="s">
        <v>24812</v>
      </c>
      <c r="F6521" t="s">
        <v>24813</v>
      </c>
      <c r="H6521">
        <v>63.489948900000002</v>
      </c>
      <c r="I6521">
        <v>-140.02938589999999</v>
      </c>
      <c r="J6521" s="1" t="str">
        <f t="shared" si="1057"/>
        <v>NGR bulk stream sediment</v>
      </c>
      <c r="K6521" s="1" t="str">
        <f t="shared" si="1058"/>
        <v>&lt;177 micron (NGR)</v>
      </c>
      <c r="L6521">
        <v>23</v>
      </c>
      <c r="M6521" t="s">
        <v>61</v>
      </c>
      <c r="N6521">
        <v>436</v>
      </c>
      <c r="O6521">
        <v>90</v>
      </c>
      <c r="P6521">
        <v>26</v>
      </c>
      <c r="Q6521">
        <v>19</v>
      </c>
      <c r="R6521">
        <v>26</v>
      </c>
      <c r="S6521">
        <v>8</v>
      </c>
      <c r="T6521">
        <v>-0.2</v>
      </c>
      <c r="U6521">
        <v>310</v>
      </c>
      <c r="V6521">
        <v>2.2000000000000002</v>
      </c>
      <c r="W6521">
        <v>0.2</v>
      </c>
      <c r="X6521">
        <v>59</v>
      </c>
      <c r="Y6521">
        <v>-2</v>
      </c>
      <c r="Z6521">
        <v>27</v>
      </c>
      <c r="AA6521">
        <v>0.8</v>
      </c>
      <c r="AB6521">
        <v>3</v>
      </c>
      <c r="AC6521">
        <v>947</v>
      </c>
      <c r="AD6521">
        <v>25</v>
      </c>
      <c r="AE6521">
        <v>2</v>
      </c>
      <c r="AF6521">
        <v>4.2</v>
      </c>
      <c r="AG6521">
        <v>3.3</v>
      </c>
      <c r="AH6521">
        <v>310</v>
      </c>
    </row>
    <row r="6522" spans="1:34" hidden="1" x14ac:dyDescent="0.25">
      <c r="A6522" t="s">
        <v>24814</v>
      </c>
      <c r="B6522" t="s">
        <v>24815</v>
      </c>
      <c r="C6522" s="1" t="str">
        <f t="shared" si="1049"/>
        <v>21:0628</v>
      </c>
      <c r="D6522" s="1" t="str">
        <f t="shared" si="1056"/>
        <v>21:0196</v>
      </c>
      <c r="E6522" t="s">
        <v>24816</v>
      </c>
      <c r="F6522" t="s">
        <v>24817</v>
      </c>
      <c r="H6522">
        <v>63.4900059</v>
      </c>
      <c r="I6522">
        <v>-140.0472565</v>
      </c>
      <c r="J6522" s="1" t="str">
        <f t="shared" si="1057"/>
        <v>NGR bulk stream sediment</v>
      </c>
      <c r="K6522" s="1" t="str">
        <f t="shared" si="1058"/>
        <v>&lt;177 micron (NGR)</v>
      </c>
      <c r="L6522">
        <v>23</v>
      </c>
      <c r="M6522" t="s">
        <v>66</v>
      </c>
      <c r="N6522">
        <v>437</v>
      </c>
      <c r="O6522">
        <v>77</v>
      </c>
      <c r="P6522">
        <v>20</v>
      </c>
      <c r="Q6522">
        <v>15</v>
      </c>
      <c r="R6522">
        <v>20</v>
      </c>
      <c r="S6522">
        <v>9</v>
      </c>
      <c r="T6522">
        <v>0.3</v>
      </c>
      <c r="U6522">
        <v>180</v>
      </c>
      <c r="V6522">
        <v>1.56</v>
      </c>
      <c r="W6522">
        <v>0.3</v>
      </c>
      <c r="X6522">
        <v>65</v>
      </c>
      <c r="Y6522">
        <v>-2</v>
      </c>
      <c r="Z6522">
        <v>22</v>
      </c>
      <c r="AA6522">
        <v>0.5</v>
      </c>
      <c r="AB6522">
        <v>4</v>
      </c>
      <c r="AC6522">
        <v>983</v>
      </c>
      <c r="AD6522">
        <v>30</v>
      </c>
      <c r="AE6522">
        <v>2</v>
      </c>
      <c r="AF6522">
        <v>6.2</v>
      </c>
      <c r="AG6522">
        <v>4.3</v>
      </c>
      <c r="AH6522">
        <v>360</v>
      </c>
    </row>
    <row r="6523" spans="1:34" hidden="1" x14ac:dyDescent="0.25">
      <c r="A6523" t="s">
        <v>24818</v>
      </c>
      <c r="B6523" t="s">
        <v>24819</v>
      </c>
      <c r="C6523" s="1" t="str">
        <f t="shared" si="1049"/>
        <v>21:0628</v>
      </c>
      <c r="D6523" s="1" t="str">
        <f t="shared" si="1056"/>
        <v>21:0196</v>
      </c>
      <c r="E6523" t="s">
        <v>24820</v>
      </c>
      <c r="F6523" t="s">
        <v>24821</v>
      </c>
      <c r="H6523">
        <v>63.474938100000003</v>
      </c>
      <c r="I6523">
        <v>-140.14427850000001</v>
      </c>
      <c r="J6523" s="1" t="str">
        <f t="shared" si="1057"/>
        <v>NGR bulk stream sediment</v>
      </c>
      <c r="K6523" s="1" t="str">
        <f t="shared" si="1058"/>
        <v>&lt;177 micron (NGR)</v>
      </c>
      <c r="L6523">
        <v>23</v>
      </c>
      <c r="M6523" t="s">
        <v>76</v>
      </c>
      <c r="N6523">
        <v>438</v>
      </c>
      <c r="O6523">
        <v>77</v>
      </c>
      <c r="P6523">
        <v>21</v>
      </c>
      <c r="Q6523">
        <v>7</v>
      </c>
      <c r="R6523">
        <v>19</v>
      </c>
      <c r="S6523">
        <v>8</v>
      </c>
      <c r="T6523">
        <v>-0.2</v>
      </c>
      <c r="U6523">
        <v>270</v>
      </c>
      <c r="V6523">
        <v>1.88</v>
      </c>
      <c r="W6523">
        <v>-0.2</v>
      </c>
      <c r="X6523">
        <v>11</v>
      </c>
      <c r="Y6523">
        <v>-2</v>
      </c>
      <c r="Z6523">
        <v>21</v>
      </c>
      <c r="AA6523">
        <v>0.4</v>
      </c>
      <c r="AB6523">
        <v>2</v>
      </c>
      <c r="AC6523">
        <v>947</v>
      </c>
      <c r="AD6523">
        <v>25</v>
      </c>
      <c r="AE6523">
        <v>2</v>
      </c>
      <c r="AF6523">
        <v>5.4</v>
      </c>
      <c r="AG6523">
        <v>2.9</v>
      </c>
      <c r="AH6523">
        <v>310</v>
      </c>
    </row>
    <row r="6524" spans="1:34" hidden="1" x14ac:dyDescent="0.25">
      <c r="A6524" t="s">
        <v>24822</v>
      </c>
      <c r="B6524" t="s">
        <v>24823</v>
      </c>
      <c r="C6524" s="1" t="str">
        <f t="shared" si="1049"/>
        <v>21:0628</v>
      </c>
      <c r="D6524" s="1" t="str">
        <f t="shared" si="1056"/>
        <v>21:0196</v>
      </c>
      <c r="E6524" t="s">
        <v>24824</v>
      </c>
      <c r="F6524" t="s">
        <v>24825</v>
      </c>
      <c r="H6524">
        <v>63.469231700000002</v>
      </c>
      <c r="I6524">
        <v>-140.1311249</v>
      </c>
      <c r="J6524" s="1" t="str">
        <f t="shared" si="1057"/>
        <v>NGR bulk stream sediment</v>
      </c>
      <c r="K6524" s="1" t="str">
        <f t="shared" si="1058"/>
        <v>&lt;177 micron (NGR)</v>
      </c>
      <c r="L6524">
        <v>23</v>
      </c>
      <c r="M6524" t="s">
        <v>81</v>
      </c>
      <c r="N6524">
        <v>439</v>
      </c>
      <c r="O6524">
        <v>90</v>
      </c>
      <c r="P6524">
        <v>27</v>
      </c>
      <c r="Q6524">
        <v>12</v>
      </c>
      <c r="R6524">
        <v>22</v>
      </c>
      <c r="S6524">
        <v>9</v>
      </c>
      <c r="T6524">
        <v>-0.2</v>
      </c>
      <c r="U6524">
        <v>200</v>
      </c>
      <c r="V6524">
        <v>2.25</v>
      </c>
      <c r="W6524">
        <v>-0.2</v>
      </c>
      <c r="X6524">
        <v>7</v>
      </c>
      <c r="Y6524">
        <v>-2</v>
      </c>
      <c r="Z6524">
        <v>34</v>
      </c>
      <c r="AA6524">
        <v>0.4</v>
      </c>
      <c r="AB6524">
        <v>2</v>
      </c>
      <c r="AC6524">
        <v>995</v>
      </c>
      <c r="AD6524">
        <v>40</v>
      </c>
      <c r="AE6524">
        <v>2</v>
      </c>
      <c r="AF6524">
        <v>9.1999999999999993</v>
      </c>
      <c r="AG6524">
        <v>3</v>
      </c>
      <c r="AH6524">
        <v>380</v>
      </c>
    </row>
    <row r="6525" spans="1:34" hidden="1" x14ac:dyDescent="0.25">
      <c r="A6525" t="s">
        <v>24826</v>
      </c>
      <c r="B6525" t="s">
        <v>24827</v>
      </c>
      <c r="C6525" s="1" t="str">
        <f t="shared" si="1049"/>
        <v>21:0628</v>
      </c>
      <c r="D6525" s="1" t="str">
        <f t="shared" si="1056"/>
        <v>21:0196</v>
      </c>
      <c r="E6525" t="s">
        <v>24828</v>
      </c>
      <c r="F6525" t="s">
        <v>24829</v>
      </c>
      <c r="H6525">
        <v>63.453098300000001</v>
      </c>
      <c r="I6525">
        <v>-140.12732260000001</v>
      </c>
      <c r="J6525" s="1" t="str">
        <f t="shared" si="1057"/>
        <v>NGR bulk stream sediment</v>
      </c>
      <c r="K6525" s="1" t="str">
        <f t="shared" si="1058"/>
        <v>&lt;177 micron (NGR)</v>
      </c>
      <c r="L6525">
        <v>23</v>
      </c>
      <c r="M6525" t="s">
        <v>86</v>
      </c>
      <c r="N6525">
        <v>440</v>
      </c>
      <c r="O6525">
        <v>79</v>
      </c>
      <c r="P6525">
        <v>24</v>
      </c>
      <c r="Q6525">
        <v>8</v>
      </c>
      <c r="R6525">
        <v>15</v>
      </c>
      <c r="S6525">
        <v>8</v>
      </c>
      <c r="T6525">
        <v>-0.2</v>
      </c>
      <c r="U6525">
        <v>290</v>
      </c>
      <c r="V6525">
        <v>2.35</v>
      </c>
      <c r="W6525">
        <v>-0.2</v>
      </c>
      <c r="X6525">
        <v>3</v>
      </c>
      <c r="Y6525">
        <v>-2</v>
      </c>
      <c r="Z6525">
        <v>37</v>
      </c>
      <c r="AA6525">
        <v>0.2</v>
      </c>
      <c r="AB6525">
        <v>3</v>
      </c>
      <c r="AC6525">
        <v>717</v>
      </c>
      <c r="AD6525">
        <v>30</v>
      </c>
      <c r="AE6525">
        <v>2</v>
      </c>
      <c r="AF6525">
        <v>8</v>
      </c>
      <c r="AG6525">
        <v>2.7</v>
      </c>
      <c r="AH6525">
        <v>330</v>
      </c>
    </row>
    <row r="6526" spans="1:34" hidden="1" x14ac:dyDescent="0.25">
      <c r="A6526" t="s">
        <v>24830</v>
      </c>
      <c r="B6526" t="s">
        <v>24831</v>
      </c>
      <c r="C6526" s="1" t="str">
        <f t="shared" si="1049"/>
        <v>21:0628</v>
      </c>
      <c r="D6526" s="1" t="str">
        <f t="shared" si="1056"/>
        <v>21:0196</v>
      </c>
      <c r="E6526" t="s">
        <v>24832</v>
      </c>
      <c r="F6526" t="s">
        <v>24833</v>
      </c>
      <c r="H6526">
        <v>63.437993200000001</v>
      </c>
      <c r="I6526">
        <v>-140.13770479999999</v>
      </c>
      <c r="J6526" s="1" t="str">
        <f t="shared" si="1057"/>
        <v>NGR bulk stream sediment</v>
      </c>
      <c r="K6526" s="1" t="str">
        <f t="shared" si="1058"/>
        <v>&lt;177 micron (NGR)</v>
      </c>
      <c r="L6526">
        <v>23</v>
      </c>
      <c r="M6526" t="s">
        <v>91</v>
      </c>
      <c r="N6526">
        <v>441</v>
      </c>
      <c r="O6526">
        <v>72</v>
      </c>
      <c r="P6526">
        <v>21</v>
      </c>
      <c r="Q6526">
        <v>9</v>
      </c>
      <c r="R6526">
        <v>19</v>
      </c>
      <c r="S6526">
        <v>11</v>
      </c>
      <c r="T6526">
        <v>-0.2</v>
      </c>
      <c r="U6526">
        <v>195</v>
      </c>
      <c r="V6526">
        <v>1.68</v>
      </c>
      <c r="W6526">
        <v>-0.2</v>
      </c>
      <c r="X6526">
        <v>6</v>
      </c>
      <c r="Y6526">
        <v>-2</v>
      </c>
      <c r="Z6526">
        <v>30</v>
      </c>
      <c r="AA6526">
        <v>0.3</v>
      </c>
      <c r="AB6526">
        <v>2</v>
      </c>
      <c r="AC6526">
        <v>1020</v>
      </c>
      <c r="AD6526">
        <v>25</v>
      </c>
      <c r="AE6526">
        <v>2</v>
      </c>
      <c r="AF6526">
        <v>4</v>
      </c>
      <c r="AG6526">
        <v>3.4</v>
      </c>
      <c r="AH6526">
        <v>300</v>
      </c>
    </row>
    <row r="6527" spans="1:34" hidden="1" x14ac:dyDescent="0.25">
      <c r="A6527" t="s">
        <v>24834</v>
      </c>
      <c r="B6527" t="s">
        <v>24835</v>
      </c>
      <c r="C6527" s="1" t="str">
        <f t="shared" si="1049"/>
        <v>21:0628</v>
      </c>
      <c r="D6527" s="1" t="str">
        <f t="shared" si="1056"/>
        <v>21:0196</v>
      </c>
      <c r="E6527" t="s">
        <v>24836</v>
      </c>
      <c r="F6527" t="s">
        <v>24837</v>
      </c>
      <c r="H6527">
        <v>63.442045200000003</v>
      </c>
      <c r="I6527">
        <v>-140.15195689999999</v>
      </c>
      <c r="J6527" s="1" t="str">
        <f t="shared" si="1057"/>
        <v>NGR bulk stream sediment</v>
      </c>
      <c r="K6527" s="1" t="str">
        <f t="shared" si="1058"/>
        <v>&lt;177 micron (NGR)</v>
      </c>
      <c r="L6527">
        <v>23</v>
      </c>
      <c r="M6527" t="s">
        <v>96</v>
      </c>
      <c r="N6527">
        <v>442</v>
      </c>
      <c r="O6527">
        <v>76</v>
      </c>
      <c r="P6527">
        <v>24</v>
      </c>
      <c r="Q6527">
        <v>10</v>
      </c>
      <c r="R6527">
        <v>21</v>
      </c>
      <c r="S6527">
        <v>10</v>
      </c>
      <c r="T6527">
        <v>0.2</v>
      </c>
      <c r="U6527">
        <v>265</v>
      </c>
      <c r="V6527">
        <v>1.8</v>
      </c>
      <c r="W6527">
        <v>0.2</v>
      </c>
      <c r="X6527">
        <v>5</v>
      </c>
      <c r="Y6527">
        <v>-2</v>
      </c>
      <c r="Z6527">
        <v>32</v>
      </c>
      <c r="AA6527">
        <v>-0.2</v>
      </c>
      <c r="AB6527">
        <v>1</v>
      </c>
      <c r="AC6527">
        <v>842</v>
      </c>
      <c r="AD6527">
        <v>25</v>
      </c>
      <c r="AE6527">
        <v>2</v>
      </c>
      <c r="AF6527">
        <v>5.2</v>
      </c>
      <c r="AG6527">
        <v>2.6</v>
      </c>
      <c r="AH6527">
        <v>390</v>
      </c>
    </row>
    <row r="6528" spans="1:34" hidden="1" x14ac:dyDescent="0.25">
      <c r="A6528" t="s">
        <v>24838</v>
      </c>
      <c r="B6528" t="s">
        <v>24839</v>
      </c>
      <c r="C6528" s="1" t="str">
        <f t="shared" si="1049"/>
        <v>21:0628</v>
      </c>
      <c r="D6528" s="1" t="str">
        <f t="shared" si="1056"/>
        <v>21:0196</v>
      </c>
      <c r="E6528" t="s">
        <v>24840</v>
      </c>
      <c r="F6528" t="s">
        <v>24841</v>
      </c>
      <c r="H6528">
        <v>63.437864300000001</v>
      </c>
      <c r="I6528">
        <v>-140.19585900000001</v>
      </c>
      <c r="J6528" s="1" t="str">
        <f t="shared" si="1057"/>
        <v>NGR bulk stream sediment</v>
      </c>
      <c r="K6528" s="1" t="str">
        <f t="shared" si="1058"/>
        <v>&lt;177 micron (NGR)</v>
      </c>
      <c r="L6528">
        <v>23</v>
      </c>
      <c r="M6528" t="s">
        <v>101</v>
      </c>
      <c r="N6528">
        <v>443</v>
      </c>
      <c r="O6528">
        <v>82</v>
      </c>
      <c r="P6528">
        <v>18</v>
      </c>
      <c r="Q6528">
        <v>9</v>
      </c>
      <c r="R6528">
        <v>18</v>
      </c>
      <c r="S6528">
        <v>9</v>
      </c>
      <c r="T6528">
        <v>-0.2</v>
      </c>
      <c r="U6528">
        <v>240</v>
      </c>
      <c r="V6528">
        <v>1.96</v>
      </c>
      <c r="W6528">
        <v>-0.2</v>
      </c>
      <c r="X6528">
        <v>4</v>
      </c>
      <c r="Y6528">
        <v>-2</v>
      </c>
      <c r="Z6528">
        <v>39</v>
      </c>
      <c r="AA6528">
        <v>0.5</v>
      </c>
      <c r="AB6528">
        <v>1</v>
      </c>
      <c r="AC6528">
        <v>872</v>
      </c>
      <c r="AD6528">
        <v>35</v>
      </c>
      <c r="AE6528">
        <v>2</v>
      </c>
      <c r="AF6528">
        <v>5.6</v>
      </c>
      <c r="AG6528">
        <v>2.2000000000000002</v>
      </c>
      <c r="AH6528">
        <v>340</v>
      </c>
    </row>
    <row r="6529" spans="1:34" hidden="1" x14ac:dyDescent="0.25">
      <c r="A6529" t="s">
        <v>24842</v>
      </c>
      <c r="B6529" t="s">
        <v>24843</v>
      </c>
      <c r="C6529" s="1" t="str">
        <f t="shared" si="1049"/>
        <v>21:0628</v>
      </c>
      <c r="D6529" s="1" t="str">
        <f t="shared" si="1056"/>
        <v>21:0196</v>
      </c>
      <c r="E6529" t="s">
        <v>24844</v>
      </c>
      <c r="F6529" t="s">
        <v>24845</v>
      </c>
      <c r="H6529">
        <v>63.426147299999997</v>
      </c>
      <c r="I6529">
        <v>-140.2277058</v>
      </c>
      <c r="J6529" s="1" t="str">
        <f t="shared" si="1057"/>
        <v>NGR bulk stream sediment</v>
      </c>
      <c r="K6529" s="1" t="str">
        <f t="shared" si="1058"/>
        <v>&lt;177 micron (NGR)</v>
      </c>
      <c r="L6529">
        <v>23</v>
      </c>
      <c r="M6529" t="s">
        <v>106</v>
      </c>
      <c r="N6529">
        <v>444</v>
      </c>
      <c r="O6529">
        <v>75</v>
      </c>
      <c r="P6529">
        <v>20</v>
      </c>
      <c r="Q6529">
        <v>9</v>
      </c>
      <c r="R6529">
        <v>18</v>
      </c>
      <c r="S6529">
        <v>10</v>
      </c>
      <c r="T6529">
        <v>-0.2</v>
      </c>
      <c r="U6529">
        <v>220</v>
      </c>
      <c r="V6529">
        <v>1.87</v>
      </c>
      <c r="W6529">
        <v>-0.2</v>
      </c>
      <c r="X6529">
        <v>6</v>
      </c>
      <c r="Y6529">
        <v>-2</v>
      </c>
      <c r="Z6529">
        <v>33</v>
      </c>
      <c r="AA6529">
        <v>0.3</v>
      </c>
      <c r="AB6529">
        <v>2</v>
      </c>
      <c r="AC6529">
        <v>897</v>
      </c>
      <c r="AD6529">
        <v>25</v>
      </c>
      <c r="AE6529">
        <v>2</v>
      </c>
      <c r="AF6529">
        <v>5.8</v>
      </c>
      <c r="AG6529">
        <v>2.7</v>
      </c>
      <c r="AH6529">
        <v>340</v>
      </c>
    </row>
    <row r="6530" spans="1:34" hidden="1" x14ac:dyDescent="0.25">
      <c r="A6530" t="s">
        <v>24846</v>
      </c>
      <c r="B6530" t="s">
        <v>24847</v>
      </c>
      <c r="C6530" s="1" t="str">
        <f t="shared" si="1049"/>
        <v>21:0628</v>
      </c>
      <c r="D6530" s="1" t="str">
        <f t="shared" si="1056"/>
        <v>21:0196</v>
      </c>
      <c r="E6530" t="s">
        <v>24848</v>
      </c>
      <c r="F6530" t="s">
        <v>24849</v>
      </c>
      <c r="H6530">
        <v>63.407778999999998</v>
      </c>
      <c r="I6530">
        <v>-140.22673829999999</v>
      </c>
      <c r="J6530" s="1" t="str">
        <f t="shared" si="1057"/>
        <v>NGR bulk stream sediment</v>
      </c>
      <c r="K6530" s="1" t="str">
        <f t="shared" si="1058"/>
        <v>&lt;177 micron (NGR)</v>
      </c>
      <c r="L6530">
        <v>23</v>
      </c>
      <c r="M6530" t="s">
        <v>111</v>
      </c>
      <c r="N6530">
        <v>445</v>
      </c>
      <c r="O6530">
        <v>94</v>
      </c>
      <c r="P6530">
        <v>27</v>
      </c>
      <c r="Q6530">
        <v>14</v>
      </c>
      <c r="R6530">
        <v>25</v>
      </c>
      <c r="S6530">
        <v>9</v>
      </c>
      <c r="T6530">
        <v>-0.2</v>
      </c>
      <c r="U6530">
        <v>240</v>
      </c>
      <c r="V6530">
        <v>1.96</v>
      </c>
      <c r="W6530">
        <v>0.3</v>
      </c>
      <c r="X6530">
        <v>5</v>
      </c>
      <c r="Y6530">
        <v>-2</v>
      </c>
      <c r="Z6530">
        <v>34</v>
      </c>
      <c r="AA6530">
        <v>-0.2</v>
      </c>
      <c r="AB6530">
        <v>2</v>
      </c>
      <c r="AC6530">
        <v>1170</v>
      </c>
      <c r="AD6530">
        <v>25</v>
      </c>
      <c r="AE6530">
        <v>2</v>
      </c>
      <c r="AF6530">
        <v>5.8</v>
      </c>
      <c r="AG6530">
        <v>4.0999999999999996</v>
      </c>
      <c r="AH6530">
        <v>580</v>
      </c>
    </row>
    <row r="6531" spans="1:34" hidden="1" x14ac:dyDescent="0.25">
      <c r="A6531" t="s">
        <v>24850</v>
      </c>
      <c r="B6531" t="s">
        <v>24851</v>
      </c>
      <c r="C6531" s="1" t="str">
        <f t="shared" si="1049"/>
        <v>21:0628</v>
      </c>
      <c r="D6531" s="1" t="str">
        <f t="shared" si="1056"/>
        <v>21:0196</v>
      </c>
      <c r="E6531" t="s">
        <v>24852</v>
      </c>
      <c r="F6531" t="s">
        <v>24853</v>
      </c>
      <c r="H6531">
        <v>63.363334199999997</v>
      </c>
      <c r="I6531">
        <v>-140.2748368</v>
      </c>
      <c r="J6531" s="1" t="str">
        <f t="shared" si="1057"/>
        <v>NGR bulk stream sediment</v>
      </c>
      <c r="K6531" s="1" t="str">
        <f t="shared" si="1058"/>
        <v>&lt;177 micron (NGR)</v>
      </c>
      <c r="L6531">
        <v>23</v>
      </c>
      <c r="M6531" t="s">
        <v>116</v>
      </c>
      <c r="N6531">
        <v>446</v>
      </c>
      <c r="O6531">
        <v>93</v>
      </c>
      <c r="P6531">
        <v>24</v>
      </c>
      <c r="Q6531">
        <v>11</v>
      </c>
      <c r="R6531">
        <v>21</v>
      </c>
      <c r="S6531">
        <v>10</v>
      </c>
      <c r="T6531">
        <v>-0.2</v>
      </c>
      <c r="U6531">
        <v>320</v>
      </c>
      <c r="V6531">
        <v>2.04</v>
      </c>
      <c r="W6531">
        <v>0.3</v>
      </c>
      <c r="X6531">
        <v>5</v>
      </c>
      <c r="Y6531">
        <v>-2</v>
      </c>
      <c r="Z6531">
        <v>43</v>
      </c>
      <c r="AA6531">
        <v>-0.2</v>
      </c>
      <c r="AB6531">
        <v>3</v>
      </c>
      <c r="AC6531">
        <v>865</v>
      </c>
      <c r="AD6531">
        <v>35</v>
      </c>
      <c r="AE6531">
        <v>2</v>
      </c>
      <c r="AF6531">
        <v>5.8</v>
      </c>
      <c r="AG6531">
        <v>2.6</v>
      </c>
      <c r="AH6531">
        <v>340</v>
      </c>
    </row>
    <row r="6532" spans="1:34" hidden="1" x14ac:dyDescent="0.25">
      <c r="A6532" t="s">
        <v>24854</v>
      </c>
      <c r="B6532" t="s">
        <v>24855</v>
      </c>
      <c r="C6532" s="1" t="str">
        <f t="shared" si="1049"/>
        <v>21:0628</v>
      </c>
      <c r="D6532" s="1" t="str">
        <f t="shared" si="1056"/>
        <v>21:0196</v>
      </c>
      <c r="E6532" t="s">
        <v>24856</v>
      </c>
      <c r="F6532" t="s">
        <v>24857</v>
      </c>
      <c r="H6532">
        <v>63.3448961</v>
      </c>
      <c r="I6532">
        <v>-140.41329809999999</v>
      </c>
      <c r="J6532" s="1" t="str">
        <f t="shared" si="1057"/>
        <v>NGR bulk stream sediment</v>
      </c>
      <c r="K6532" s="1" t="str">
        <f t="shared" si="1058"/>
        <v>&lt;177 micron (NGR)</v>
      </c>
      <c r="L6532">
        <v>23</v>
      </c>
      <c r="M6532" t="s">
        <v>121</v>
      </c>
      <c r="N6532">
        <v>447</v>
      </c>
      <c r="O6532">
        <v>50</v>
      </c>
      <c r="P6532">
        <v>12</v>
      </c>
      <c r="Q6532">
        <v>8</v>
      </c>
      <c r="R6532">
        <v>15</v>
      </c>
      <c r="S6532">
        <v>6</v>
      </c>
      <c r="T6532">
        <v>-0.2</v>
      </c>
      <c r="U6532">
        <v>190</v>
      </c>
      <c r="V6532">
        <v>1.44</v>
      </c>
      <c r="W6532">
        <v>-0.2</v>
      </c>
      <c r="X6532">
        <v>4</v>
      </c>
      <c r="Y6532">
        <v>-2</v>
      </c>
      <c r="Z6532">
        <v>26</v>
      </c>
      <c r="AA6532">
        <v>-0.2</v>
      </c>
      <c r="AB6532">
        <v>4</v>
      </c>
      <c r="AC6532">
        <v>555</v>
      </c>
      <c r="AD6532">
        <v>30</v>
      </c>
      <c r="AE6532">
        <v>2</v>
      </c>
      <c r="AF6532">
        <v>5</v>
      </c>
      <c r="AG6532">
        <v>3.3</v>
      </c>
      <c r="AH6532">
        <v>410</v>
      </c>
    </row>
    <row r="6533" spans="1:34" hidden="1" x14ac:dyDescent="0.25">
      <c r="A6533" t="s">
        <v>24858</v>
      </c>
      <c r="B6533" t="s">
        <v>24859</v>
      </c>
      <c r="C6533" s="1" t="str">
        <f t="shared" si="1049"/>
        <v>21:0628</v>
      </c>
      <c r="D6533" s="1" t="str">
        <f t="shared" si="1056"/>
        <v>21:0196</v>
      </c>
      <c r="E6533" t="s">
        <v>24860</v>
      </c>
      <c r="F6533" t="s">
        <v>24861</v>
      </c>
      <c r="H6533">
        <v>63.331110199999998</v>
      </c>
      <c r="I6533">
        <v>-140.3709245</v>
      </c>
      <c r="J6533" s="1" t="str">
        <f t="shared" si="1057"/>
        <v>NGR bulk stream sediment</v>
      </c>
      <c r="K6533" s="1" t="str">
        <f t="shared" si="1058"/>
        <v>&lt;177 micron (NGR)</v>
      </c>
      <c r="L6533">
        <v>23</v>
      </c>
      <c r="M6533" t="s">
        <v>126</v>
      </c>
      <c r="N6533">
        <v>448</v>
      </c>
      <c r="O6533">
        <v>62</v>
      </c>
      <c r="P6533">
        <v>13</v>
      </c>
      <c r="Q6533">
        <v>8</v>
      </c>
      <c r="R6533">
        <v>16</v>
      </c>
      <c r="S6533">
        <v>7</v>
      </c>
      <c r="T6533">
        <v>-0.2</v>
      </c>
      <c r="U6533">
        <v>180</v>
      </c>
      <c r="V6533">
        <v>1.6</v>
      </c>
      <c r="W6533">
        <v>-0.2</v>
      </c>
      <c r="X6533">
        <v>3</v>
      </c>
      <c r="Y6533">
        <v>-2</v>
      </c>
      <c r="Z6533">
        <v>26</v>
      </c>
      <c r="AA6533">
        <v>-0.2</v>
      </c>
      <c r="AB6533">
        <v>2</v>
      </c>
      <c r="AC6533">
        <v>730</v>
      </c>
      <c r="AD6533">
        <v>20</v>
      </c>
      <c r="AE6533">
        <v>2</v>
      </c>
      <c r="AF6533">
        <v>4.4000000000000004</v>
      </c>
      <c r="AG6533">
        <v>2.1</v>
      </c>
      <c r="AH6533">
        <v>310</v>
      </c>
    </row>
    <row r="6534" spans="1:34" hidden="1" x14ac:dyDescent="0.25">
      <c r="A6534" t="s">
        <v>24862</v>
      </c>
      <c r="B6534" t="s">
        <v>24863</v>
      </c>
      <c r="C6534" s="1" t="str">
        <f t="shared" ref="C6534:C6597" si="1059">HYPERLINK("http://geochem.nrcan.gc.ca/cdogs/content/bdl/bdl210628_e.htm", "21:0628")</f>
        <v>21:0628</v>
      </c>
      <c r="D6534" s="1" t="str">
        <f t="shared" si="1056"/>
        <v>21:0196</v>
      </c>
      <c r="E6534" t="s">
        <v>24864</v>
      </c>
      <c r="F6534" t="s">
        <v>24865</v>
      </c>
      <c r="H6534">
        <v>63.321313400000001</v>
      </c>
      <c r="I6534">
        <v>-140.38840590000001</v>
      </c>
      <c r="J6534" s="1" t="str">
        <f t="shared" si="1057"/>
        <v>NGR bulk stream sediment</v>
      </c>
      <c r="K6534" s="1" t="str">
        <f t="shared" si="1058"/>
        <v>&lt;177 micron (NGR)</v>
      </c>
      <c r="L6534">
        <v>23</v>
      </c>
      <c r="M6534" t="s">
        <v>131</v>
      </c>
      <c r="N6534">
        <v>449</v>
      </c>
      <c r="O6534">
        <v>78</v>
      </c>
      <c r="P6534">
        <v>22</v>
      </c>
      <c r="Q6534">
        <v>9</v>
      </c>
      <c r="R6534">
        <v>24</v>
      </c>
      <c r="S6534">
        <v>9</v>
      </c>
      <c r="T6534">
        <v>-0.2</v>
      </c>
      <c r="U6534">
        <v>210</v>
      </c>
      <c r="V6534">
        <v>1.8</v>
      </c>
      <c r="W6534">
        <v>0.2</v>
      </c>
      <c r="X6534">
        <v>17</v>
      </c>
      <c r="Y6534">
        <v>-2</v>
      </c>
      <c r="Z6534">
        <v>32</v>
      </c>
      <c r="AA6534">
        <v>58</v>
      </c>
      <c r="AB6534">
        <v>2</v>
      </c>
      <c r="AC6534">
        <v>773</v>
      </c>
      <c r="AD6534">
        <v>25</v>
      </c>
      <c r="AE6534">
        <v>2</v>
      </c>
      <c r="AF6534">
        <v>4.4000000000000004</v>
      </c>
      <c r="AG6534">
        <v>2.2000000000000002</v>
      </c>
      <c r="AH6534">
        <v>340</v>
      </c>
    </row>
    <row r="6535" spans="1:34" hidden="1" x14ac:dyDescent="0.25">
      <c r="A6535" t="s">
        <v>24866</v>
      </c>
      <c r="B6535" t="s">
        <v>24867</v>
      </c>
      <c r="C6535" s="1" t="str">
        <f t="shared" si="1059"/>
        <v>21:0628</v>
      </c>
      <c r="D6535" s="1" t="str">
        <f>HYPERLINK("http://geochem.nrcan.gc.ca/cdogs/content/svy/svy_e.htm", "")</f>
        <v/>
      </c>
      <c r="G6535" s="1" t="str">
        <f>HYPERLINK("http://geochem.nrcan.gc.ca/cdogs/content/cr_/cr_00079_e.htm", "79")</f>
        <v>79</v>
      </c>
      <c r="J6535" t="s">
        <v>69</v>
      </c>
      <c r="K6535" t="s">
        <v>70</v>
      </c>
      <c r="L6535">
        <v>23</v>
      </c>
      <c r="M6535" t="s">
        <v>71</v>
      </c>
      <c r="N6535">
        <v>450</v>
      </c>
      <c r="O6535">
        <v>108</v>
      </c>
      <c r="P6535">
        <v>76</v>
      </c>
      <c r="Q6535">
        <v>21</v>
      </c>
      <c r="R6535">
        <v>202</v>
      </c>
      <c r="S6535">
        <v>24</v>
      </c>
      <c r="T6535">
        <v>-0.2</v>
      </c>
      <c r="U6535">
        <v>800</v>
      </c>
      <c r="V6535">
        <v>2.9</v>
      </c>
      <c r="W6535">
        <v>1.2</v>
      </c>
      <c r="X6535">
        <v>10</v>
      </c>
      <c r="Y6535">
        <v>-2</v>
      </c>
      <c r="Z6535">
        <v>55</v>
      </c>
      <c r="AA6535">
        <v>1.8</v>
      </c>
      <c r="AB6535">
        <v>3</v>
      </c>
      <c r="AC6535">
        <v>727</v>
      </c>
      <c r="AD6535">
        <v>45</v>
      </c>
      <c r="AE6535">
        <v>4</v>
      </c>
      <c r="AF6535">
        <v>2.8</v>
      </c>
      <c r="AG6535">
        <v>2.7</v>
      </c>
      <c r="AH6535">
        <v>430</v>
      </c>
    </row>
    <row r="6536" spans="1:34" hidden="1" x14ac:dyDescent="0.25">
      <c r="A6536" t="s">
        <v>24868</v>
      </c>
      <c r="B6536" t="s">
        <v>24869</v>
      </c>
      <c r="C6536" s="1" t="str">
        <f t="shared" si="1059"/>
        <v>21:0628</v>
      </c>
      <c r="D6536" s="1" t="str">
        <f>HYPERLINK("http://geochem.nrcan.gc.ca/cdogs/content/svy/svy210196_e.htm", "21:0196")</f>
        <v>21:0196</v>
      </c>
      <c r="E6536" t="s">
        <v>24870</v>
      </c>
      <c r="F6536" t="s">
        <v>24871</v>
      </c>
      <c r="H6536">
        <v>63.270499700000002</v>
      </c>
      <c r="I6536">
        <v>-140.39330870000001</v>
      </c>
      <c r="J6536" s="1" t="str">
        <f>HYPERLINK("http://geochem.nrcan.gc.ca/cdogs/content/kwd/kwd020030_e.htm", "NGR bulk stream sediment")</f>
        <v>NGR bulk stream sediment</v>
      </c>
      <c r="K6536" s="1" t="str">
        <f>HYPERLINK("http://geochem.nrcan.gc.ca/cdogs/content/kwd/kwd080006_e.htm", "&lt;177 micron (NGR)")</f>
        <v>&lt;177 micron (NGR)</v>
      </c>
      <c r="L6536">
        <v>24</v>
      </c>
      <c r="M6536" t="s">
        <v>38</v>
      </c>
      <c r="N6536">
        <v>451</v>
      </c>
      <c r="O6536">
        <v>56</v>
      </c>
      <c r="P6536">
        <v>24</v>
      </c>
      <c r="Q6536">
        <v>7</v>
      </c>
      <c r="R6536">
        <v>21</v>
      </c>
      <c r="S6536">
        <v>8</v>
      </c>
      <c r="T6536">
        <v>-0.2</v>
      </c>
      <c r="U6536">
        <v>240</v>
      </c>
      <c r="V6536">
        <v>1.86</v>
      </c>
      <c r="W6536">
        <v>-0.2</v>
      </c>
      <c r="X6536">
        <v>4</v>
      </c>
      <c r="Y6536">
        <v>-2</v>
      </c>
      <c r="Z6536">
        <v>33</v>
      </c>
      <c r="AA6536">
        <v>0.6</v>
      </c>
      <c r="AB6536">
        <v>2</v>
      </c>
      <c r="AC6536">
        <v>676</v>
      </c>
      <c r="AD6536">
        <v>20</v>
      </c>
      <c r="AE6536">
        <v>2</v>
      </c>
      <c r="AF6536">
        <v>3.8</v>
      </c>
      <c r="AG6536">
        <v>2.8</v>
      </c>
      <c r="AH6536">
        <v>230</v>
      </c>
    </row>
    <row r="6537" spans="1:34" hidden="1" x14ac:dyDescent="0.25">
      <c r="A6537" t="s">
        <v>24872</v>
      </c>
      <c r="B6537" t="s">
        <v>24873</v>
      </c>
      <c r="C6537" s="1" t="str">
        <f t="shared" si="1059"/>
        <v>21:0628</v>
      </c>
      <c r="D6537" s="1" t="str">
        <f>HYPERLINK("http://geochem.nrcan.gc.ca/cdogs/content/svy/svy_e.htm", "")</f>
        <v/>
      </c>
      <c r="G6537" s="1" t="str">
        <f>HYPERLINK("http://geochem.nrcan.gc.ca/cdogs/content/cr_/cr_00079_e.htm", "79")</f>
        <v>79</v>
      </c>
      <c r="J6537" t="s">
        <v>69</v>
      </c>
      <c r="K6537" t="s">
        <v>70</v>
      </c>
      <c r="L6537">
        <v>24</v>
      </c>
      <c r="M6537" t="s">
        <v>71</v>
      </c>
      <c r="N6537">
        <v>452</v>
      </c>
      <c r="O6537">
        <v>116</v>
      </c>
      <c r="P6537">
        <v>84</v>
      </c>
      <c r="Q6537">
        <v>21</v>
      </c>
      <c r="R6537">
        <v>218</v>
      </c>
      <c r="S6537">
        <v>25</v>
      </c>
      <c r="T6537">
        <v>0.2</v>
      </c>
      <c r="U6537">
        <v>840</v>
      </c>
      <c r="V6537">
        <v>3.1</v>
      </c>
      <c r="W6537">
        <v>1.2</v>
      </c>
      <c r="X6537">
        <v>10</v>
      </c>
      <c r="Y6537">
        <v>-2</v>
      </c>
      <c r="Z6537">
        <v>66</v>
      </c>
      <c r="AA6537">
        <v>1</v>
      </c>
      <c r="AB6537">
        <v>5</v>
      </c>
      <c r="AC6537">
        <v>713</v>
      </c>
      <c r="AD6537">
        <v>55</v>
      </c>
      <c r="AE6537">
        <v>4</v>
      </c>
      <c r="AF6537">
        <v>2.2000000000000002</v>
      </c>
      <c r="AG6537">
        <v>2.8</v>
      </c>
      <c r="AH6537">
        <v>340</v>
      </c>
    </row>
    <row r="6538" spans="1:34" hidden="1" x14ac:dyDescent="0.25">
      <c r="A6538" t="s">
        <v>24874</v>
      </c>
      <c r="B6538" t="s">
        <v>24875</v>
      </c>
      <c r="C6538" s="1" t="str">
        <f t="shared" si="1059"/>
        <v>21:0628</v>
      </c>
      <c r="D6538" s="1" t="str">
        <f t="shared" ref="D6538:D6568" si="1060">HYPERLINK("http://geochem.nrcan.gc.ca/cdogs/content/svy/svy210196_e.htm", "21:0196")</f>
        <v>21:0196</v>
      </c>
      <c r="E6538" t="s">
        <v>24876</v>
      </c>
      <c r="F6538" t="s">
        <v>24877</v>
      </c>
      <c r="H6538">
        <v>63.317363999999998</v>
      </c>
      <c r="I6538">
        <v>-140.359588</v>
      </c>
      <c r="J6538" s="1" t="str">
        <f t="shared" ref="J6538:J6568" si="1061">HYPERLINK("http://geochem.nrcan.gc.ca/cdogs/content/kwd/kwd020030_e.htm", "NGR bulk stream sediment")</f>
        <v>NGR bulk stream sediment</v>
      </c>
      <c r="K6538" s="1" t="str">
        <f t="shared" ref="K6538:K6568" si="1062">HYPERLINK("http://geochem.nrcan.gc.ca/cdogs/content/kwd/kwd080006_e.htm", "&lt;177 micron (NGR)")</f>
        <v>&lt;177 micron (NGR)</v>
      </c>
      <c r="L6538">
        <v>24</v>
      </c>
      <c r="M6538" t="s">
        <v>43</v>
      </c>
      <c r="N6538">
        <v>453</v>
      </c>
      <c r="O6538">
        <v>56</v>
      </c>
      <c r="P6538">
        <v>15</v>
      </c>
      <c r="Q6538">
        <v>8</v>
      </c>
      <c r="R6538">
        <v>15</v>
      </c>
      <c r="S6538">
        <v>7</v>
      </c>
      <c r="T6538">
        <v>-0.2</v>
      </c>
      <c r="U6538">
        <v>210</v>
      </c>
      <c r="V6538">
        <v>1.6</v>
      </c>
      <c r="W6538">
        <v>-0.2</v>
      </c>
      <c r="X6538">
        <v>12</v>
      </c>
      <c r="Y6538">
        <v>-2</v>
      </c>
      <c r="Z6538">
        <v>28</v>
      </c>
      <c r="AA6538">
        <v>0.9</v>
      </c>
      <c r="AB6538">
        <v>2</v>
      </c>
      <c r="AC6538">
        <v>716</v>
      </c>
      <c r="AD6538">
        <v>25</v>
      </c>
      <c r="AE6538">
        <v>2</v>
      </c>
      <c r="AF6538">
        <v>6.4</v>
      </c>
      <c r="AG6538">
        <v>3.8</v>
      </c>
      <c r="AH6538">
        <v>255</v>
      </c>
    </row>
    <row r="6539" spans="1:34" hidden="1" x14ac:dyDescent="0.25">
      <c r="A6539" t="s">
        <v>24878</v>
      </c>
      <c r="B6539" t="s">
        <v>24879</v>
      </c>
      <c r="C6539" s="1" t="str">
        <f t="shared" si="1059"/>
        <v>21:0628</v>
      </c>
      <c r="D6539" s="1" t="str">
        <f t="shared" si="1060"/>
        <v>21:0196</v>
      </c>
      <c r="E6539" t="s">
        <v>24880</v>
      </c>
      <c r="F6539" t="s">
        <v>24881</v>
      </c>
      <c r="H6539">
        <v>63.302776199999997</v>
      </c>
      <c r="I6539">
        <v>-140.3568597</v>
      </c>
      <c r="J6539" s="1" t="str">
        <f t="shared" si="1061"/>
        <v>NGR bulk stream sediment</v>
      </c>
      <c r="K6539" s="1" t="str">
        <f t="shared" si="1062"/>
        <v>&lt;177 micron (NGR)</v>
      </c>
      <c r="L6539">
        <v>24</v>
      </c>
      <c r="M6539" t="s">
        <v>56</v>
      </c>
      <c r="N6539">
        <v>454</v>
      </c>
      <c r="O6539">
        <v>68</v>
      </c>
      <c r="P6539">
        <v>15</v>
      </c>
      <c r="Q6539">
        <v>7</v>
      </c>
      <c r="R6539">
        <v>17</v>
      </c>
      <c r="S6539">
        <v>8</v>
      </c>
      <c r="T6539">
        <v>-0.2</v>
      </c>
      <c r="U6539">
        <v>160</v>
      </c>
      <c r="V6539">
        <v>1.46</v>
      </c>
      <c r="W6539">
        <v>-0.2</v>
      </c>
      <c r="X6539">
        <v>3</v>
      </c>
      <c r="Y6539">
        <v>-2</v>
      </c>
      <c r="Z6539">
        <v>26</v>
      </c>
      <c r="AA6539">
        <v>0.4</v>
      </c>
      <c r="AB6539">
        <v>2</v>
      </c>
      <c r="AC6539">
        <v>724</v>
      </c>
      <c r="AD6539">
        <v>30</v>
      </c>
      <c r="AE6539">
        <v>2</v>
      </c>
      <c r="AF6539">
        <v>4.5999999999999996</v>
      </c>
      <c r="AG6539">
        <v>2.8</v>
      </c>
      <c r="AH6539">
        <v>265</v>
      </c>
    </row>
    <row r="6540" spans="1:34" hidden="1" x14ac:dyDescent="0.25">
      <c r="A6540" t="s">
        <v>24882</v>
      </c>
      <c r="B6540" t="s">
        <v>24883</v>
      </c>
      <c r="C6540" s="1" t="str">
        <f t="shared" si="1059"/>
        <v>21:0628</v>
      </c>
      <c r="D6540" s="1" t="str">
        <f t="shared" si="1060"/>
        <v>21:0196</v>
      </c>
      <c r="E6540" t="s">
        <v>24884</v>
      </c>
      <c r="F6540" t="s">
        <v>24885</v>
      </c>
      <c r="H6540">
        <v>63.2867897</v>
      </c>
      <c r="I6540">
        <v>-140.42819779999999</v>
      </c>
      <c r="J6540" s="1" t="str">
        <f t="shared" si="1061"/>
        <v>NGR bulk stream sediment</v>
      </c>
      <c r="K6540" s="1" t="str">
        <f t="shared" si="1062"/>
        <v>&lt;177 micron (NGR)</v>
      </c>
      <c r="L6540">
        <v>24</v>
      </c>
      <c r="M6540" t="s">
        <v>61</v>
      </c>
      <c r="N6540">
        <v>455</v>
      </c>
      <c r="O6540">
        <v>62</v>
      </c>
      <c r="P6540">
        <v>25</v>
      </c>
      <c r="Q6540">
        <v>7</v>
      </c>
      <c r="R6540">
        <v>23</v>
      </c>
      <c r="S6540">
        <v>10</v>
      </c>
      <c r="T6540">
        <v>-0.2</v>
      </c>
      <c r="U6540">
        <v>260</v>
      </c>
      <c r="V6540">
        <v>2.1</v>
      </c>
      <c r="W6540">
        <v>-0.2</v>
      </c>
      <c r="X6540">
        <v>3</v>
      </c>
      <c r="Y6540">
        <v>-2</v>
      </c>
      <c r="Z6540">
        <v>38</v>
      </c>
      <c r="AA6540">
        <v>0.6</v>
      </c>
      <c r="AB6540">
        <v>5</v>
      </c>
      <c r="AC6540">
        <v>615</v>
      </c>
      <c r="AD6540">
        <v>25</v>
      </c>
      <c r="AE6540">
        <v>2</v>
      </c>
      <c r="AF6540">
        <v>3.8</v>
      </c>
      <c r="AG6540">
        <v>2.2999999999999998</v>
      </c>
      <c r="AH6540">
        <v>290</v>
      </c>
    </row>
    <row r="6541" spans="1:34" hidden="1" x14ac:dyDescent="0.25">
      <c r="A6541" t="s">
        <v>24886</v>
      </c>
      <c r="B6541" t="s">
        <v>24887</v>
      </c>
      <c r="C6541" s="1" t="str">
        <f t="shared" si="1059"/>
        <v>21:0628</v>
      </c>
      <c r="D6541" s="1" t="str">
        <f t="shared" si="1060"/>
        <v>21:0196</v>
      </c>
      <c r="E6541" t="s">
        <v>24870</v>
      </c>
      <c r="F6541" t="s">
        <v>24888</v>
      </c>
      <c r="H6541">
        <v>63.270499700000002</v>
      </c>
      <c r="I6541">
        <v>-140.39330870000001</v>
      </c>
      <c r="J6541" s="1" t="str">
        <f t="shared" si="1061"/>
        <v>NGR bulk stream sediment</v>
      </c>
      <c r="K6541" s="1" t="str">
        <f t="shared" si="1062"/>
        <v>&lt;177 micron (NGR)</v>
      </c>
      <c r="L6541">
        <v>24</v>
      </c>
      <c r="M6541" t="s">
        <v>47</v>
      </c>
      <c r="N6541">
        <v>456</v>
      </c>
      <c r="O6541">
        <v>57</v>
      </c>
      <c r="P6541">
        <v>24</v>
      </c>
      <c r="Q6541">
        <v>11</v>
      </c>
      <c r="R6541">
        <v>20</v>
      </c>
      <c r="S6541">
        <v>10</v>
      </c>
      <c r="T6541">
        <v>-0.2</v>
      </c>
      <c r="U6541">
        <v>235</v>
      </c>
      <c r="V6541">
        <v>1.86</v>
      </c>
      <c r="W6541">
        <v>-0.2</v>
      </c>
      <c r="X6541">
        <v>4</v>
      </c>
      <c r="Y6541">
        <v>-2</v>
      </c>
      <c r="Z6541">
        <v>36</v>
      </c>
      <c r="AA6541">
        <v>0.5</v>
      </c>
      <c r="AB6541">
        <v>5</v>
      </c>
      <c r="AC6541">
        <v>621</v>
      </c>
      <c r="AD6541">
        <v>20</v>
      </c>
      <c r="AE6541">
        <v>2</v>
      </c>
      <c r="AF6541">
        <v>5.6</v>
      </c>
      <c r="AG6541">
        <v>2.7</v>
      </c>
      <c r="AH6541">
        <v>265</v>
      </c>
    </row>
    <row r="6542" spans="1:34" hidden="1" x14ac:dyDescent="0.25">
      <c r="A6542" t="s">
        <v>24889</v>
      </c>
      <c r="B6542" t="s">
        <v>24890</v>
      </c>
      <c r="C6542" s="1" t="str">
        <f t="shared" si="1059"/>
        <v>21:0628</v>
      </c>
      <c r="D6542" s="1" t="str">
        <f t="shared" si="1060"/>
        <v>21:0196</v>
      </c>
      <c r="E6542" t="s">
        <v>24870</v>
      </c>
      <c r="F6542" t="s">
        <v>24891</v>
      </c>
      <c r="H6542">
        <v>63.270499700000002</v>
      </c>
      <c r="I6542">
        <v>-140.39330870000001</v>
      </c>
      <c r="J6542" s="1" t="str">
        <f t="shared" si="1061"/>
        <v>NGR bulk stream sediment</v>
      </c>
      <c r="K6542" s="1" t="str">
        <f t="shared" si="1062"/>
        <v>&lt;177 micron (NGR)</v>
      </c>
      <c r="L6542">
        <v>24</v>
      </c>
      <c r="M6542" t="s">
        <v>51</v>
      </c>
      <c r="N6542">
        <v>457</v>
      </c>
      <c r="O6542">
        <v>56</v>
      </c>
      <c r="P6542">
        <v>22</v>
      </c>
      <c r="Q6542">
        <v>8</v>
      </c>
      <c r="R6542">
        <v>20</v>
      </c>
      <c r="S6542">
        <v>9</v>
      </c>
      <c r="T6542">
        <v>-0.2</v>
      </c>
      <c r="U6542">
        <v>225</v>
      </c>
      <c r="V6542">
        <v>1.8</v>
      </c>
      <c r="W6542">
        <v>0.2</v>
      </c>
      <c r="X6542">
        <v>4</v>
      </c>
      <c r="Y6542">
        <v>-2</v>
      </c>
      <c r="Z6542">
        <v>34</v>
      </c>
      <c r="AA6542">
        <v>0.5</v>
      </c>
      <c r="AB6542">
        <v>5</v>
      </c>
      <c r="AC6542">
        <v>647</v>
      </c>
      <c r="AD6542">
        <v>95</v>
      </c>
      <c r="AE6542">
        <v>2</v>
      </c>
      <c r="AF6542">
        <v>3.8</v>
      </c>
      <c r="AG6542">
        <v>2.9</v>
      </c>
      <c r="AH6542">
        <v>265</v>
      </c>
    </row>
    <row r="6543" spans="1:34" hidden="1" x14ac:dyDescent="0.25">
      <c r="A6543" t="s">
        <v>24892</v>
      </c>
      <c r="B6543" t="s">
        <v>24893</v>
      </c>
      <c r="C6543" s="1" t="str">
        <f t="shared" si="1059"/>
        <v>21:0628</v>
      </c>
      <c r="D6543" s="1" t="str">
        <f t="shared" si="1060"/>
        <v>21:0196</v>
      </c>
      <c r="E6543" t="s">
        <v>24894</v>
      </c>
      <c r="F6543" t="s">
        <v>24895</v>
      </c>
      <c r="H6543">
        <v>63.243774700000003</v>
      </c>
      <c r="I6543">
        <v>-140.41768110000001</v>
      </c>
      <c r="J6543" s="1" t="str">
        <f t="shared" si="1061"/>
        <v>NGR bulk stream sediment</v>
      </c>
      <c r="K6543" s="1" t="str">
        <f t="shared" si="1062"/>
        <v>&lt;177 micron (NGR)</v>
      </c>
      <c r="L6543">
        <v>24</v>
      </c>
      <c r="M6543" t="s">
        <v>66</v>
      </c>
      <c r="N6543">
        <v>458</v>
      </c>
      <c r="O6543">
        <v>64</v>
      </c>
      <c r="P6543">
        <v>20</v>
      </c>
      <c r="Q6543">
        <v>9</v>
      </c>
      <c r="R6543">
        <v>21</v>
      </c>
      <c r="S6543">
        <v>9</v>
      </c>
      <c r="T6543">
        <v>-0.2</v>
      </c>
      <c r="U6543">
        <v>190</v>
      </c>
      <c r="V6543">
        <v>1.76</v>
      </c>
      <c r="W6543">
        <v>-0.2</v>
      </c>
      <c r="X6543">
        <v>4</v>
      </c>
      <c r="Y6543">
        <v>-2</v>
      </c>
      <c r="Z6543">
        <v>34</v>
      </c>
      <c r="AA6543">
        <v>0.7</v>
      </c>
      <c r="AB6543">
        <v>5</v>
      </c>
      <c r="AC6543">
        <v>736</v>
      </c>
      <c r="AD6543">
        <v>95</v>
      </c>
      <c r="AE6543">
        <v>2</v>
      </c>
      <c r="AF6543">
        <v>5.6</v>
      </c>
      <c r="AG6543">
        <v>2.8</v>
      </c>
      <c r="AH6543">
        <v>380</v>
      </c>
    </row>
    <row r="6544" spans="1:34" hidden="1" x14ac:dyDescent="0.25">
      <c r="A6544" t="s">
        <v>24896</v>
      </c>
      <c r="B6544" t="s">
        <v>24897</v>
      </c>
      <c r="C6544" s="1" t="str">
        <f t="shared" si="1059"/>
        <v>21:0628</v>
      </c>
      <c r="D6544" s="1" t="str">
        <f t="shared" si="1060"/>
        <v>21:0196</v>
      </c>
      <c r="E6544" t="s">
        <v>24898</v>
      </c>
      <c r="F6544" t="s">
        <v>24899</v>
      </c>
      <c r="H6544">
        <v>63.226819300000002</v>
      </c>
      <c r="I6544">
        <v>-140.43740270000001</v>
      </c>
      <c r="J6544" s="1" t="str">
        <f t="shared" si="1061"/>
        <v>NGR bulk stream sediment</v>
      </c>
      <c r="K6544" s="1" t="str">
        <f t="shared" si="1062"/>
        <v>&lt;177 micron (NGR)</v>
      </c>
      <c r="L6544">
        <v>24</v>
      </c>
      <c r="M6544" t="s">
        <v>76</v>
      </c>
      <c r="N6544">
        <v>459</v>
      </c>
      <c r="O6544">
        <v>42</v>
      </c>
      <c r="P6544">
        <v>12</v>
      </c>
      <c r="Q6544">
        <v>7</v>
      </c>
      <c r="R6544">
        <v>21</v>
      </c>
      <c r="S6544">
        <v>9</v>
      </c>
      <c r="T6544">
        <v>-0.2</v>
      </c>
      <c r="U6544">
        <v>160</v>
      </c>
      <c r="V6544">
        <v>1.4</v>
      </c>
      <c r="W6544">
        <v>-0.2</v>
      </c>
      <c r="X6544">
        <v>2</v>
      </c>
      <c r="Y6544">
        <v>-2</v>
      </c>
      <c r="Z6544">
        <v>25</v>
      </c>
      <c r="AA6544">
        <v>0.4</v>
      </c>
      <c r="AB6544">
        <v>3</v>
      </c>
      <c r="AC6544">
        <v>454</v>
      </c>
      <c r="AD6544">
        <v>10</v>
      </c>
      <c r="AE6544">
        <v>2</v>
      </c>
      <c r="AF6544">
        <v>1.4</v>
      </c>
      <c r="AG6544">
        <v>3.1</v>
      </c>
      <c r="AH6544">
        <v>380</v>
      </c>
    </row>
    <row r="6545" spans="1:34" hidden="1" x14ac:dyDescent="0.25">
      <c r="A6545" t="s">
        <v>24900</v>
      </c>
      <c r="B6545" t="s">
        <v>24901</v>
      </c>
      <c r="C6545" s="1" t="str">
        <f t="shared" si="1059"/>
        <v>21:0628</v>
      </c>
      <c r="D6545" s="1" t="str">
        <f t="shared" si="1060"/>
        <v>21:0196</v>
      </c>
      <c r="E6545" t="s">
        <v>24902</v>
      </c>
      <c r="F6545" t="s">
        <v>24903</v>
      </c>
      <c r="H6545">
        <v>63.172326200000001</v>
      </c>
      <c r="I6545">
        <v>-140.5608775</v>
      </c>
      <c r="J6545" s="1" t="str">
        <f t="shared" si="1061"/>
        <v>NGR bulk stream sediment</v>
      </c>
      <c r="K6545" s="1" t="str">
        <f t="shared" si="1062"/>
        <v>&lt;177 micron (NGR)</v>
      </c>
      <c r="L6545">
        <v>24</v>
      </c>
      <c r="M6545" t="s">
        <v>81</v>
      </c>
      <c r="N6545">
        <v>460</v>
      </c>
      <c r="O6545">
        <v>50</v>
      </c>
      <c r="P6545">
        <v>19</v>
      </c>
      <c r="Q6545">
        <v>8</v>
      </c>
      <c r="R6545">
        <v>21</v>
      </c>
      <c r="S6545">
        <v>7</v>
      </c>
      <c r="T6545">
        <v>-0.2</v>
      </c>
      <c r="U6545">
        <v>215</v>
      </c>
      <c r="V6545">
        <v>1.72</v>
      </c>
      <c r="W6545">
        <v>-0.2</v>
      </c>
      <c r="X6545">
        <v>3</v>
      </c>
      <c r="Y6545">
        <v>-2</v>
      </c>
      <c r="Z6545">
        <v>35</v>
      </c>
      <c r="AA6545">
        <v>0.4</v>
      </c>
      <c r="AB6545">
        <v>2</v>
      </c>
      <c r="AC6545">
        <v>543</v>
      </c>
      <c r="AD6545">
        <v>30</v>
      </c>
      <c r="AE6545">
        <v>2</v>
      </c>
      <c r="AF6545">
        <v>4.2</v>
      </c>
      <c r="AG6545">
        <v>2</v>
      </c>
      <c r="AH6545">
        <v>255</v>
      </c>
    </row>
    <row r="6546" spans="1:34" hidden="1" x14ac:dyDescent="0.25">
      <c r="A6546" t="s">
        <v>24904</v>
      </c>
      <c r="B6546" t="s">
        <v>24905</v>
      </c>
      <c r="C6546" s="1" t="str">
        <f t="shared" si="1059"/>
        <v>21:0628</v>
      </c>
      <c r="D6546" s="1" t="str">
        <f t="shared" si="1060"/>
        <v>21:0196</v>
      </c>
      <c r="E6546" t="s">
        <v>24906</v>
      </c>
      <c r="F6546" t="s">
        <v>24907</v>
      </c>
      <c r="H6546">
        <v>63.160361399999999</v>
      </c>
      <c r="I6546">
        <v>-140.575332</v>
      </c>
      <c r="J6546" s="1" t="str">
        <f t="shared" si="1061"/>
        <v>NGR bulk stream sediment</v>
      </c>
      <c r="K6546" s="1" t="str">
        <f t="shared" si="1062"/>
        <v>&lt;177 micron (NGR)</v>
      </c>
      <c r="L6546">
        <v>24</v>
      </c>
      <c r="M6546" t="s">
        <v>86</v>
      </c>
      <c r="N6546">
        <v>461</v>
      </c>
      <c r="O6546">
        <v>73</v>
      </c>
      <c r="P6546">
        <v>21</v>
      </c>
      <c r="Q6546">
        <v>8</v>
      </c>
      <c r="R6546">
        <v>24</v>
      </c>
      <c r="S6546">
        <v>8</v>
      </c>
      <c r="T6546">
        <v>-0.2</v>
      </c>
      <c r="U6546">
        <v>280</v>
      </c>
      <c r="V6546">
        <v>2.2999999999999998</v>
      </c>
      <c r="W6546">
        <v>-0.2</v>
      </c>
      <c r="X6546">
        <v>2</v>
      </c>
      <c r="Y6546">
        <v>-2</v>
      </c>
      <c r="Z6546">
        <v>50</v>
      </c>
      <c r="AA6546">
        <v>0.4</v>
      </c>
      <c r="AB6546">
        <v>2</v>
      </c>
      <c r="AC6546">
        <v>673</v>
      </c>
      <c r="AD6546">
        <v>70</v>
      </c>
      <c r="AE6546">
        <v>2</v>
      </c>
      <c r="AF6546">
        <v>8.1999999999999993</v>
      </c>
      <c r="AG6546">
        <v>2.5</v>
      </c>
      <c r="AH6546">
        <v>230</v>
      </c>
    </row>
    <row r="6547" spans="1:34" hidden="1" x14ac:dyDescent="0.25">
      <c r="A6547" t="s">
        <v>24908</v>
      </c>
      <c r="B6547" t="s">
        <v>24909</v>
      </c>
      <c r="C6547" s="1" t="str">
        <f t="shared" si="1059"/>
        <v>21:0628</v>
      </c>
      <c r="D6547" s="1" t="str">
        <f t="shared" si="1060"/>
        <v>21:0196</v>
      </c>
      <c r="E6547" t="s">
        <v>24910</v>
      </c>
      <c r="F6547" t="s">
        <v>24911</v>
      </c>
      <c r="H6547">
        <v>63.1531679</v>
      </c>
      <c r="I6547">
        <v>-140.5678758</v>
      </c>
      <c r="J6547" s="1" t="str">
        <f t="shared" si="1061"/>
        <v>NGR bulk stream sediment</v>
      </c>
      <c r="K6547" s="1" t="str">
        <f t="shared" si="1062"/>
        <v>&lt;177 micron (NGR)</v>
      </c>
      <c r="L6547">
        <v>24</v>
      </c>
      <c r="M6547" t="s">
        <v>91</v>
      </c>
      <c r="N6547">
        <v>462</v>
      </c>
      <c r="O6547">
        <v>81</v>
      </c>
      <c r="P6547">
        <v>22</v>
      </c>
      <c r="Q6547">
        <v>10</v>
      </c>
      <c r="R6547">
        <v>20</v>
      </c>
      <c r="S6547">
        <v>10</v>
      </c>
      <c r="T6547">
        <v>-0.2</v>
      </c>
      <c r="U6547">
        <v>280</v>
      </c>
      <c r="V6547">
        <v>2.5</v>
      </c>
      <c r="W6547">
        <v>-0.2</v>
      </c>
      <c r="X6547">
        <v>11</v>
      </c>
      <c r="Y6547">
        <v>-2</v>
      </c>
      <c r="Z6547">
        <v>51</v>
      </c>
      <c r="AA6547">
        <v>0.3</v>
      </c>
      <c r="AB6547">
        <v>2</v>
      </c>
      <c r="AC6547">
        <v>641</v>
      </c>
      <c r="AD6547">
        <v>35</v>
      </c>
      <c r="AE6547">
        <v>2</v>
      </c>
      <c r="AF6547">
        <v>9.4</v>
      </c>
      <c r="AG6547">
        <v>2.5</v>
      </c>
      <c r="AH6547">
        <v>280</v>
      </c>
    </row>
    <row r="6548" spans="1:34" hidden="1" x14ac:dyDescent="0.25">
      <c r="A6548" t="s">
        <v>24912</v>
      </c>
      <c r="B6548" t="s">
        <v>24913</v>
      </c>
      <c r="C6548" s="1" t="str">
        <f t="shared" si="1059"/>
        <v>21:0628</v>
      </c>
      <c r="D6548" s="1" t="str">
        <f t="shared" si="1060"/>
        <v>21:0196</v>
      </c>
      <c r="E6548" t="s">
        <v>24914</v>
      </c>
      <c r="F6548" t="s">
        <v>24915</v>
      </c>
      <c r="H6548">
        <v>63.017785699999997</v>
      </c>
      <c r="I6548">
        <v>-140.58890249999999</v>
      </c>
      <c r="J6548" s="1" t="str">
        <f t="shared" si="1061"/>
        <v>NGR bulk stream sediment</v>
      </c>
      <c r="K6548" s="1" t="str">
        <f t="shared" si="1062"/>
        <v>&lt;177 micron (NGR)</v>
      </c>
      <c r="L6548">
        <v>24</v>
      </c>
      <c r="M6548" t="s">
        <v>96</v>
      </c>
      <c r="N6548">
        <v>463</v>
      </c>
      <c r="O6548">
        <v>59</v>
      </c>
      <c r="P6548">
        <v>11</v>
      </c>
      <c r="Q6548">
        <v>7</v>
      </c>
      <c r="R6548">
        <v>12</v>
      </c>
      <c r="S6548">
        <v>7</v>
      </c>
      <c r="T6548">
        <v>-0.2</v>
      </c>
      <c r="U6548">
        <v>270</v>
      </c>
      <c r="V6548">
        <v>2.2000000000000002</v>
      </c>
      <c r="W6548">
        <v>-0.2</v>
      </c>
      <c r="X6548">
        <v>2</v>
      </c>
      <c r="Y6548">
        <v>-2</v>
      </c>
      <c r="Z6548">
        <v>45</v>
      </c>
      <c r="AA6548">
        <v>0.3</v>
      </c>
      <c r="AB6548">
        <v>4</v>
      </c>
      <c r="AC6548">
        <v>607</v>
      </c>
      <c r="AD6548">
        <v>45</v>
      </c>
      <c r="AE6548">
        <v>2</v>
      </c>
      <c r="AF6548">
        <v>7</v>
      </c>
      <c r="AG6548">
        <v>2.4</v>
      </c>
      <c r="AH6548">
        <v>340</v>
      </c>
    </row>
    <row r="6549" spans="1:34" hidden="1" x14ac:dyDescent="0.25">
      <c r="A6549" t="s">
        <v>24916</v>
      </c>
      <c r="B6549" t="s">
        <v>24917</v>
      </c>
      <c r="C6549" s="1" t="str">
        <f t="shared" si="1059"/>
        <v>21:0628</v>
      </c>
      <c r="D6549" s="1" t="str">
        <f t="shared" si="1060"/>
        <v>21:0196</v>
      </c>
      <c r="E6549" t="s">
        <v>24918</v>
      </c>
      <c r="F6549" t="s">
        <v>24919</v>
      </c>
      <c r="H6549">
        <v>63.025255600000001</v>
      </c>
      <c r="I6549">
        <v>-140.55698419999999</v>
      </c>
      <c r="J6549" s="1" t="str">
        <f t="shared" si="1061"/>
        <v>NGR bulk stream sediment</v>
      </c>
      <c r="K6549" s="1" t="str">
        <f t="shared" si="1062"/>
        <v>&lt;177 micron (NGR)</v>
      </c>
      <c r="L6549">
        <v>24</v>
      </c>
      <c r="M6549" t="s">
        <v>101</v>
      </c>
      <c r="N6549">
        <v>464</v>
      </c>
      <c r="O6549">
        <v>78</v>
      </c>
      <c r="P6549">
        <v>16</v>
      </c>
      <c r="Q6549">
        <v>9</v>
      </c>
      <c r="R6549">
        <v>13</v>
      </c>
      <c r="S6549">
        <v>9</v>
      </c>
      <c r="T6549">
        <v>-0.2</v>
      </c>
      <c r="U6549">
        <v>350</v>
      </c>
      <c r="V6549">
        <v>2.8</v>
      </c>
      <c r="W6549">
        <v>-0.2</v>
      </c>
      <c r="X6549">
        <v>2</v>
      </c>
      <c r="Y6549">
        <v>-2</v>
      </c>
      <c r="Z6549">
        <v>64</v>
      </c>
      <c r="AA6549">
        <v>0.3</v>
      </c>
      <c r="AB6549">
        <v>3</v>
      </c>
      <c r="AC6549">
        <v>752</v>
      </c>
      <c r="AD6549">
        <v>25</v>
      </c>
      <c r="AE6549">
        <v>2</v>
      </c>
      <c r="AF6549">
        <v>7.4</v>
      </c>
      <c r="AG6549">
        <v>2.9</v>
      </c>
      <c r="AH6549">
        <v>390</v>
      </c>
    </row>
    <row r="6550" spans="1:34" hidden="1" x14ac:dyDescent="0.25">
      <c r="A6550" t="s">
        <v>24920</v>
      </c>
      <c r="B6550" t="s">
        <v>24921</v>
      </c>
      <c r="C6550" s="1" t="str">
        <f t="shared" si="1059"/>
        <v>21:0628</v>
      </c>
      <c r="D6550" s="1" t="str">
        <f t="shared" si="1060"/>
        <v>21:0196</v>
      </c>
      <c r="E6550" t="s">
        <v>24922</v>
      </c>
      <c r="F6550" t="s">
        <v>24923</v>
      </c>
      <c r="H6550">
        <v>63.027986300000002</v>
      </c>
      <c r="I6550">
        <v>-140.56638899999999</v>
      </c>
      <c r="J6550" s="1" t="str">
        <f t="shared" si="1061"/>
        <v>NGR bulk stream sediment</v>
      </c>
      <c r="K6550" s="1" t="str">
        <f t="shared" si="1062"/>
        <v>&lt;177 micron (NGR)</v>
      </c>
      <c r="L6550">
        <v>24</v>
      </c>
      <c r="M6550" t="s">
        <v>106</v>
      </c>
      <c r="N6550">
        <v>465</v>
      </c>
      <c r="O6550">
        <v>69</v>
      </c>
      <c r="P6550">
        <v>17</v>
      </c>
      <c r="Q6550">
        <v>10</v>
      </c>
      <c r="R6550">
        <v>15</v>
      </c>
      <c r="S6550">
        <v>6</v>
      </c>
      <c r="T6550">
        <v>-0.2</v>
      </c>
      <c r="U6550">
        <v>290</v>
      </c>
      <c r="V6550">
        <v>2.4</v>
      </c>
      <c r="W6550">
        <v>-0.2</v>
      </c>
      <c r="X6550">
        <v>2</v>
      </c>
      <c r="Y6550">
        <v>-2</v>
      </c>
      <c r="Z6550">
        <v>53</v>
      </c>
      <c r="AA6550">
        <v>-0.2</v>
      </c>
      <c r="AB6550">
        <v>4</v>
      </c>
      <c r="AC6550">
        <v>785</v>
      </c>
      <c r="AD6550">
        <v>30</v>
      </c>
      <c r="AE6550">
        <v>2</v>
      </c>
      <c r="AF6550">
        <v>9</v>
      </c>
      <c r="AG6550">
        <v>9.8000000000000007</v>
      </c>
      <c r="AH6550">
        <v>530</v>
      </c>
    </row>
    <row r="6551" spans="1:34" hidden="1" x14ac:dyDescent="0.25">
      <c r="A6551" t="s">
        <v>24924</v>
      </c>
      <c r="B6551" t="s">
        <v>24925</v>
      </c>
      <c r="C6551" s="1" t="str">
        <f t="shared" si="1059"/>
        <v>21:0628</v>
      </c>
      <c r="D6551" s="1" t="str">
        <f t="shared" si="1060"/>
        <v>21:0196</v>
      </c>
      <c r="E6551" t="s">
        <v>24926</v>
      </c>
      <c r="F6551" t="s">
        <v>24927</v>
      </c>
      <c r="H6551">
        <v>63.039073000000002</v>
      </c>
      <c r="I6551">
        <v>-140.5223963</v>
      </c>
      <c r="J6551" s="1" t="str">
        <f t="shared" si="1061"/>
        <v>NGR bulk stream sediment</v>
      </c>
      <c r="K6551" s="1" t="str">
        <f t="shared" si="1062"/>
        <v>&lt;177 micron (NGR)</v>
      </c>
      <c r="L6551">
        <v>24</v>
      </c>
      <c r="M6551" t="s">
        <v>111</v>
      </c>
      <c r="N6551">
        <v>466</v>
      </c>
      <c r="O6551">
        <v>73</v>
      </c>
      <c r="P6551">
        <v>16</v>
      </c>
      <c r="Q6551">
        <v>9</v>
      </c>
      <c r="R6551">
        <v>16</v>
      </c>
      <c r="S6551">
        <v>10</v>
      </c>
      <c r="T6551">
        <v>-0.2</v>
      </c>
      <c r="U6551">
        <v>290</v>
      </c>
      <c r="V6551">
        <v>2.2999999999999998</v>
      </c>
      <c r="W6551">
        <v>-0.2</v>
      </c>
      <c r="X6551">
        <v>3</v>
      </c>
      <c r="Y6551">
        <v>-2</v>
      </c>
      <c r="Z6551">
        <v>50</v>
      </c>
      <c r="AA6551">
        <v>0.2</v>
      </c>
      <c r="AB6551">
        <v>3</v>
      </c>
      <c r="AC6551">
        <v>703</v>
      </c>
      <c r="AD6551">
        <v>35</v>
      </c>
      <c r="AE6551">
        <v>2</v>
      </c>
      <c r="AF6551">
        <v>5.6</v>
      </c>
      <c r="AG6551">
        <v>5.8</v>
      </c>
      <c r="AH6551">
        <v>450</v>
      </c>
    </row>
    <row r="6552" spans="1:34" hidden="1" x14ac:dyDescent="0.25">
      <c r="A6552" t="s">
        <v>24928</v>
      </c>
      <c r="B6552" t="s">
        <v>24929</v>
      </c>
      <c r="C6552" s="1" t="str">
        <f t="shared" si="1059"/>
        <v>21:0628</v>
      </c>
      <c r="D6552" s="1" t="str">
        <f t="shared" si="1060"/>
        <v>21:0196</v>
      </c>
      <c r="E6552" t="s">
        <v>24930</v>
      </c>
      <c r="F6552" t="s">
        <v>24931</v>
      </c>
      <c r="H6552">
        <v>63.074149300000002</v>
      </c>
      <c r="I6552">
        <v>-140.5416554</v>
      </c>
      <c r="J6552" s="1" t="str">
        <f t="shared" si="1061"/>
        <v>NGR bulk stream sediment</v>
      </c>
      <c r="K6552" s="1" t="str">
        <f t="shared" si="1062"/>
        <v>&lt;177 micron (NGR)</v>
      </c>
      <c r="L6552">
        <v>24</v>
      </c>
      <c r="M6552" t="s">
        <v>116</v>
      </c>
      <c r="N6552">
        <v>467</v>
      </c>
      <c r="O6552">
        <v>52</v>
      </c>
      <c r="P6552">
        <v>11</v>
      </c>
      <c r="Q6552">
        <v>6</v>
      </c>
      <c r="R6552">
        <v>17</v>
      </c>
      <c r="S6552">
        <v>8</v>
      </c>
      <c r="T6552">
        <v>-0.2</v>
      </c>
      <c r="U6552">
        <v>175</v>
      </c>
      <c r="V6552">
        <v>1.56</v>
      </c>
      <c r="W6552">
        <v>-0.2</v>
      </c>
      <c r="X6552">
        <v>1</v>
      </c>
      <c r="Y6552">
        <v>-2</v>
      </c>
      <c r="Z6552">
        <v>35</v>
      </c>
      <c r="AA6552">
        <v>0.3</v>
      </c>
      <c r="AB6552">
        <v>2</v>
      </c>
      <c r="AC6552">
        <v>609</v>
      </c>
      <c r="AD6552">
        <v>10</v>
      </c>
      <c r="AE6552">
        <v>2</v>
      </c>
      <c r="AF6552">
        <v>4</v>
      </c>
      <c r="AG6552">
        <v>6</v>
      </c>
      <c r="AH6552">
        <v>600</v>
      </c>
    </row>
    <row r="6553" spans="1:34" hidden="1" x14ac:dyDescent="0.25">
      <c r="A6553" t="s">
        <v>24932</v>
      </c>
      <c r="B6553" t="s">
        <v>24933</v>
      </c>
      <c r="C6553" s="1" t="str">
        <f t="shared" si="1059"/>
        <v>21:0628</v>
      </c>
      <c r="D6553" s="1" t="str">
        <f t="shared" si="1060"/>
        <v>21:0196</v>
      </c>
      <c r="E6553" t="s">
        <v>24934</v>
      </c>
      <c r="F6553" t="s">
        <v>24935</v>
      </c>
      <c r="H6553">
        <v>63.117099199999998</v>
      </c>
      <c r="I6553">
        <v>-140.5598492</v>
      </c>
      <c r="J6553" s="1" t="str">
        <f t="shared" si="1061"/>
        <v>NGR bulk stream sediment</v>
      </c>
      <c r="K6553" s="1" t="str">
        <f t="shared" si="1062"/>
        <v>&lt;177 micron (NGR)</v>
      </c>
      <c r="L6553">
        <v>24</v>
      </c>
      <c r="M6553" t="s">
        <v>121</v>
      </c>
      <c r="N6553">
        <v>468</v>
      </c>
      <c r="O6553">
        <v>67</v>
      </c>
      <c r="P6553">
        <v>19</v>
      </c>
      <c r="Q6553">
        <v>9</v>
      </c>
      <c r="R6553">
        <v>30</v>
      </c>
      <c r="S6553">
        <v>8</v>
      </c>
      <c r="T6553">
        <v>-0.2</v>
      </c>
      <c r="U6553">
        <v>210</v>
      </c>
      <c r="V6553">
        <v>2.2000000000000002</v>
      </c>
      <c r="W6553">
        <v>-0.2</v>
      </c>
      <c r="X6553">
        <v>2</v>
      </c>
      <c r="Y6553">
        <v>-2</v>
      </c>
      <c r="Z6553">
        <v>32</v>
      </c>
      <c r="AA6553">
        <v>0.2</v>
      </c>
      <c r="AB6553">
        <v>2</v>
      </c>
      <c r="AC6553">
        <v>685</v>
      </c>
      <c r="AD6553">
        <v>20</v>
      </c>
      <c r="AE6553">
        <v>2</v>
      </c>
      <c r="AF6553">
        <v>5.2</v>
      </c>
      <c r="AG6553">
        <v>2.5</v>
      </c>
      <c r="AH6553">
        <v>340</v>
      </c>
    </row>
    <row r="6554" spans="1:34" hidden="1" x14ac:dyDescent="0.25">
      <c r="A6554" t="s">
        <v>24936</v>
      </c>
      <c r="B6554" t="s">
        <v>24937</v>
      </c>
      <c r="C6554" s="1" t="str">
        <f t="shared" si="1059"/>
        <v>21:0628</v>
      </c>
      <c r="D6554" s="1" t="str">
        <f t="shared" si="1060"/>
        <v>21:0196</v>
      </c>
      <c r="E6554" t="s">
        <v>24938</v>
      </c>
      <c r="F6554" t="s">
        <v>24939</v>
      </c>
      <c r="H6554">
        <v>63.117464599999998</v>
      </c>
      <c r="I6554">
        <v>-140.57373899999999</v>
      </c>
      <c r="J6554" s="1" t="str">
        <f t="shared" si="1061"/>
        <v>NGR bulk stream sediment</v>
      </c>
      <c r="K6554" s="1" t="str">
        <f t="shared" si="1062"/>
        <v>&lt;177 micron (NGR)</v>
      </c>
      <c r="L6554">
        <v>24</v>
      </c>
      <c r="M6554" t="s">
        <v>126</v>
      </c>
      <c r="N6554">
        <v>469</v>
      </c>
      <c r="O6554">
        <v>76</v>
      </c>
      <c r="P6554">
        <v>18</v>
      </c>
      <c r="Q6554">
        <v>6</v>
      </c>
      <c r="R6554">
        <v>30</v>
      </c>
      <c r="S6554">
        <v>11</v>
      </c>
      <c r="T6554">
        <v>-0.2</v>
      </c>
      <c r="U6554">
        <v>240</v>
      </c>
      <c r="V6554">
        <v>2.2999999999999998</v>
      </c>
      <c r="W6554">
        <v>-0.2</v>
      </c>
      <c r="X6554">
        <v>3</v>
      </c>
      <c r="Y6554">
        <v>-2</v>
      </c>
      <c r="Z6554">
        <v>55</v>
      </c>
      <c r="AA6554">
        <v>0.2</v>
      </c>
      <c r="AB6554">
        <v>2</v>
      </c>
      <c r="AC6554">
        <v>777</v>
      </c>
      <c r="AD6554">
        <v>25</v>
      </c>
      <c r="AE6554">
        <v>2</v>
      </c>
      <c r="AF6554">
        <v>5.6</v>
      </c>
      <c r="AG6554">
        <v>2.4</v>
      </c>
      <c r="AH6554">
        <v>390</v>
      </c>
    </row>
    <row r="6555" spans="1:34" hidden="1" x14ac:dyDescent="0.25">
      <c r="A6555" t="s">
        <v>24940</v>
      </c>
      <c r="B6555" t="s">
        <v>24941</v>
      </c>
      <c r="C6555" s="1" t="str">
        <f t="shared" si="1059"/>
        <v>21:0628</v>
      </c>
      <c r="D6555" s="1" t="str">
        <f t="shared" si="1060"/>
        <v>21:0196</v>
      </c>
      <c r="E6555" t="s">
        <v>24942</v>
      </c>
      <c r="F6555" t="s">
        <v>24943</v>
      </c>
      <c r="H6555">
        <v>63.144676199999999</v>
      </c>
      <c r="I6555">
        <v>-140.53334029999999</v>
      </c>
      <c r="J6555" s="1" t="str">
        <f t="shared" si="1061"/>
        <v>NGR bulk stream sediment</v>
      </c>
      <c r="K6555" s="1" t="str">
        <f t="shared" si="1062"/>
        <v>&lt;177 micron (NGR)</v>
      </c>
      <c r="L6555">
        <v>24</v>
      </c>
      <c r="M6555" t="s">
        <v>131</v>
      </c>
      <c r="N6555">
        <v>470</v>
      </c>
      <c r="O6555">
        <v>76</v>
      </c>
      <c r="P6555">
        <v>24</v>
      </c>
      <c r="Q6555">
        <v>10</v>
      </c>
      <c r="R6555">
        <v>32</v>
      </c>
      <c r="S6555">
        <v>14</v>
      </c>
      <c r="T6555">
        <v>-0.2</v>
      </c>
      <c r="U6555">
        <v>280</v>
      </c>
      <c r="V6555">
        <v>2.4</v>
      </c>
      <c r="W6555">
        <v>-0.2</v>
      </c>
      <c r="X6555">
        <v>4</v>
      </c>
      <c r="Y6555">
        <v>-2</v>
      </c>
      <c r="Z6555">
        <v>59</v>
      </c>
      <c r="AA6555">
        <v>0.3</v>
      </c>
      <c r="AB6555">
        <v>3</v>
      </c>
      <c r="AC6555">
        <v>796</v>
      </c>
      <c r="AD6555">
        <v>25</v>
      </c>
      <c r="AE6555">
        <v>2</v>
      </c>
      <c r="AF6555">
        <v>8</v>
      </c>
      <c r="AG6555">
        <v>2.4</v>
      </c>
      <c r="AH6555">
        <v>390</v>
      </c>
    </row>
    <row r="6556" spans="1:34" hidden="1" x14ac:dyDescent="0.25">
      <c r="A6556" t="s">
        <v>24944</v>
      </c>
      <c r="B6556" t="s">
        <v>24945</v>
      </c>
      <c r="C6556" s="1" t="str">
        <f t="shared" si="1059"/>
        <v>21:0628</v>
      </c>
      <c r="D6556" s="1" t="str">
        <f t="shared" si="1060"/>
        <v>21:0196</v>
      </c>
      <c r="E6556" t="s">
        <v>24946</v>
      </c>
      <c r="F6556" t="s">
        <v>24947</v>
      </c>
      <c r="H6556">
        <v>63.135986099999997</v>
      </c>
      <c r="I6556">
        <v>-140.5009704</v>
      </c>
      <c r="J6556" s="1" t="str">
        <f t="shared" si="1061"/>
        <v>NGR bulk stream sediment</v>
      </c>
      <c r="K6556" s="1" t="str">
        <f t="shared" si="1062"/>
        <v>&lt;177 micron (NGR)</v>
      </c>
      <c r="L6556">
        <v>25</v>
      </c>
      <c r="M6556" t="s">
        <v>38</v>
      </c>
      <c r="N6556">
        <v>471</v>
      </c>
      <c r="O6556">
        <v>82</v>
      </c>
      <c r="P6556">
        <v>28</v>
      </c>
      <c r="Q6556">
        <v>20</v>
      </c>
      <c r="R6556">
        <v>27</v>
      </c>
      <c r="S6556">
        <v>9</v>
      </c>
      <c r="T6556">
        <v>0.2</v>
      </c>
      <c r="U6556">
        <v>310</v>
      </c>
      <c r="V6556">
        <v>1.92</v>
      </c>
      <c r="W6556">
        <v>0.2</v>
      </c>
      <c r="X6556">
        <v>7</v>
      </c>
      <c r="Y6556">
        <v>-2</v>
      </c>
      <c r="Z6556">
        <v>39</v>
      </c>
      <c r="AA6556">
        <v>1.3</v>
      </c>
      <c r="AB6556">
        <v>2</v>
      </c>
      <c r="AC6556">
        <v>985</v>
      </c>
      <c r="AD6556">
        <v>35</v>
      </c>
      <c r="AE6556">
        <v>2</v>
      </c>
      <c r="AF6556">
        <v>9.1999999999999993</v>
      </c>
      <c r="AG6556">
        <v>2.2999999999999998</v>
      </c>
      <c r="AH6556">
        <v>370</v>
      </c>
    </row>
    <row r="6557" spans="1:34" hidden="1" x14ac:dyDescent="0.25">
      <c r="A6557" t="s">
        <v>24948</v>
      </c>
      <c r="B6557" t="s">
        <v>24949</v>
      </c>
      <c r="C6557" s="1" t="str">
        <f t="shared" si="1059"/>
        <v>21:0628</v>
      </c>
      <c r="D6557" s="1" t="str">
        <f t="shared" si="1060"/>
        <v>21:0196</v>
      </c>
      <c r="E6557" t="s">
        <v>24946</v>
      </c>
      <c r="F6557" t="s">
        <v>24950</v>
      </c>
      <c r="H6557">
        <v>63.135986099999997</v>
      </c>
      <c r="I6557">
        <v>-140.5009704</v>
      </c>
      <c r="J6557" s="1" t="str">
        <f t="shared" si="1061"/>
        <v>NGR bulk stream sediment</v>
      </c>
      <c r="K6557" s="1" t="str">
        <f t="shared" si="1062"/>
        <v>&lt;177 micron (NGR)</v>
      </c>
      <c r="L6557">
        <v>25</v>
      </c>
      <c r="M6557" t="s">
        <v>47</v>
      </c>
      <c r="N6557">
        <v>472</v>
      </c>
      <c r="O6557">
        <v>77</v>
      </c>
      <c r="P6557">
        <v>28</v>
      </c>
      <c r="Q6557">
        <v>18</v>
      </c>
      <c r="R6557">
        <v>27</v>
      </c>
      <c r="S6557">
        <v>11</v>
      </c>
      <c r="T6557">
        <v>0.3</v>
      </c>
      <c r="U6557">
        <v>310</v>
      </c>
      <c r="V6557">
        <v>1.94</v>
      </c>
      <c r="W6557">
        <v>-0.2</v>
      </c>
      <c r="X6557">
        <v>8</v>
      </c>
      <c r="Y6557">
        <v>-2</v>
      </c>
      <c r="Z6557">
        <v>40</v>
      </c>
      <c r="AA6557">
        <v>1.3</v>
      </c>
      <c r="AB6557">
        <v>3</v>
      </c>
      <c r="AC6557">
        <v>981</v>
      </c>
      <c r="AD6557">
        <v>35</v>
      </c>
      <c r="AE6557">
        <v>2</v>
      </c>
      <c r="AF6557">
        <v>8.4</v>
      </c>
      <c r="AG6557">
        <v>2.6</v>
      </c>
      <c r="AH6557">
        <v>320</v>
      </c>
    </row>
    <row r="6558" spans="1:34" hidden="1" x14ac:dyDescent="0.25">
      <c r="A6558" t="s">
        <v>24951</v>
      </c>
      <c r="B6558" t="s">
        <v>24952</v>
      </c>
      <c r="C6558" s="1" t="str">
        <f t="shared" si="1059"/>
        <v>21:0628</v>
      </c>
      <c r="D6558" s="1" t="str">
        <f t="shared" si="1060"/>
        <v>21:0196</v>
      </c>
      <c r="E6558" t="s">
        <v>24946</v>
      </c>
      <c r="F6558" t="s">
        <v>24953</v>
      </c>
      <c r="H6558">
        <v>63.135986099999997</v>
      </c>
      <c r="I6558">
        <v>-140.5009704</v>
      </c>
      <c r="J6558" s="1" t="str">
        <f t="shared" si="1061"/>
        <v>NGR bulk stream sediment</v>
      </c>
      <c r="K6558" s="1" t="str">
        <f t="shared" si="1062"/>
        <v>&lt;177 micron (NGR)</v>
      </c>
      <c r="L6558">
        <v>25</v>
      </c>
      <c r="M6558" t="s">
        <v>51</v>
      </c>
      <c r="N6558">
        <v>473</v>
      </c>
      <c r="O6558">
        <v>86</v>
      </c>
      <c r="P6558">
        <v>31</v>
      </c>
      <c r="Q6558">
        <v>17</v>
      </c>
      <c r="R6558">
        <v>29</v>
      </c>
      <c r="S6558">
        <v>11</v>
      </c>
      <c r="T6558">
        <v>-0.2</v>
      </c>
      <c r="U6558">
        <v>320</v>
      </c>
      <c r="V6558">
        <v>2.2000000000000002</v>
      </c>
      <c r="W6558">
        <v>0.3</v>
      </c>
      <c r="X6558">
        <v>8</v>
      </c>
      <c r="Y6558">
        <v>-2</v>
      </c>
      <c r="Z6558">
        <v>41</v>
      </c>
      <c r="AA6558">
        <v>1.4</v>
      </c>
      <c r="AB6558">
        <v>4</v>
      </c>
      <c r="AC6558">
        <v>988</v>
      </c>
      <c r="AD6558">
        <v>35</v>
      </c>
      <c r="AE6558">
        <v>2</v>
      </c>
      <c r="AF6558">
        <v>9.6</v>
      </c>
      <c r="AG6558">
        <v>2.6</v>
      </c>
      <c r="AH6558">
        <v>330</v>
      </c>
    </row>
    <row r="6559" spans="1:34" hidden="1" x14ac:dyDescent="0.25">
      <c r="A6559" t="s">
        <v>24954</v>
      </c>
      <c r="B6559" t="s">
        <v>24955</v>
      </c>
      <c r="C6559" s="1" t="str">
        <f t="shared" si="1059"/>
        <v>21:0628</v>
      </c>
      <c r="D6559" s="1" t="str">
        <f t="shared" si="1060"/>
        <v>21:0196</v>
      </c>
      <c r="E6559" t="s">
        <v>24956</v>
      </c>
      <c r="F6559" t="s">
        <v>24957</v>
      </c>
      <c r="H6559">
        <v>63.180632699999997</v>
      </c>
      <c r="I6559">
        <v>-140.46990629999999</v>
      </c>
      <c r="J6559" s="1" t="str">
        <f t="shared" si="1061"/>
        <v>NGR bulk stream sediment</v>
      </c>
      <c r="K6559" s="1" t="str">
        <f t="shared" si="1062"/>
        <v>&lt;177 micron (NGR)</v>
      </c>
      <c r="L6559">
        <v>25</v>
      </c>
      <c r="M6559" t="s">
        <v>43</v>
      </c>
      <c r="N6559">
        <v>474</v>
      </c>
      <c r="O6559">
        <v>64</v>
      </c>
      <c r="P6559">
        <v>20</v>
      </c>
      <c r="Q6559">
        <v>6</v>
      </c>
      <c r="R6559">
        <v>23</v>
      </c>
      <c r="S6559">
        <v>7</v>
      </c>
      <c r="T6559">
        <v>0.3</v>
      </c>
      <c r="U6559">
        <v>240</v>
      </c>
      <c r="V6559">
        <v>1.84</v>
      </c>
      <c r="W6559">
        <v>-0.2</v>
      </c>
      <c r="X6559">
        <v>4</v>
      </c>
      <c r="Y6559">
        <v>-2</v>
      </c>
      <c r="Z6559">
        <v>37</v>
      </c>
      <c r="AA6559">
        <v>0.3</v>
      </c>
      <c r="AB6559">
        <v>5</v>
      </c>
      <c r="AC6559">
        <v>705</v>
      </c>
      <c r="AD6559">
        <v>25</v>
      </c>
      <c r="AE6559">
        <v>2</v>
      </c>
      <c r="AF6559">
        <v>4.4000000000000004</v>
      </c>
      <c r="AG6559">
        <v>2.2000000000000002</v>
      </c>
      <c r="AH6559">
        <v>320</v>
      </c>
    </row>
    <row r="6560" spans="1:34" hidden="1" x14ac:dyDescent="0.25">
      <c r="A6560" t="s">
        <v>24958</v>
      </c>
      <c r="B6560" t="s">
        <v>24959</v>
      </c>
      <c r="C6560" s="1" t="str">
        <f t="shared" si="1059"/>
        <v>21:0628</v>
      </c>
      <c r="D6560" s="1" t="str">
        <f t="shared" si="1060"/>
        <v>21:0196</v>
      </c>
      <c r="E6560" t="s">
        <v>24960</v>
      </c>
      <c r="F6560" t="s">
        <v>24961</v>
      </c>
      <c r="H6560">
        <v>63.1859027</v>
      </c>
      <c r="I6560">
        <v>-140.44908599999999</v>
      </c>
      <c r="J6560" s="1" t="str">
        <f t="shared" si="1061"/>
        <v>NGR bulk stream sediment</v>
      </c>
      <c r="K6560" s="1" t="str">
        <f t="shared" si="1062"/>
        <v>&lt;177 micron (NGR)</v>
      </c>
      <c r="L6560">
        <v>25</v>
      </c>
      <c r="M6560" t="s">
        <v>56</v>
      </c>
      <c r="N6560">
        <v>475</v>
      </c>
      <c r="O6560">
        <v>63</v>
      </c>
      <c r="P6560">
        <v>18</v>
      </c>
      <c r="Q6560">
        <v>9</v>
      </c>
      <c r="R6560">
        <v>18</v>
      </c>
      <c r="S6560">
        <v>10</v>
      </c>
      <c r="T6560">
        <v>-0.2</v>
      </c>
      <c r="U6560">
        <v>132</v>
      </c>
      <c r="V6560">
        <v>1.54</v>
      </c>
      <c r="W6560">
        <v>-0.2</v>
      </c>
      <c r="X6560">
        <v>3</v>
      </c>
      <c r="Y6560">
        <v>-2</v>
      </c>
      <c r="Z6560">
        <v>33</v>
      </c>
      <c r="AA6560">
        <v>0.3</v>
      </c>
      <c r="AB6560">
        <v>2</v>
      </c>
      <c r="AC6560">
        <v>860</v>
      </c>
      <c r="AD6560">
        <v>20</v>
      </c>
      <c r="AE6560">
        <v>2</v>
      </c>
      <c r="AF6560">
        <v>4.8</v>
      </c>
      <c r="AG6560">
        <v>3</v>
      </c>
      <c r="AH6560">
        <v>270</v>
      </c>
    </row>
    <row r="6561" spans="1:34" hidden="1" x14ac:dyDescent="0.25">
      <c r="A6561" t="s">
        <v>24962</v>
      </c>
      <c r="B6561" t="s">
        <v>24963</v>
      </c>
      <c r="C6561" s="1" t="str">
        <f t="shared" si="1059"/>
        <v>21:0628</v>
      </c>
      <c r="D6561" s="1" t="str">
        <f t="shared" si="1060"/>
        <v>21:0196</v>
      </c>
      <c r="E6561" t="s">
        <v>24964</v>
      </c>
      <c r="F6561" t="s">
        <v>24965</v>
      </c>
      <c r="H6561">
        <v>63.199700900000003</v>
      </c>
      <c r="I6561">
        <v>-140.46890110000001</v>
      </c>
      <c r="J6561" s="1" t="str">
        <f t="shared" si="1061"/>
        <v>NGR bulk stream sediment</v>
      </c>
      <c r="K6561" s="1" t="str">
        <f t="shared" si="1062"/>
        <v>&lt;177 micron (NGR)</v>
      </c>
      <c r="L6561">
        <v>25</v>
      </c>
      <c r="M6561" t="s">
        <v>61</v>
      </c>
      <c r="N6561">
        <v>476</v>
      </c>
      <c r="O6561">
        <v>83</v>
      </c>
      <c r="P6561">
        <v>26</v>
      </c>
      <c r="Q6561">
        <v>13</v>
      </c>
      <c r="R6561">
        <v>25</v>
      </c>
      <c r="S6561">
        <v>7</v>
      </c>
      <c r="T6561">
        <v>-0.2</v>
      </c>
      <c r="U6561">
        <v>240</v>
      </c>
      <c r="V6561">
        <v>2.4</v>
      </c>
      <c r="W6561">
        <v>-0.2</v>
      </c>
      <c r="X6561">
        <v>5</v>
      </c>
      <c r="Y6561">
        <v>-2</v>
      </c>
      <c r="Z6561">
        <v>45</v>
      </c>
      <c r="AA6561">
        <v>0.3</v>
      </c>
      <c r="AB6561">
        <v>2</v>
      </c>
      <c r="AC6561">
        <v>837</v>
      </c>
      <c r="AD6561">
        <v>35</v>
      </c>
      <c r="AE6561">
        <v>2</v>
      </c>
      <c r="AF6561">
        <v>13</v>
      </c>
      <c r="AG6561">
        <v>2.5</v>
      </c>
      <c r="AH6561">
        <v>270</v>
      </c>
    </row>
    <row r="6562" spans="1:34" hidden="1" x14ac:dyDescent="0.25">
      <c r="A6562" t="s">
        <v>24966</v>
      </c>
      <c r="B6562" t="s">
        <v>24967</v>
      </c>
      <c r="C6562" s="1" t="str">
        <f t="shared" si="1059"/>
        <v>21:0628</v>
      </c>
      <c r="D6562" s="1" t="str">
        <f t="shared" si="1060"/>
        <v>21:0196</v>
      </c>
      <c r="E6562" t="s">
        <v>24968</v>
      </c>
      <c r="F6562" t="s">
        <v>24969</v>
      </c>
      <c r="H6562">
        <v>63.214735400000002</v>
      </c>
      <c r="I6562">
        <v>-140.4644682</v>
      </c>
      <c r="J6562" s="1" t="str">
        <f t="shared" si="1061"/>
        <v>NGR bulk stream sediment</v>
      </c>
      <c r="K6562" s="1" t="str">
        <f t="shared" si="1062"/>
        <v>&lt;177 micron (NGR)</v>
      </c>
      <c r="L6562">
        <v>25</v>
      </c>
      <c r="M6562" t="s">
        <v>66</v>
      </c>
      <c r="N6562">
        <v>477</v>
      </c>
      <c r="O6562">
        <v>52</v>
      </c>
      <c r="P6562">
        <v>15</v>
      </c>
      <c r="Q6562">
        <v>7</v>
      </c>
      <c r="R6562">
        <v>21</v>
      </c>
      <c r="S6562">
        <v>9</v>
      </c>
      <c r="T6562">
        <v>-0.2</v>
      </c>
      <c r="U6562">
        <v>180</v>
      </c>
      <c r="V6562">
        <v>1.52</v>
      </c>
      <c r="W6562">
        <v>-0.2</v>
      </c>
      <c r="X6562">
        <v>3</v>
      </c>
      <c r="Y6562">
        <v>-2</v>
      </c>
      <c r="Z6562">
        <v>28</v>
      </c>
      <c r="AA6562">
        <v>0.5</v>
      </c>
      <c r="AB6562">
        <v>4</v>
      </c>
      <c r="AC6562">
        <v>600</v>
      </c>
      <c r="AD6562">
        <v>15</v>
      </c>
      <c r="AE6562">
        <v>2</v>
      </c>
      <c r="AF6562">
        <v>3.8</v>
      </c>
      <c r="AG6562">
        <v>3</v>
      </c>
      <c r="AH6562">
        <v>320</v>
      </c>
    </row>
    <row r="6563" spans="1:34" hidden="1" x14ac:dyDescent="0.25">
      <c r="A6563" t="s">
        <v>24970</v>
      </c>
      <c r="B6563" t="s">
        <v>24971</v>
      </c>
      <c r="C6563" s="1" t="str">
        <f t="shared" si="1059"/>
        <v>21:0628</v>
      </c>
      <c r="D6563" s="1" t="str">
        <f t="shared" si="1060"/>
        <v>21:0196</v>
      </c>
      <c r="E6563" t="s">
        <v>24972</v>
      </c>
      <c r="F6563" t="s">
        <v>24973</v>
      </c>
      <c r="H6563">
        <v>63.250363399999998</v>
      </c>
      <c r="I6563">
        <v>-140.37341950000001</v>
      </c>
      <c r="J6563" s="1" t="str">
        <f t="shared" si="1061"/>
        <v>NGR bulk stream sediment</v>
      </c>
      <c r="K6563" s="1" t="str">
        <f t="shared" si="1062"/>
        <v>&lt;177 micron (NGR)</v>
      </c>
      <c r="L6563">
        <v>25</v>
      </c>
      <c r="M6563" t="s">
        <v>76</v>
      </c>
      <c r="N6563">
        <v>478</v>
      </c>
      <c r="O6563">
        <v>63</v>
      </c>
      <c r="P6563">
        <v>18</v>
      </c>
      <c r="Q6563">
        <v>5</v>
      </c>
      <c r="R6563">
        <v>18</v>
      </c>
      <c r="S6563">
        <v>7</v>
      </c>
      <c r="T6563">
        <v>-0.2</v>
      </c>
      <c r="U6563">
        <v>190</v>
      </c>
      <c r="V6563">
        <v>1.76</v>
      </c>
      <c r="W6563">
        <v>-0.2</v>
      </c>
      <c r="X6563">
        <v>3</v>
      </c>
      <c r="Y6563">
        <v>-2</v>
      </c>
      <c r="Z6563">
        <v>33</v>
      </c>
      <c r="AA6563">
        <v>0.3</v>
      </c>
      <c r="AB6563">
        <v>2</v>
      </c>
      <c r="AC6563">
        <v>887</v>
      </c>
      <c r="AD6563">
        <v>30</v>
      </c>
      <c r="AE6563">
        <v>2</v>
      </c>
      <c r="AF6563">
        <v>4.5999999999999996</v>
      </c>
      <c r="AG6563">
        <v>2.4</v>
      </c>
      <c r="AH6563">
        <v>370</v>
      </c>
    </row>
    <row r="6564" spans="1:34" hidden="1" x14ac:dyDescent="0.25">
      <c r="A6564" t="s">
        <v>24974</v>
      </c>
      <c r="B6564" t="s">
        <v>24975</v>
      </c>
      <c r="C6564" s="1" t="str">
        <f t="shared" si="1059"/>
        <v>21:0628</v>
      </c>
      <c r="D6564" s="1" t="str">
        <f t="shared" si="1060"/>
        <v>21:0196</v>
      </c>
      <c r="E6564" t="s">
        <v>24976</v>
      </c>
      <c r="F6564" t="s">
        <v>24977</v>
      </c>
      <c r="H6564">
        <v>63.253655299999998</v>
      </c>
      <c r="I6564">
        <v>-140.3450076</v>
      </c>
      <c r="J6564" s="1" t="str">
        <f t="shared" si="1061"/>
        <v>NGR bulk stream sediment</v>
      </c>
      <c r="K6564" s="1" t="str">
        <f t="shared" si="1062"/>
        <v>&lt;177 micron (NGR)</v>
      </c>
      <c r="L6564">
        <v>25</v>
      </c>
      <c r="M6564" t="s">
        <v>81</v>
      </c>
      <c r="N6564">
        <v>479</v>
      </c>
      <c r="O6564">
        <v>72</v>
      </c>
      <c r="P6564">
        <v>22</v>
      </c>
      <c r="Q6564">
        <v>7</v>
      </c>
      <c r="R6564">
        <v>22</v>
      </c>
      <c r="S6564">
        <v>9</v>
      </c>
      <c r="T6564">
        <v>-0.2</v>
      </c>
      <c r="U6564">
        <v>220</v>
      </c>
      <c r="V6564">
        <v>1.76</v>
      </c>
      <c r="W6564">
        <v>0.2</v>
      </c>
      <c r="X6564">
        <v>4</v>
      </c>
      <c r="Y6564">
        <v>-2</v>
      </c>
      <c r="Z6564">
        <v>36</v>
      </c>
      <c r="AA6564">
        <v>0.2</v>
      </c>
      <c r="AB6564">
        <v>2</v>
      </c>
      <c r="AC6564">
        <v>936</v>
      </c>
      <c r="AD6564">
        <v>30</v>
      </c>
      <c r="AE6564">
        <v>2</v>
      </c>
      <c r="AF6564">
        <v>6.2</v>
      </c>
      <c r="AG6564">
        <v>2.9</v>
      </c>
      <c r="AH6564">
        <v>400</v>
      </c>
    </row>
    <row r="6565" spans="1:34" hidden="1" x14ac:dyDescent="0.25">
      <c r="A6565" t="s">
        <v>24978</v>
      </c>
      <c r="B6565" t="s">
        <v>24979</v>
      </c>
      <c r="C6565" s="1" t="str">
        <f t="shared" si="1059"/>
        <v>21:0628</v>
      </c>
      <c r="D6565" s="1" t="str">
        <f t="shared" si="1060"/>
        <v>21:0196</v>
      </c>
      <c r="E6565" t="s">
        <v>24980</v>
      </c>
      <c r="F6565" t="s">
        <v>24981</v>
      </c>
      <c r="H6565">
        <v>63.264888800000001</v>
      </c>
      <c r="I6565">
        <v>-140.30261340000001</v>
      </c>
      <c r="J6565" s="1" t="str">
        <f t="shared" si="1061"/>
        <v>NGR bulk stream sediment</v>
      </c>
      <c r="K6565" s="1" t="str">
        <f t="shared" si="1062"/>
        <v>&lt;177 micron (NGR)</v>
      </c>
      <c r="L6565">
        <v>25</v>
      </c>
      <c r="M6565" t="s">
        <v>86</v>
      </c>
      <c r="N6565">
        <v>480</v>
      </c>
      <c r="O6565">
        <v>73</v>
      </c>
      <c r="P6565">
        <v>38</v>
      </c>
      <c r="Q6565">
        <v>11</v>
      </c>
      <c r="R6565">
        <v>17</v>
      </c>
      <c r="S6565">
        <v>5</v>
      </c>
      <c r="T6565">
        <v>-0.2</v>
      </c>
      <c r="U6565">
        <v>150</v>
      </c>
      <c r="V6565">
        <v>1.1399999999999999</v>
      </c>
      <c r="W6565">
        <v>0.4</v>
      </c>
      <c r="X6565">
        <v>2</v>
      </c>
      <c r="Y6565">
        <v>-2</v>
      </c>
      <c r="Z6565">
        <v>26</v>
      </c>
      <c r="AA6565">
        <v>0.4</v>
      </c>
      <c r="AB6565">
        <v>4</v>
      </c>
      <c r="AC6565">
        <v>505</v>
      </c>
      <c r="AD6565">
        <v>85</v>
      </c>
      <c r="AE6565">
        <v>2</v>
      </c>
      <c r="AF6565">
        <v>48</v>
      </c>
      <c r="AG6565">
        <v>2</v>
      </c>
      <c r="AH6565">
        <v>250</v>
      </c>
    </row>
    <row r="6566" spans="1:34" hidden="1" x14ac:dyDescent="0.25">
      <c r="A6566" t="s">
        <v>24982</v>
      </c>
      <c r="B6566" t="s">
        <v>24983</v>
      </c>
      <c r="C6566" s="1" t="str">
        <f t="shared" si="1059"/>
        <v>21:0628</v>
      </c>
      <c r="D6566" s="1" t="str">
        <f t="shared" si="1060"/>
        <v>21:0196</v>
      </c>
      <c r="E6566" t="s">
        <v>24984</v>
      </c>
      <c r="F6566" t="s">
        <v>24985</v>
      </c>
      <c r="H6566">
        <v>63.3148962</v>
      </c>
      <c r="I6566">
        <v>-140.25066760000001</v>
      </c>
      <c r="J6566" s="1" t="str">
        <f t="shared" si="1061"/>
        <v>NGR bulk stream sediment</v>
      </c>
      <c r="K6566" s="1" t="str">
        <f t="shared" si="1062"/>
        <v>&lt;177 micron (NGR)</v>
      </c>
      <c r="L6566">
        <v>25</v>
      </c>
      <c r="M6566" t="s">
        <v>91</v>
      </c>
      <c r="N6566">
        <v>481</v>
      </c>
      <c r="O6566">
        <v>67</v>
      </c>
      <c r="P6566">
        <v>14</v>
      </c>
      <c r="Q6566">
        <v>7</v>
      </c>
      <c r="R6566">
        <v>11</v>
      </c>
      <c r="S6566">
        <v>7</v>
      </c>
      <c r="T6566">
        <v>-0.2</v>
      </c>
      <c r="U6566">
        <v>220</v>
      </c>
      <c r="V6566">
        <v>1.64</v>
      </c>
      <c r="W6566">
        <v>-0.2</v>
      </c>
      <c r="X6566">
        <v>3</v>
      </c>
      <c r="Y6566">
        <v>-2</v>
      </c>
      <c r="Z6566">
        <v>36</v>
      </c>
      <c r="AA6566">
        <v>0.2</v>
      </c>
      <c r="AB6566">
        <v>2</v>
      </c>
      <c r="AC6566">
        <v>841</v>
      </c>
      <c r="AD6566">
        <v>25</v>
      </c>
      <c r="AE6566">
        <v>2</v>
      </c>
      <c r="AF6566">
        <v>3.6</v>
      </c>
      <c r="AG6566">
        <v>2.5</v>
      </c>
      <c r="AH6566">
        <v>370</v>
      </c>
    </row>
    <row r="6567" spans="1:34" hidden="1" x14ac:dyDescent="0.25">
      <c r="A6567" t="s">
        <v>24986</v>
      </c>
      <c r="B6567" t="s">
        <v>24987</v>
      </c>
      <c r="C6567" s="1" t="str">
        <f t="shared" si="1059"/>
        <v>21:0628</v>
      </c>
      <c r="D6567" s="1" t="str">
        <f t="shared" si="1060"/>
        <v>21:0196</v>
      </c>
      <c r="E6567" t="s">
        <v>24988</v>
      </c>
      <c r="F6567" t="s">
        <v>24989</v>
      </c>
      <c r="H6567">
        <v>63.335544599999999</v>
      </c>
      <c r="I6567">
        <v>-140.23976390000001</v>
      </c>
      <c r="J6567" s="1" t="str">
        <f t="shared" si="1061"/>
        <v>NGR bulk stream sediment</v>
      </c>
      <c r="K6567" s="1" t="str">
        <f t="shared" si="1062"/>
        <v>&lt;177 micron (NGR)</v>
      </c>
      <c r="L6567">
        <v>25</v>
      </c>
      <c r="M6567" t="s">
        <v>96</v>
      </c>
      <c r="N6567">
        <v>482</v>
      </c>
      <c r="O6567">
        <v>78</v>
      </c>
      <c r="P6567">
        <v>18</v>
      </c>
      <c r="Q6567">
        <v>8</v>
      </c>
      <c r="R6567">
        <v>18</v>
      </c>
      <c r="S6567">
        <v>12</v>
      </c>
      <c r="T6567">
        <v>-0.2</v>
      </c>
      <c r="U6567">
        <v>240</v>
      </c>
      <c r="V6567">
        <v>1.9</v>
      </c>
      <c r="W6567">
        <v>-0.2</v>
      </c>
      <c r="X6567">
        <v>4</v>
      </c>
      <c r="Y6567">
        <v>-2</v>
      </c>
      <c r="Z6567">
        <v>38</v>
      </c>
      <c r="AA6567">
        <v>0.4</v>
      </c>
      <c r="AB6567">
        <v>2</v>
      </c>
      <c r="AC6567">
        <v>977</v>
      </c>
      <c r="AD6567">
        <v>20</v>
      </c>
      <c r="AE6567">
        <v>2</v>
      </c>
      <c r="AF6567">
        <v>7</v>
      </c>
      <c r="AG6567">
        <v>2.8</v>
      </c>
      <c r="AH6567">
        <v>360</v>
      </c>
    </row>
    <row r="6568" spans="1:34" hidden="1" x14ac:dyDescent="0.25">
      <c r="A6568" t="s">
        <v>24990</v>
      </c>
      <c r="B6568" t="s">
        <v>24991</v>
      </c>
      <c r="C6568" s="1" t="str">
        <f t="shared" si="1059"/>
        <v>21:0628</v>
      </c>
      <c r="D6568" s="1" t="str">
        <f t="shared" si="1060"/>
        <v>21:0196</v>
      </c>
      <c r="E6568" t="s">
        <v>24992</v>
      </c>
      <c r="F6568" t="s">
        <v>24993</v>
      </c>
      <c r="H6568">
        <v>63.330063000000003</v>
      </c>
      <c r="I6568">
        <v>-140.22844599999999</v>
      </c>
      <c r="J6568" s="1" t="str">
        <f t="shared" si="1061"/>
        <v>NGR bulk stream sediment</v>
      </c>
      <c r="K6568" s="1" t="str">
        <f t="shared" si="1062"/>
        <v>&lt;177 micron (NGR)</v>
      </c>
      <c r="L6568">
        <v>25</v>
      </c>
      <c r="M6568" t="s">
        <v>101</v>
      </c>
      <c r="N6568">
        <v>483</v>
      </c>
      <c r="O6568">
        <v>73</v>
      </c>
      <c r="P6568">
        <v>19</v>
      </c>
      <c r="Q6568">
        <v>8</v>
      </c>
      <c r="R6568">
        <v>16</v>
      </c>
      <c r="S6568">
        <v>9</v>
      </c>
      <c r="T6568">
        <v>-0.2</v>
      </c>
      <c r="U6568">
        <v>210</v>
      </c>
      <c r="V6568">
        <v>1.9</v>
      </c>
      <c r="W6568">
        <v>-0.2</v>
      </c>
      <c r="X6568">
        <v>3</v>
      </c>
      <c r="Y6568">
        <v>-2</v>
      </c>
      <c r="Z6568">
        <v>38</v>
      </c>
      <c r="AA6568">
        <v>0.2</v>
      </c>
      <c r="AB6568">
        <v>1</v>
      </c>
      <c r="AC6568">
        <v>864</v>
      </c>
      <c r="AD6568">
        <v>25</v>
      </c>
      <c r="AE6568">
        <v>2</v>
      </c>
      <c r="AF6568">
        <v>5.2</v>
      </c>
      <c r="AG6568">
        <v>2.6</v>
      </c>
      <c r="AH6568">
        <v>340</v>
      </c>
    </row>
    <row r="6569" spans="1:34" hidden="1" x14ac:dyDescent="0.25">
      <c r="A6569" t="s">
        <v>24994</v>
      </c>
      <c r="B6569" t="s">
        <v>24995</v>
      </c>
      <c r="C6569" s="1" t="str">
        <f t="shared" si="1059"/>
        <v>21:0628</v>
      </c>
      <c r="D6569" s="1" t="str">
        <f>HYPERLINK("http://geochem.nrcan.gc.ca/cdogs/content/svy/svy_e.htm", "")</f>
        <v/>
      </c>
      <c r="G6569" s="1" t="str">
        <f>HYPERLINK("http://geochem.nrcan.gc.ca/cdogs/content/cr_/cr_00078_e.htm", "78")</f>
        <v>78</v>
      </c>
      <c r="J6569" t="s">
        <v>69</v>
      </c>
      <c r="K6569" t="s">
        <v>70</v>
      </c>
      <c r="L6569">
        <v>25</v>
      </c>
      <c r="M6569" t="s">
        <v>71</v>
      </c>
      <c r="N6569">
        <v>484</v>
      </c>
      <c r="O6569">
        <v>87</v>
      </c>
      <c r="P6569">
        <v>33</v>
      </c>
      <c r="Q6569">
        <v>17</v>
      </c>
      <c r="R6569">
        <v>221</v>
      </c>
      <c r="S6569">
        <v>23</v>
      </c>
      <c r="T6569">
        <v>-0.2</v>
      </c>
      <c r="U6569">
        <v>360</v>
      </c>
      <c r="V6569">
        <v>2.4</v>
      </c>
      <c r="W6569">
        <v>0.6</v>
      </c>
      <c r="X6569">
        <v>19</v>
      </c>
      <c r="Y6569">
        <v>2</v>
      </c>
      <c r="Z6569">
        <v>38</v>
      </c>
      <c r="AA6569">
        <v>0.2</v>
      </c>
      <c r="AB6569">
        <v>6</v>
      </c>
      <c r="AC6569">
        <v>699</v>
      </c>
      <c r="AD6569">
        <v>20</v>
      </c>
      <c r="AE6569">
        <v>8</v>
      </c>
      <c r="AF6569">
        <v>1.2</v>
      </c>
      <c r="AG6569">
        <v>11.6</v>
      </c>
      <c r="AH6569">
        <v>660</v>
      </c>
    </row>
    <row r="6570" spans="1:34" hidden="1" x14ac:dyDescent="0.25">
      <c r="A6570" t="s">
        <v>24996</v>
      </c>
      <c r="B6570" t="s">
        <v>24997</v>
      </c>
      <c r="C6570" s="1" t="str">
        <f t="shared" si="1059"/>
        <v>21:0628</v>
      </c>
      <c r="D6570" s="1" t="str">
        <f t="shared" ref="D6570:D6580" si="1063">HYPERLINK("http://geochem.nrcan.gc.ca/cdogs/content/svy/svy210196_e.htm", "21:0196")</f>
        <v>21:0196</v>
      </c>
      <c r="E6570" t="s">
        <v>24998</v>
      </c>
      <c r="F6570" t="s">
        <v>24999</v>
      </c>
      <c r="H6570">
        <v>63.3384839</v>
      </c>
      <c r="I6570">
        <v>-140.1835347</v>
      </c>
      <c r="J6570" s="1" t="str">
        <f t="shared" ref="J6570:J6580" si="1064">HYPERLINK("http://geochem.nrcan.gc.ca/cdogs/content/kwd/kwd020030_e.htm", "NGR bulk stream sediment")</f>
        <v>NGR bulk stream sediment</v>
      </c>
      <c r="K6570" s="1" t="str">
        <f t="shared" ref="K6570:K6580" si="1065">HYPERLINK("http://geochem.nrcan.gc.ca/cdogs/content/kwd/kwd080006_e.htm", "&lt;177 micron (NGR)")</f>
        <v>&lt;177 micron (NGR)</v>
      </c>
      <c r="L6570">
        <v>25</v>
      </c>
      <c r="M6570" t="s">
        <v>106</v>
      </c>
      <c r="N6570">
        <v>485</v>
      </c>
      <c r="O6570">
        <v>68</v>
      </c>
      <c r="P6570">
        <v>17</v>
      </c>
      <c r="Q6570">
        <v>6</v>
      </c>
      <c r="R6570">
        <v>14</v>
      </c>
      <c r="S6570">
        <v>11</v>
      </c>
      <c r="T6570">
        <v>-0.2</v>
      </c>
      <c r="U6570">
        <v>230</v>
      </c>
      <c r="V6570">
        <v>1.9</v>
      </c>
      <c r="W6570">
        <v>0.2</v>
      </c>
      <c r="X6570">
        <v>4</v>
      </c>
      <c r="Y6570">
        <v>-2</v>
      </c>
      <c r="Z6570">
        <v>37</v>
      </c>
      <c r="AA6570">
        <v>-0.2</v>
      </c>
      <c r="AB6570">
        <v>5</v>
      </c>
      <c r="AC6570">
        <v>759</v>
      </c>
      <c r="AD6570">
        <v>80</v>
      </c>
      <c r="AE6570">
        <v>2</v>
      </c>
      <c r="AF6570">
        <v>4</v>
      </c>
      <c r="AG6570">
        <v>2.6</v>
      </c>
      <c r="AH6570">
        <v>340</v>
      </c>
    </row>
    <row r="6571" spans="1:34" hidden="1" x14ac:dyDescent="0.25">
      <c r="A6571" t="s">
        <v>25000</v>
      </c>
      <c r="B6571" t="s">
        <v>25001</v>
      </c>
      <c r="C6571" s="1" t="str">
        <f t="shared" si="1059"/>
        <v>21:0628</v>
      </c>
      <c r="D6571" s="1" t="str">
        <f t="shared" si="1063"/>
        <v>21:0196</v>
      </c>
      <c r="E6571" t="s">
        <v>25002</v>
      </c>
      <c r="F6571" t="s">
        <v>25003</v>
      </c>
      <c r="H6571">
        <v>63.357061399999999</v>
      </c>
      <c r="I6571">
        <v>-140.21375</v>
      </c>
      <c r="J6571" s="1" t="str">
        <f t="shared" si="1064"/>
        <v>NGR bulk stream sediment</v>
      </c>
      <c r="K6571" s="1" t="str">
        <f t="shared" si="1065"/>
        <v>&lt;177 micron (NGR)</v>
      </c>
      <c r="L6571">
        <v>25</v>
      </c>
      <c r="M6571" t="s">
        <v>111</v>
      </c>
      <c r="N6571">
        <v>486</v>
      </c>
      <c r="O6571">
        <v>87</v>
      </c>
      <c r="P6571">
        <v>20</v>
      </c>
      <c r="Q6571">
        <v>9</v>
      </c>
      <c r="R6571">
        <v>21</v>
      </c>
      <c r="S6571">
        <v>9</v>
      </c>
      <c r="T6571">
        <v>-0.2</v>
      </c>
      <c r="U6571">
        <v>360</v>
      </c>
      <c r="V6571">
        <v>2.4500000000000002</v>
      </c>
      <c r="W6571">
        <v>0.2</v>
      </c>
      <c r="X6571">
        <v>6</v>
      </c>
      <c r="Y6571">
        <v>-2</v>
      </c>
      <c r="Z6571">
        <v>42</v>
      </c>
      <c r="AA6571">
        <v>0.2</v>
      </c>
      <c r="AB6571">
        <v>5</v>
      </c>
      <c r="AC6571">
        <v>1120</v>
      </c>
      <c r="AD6571">
        <v>30</v>
      </c>
      <c r="AE6571">
        <v>2</v>
      </c>
      <c r="AF6571">
        <v>11</v>
      </c>
      <c r="AG6571">
        <v>2.4</v>
      </c>
      <c r="AH6571">
        <v>365</v>
      </c>
    </row>
    <row r="6572" spans="1:34" hidden="1" x14ac:dyDescent="0.25">
      <c r="A6572" t="s">
        <v>25004</v>
      </c>
      <c r="B6572" t="s">
        <v>25005</v>
      </c>
      <c r="C6572" s="1" t="str">
        <f t="shared" si="1059"/>
        <v>21:0628</v>
      </c>
      <c r="D6572" s="1" t="str">
        <f t="shared" si="1063"/>
        <v>21:0196</v>
      </c>
      <c r="E6572" t="s">
        <v>25006</v>
      </c>
      <c r="F6572" t="s">
        <v>25007</v>
      </c>
      <c r="H6572">
        <v>63.376624700000001</v>
      </c>
      <c r="I6572">
        <v>-140.089122</v>
      </c>
      <c r="J6572" s="1" t="str">
        <f t="shared" si="1064"/>
        <v>NGR bulk stream sediment</v>
      </c>
      <c r="K6572" s="1" t="str">
        <f t="shared" si="1065"/>
        <v>&lt;177 micron (NGR)</v>
      </c>
      <c r="L6572">
        <v>25</v>
      </c>
      <c r="M6572" t="s">
        <v>116</v>
      </c>
      <c r="N6572">
        <v>487</v>
      </c>
      <c r="O6572">
        <v>69</v>
      </c>
      <c r="P6572">
        <v>23</v>
      </c>
      <c r="Q6572">
        <v>9</v>
      </c>
      <c r="R6572">
        <v>22</v>
      </c>
      <c r="S6572">
        <v>6</v>
      </c>
      <c r="T6572">
        <v>-0.2</v>
      </c>
      <c r="U6572">
        <v>250</v>
      </c>
      <c r="V6572">
        <v>1.6</v>
      </c>
      <c r="W6572">
        <v>-0.2</v>
      </c>
      <c r="X6572">
        <v>5</v>
      </c>
      <c r="Y6572">
        <v>-2</v>
      </c>
      <c r="Z6572">
        <v>32</v>
      </c>
      <c r="AA6572">
        <v>-0.2</v>
      </c>
      <c r="AB6572">
        <v>2</v>
      </c>
      <c r="AC6572">
        <v>939</v>
      </c>
      <c r="AD6572">
        <v>35</v>
      </c>
      <c r="AE6572">
        <v>2</v>
      </c>
      <c r="AF6572">
        <v>5</v>
      </c>
      <c r="AG6572">
        <v>3</v>
      </c>
      <c r="AH6572">
        <v>360</v>
      </c>
    </row>
    <row r="6573" spans="1:34" hidden="1" x14ac:dyDescent="0.25">
      <c r="A6573" t="s">
        <v>25008</v>
      </c>
      <c r="B6573" t="s">
        <v>25009</v>
      </c>
      <c r="C6573" s="1" t="str">
        <f t="shared" si="1059"/>
        <v>21:0628</v>
      </c>
      <c r="D6573" s="1" t="str">
        <f t="shared" si="1063"/>
        <v>21:0196</v>
      </c>
      <c r="E6573" t="s">
        <v>25010</v>
      </c>
      <c r="F6573" t="s">
        <v>25011</v>
      </c>
      <c r="H6573">
        <v>63.413093799999999</v>
      </c>
      <c r="I6573">
        <v>-140.1299017</v>
      </c>
      <c r="J6573" s="1" t="str">
        <f t="shared" si="1064"/>
        <v>NGR bulk stream sediment</v>
      </c>
      <c r="K6573" s="1" t="str">
        <f t="shared" si="1065"/>
        <v>&lt;177 micron (NGR)</v>
      </c>
      <c r="L6573">
        <v>25</v>
      </c>
      <c r="M6573" t="s">
        <v>121</v>
      </c>
      <c r="N6573">
        <v>488</v>
      </c>
      <c r="O6573">
        <v>64</v>
      </c>
      <c r="P6573">
        <v>19</v>
      </c>
      <c r="Q6573">
        <v>6</v>
      </c>
      <c r="R6573">
        <v>18</v>
      </c>
      <c r="S6573">
        <v>9</v>
      </c>
      <c r="T6573">
        <v>-0.2</v>
      </c>
      <c r="U6573">
        <v>210</v>
      </c>
      <c r="V6573">
        <v>1.5</v>
      </c>
      <c r="W6573">
        <v>0.2</v>
      </c>
      <c r="X6573">
        <v>6</v>
      </c>
      <c r="Y6573">
        <v>-2</v>
      </c>
      <c r="Z6573">
        <v>29</v>
      </c>
      <c r="AA6573">
        <v>-0.2</v>
      </c>
      <c r="AB6573">
        <v>3</v>
      </c>
      <c r="AC6573">
        <v>872</v>
      </c>
      <c r="AD6573">
        <v>100</v>
      </c>
      <c r="AE6573">
        <v>2</v>
      </c>
      <c r="AF6573">
        <v>3.2</v>
      </c>
      <c r="AG6573">
        <v>3.2</v>
      </c>
      <c r="AH6573">
        <v>320</v>
      </c>
    </row>
    <row r="6574" spans="1:34" hidden="1" x14ac:dyDescent="0.25">
      <c r="A6574" t="s">
        <v>25012</v>
      </c>
      <c r="B6574" t="s">
        <v>25013</v>
      </c>
      <c r="C6574" s="1" t="str">
        <f t="shared" si="1059"/>
        <v>21:0628</v>
      </c>
      <c r="D6574" s="1" t="str">
        <f t="shared" si="1063"/>
        <v>21:0196</v>
      </c>
      <c r="E6574" t="s">
        <v>25014</v>
      </c>
      <c r="F6574" t="s">
        <v>25015</v>
      </c>
      <c r="H6574">
        <v>63.423653799999997</v>
      </c>
      <c r="I6574">
        <v>-140.012978</v>
      </c>
      <c r="J6574" s="1" t="str">
        <f t="shared" si="1064"/>
        <v>NGR bulk stream sediment</v>
      </c>
      <c r="K6574" s="1" t="str">
        <f t="shared" si="1065"/>
        <v>&lt;177 micron (NGR)</v>
      </c>
      <c r="L6574">
        <v>25</v>
      </c>
      <c r="M6574" t="s">
        <v>126</v>
      </c>
      <c r="N6574">
        <v>489</v>
      </c>
      <c r="O6574">
        <v>72</v>
      </c>
      <c r="P6574">
        <v>16</v>
      </c>
      <c r="Q6574">
        <v>4</v>
      </c>
      <c r="R6574">
        <v>16</v>
      </c>
      <c r="S6574">
        <v>10</v>
      </c>
      <c r="T6574">
        <v>-0.2</v>
      </c>
      <c r="U6574">
        <v>280</v>
      </c>
      <c r="V6574">
        <v>1.92</v>
      </c>
      <c r="W6574">
        <v>-0.2</v>
      </c>
      <c r="X6574">
        <v>3</v>
      </c>
      <c r="Y6574">
        <v>-2</v>
      </c>
      <c r="Z6574">
        <v>40</v>
      </c>
      <c r="AA6574">
        <v>2</v>
      </c>
      <c r="AB6574">
        <v>3</v>
      </c>
      <c r="AC6574">
        <v>766</v>
      </c>
      <c r="AD6574">
        <v>25</v>
      </c>
      <c r="AE6574">
        <v>2</v>
      </c>
      <c r="AF6574">
        <v>6.2</v>
      </c>
      <c r="AG6574">
        <v>2.9</v>
      </c>
      <c r="AH6574">
        <v>370</v>
      </c>
    </row>
    <row r="6575" spans="1:34" hidden="1" x14ac:dyDescent="0.25">
      <c r="A6575" t="s">
        <v>25016</v>
      </c>
      <c r="B6575" t="s">
        <v>25017</v>
      </c>
      <c r="C6575" s="1" t="str">
        <f t="shared" si="1059"/>
        <v>21:0628</v>
      </c>
      <c r="D6575" s="1" t="str">
        <f t="shared" si="1063"/>
        <v>21:0196</v>
      </c>
      <c r="E6575" t="s">
        <v>25018</v>
      </c>
      <c r="F6575" t="s">
        <v>25019</v>
      </c>
      <c r="H6575">
        <v>63.1253089</v>
      </c>
      <c r="I6575">
        <v>-140.0231867</v>
      </c>
      <c r="J6575" s="1" t="str">
        <f t="shared" si="1064"/>
        <v>NGR bulk stream sediment</v>
      </c>
      <c r="K6575" s="1" t="str">
        <f t="shared" si="1065"/>
        <v>&lt;177 micron (NGR)</v>
      </c>
      <c r="L6575">
        <v>25</v>
      </c>
      <c r="M6575" t="s">
        <v>131</v>
      </c>
      <c r="N6575">
        <v>490</v>
      </c>
      <c r="O6575">
        <v>60</v>
      </c>
      <c r="P6575">
        <v>21</v>
      </c>
      <c r="Q6575">
        <v>6</v>
      </c>
      <c r="R6575">
        <v>22</v>
      </c>
      <c r="S6575">
        <v>7</v>
      </c>
      <c r="T6575">
        <v>-0.2</v>
      </c>
      <c r="U6575">
        <v>200</v>
      </c>
      <c r="V6575">
        <v>1.52</v>
      </c>
      <c r="W6575">
        <v>-0.2</v>
      </c>
      <c r="X6575">
        <v>3</v>
      </c>
      <c r="Y6575">
        <v>-2</v>
      </c>
      <c r="Z6575">
        <v>33</v>
      </c>
      <c r="AA6575">
        <v>0.4</v>
      </c>
      <c r="AB6575">
        <v>2</v>
      </c>
      <c r="AC6575">
        <v>857</v>
      </c>
      <c r="AD6575">
        <v>35</v>
      </c>
      <c r="AE6575">
        <v>2</v>
      </c>
      <c r="AF6575">
        <v>16</v>
      </c>
      <c r="AG6575">
        <v>6.4</v>
      </c>
      <c r="AH6575">
        <v>290</v>
      </c>
    </row>
    <row r="6576" spans="1:34" hidden="1" x14ac:dyDescent="0.25">
      <c r="A6576" t="s">
        <v>25020</v>
      </c>
      <c r="B6576" t="s">
        <v>25021</v>
      </c>
      <c r="C6576" s="1" t="str">
        <f t="shared" si="1059"/>
        <v>21:0628</v>
      </c>
      <c r="D6576" s="1" t="str">
        <f t="shared" si="1063"/>
        <v>21:0196</v>
      </c>
      <c r="E6576" t="s">
        <v>25022</v>
      </c>
      <c r="F6576" t="s">
        <v>25023</v>
      </c>
      <c r="H6576">
        <v>63.3055801</v>
      </c>
      <c r="I6576">
        <v>-140.02598280000001</v>
      </c>
      <c r="J6576" s="1" t="str">
        <f t="shared" si="1064"/>
        <v>NGR bulk stream sediment</v>
      </c>
      <c r="K6576" s="1" t="str">
        <f t="shared" si="1065"/>
        <v>&lt;177 micron (NGR)</v>
      </c>
      <c r="L6576">
        <v>26</v>
      </c>
      <c r="M6576" t="s">
        <v>212</v>
      </c>
      <c r="N6576">
        <v>491</v>
      </c>
      <c r="O6576">
        <v>68</v>
      </c>
      <c r="P6576">
        <v>17</v>
      </c>
      <c r="Q6576">
        <v>6</v>
      </c>
      <c r="R6576">
        <v>16</v>
      </c>
      <c r="S6576">
        <v>9</v>
      </c>
      <c r="T6576">
        <v>-0.2</v>
      </c>
      <c r="U6576">
        <v>180</v>
      </c>
      <c r="V6576">
        <v>1.58</v>
      </c>
      <c r="W6576">
        <v>-0.2</v>
      </c>
      <c r="X6576">
        <v>3</v>
      </c>
      <c r="Y6576">
        <v>-2</v>
      </c>
      <c r="Z6576">
        <v>32</v>
      </c>
      <c r="AA6576">
        <v>0.3</v>
      </c>
      <c r="AB6576">
        <v>2</v>
      </c>
      <c r="AC6576">
        <v>882</v>
      </c>
      <c r="AD6576">
        <v>25</v>
      </c>
      <c r="AE6576">
        <v>2</v>
      </c>
      <c r="AF6576">
        <v>5</v>
      </c>
      <c r="AG6576">
        <v>3.4</v>
      </c>
      <c r="AH6576">
        <v>320</v>
      </c>
    </row>
    <row r="6577" spans="1:34" hidden="1" x14ac:dyDescent="0.25">
      <c r="A6577" t="s">
        <v>25024</v>
      </c>
      <c r="B6577" t="s">
        <v>25025</v>
      </c>
      <c r="C6577" s="1" t="str">
        <f t="shared" si="1059"/>
        <v>21:0628</v>
      </c>
      <c r="D6577" s="1" t="str">
        <f t="shared" si="1063"/>
        <v>21:0196</v>
      </c>
      <c r="E6577" t="s">
        <v>25026</v>
      </c>
      <c r="F6577" t="s">
        <v>25027</v>
      </c>
      <c r="H6577">
        <v>63.130626700000001</v>
      </c>
      <c r="I6577">
        <v>-140.10126729999999</v>
      </c>
      <c r="J6577" s="1" t="str">
        <f t="shared" si="1064"/>
        <v>NGR bulk stream sediment</v>
      </c>
      <c r="K6577" s="1" t="str">
        <f t="shared" si="1065"/>
        <v>&lt;177 micron (NGR)</v>
      </c>
      <c r="L6577">
        <v>26</v>
      </c>
      <c r="M6577" t="s">
        <v>217</v>
      </c>
      <c r="N6577">
        <v>492</v>
      </c>
      <c r="O6577">
        <v>78</v>
      </c>
      <c r="P6577">
        <v>13</v>
      </c>
      <c r="Q6577">
        <v>11</v>
      </c>
      <c r="R6577">
        <v>16</v>
      </c>
      <c r="S6577">
        <v>10</v>
      </c>
      <c r="T6577">
        <v>-0.2</v>
      </c>
      <c r="U6577">
        <v>245</v>
      </c>
      <c r="V6577">
        <v>2.7</v>
      </c>
      <c r="W6577">
        <v>-0.2</v>
      </c>
      <c r="X6577">
        <v>2</v>
      </c>
      <c r="Y6577">
        <v>-2</v>
      </c>
      <c r="Z6577">
        <v>34</v>
      </c>
      <c r="AA6577">
        <v>0.2</v>
      </c>
      <c r="AB6577">
        <v>5</v>
      </c>
      <c r="AC6577">
        <v>808</v>
      </c>
      <c r="AD6577">
        <v>30</v>
      </c>
      <c r="AE6577">
        <v>2</v>
      </c>
      <c r="AF6577">
        <v>6</v>
      </c>
      <c r="AG6577">
        <v>6.1</v>
      </c>
      <c r="AH6577">
        <v>660</v>
      </c>
    </row>
    <row r="6578" spans="1:34" hidden="1" x14ac:dyDescent="0.25">
      <c r="A6578" t="s">
        <v>25028</v>
      </c>
      <c r="B6578" t="s">
        <v>25029</v>
      </c>
      <c r="C6578" s="1" t="str">
        <f t="shared" si="1059"/>
        <v>21:0628</v>
      </c>
      <c r="D6578" s="1" t="str">
        <f t="shared" si="1063"/>
        <v>21:0196</v>
      </c>
      <c r="E6578" t="s">
        <v>25026</v>
      </c>
      <c r="F6578" t="s">
        <v>25030</v>
      </c>
      <c r="H6578">
        <v>63.130626700000001</v>
      </c>
      <c r="I6578">
        <v>-140.10126729999999</v>
      </c>
      <c r="J6578" s="1" t="str">
        <f t="shared" si="1064"/>
        <v>NGR bulk stream sediment</v>
      </c>
      <c r="K6578" s="1" t="str">
        <f t="shared" si="1065"/>
        <v>&lt;177 micron (NGR)</v>
      </c>
      <c r="L6578">
        <v>26</v>
      </c>
      <c r="M6578" t="s">
        <v>221</v>
      </c>
      <c r="N6578">
        <v>493</v>
      </c>
      <c r="O6578">
        <v>81</v>
      </c>
      <c r="P6578">
        <v>13</v>
      </c>
      <c r="Q6578">
        <v>9</v>
      </c>
      <c r="R6578">
        <v>17</v>
      </c>
      <c r="S6578">
        <v>12</v>
      </c>
      <c r="T6578">
        <v>-0.2</v>
      </c>
      <c r="U6578">
        <v>280</v>
      </c>
      <c r="V6578">
        <v>2.6</v>
      </c>
      <c r="W6578">
        <v>-0.2</v>
      </c>
      <c r="X6578">
        <v>2</v>
      </c>
      <c r="Y6578">
        <v>-2</v>
      </c>
      <c r="Z6578">
        <v>36</v>
      </c>
      <c r="AA6578">
        <v>-0.2</v>
      </c>
      <c r="AB6578">
        <v>5</v>
      </c>
      <c r="AC6578">
        <v>766</v>
      </c>
      <c r="AD6578">
        <v>40</v>
      </c>
      <c r="AE6578">
        <v>2</v>
      </c>
      <c r="AF6578">
        <v>4.5999999999999996</v>
      </c>
      <c r="AG6578">
        <v>6.9</v>
      </c>
      <c r="AH6578">
        <v>680</v>
      </c>
    </row>
    <row r="6579" spans="1:34" hidden="1" x14ac:dyDescent="0.25">
      <c r="A6579" t="s">
        <v>25031</v>
      </c>
      <c r="B6579" t="s">
        <v>25032</v>
      </c>
      <c r="C6579" s="1" t="str">
        <f t="shared" si="1059"/>
        <v>21:0628</v>
      </c>
      <c r="D6579" s="1" t="str">
        <f t="shared" si="1063"/>
        <v>21:0196</v>
      </c>
      <c r="E6579" t="s">
        <v>25033</v>
      </c>
      <c r="F6579" t="s">
        <v>25034</v>
      </c>
      <c r="H6579">
        <v>63.141530600000003</v>
      </c>
      <c r="I6579">
        <v>-140.1842968</v>
      </c>
      <c r="J6579" s="1" t="str">
        <f t="shared" si="1064"/>
        <v>NGR bulk stream sediment</v>
      </c>
      <c r="K6579" s="1" t="str">
        <f t="shared" si="1065"/>
        <v>&lt;177 micron (NGR)</v>
      </c>
      <c r="L6579">
        <v>26</v>
      </c>
      <c r="M6579" t="s">
        <v>43</v>
      </c>
      <c r="N6579">
        <v>494</v>
      </c>
      <c r="O6579">
        <v>71</v>
      </c>
      <c r="P6579">
        <v>12</v>
      </c>
      <c r="Q6579">
        <v>8</v>
      </c>
      <c r="R6579">
        <v>15</v>
      </c>
      <c r="S6579">
        <v>7</v>
      </c>
      <c r="T6579">
        <v>-0.2</v>
      </c>
      <c r="U6579">
        <v>190</v>
      </c>
      <c r="V6579">
        <v>1.92</v>
      </c>
      <c r="W6579">
        <v>-0.2</v>
      </c>
      <c r="X6579">
        <v>2</v>
      </c>
      <c r="Y6579">
        <v>-2</v>
      </c>
      <c r="Z6579">
        <v>27</v>
      </c>
      <c r="AA6579">
        <v>0.2</v>
      </c>
      <c r="AB6579">
        <v>2</v>
      </c>
      <c r="AC6579">
        <v>723</v>
      </c>
      <c r="AD6579">
        <v>45</v>
      </c>
      <c r="AE6579">
        <v>2</v>
      </c>
      <c r="AF6579">
        <v>4</v>
      </c>
      <c r="AG6579">
        <v>4.9000000000000004</v>
      </c>
      <c r="AH6579">
        <v>580</v>
      </c>
    </row>
    <row r="6580" spans="1:34" hidden="1" x14ac:dyDescent="0.25">
      <c r="A6580" t="s">
        <v>25035</v>
      </c>
      <c r="B6580" t="s">
        <v>25036</v>
      </c>
      <c r="C6580" s="1" t="str">
        <f t="shared" si="1059"/>
        <v>21:0628</v>
      </c>
      <c r="D6580" s="1" t="str">
        <f t="shared" si="1063"/>
        <v>21:0196</v>
      </c>
      <c r="E6580" t="s">
        <v>25037</v>
      </c>
      <c r="F6580" t="s">
        <v>25038</v>
      </c>
      <c r="H6580">
        <v>63.145917900000001</v>
      </c>
      <c r="I6580">
        <v>-140.3167229</v>
      </c>
      <c r="J6580" s="1" t="str">
        <f t="shared" si="1064"/>
        <v>NGR bulk stream sediment</v>
      </c>
      <c r="K6580" s="1" t="str">
        <f t="shared" si="1065"/>
        <v>&lt;177 micron (NGR)</v>
      </c>
      <c r="L6580">
        <v>26</v>
      </c>
      <c r="M6580" t="s">
        <v>56</v>
      </c>
      <c r="N6580">
        <v>495</v>
      </c>
      <c r="O6580">
        <v>49</v>
      </c>
      <c r="P6580">
        <v>19</v>
      </c>
      <c r="Q6580">
        <v>3</v>
      </c>
      <c r="R6580">
        <v>22</v>
      </c>
      <c r="S6580">
        <v>9</v>
      </c>
      <c r="T6580">
        <v>-0.2</v>
      </c>
      <c r="U6580">
        <v>230</v>
      </c>
      <c r="V6580">
        <v>1.58</v>
      </c>
      <c r="W6580">
        <v>-0.2</v>
      </c>
      <c r="X6580">
        <v>4</v>
      </c>
      <c r="Y6580">
        <v>-2</v>
      </c>
      <c r="Z6580">
        <v>33</v>
      </c>
      <c r="AA6580">
        <v>1.1000000000000001</v>
      </c>
      <c r="AB6580">
        <v>5</v>
      </c>
      <c r="AC6580">
        <v>607</v>
      </c>
      <c r="AD6580">
        <v>25</v>
      </c>
      <c r="AE6580">
        <v>2</v>
      </c>
      <c r="AF6580">
        <v>4.2</v>
      </c>
      <c r="AG6580">
        <v>2.6</v>
      </c>
      <c r="AH6580">
        <v>300</v>
      </c>
    </row>
    <row r="6581" spans="1:34" hidden="1" x14ac:dyDescent="0.25">
      <c r="A6581" t="s">
        <v>25039</v>
      </c>
      <c r="B6581" t="s">
        <v>25040</v>
      </c>
      <c r="C6581" s="1" t="str">
        <f t="shared" si="1059"/>
        <v>21:0628</v>
      </c>
      <c r="D6581" s="1" t="str">
        <f>HYPERLINK("http://geochem.nrcan.gc.ca/cdogs/content/svy/svy_e.htm", "")</f>
        <v/>
      </c>
      <c r="G6581" s="1" t="str">
        <f>HYPERLINK("http://geochem.nrcan.gc.ca/cdogs/content/cr_/cr_00077_e.htm", "77")</f>
        <v>77</v>
      </c>
      <c r="J6581" t="s">
        <v>69</v>
      </c>
      <c r="K6581" t="s">
        <v>70</v>
      </c>
      <c r="L6581">
        <v>26</v>
      </c>
      <c r="M6581" t="s">
        <v>71</v>
      </c>
      <c r="N6581">
        <v>496</v>
      </c>
      <c r="O6581">
        <v>128</v>
      </c>
      <c r="P6581">
        <v>52</v>
      </c>
      <c r="Q6581">
        <v>29</v>
      </c>
      <c r="R6581">
        <v>289</v>
      </c>
      <c r="S6581">
        <v>27</v>
      </c>
      <c r="T6581">
        <v>0.2</v>
      </c>
      <c r="U6581">
        <v>470</v>
      </c>
      <c r="V6581">
        <v>2.8</v>
      </c>
      <c r="W6581">
        <v>0.5</v>
      </c>
      <c r="X6581">
        <v>21</v>
      </c>
      <c r="Y6581">
        <v>3</v>
      </c>
      <c r="Z6581">
        <v>52</v>
      </c>
      <c r="AA6581">
        <v>0.3</v>
      </c>
      <c r="AB6581">
        <v>10</v>
      </c>
      <c r="AC6581">
        <v>737</v>
      </c>
      <c r="AD6581">
        <v>35</v>
      </c>
      <c r="AE6581">
        <v>10</v>
      </c>
      <c r="AF6581">
        <v>2.2000000000000002</v>
      </c>
      <c r="AG6581">
        <v>18.2</v>
      </c>
      <c r="AH6581">
        <v>580</v>
      </c>
    </row>
    <row r="6582" spans="1:34" hidden="1" x14ac:dyDescent="0.25">
      <c r="A6582" t="s">
        <v>25041</v>
      </c>
      <c r="B6582" t="s">
        <v>25042</v>
      </c>
      <c r="C6582" s="1" t="str">
        <f t="shared" si="1059"/>
        <v>21:0628</v>
      </c>
      <c r="D6582" s="1" t="str">
        <f t="shared" ref="D6582:D6597" si="1066">HYPERLINK("http://geochem.nrcan.gc.ca/cdogs/content/svy/svy210196_e.htm", "21:0196")</f>
        <v>21:0196</v>
      </c>
      <c r="E6582" t="s">
        <v>25043</v>
      </c>
      <c r="F6582" t="s">
        <v>25044</v>
      </c>
      <c r="H6582">
        <v>63.1639695</v>
      </c>
      <c r="I6582">
        <v>-140.2684673</v>
      </c>
      <c r="J6582" s="1" t="str">
        <f t="shared" ref="J6582:J6597" si="1067">HYPERLINK("http://geochem.nrcan.gc.ca/cdogs/content/kwd/kwd020030_e.htm", "NGR bulk stream sediment")</f>
        <v>NGR bulk stream sediment</v>
      </c>
      <c r="K6582" s="1" t="str">
        <f t="shared" ref="K6582:K6597" si="1068">HYPERLINK("http://geochem.nrcan.gc.ca/cdogs/content/kwd/kwd080006_e.htm", "&lt;177 micron (NGR)")</f>
        <v>&lt;177 micron (NGR)</v>
      </c>
      <c r="L6582">
        <v>26</v>
      </c>
      <c r="M6582" t="s">
        <v>61</v>
      </c>
      <c r="N6582">
        <v>497</v>
      </c>
      <c r="O6582">
        <v>36</v>
      </c>
      <c r="P6582">
        <v>106</v>
      </c>
      <c r="Q6582">
        <v>2</v>
      </c>
      <c r="R6582">
        <v>18</v>
      </c>
      <c r="S6582">
        <v>2</v>
      </c>
      <c r="T6582">
        <v>0.3</v>
      </c>
      <c r="U6582">
        <v>220</v>
      </c>
      <c r="V6582">
        <v>0.64</v>
      </c>
      <c r="W6582">
        <v>0.2</v>
      </c>
      <c r="X6582">
        <v>6</v>
      </c>
      <c r="Y6582">
        <v>-2</v>
      </c>
      <c r="Z6582">
        <v>9</v>
      </c>
      <c r="AA6582">
        <v>0.4</v>
      </c>
      <c r="AB6582">
        <v>-1</v>
      </c>
      <c r="AC6582">
        <v>261</v>
      </c>
      <c r="AD6582">
        <v>145</v>
      </c>
      <c r="AE6582">
        <v>2</v>
      </c>
      <c r="AF6582">
        <v>78.599999999999994</v>
      </c>
      <c r="AG6582">
        <v>1.7</v>
      </c>
      <c r="AH6582">
        <v>80</v>
      </c>
    </row>
    <row r="6583" spans="1:34" hidden="1" x14ac:dyDescent="0.25">
      <c r="A6583" t="s">
        <v>25045</v>
      </c>
      <c r="B6583" t="s">
        <v>25046</v>
      </c>
      <c r="C6583" s="1" t="str">
        <f t="shared" si="1059"/>
        <v>21:0628</v>
      </c>
      <c r="D6583" s="1" t="str">
        <f t="shared" si="1066"/>
        <v>21:0196</v>
      </c>
      <c r="E6583" t="s">
        <v>25047</v>
      </c>
      <c r="F6583" t="s">
        <v>25048</v>
      </c>
      <c r="H6583">
        <v>63.228925199999999</v>
      </c>
      <c r="I6583">
        <v>-140.16117819999999</v>
      </c>
      <c r="J6583" s="1" t="str">
        <f t="shared" si="1067"/>
        <v>NGR bulk stream sediment</v>
      </c>
      <c r="K6583" s="1" t="str">
        <f t="shared" si="1068"/>
        <v>&lt;177 micron (NGR)</v>
      </c>
      <c r="L6583">
        <v>26</v>
      </c>
      <c r="M6583" t="s">
        <v>66</v>
      </c>
      <c r="N6583">
        <v>498</v>
      </c>
      <c r="O6583">
        <v>58</v>
      </c>
      <c r="P6583">
        <v>21</v>
      </c>
      <c r="Q6583">
        <v>4</v>
      </c>
      <c r="R6583">
        <v>23</v>
      </c>
      <c r="S6583">
        <v>7</v>
      </c>
      <c r="T6583">
        <v>-0.2</v>
      </c>
      <c r="U6583">
        <v>170</v>
      </c>
      <c r="V6583">
        <v>1.68</v>
      </c>
      <c r="W6583">
        <v>-0.2</v>
      </c>
      <c r="X6583">
        <v>3</v>
      </c>
      <c r="Y6583">
        <v>-2</v>
      </c>
      <c r="Z6583">
        <v>36</v>
      </c>
      <c r="AA6583">
        <v>0.2</v>
      </c>
      <c r="AB6583">
        <v>5</v>
      </c>
      <c r="AC6583">
        <v>727</v>
      </c>
      <c r="AD6583">
        <v>30</v>
      </c>
      <c r="AE6583">
        <v>2</v>
      </c>
      <c r="AF6583">
        <v>14.4</v>
      </c>
      <c r="AG6583">
        <v>2.2999999999999998</v>
      </c>
      <c r="AH6583">
        <v>300</v>
      </c>
    </row>
    <row r="6584" spans="1:34" hidden="1" x14ac:dyDescent="0.25">
      <c r="A6584" t="s">
        <v>25049</v>
      </c>
      <c r="B6584" t="s">
        <v>25050</v>
      </c>
      <c r="C6584" s="1" t="str">
        <f t="shared" si="1059"/>
        <v>21:0628</v>
      </c>
      <c r="D6584" s="1" t="str">
        <f t="shared" si="1066"/>
        <v>21:0196</v>
      </c>
      <c r="E6584" t="s">
        <v>25051</v>
      </c>
      <c r="F6584" t="s">
        <v>25052</v>
      </c>
      <c r="H6584">
        <v>63.256693800000001</v>
      </c>
      <c r="I6584">
        <v>-140.09059619999999</v>
      </c>
      <c r="J6584" s="1" t="str">
        <f t="shared" si="1067"/>
        <v>NGR bulk stream sediment</v>
      </c>
      <c r="K6584" s="1" t="str">
        <f t="shared" si="1068"/>
        <v>&lt;177 micron (NGR)</v>
      </c>
      <c r="L6584">
        <v>26</v>
      </c>
      <c r="M6584" t="s">
        <v>76</v>
      </c>
      <c r="N6584">
        <v>499</v>
      </c>
      <c r="O6584">
        <v>52</v>
      </c>
      <c r="P6584">
        <v>14</v>
      </c>
      <c r="Q6584">
        <v>6</v>
      </c>
      <c r="R6584">
        <v>18</v>
      </c>
      <c r="S6584">
        <v>10</v>
      </c>
      <c r="T6584">
        <v>-0.2</v>
      </c>
      <c r="U6584">
        <v>160</v>
      </c>
      <c r="V6584">
        <v>1.52</v>
      </c>
      <c r="W6584">
        <v>-0.2</v>
      </c>
      <c r="X6584">
        <v>2</v>
      </c>
      <c r="Y6584">
        <v>-2</v>
      </c>
      <c r="Z6584">
        <v>34</v>
      </c>
      <c r="AA6584">
        <v>0.2</v>
      </c>
      <c r="AB6584">
        <v>3</v>
      </c>
      <c r="AC6584">
        <v>688</v>
      </c>
      <c r="AD6584">
        <v>25</v>
      </c>
      <c r="AE6584">
        <v>2</v>
      </c>
      <c r="AF6584">
        <v>3.4</v>
      </c>
      <c r="AG6584">
        <v>2.8</v>
      </c>
      <c r="AH6584">
        <v>240</v>
      </c>
    </row>
    <row r="6585" spans="1:34" hidden="1" x14ac:dyDescent="0.25">
      <c r="A6585" t="s">
        <v>25053</v>
      </c>
      <c r="B6585" t="s">
        <v>25054</v>
      </c>
      <c r="C6585" s="1" t="str">
        <f t="shared" si="1059"/>
        <v>21:0628</v>
      </c>
      <c r="D6585" s="1" t="str">
        <f t="shared" si="1066"/>
        <v>21:0196</v>
      </c>
      <c r="E6585" t="s">
        <v>25055</v>
      </c>
      <c r="F6585" t="s">
        <v>25056</v>
      </c>
      <c r="H6585">
        <v>63.253385299999998</v>
      </c>
      <c r="I6585">
        <v>-140.10535909999999</v>
      </c>
      <c r="J6585" s="1" t="str">
        <f t="shared" si="1067"/>
        <v>NGR bulk stream sediment</v>
      </c>
      <c r="K6585" s="1" t="str">
        <f t="shared" si="1068"/>
        <v>&lt;177 micron (NGR)</v>
      </c>
      <c r="L6585">
        <v>26</v>
      </c>
      <c r="M6585" t="s">
        <v>81</v>
      </c>
      <c r="N6585">
        <v>500</v>
      </c>
      <c r="O6585">
        <v>58</v>
      </c>
      <c r="P6585">
        <v>16</v>
      </c>
      <c r="Q6585">
        <v>6</v>
      </c>
      <c r="R6585">
        <v>18</v>
      </c>
      <c r="S6585">
        <v>9</v>
      </c>
      <c r="T6585">
        <v>-0.2</v>
      </c>
      <c r="U6585">
        <v>220</v>
      </c>
      <c r="V6585">
        <v>1.58</v>
      </c>
      <c r="W6585">
        <v>-0.2</v>
      </c>
      <c r="X6585">
        <v>3</v>
      </c>
      <c r="Y6585">
        <v>-2</v>
      </c>
      <c r="Z6585">
        <v>34</v>
      </c>
      <c r="AA6585">
        <v>-0.2</v>
      </c>
      <c r="AB6585">
        <v>2</v>
      </c>
      <c r="AC6585">
        <v>737</v>
      </c>
      <c r="AD6585">
        <v>30</v>
      </c>
      <c r="AE6585">
        <v>2</v>
      </c>
      <c r="AF6585">
        <v>4.5999999999999996</v>
      </c>
      <c r="AG6585">
        <v>3.2</v>
      </c>
      <c r="AH6585">
        <v>320</v>
      </c>
    </row>
    <row r="6586" spans="1:34" hidden="1" x14ac:dyDescent="0.25">
      <c r="A6586" t="s">
        <v>25057</v>
      </c>
      <c r="B6586" t="s">
        <v>25058</v>
      </c>
      <c r="C6586" s="1" t="str">
        <f t="shared" si="1059"/>
        <v>21:0628</v>
      </c>
      <c r="D6586" s="1" t="str">
        <f t="shared" si="1066"/>
        <v>21:0196</v>
      </c>
      <c r="E6586" t="s">
        <v>25059</v>
      </c>
      <c r="F6586" t="s">
        <v>25060</v>
      </c>
      <c r="H6586">
        <v>63.279939599999999</v>
      </c>
      <c r="I6586">
        <v>-140.03438410000001</v>
      </c>
      <c r="J6586" s="1" t="str">
        <f t="shared" si="1067"/>
        <v>NGR bulk stream sediment</v>
      </c>
      <c r="K6586" s="1" t="str">
        <f t="shared" si="1068"/>
        <v>&lt;177 micron (NGR)</v>
      </c>
      <c r="L6586">
        <v>26</v>
      </c>
      <c r="M6586" t="s">
        <v>86</v>
      </c>
      <c r="N6586">
        <v>501</v>
      </c>
      <c r="O6586">
        <v>70</v>
      </c>
      <c r="P6586">
        <v>21</v>
      </c>
      <c r="Q6586">
        <v>7</v>
      </c>
      <c r="R6586">
        <v>18</v>
      </c>
      <c r="S6586">
        <v>8</v>
      </c>
      <c r="T6586">
        <v>-0.2</v>
      </c>
      <c r="U6586">
        <v>270</v>
      </c>
      <c r="V6586">
        <v>1.88</v>
      </c>
      <c r="W6586">
        <v>-0.2</v>
      </c>
      <c r="X6586">
        <v>3</v>
      </c>
      <c r="Y6586">
        <v>-2</v>
      </c>
      <c r="Z6586">
        <v>37</v>
      </c>
      <c r="AA6586">
        <v>0.3</v>
      </c>
      <c r="AB6586">
        <v>4</v>
      </c>
      <c r="AC6586">
        <v>843</v>
      </c>
      <c r="AD6586">
        <v>40</v>
      </c>
      <c r="AE6586">
        <v>2</v>
      </c>
      <c r="AF6586">
        <v>7.2</v>
      </c>
      <c r="AG6586">
        <v>3.7</v>
      </c>
      <c r="AH6586">
        <v>250</v>
      </c>
    </row>
    <row r="6587" spans="1:34" hidden="1" x14ac:dyDescent="0.25">
      <c r="A6587" t="s">
        <v>25061</v>
      </c>
      <c r="B6587" t="s">
        <v>25062</v>
      </c>
      <c r="C6587" s="1" t="str">
        <f t="shared" si="1059"/>
        <v>21:0628</v>
      </c>
      <c r="D6587" s="1" t="str">
        <f t="shared" si="1066"/>
        <v>21:0196</v>
      </c>
      <c r="E6587" t="s">
        <v>25063</v>
      </c>
      <c r="F6587" t="s">
        <v>25064</v>
      </c>
      <c r="H6587">
        <v>63.284538599999998</v>
      </c>
      <c r="I6587">
        <v>-140.0243207</v>
      </c>
      <c r="J6587" s="1" t="str">
        <f t="shared" si="1067"/>
        <v>NGR bulk stream sediment</v>
      </c>
      <c r="K6587" s="1" t="str">
        <f t="shared" si="1068"/>
        <v>&lt;177 micron (NGR)</v>
      </c>
      <c r="L6587">
        <v>26</v>
      </c>
      <c r="M6587" t="s">
        <v>91</v>
      </c>
      <c r="N6587">
        <v>502</v>
      </c>
      <c r="O6587">
        <v>68</v>
      </c>
      <c r="P6587">
        <v>18</v>
      </c>
      <c r="Q6587">
        <v>7</v>
      </c>
      <c r="R6587">
        <v>21</v>
      </c>
      <c r="S6587">
        <v>8</v>
      </c>
      <c r="T6587">
        <v>0.2</v>
      </c>
      <c r="U6587">
        <v>170</v>
      </c>
      <c r="V6587">
        <v>1.72</v>
      </c>
      <c r="W6587">
        <v>-0.2</v>
      </c>
      <c r="X6587">
        <v>3</v>
      </c>
      <c r="Y6587">
        <v>-2</v>
      </c>
      <c r="Z6587">
        <v>34</v>
      </c>
      <c r="AA6587">
        <v>-0.2</v>
      </c>
      <c r="AB6587">
        <v>3</v>
      </c>
      <c r="AC6587">
        <v>843</v>
      </c>
      <c r="AD6587">
        <v>35</v>
      </c>
      <c r="AE6587">
        <v>2</v>
      </c>
      <c r="AF6587">
        <v>5.2</v>
      </c>
      <c r="AG6587">
        <v>3</v>
      </c>
      <c r="AH6587">
        <v>320</v>
      </c>
    </row>
    <row r="6588" spans="1:34" hidden="1" x14ac:dyDescent="0.25">
      <c r="A6588" t="s">
        <v>25065</v>
      </c>
      <c r="B6588" t="s">
        <v>25066</v>
      </c>
      <c r="C6588" s="1" t="str">
        <f t="shared" si="1059"/>
        <v>21:0628</v>
      </c>
      <c r="D6588" s="1" t="str">
        <f t="shared" si="1066"/>
        <v>21:0196</v>
      </c>
      <c r="E6588" t="s">
        <v>25022</v>
      </c>
      <c r="F6588" t="s">
        <v>25067</v>
      </c>
      <c r="H6588">
        <v>63.3055801</v>
      </c>
      <c r="I6588">
        <v>-140.02598280000001</v>
      </c>
      <c r="J6588" s="1" t="str">
        <f t="shared" si="1067"/>
        <v>NGR bulk stream sediment</v>
      </c>
      <c r="K6588" s="1" t="str">
        <f t="shared" si="1068"/>
        <v>&lt;177 micron (NGR)</v>
      </c>
      <c r="L6588">
        <v>26</v>
      </c>
      <c r="M6588" t="s">
        <v>261</v>
      </c>
      <c r="N6588">
        <v>503</v>
      </c>
      <c r="O6588">
        <v>72</v>
      </c>
      <c r="P6588">
        <v>17</v>
      </c>
      <c r="Q6588">
        <v>8</v>
      </c>
      <c r="R6588">
        <v>17</v>
      </c>
      <c r="S6588">
        <v>7</v>
      </c>
      <c r="T6588">
        <v>-0.2</v>
      </c>
      <c r="U6588">
        <v>205</v>
      </c>
      <c r="V6588">
        <v>1.66</v>
      </c>
      <c r="W6588">
        <v>0.2</v>
      </c>
      <c r="X6588">
        <v>3</v>
      </c>
      <c r="Y6588">
        <v>-2</v>
      </c>
      <c r="Z6588">
        <v>41</v>
      </c>
      <c r="AA6588">
        <v>0.4</v>
      </c>
      <c r="AB6588">
        <v>2</v>
      </c>
      <c r="AC6588">
        <v>985</v>
      </c>
      <c r="AD6588">
        <v>25</v>
      </c>
      <c r="AE6588">
        <v>2</v>
      </c>
      <c r="AF6588">
        <v>6</v>
      </c>
      <c r="AG6588">
        <v>4.0999999999999996</v>
      </c>
      <c r="AH6588">
        <v>350</v>
      </c>
    </row>
    <row r="6589" spans="1:34" hidden="1" x14ac:dyDescent="0.25">
      <c r="A6589" t="s">
        <v>25068</v>
      </c>
      <c r="B6589" t="s">
        <v>25069</v>
      </c>
      <c r="C6589" s="1" t="str">
        <f t="shared" si="1059"/>
        <v>21:0628</v>
      </c>
      <c r="D6589" s="1" t="str">
        <f t="shared" si="1066"/>
        <v>21:0196</v>
      </c>
      <c r="E6589" t="s">
        <v>25070</v>
      </c>
      <c r="F6589" t="s">
        <v>25071</v>
      </c>
      <c r="H6589">
        <v>63.305309100000002</v>
      </c>
      <c r="I6589">
        <v>-140.04031800000001</v>
      </c>
      <c r="J6589" s="1" t="str">
        <f t="shared" si="1067"/>
        <v>NGR bulk stream sediment</v>
      </c>
      <c r="K6589" s="1" t="str">
        <f t="shared" si="1068"/>
        <v>&lt;177 micron (NGR)</v>
      </c>
      <c r="L6589">
        <v>26</v>
      </c>
      <c r="M6589" t="s">
        <v>96</v>
      </c>
      <c r="N6589">
        <v>504</v>
      </c>
      <c r="O6589">
        <v>61</v>
      </c>
      <c r="P6589">
        <v>15</v>
      </c>
      <c r="Q6589">
        <v>10</v>
      </c>
      <c r="R6589">
        <v>21</v>
      </c>
      <c r="S6589">
        <v>7</v>
      </c>
      <c r="T6589">
        <v>-0.2</v>
      </c>
      <c r="U6589">
        <v>190</v>
      </c>
      <c r="V6589">
        <v>1.58</v>
      </c>
      <c r="W6589">
        <v>-0.2</v>
      </c>
      <c r="X6589">
        <v>3</v>
      </c>
      <c r="Y6589">
        <v>-2</v>
      </c>
      <c r="Z6589">
        <v>33</v>
      </c>
      <c r="AA6589">
        <v>0.4</v>
      </c>
      <c r="AB6589">
        <v>2</v>
      </c>
      <c r="AC6589">
        <v>795</v>
      </c>
      <c r="AD6589">
        <v>20</v>
      </c>
      <c r="AE6589">
        <v>2</v>
      </c>
      <c r="AF6589">
        <v>4.2</v>
      </c>
      <c r="AG6589">
        <v>2.7</v>
      </c>
      <c r="AH6589">
        <v>300</v>
      </c>
    </row>
    <row r="6590" spans="1:34" hidden="1" x14ac:dyDescent="0.25">
      <c r="A6590" t="s">
        <v>25072</v>
      </c>
      <c r="B6590" t="s">
        <v>25073</v>
      </c>
      <c r="C6590" s="1" t="str">
        <f t="shared" si="1059"/>
        <v>21:0628</v>
      </c>
      <c r="D6590" s="1" t="str">
        <f t="shared" si="1066"/>
        <v>21:0196</v>
      </c>
      <c r="E6590" t="s">
        <v>25074</v>
      </c>
      <c r="F6590" t="s">
        <v>25075</v>
      </c>
      <c r="H6590">
        <v>63.321544699999997</v>
      </c>
      <c r="I6590">
        <v>-140.01114860000001</v>
      </c>
      <c r="J6590" s="1" t="str">
        <f t="shared" si="1067"/>
        <v>NGR bulk stream sediment</v>
      </c>
      <c r="K6590" s="1" t="str">
        <f t="shared" si="1068"/>
        <v>&lt;177 micron (NGR)</v>
      </c>
      <c r="L6590">
        <v>26</v>
      </c>
      <c r="M6590" t="s">
        <v>101</v>
      </c>
      <c r="N6590">
        <v>505</v>
      </c>
      <c r="O6590">
        <v>66</v>
      </c>
      <c r="P6590">
        <v>18</v>
      </c>
      <c r="Q6590">
        <v>10</v>
      </c>
      <c r="R6590">
        <v>18</v>
      </c>
      <c r="S6590">
        <v>7</v>
      </c>
      <c r="T6590">
        <v>-0.2</v>
      </c>
      <c r="U6590">
        <v>270</v>
      </c>
      <c r="V6590">
        <v>1.84</v>
      </c>
      <c r="W6590">
        <v>-0.2</v>
      </c>
      <c r="X6590">
        <v>4</v>
      </c>
      <c r="Y6590">
        <v>-2</v>
      </c>
      <c r="Z6590">
        <v>45</v>
      </c>
      <c r="AA6590">
        <v>0.7</v>
      </c>
      <c r="AB6590">
        <v>3</v>
      </c>
      <c r="AC6590">
        <v>835</v>
      </c>
      <c r="AD6590">
        <v>30</v>
      </c>
      <c r="AE6590">
        <v>2</v>
      </c>
      <c r="AF6590">
        <v>8</v>
      </c>
      <c r="AG6590">
        <v>4</v>
      </c>
      <c r="AH6590">
        <v>260</v>
      </c>
    </row>
    <row r="6591" spans="1:34" hidden="1" x14ac:dyDescent="0.25">
      <c r="A6591" t="s">
        <v>25076</v>
      </c>
      <c r="B6591" t="s">
        <v>25077</v>
      </c>
      <c r="C6591" s="1" t="str">
        <f t="shared" si="1059"/>
        <v>21:0628</v>
      </c>
      <c r="D6591" s="1" t="str">
        <f t="shared" si="1066"/>
        <v>21:0196</v>
      </c>
      <c r="E6591" t="s">
        <v>25078</v>
      </c>
      <c r="F6591" t="s">
        <v>25079</v>
      </c>
      <c r="H6591">
        <v>63.580699299999999</v>
      </c>
      <c r="I6591">
        <v>-140.01632369999999</v>
      </c>
      <c r="J6591" s="1" t="str">
        <f t="shared" si="1067"/>
        <v>NGR bulk stream sediment</v>
      </c>
      <c r="K6591" s="1" t="str">
        <f t="shared" si="1068"/>
        <v>&lt;177 micron (NGR)</v>
      </c>
      <c r="L6591">
        <v>26</v>
      </c>
      <c r="M6591" t="s">
        <v>106</v>
      </c>
      <c r="N6591">
        <v>506</v>
      </c>
      <c r="O6591">
        <v>85</v>
      </c>
      <c r="P6591">
        <v>17</v>
      </c>
      <c r="Q6591">
        <v>11</v>
      </c>
      <c r="R6591">
        <v>23</v>
      </c>
      <c r="S6591">
        <v>8</v>
      </c>
      <c r="T6591">
        <v>-0.2</v>
      </c>
      <c r="U6591">
        <v>290</v>
      </c>
      <c r="V6591">
        <v>1.76</v>
      </c>
      <c r="W6591">
        <v>-0.2</v>
      </c>
      <c r="X6591">
        <v>10</v>
      </c>
      <c r="Y6591">
        <v>-2</v>
      </c>
      <c r="Z6591">
        <v>31</v>
      </c>
      <c r="AA6591">
        <v>-0.2</v>
      </c>
      <c r="AB6591">
        <v>3</v>
      </c>
      <c r="AC6591">
        <v>1030</v>
      </c>
      <c r="AD6591">
        <v>35</v>
      </c>
      <c r="AE6591">
        <v>2</v>
      </c>
      <c r="AF6591">
        <v>3.2</v>
      </c>
      <c r="AG6591">
        <v>3</v>
      </c>
      <c r="AH6591">
        <v>310</v>
      </c>
    </row>
    <row r="6592" spans="1:34" hidden="1" x14ac:dyDescent="0.25">
      <c r="A6592" t="s">
        <v>25080</v>
      </c>
      <c r="B6592" t="s">
        <v>25081</v>
      </c>
      <c r="C6592" s="1" t="str">
        <f t="shared" si="1059"/>
        <v>21:0628</v>
      </c>
      <c r="D6592" s="1" t="str">
        <f t="shared" si="1066"/>
        <v>21:0196</v>
      </c>
      <c r="E6592" t="s">
        <v>25082</v>
      </c>
      <c r="F6592" t="s">
        <v>25083</v>
      </c>
      <c r="H6592">
        <v>63.2719764</v>
      </c>
      <c r="I6592">
        <v>-140.00926000000001</v>
      </c>
      <c r="J6592" s="1" t="str">
        <f t="shared" si="1067"/>
        <v>NGR bulk stream sediment</v>
      </c>
      <c r="K6592" s="1" t="str">
        <f t="shared" si="1068"/>
        <v>&lt;177 micron (NGR)</v>
      </c>
      <c r="L6592">
        <v>26</v>
      </c>
      <c r="M6592" t="s">
        <v>111</v>
      </c>
      <c r="N6592">
        <v>507</v>
      </c>
      <c r="O6592">
        <v>75</v>
      </c>
      <c r="P6592">
        <v>16</v>
      </c>
      <c r="Q6592">
        <v>11</v>
      </c>
      <c r="R6592">
        <v>15</v>
      </c>
      <c r="S6592">
        <v>9</v>
      </c>
      <c r="T6592">
        <v>-0.2</v>
      </c>
      <c r="U6592">
        <v>270</v>
      </c>
      <c r="V6592">
        <v>1.92</v>
      </c>
      <c r="W6592">
        <v>-0.2</v>
      </c>
      <c r="X6592">
        <v>3</v>
      </c>
      <c r="Y6592">
        <v>-2</v>
      </c>
      <c r="Z6592">
        <v>44</v>
      </c>
      <c r="AA6592">
        <v>-0.2</v>
      </c>
      <c r="AB6592">
        <v>3</v>
      </c>
      <c r="AC6592">
        <v>869</v>
      </c>
      <c r="AD6592">
        <v>30</v>
      </c>
      <c r="AE6592">
        <v>2</v>
      </c>
      <c r="AF6592">
        <v>6</v>
      </c>
      <c r="AG6592">
        <v>6</v>
      </c>
      <c r="AH6592">
        <v>290</v>
      </c>
    </row>
    <row r="6593" spans="1:34" hidden="1" x14ac:dyDescent="0.25">
      <c r="A6593" t="s">
        <v>25084</v>
      </c>
      <c r="B6593" t="s">
        <v>25085</v>
      </c>
      <c r="C6593" s="1" t="str">
        <f t="shared" si="1059"/>
        <v>21:0628</v>
      </c>
      <c r="D6593" s="1" t="str">
        <f t="shared" si="1066"/>
        <v>21:0196</v>
      </c>
      <c r="E6593" t="s">
        <v>25086</v>
      </c>
      <c r="F6593" t="s">
        <v>25087</v>
      </c>
      <c r="H6593">
        <v>63.249921800000003</v>
      </c>
      <c r="I6593">
        <v>-140.01949579999999</v>
      </c>
      <c r="J6593" s="1" t="str">
        <f t="shared" si="1067"/>
        <v>NGR bulk stream sediment</v>
      </c>
      <c r="K6593" s="1" t="str">
        <f t="shared" si="1068"/>
        <v>&lt;177 micron (NGR)</v>
      </c>
      <c r="L6593">
        <v>26</v>
      </c>
      <c r="M6593" t="s">
        <v>116</v>
      </c>
      <c r="N6593">
        <v>508</v>
      </c>
      <c r="O6593">
        <v>62</v>
      </c>
      <c r="P6593">
        <v>15</v>
      </c>
      <c r="Q6593">
        <v>7</v>
      </c>
      <c r="R6593">
        <v>17</v>
      </c>
      <c r="S6593">
        <v>6</v>
      </c>
      <c r="T6593">
        <v>-0.2</v>
      </c>
      <c r="U6593">
        <v>170</v>
      </c>
      <c r="V6593">
        <v>1.6</v>
      </c>
      <c r="W6593">
        <v>-0.2</v>
      </c>
      <c r="X6593">
        <v>3</v>
      </c>
      <c r="Y6593">
        <v>-2</v>
      </c>
      <c r="Z6593">
        <v>36</v>
      </c>
      <c r="AA6593">
        <v>0.4</v>
      </c>
      <c r="AB6593">
        <v>5</v>
      </c>
      <c r="AC6593">
        <v>562</v>
      </c>
      <c r="AD6593">
        <v>25</v>
      </c>
      <c r="AE6593">
        <v>2</v>
      </c>
      <c r="AF6593">
        <v>5.2</v>
      </c>
      <c r="AG6593">
        <v>2.4</v>
      </c>
      <c r="AH6593">
        <v>230</v>
      </c>
    </row>
    <row r="6594" spans="1:34" hidden="1" x14ac:dyDescent="0.25">
      <c r="A6594" t="s">
        <v>25088</v>
      </c>
      <c r="B6594" t="s">
        <v>25089</v>
      </c>
      <c r="C6594" s="1" t="str">
        <f t="shared" si="1059"/>
        <v>21:0628</v>
      </c>
      <c r="D6594" s="1" t="str">
        <f t="shared" si="1066"/>
        <v>21:0196</v>
      </c>
      <c r="E6594" t="s">
        <v>25090</v>
      </c>
      <c r="F6594" t="s">
        <v>25091</v>
      </c>
      <c r="H6594">
        <v>63.249428899999998</v>
      </c>
      <c r="I6594">
        <v>-140.01051129999999</v>
      </c>
      <c r="J6594" s="1" t="str">
        <f t="shared" si="1067"/>
        <v>NGR bulk stream sediment</v>
      </c>
      <c r="K6594" s="1" t="str">
        <f t="shared" si="1068"/>
        <v>&lt;177 micron (NGR)</v>
      </c>
      <c r="L6594">
        <v>26</v>
      </c>
      <c r="M6594" t="s">
        <v>121</v>
      </c>
      <c r="N6594">
        <v>509</v>
      </c>
      <c r="O6594">
        <v>58</v>
      </c>
      <c r="P6594">
        <v>12</v>
      </c>
      <c r="Q6594">
        <v>8</v>
      </c>
      <c r="R6594">
        <v>15</v>
      </c>
      <c r="S6594">
        <v>8</v>
      </c>
      <c r="T6594">
        <v>-0.2</v>
      </c>
      <c r="U6594">
        <v>170</v>
      </c>
      <c r="V6594">
        <v>1.52</v>
      </c>
      <c r="W6594">
        <v>-0.2</v>
      </c>
      <c r="X6594">
        <v>2</v>
      </c>
      <c r="Y6594">
        <v>-2</v>
      </c>
      <c r="Z6594">
        <v>34</v>
      </c>
      <c r="AA6594">
        <v>-0.2</v>
      </c>
      <c r="AB6594">
        <v>5</v>
      </c>
      <c r="AC6594">
        <v>751</v>
      </c>
      <c r="AD6594">
        <v>25</v>
      </c>
      <c r="AE6594">
        <v>2</v>
      </c>
      <c r="AF6594">
        <v>3.4</v>
      </c>
      <c r="AG6594">
        <v>3.1</v>
      </c>
      <c r="AH6594">
        <v>430</v>
      </c>
    </row>
    <row r="6595" spans="1:34" hidden="1" x14ac:dyDescent="0.25">
      <c r="A6595" t="s">
        <v>25092</v>
      </c>
      <c r="B6595" t="s">
        <v>25093</v>
      </c>
      <c r="C6595" s="1" t="str">
        <f t="shared" si="1059"/>
        <v>21:0628</v>
      </c>
      <c r="D6595" s="1" t="str">
        <f t="shared" si="1066"/>
        <v>21:0196</v>
      </c>
      <c r="E6595" t="s">
        <v>25094</v>
      </c>
      <c r="F6595" t="s">
        <v>25095</v>
      </c>
      <c r="H6595">
        <v>63.215465500000001</v>
      </c>
      <c r="I6595">
        <v>-140.03156329999999</v>
      </c>
      <c r="J6595" s="1" t="str">
        <f t="shared" si="1067"/>
        <v>NGR bulk stream sediment</v>
      </c>
      <c r="K6595" s="1" t="str">
        <f t="shared" si="1068"/>
        <v>&lt;177 micron (NGR)</v>
      </c>
      <c r="L6595">
        <v>26</v>
      </c>
      <c r="M6595" t="s">
        <v>126</v>
      </c>
      <c r="N6595">
        <v>510</v>
      </c>
      <c r="O6595">
        <v>65</v>
      </c>
      <c r="P6595">
        <v>19</v>
      </c>
      <c r="Q6595">
        <v>8</v>
      </c>
      <c r="R6595">
        <v>20</v>
      </c>
      <c r="S6595">
        <v>9</v>
      </c>
      <c r="T6595">
        <v>-0.2</v>
      </c>
      <c r="U6595">
        <v>220</v>
      </c>
      <c r="V6595">
        <v>1.76</v>
      </c>
      <c r="W6595">
        <v>-0.2</v>
      </c>
      <c r="X6595">
        <v>3</v>
      </c>
      <c r="Y6595">
        <v>-2</v>
      </c>
      <c r="Z6595">
        <v>44</v>
      </c>
      <c r="AA6595">
        <v>-0.2</v>
      </c>
      <c r="AB6595">
        <v>3</v>
      </c>
      <c r="AC6595">
        <v>758</v>
      </c>
      <c r="AD6595">
        <v>35</v>
      </c>
      <c r="AE6595">
        <v>2</v>
      </c>
      <c r="AF6595">
        <v>7.8</v>
      </c>
      <c r="AG6595">
        <v>3</v>
      </c>
      <c r="AH6595">
        <v>340</v>
      </c>
    </row>
    <row r="6596" spans="1:34" hidden="1" x14ac:dyDescent="0.25">
      <c r="A6596" t="s">
        <v>25096</v>
      </c>
      <c r="B6596" t="s">
        <v>25097</v>
      </c>
      <c r="C6596" s="1" t="str">
        <f t="shared" si="1059"/>
        <v>21:0628</v>
      </c>
      <c r="D6596" s="1" t="str">
        <f t="shared" si="1066"/>
        <v>21:0196</v>
      </c>
      <c r="E6596" t="s">
        <v>25098</v>
      </c>
      <c r="F6596" t="s">
        <v>25099</v>
      </c>
      <c r="H6596">
        <v>63.001848799999998</v>
      </c>
      <c r="I6596">
        <v>-140.12068780000001</v>
      </c>
      <c r="J6596" s="1" t="str">
        <f t="shared" si="1067"/>
        <v>NGR bulk stream sediment</v>
      </c>
      <c r="K6596" s="1" t="str">
        <f t="shared" si="1068"/>
        <v>&lt;177 micron (NGR)</v>
      </c>
      <c r="L6596">
        <v>27</v>
      </c>
      <c r="M6596" t="s">
        <v>38</v>
      </c>
      <c r="N6596">
        <v>511</v>
      </c>
      <c r="O6596">
        <v>63</v>
      </c>
      <c r="P6596">
        <v>22</v>
      </c>
      <c r="Q6596">
        <v>13</v>
      </c>
      <c r="R6596">
        <v>24</v>
      </c>
      <c r="S6596">
        <v>8</v>
      </c>
      <c r="T6596">
        <v>0.2</v>
      </c>
      <c r="U6596">
        <v>280</v>
      </c>
      <c r="V6596">
        <v>1.83</v>
      </c>
      <c r="W6596">
        <v>-0.2</v>
      </c>
      <c r="X6596">
        <v>22</v>
      </c>
      <c r="Y6596">
        <v>-2</v>
      </c>
      <c r="Z6596">
        <v>47</v>
      </c>
      <c r="AA6596">
        <v>3.3</v>
      </c>
      <c r="AB6596">
        <v>5</v>
      </c>
      <c r="AC6596">
        <v>694</v>
      </c>
      <c r="AD6596">
        <v>40</v>
      </c>
      <c r="AE6596">
        <v>4</v>
      </c>
      <c r="AF6596">
        <v>6.1</v>
      </c>
      <c r="AG6596">
        <v>4.0999999999999996</v>
      </c>
      <c r="AH6596">
        <v>340</v>
      </c>
    </row>
    <row r="6597" spans="1:34" hidden="1" x14ac:dyDescent="0.25">
      <c r="A6597" t="s">
        <v>25100</v>
      </c>
      <c r="B6597" t="s">
        <v>25101</v>
      </c>
      <c r="C6597" s="1" t="str">
        <f t="shared" si="1059"/>
        <v>21:0628</v>
      </c>
      <c r="D6597" s="1" t="str">
        <f t="shared" si="1066"/>
        <v>21:0196</v>
      </c>
      <c r="E6597" t="s">
        <v>25102</v>
      </c>
      <c r="F6597" t="s">
        <v>25103</v>
      </c>
      <c r="H6597">
        <v>63.224904100000003</v>
      </c>
      <c r="I6597">
        <v>-140.14008459999999</v>
      </c>
      <c r="J6597" s="1" t="str">
        <f t="shared" si="1067"/>
        <v>NGR bulk stream sediment</v>
      </c>
      <c r="K6597" s="1" t="str">
        <f t="shared" si="1068"/>
        <v>&lt;177 micron (NGR)</v>
      </c>
      <c r="L6597">
        <v>27</v>
      </c>
      <c r="M6597" t="s">
        <v>43</v>
      </c>
      <c r="N6597">
        <v>512</v>
      </c>
      <c r="O6597">
        <v>123</v>
      </c>
      <c r="P6597">
        <v>54</v>
      </c>
      <c r="Q6597">
        <v>14</v>
      </c>
      <c r="R6597">
        <v>50</v>
      </c>
      <c r="S6597">
        <v>23</v>
      </c>
      <c r="T6597">
        <v>-0.2</v>
      </c>
      <c r="U6597">
        <v>920</v>
      </c>
      <c r="V6597">
        <v>2.95</v>
      </c>
      <c r="W6597">
        <v>0.4</v>
      </c>
      <c r="X6597">
        <v>6</v>
      </c>
      <c r="Y6597">
        <v>-2</v>
      </c>
      <c r="Z6597">
        <v>68</v>
      </c>
      <c r="AA6597">
        <v>1</v>
      </c>
      <c r="AB6597">
        <v>8</v>
      </c>
      <c r="AC6597">
        <v>582</v>
      </c>
      <c r="AD6597">
        <v>75</v>
      </c>
      <c r="AE6597">
        <v>2</v>
      </c>
      <c r="AF6597">
        <v>13.2</v>
      </c>
      <c r="AG6597">
        <v>2.2999999999999998</v>
      </c>
      <c r="AH6597">
        <v>380</v>
      </c>
    </row>
    <row r="6598" spans="1:34" hidden="1" x14ac:dyDescent="0.25">
      <c r="A6598" t="s">
        <v>25104</v>
      </c>
      <c r="B6598" t="s">
        <v>25105</v>
      </c>
      <c r="C6598" s="1" t="str">
        <f t="shared" ref="C6598:C6661" si="1069">HYPERLINK("http://geochem.nrcan.gc.ca/cdogs/content/bdl/bdl210628_e.htm", "21:0628")</f>
        <v>21:0628</v>
      </c>
      <c r="D6598" s="1" t="str">
        <f>HYPERLINK("http://geochem.nrcan.gc.ca/cdogs/content/svy/svy_e.htm", "")</f>
        <v/>
      </c>
      <c r="G6598" s="1" t="str">
        <f>HYPERLINK("http://geochem.nrcan.gc.ca/cdogs/content/cr_/cr_00079_e.htm", "79")</f>
        <v>79</v>
      </c>
      <c r="J6598" t="s">
        <v>69</v>
      </c>
      <c r="K6598" t="s">
        <v>70</v>
      </c>
      <c r="L6598">
        <v>27</v>
      </c>
      <c r="M6598" t="s">
        <v>71</v>
      </c>
      <c r="N6598">
        <v>513</v>
      </c>
      <c r="O6598">
        <v>114</v>
      </c>
      <c r="P6598">
        <v>77</v>
      </c>
      <c r="Q6598">
        <v>19</v>
      </c>
      <c r="R6598">
        <v>206</v>
      </c>
      <c r="S6598">
        <v>25</v>
      </c>
      <c r="T6598">
        <v>-0.2</v>
      </c>
      <c r="U6598">
        <v>940</v>
      </c>
      <c r="V6598">
        <v>3</v>
      </c>
      <c r="W6598">
        <v>1.2</v>
      </c>
      <c r="X6598">
        <v>8</v>
      </c>
      <c r="Y6598">
        <v>-2</v>
      </c>
      <c r="Z6598">
        <v>67</v>
      </c>
      <c r="AA6598">
        <v>0.5</v>
      </c>
      <c r="AB6598">
        <v>5</v>
      </c>
      <c r="AC6598">
        <v>744</v>
      </c>
      <c r="AD6598">
        <v>50</v>
      </c>
      <c r="AE6598">
        <v>2</v>
      </c>
      <c r="AF6598">
        <v>2.6</v>
      </c>
      <c r="AG6598">
        <v>2.8</v>
      </c>
      <c r="AH6598">
        <v>470</v>
      </c>
    </row>
    <row r="6599" spans="1:34" hidden="1" x14ac:dyDescent="0.25">
      <c r="A6599" t="s">
        <v>25106</v>
      </c>
      <c r="B6599" t="s">
        <v>25107</v>
      </c>
      <c r="C6599" s="1" t="str">
        <f t="shared" si="1069"/>
        <v>21:0628</v>
      </c>
      <c r="D6599" s="1" t="str">
        <f t="shared" ref="D6599:D6617" si="1070">HYPERLINK("http://geochem.nrcan.gc.ca/cdogs/content/svy/svy210196_e.htm", "21:0196")</f>
        <v>21:0196</v>
      </c>
      <c r="E6599" t="s">
        <v>25108</v>
      </c>
      <c r="F6599" t="s">
        <v>25109</v>
      </c>
      <c r="H6599">
        <v>63.181691999999998</v>
      </c>
      <c r="I6599">
        <v>-140.01751279999999</v>
      </c>
      <c r="J6599" s="1" t="str">
        <f t="shared" ref="J6599:J6617" si="1071">HYPERLINK("http://geochem.nrcan.gc.ca/cdogs/content/kwd/kwd020030_e.htm", "NGR bulk stream sediment")</f>
        <v>NGR bulk stream sediment</v>
      </c>
      <c r="K6599" s="1" t="str">
        <f t="shared" ref="K6599:K6617" si="1072">HYPERLINK("http://geochem.nrcan.gc.ca/cdogs/content/kwd/kwd080006_e.htm", "&lt;177 micron (NGR)")</f>
        <v>&lt;177 micron (NGR)</v>
      </c>
      <c r="L6599">
        <v>27</v>
      </c>
      <c r="M6599" t="s">
        <v>56</v>
      </c>
      <c r="N6599">
        <v>514</v>
      </c>
      <c r="O6599">
        <v>56</v>
      </c>
      <c r="P6599">
        <v>13</v>
      </c>
      <c r="Q6599">
        <v>12</v>
      </c>
      <c r="R6599">
        <v>17</v>
      </c>
      <c r="S6599">
        <v>5</v>
      </c>
      <c r="T6599">
        <v>-0.2</v>
      </c>
      <c r="U6599">
        <v>380</v>
      </c>
      <c r="V6599">
        <v>1.52</v>
      </c>
      <c r="W6599">
        <v>-0.2</v>
      </c>
      <c r="X6599">
        <v>3</v>
      </c>
      <c r="Y6599">
        <v>-2</v>
      </c>
      <c r="Z6599">
        <v>33</v>
      </c>
      <c r="AA6599">
        <v>0.4</v>
      </c>
      <c r="AB6599">
        <v>3</v>
      </c>
      <c r="AC6599">
        <v>643</v>
      </c>
      <c r="AD6599">
        <v>35</v>
      </c>
      <c r="AE6599">
        <v>2</v>
      </c>
      <c r="AF6599">
        <v>9.1999999999999993</v>
      </c>
      <c r="AG6599">
        <v>3.4</v>
      </c>
      <c r="AH6599">
        <v>470</v>
      </c>
    </row>
    <row r="6600" spans="1:34" hidden="1" x14ac:dyDescent="0.25">
      <c r="A6600" t="s">
        <v>25110</v>
      </c>
      <c r="B6600" t="s">
        <v>25111</v>
      </c>
      <c r="C6600" s="1" t="str">
        <f t="shared" si="1069"/>
        <v>21:0628</v>
      </c>
      <c r="D6600" s="1" t="str">
        <f t="shared" si="1070"/>
        <v>21:0196</v>
      </c>
      <c r="E6600" t="s">
        <v>25112</v>
      </c>
      <c r="F6600" t="s">
        <v>25113</v>
      </c>
      <c r="H6600">
        <v>63.014822199999998</v>
      </c>
      <c r="I6600">
        <v>-140.06654649999999</v>
      </c>
      <c r="J6600" s="1" t="str">
        <f t="shared" si="1071"/>
        <v>NGR bulk stream sediment</v>
      </c>
      <c r="K6600" s="1" t="str">
        <f t="shared" si="1072"/>
        <v>&lt;177 micron (NGR)</v>
      </c>
      <c r="L6600">
        <v>27</v>
      </c>
      <c r="M6600" t="s">
        <v>61</v>
      </c>
      <c r="N6600">
        <v>515</v>
      </c>
      <c r="O6600">
        <v>57</v>
      </c>
      <c r="P6600">
        <v>22</v>
      </c>
      <c r="Q6600">
        <v>8</v>
      </c>
      <c r="R6600">
        <v>31</v>
      </c>
      <c r="S6600">
        <v>13</v>
      </c>
      <c r="T6600">
        <v>-0.2</v>
      </c>
      <c r="U6600">
        <v>300</v>
      </c>
      <c r="V6600">
        <v>1.92</v>
      </c>
      <c r="W6600">
        <v>-0.2</v>
      </c>
      <c r="X6600">
        <v>5</v>
      </c>
      <c r="Y6600">
        <v>-2</v>
      </c>
      <c r="Z6600">
        <v>47</v>
      </c>
      <c r="AA6600">
        <v>0.5</v>
      </c>
      <c r="AB6600">
        <v>3</v>
      </c>
      <c r="AC6600">
        <v>613</v>
      </c>
      <c r="AD6600">
        <v>25</v>
      </c>
      <c r="AE6600">
        <v>2</v>
      </c>
      <c r="AF6600">
        <v>5</v>
      </c>
      <c r="AG6600">
        <v>2.7</v>
      </c>
      <c r="AH6600">
        <v>370</v>
      </c>
    </row>
    <row r="6601" spans="1:34" hidden="1" x14ac:dyDescent="0.25">
      <c r="A6601" t="s">
        <v>25114</v>
      </c>
      <c r="B6601" t="s">
        <v>25115</v>
      </c>
      <c r="C6601" s="1" t="str">
        <f t="shared" si="1069"/>
        <v>21:0628</v>
      </c>
      <c r="D6601" s="1" t="str">
        <f t="shared" si="1070"/>
        <v>21:0196</v>
      </c>
      <c r="E6601" t="s">
        <v>25116</v>
      </c>
      <c r="F6601" t="s">
        <v>25117</v>
      </c>
      <c r="H6601">
        <v>63.010880899999997</v>
      </c>
      <c r="I6601">
        <v>-140.0528856</v>
      </c>
      <c r="J6601" s="1" t="str">
        <f t="shared" si="1071"/>
        <v>NGR bulk stream sediment</v>
      </c>
      <c r="K6601" s="1" t="str">
        <f t="shared" si="1072"/>
        <v>&lt;177 micron (NGR)</v>
      </c>
      <c r="L6601">
        <v>27</v>
      </c>
      <c r="M6601" t="s">
        <v>66</v>
      </c>
      <c r="N6601">
        <v>516</v>
      </c>
      <c r="O6601">
        <v>52</v>
      </c>
      <c r="P6601">
        <v>18</v>
      </c>
      <c r="Q6601">
        <v>7</v>
      </c>
      <c r="R6601">
        <v>32</v>
      </c>
      <c r="S6601">
        <v>10</v>
      </c>
      <c r="T6601">
        <v>-0.2</v>
      </c>
      <c r="U6601">
        <v>320</v>
      </c>
      <c r="V6601">
        <v>1.68</v>
      </c>
      <c r="W6601">
        <v>-0.2</v>
      </c>
      <c r="X6601">
        <v>14</v>
      </c>
      <c r="Y6601">
        <v>-2</v>
      </c>
      <c r="Z6601">
        <v>32</v>
      </c>
      <c r="AA6601">
        <v>0.3</v>
      </c>
      <c r="AB6601">
        <v>5</v>
      </c>
      <c r="AC6601">
        <v>579</v>
      </c>
      <c r="AD6601">
        <v>15</v>
      </c>
      <c r="AE6601">
        <v>2</v>
      </c>
      <c r="AF6601">
        <v>5.4</v>
      </c>
      <c r="AG6601">
        <v>2.4</v>
      </c>
      <c r="AH6601">
        <v>430</v>
      </c>
    </row>
    <row r="6602" spans="1:34" hidden="1" x14ac:dyDescent="0.25">
      <c r="A6602" t="s">
        <v>25118</v>
      </c>
      <c r="B6602" t="s">
        <v>25119</v>
      </c>
      <c r="C6602" s="1" t="str">
        <f t="shared" si="1069"/>
        <v>21:0628</v>
      </c>
      <c r="D6602" s="1" t="str">
        <f t="shared" si="1070"/>
        <v>21:0196</v>
      </c>
      <c r="E6602" t="s">
        <v>25120</v>
      </c>
      <c r="F6602" t="s">
        <v>25121</v>
      </c>
      <c r="H6602">
        <v>63.026754099999998</v>
      </c>
      <c r="I6602">
        <v>-140.12612390000001</v>
      </c>
      <c r="J6602" s="1" t="str">
        <f t="shared" si="1071"/>
        <v>NGR bulk stream sediment</v>
      </c>
      <c r="K6602" s="1" t="str">
        <f t="shared" si="1072"/>
        <v>&lt;177 micron (NGR)</v>
      </c>
      <c r="L6602">
        <v>27</v>
      </c>
      <c r="M6602" t="s">
        <v>76</v>
      </c>
      <c r="N6602">
        <v>517</v>
      </c>
      <c r="O6602">
        <v>71</v>
      </c>
      <c r="P6602">
        <v>38</v>
      </c>
      <c r="Q6602">
        <v>23</v>
      </c>
      <c r="R6602">
        <v>33</v>
      </c>
      <c r="S6602">
        <v>13</v>
      </c>
      <c r="T6602">
        <v>0.2</v>
      </c>
      <c r="U6602">
        <v>420</v>
      </c>
      <c r="V6602">
        <v>2.2999999999999998</v>
      </c>
      <c r="W6602">
        <v>0.2</v>
      </c>
      <c r="X6602">
        <v>67</v>
      </c>
      <c r="Y6602">
        <v>-2</v>
      </c>
      <c r="Z6602">
        <v>50</v>
      </c>
      <c r="AA6602">
        <v>4.2</v>
      </c>
      <c r="AB6602">
        <v>5</v>
      </c>
      <c r="AC6602">
        <v>596</v>
      </c>
      <c r="AD6602">
        <v>35</v>
      </c>
      <c r="AE6602">
        <v>2</v>
      </c>
      <c r="AF6602">
        <v>10.8</v>
      </c>
      <c r="AG6602">
        <v>3.1</v>
      </c>
      <c r="AH6602">
        <v>290</v>
      </c>
    </row>
    <row r="6603" spans="1:34" hidden="1" x14ac:dyDescent="0.25">
      <c r="A6603" t="s">
        <v>25122</v>
      </c>
      <c r="B6603" t="s">
        <v>25123</v>
      </c>
      <c r="C6603" s="1" t="str">
        <f t="shared" si="1069"/>
        <v>21:0628</v>
      </c>
      <c r="D6603" s="1" t="str">
        <f t="shared" si="1070"/>
        <v>21:0196</v>
      </c>
      <c r="E6603" t="s">
        <v>25098</v>
      </c>
      <c r="F6603" t="s">
        <v>25124</v>
      </c>
      <c r="H6603">
        <v>63.001848799999998</v>
      </c>
      <c r="I6603">
        <v>-140.12068780000001</v>
      </c>
      <c r="J6603" s="1" t="str">
        <f t="shared" si="1071"/>
        <v>NGR bulk stream sediment</v>
      </c>
      <c r="K6603" s="1" t="str">
        <f t="shared" si="1072"/>
        <v>&lt;177 micron (NGR)</v>
      </c>
      <c r="L6603">
        <v>27</v>
      </c>
      <c r="M6603" t="s">
        <v>51</v>
      </c>
      <c r="N6603">
        <v>518</v>
      </c>
      <c r="O6603">
        <v>61</v>
      </c>
      <c r="P6603">
        <v>22</v>
      </c>
      <c r="Q6603">
        <v>14</v>
      </c>
      <c r="R6603">
        <v>25</v>
      </c>
      <c r="S6603">
        <v>8</v>
      </c>
      <c r="T6603">
        <v>-0.2</v>
      </c>
      <c r="U6603">
        <v>280</v>
      </c>
      <c r="V6603">
        <v>1.84</v>
      </c>
      <c r="W6603">
        <v>-0.2</v>
      </c>
      <c r="X6603">
        <v>22</v>
      </c>
      <c r="Y6603">
        <v>-2</v>
      </c>
      <c r="Z6603">
        <v>45</v>
      </c>
      <c r="AA6603">
        <v>3.3</v>
      </c>
      <c r="AB6603">
        <v>4</v>
      </c>
      <c r="AC6603">
        <v>727</v>
      </c>
      <c r="AD6603">
        <v>30</v>
      </c>
      <c r="AE6603">
        <v>4</v>
      </c>
      <c r="AF6603">
        <v>6.4</v>
      </c>
      <c r="AG6603">
        <v>3.5</v>
      </c>
      <c r="AH6603">
        <v>380</v>
      </c>
    </row>
    <row r="6604" spans="1:34" hidden="1" x14ac:dyDescent="0.25">
      <c r="A6604" t="s">
        <v>25125</v>
      </c>
      <c r="B6604" t="s">
        <v>25126</v>
      </c>
      <c r="C6604" s="1" t="str">
        <f t="shared" si="1069"/>
        <v>21:0628</v>
      </c>
      <c r="D6604" s="1" t="str">
        <f t="shared" si="1070"/>
        <v>21:0196</v>
      </c>
      <c r="E6604" t="s">
        <v>25098</v>
      </c>
      <c r="F6604" t="s">
        <v>25127</v>
      </c>
      <c r="H6604">
        <v>63.001848799999998</v>
      </c>
      <c r="I6604">
        <v>-140.12068780000001</v>
      </c>
      <c r="J6604" s="1" t="str">
        <f t="shared" si="1071"/>
        <v>NGR bulk stream sediment</v>
      </c>
      <c r="K6604" s="1" t="str">
        <f t="shared" si="1072"/>
        <v>&lt;177 micron (NGR)</v>
      </c>
      <c r="L6604">
        <v>27</v>
      </c>
      <c r="M6604" t="s">
        <v>47</v>
      </c>
      <c r="N6604">
        <v>519</v>
      </c>
      <c r="O6604">
        <v>62</v>
      </c>
      <c r="P6604">
        <v>21</v>
      </c>
      <c r="Q6604">
        <v>14</v>
      </c>
      <c r="R6604">
        <v>24</v>
      </c>
      <c r="S6604">
        <v>11</v>
      </c>
      <c r="T6604">
        <v>-0.2</v>
      </c>
      <c r="U6604">
        <v>260</v>
      </c>
      <c r="V6604">
        <v>1.78</v>
      </c>
      <c r="W6604">
        <v>-0.2</v>
      </c>
      <c r="X6604">
        <v>21</v>
      </c>
      <c r="Y6604">
        <v>-2</v>
      </c>
      <c r="Z6604">
        <v>46</v>
      </c>
      <c r="AA6604">
        <v>0.6</v>
      </c>
      <c r="AB6604">
        <v>3</v>
      </c>
      <c r="AC6604">
        <v>673</v>
      </c>
      <c r="AD6604">
        <v>20</v>
      </c>
      <c r="AE6604">
        <v>20</v>
      </c>
      <c r="AF6604">
        <v>6.2</v>
      </c>
      <c r="AG6604">
        <v>3.9</v>
      </c>
      <c r="AH6604">
        <v>290</v>
      </c>
    </row>
    <row r="6605" spans="1:34" hidden="1" x14ac:dyDescent="0.25">
      <c r="A6605" t="s">
        <v>25128</v>
      </c>
      <c r="B6605" t="s">
        <v>25129</v>
      </c>
      <c r="C6605" s="1" t="str">
        <f t="shared" si="1069"/>
        <v>21:0628</v>
      </c>
      <c r="D6605" s="1" t="str">
        <f t="shared" si="1070"/>
        <v>21:0196</v>
      </c>
      <c r="E6605" t="s">
        <v>25130</v>
      </c>
      <c r="F6605" t="s">
        <v>25131</v>
      </c>
      <c r="H6605">
        <v>63.006002299999999</v>
      </c>
      <c r="I6605">
        <v>-140.2532094</v>
      </c>
      <c r="J6605" s="1" t="str">
        <f t="shared" si="1071"/>
        <v>NGR bulk stream sediment</v>
      </c>
      <c r="K6605" s="1" t="str">
        <f t="shared" si="1072"/>
        <v>&lt;177 micron (NGR)</v>
      </c>
      <c r="L6605">
        <v>27</v>
      </c>
      <c r="M6605" t="s">
        <v>81</v>
      </c>
      <c r="N6605">
        <v>520</v>
      </c>
      <c r="O6605">
        <v>60</v>
      </c>
      <c r="P6605">
        <v>18</v>
      </c>
      <c r="Q6605">
        <v>11</v>
      </c>
      <c r="R6605">
        <v>22</v>
      </c>
      <c r="S6605">
        <v>8</v>
      </c>
      <c r="T6605">
        <v>-0.2</v>
      </c>
      <c r="U6605">
        <v>260</v>
      </c>
      <c r="V6605">
        <v>1.78</v>
      </c>
      <c r="W6605">
        <v>-0.2</v>
      </c>
      <c r="X6605">
        <v>9</v>
      </c>
      <c r="Y6605">
        <v>-2</v>
      </c>
      <c r="Z6605">
        <v>45</v>
      </c>
      <c r="AA6605">
        <v>1</v>
      </c>
      <c r="AB6605">
        <v>4</v>
      </c>
      <c r="AC6605">
        <v>626</v>
      </c>
      <c r="AD6605">
        <v>35</v>
      </c>
      <c r="AE6605">
        <v>4</v>
      </c>
      <c r="AF6605">
        <v>6.2</v>
      </c>
      <c r="AG6605">
        <v>4.5999999999999996</v>
      </c>
      <c r="AH6605">
        <v>260</v>
      </c>
    </row>
    <row r="6606" spans="1:34" hidden="1" x14ac:dyDescent="0.25">
      <c r="A6606" t="s">
        <v>25132</v>
      </c>
      <c r="B6606" t="s">
        <v>25133</v>
      </c>
      <c r="C6606" s="1" t="str">
        <f t="shared" si="1069"/>
        <v>21:0628</v>
      </c>
      <c r="D6606" s="1" t="str">
        <f t="shared" si="1070"/>
        <v>21:0196</v>
      </c>
      <c r="E6606" t="s">
        <v>25134</v>
      </c>
      <c r="F6606" t="s">
        <v>25135</v>
      </c>
      <c r="H6606">
        <v>63.032312699999999</v>
      </c>
      <c r="I6606">
        <v>-140.27451590000001</v>
      </c>
      <c r="J6606" s="1" t="str">
        <f t="shared" si="1071"/>
        <v>NGR bulk stream sediment</v>
      </c>
      <c r="K6606" s="1" t="str">
        <f t="shared" si="1072"/>
        <v>&lt;177 micron (NGR)</v>
      </c>
      <c r="L6606">
        <v>27</v>
      </c>
      <c r="M6606" t="s">
        <v>86</v>
      </c>
      <c r="N6606">
        <v>521</v>
      </c>
      <c r="O6606">
        <v>55</v>
      </c>
      <c r="P6606">
        <v>13</v>
      </c>
      <c r="Q6606">
        <v>8</v>
      </c>
      <c r="R6606">
        <v>18</v>
      </c>
      <c r="S6606">
        <v>10</v>
      </c>
      <c r="T6606">
        <v>-0.2</v>
      </c>
      <c r="U6606">
        <v>480</v>
      </c>
      <c r="V6606">
        <v>1.64</v>
      </c>
      <c r="W6606">
        <v>-0.2</v>
      </c>
      <c r="X6606">
        <v>3</v>
      </c>
      <c r="Y6606">
        <v>-2</v>
      </c>
      <c r="Z6606">
        <v>42</v>
      </c>
      <c r="AA6606">
        <v>3.6</v>
      </c>
      <c r="AB6606">
        <v>4</v>
      </c>
      <c r="AC6606">
        <v>599</v>
      </c>
      <c r="AD6606">
        <v>25</v>
      </c>
      <c r="AE6606">
        <v>2</v>
      </c>
      <c r="AF6606">
        <v>6</v>
      </c>
      <c r="AG6606">
        <v>3.1</v>
      </c>
      <c r="AH6606">
        <v>270</v>
      </c>
    </row>
    <row r="6607" spans="1:34" hidden="1" x14ac:dyDescent="0.25">
      <c r="A6607" t="s">
        <v>25136</v>
      </c>
      <c r="B6607" t="s">
        <v>25137</v>
      </c>
      <c r="C6607" s="1" t="str">
        <f t="shared" si="1069"/>
        <v>21:0628</v>
      </c>
      <c r="D6607" s="1" t="str">
        <f t="shared" si="1070"/>
        <v>21:0196</v>
      </c>
      <c r="E6607" t="s">
        <v>25138</v>
      </c>
      <c r="F6607" t="s">
        <v>25139</v>
      </c>
      <c r="H6607">
        <v>63.005065199999997</v>
      </c>
      <c r="I6607">
        <v>-140.3353606</v>
      </c>
      <c r="J6607" s="1" t="str">
        <f t="shared" si="1071"/>
        <v>NGR bulk stream sediment</v>
      </c>
      <c r="K6607" s="1" t="str">
        <f t="shared" si="1072"/>
        <v>&lt;177 micron (NGR)</v>
      </c>
      <c r="L6607">
        <v>27</v>
      </c>
      <c r="M6607" t="s">
        <v>91</v>
      </c>
      <c r="N6607">
        <v>522</v>
      </c>
      <c r="O6607">
        <v>64</v>
      </c>
      <c r="P6607">
        <v>15</v>
      </c>
      <c r="Q6607">
        <v>7</v>
      </c>
      <c r="R6607">
        <v>19</v>
      </c>
      <c r="S6607">
        <v>11</v>
      </c>
      <c r="T6607">
        <v>-0.2</v>
      </c>
      <c r="U6607">
        <v>300</v>
      </c>
      <c r="V6607">
        <v>2.2000000000000002</v>
      </c>
      <c r="W6607">
        <v>-0.2</v>
      </c>
      <c r="X6607">
        <v>3</v>
      </c>
      <c r="Y6607">
        <v>-2</v>
      </c>
      <c r="Z6607">
        <v>54</v>
      </c>
      <c r="AA6607">
        <v>1</v>
      </c>
      <c r="AB6607">
        <v>4</v>
      </c>
      <c r="AC6607">
        <v>764</v>
      </c>
      <c r="AD6607">
        <v>15</v>
      </c>
      <c r="AE6607">
        <v>2</v>
      </c>
      <c r="AF6607">
        <v>5.2</v>
      </c>
      <c r="AG6607">
        <v>3.3</v>
      </c>
      <c r="AH6607">
        <v>380</v>
      </c>
    </row>
    <row r="6608" spans="1:34" hidden="1" x14ac:dyDescent="0.25">
      <c r="A6608" t="s">
        <v>25140</v>
      </c>
      <c r="B6608" t="s">
        <v>25141</v>
      </c>
      <c r="C6608" s="1" t="str">
        <f t="shared" si="1069"/>
        <v>21:0628</v>
      </c>
      <c r="D6608" s="1" t="str">
        <f t="shared" si="1070"/>
        <v>21:0196</v>
      </c>
      <c r="E6608" t="s">
        <v>25142</v>
      </c>
      <c r="F6608" t="s">
        <v>25143</v>
      </c>
      <c r="H6608">
        <v>63.002722800000001</v>
      </c>
      <c r="I6608">
        <v>-140.3768781</v>
      </c>
      <c r="J6608" s="1" t="str">
        <f t="shared" si="1071"/>
        <v>NGR bulk stream sediment</v>
      </c>
      <c r="K6608" s="1" t="str">
        <f t="shared" si="1072"/>
        <v>&lt;177 micron (NGR)</v>
      </c>
      <c r="L6608">
        <v>27</v>
      </c>
      <c r="M6608" t="s">
        <v>96</v>
      </c>
      <c r="N6608">
        <v>523</v>
      </c>
      <c r="O6608">
        <v>86</v>
      </c>
      <c r="P6608">
        <v>30</v>
      </c>
      <c r="Q6608">
        <v>12</v>
      </c>
      <c r="R6608">
        <v>26</v>
      </c>
      <c r="S6608">
        <v>12</v>
      </c>
      <c r="T6608">
        <v>-0.2</v>
      </c>
      <c r="U6608">
        <v>520</v>
      </c>
      <c r="V6608">
        <v>2.7</v>
      </c>
      <c r="W6608">
        <v>-0.2</v>
      </c>
      <c r="X6608">
        <v>3</v>
      </c>
      <c r="Y6608">
        <v>-2</v>
      </c>
      <c r="Z6608">
        <v>65</v>
      </c>
      <c r="AA6608">
        <v>0.5</v>
      </c>
      <c r="AB6608">
        <v>5</v>
      </c>
      <c r="AC6608">
        <v>744</v>
      </c>
      <c r="AD6608">
        <v>60</v>
      </c>
      <c r="AE6608">
        <v>2</v>
      </c>
      <c r="AF6608">
        <v>14.8</v>
      </c>
      <c r="AG6608">
        <v>11.1</v>
      </c>
      <c r="AH6608">
        <v>430</v>
      </c>
    </row>
    <row r="6609" spans="1:34" hidden="1" x14ac:dyDescent="0.25">
      <c r="A6609" t="s">
        <v>25144</v>
      </c>
      <c r="B6609" t="s">
        <v>25145</v>
      </c>
      <c r="C6609" s="1" t="str">
        <f t="shared" si="1069"/>
        <v>21:0628</v>
      </c>
      <c r="D6609" s="1" t="str">
        <f t="shared" si="1070"/>
        <v>21:0196</v>
      </c>
      <c r="E6609" t="s">
        <v>25146</v>
      </c>
      <c r="F6609" t="s">
        <v>25147</v>
      </c>
      <c r="H6609">
        <v>63.025428599999998</v>
      </c>
      <c r="I6609">
        <v>-140.35631770000001</v>
      </c>
      <c r="J6609" s="1" t="str">
        <f t="shared" si="1071"/>
        <v>NGR bulk stream sediment</v>
      </c>
      <c r="K6609" s="1" t="str">
        <f t="shared" si="1072"/>
        <v>&lt;177 micron (NGR)</v>
      </c>
      <c r="L6609">
        <v>27</v>
      </c>
      <c r="M6609" t="s">
        <v>101</v>
      </c>
      <c r="N6609">
        <v>524</v>
      </c>
      <c r="O6609">
        <v>76</v>
      </c>
      <c r="P6609">
        <v>28</v>
      </c>
      <c r="Q6609">
        <v>7</v>
      </c>
      <c r="R6609">
        <v>18</v>
      </c>
      <c r="S6609">
        <v>7</v>
      </c>
      <c r="T6609">
        <v>-0.2</v>
      </c>
      <c r="U6609">
        <v>310</v>
      </c>
      <c r="V6609">
        <v>1.4</v>
      </c>
      <c r="W6609">
        <v>0.2</v>
      </c>
      <c r="X6609">
        <v>2</v>
      </c>
      <c r="Y6609">
        <v>-2</v>
      </c>
      <c r="Z6609">
        <v>36</v>
      </c>
      <c r="AA6609">
        <v>0.3</v>
      </c>
      <c r="AB6609">
        <v>3</v>
      </c>
      <c r="AC6609">
        <v>512</v>
      </c>
      <c r="AD6609">
        <v>65</v>
      </c>
      <c r="AE6609">
        <v>2</v>
      </c>
      <c r="AF6609">
        <v>26.8</v>
      </c>
      <c r="AG6609">
        <v>6.3</v>
      </c>
      <c r="AH6609">
        <v>340</v>
      </c>
    </row>
    <row r="6610" spans="1:34" hidden="1" x14ac:dyDescent="0.25">
      <c r="A6610" t="s">
        <v>25148</v>
      </c>
      <c r="B6610" t="s">
        <v>25149</v>
      </c>
      <c r="C6610" s="1" t="str">
        <f t="shared" si="1069"/>
        <v>21:0628</v>
      </c>
      <c r="D6610" s="1" t="str">
        <f t="shared" si="1070"/>
        <v>21:0196</v>
      </c>
      <c r="E6610" t="s">
        <v>25150</v>
      </c>
      <c r="F6610" t="s">
        <v>25151</v>
      </c>
      <c r="H6610">
        <v>63.048535000000001</v>
      </c>
      <c r="I6610">
        <v>-140.36706090000001</v>
      </c>
      <c r="J6610" s="1" t="str">
        <f t="shared" si="1071"/>
        <v>NGR bulk stream sediment</v>
      </c>
      <c r="K6610" s="1" t="str">
        <f t="shared" si="1072"/>
        <v>&lt;177 micron (NGR)</v>
      </c>
      <c r="L6610">
        <v>27</v>
      </c>
      <c r="M6610" t="s">
        <v>106</v>
      </c>
      <c r="N6610">
        <v>525</v>
      </c>
      <c r="O6610">
        <v>64</v>
      </c>
      <c r="P6610">
        <v>19</v>
      </c>
      <c r="Q6610">
        <v>8</v>
      </c>
      <c r="R6610">
        <v>20</v>
      </c>
      <c r="S6610">
        <v>10</v>
      </c>
      <c r="T6610">
        <v>-0.2</v>
      </c>
      <c r="U6610">
        <v>330</v>
      </c>
      <c r="V6610">
        <v>1.82</v>
      </c>
      <c r="W6610">
        <v>0.2</v>
      </c>
      <c r="X6610">
        <v>2</v>
      </c>
      <c r="Y6610">
        <v>-2</v>
      </c>
      <c r="Z6610">
        <v>50</v>
      </c>
      <c r="AA6610">
        <v>0.4</v>
      </c>
      <c r="AB6610">
        <v>3</v>
      </c>
      <c r="AC6610">
        <v>652</v>
      </c>
      <c r="AD6610">
        <v>25</v>
      </c>
      <c r="AE6610">
        <v>2</v>
      </c>
      <c r="AF6610">
        <v>8</v>
      </c>
      <c r="AG6610">
        <v>2.9</v>
      </c>
      <c r="AH6610">
        <v>240</v>
      </c>
    </row>
    <row r="6611" spans="1:34" hidden="1" x14ac:dyDescent="0.25">
      <c r="A6611" t="s">
        <v>25152</v>
      </c>
      <c r="B6611" t="s">
        <v>25153</v>
      </c>
      <c r="C6611" s="1" t="str">
        <f t="shared" si="1069"/>
        <v>21:0628</v>
      </c>
      <c r="D6611" s="1" t="str">
        <f t="shared" si="1070"/>
        <v>21:0196</v>
      </c>
      <c r="E6611" t="s">
        <v>25154</v>
      </c>
      <c r="F6611" t="s">
        <v>25155</v>
      </c>
      <c r="H6611">
        <v>63.044648500000001</v>
      </c>
      <c r="I6611">
        <v>-140.41727040000001</v>
      </c>
      <c r="J6611" s="1" t="str">
        <f t="shared" si="1071"/>
        <v>NGR bulk stream sediment</v>
      </c>
      <c r="K6611" s="1" t="str">
        <f t="shared" si="1072"/>
        <v>&lt;177 micron (NGR)</v>
      </c>
      <c r="L6611">
        <v>27</v>
      </c>
      <c r="M6611" t="s">
        <v>111</v>
      </c>
      <c r="N6611">
        <v>526</v>
      </c>
      <c r="O6611">
        <v>53</v>
      </c>
      <c r="P6611">
        <v>12</v>
      </c>
      <c r="Q6611">
        <v>8</v>
      </c>
      <c r="R6611">
        <v>17</v>
      </c>
      <c r="S6611">
        <v>8</v>
      </c>
      <c r="T6611">
        <v>-0.2</v>
      </c>
      <c r="U6611">
        <v>240</v>
      </c>
      <c r="V6611">
        <v>1.52</v>
      </c>
      <c r="W6611">
        <v>-0.2</v>
      </c>
      <c r="X6611">
        <v>2</v>
      </c>
      <c r="Y6611">
        <v>-2</v>
      </c>
      <c r="Z6611">
        <v>41</v>
      </c>
      <c r="AA6611">
        <v>0.4</v>
      </c>
      <c r="AB6611">
        <v>2</v>
      </c>
      <c r="AC6611">
        <v>624</v>
      </c>
      <c r="AD6611">
        <v>30</v>
      </c>
      <c r="AE6611">
        <v>2</v>
      </c>
      <c r="AF6611">
        <v>3.6</v>
      </c>
      <c r="AG6611">
        <v>3.7</v>
      </c>
      <c r="AH6611">
        <v>290</v>
      </c>
    </row>
    <row r="6612" spans="1:34" hidden="1" x14ac:dyDescent="0.25">
      <c r="A6612" t="s">
        <v>25156</v>
      </c>
      <c r="B6612" t="s">
        <v>25157</v>
      </c>
      <c r="C6612" s="1" t="str">
        <f t="shared" si="1069"/>
        <v>21:0628</v>
      </c>
      <c r="D6612" s="1" t="str">
        <f t="shared" si="1070"/>
        <v>21:0196</v>
      </c>
      <c r="E6612" t="s">
        <v>25158</v>
      </c>
      <c r="F6612" t="s">
        <v>25159</v>
      </c>
      <c r="H6612">
        <v>63.047933800000003</v>
      </c>
      <c r="I6612">
        <v>-140.43059289999999</v>
      </c>
      <c r="J6612" s="1" t="str">
        <f t="shared" si="1071"/>
        <v>NGR bulk stream sediment</v>
      </c>
      <c r="K6612" s="1" t="str">
        <f t="shared" si="1072"/>
        <v>&lt;177 micron (NGR)</v>
      </c>
      <c r="L6612">
        <v>27</v>
      </c>
      <c r="M6612" t="s">
        <v>116</v>
      </c>
      <c r="N6612">
        <v>527</v>
      </c>
      <c r="O6612">
        <v>52</v>
      </c>
      <c r="P6612">
        <v>11</v>
      </c>
      <c r="Q6612">
        <v>8</v>
      </c>
      <c r="R6612">
        <v>15</v>
      </c>
      <c r="S6612">
        <v>9</v>
      </c>
      <c r="T6612">
        <v>-0.2</v>
      </c>
      <c r="U6612">
        <v>420</v>
      </c>
      <c r="V6612">
        <v>1.64</v>
      </c>
      <c r="W6612">
        <v>-0.2</v>
      </c>
      <c r="X6612">
        <v>2</v>
      </c>
      <c r="Y6612">
        <v>-2</v>
      </c>
      <c r="Z6612">
        <v>51</v>
      </c>
      <c r="AA6612">
        <v>0.3</v>
      </c>
      <c r="AB6612">
        <v>1</v>
      </c>
      <c r="AC6612">
        <v>611</v>
      </c>
      <c r="AD6612">
        <v>30</v>
      </c>
      <c r="AE6612">
        <v>2</v>
      </c>
      <c r="AF6612">
        <v>7</v>
      </c>
      <c r="AG6612">
        <v>5.5</v>
      </c>
      <c r="AH6612">
        <v>370</v>
      </c>
    </row>
    <row r="6613" spans="1:34" hidden="1" x14ac:dyDescent="0.25">
      <c r="A6613" t="s">
        <v>25160</v>
      </c>
      <c r="B6613" t="s">
        <v>25161</v>
      </c>
      <c r="C6613" s="1" t="str">
        <f t="shared" si="1069"/>
        <v>21:0628</v>
      </c>
      <c r="D6613" s="1" t="str">
        <f t="shared" si="1070"/>
        <v>21:0196</v>
      </c>
      <c r="E6613" t="s">
        <v>25162</v>
      </c>
      <c r="F6613" t="s">
        <v>25163</v>
      </c>
      <c r="H6613">
        <v>63.033231200000003</v>
      </c>
      <c r="I6613">
        <v>-140.46495479999999</v>
      </c>
      <c r="J6613" s="1" t="str">
        <f t="shared" si="1071"/>
        <v>NGR bulk stream sediment</v>
      </c>
      <c r="K6613" s="1" t="str">
        <f t="shared" si="1072"/>
        <v>&lt;177 micron (NGR)</v>
      </c>
      <c r="L6613">
        <v>27</v>
      </c>
      <c r="M6613" t="s">
        <v>121</v>
      </c>
      <c r="N6613">
        <v>528</v>
      </c>
      <c r="O6613">
        <v>50</v>
      </c>
      <c r="P6613">
        <v>8</v>
      </c>
      <c r="Q6613">
        <v>7</v>
      </c>
      <c r="R6613">
        <v>14</v>
      </c>
      <c r="S6613">
        <v>7</v>
      </c>
      <c r="T6613">
        <v>-0.2</v>
      </c>
      <c r="U6613">
        <v>210</v>
      </c>
      <c r="V6613">
        <v>1.64</v>
      </c>
      <c r="W6613">
        <v>-0.2</v>
      </c>
      <c r="X6613">
        <v>2</v>
      </c>
      <c r="Y6613">
        <v>-2</v>
      </c>
      <c r="Z6613">
        <v>54</v>
      </c>
      <c r="AA6613">
        <v>0.4</v>
      </c>
      <c r="AB6613">
        <v>2</v>
      </c>
      <c r="AC6613">
        <v>628</v>
      </c>
      <c r="AD6613">
        <v>25</v>
      </c>
      <c r="AE6613">
        <v>2</v>
      </c>
      <c r="AF6613">
        <v>6.2</v>
      </c>
      <c r="AG6613">
        <v>3</v>
      </c>
      <c r="AH6613">
        <v>290</v>
      </c>
    </row>
    <row r="6614" spans="1:34" hidden="1" x14ac:dyDescent="0.25">
      <c r="A6614" t="s">
        <v>25164</v>
      </c>
      <c r="B6614" t="s">
        <v>25165</v>
      </c>
      <c r="C6614" s="1" t="str">
        <f t="shared" si="1069"/>
        <v>21:0628</v>
      </c>
      <c r="D6614" s="1" t="str">
        <f t="shared" si="1070"/>
        <v>21:0196</v>
      </c>
      <c r="E6614" t="s">
        <v>25166</v>
      </c>
      <c r="F6614" t="s">
        <v>25167</v>
      </c>
      <c r="H6614">
        <v>63.970742600000001</v>
      </c>
      <c r="I6614">
        <v>-139.8158468</v>
      </c>
      <c r="J6614" s="1" t="str">
        <f t="shared" si="1071"/>
        <v>NGR bulk stream sediment</v>
      </c>
      <c r="K6614" s="1" t="str">
        <f t="shared" si="1072"/>
        <v>&lt;177 micron (NGR)</v>
      </c>
      <c r="L6614">
        <v>28</v>
      </c>
      <c r="M6614" t="s">
        <v>38</v>
      </c>
      <c r="N6614">
        <v>529</v>
      </c>
      <c r="O6614">
        <v>105</v>
      </c>
      <c r="P6614">
        <v>14</v>
      </c>
      <c r="Q6614">
        <v>78</v>
      </c>
      <c r="R6614">
        <v>9</v>
      </c>
      <c r="S6614">
        <v>4</v>
      </c>
      <c r="T6614">
        <v>-0.2</v>
      </c>
      <c r="U6614">
        <v>330</v>
      </c>
      <c r="V6614">
        <v>1</v>
      </c>
      <c r="W6614">
        <v>0.5</v>
      </c>
      <c r="X6614">
        <v>5</v>
      </c>
      <c r="Y6614">
        <v>-2</v>
      </c>
      <c r="Z6614">
        <v>17</v>
      </c>
      <c r="AA6614">
        <v>3.2</v>
      </c>
      <c r="AB6614">
        <v>1</v>
      </c>
      <c r="AC6614">
        <v>2000</v>
      </c>
      <c r="AD6614">
        <v>165</v>
      </c>
      <c r="AE6614">
        <v>2</v>
      </c>
      <c r="AF6614">
        <v>4.2</v>
      </c>
      <c r="AG6614">
        <v>6.6</v>
      </c>
      <c r="AH6614">
        <v>430</v>
      </c>
    </row>
    <row r="6615" spans="1:34" hidden="1" x14ac:dyDescent="0.25">
      <c r="A6615" t="s">
        <v>25168</v>
      </c>
      <c r="B6615" t="s">
        <v>25169</v>
      </c>
      <c r="C6615" s="1" t="str">
        <f t="shared" si="1069"/>
        <v>21:0628</v>
      </c>
      <c r="D6615" s="1" t="str">
        <f t="shared" si="1070"/>
        <v>21:0196</v>
      </c>
      <c r="E6615" t="s">
        <v>25170</v>
      </c>
      <c r="F6615" t="s">
        <v>25171</v>
      </c>
      <c r="H6615">
        <v>63.955940300000002</v>
      </c>
      <c r="I6615">
        <v>-139.72039899999999</v>
      </c>
      <c r="J6615" s="1" t="str">
        <f t="shared" si="1071"/>
        <v>NGR bulk stream sediment</v>
      </c>
      <c r="K6615" s="1" t="str">
        <f t="shared" si="1072"/>
        <v>&lt;177 micron (NGR)</v>
      </c>
      <c r="L6615">
        <v>28</v>
      </c>
      <c r="M6615" t="s">
        <v>43</v>
      </c>
      <c r="N6615">
        <v>530</v>
      </c>
      <c r="O6615">
        <v>77</v>
      </c>
      <c r="P6615">
        <v>17</v>
      </c>
      <c r="Q6615">
        <v>12</v>
      </c>
      <c r="R6615">
        <v>23</v>
      </c>
      <c r="S6615">
        <v>9</v>
      </c>
      <c r="T6615">
        <v>-0.2</v>
      </c>
      <c r="U6615">
        <v>180</v>
      </c>
      <c r="V6615">
        <v>1.36</v>
      </c>
      <c r="W6615">
        <v>-0.2</v>
      </c>
      <c r="X6615">
        <v>2</v>
      </c>
      <c r="Y6615">
        <v>-2</v>
      </c>
      <c r="Z6615">
        <v>29</v>
      </c>
      <c r="AA6615">
        <v>0.3</v>
      </c>
      <c r="AB6615">
        <v>3</v>
      </c>
      <c r="AC6615">
        <v>1010</v>
      </c>
      <c r="AD6615">
        <v>35</v>
      </c>
      <c r="AE6615">
        <v>2</v>
      </c>
      <c r="AF6615">
        <v>2.8</v>
      </c>
      <c r="AG6615">
        <v>2.5</v>
      </c>
      <c r="AH6615">
        <v>350</v>
      </c>
    </row>
    <row r="6616" spans="1:34" hidden="1" x14ac:dyDescent="0.25">
      <c r="A6616" t="s">
        <v>25172</v>
      </c>
      <c r="B6616" t="s">
        <v>25173</v>
      </c>
      <c r="C6616" s="1" t="str">
        <f t="shared" si="1069"/>
        <v>21:0628</v>
      </c>
      <c r="D6616" s="1" t="str">
        <f t="shared" si="1070"/>
        <v>21:0196</v>
      </c>
      <c r="E6616" t="s">
        <v>25174</v>
      </c>
      <c r="F6616" t="s">
        <v>25175</v>
      </c>
      <c r="H6616">
        <v>63.967319600000003</v>
      </c>
      <c r="I6616">
        <v>-139.78607149999999</v>
      </c>
      <c r="J6616" s="1" t="str">
        <f t="shared" si="1071"/>
        <v>NGR bulk stream sediment</v>
      </c>
      <c r="K6616" s="1" t="str">
        <f t="shared" si="1072"/>
        <v>&lt;177 micron (NGR)</v>
      </c>
      <c r="L6616">
        <v>28</v>
      </c>
      <c r="M6616" t="s">
        <v>56</v>
      </c>
      <c r="N6616">
        <v>531</v>
      </c>
      <c r="O6616">
        <v>30</v>
      </c>
      <c r="P6616">
        <v>12</v>
      </c>
      <c r="Q6616">
        <v>45</v>
      </c>
      <c r="R6616">
        <v>8</v>
      </c>
      <c r="S6616">
        <v>2</v>
      </c>
      <c r="T6616">
        <v>-0.2</v>
      </c>
      <c r="U6616">
        <v>130</v>
      </c>
      <c r="V6616">
        <v>1.06</v>
      </c>
      <c r="W6616">
        <v>0.2</v>
      </c>
      <c r="X6616">
        <v>2</v>
      </c>
      <c r="Y6616">
        <v>-2</v>
      </c>
      <c r="Z6616">
        <v>15</v>
      </c>
      <c r="AA6616">
        <v>-0.2</v>
      </c>
      <c r="AB6616">
        <v>4</v>
      </c>
      <c r="AC6616">
        <v>1870</v>
      </c>
      <c r="AD6616">
        <v>80</v>
      </c>
      <c r="AE6616">
        <v>2</v>
      </c>
      <c r="AF6616">
        <v>5</v>
      </c>
      <c r="AG6616">
        <v>8.8000000000000007</v>
      </c>
      <c r="AH6616">
        <v>520</v>
      </c>
    </row>
    <row r="6617" spans="1:34" hidden="1" x14ac:dyDescent="0.25">
      <c r="A6617" t="s">
        <v>25176</v>
      </c>
      <c r="B6617" t="s">
        <v>25177</v>
      </c>
      <c r="C6617" s="1" t="str">
        <f t="shared" si="1069"/>
        <v>21:0628</v>
      </c>
      <c r="D6617" s="1" t="str">
        <f t="shared" si="1070"/>
        <v>21:0196</v>
      </c>
      <c r="E6617" t="s">
        <v>25166</v>
      </c>
      <c r="F6617" t="s">
        <v>25178</v>
      </c>
      <c r="H6617">
        <v>63.970742600000001</v>
      </c>
      <c r="I6617">
        <v>-139.8158468</v>
      </c>
      <c r="J6617" s="1" t="str">
        <f t="shared" si="1071"/>
        <v>NGR bulk stream sediment</v>
      </c>
      <c r="K6617" s="1" t="str">
        <f t="shared" si="1072"/>
        <v>&lt;177 micron (NGR)</v>
      </c>
      <c r="L6617">
        <v>28</v>
      </c>
      <c r="M6617" t="s">
        <v>47</v>
      </c>
      <c r="N6617">
        <v>532</v>
      </c>
      <c r="O6617">
        <v>105</v>
      </c>
      <c r="P6617">
        <v>15</v>
      </c>
      <c r="Q6617">
        <v>80</v>
      </c>
      <c r="R6617">
        <v>11</v>
      </c>
      <c r="S6617">
        <v>5</v>
      </c>
      <c r="T6617">
        <v>0.2</v>
      </c>
      <c r="U6617">
        <v>340</v>
      </c>
      <c r="V6617">
        <v>1.04</v>
      </c>
      <c r="W6617">
        <v>0.4</v>
      </c>
      <c r="X6617">
        <v>4</v>
      </c>
      <c r="Y6617">
        <v>-2</v>
      </c>
      <c r="Z6617">
        <v>18</v>
      </c>
      <c r="AA6617">
        <v>3.1</v>
      </c>
      <c r="AB6617">
        <v>2</v>
      </c>
      <c r="AC6617">
        <v>2120</v>
      </c>
      <c r="AD6617">
        <v>145</v>
      </c>
      <c r="AE6617">
        <v>2</v>
      </c>
      <c r="AF6617">
        <v>4.2</v>
      </c>
      <c r="AG6617">
        <v>6.3</v>
      </c>
      <c r="AH6617">
        <v>480</v>
      </c>
    </row>
    <row r="6618" spans="1:34" hidden="1" x14ac:dyDescent="0.25">
      <c r="A6618" t="s">
        <v>25179</v>
      </c>
      <c r="B6618" t="s">
        <v>25180</v>
      </c>
      <c r="C6618" s="1" t="str">
        <f t="shared" si="1069"/>
        <v>21:0628</v>
      </c>
      <c r="D6618" s="1" t="str">
        <f>HYPERLINK("http://geochem.nrcan.gc.ca/cdogs/content/svy/svy_e.htm", "")</f>
        <v/>
      </c>
      <c r="G6618" s="1" t="str">
        <f>HYPERLINK("http://geochem.nrcan.gc.ca/cdogs/content/cr_/cr_00078_e.htm", "78")</f>
        <v>78</v>
      </c>
      <c r="J6618" t="s">
        <v>69</v>
      </c>
      <c r="K6618" t="s">
        <v>70</v>
      </c>
      <c r="L6618">
        <v>28</v>
      </c>
      <c r="M6618" t="s">
        <v>71</v>
      </c>
      <c r="N6618">
        <v>533</v>
      </c>
      <c r="O6618">
        <v>90</v>
      </c>
      <c r="P6618">
        <v>31</v>
      </c>
      <c r="Q6618">
        <v>18</v>
      </c>
      <c r="R6618">
        <v>225</v>
      </c>
      <c r="S6618">
        <v>19</v>
      </c>
      <c r="T6618">
        <v>-0.2</v>
      </c>
      <c r="U6618">
        <v>380</v>
      </c>
      <c r="V6618">
        <v>2.2999999999999998</v>
      </c>
      <c r="W6618">
        <v>0.6</v>
      </c>
      <c r="X6618">
        <v>17</v>
      </c>
      <c r="Y6618">
        <v>-2</v>
      </c>
      <c r="Z6618">
        <v>44</v>
      </c>
      <c r="AA6618">
        <v>0.9</v>
      </c>
      <c r="AB6618">
        <v>8</v>
      </c>
      <c r="AC6618">
        <v>743</v>
      </c>
      <c r="AD6618">
        <v>25</v>
      </c>
      <c r="AE6618">
        <v>14</v>
      </c>
      <c r="AF6618">
        <v>3.4</v>
      </c>
      <c r="AG6618">
        <v>10.4</v>
      </c>
      <c r="AH6618">
        <v>670</v>
      </c>
    </row>
    <row r="6619" spans="1:34" hidden="1" x14ac:dyDescent="0.25">
      <c r="A6619" t="s">
        <v>25181</v>
      </c>
      <c r="B6619" t="s">
        <v>25182</v>
      </c>
      <c r="C6619" s="1" t="str">
        <f t="shared" si="1069"/>
        <v>21:0628</v>
      </c>
      <c r="D6619" s="1" t="str">
        <f t="shared" ref="D6619:D6641" si="1073">HYPERLINK("http://geochem.nrcan.gc.ca/cdogs/content/svy/svy210196_e.htm", "21:0196")</f>
        <v>21:0196</v>
      </c>
      <c r="E6619" t="s">
        <v>25166</v>
      </c>
      <c r="F6619" t="s">
        <v>25183</v>
      </c>
      <c r="H6619">
        <v>63.970742600000001</v>
      </c>
      <c r="I6619">
        <v>-139.8158468</v>
      </c>
      <c r="J6619" s="1" t="str">
        <f t="shared" ref="J6619:J6641" si="1074">HYPERLINK("http://geochem.nrcan.gc.ca/cdogs/content/kwd/kwd020030_e.htm", "NGR bulk stream sediment")</f>
        <v>NGR bulk stream sediment</v>
      </c>
      <c r="K6619" s="1" t="str">
        <f t="shared" ref="K6619:K6641" si="1075">HYPERLINK("http://geochem.nrcan.gc.ca/cdogs/content/kwd/kwd080006_e.htm", "&lt;177 micron (NGR)")</f>
        <v>&lt;177 micron (NGR)</v>
      </c>
      <c r="L6619">
        <v>28</v>
      </c>
      <c r="M6619" t="s">
        <v>51</v>
      </c>
      <c r="N6619">
        <v>534</v>
      </c>
      <c r="O6619">
        <v>99</v>
      </c>
      <c r="P6619">
        <v>14</v>
      </c>
      <c r="Q6619">
        <v>73</v>
      </c>
      <c r="R6619">
        <v>10</v>
      </c>
      <c r="S6619">
        <v>7</v>
      </c>
      <c r="T6619">
        <v>-0.2</v>
      </c>
      <c r="U6619">
        <v>300</v>
      </c>
      <c r="V6619">
        <v>1.06</v>
      </c>
      <c r="W6619">
        <v>0.3</v>
      </c>
      <c r="X6619">
        <v>4</v>
      </c>
      <c r="Y6619">
        <v>-2</v>
      </c>
      <c r="Z6619">
        <v>19</v>
      </c>
      <c r="AA6619">
        <v>3.3</v>
      </c>
      <c r="AB6619">
        <v>4</v>
      </c>
      <c r="AC6619">
        <v>2040</v>
      </c>
      <c r="AD6619">
        <v>160</v>
      </c>
      <c r="AE6619">
        <v>2</v>
      </c>
      <c r="AF6619">
        <v>4.2</v>
      </c>
      <c r="AG6619">
        <v>6.4</v>
      </c>
      <c r="AH6619">
        <v>470</v>
      </c>
    </row>
    <row r="6620" spans="1:34" hidden="1" x14ac:dyDescent="0.25">
      <c r="A6620" t="s">
        <v>25184</v>
      </c>
      <c r="B6620" t="s">
        <v>25185</v>
      </c>
      <c r="C6620" s="1" t="str">
        <f t="shared" si="1069"/>
        <v>21:0628</v>
      </c>
      <c r="D6620" s="1" t="str">
        <f t="shared" si="1073"/>
        <v>21:0196</v>
      </c>
      <c r="E6620" t="s">
        <v>25186</v>
      </c>
      <c r="F6620" t="s">
        <v>25187</v>
      </c>
      <c r="H6620">
        <v>63.963694099999998</v>
      </c>
      <c r="I6620">
        <v>-139.83656450000001</v>
      </c>
      <c r="J6620" s="1" t="str">
        <f t="shared" si="1074"/>
        <v>NGR bulk stream sediment</v>
      </c>
      <c r="K6620" s="1" t="str">
        <f t="shared" si="1075"/>
        <v>&lt;177 micron (NGR)</v>
      </c>
      <c r="L6620">
        <v>28</v>
      </c>
      <c r="M6620" t="s">
        <v>61</v>
      </c>
      <c r="N6620">
        <v>535</v>
      </c>
      <c r="O6620">
        <v>67</v>
      </c>
      <c r="P6620">
        <v>17</v>
      </c>
      <c r="Q6620">
        <v>17</v>
      </c>
      <c r="R6620">
        <v>25</v>
      </c>
      <c r="S6620">
        <v>7</v>
      </c>
      <c r="T6620">
        <v>-0.2</v>
      </c>
      <c r="U6620">
        <v>260</v>
      </c>
      <c r="V6620">
        <v>1.84</v>
      </c>
      <c r="W6620">
        <v>-0.2</v>
      </c>
      <c r="X6620">
        <v>7</v>
      </c>
      <c r="Y6620">
        <v>-2</v>
      </c>
      <c r="Z6620">
        <v>28</v>
      </c>
      <c r="AA6620">
        <v>1.1000000000000001</v>
      </c>
      <c r="AB6620">
        <v>5</v>
      </c>
      <c r="AC6620">
        <v>1200</v>
      </c>
      <c r="AD6620">
        <v>90</v>
      </c>
      <c r="AE6620">
        <v>2</v>
      </c>
      <c r="AF6620">
        <v>10</v>
      </c>
      <c r="AG6620">
        <v>3.6</v>
      </c>
      <c r="AH6620">
        <v>290</v>
      </c>
    </row>
    <row r="6621" spans="1:34" hidden="1" x14ac:dyDescent="0.25">
      <c r="A6621" t="s">
        <v>25188</v>
      </c>
      <c r="B6621" t="s">
        <v>25189</v>
      </c>
      <c r="C6621" s="1" t="str">
        <f t="shared" si="1069"/>
        <v>21:0628</v>
      </c>
      <c r="D6621" s="1" t="str">
        <f t="shared" si="1073"/>
        <v>21:0196</v>
      </c>
      <c r="E6621" t="s">
        <v>25190</v>
      </c>
      <c r="F6621" t="s">
        <v>25191</v>
      </c>
      <c r="H6621">
        <v>63.967053100000001</v>
      </c>
      <c r="I6621">
        <v>-138.75262789999999</v>
      </c>
      <c r="J6621" s="1" t="str">
        <f t="shared" si="1074"/>
        <v>NGR bulk stream sediment</v>
      </c>
      <c r="K6621" s="1" t="str">
        <f t="shared" si="1075"/>
        <v>&lt;177 micron (NGR)</v>
      </c>
      <c r="L6621">
        <v>28</v>
      </c>
      <c r="M6621" t="s">
        <v>66</v>
      </c>
      <c r="N6621">
        <v>536</v>
      </c>
      <c r="O6621">
        <v>73</v>
      </c>
      <c r="P6621">
        <v>24</v>
      </c>
      <c r="Q6621">
        <v>13</v>
      </c>
      <c r="R6621">
        <v>67</v>
      </c>
      <c r="S6621">
        <v>13</v>
      </c>
      <c r="T6621">
        <v>-0.2</v>
      </c>
      <c r="U6621">
        <v>380</v>
      </c>
      <c r="V6621">
        <v>1.94</v>
      </c>
      <c r="W6621">
        <v>0.2</v>
      </c>
      <c r="X6621">
        <v>4</v>
      </c>
      <c r="Y6621">
        <v>-2</v>
      </c>
      <c r="Z6621">
        <v>35</v>
      </c>
      <c r="AA6621">
        <v>0.3</v>
      </c>
      <c r="AB6621">
        <v>5</v>
      </c>
      <c r="AC6621">
        <v>927</v>
      </c>
      <c r="AD6621">
        <v>50</v>
      </c>
      <c r="AE6621">
        <v>2</v>
      </c>
      <c r="AF6621">
        <v>7.6</v>
      </c>
      <c r="AG6621">
        <v>4</v>
      </c>
      <c r="AH6621">
        <v>480</v>
      </c>
    </row>
    <row r="6622" spans="1:34" hidden="1" x14ac:dyDescent="0.25">
      <c r="A6622" t="s">
        <v>25192</v>
      </c>
      <c r="B6622" t="s">
        <v>25193</v>
      </c>
      <c r="C6622" s="1" t="str">
        <f t="shared" si="1069"/>
        <v>21:0628</v>
      </c>
      <c r="D6622" s="1" t="str">
        <f t="shared" si="1073"/>
        <v>21:0196</v>
      </c>
      <c r="E6622" t="s">
        <v>25194</v>
      </c>
      <c r="F6622" t="s">
        <v>25195</v>
      </c>
      <c r="H6622">
        <v>63.957225700000002</v>
      </c>
      <c r="I6622">
        <v>-138.63487409999999</v>
      </c>
      <c r="J6622" s="1" t="str">
        <f t="shared" si="1074"/>
        <v>NGR bulk stream sediment</v>
      </c>
      <c r="K6622" s="1" t="str">
        <f t="shared" si="1075"/>
        <v>&lt;177 micron (NGR)</v>
      </c>
      <c r="L6622">
        <v>28</v>
      </c>
      <c r="M6622" t="s">
        <v>76</v>
      </c>
      <c r="N6622">
        <v>537</v>
      </c>
      <c r="O6622">
        <v>125</v>
      </c>
      <c r="P6622">
        <v>23</v>
      </c>
      <c r="Q6622">
        <v>7</v>
      </c>
      <c r="R6622">
        <v>22</v>
      </c>
      <c r="S6622">
        <v>9</v>
      </c>
      <c r="T6622">
        <v>-0.2</v>
      </c>
      <c r="U6622">
        <v>260</v>
      </c>
      <c r="V6622">
        <v>2.25</v>
      </c>
      <c r="W6622">
        <v>0.7</v>
      </c>
      <c r="X6622">
        <v>6</v>
      </c>
      <c r="Y6622">
        <v>-2</v>
      </c>
      <c r="Z6622">
        <v>26</v>
      </c>
      <c r="AA6622">
        <v>0.9</v>
      </c>
      <c r="AB6622">
        <v>3</v>
      </c>
      <c r="AC6622">
        <v>1240</v>
      </c>
      <c r="AD6622">
        <v>100</v>
      </c>
      <c r="AE6622">
        <v>2</v>
      </c>
      <c r="AF6622">
        <v>30.2</v>
      </c>
      <c r="AG6622">
        <v>5.3</v>
      </c>
      <c r="AH6622">
        <v>370</v>
      </c>
    </row>
    <row r="6623" spans="1:34" hidden="1" x14ac:dyDescent="0.25">
      <c r="A6623" t="s">
        <v>25196</v>
      </c>
      <c r="B6623" t="s">
        <v>25197</v>
      </c>
      <c r="C6623" s="1" t="str">
        <f t="shared" si="1069"/>
        <v>21:0628</v>
      </c>
      <c r="D6623" s="1" t="str">
        <f t="shared" si="1073"/>
        <v>21:0196</v>
      </c>
      <c r="E6623" t="s">
        <v>25198</v>
      </c>
      <c r="F6623" t="s">
        <v>25199</v>
      </c>
      <c r="H6623">
        <v>63.970886200000002</v>
      </c>
      <c r="I6623">
        <v>-138.3577545</v>
      </c>
      <c r="J6623" s="1" t="str">
        <f t="shared" si="1074"/>
        <v>NGR bulk stream sediment</v>
      </c>
      <c r="K6623" s="1" t="str">
        <f t="shared" si="1075"/>
        <v>&lt;177 micron (NGR)</v>
      </c>
      <c r="L6623">
        <v>28</v>
      </c>
      <c r="M6623" t="s">
        <v>81</v>
      </c>
      <c r="N6623">
        <v>538</v>
      </c>
      <c r="O6623">
        <v>124</v>
      </c>
      <c r="P6623">
        <v>22</v>
      </c>
      <c r="Q6623">
        <v>7</v>
      </c>
      <c r="R6623">
        <v>24</v>
      </c>
      <c r="S6623">
        <v>8</v>
      </c>
      <c r="T6623">
        <v>-0.2</v>
      </c>
      <c r="U6623">
        <v>126</v>
      </c>
      <c r="V6623">
        <v>1.1200000000000001</v>
      </c>
      <c r="W6623">
        <v>1.3</v>
      </c>
      <c r="X6623">
        <v>2</v>
      </c>
      <c r="Y6623">
        <v>-2</v>
      </c>
      <c r="Z6623">
        <v>18</v>
      </c>
      <c r="AA6623">
        <v>0.7</v>
      </c>
      <c r="AB6623">
        <v>5</v>
      </c>
      <c r="AC6623">
        <v>1090</v>
      </c>
      <c r="AD6623">
        <v>80</v>
      </c>
      <c r="AE6623">
        <v>2</v>
      </c>
      <c r="AF6623">
        <v>16.8</v>
      </c>
      <c r="AG6623">
        <v>4.5999999999999996</v>
      </c>
      <c r="AH6623">
        <v>320</v>
      </c>
    </row>
    <row r="6624" spans="1:34" hidden="1" x14ac:dyDescent="0.25">
      <c r="A6624" t="s">
        <v>25200</v>
      </c>
      <c r="B6624" t="s">
        <v>25201</v>
      </c>
      <c r="C6624" s="1" t="str">
        <f t="shared" si="1069"/>
        <v>21:0628</v>
      </c>
      <c r="D6624" s="1" t="str">
        <f t="shared" si="1073"/>
        <v>21:0196</v>
      </c>
      <c r="E6624" t="s">
        <v>25202</v>
      </c>
      <c r="F6624" t="s">
        <v>25203</v>
      </c>
      <c r="H6624">
        <v>63.957631399999997</v>
      </c>
      <c r="I6624">
        <v>-138.41103100000001</v>
      </c>
      <c r="J6624" s="1" t="str">
        <f t="shared" si="1074"/>
        <v>NGR bulk stream sediment</v>
      </c>
      <c r="K6624" s="1" t="str">
        <f t="shared" si="1075"/>
        <v>&lt;177 micron (NGR)</v>
      </c>
      <c r="L6624">
        <v>28</v>
      </c>
      <c r="M6624" t="s">
        <v>86</v>
      </c>
      <c r="N6624">
        <v>539</v>
      </c>
      <c r="O6624">
        <v>77</v>
      </c>
      <c r="P6624">
        <v>18</v>
      </c>
      <c r="Q6624">
        <v>8</v>
      </c>
      <c r="R6624">
        <v>22</v>
      </c>
      <c r="S6624">
        <v>10</v>
      </c>
      <c r="T6624">
        <v>-0.2</v>
      </c>
      <c r="U6624">
        <v>300</v>
      </c>
      <c r="V6624">
        <v>1.93</v>
      </c>
      <c r="W6624">
        <v>-0.2</v>
      </c>
      <c r="X6624">
        <v>5</v>
      </c>
      <c r="Y6624">
        <v>-2</v>
      </c>
      <c r="Z6624">
        <v>20</v>
      </c>
      <c r="AA6624">
        <v>0.4</v>
      </c>
      <c r="AB6624">
        <v>1</v>
      </c>
      <c r="AC6624">
        <v>1090</v>
      </c>
      <c r="AD6624">
        <v>60</v>
      </c>
      <c r="AE6624">
        <v>2</v>
      </c>
      <c r="AF6624">
        <v>8.4</v>
      </c>
      <c r="AG6624">
        <v>2.6</v>
      </c>
      <c r="AH6624">
        <v>330</v>
      </c>
    </row>
    <row r="6625" spans="1:34" hidden="1" x14ac:dyDescent="0.25">
      <c r="A6625" t="s">
        <v>25204</v>
      </c>
      <c r="B6625" t="s">
        <v>25205</v>
      </c>
      <c r="C6625" s="1" t="str">
        <f t="shared" si="1069"/>
        <v>21:0628</v>
      </c>
      <c r="D6625" s="1" t="str">
        <f t="shared" si="1073"/>
        <v>21:0196</v>
      </c>
      <c r="E6625" t="s">
        <v>25206</v>
      </c>
      <c r="F6625" t="s">
        <v>25207</v>
      </c>
      <c r="H6625">
        <v>63.920339499999997</v>
      </c>
      <c r="I6625">
        <v>-138.2893157</v>
      </c>
      <c r="J6625" s="1" t="str">
        <f t="shared" si="1074"/>
        <v>NGR bulk stream sediment</v>
      </c>
      <c r="K6625" s="1" t="str">
        <f t="shared" si="1075"/>
        <v>&lt;177 micron (NGR)</v>
      </c>
      <c r="L6625">
        <v>28</v>
      </c>
      <c r="M6625" t="s">
        <v>91</v>
      </c>
      <c r="N6625">
        <v>540</v>
      </c>
      <c r="O6625">
        <v>67</v>
      </c>
      <c r="P6625">
        <v>13</v>
      </c>
      <c r="Q6625">
        <v>8</v>
      </c>
      <c r="R6625">
        <v>14</v>
      </c>
      <c r="S6625">
        <v>9</v>
      </c>
      <c r="T6625">
        <v>0.3</v>
      </c>
      <c r="U6625">
        <v>1600</v>
      </c>
      <c r="V6625">
        <v>6.2</v>
      </c>
      <c r="W6625">
        <v>-0.2</v>
      </c>
      <c r="X6625">
        <v>40</v>
      </c>
      <c r="Y6625">
        <v>-2</v>
      </c>
      <c r="Z6625">
        <v>23</v>
      </c>
      <c r="AA6625">
        <v>0.7</v>
      </c>
      <c r="AB6625">
        <v>2</v>
      </c>
      <c r="AC6625">
        <v>1240</v>
      </c>
      <c r="AD6625">
        <v>35</v>
      </c>
      <c r="AE6625">
        <v>2</v>
      </c>
      <c r="AF6625">
        <v>14</v>
      </c>
      <c r="AG6625">
        <v>1.7</v>
      </c>
      <c r="AH6625">
        <v>240</v>
      </c>
    </row>
    <row r="6626" spans="1:34" hidden="1" x14ac:dyDescent="0.25">
      <c r="A6626" t="s">
        <v>25208</v>
      </c>
      <c r="B6626" t="s">
        <v>25209</v>
      </c>
      <c r="C6626" s="1" t="str">
        <f t="shared" si="1069"/>
        <v>21:0628</v>
      </c>
      <c r="D6626" s="1" t="str">
        <f t="shared" si="1073"/>
        <v>21:0196</v>
      </c>
      <c r="E6626" t="s">
        <v>25210</v>
      </c>
      <c r="F6626" t="s">
        <v>25211</v>
      </c>
      <c r="H6626">
        <v>63.911008600000002</v>
      </c>
      <c r="I6626">
        <v>-138.29217420000001</v>
      </c>
      <c r="J6626" s="1" t="str">
        <f t="shared" si="1074"/>
        <v>NGR bulk stream sediment</v>
      </c>
      <c r="K6626" s="1" t="str">
        <f t="shared" si="1075"/>
        <v>&lt;177 micron (NGR)</v>
      </c>
      <c r="L6626">
        <v>28</v>
      </c>
      <c r="M6626" t="s">
        <v>96</v>
      </c>
      <c r="N6626">
        <v>541</v>
      </c>
      <c r="O6626">
        <v>58</v>
      </c>
      <c r="P6626">
        <v>12</v>
      </c>
      <c r="Q6626">
        <v>2</v>
      </c>
      <c r="R6626">
        <v>11</v>
      </c>
      <c r="S6626">
        <v>4</v>
      </c>
      <c r="T6626">
        <v>-0.2</v>
      </c>
      <c r="U6626">
        <v>1360</v>
      </c>
      <c r="V6626">
        <v>1.3</v>
      </c>
      <c r="W6626">
        <v>0.3</v>
      </c>
      <c r="X6626">
        <v>3</v>
      </c>
      <c r="Y6626">
        <v>-2</v>
      </c>
      <c r="Z6626">
        <v>-5</v>
      </c>
      <c r="AA6626">
        <v>-0.2</v>
      </c>
      <c r="AB6626">
        <v>4</v>
      </c>
      <c r="AC6626">
        <v>353</v>
      </c>
      <c r="AD6626">
        <v>95</v>
      </c>
      <c r="AE6626">
        <v>2</v>
      </c>
      <c r="AF6626">
        <v>79.400000000000006</v>
      </c>
      <c r="AH6626">
        <v>77</v>
      </c>
    </row>
    <row r="6627" spans="1:34" hidden="1" x14ac:dyDescent="0.25">
      <c r="A6627" t="s">
        <v>25212</v>
      </c>
      <c r="B6627" t="s">
        <v>25213</v>
      </c>
      <c r="C6627" s="1" t="str">
        <f t="shared" si="1069"/>
        <v>21:0628</v>
      </c>
      <c r="D6627" s="1" t="str">
        <f t="shared" si="1073"/>
        <v>21:0196</v>
      </c>
      <c r="E6627" t="s">
        <v>25214</v>
      </c>
      <c r="F6627" t="s">
        <v>25215</v>
      </c>
      <c r="H6627">
        <v>63.957768199999997</v>
      </c>
      <c r="I6627">
        <v>-138.30416349999999</v>
      </c>
      <c r="J6627" s="1" t="str">
        <f t="shared" si="1074"/>
        <v>NGR bulk stream sediment</v>
      </c>
      <c r="K6627" s="1" t="str">
        <f t="shared" si="1075"/>
        <v>&lt;177 micron (NGR)</v>
      </c>
      <c r="L6627">
        <v>28</v>
      </c>
      <c r="M6627" t="s">
        <v>101</v>
      </c>
      <c r="N6627">
        <v>542</v>
      </c>
      <c r="O6627">
        <v>61</v>
      </c>
      <c r="P6627">
        <v>9</v>
      </c>
      <c r="Q6627">
        <v>4</v>
      </c>
      <c r="R6627">
        <v>13</v>
      </c>
      <c r="S6627">
        <v>4</v>
      </c>
      <c r="T6627">
        <v>-0.2</v>
      </c>
      <c r="U6627">
        <v>200</v>
      </c>
      <c r="V6627">
        <v>1.1000000000000001</v>
      </c>
      <c r="W6627">
        <v>0.2</v>
      </c>
      <c r="X6627">
        <v>2</v>
      </c>
      <c r="Y6627">
        <v>-2</v>
      </c>
      <c r="Z6627">
        <v>16</v>
      </c>
      <c r="AA6627">
        <v>0.4</v>
      </c>
      <c r="AB6627">
        <v>2</v>
      </c>
      <c r="AC6627">
        <v>829</v>
      </c>
      <c r="AD6627">
        <v>35</v>
      </c>
      <c r="AE6627">
        <v>2</v>
      </c>
      <c r="AF6627">
        <v>4.2</v>
      </c>
      <c r="AG6627">
        <v>2.2999999999999998</v>
      </c>
      <c r="AH6627">
        <v>280</v>
      </c>
    </row>
    <row r="6628" spans="1:34" hidden="1" x14ac:dyDescent="0.25">
      <c r="A6628" t="s">
        <v>25216</v>
      </c>
      <c r="B6628" t="s">
        <v>25217</v>
      </c>
      <c r="C6628" s="1" t="str">
        <f t="shared" si="1069"/>
        <v>21:0628</v>
      </c>
      <c r="D6628" s="1" t="str">
        <f t="shared" si="1073"/>
        <v>21:0196</v>
      </c>
      <c r="E6628" t="s">
        <v>25218</v>
      </c>
      <c r="F6628" t="s">
        <v>25219</v>
      </c>
      <c r="H6628">
        <v>63.964109899999997</v>
      </c>
      <c r="I6628">
        <v>-138.29219280000001</v>
      </c>
      <c r="J6628" s="1" t="str">
        <f t="shared" si="1074"/>
        <v>NGR bulk stream sediment</v>
      </c>
      <c r="K6628" s="1" t="str">
        <f t="shared" si="1075"/>
        <v>&lt;177 micron (NGR)</v>
      </c>
      <c r="L6628">
        <v>28</v>
      </c>
      <c r="M6628" t="s">
        <v>106</v>
      </c>
      <c r="N6628">
        <v>543</v>
      </c>
      <c r="O6628">
        <v>91</v>
      </c>
      <c r="P6628">
        <v>23</v>
      </c>
      <c r="Q6628">
        <v>9</v>
      </c>
      <c r="R6628">
        <v>22</v>
      </c>
      <c r="S6628">
        <v>8</v>
      </c>
      <c r="T6628">
        <v>-0.2</v>
      </c>
      <c r="U6628">
        <v>80</v>
      </c>
      <c r="V6628">
        <v>1.42</v>
      </c>
      <c r="W6628">
        <v>0.7</v>
      </c>
      <c r="X6628">
        <v>3</v>
      </c>
      <c r="Y6628">
        <v>-2</v>
      </c>
      <c r="Z6628">
        <v>21</v>
      </c>
      <c r="AA6628">
        <v>0.8</v>
      </c>
      <c r="AB6628">
        <v>1</v>
      </c>
      <c r="AC6628">
        <v>913</v>
      </c>
      <c r="AD6628">
        <v>60</v>
      </c>
      <c r="AE6628">
        <v>2</v>
      </c>
      <c r="AF6628">
        <v>19.600000000000001</v>
      </c>
      <c r="AG6628">
        <v>4.7</v>
      </c>
      <c r="AH6628">
        <v>300</v>
      </c>
    </row>
    <row r="6629" spans="1:34" hidden="1" x14ac:dyDescent="0.25">
      <c r="A6629" t="s">
        <v>25220</v>
      </c>
      <c r="B6629" t="s">
        <v>25221</v>
      </c>
      <c r="C6629" s="1" t="str">
        <f t="shared" si="1069"/>
        <v>21:0628</v>
      </c>
      <c r="D6629" s="1" t="str">
        <f t="shared" si="1073"/>
        <v>21:0196</v>
      </c>
      <c r="E6629" t="s">
        <v>25222</v>
      </c>
      <c r="F6629" t="s">
        <v>25223</v>
      </c>
      <c r="H6629">
        <v>63.9785805</v>
      </c>
      <c r="I6629">
        <v>-138.26362420000001</v>
      </c>
      <c r="J6629" s="1" t="str">
        <f t="shared" si="1074"/>
        <v>NGR bulk stream sediment</v>
      </c>
      <c r="K6629" s="1" t="str">
        <f t="shared" si="1075"/>
        <v>&lt;177 micron (NGR)</v>
      </c>
      <c r="L6629">
        <v>28</v>
      </c>
      <c r="M6629" t="s">
        <v>111</v>
      </c>
      <c r="N6629">
        <v>544</v>
      </c>
      <c r="O6629">
        <v>123</v>
      </c>
      <c r="P6629">
        <v>30</v>
      </c>
      <c r="Q6629">
        <v>16</v>
      </c>
      <c r="R6629">
        <v>25</v>
      </c>
      <c r="S6629">
        <v>4</v>
      </c>
      <c r="T6629">
        <v>-0.2</v>
      </c>
      <c r="U6629">
        <v>102</v>
      </c>
      <c r="V6629">
        <v>2.2999999999999998</v>
      </c>
      <c r="W6629">
        <v>0.5</v>
      </c>
      <c r="X6629">
        <v>16</v>
      </c>
      <c r="Y6629">
        <v>-2</v>
      </c>
      <c r="Z6629">
        <v>27</v>
      </c>
      <c r="AA6629">
        <v>1.3</v>
      </c>
      <c r="AB6629">
        <v>2</v>
      </c>
      <c r="AC6629">
        <v>1400</v>
      </c>
      <c r="AD6629">
        <v>125</v>
      </c>
      <c r="AE6629">
        <v>2</v>
      </c>
      <c r="AF6629">
        <v>13.8</v>
      </c>
      <c r="AG6629">
        <v>4.4000000000000004</v>
      </c>
      <c r="AH6629">
        <v>510</v>
      </c>
    </row>
    <row r="6630" spans="1:34" hidden="1" x14ac:dyDescent="0.25">
      <c r="A6630" t="s">
        <v>25224</v>
      </c>
      <c r="B6630" t="s">
        <v>25225</v>
      </c>
      <c r="C6630" s="1" t="str">
        <f t="shared" si="1069"/>
        <v>21:0628</v>
      </c>
      <c r="D6630" s="1" t="str">
        <f t="shared" si="1073"/>
        <v>21:0196</v>
      </c>
      <c r="E6630" t="s">
        <v>25226</v>
      </c>
      <c r="F6630" t="s">
        <v>25227</v>
      </c>
      <c r="H6630">
        <v>63.969837800000001</v>
      </c>
      <c r="I6630">
        <v>-138.1877552</v>
      </c>
      <c r="J6630" s="1" t="str">
        <f t="shared" si="1074"/>
        <v>NGR bulk stream sediment</v>
      </c>
      <c r="K6630" s="1" t="str">
        <f t="shared" si="1075"/>
        <v>&lt;177 micron (NGR)</v>
      </c>
      <c r="L6630">
        <v>28</v>
      </c>
      <c r="M6630" t="s">
        <v>116</v>
      </c>
      <c r="N6630">
        <v>545</v>
      </c>
      <c r="O6630">
        <v>64</v>
      </c>
      <c r="P6630">
        <v>13</v>
      </c>
      <c r="Q6630">
        <v>8</v>
      </c>
      <c r="R6630">
        <v>15</v>
      </c>
      <c r="S6630">
        <v>4</v>
      </c>
      <c r="T6630">
        <v>-0.2</v>
      </c>
      <c r="U6630">
        <v>84</v>
      </c>
      <c r="V6630">
        <v>1.1200000000000001</v>
      </c>
      <c r="W6630">
        <v>-0.2</v>
      </c>
      <c r="X6630">
        <v>2</v>
      </c>
      <c r="Y6630">
        <v>-2</v>
      </c>
      <c r="Z6630">
        <v>14</v>
      </c>
      <c r="AA6630">
        <v>0.2</v>
      </c>
      <c r="AB6630">
        <v>3</v>
      </c>
      <c r="AC6630">
        <v>929</v>
      </c>
      <c r="AD6630">
        <v>55</v>
      </c>
      <c r="AE6630">
        <v>2</v>
      </c>
      <c r="AF6630">
        <v>16.399999999999999</v>
      </c>
      <c r="AG6630">
        <v>2.7</v>
      </c>
      <c r="AH6630">
        <v>330</v>
      </c>
    </row>
    <row r="6631" spans="1:34" hidden="1" x14ac:dyDescent="0.25">
      <c r="A6631" t="s">
        <v>25228</v>
      </c>
      <c r="B6631" t="s">
        <v>25229</v>
      </c>
      <c r="C6631" s="1" t="str">
        <f t="shared" si="1069"/>
        <v>21:0628</v>
      </c>
      <c r="D6631" s="1" t="str">
        <f t="shared" si="1073"/>
        <v>21:0196</v>
      </c>
      <c r="E6631" t="s">
        <v>25230</v>
      </c>
      <c r="F6631" t="s">
        <v>25231</v>
      </c>
      <c r="H6631">
        <v>63.965242699999997</v>
      </c>
      <c r="I6631">
        <v>-138.17174600000001</v>
      </c>
      <c r="J6631" s="1" t="str">
        <f t="shared" si="1074"/>
        <v>NGR bulk stream sediment</v>
      </c>
      <c r="K6631" s="1" t="str">
        <f t="shared" si="1075"/>
        <v>&lt;177 micron (NGR)</v>
      </c>
      <c r="L6631">
        <v>28</v>
      </c>
      <c r="M6631" t="s">
        <v>121</v>
      </c>
      <c r="N6631">
        <v>546</v>
      </c>
      <c r="O6631">
        <v>68</v>
      </c>
      <c r="P6631">
        <v>17</v>
      </c>
      <c r="Q6631">
        <v>9</v>
      </c>
      <c r="R6631">
        <v>17</v>
      </c>
      <c r="S6631">
        <v>9</v>
      </c>
      <c r="T6631">
        <v>0.4</v>
      </c>
      <c r="U6631">
        <v>134</v>
      </c>
      <c r="V6631">
        <v>1.73</v>
      </c>
      <c r="W6631">
        <v>-0.2</v>
      </c>
      <c r="X6631">
        <v>5</v>
      </c>
      <c r="Y6631">
        <v>-2</v>
      </c>
      <c r="Z6631">
        <v>31</v>
      </c>
      <c r="AA6631">
        <v>0.7</v>
      </c>
      <c r="AB6631">
        <v>8</v>
      </c>
      <c r="AC6631">
        <v>1010</v>
      </c>
      <c r="AD6631">
        <v>50</v>
      </c>
      <c r="AE6631">
        <v>2</v>
      </c>
      <c r="AF6631">
        <v>6.6</v>
      </c>
      <c r="AG6631">
        <v>3.7</v>
      </c>
      <c r="AH6631">
        <v>370</v>
      </c>
    </row>
    <row r="6632" spans="1:34" hidden="1" x14ac:dyDescent="0.25">
      <c r="A6632" t="s">
        <v>25232</v>
      </c>
      <c r="B6632" t="s">
        <v>25233</v>
      </c>
      <c r="C6632" s="1" t="str">
        <f t="shared" si="1069"/>
        <v>21:0628</v>
      </c>
      <c r="D6632" s="1" t="str">
        <f t="shared" si="1073"/>
        <v>21:0196</v>
      </c>
      <c r="E6632" t="s">
        <v>25234</v>
      </c>
      <c r="F6632" t="s">
        <v>25235</v>
      </c>
      <c r="H6632">
        <v>63.942758900000001</v>
      </c>
      <c r="I6632">
        <v>-138.20721349999999</v>
      </c>
      <c r="J6632" s="1" t="str">
        <f t="shared" si="1074"/>
        <v>NGR bulk stream sediment</v>
      </c>
      <c r="K6632" s="1" t="str">
        <f t="shared" si="1075"/>
        <v>&lt;177 micron (NGR)</v>
      </c>
      <c r="L6632">
        <v>28</v>
      </c>
      <c r="M6632" t="s">
        <v>126</v>
      </c>
      <c r="N6632">
        <v>547</v>
      </c>
      <c r="O6632">
        <v>77</v>
      </c>
      <c r="P6632">
        <v>18</v>
      </c>
      <c r="Q6632">
        <v>10</v>
      </c>
      <c r="R6632">
        <v>17</v>
      </c>
      <c r="S6632">
        <v>7</v>
      </c>
      <c r="T6632">
        <v>0.5</v>
      </c>
      <c r="U6632">
        <v>370</v>
      </c>
      <c r="V6632">
        <v>1.86</v>
      </c>
      <c r="W6632">
        <v>0.6</v>
      </c>
      <c r="X6632">
        <v>8</v>
      </c>
      <c r="Y6632">
        <v>-2</v>
      </c>
      <c r="Z6632">
        <v>31</v>
      </c>
      <c r="AA6632">
        <v>1</v>
      </c>
      <c r="AB6632">
        <v>6</v>
      </c>
      <c r="AC6632">
        <v>1250</v>
      </c>
      <c r="AD6632">
        <v>75</v>
      </c>
      <c r="AE6632">
        <v>2</v>
      </c>
      <c r="AF6632">
        <v>24.6</v>
      </c>
      <c r="AG6632">
        <v>2.1</v>
      </c>
      <c r="AH6632">
        <v>290</v>
      </c>
    </row>
    <row r="6633" spans="1:34" hidden="1" x14ac:dyDescent="0.25">
      <c r="A6633" t="s">
        <v>25236</v>
      </c>
      <c r="B6633" t="s">
        <v>25237</v>
      </c>
      <c r="C6633" s="1" t="str">
        <f t="shared" si="1069"/>
        <v>21:0628</v>
      </c>
      <c r="D6633" s="1" t="str">
        <f t="shared" si="1073"/>
        <v>21:0196</v>
      </c>
      <c r="E6633" t="s">
        <v>25238</v>
      </c>
      <c r="F6633" t="s">
        <v>25239</v>
      </c>
      <c r="H6633">
        <v>63.919523599999998</v>
      </c>
      <c r="I6633">
        <v>-138.1508494</v>
      </c>
      <c r="J6633" s="1" t="str">
        <f t="shared" si="1074"/>
        <v>NGR bulk stream sediment</v>
      </c>
      <c r="K6633" s="1" t="str">
        <f t="shared" si="1075"/>
        <v>&lt;177 micron (NGR)</v>
      </c>
      <c r="L6633">
        <v>28</v>
      </c>
      <c r="M6633" t="s">
        <v>131</v>
      </c>
      <c r="N6633">
        <v>548</v>
      </c>
      <c r="O6633">
        <v>69</v>
      </c>
      <c r="P6633">
        <v>23</v>
      </c>
      <c r="Q6633">
        <v>10</v>
      </c>
      <c r="R6633">
        <v>17</v>
      </c>
      <c r="S6633">
        <v>8</v>
      </c>
      <c r="T6633">
        <v>-0.2</v>
      </c>
      <c r="U6633">
        <v>360</v>
      </c>
      <c r="V6633">
        <v>1.76</v>
      </c>
      <c r="W6633">
        <v>0.4</v>
      </c>
      <c r="X6633">
        <v>4</v>
      </c>
      <c r="Y6633">
        <v>-2</v>
      </c>
      <c r="Z6633">
        <v>27</v>
      </c>
      <c r="AA6633">
        <v>0.6</v>
      </c>
      <c r="AB6633">
        <v>2</v>
      </c>
      <c r="AC6633">
        <v>997</v>
      </c>
      <c r="AD6633">
        <v>115</v>
      </c>
      <c r="AE6633">
        <v>2</v>
      </c>
      <c r="AF6633">
        <v>14</v>
      </c>
      <c r="AG6633">
        <v>2.2000000000000002</v>
      </c>
      <c r="AH6633">
        <v>260</v>
      </c>
    </row>
    <row r="6634" spans="1:34" hidden="1" x14ac:dyDescent="0.25">
      <c r="A6634" t="s">
        <v>25240</v>
      </c>
      <c r="B6634" t="s">
        <v>25241</v>
      </c>
      <c r="C6634" s="1" t="str">
        <f t="shared" si="1069"/>
        <v>21:0628</v>
      </c>
      <c r="D6634" s="1" t="str">
        <f t="shared" si="1073"/>
        <v>21:0196</v>
      </c>
      <c r="E6634" t="s">
        <v>25242</v>
      </c>
      <c r="F6634" t="s">
        <v>25243</v>
      </c>
      <c r="H6634">
        <v>63.937275700000001</v>
      </c>
      <c r="I6634">
        <v>-138.1584378</v>
      </c>
      <c r="J6634" s="1" t="str">
        <f t="shared" si="1074"/>
        <v>NGR bulk stream sediment</v>
      </c>
      <c r="K6634" s="1" t="str">
        <f t="shared" si="1075"/>
        <v>&lt;177 micron (NGR)</v>
      </c>
      <c r="L6634">
        <v>29</v>
      </c>
      <c r="M6634" t="s">
        <v>38</v>
      </c>
      <c r="N6634">
        <v>549</v>
      </c>
      <c r="O6634">
        <v>39</v>
      </c>
      <c r="P6634">
        <v>11</v>
      </c>
      <c r="Q6634">
        <v>4</v>
      </c>
      <c r="R6634">
        <v>12</v>
      </c>
      <c r="S6634">
        <v>5</v>
      </c>
      <c r="T6634">
        <v>0.4</v>
      </c>
      <c r="U6634">
        <v>88</v>
      </c>
      <c r="V6634">
        <v>0.86</v>
      </c>
      <c r="W6634">
        <v>0.2</v>
      </c>
      <c r="X6634">
        <v>2</v>
      </c>
      <c r="Y6634">
        <v>-2</v>
      </c>
      <c r="Z6634">
        <v>14</v>
      </c>
      <c r="AA6634">
        <v>0.4</v>
      </c>
      <c r="AB6634">
        <v>-1</v>
      </c>
      <c r="AC6634">
        <v>862</v>
      </c>
      <c r="AD6634">
        <v>35</v>
      </c>
      <c r="AE6634">
        <v>2</v>
      </c>
      <c r="AF6634">
        <v>3.4</v>
      </c>
      <c r="AG6634">
        <v>2.4</v>
      </c>
      <c r="AH6634">
        <v>300</v>
      </c>
    </row>
    <row r="6635" spans="1:34" hidden="1" x14ac:dyDescent="0.25">
      <c r="A6635" t="s">
        <v>25244</v>
      </c>
      <c r="B6635" t="s">
        <v>25245</v>
      </c>
      <c r="C6635" s="1" t="str">
        <f t="shared" si="1069"/>
        <v>21:0628</v>
      </c>
      <c r="D6635" s="1" t="str">
        <f t="shared" si="1073"/>
        <v>21:0196</v>
      </c>
      <c r="E6635" t="s">
        <v>25242</v>
      </c>
      <c r="F6635" t="s">
        <v>25246</v>
      </c>
      <c r="H6635">
        <v>63.937275700000001</v>
      </c>
      <c r="I6635">
        <v>-138.1584378</v>
      </c>
      <c r="J6635" s="1" t="str">
        <f t="shared" si="1074"/>
        <v>NGR bulk stream sediment</v>
      </c>
      <c r="K6635" s="1" t="str">
        <f t="shared" si="1075"/>
        <v>&lt;177 micron (NGR)</v>
      </c>
      <c r="L6635">
        <v>29</v>
      </c>
      <c r="M6635" t="s">
        <v>47</v>
      </c>
      <c r="N6635">
        <v>550</v>
      </c>
      <c r="O6635">
        <v>39</v>
      </c>
      <c r="P6635">
        <v>10</v>
      </c>
      <c r="Q6635">
        <v>5</v>
      </c>
      <c r="R6635">
        <v>13</v>
      </c>
      <c r="S6635">
        <v>4</v>
      </c>
      <c r="T6635">
        <v>-0.2</v>
      </c>
      <c r="U6635">
        <v>88</v>
      </c>
      <c r="V6635">
        <v>0.84</v>
      </c>
      <c r="W6635">
        <v>-0.2</v>
      </c>
      <c r="X6635">
        <v>1</v>
      </c>
      <c r="Y6635">
        <v>-2</v>
      </c>
      <c r="Z6635">
        <v>14</v>
      </c>
      <c r="AA6635">
        <v>0.4</v>
      </c>
      <c r="AB6635">
        <v>-1</v>
      </c>
      <c r="AC6635">
        <v>803</v>
      </c>
      <c r="AD6635">
        <v>25</v>
      </c>
      <c r="AE6635">
        <v>2</v>
      </c>
      <c r="AF6635">
        <v>4.5999999999999996</v>
      </c>
      <c r="AG6635">
        <v>2.1</v>
      </c>
      <c r="AH6635">
        <v>290</v>
      </c>
    </row>
    <row r="6636" spans="1:34" hidden="1" x14ac:dyDescent="0.25">
      <c r="A6636" t="s">
        <v>25247</v>
      </c>
      <c r="B6636" t="s">
        <v>25248</v>
      </c>
      <c r="C6636" s="1" t="str">
        <f t="shared" si="1069"/>
        <v>21:0628</v>
      </c>
      <c r="D6636" s="1" t="str">
        <f t="shared" si="1073"/>
        <v>21:0196</v>
      </c>
      <c r="E6636" t="s">
        <v>25242</v>
      </c>
      <c r="F6636" t="s">
        <v>25249</v>
      </c>
      <c r="H6636">
        <v>63.937275700000001</v>
      </c>
      <c r="I6636">
        <v>-138.1584378</v>
      </c>
      <c r="J6636" s="1" t="str">
        <f t="shared" si="1074"/>
        <v>NGR bulk stream sediment</v>
      </c>
      <c r="K6636" s="1" t="str">
        <f t="shared" si="1075"/>
        <v>&lt;177 micron (NGR)</v>
      </c>
      <c r="L6636">
        <v>29</v>
      </c>
      <c r="M6636" t="s">
        <v>51</v>
      </c>
      <c r="N6636">
        <v>551</v>
      </c>
      <c r="O6636">
        <v>43</v>
      </c>
      <c r="P6636">
        <v>10</v>
      </c>
      <c r="Q6636">
        <v>5</v>
      </c>
      <c r="R6636">
        <v>13</v>
      </c>
      <c r="S6636">
        <v>2</v>
      </c>
      <c r="T6636">
        <v>-0.2</v>
      </c>
      <c r="U6636">
        <v>102</v>
      </c>
      <c r="V6636">
        <v>0.86</v>
      </c>
      <c r="W6636">
        <v>-0.2</v>
      </c>
      <c r="X6636">
        <v>1</v>
      </c>
      <c r="Y6636">
        <v>-2</v>
      </c>
      <c r="Z6636">
        <v>15</v>
      </c>
      <c r="AA6636">
        <v>0.3</v>
      </c>
      <c r="AB6636">
        <v>-1</v>
      </c>
      <c r="AC6636">
        <v>876</v>
      </c>
      <c r="AD6636">
        <v>35</v>
      </c>
      <c r="AE6636">
        <v>2</v>
      </c>
      <c r="AF6636">
        <v>4</v>
      </c>
      <c r="AG6636">
        <v>2.1</v>
      </c>
      <c r="AH6636">
        <v>280</v>
      </c>
    </row>
    <row r="6637" spans="1:34" hidden="1" x14ac:dyDescent="0.25">
      <c r="A6637" t="s">
        <v>25250</v>
      </c>
      <c r="B6637" t="s">
        <v>25251</v>
      </c>
      <c r="C6637" s="1" t="str">
        <f t="shared" si="1069"/>
        <v>21:0628</v>
      </c>
      <c r="D6637" s="1" t="str">
        <f t="shared" si="1073"/>
        <v>21:0196</v>
      </c>
      <c r="E6637" t="s">
        <v>25252</v>
      </c>
      <c r="F6637" t="s">
        <v>25253</v>
      </c>
      <c r="H6637">
        <v>63.944745099999999</v>
      </c>
      <c r="I6637">
        <v>-138.14638840000001</v>
      </c>
      <c r="J6637" s="1" t="str">
        <f t="shared" si="1074"/>
        <v>NGR bulk stream sediment</v>
      </c>
      <c r="K6637" s="1" t="str">
        <f t="shared" si="1075"/>
        <v>&lt;177 micron (NGR)</v>
      </c>
      <c r="L6637">
        <v>29</v>
      </c>
      <c r="M6637" t="s">
        <v>43</v>
      </c>
      <c r="N6637">
        <v>552</v>
      </c>
      <c r="O6637">
        <v>75</v>
      </c>
      <c r="P6637">
        <v>17</v>
      </c>
      <c r="Q6637">
        <v>14</v>
      </c>
      <c r="R6637">
        <v>18</v>
      </c>
      <c r="S6637">
        <v>6</v>
      </c>
      <c r="T6637">
        <v>-0.2</v>
      </c>
      <c r="U6637">
        <v>180</v>
      </c>
      <c r="V6637">
        <v>2.7</v>
      </c>
      <c r="W6637">
        <v>-0.2</v>
      </c>
      <c r="X6637">
        <v>8</v>
      </c>
      <c r="Y6637">
        <v>-2</v>
      </c>
      <c r="Z6637">
        <v>29</v>
      </c>
      <c r="AA6637">
        <v>0.9</v>
      </c>
      <c r="AB6637">
        <v>2</v>
      </c>
      <c r="AC6637">
        <v>1020</v>
      </c>
      <c r="AD6637">
        <v>140</v>
      </c>
      <c r="AE6637">
        <v>2</v>
      </c>
      <c r="AF6637">
        <v>16.8</v>
      </c>
      <c r="AG6637">
        <v>2.7</v>
      </c>
      <c r="AH6637">
        <v>340</v>
      </c>
    </row>
    <row r="6638" spans="1:34" hidden="1" x14ac:dyDescent="0.25">
      <c r="A6638" t="s">
        <v>25254</v>
      </c>
      <c r="B6638" t="s">
        <v>25255</v>
      </c>
      <c r="C6638" s="1" t="str">
        <f t="shared" si="1069"/>
        <v>21:0628</v>
      </c>
      <c r="D6638" s="1" t="str">
        <f t="shared" si="1073"/>
        <v>21:0196</v>
      </c>
      <c r="E6638" t="s">
        <v>25256</v>
      </c>
      <c r="F6638" t="s">
        <v>25257</v>
      </c>
      <c r="H6638">
        <v>63.958566099999999</v>
      </c>
      <c r="I6638">
        <v>-138.11272070000001</v>
      </c>
      <c r="J6638" s="1" t="str">
        <f t="shared" si="1074"/>
        <v>NGR bulk stream sediment</v>
      </c>
      <c r="K6638" s="1" t="str">
        <f t="shared" si="1075"/>
        <v>&lt;177 micron (NGR)</v>
      </c>
      <c r="L6638">
        <v>29</v>
      </c>
      <c r="M6638" t="s">
        <v>56</v>
      </c>
      <c r="N6638">
        <v>553</v>
      </c>
      <c r="O6638">
        <v>49</v>
      </c>
      <c r="P6638">
        <v>11</v>
      </c>
      <c r="Q6638">
        <v>6</v>
      </c>
      <c r="R6638">
        <v>13</v>
      </c>
      <c r="S6638">
        <v>5</v>
      </c>
      <c r="T6638">
        <v>-0.2</v>
      </c>
      <c r="U6638">
        <v>134</v>
      </c>
      <c r="V6638">
        <v>1.1000000000000001</v>
      </c>
      <c r="W6638">
        <v>-0.2</v>
      </c>
      <c r="X6638">
        <v>3</v>
      </c>
      <c r="Y6638">
        <v>-2</v>
      </c>
      <c r="Z6638">
        <v>19</v>
      </c>
      <c r="AA6638">
        <v>0.4</v>
      </c>
      <c r="AB6638">
        <v>1</v>
      </c>
      <c r="AC6638">
        <v>921</v>
      </c>
      <c r="AD6638">
        <v>25</v>
      </c>
      <c r="AE6638">
        <v>2</v>
      </c>
      <c r="AF6638">
        <v>3.8</v>
      </c>
      <c r="AG6638">
        <v>2.9</v>
      </c>
      <c r="AH6638">
        <v>330</v>
      </c>
    </row>
    <row r="6639" spans="1:34" hidden="1" x14ac:dyDescent="0.25">
      <c r="A6639" t="s">
        <v>25258</v>
      </c>
      <c r="B6639" t="s">
        <v>25259</v>
      </c>
      <c r="C6639" s="1" t="str">
        <f t="shared" si="1069"/>
        <v>21:0628</v>
      </c>
      <c r="D6639" s="1" t="str">
        <f t="shared" si="1073"/>
        <v>21:0196</v>
      </c>
      <c r="E6639" t="s">
        <v>25260</v>
      </c>
      <c r="F6639" t="s">
        <v>25261</v>
      </c>
      <c r="H6639">
        <v>63.976565700000002</v>
      </c>
      <c r="I6639">
        <v>-138.11051760000001</v>
      </c>
      <c r="J6639" s="1" t="str">
        <f t="shared" si="1074"/>
        <v>NGR bulk stream sediment</v>
      </c>
      <c r="K6639" s="1" t="str">
        <f t="shared" si="1075"/>
        <v>&lt;177 micron (NGR)</v>
      </c>
      <c r="L6639">
        <v>29</v>
      </c>
      <c r="M6639" t="s">
        <v>61</v>
      </c>
      <c r="N6639">
        <v>554</v>
      </c>
      <c r="O6639">
        <v>127</v>
      </c>
      <c r="P6639">
        <v>27</v>
      </c>
      <c r="Q6639">
        <v>17</v>
      </c>
      <c r="R6639">
        <v>30</v>
      </c>
      <c r="S6639">
        <v>20</v>
      </c>
      <c r="T6639">
        <v>0.3</v>
      </c>
      <c r="U6639">
        <v>3900</v>
      </c>
      <c r="V6639">
        <v>3.9</v>
      </c>
      <c r="W6639">
        <v>1.1000000000000001</v>
      </c>
      <c r="X6639">
        <v>10</v>
      </c>
      <c r="Y6639">
        <v>-2</v>
      </c>
      <c r="Z6639">
        <v>50</v>
      </c>
      <c r="AA6639">
        <v>0.8</v>
      </c>
      <c r="AB6639">
        <v>5</v>
      </c>
      <c r="AC6639">
        <v>1590</v>
      </c>
      <c r="AD6639">
        <v>120</v>
      </c>
      <c r="AE6639">
        <v>-2</v>
      </c>
      <c r="AF6639">
        <v>21</v>
      </c>
      <c r="AG6639">
        <v>3</v>
      </c>
      <c r="AH6639">
        <v>560</v>
      </c>
    </row>
    <row r="6640" spans="1:34" hidden="1" x14ac:dyDescent="0.25">
      <c r="A6640" t="s">
        <v>25262</v>
      </c>
      <c r="B6640" t="s">
        <v>25263</v>
      </c>
      <c r="C6640" s="1" t="str">
        <f t="shared" si="1069"/>
        <v>21:0628</v>
      </c>
      <c r="D6640" s="1" t="str">
        <f t="shared" si="1073"/>
        <v>21:0196</v>
      </c>
      <c r="E6640" t="s">
        <v>25264</v>
      </c>
      <c r="F6640" t="s">
        <v>25265</v>
      </c>
      <c r="H6640">
        <v>63.967025599999999</v>
      </c>
      <c r="I6640">
        <v>-138.04749050000001</v>
      </c>
      <c r="J6640" s="1" t="str">
        <f t="shared" si="1074"/>
        <v>NGR bulk stream sediment</v>
      </c>
      <c r="K6640" s="1" t="str">
        <f t="shared" si="1075"/>
        <v>&lt;177 micron (NGR)</v>
      </c>
      <c r="L6640">
        <v>29</v>
      </c>
      <c r="M6640" t="s">
        <v>66</v>
      </c>
      <c r="N6640">
        <v>555</v>
      </c>
      <c r="O6640">
        <v>69</v>
      </c>
      <c r="P6640">
        <v>10</v>
      </c>
      <c r="Q6640">
        <v>7</v>
      </c>
      <c r="R6640">
        <v>14</v>
      </c>
      <c r="S6640">
        <v>9</v>
      </c>
      <c r="T6640">
        <v>-0.2</v>
      </c>
      <c r="U6640">
        <v>320</v>
      </c>
      <c r="V6640">
        <v>1.56</v>
      </c>
      <c r="W6640">
        <v>-0.2</v>
      </c>
      <c r="X6640">
        <v>3</v>
      </c>
      <c r="Y6640">
        <v>-2</v>
      </c>
      <c r="Z6640">
        <v>18</v>
      </c>
      <c r="AA6640">
        <v>0.6</v>
      </c>
      <c r="AB6640">
        <v>6</v>
      </c>
      <c r="AC6640">
        <v>921</v>
      </c>
      <c r="AD6640">
        <v>45</v>
      </c>
      <c r="AE6640">
        <v>2</v>
      </c>
      <c r="AF6640">
        <v>6.8</v>
      </c>
      <c r="AG6640">
        <v>2.6</v>
      </c>
      <c r="AH6640">
        <v>370</v>
      </c>
    </row>
    <row r="6641" spans="1:34" hidden="1" x14ac:dyDescent="0.25">
      <c r="A6641" t="s">
        <v>25266</v>
      </c>
      <c r="B6641" t="s">
        <v>25267</v>
      </c>
      <c r="C6641" s="1" t="str">
        <f t="shared" si="1069"/>
        <v>21:0628</v>
      </c>
      <c r="D6641" s="1" t="str">
        <f t="shared" si="1073"/>
        <v>21:0196</v>
      </c>
      <c r="E6641" t="s">
        <v>25268</v>
      </c>
      <c r="F6641" t="s">
        <v>25269</v>
      </c>
      <c r="H6641">
        <v>63.9781811</v>
      </c>
      <c r="I6641">
        <v>-138.0400167</v>
      </c>
      <c r="J6641" s="1" t="str">
        <f t="shared" si="1074"/>
        <v>NGR bulk stream sediment</v>
      </c>
      <c r="K6641" s="1" t="str">
        <f t="shared" si="1075"/>
        <v>&lt;177 micron (NGR)</v>
      </c>
      <c r="L6641">
        <v>29</v>
      </c>
      <c r="M6641" t="s">
        <v>76</v>
      </c>
      <c r="N6641">
        <v>556</v>
      </c>
      <c r="O6641">
        <v>52</v>
      </c>
      <c r="P6641">
        <v>11</v>
      </c>
      <c r="Q6641">
        <v>6</v>
      </c>
      <c r="R6641">
        <v>15</v>
      </c>
      <c r="S6641">
        <v>7</v>
      </c>
      <c r="T6641">
        <v>-0.2</v>
      </c>
      <c r="U6641">
        <v>110</v>
      </c>
      <c r="V6641">
        <v>1.1399999999999999</v>
      </c>
      <c r="W6641">
        <v>0.2</v>
      </c>
      <c r="X6641">
        <v>2</v>
      </c>
      <c r="Y6641">
        <v>-2</v>
      </c>
      <c r="Z6641">
        <v>20</v>
      </c>
      <c r="AA6641">
        <v>0.4</v>
      </c>
      <c r="AB6641">
        <v>1</v>
      </c>
      <c r="AC6641">
        <v>901</v>
      </c>
      <c r="AD6641">
        <v>30</v>
      </c>
      <c r="AE6641">
        <v>2</v>
      </c>
      <c r="AF6641">
        <v>5</v>
      </c>
      <c r="AG6641">
        <v>3.2</v>
      </c>
      <c r="AH6641">
        <v>320</v>
      </c>
    </row>
    <row r="6642" spans="1:34" hidden="1" x14ac:dyDescent="0.25">
      <c r="A6642" t="s">
        <v>25270</v>
      </c>
      <c r="B6642" t="s">
        <v>25271</v>
      </c>
      <c r="C6642" s="1" t="str">
        <f t="shared" si="1069"/>
        <v>21:0628</v>
      </c>
      <c r="D6642" s="1" t="str">
        <f>HYPERLINK("http://geochem.nrcan.gc.ca/cdogs/content/svy/svy_e.htm", "")</f>
        <v/>
      </c>
      <c r="G6642" s="1" t="str">
        <f>HYPERLINK("http://geochem.nrcan.gc.ca/cdogs/content/cr_/cr_00077_e.htm", "77")</f>
        <v>77</v>
      </c>
      <c r="J6642" t="s">
        <v>69</v>
      </c>
      <c r="K6642" t="s">
        <v>70</v>
      </c>
      <c r="L6642">
        <v>29</v>
      </c>
      <c r="M6642" t="s">
        <v>71</v>
      </c>
      <c r="N6642">
        <v>557</v>
      </c>
      <c r="O6642">
        <v>111</v>
      </c>
      <c r="P6642">
        <v>50</v>
      </c>
      <c r="Q6642">
        <v>32</v>
      </c>
      <c r="R6642">
        <v>258</v>
      </c>
      <c r="S6642">
        <v>23</v>
      </c>
      <c r="T6642">
        <v>0.3</v>
      </c>
      <c r="U6642">
        <v>460</v>
      </c>
      <c r="V6642">
        <v>2.7</v>
      </c>
      <c r="W6642">
        <v>0.8</v>
      </c>
      <c r="X6642">
        <v>17</v>
      </c>
      <c r="Y6642">
        <v>2</v>
      </c>
      <c r="Z6642">
        <v>55</v>
      </c>
      <c r="AA6642">
        <v>1.2</v>
      </c>
      <c r="AB6642">
        <v>5</v>
      </c>
      <c r="AC6642">
        <v>728</v>
      </c>
      <c r="AD6642">
        <v>25</v>
      </c>
      <c r="AE6642">
        <v>16</v>
      </c>
      <c r="AF6642">
        <v>4.4000000000000004</v>
      </c>
      <c r="AG6642">
        <v>18.3</v>
      </c>
      <c r="AH6642">
        <v>540</v>
      </c>
    </row>
    <row r="6643" spans="1:34" hidden="1" x14ac:dyDescent="0.25">
      <c r="A6643" t="s">
        <v>25272</v>
      </c>
      <c r="B6643" t="s">
        <v>25273</v>
      </c>
      <c r="C6643" s="1" t="str">
        <f t="shared" si="1069"/>
        <v>21:0628</v>
      </c>
      <c r="D6643" s="1" t="str">
        <f t="shared" ref="D6643:D6661" si="1076">HYPERLINK("http://geochem.nrcan.gc.ca/cdogs/content/svy/svy210196_e.htm", "21:0196")</f>
        <v>21:0196</v>
      </c>
      <c r="E6643" t="s">
        <v>25274</v>
      </c>
      <c r="F6643" t="s">
        <v>25275</v>
      </c>
      <c r="H6643">
        <v>63.9384631</v>
      </c>
      <c r="I6643">
        <v>-138.05404999999999</v>
      </c>
      <c r="J6643" s="1" t="str">
        <f t="shared" ref="J6643:J6661" si="1077">HYPERLINK("http://geochem.nrcan.gc.ca/cdogs/content/kwd/kwd020030_e.htm", "NGR bulk stream sediment")</f>
        <v>NGR bulk stream sediment</v>
      </c>
      <c r="K6643" s="1" t="str">
        <f t="shared" ref="K6643:K6661" si="1078">HYPERLINK("http://geochem.nrcan.gc.ca/cdogs/content/kwd/kwd080006_e.htm", "&lt;177 micron (NGR)")</f>
        <v>&lt;177 micron (NGR)</v>
      </c>
      <c r="L6643">
        <v>29</v>
      </c>
      <c r="M6643" t="s">
        <v>81</v>
      </c>
      <c r="N6643">
        <v>558</v>
      </c>
      <c r="O6643">
        <v>28</v>
      </c>
      <c r="P6643">
        <v>9</v>
      </c>
      <c r="Q6643">
        <v>7</v>
      </c>
      <c r="R6643">
        <v>12</v>
      </c>
      <c r="S6643">
        <v>8</v>
      </c>
      <c r="T6643">
        <v>-0.2</v>
      </c>
      <c r="U6643">
        <v>280</v>
      </c>
      <c r="V6643">
        <v>2.5</v>
      </c>
      <c r="W6643">
        <v>-0.2</v>
      </c>
      <c r="X6643">
        <v>11</v>
      </c>
      <c r="Y6643">
        <v>-2</v>
      </c>
      <c r="Z6643">
        <v>22</v>
      </c>
      <c r="AA6643">
        <v>-0.2</v>
      </c>
      <c r="AB6643">
        <v>1</v>
      </c>
      <c r="AC6643">
        <v>817</v>
      </c>
      <c r="AD6643">
        <v>45</v>
      </c>
      <c r="AE6643">
        <v>2</v>
      </c>
      <c r="AF6643">
        <v>12.4</v>
      </c>
      <c r="AG6643">
        <v>2.2999999999999998</v>
      </c>
      <c r="AH6643">
        <v>290</v>
      </c>
    </row>
    <row r="6644" spans="1:34" hidden="1" x14ac:dyDescent="0.25">
      <c r="A6644" t="s">
        <v>25276</v>
      </c>
      <c r="B6644" t="s">
        <v>25277</v>
      </c>
      <c r="C6644" s="1" t="str">
        <f t="shared" si="1069"/>
        <v>21:0628</v>
      </c>
      <c r="D6644" s="1" t="str">
        <f t="shared" si="1076"/>
        <v>21:0196</v>
      </c>
      <c r="E6644" t="s">
        <v>25278</v>
      </c>
      <c r="F6644" t="s">
        <v>25279</v>
      </c>
      <c r="H6644">
        <v>63.931106200000002</v>
      </c>
      <c r="I6644">
        <v>-138.0824394</v>
      </c>
      <c r="J6644" s="1" t="str">
        <f t="shared" si="1077"/>
        <v>NGR bulk stream sediment</v>
      </c>
      <c r="K6644" s="1" t="str">
        <f t="shared" si="1078"/>
        <v>&lt;177 micron (NGR)</v>
      </c>
      <c r="L6644">
        <v>29</v>
      </c>
      <c r="M6644" t="s">
        <v>86</v>
      </c>
      <c r="N6644">
        <v>559</v>
      </c>
      <c r="O6644">
        <v>78</v>
      </c>
      <c r="P6644">
        <v>17</v>
      </c>
      <c r="Q6644">
        <v>7</v>
      </c>
      <c r="R6644">
        <v>14</v>
      </c>
      <c r="S6644">
        <v>7</v>
      </c>
      <c r="T6644">
        <v>-0.2</v>
      </c>
      <c r="U6644">
        <v>250</v>
      </c>
      <c r="V6644">
        <v>1.2</v>
      </c>
      <c r="W6644">
        <v>1</v>
      </c>
      <c r="X6644">
        <v>2</v>
      </c>
      <c r="Y6644">
        <v>-2</v>
      </c>
      <c r="Z6644">
        <v>21</v>
      </c>
      <c r="AA6644">
        <v>0.4</v>
      </c>
      <c r="AB6644">
        <v>1</v>
      </c>
      <c r="AC6644">
        <v>1050</v>
      </c>
      <c r="AD6644">
        <v>65</v>
      </c>
      <c r="AE6644">
        <v>2</v>
      </c>
      <c r="AF6644">
        <v>25</v>
      </c>
      <c r="AG6644">
        <v>2.4</v>
      </c>
      <c r="AH6644">
        <v>250</v>
      </c>
    </row>
    <row r="6645" spans="1:34" hidden="1" x14ac:dyDescent="0.25">
      <c r="A6645" t="s">
        <v>25280</v>
      </c>
      <c r="B6645" t="s">
        <v>25281</v>
      </c>
      <c r="C6645" s="1" t="str">
        <f t="shared" si="1069"/>
        <v>21:0628</v>
      </c>
      <c r="D6645" s="1" t="str">
        <f t="shared" si="1076"/>
        <v>21:0196</v>
      </c>
      <c r="E6645" t="s">
        <v>25282</v>
      </c>
      <c r="F6645" t="s">
        <v>25283</v>
      </c>
      <c r="H6645">
        <v>63.895961</v>
      </c>
      <c r="I6645">
        <v>-138.07569129999999</v>
      </c>
      <c r="J6645" s="1" t="str">
        <f t="shared" si="1077"/>
        <v>NGR bulk stream sediment</v>
      </c>
      <c r="K6645" s="1" t="str">
        <f t="shared" si="1078"/>
        <v>&lt;177 micron (NGR)</v>
      </c>
      <c r="L6645">
        <v>29</v>
      </c>
      <c r="M6645" t="s">
        <v>91</v>
      </c>
      <c r="N6645">
        <v>560</v>
      </c>
      <c r="O6645">
        <v>86</v>
      </c>
      <c r="P6645">
        <v>29</v>
      </c>
      <c r="Q6645">
        <v>9</v>
      </c>
      <c r="R6645">
        <v>21</v>
      </c>
      <c r="S6645">
        <v>15</v>
      </c>
      <c r="T6645">
        <v>0.3</v>
      </c>
      <c r="U6645">
        <v>2000</v>
      </c>
      <c r="V6645">
        <v>1.6</v>
      </c>
      <c r="W6645">
        <v>2</v>
      </c>
      <c r="X6645">
        <v>5</v>
      </c>
      <c r="Y6645">
        <v>-2</v>
      </c>
      <c r="Z6645">
        <v>15</v>
      </c>
      <c r="AA6645">
        <v>0.4</v>
      </c>
      <c r="AB6645">
        <v>2</v>
      </c>
      <c r="AC6645">
        <v>845</v>
      </c>
      <c r="AD6645">
        <v>145</v>
      </c>
      <c r="AE6645">
        <v>2</v>
      </c>
      <c r="AF6645">
        <v>67.599999999999994</v>
      </c>
      <c r="AG6645">
        <v>1.2</v>
      </c>
      <c r="AH6645">
        <v>80</v>
      </c>
    </row>
    <row r="6646" spans="1:34" hidden="1" x14ac:dyDescent="0.25">
      <c r="A6646" t="s">
        <v>25284</v>
      </c>
      <c r="B6646" t="s">
        <v>25285</v>
      </c>
      <c r="C6646" s="1" t="str">
        <f t="shared" si="1069"/>
        <v>21:0628</v>
      </c>
      <c r="D6646" s="1" t="str">
        <f t="shared" si="1076"/>
        <v>21:0196</v>
      </c>
      <c r="E6646" t="s">
        <v>25286</v>
      </c>
      <c r="F6646" t="s">
        <v>25287</v>
      </c>
      <c r="H6646">
        <v>63.890232599999997</v>
      </c>
      <c r="I6646">
        <v>-138.0954255</v>
      </c>
      <c r="J6646" s="1" t="str">
        <f t="shared" si="1077"/>
        <v>NGR bulk stream sediment</v>
      </c>
      <c r="K6646" s="1" t="str">
        <f t="shared" si="1078"/>
        <v>&lt;177 micron (NGR)</v>
      </c>
      <c r="L6646">
        <v>29</v>
      </c>
      <c r="M6646" t="s">
        <v>96</v>
      </c>
      <c r="N6646">
        <v>561</v>
      </c>
      <c r="O6646">
        <v>48</v>
      </c>
      <c r="P6646">
        <v>19</v>
      </c>
      <c r="Q6646">
        <v>3</v>
      </c>
      <c r="R6646">
        <v>15</v>
      </c>
      <c r="S6646">
        <v>8</v>
      </c>
      <c r="T6646">
        <v>0.3</v>
      </c>
      <c r="U6646">
        <v>520</v>
      </c>
      <c r="V6646">
        <v>0.94</v>
      </c>
      <c r="W6646">
        <v>1.2</v>
      </c>
      <c r="X6646">
        <v>2</v>
      </c>
      <c r="Y6646">
        <v>-2</v>
      </c>
      <c r="Z6646">
        <v>10</v>
      </c>
      <c r="AA6646">
        <v>0.3</v>
      </c>
      <c r="AB6646">
        <v>3</v>
      </c>
      <c r="AC6646">
        <v>760</v>
      </c>
      <c r="AD6646">
        <v>120</v>
      </c>
      <c r="AE6646">
        <v>2</v>
      </c>
      <c r="AF6646">
        <v>72.2</v>
      </c>
      <c r="AG6646">
        <v>1.2</v>
      </c>
      <c r="AH6646">
        <v>130</v>
      </c>
    </row>
    <row r="6647" spans="1:34" hidden="1" x14ac:dyDescent="0.25">
      <c r="A6647" t="s">
        <v>25288</v>
      </c>
      <c r="B6647" t="s">
        <v>25289</v>
      </c>
      <c r="C6647" s="1" t="str">
        <f t="shared" si="1069"/>
        <v>21:0628</v>
      </c>
      <c r="D6647" s="1" t="str">
        <f t="shared" si="1076"/>
        <v>21:0196</v>
      </c>
      <c r="E6647" t="s">
        <v>25290</v>
      </c>
      <c r="F6647" t="s">
        <v>25291</v>
      </c>
      <c r="H6647">
        <v>63.883120300000002</v>
      </c>
      <c r="I6647">
        <v>-138.0527783</v>
      </c>
      <c r="J6647" s="1" t="str">
        <f t="shared" si="1077"/>
        <v>NGR bulk stream sediment</v>
      </c>
      <c r="K6647" s="1" t="str">
        <f t="shared" si="1078"/>
        <v>&lt;177 micron (NGR)</v>
      </c>
      <c r="L6647">
        <v>29</v>
      </c>
      <c r="M6647" t="s">
        <v>101</v>
      </c>
      <c r="N6647">
        <v>562</v>
      </c>
      <c r="O6647">
        <v>58</v>
      </c>
      <c r="P6647">
        <v>16</v>
      </c>
      <c r="Q6647">
        <v>8</v>
      </c>
      <c r="R6647">
        <v>18</v>
      </c>
      <c r="S6647">
        <v>8</v>
      </c>
      <c r="T6647">
        <v>0.2</v>
      </c>
      <c r="U6647">
        <v>300</v>
      </c>
      <c r="V6647">
        <v>1.44</v>
      </c>
      <c r="W6647">
        <v>-0.2</v>
      </c>
      <c r="X6647">
        <v>3</v>
      </c>
      <c r="Y6647">
        <v>-2</v>
      </c>
      <c r="Z6647">
        <v>23</v>
      </c>
      <c r="AA6647">
        <v>0.4</v>
      </c>
      <c r="AB6647">
        <v>1</v>
      </c>
      <c r="AC6647">
        <v>969</v>
      </c>
      <c r="AD6647">
        <v>30</v>
      </c>
      <c r="AE6647">
        <v>2</v>
      </c>
      <c r="AF6647">
        <v>5</v>
      </c>
      <c r="AG6647">
        <v>2.9</v>
      </c>
      <c r="AH6647">
        <v>510</v>
      </c>
    </row>
    <row r="6648" spans="1:34" hidden="1" x14ac:dyDescent="0.25">
      <c r="A6648" t="s">
        <v>25292</v>
      </c>
      <c r="B6648" t="s">
        <v>25293</v>
      </c>
      <c r="C6648" s="1" t="str">
        <f t="shared" si="1069"/>
        <v>21:0628</v>
      </c>
      <c r="D6648" s="1" t="str">
        <f t="shared" si="1076"/>
        <v>21:0196</v>
      </c>
      <c r="E6648" t="s">
        <v>25294</v>
      </c>
      <c r="F6648" t="s">
        <v>25295</v>
      </c>
      <c r="H6648">
        <v>63.873375500000002</v>
      </c>
      <c r="I6648">
        <v>-138.07581870000001</v>
      </c>
      <c r="J6648" s="1" t="str">
        <f t="shared" si="1077"/>
        <v>NGR bulk stream sediment</v>
      </c>
      <c r="K6648" s="1" t="str">
        <f t="shared" si="1078"/>
        <v>&lt;177 micron (NGR)</v>
      </c>
      <c r="L6648">
        <v>29</v>
      </c>
      <c r="M6648" t="s">
        <v>106</v>
      </c>
      <c r="N6648">
        <v>563</v>
      </c>
      <c r="O6648">
        <v>85</v>
      </c>
      <c r="P6648">
        <v>21</v>
      </c>
      <c r="Q6648">
        <v>6</v>
      </c>
      <c r="R6648">
        <v>19</v>
      </c>
      <c r="S6648">
        <v>7</v>
      </c>
      <c r="T6648">
        <v>-0.2</v>
      </c>
      <c r="U6648">
        <v>500</v>
      </c>
      <c r="V6648">
        <v>1.56</v>
      </c>
      <c r="W6648">
        <v>1</v>
      </c>
      <c r="X6648">
        <v>4</v>
      </c>
      <c r="Y6648">
        <v>-2</v>
      </c>
      <c r="Z6648">
        <v>18</v>
      </c>
      <c r="AA6648">
        <v>0.2</v>
      </c>
      <c r="AB6648">
        <v>3</v>
      </c>
      <c r="AC6648">
        <v>865</v>
      </c>
      <c r="AD6648">
        <v>25</v>
      </c>
      <c r="AE6648">
        <v>2</v>
      </c>
      <c r="AF6648">
        <v>42.2</v>
      </c>
      <c r="AG6648">
        <v>2</v>
      </c>
      <c r="AH6648">
        <v>250</v>
      </c>
    </row>
    <row r="6649" spans="1:34" hidden="1" x14ac:dyDescent="0.25">
      <c r="A6649" t="s">
        <v>25296</v>
      </c>
      <c r="B6649" t="s">
        <v>25297</v>
      </c>
      <c r="C6649" s="1" t="str">
        <f t="shared" si="1069"/>
        <v>21:0628</v>
      </c>
      <c r="D6649" s="1" t="str">
        <f t="shared" si="1076"/>
        <v>21:0196</v>
      </c>
      <c r="E6649" t="s">
        <v>25298</v>
      </c>
      <c r="F6649" t="s">
        <v>25299</v>
      </c>
      <c r="H6649">
        <v>63.867343099999999</v>
      </c>
      <c r="I6649">
        <v>-138.05514350000001</v>
      </c>
      <c r="J6649" s="1" t="str">
        <f t="shared" si="1077"/>
        <v>NGR bulk stream sediment</v>
      </c>
      <c r="K6649" s="1" t="str">
        <f t="shared" si="1078"/>
        <v>&lt;177 micron (NGR)</v>
      </c>
      <c r="L6649">
        <v>29</v>
      </c>
      <c r="M6649" t="s">
        <v>111</v>
      </c>
      <c r="N6649">
        <v>564</v>
      </c>
      <c r="O6649">
        <v>47</v>
      </c>
      <c r="P6649">
        <v>8</v>
      </c>
      <c r="Q6649">
        <v>6</v>
      </c>
      <c r="R6649">
        <v>10</v>
      </c>
      <c r="S6649">
        <v>2</v>
      </c>
      <c r="T6649">
        <v>-0.2</v>
      </c>
      <c r="U6649">
        <v>92</v>
      </c>
      <c r="V6649">
        <v>0.88</v>
      </c>
      <c r="W6649">
        <v>-0.2</v>
      </c>
      <c r="X6649">
        <v>1</v>
      </c>
      <c r="Y6649">
        <v>-2</v>
      </c>
      <c r="Z6649">
        <v>13</v>
      </c>
      <c r="AA6649">
        <v>0.3</v>
      </c>
      <c r="AB6649">
        <v>2</v>
      </c>
      <c r="AC6649">
        <v>697</v>
      </c>
      <c r="AD6649">
        <v>35</v>
      </c>
      <c r="AE6649">
        <v>2</v>
      </c>
      <c r="AF6649">
        <v>4.5999999999999996</v>
      </c>
      <c r="AG6649">
        <v>2.8</v>
      </c>
      <c r="AH6649">
        <v>290</v>
      </c>
    </row>
    <row r="6650" spans="1:34" hidden="1" x14ac:dyDescent="0.25">
      <c r="A6650" t="s">
        <v>25300</v>
      </c>
      <c r="B6650" t="s">
        <v>25301</v>
      </c>
      <c r="C6650" s="1" t="str">
        <f t="shared" si="1069"/>
        <v>21:0628</v>
      </c>
      <c r="D6650" s="1" t="str">
        <f t="shared" si="1076"/>
        <v>21:0196</v>
      </c>
      <c r="E6650" t="s">
        <v>25302</v>
      </c>
      <c r="F6650" t="s">
        <v>25303</v>
      </c>
      <c r="H6650">
        <v>63.931981499999999</v>
      </c>
      <c r="I6650">
        <v>-138.6378785</v>
      </c>
      <c r="J6650" s="1" t="str">
        <f t="shared" si="1077"/>
        <v>NGR bulk stream sediment</v>
      </c>
      <c r="K6650" s="1" t="str">
        <f t="shared" si="1078"/>
        <v>&lt;177 micron (NGR)</v>
      </c>
      <c r="L6650">
        <v>29</v>
      </c>
      <c r="M6650" t="s">
        <v>116</v>
      </c>
      <c r="N6650">
        <v>565</v>
      </c>
      <c r="O6650">
        <v>79</v>
      </c>
      <c r="P6650">
        <v>18</v>
      </c>
      <c r="Q6650">
        <v>13</v>
      </c>
      <c r="R6650">
        <v>14</v>
      </c>
      <c r="S6650">
        <v>6</v>
      </c>
      <c r="T6650">
        <v>0.2</v>
      </c>
      <c r="U6650">
        <v>310</v>
      </c>
      <c r="V6650">
        <v>1.3</v>
      </c>
      <c r="W6650">
        <v>0.2</v>
      </c>
      <c r="X6650">
        <v>3</v>
      </c>
      <c r="Y6650">
        <v>-2</v>
      </c>
      <c r="Z6650">
        <v>22</v>
      </c>
      <c r="AA6650">
        <v>-0.2</v>
      </c>
      <c r="AB6650">
        <v>1</v>
      </c>
      <c r="AC6650">
        <v>853</v>
      </c>
      <c r="AD6650">
        <v>25</v>
      </c>
      <c r="AE6650">
        <v>2</v>
      </c>
      <c r="AF6650">
        <v>3.8</v>
      </c>
      <c r="AG6650">
        <v>4.4000000000000004</v>
      </c>
      <c r="AH6650">
        <v>560</v>
      </c>
    </row>
    <row r="6651" spans="1:34" hidden="1" x14ac:dyDescent="0.25">
      <c r="A6651" t="s">
        <v>25304</v>
      </c>
      <c r="B6651" t="s">
        <v>25305</v>
      </c>
      <c r="C6651" s="1" t="str">
        <f t="shared" si="1069"/>
        <v>21:0628</v>
      </c>
      <c r="D6651" s="1" t="str">
        <f t="shared" si="1076"/>
        <v>21:0196</v>
      </c>
      <c r="E6651" t="s">
        <v>25306</v>
      </c>
      <c r="F6651" t="s">
        <v>25307</v>
      </c>
      <c r="H6651">
        <v>63.921784500000001</v>
      </c>
      <c r="I6651">
        <v>-138.64026609999999</v>
      </c>
      <c r="J6651" s="1" t="str">
        <f t="shared" si="1077"/>
        <v>NGR bulk stream sediment</v>
      </c>
      <c r="K6651" s="1" t="str">
        <f t="shared" si="1078"/>
        <v>&lt;177 micron (NGR)</v>
      </c>
      <c r="L6651">
        <v>29</v>
      </c>
      <c r="M6651" t="s">
        <v>121</v>
      </c>
      <c r="N6651">
        <v>566</v>
      </c>
      <c r="O6651">
        <v>68</v>
      </c>
      <c r="P6651">
        <v>23</v>
      </c>
      <c r="Q6651">
        <v>8</v>
      </c>
      <c r="R6651">
        <v>19</v>
      </c>
      <c r="S6651">
        <v>6</v>
      </c>
      <c r="T6651">
        <v>-0.2</v>
      </c>
      <c r="U6651">
        <v>270</v>
      </c>
      <c r="V6651">
        <v>1.72</v>
      </c>
      <c r="W6651">
        <v>-0.2</v>
      </c>
      <c r="X6651">
        <v>3</v>
      </c>
      <c r="Y6651">
        <v>-2</v>
      </c>
      <c r="Z6651">
        <v>28</v>
      </c>
      <c r="AA6651">
        <v>0.2</v>
      </c>
      <c r="AB6651">
        <v>1</v>
      </c>
      <c r="AC6651">
        <v>814</v>
      </c>
      <c r="AD6651">
        <v>30</v>
      </c>
      <c r="AE6651">
        <v>2</v>
      </c>
      <c r="AF6651">
        <v>4.8</v>
      </c>
      <c r="AG6651">
        <v>3.6</v>
      </c>
      <c r="AH6651">
        <v>480</v>
      </c>
    </row>
    <row r="6652" spans="1:34" hidden="1" x14ac:dyDescent="0.25">
      <c r="A6652" t="s">
        <v>25308</v>
      </c>
      <c r="B6652" t="s">
        <v>25309</v>
      </c>
      <c r="C6652" s="1" t="str">
        <f t="shared" si="1069"/>
        <v>21:0628</v>
      </c>
      <c r="D6652" s="1" t="str">
        <f t="shared" si="1076"/>
        <v>21:0196</v>
      </c>
      <c r="E6652" t="s">
        <v>25310</v>
      </c>
      <c r="F6652" t="s">
        <v>25311</v>
      </c>
      <c r="H6652">
        <v>63.920378100000001</v>
      </c>
      <c r="I6652">
        <v>-138.5326986</v>
      </c>
      <c r="J6652" s="1" t="str">
        <f t="shared" si="1077"/>
        <v>NGR bulk stream sediment</v>
      </c>
      <c r="K6652" s="1" t="str">
        <f t="shared" si="1078"/>
        <v>&lt;177 micron (NGR)</v>
      </c>
      <c r="L6652">
        <v>29</v>
      </c>
      <c r="M6652" t="s">
        <v>126</v>
      </c>
      <c r="N6652">
        <v>567</v>
      </c>
      <c r="O6652">
        <v>105</v>
      </c>
      <c r="P6652">
        <v>21</v>
      </c>
      <c r="Q6652">
        <v>17</v>
      </c>
      <c r="R6652">
        <v>26</v>
      </c>
      <c r="S6652">
        <v>16</v>
      </c>
      <c r="T6652">
        <v>-0.2</v>
      </c>
      <c r="U6652">
        <v>2100</v>
      </c>
      <c r="V6652">
        <v>3.4</v>
      </c>
      <c r="W6652">
        <v>0.7</v>
      </c>
      <c r="X6652">
        <v>7</v>
      </c>
      <c r="Y6652">
        <v>-2</v>
      </c>
      <c r="Z6652">
        <v>32</v>
      </c>
      <c r="AA6652">
        <v>0.4</v>
      </c>
      <c r="AB6652">
        <v>1</v>
      </c>
      <c r="AC6652">
        <v>1300</v>
      </c>
      <c r="AD6652">
        <v>85</v>
      </c>
      <c r="AE6652">
        <v>2</v>
      </c>
      <c r="AF6652">
        <v>17.2</v>
      </c>
      <c r="AG6652">
        <v>3.9</v>
      </c>
      <c r="AH6652">
        <v>400</v>
      </c>
    </row>
    <row r="6653" spans="1:34" hidden="1" x14ac:dyDescent="0.25">
      <c r="A6653" t="s">
        <v>25312</v>
      </c>
      <c r="B6653" t="s">
        <v>25313</v>
      </c>
      <c r="C6653" s="1" t="str">
        <f t="shared" si="1069"/>
        <v>21:0628</v>
      </c>
      <c r="D6653" s="1" t="str">
        <f t="shared" si="1076"/>
        <v>21:0196</v>
      </c>
      <c r="E6653" t="s">
        <v>25314</v>
      </c>
      <c r="F6653" t="s">
        <v>25315</v>
      </c>
      <c r="H6653">
        <v>63.908590099999998</v>
      </c>
      <c r="I6653">
        <v>-138.48787590000001</v>
      </c>
      <c r="J6653" s="1" t="str">
        <f t="shared" si="1077"/>
        <v>NGR bulk stream sediment</v>
      </c>
      <c r="K6653" s="1" t="str">
        <f t="shared" si="1078"/>
        <v>&lt;177 micron (NGR)</v>
      </c>
      <c r="L6653">
        <v>29</v>
      </c>
      <c r="M6653" t="s">
        <v>131</v>
      </c>
      <c r="N6653">
        <v>568</v>
      </c>
      <c r="O6653">
        <v>50</v>
      </c>
      <c r="P6653">
        <v>13</v>
      </c>
      <c r="Q6653">
        <v>8</v>
      </c>
      <c r="R6653">
        <v>14</v>
      </c>
      <c r="S6653">
        <v>9</v>
      </c>
      <c r="T6653">
        <v>-0.2</v>
      </c>
      <c r="U6653">
        <v>132</v>
      </c>
      <c r="V6653">
        <v>1.1000000000000001</v>
      </c>
      <c r="W6653">
        <v>-0.2</v>
      </c>
      <c r="X6653">
        <v>2</v>
      </c>
      <c r="Y6653">
        <v>-2</v>
      </c>
      <c r="Z6653">
        <v>20</v>
      </c>
      <c r="AA6653">
        <v>0.4</v>
      </c>
      <c r="AB6653">
        <v>1</v>
      </c>
      <c r="AC6653">
        <v>970</v>
      </c>
      <c r="AD6653">
        <v>65</v>
      </c>
      <c r="AE6653">
        <v>2</v>
      </c>
      <c r="AF6653">
        <v>23.4</v>
      </c>
      <c r="AG6653">
        <v>2.5</v>
      </c>
      <c r="AH6653">
        <v>370</v>
      </c>
    </row>
    <row r="6654" spans="1:34" hidden="1" x14ac:dyDescent="0.25">
      <c r="A6654" t="s">
        <v>25316</v>
      </c>
      <c r="B6654" t="s">
        <v>25317</v>
      </c>
      <c r="C6654" s="1" t="str">
        <f t="shared" si="1069"/>
        <v>21:0628</v>
      </c>
      <c r="D6654" s="1" t="str">
        <f t="shared" si="1076"/>
        <v>21:0196</v>
      </c>
      <c r="E6654" t="s">
        <v>25318</v>
      </c>
      <c r="F6654" t="s">
        <v>25319</v>
      </c>
      <c r="H6654">
        <v>63.873911700000001</v>
      </c>
      <c r="I6654">
        <v>-138.4646832</v>
      </c>
      <c r="J6654" s="1" t="str">
        <f t="shared" si="1077"/>
        <v>NGR bulk stream sediment</v>
      </c>
      <c r="K6654" s="1" t="str">
        <f t="shared" si="1078"/>
        <v>&lt;177 micron (NGR)</v>
      </c>
      <c r="L6654">
        <v>30</v>
      </c>
      <c r="M6654" t="s">
        <v>38</v>
      </c>
      <c r="N6654">
        <v>569</v>
      </c>
      <c r="O6654">
        <v>57</v>
      </c>
      <c r="P6654">
        <v>15</v>
      </c>
      <c r="Q6654">
        <v>8</v>
      </c>
      <c r="R6654">
        <v>17</v>
      </c>
      <c r="S6654">
        <v>6</v>
      </c>
      <c r="T6654">
        <v>-0.2</v>
      </c>
      <c r="U6654">
        <v>300</v>
      </c>
      <c r="V6654">
        <v>1.4</v>
      </c>
      <c r="W6654">
        <v>-0.2</v>
      </c>
      <c r="X6654">
        <v>6</v>
      </c>
      <c r="Y6654">
        <v>-2</v>
      </c>
      <c r="Z6654">
        <v>22</v>
      </c>
      <c r="AA6654">
        <v>0.7</v>
      </c>
      <c r="AB6654">
        <v>1</v>
      </c>
      <c r="AC6654">
        <v>909</v>
      </c>
      <c r="AD6654">
        <v>35</v>
      </c>
      <c r="AE6654">
        <v>2</v>
      </c>
      <c r="AF6654">
        <v>4.5999999999999996</v>
      </c>
      <c r="AG6654">
        <v>5.0999999999999996</v>
      </c>
      <c r="AH6654">
        <v>510</v>
      </c>
    </row>
    <row r="6655" spans="1:34" hidden="1" x14ac:dyDescent="0.25">
      <c r="A6655" t="s">
        <v>25320</v>
      </c>
      <c r="B6655" t="s">
        <v>25321</v>
      </c>
      <c r="C6655" s="1" t="str">
        <f t="shared" si="1069"/>
        <v>21:0628</v>
      </c>
      <c r="D6655" s="1" t="str">
        <f t="shared" si="1076"/>
        <v>21:0196</v>
      </c>
      <c r="E6655" t="s">
        <v>25322</v>
      </c>
      <c r="F6655" t="s">
        <v>25323</v>
      </c>
      <c r="H6655">
        <v>63.897658200000002</v>
      </c>
      <c r="I6655">
        <v>-138.46753380000001</v>
      </c>
      <c r="J6655" s="1" t="str">
        <f t="shared" si="1077"/>
        <v>NGR bulk stream sediment</v>
      </c>
      <c r="K6655" s="1" t="str">
        <f t="shared" si="1078"/>
        <v>&lt;177 micron (NGR)</v>
      </c>
      <c r="L6655">
        <v>30</v>
      </c>
      <c r="M6655" t="s">
        <v>43</v>
      </c>
      <c r="N6655">
        <v>570</v>
      </c>
      <c r="O6655">
        <v>55</v>
      </c>
      <c r="P6655">
        <v>13</v>
      </c>
      <c r="Q6655">
        <v>7</v>
      </c>
      <c r="R6655">
        <v>16</v>
      </c>
      <c r="S6655">
        <v>5</v>
      </c>
      <c r="T6655">
        <v>-0.2</v>
      </c>
      <c r="U6655">
        <v>-5</v>
      </c>
      <c r="V6655">
        <v>1.24</v>
      </c>
      <c r="W6655">
        <v>-0.2</v>
      </c>
      <c r="X6655">
        <v>5</v>
      </c>
      <c r="Y6655">
        <v>-2</v>
      </c>
      <c r="Z6655">
        <v>20</v>
      </c>
      <c r="AA6655">
        <v>0.5</v>
      </c>
      <c r="AB6655">
        <v>2</v>
      </c>
      <c r="AC6655">
        <v>758</v>
      </c>
      <c r="AD6655">
        <v>25</v>
      </c>
      <c r="AE6655">
        <v>2</v>
      </c>
      <c r="AF6655">
        <v>1.6</v>
      </c>
      <c r="AG6655">
        <v>2.5</v>
      </c>
      <c r="AH6655">
        <v>340</v>
      </c>
    </row>
    <row r="6656" spans="1:34" hidden="1" x14ac:dyDescent="0.25">
      <c r="A6656" t="s">
        <v>25324</v>
      </c>
      <c r="B6656" t="s">
        <v>25325</v>
      </c>
      <c r="C6656" s="1" t="str">
        <f t="shared" si="1069"/>
        <v>21:0628</v>
      </c>
      <c r="D6656" s="1" t="str">
        <f t="shared" si="1076"/>
        <v>21:0196</v>
      </c>
      <c r="E6656" t="s">
        <v>25318</v>
      </c>
      <c r="F6656" t="s">
        <v>25326</v>
      </c>
      <c r="H6656">
        <v>63.873911700000001</v>
      </c>
      <c r="I6656">
        <v>-138.4646832</v>
      </c>
      <c r="J6656" s="1" t="str">
        <f t="shared" si="1077"/>
        <v>NGR bulk stream sediment</v>
      </c>
      <c r="K6656" s="1" t="str">
        <f t="shared" si="1078"/>
        <v>&lt;177 micron (NGR)</v>
      </c>
      <c r="L6656">
        <v>30</v>
      </c>
      <c r="M6656" t="s">
        <v>47</v>
      </c>
      <c r="N6656">
        <v>571</v>
      </c>
      <c r="O6656">
        <v>60</v>
      </c>
      <c r="P6656">
        <v>14</v>
      </c>
      <c r="Q6656">
        <v>10</v>
      </c>
      <c r="R6656">
        <v>17</v>
      </c>
      <c r="S6656">
        <v>6</v>
      </c>
      <c r="T6656">
        <v>0.2</v>
      </c>
      <c r="U6656">
        <v>200</v>
      </c>
      <c r="V6656">
        <v>1.38</v>
      </c>
      <c r="W6656">
        <v>-0.2</v>
      </c>
      <c r="X6656">
        <v>5</v>
      </c>
      <c r="Y6656">
        <v>-2</v>
      </c>
      <c r="Z6656">
        <v>22</v>
      </c>
      <c r="AA6656">
        <v>0.7</v>
      </c>
      <c r="AB6656">
        <v>2</v>
      </c>
      <c r="AC6656">
        <v>769</v>
      </c>
      <c r="AD6656">
        <v>30</v>
      </c>
      <c r="AE6656">
        <v>2</v>
      </c>
      <c r="AF6656">
        <v>4.4000000000000004</v>
      </c>
      <c r="AG6656">
        <v>4.4000000000000004</v>
      </c>
      <c r="AH6656">
        <v>470</v>
      </c>
    </row>
    <row r="6657" spans="1:34" hidden="1" x14ac:dyDescent="0.25">
      <c r="A6657" t="s">
        <v>25327</v>
      </c>
      <c r="B6657" t="s">
        <v>25328</v>
      </c>
      <c r="C6657" s="1" t="str">
        <f t="shared" si="1069"/>
        <v>21:0628</v>
      </c>
      <c r="D6657" s="1" t="str">
        <f t="shared" si="1076"/>
        <v>21:0196</v>
      </c>
      <c r="E6657" t="s">
        <v>25318</v>
      </c>
      <c r="F6657" t="s">
        <v>25329</v>
      </c>
      <c r="H6657">
        <v>63.873911700000001</v>
      </c>
      <c r="I6657">
        <v>-138.4646832</v>
      </c>
      <c r="J6657" s="1" t="str">
        <f t="shared" si="1077"/>
        <v>NGR bulk stream sediment</v>
      </c>
      <c r="K6657" s="1" t="str">
        <f t="shared" si="1078"/>
        <v>&lt;177 micron (NGR)</v>
      </c>
      <c r="L6657">
        <v>30</v>
      </c>
      <c r="M6657" t="s">
        <v>51</v>
      </c>
      <c r="N6657">
        <v>572</v>
      </c>
      <c r="O6657">
        <v>58</v>
      </c>
      <c r="P6657">
        <v>15</v>
      </c>
      <c r="Q6657">
        <v>7</v>
      </c>
      <c r="R6657">
        <v>15</v>
      </c>
      <c r="S6657">
        <v>4</v>
      </c>
      <c r="T6657">
        <v>-0.2</v>
      </c>
      <c r="U6657">
        <v>210</v>
      </c>
      <c r="V6657">
        <v>1.4</v>
      </c>
      <c r="W6657">
        <v>-0.2</v>
      </c>
      <c r="X6657">
        <v>5</v>
      </c>
      <c r="Y6657">
        <v>-2</v>
      </c>
      <c r="Z6657">
        <v>21</v>
      </c>
      <c r="AA6657">
        <v>0.7</v>
      </c>
      <c r="AB6657">
        <v>1</v>
      </c>
      <c r="AC6657">
        <v>837</v>
      </c>
      <c r="AD6657">
        <v>35</v>
      </c>
      <c r="AE6657">
        <v>2</v>
      </c>
      <c r="AF6657">
        <v>3.4</v>
      </c>
      <c r="AG6657">
        <v>5.0999999999999996</v>
      </c>
      <c r="AH6657">
        <v>550</v>
      </c>
    </row>
    <row r="6658" spans="1:34" hidden="1" x14ac:dyDescent="0.25">
      <c r="A6658" t="s">
        <v>25330</v>
      </c>
      <c r="B6658" t="s">
        <v>25331</v>
      </c>
      <c r="C6658" s="1" t="str">
        <f t="shared" si="1069"/>
        <v>21:0628</v>
      </c>
      <c r="D6658" s="1" t="str">
        <f t="shared" si="1076"/>
        <v>21:0196</v>
      </c>
      <c r="E6658" t="s">
        <v>25332</v>
      </c>
      <c r="F6658" t="s">
        <v>25333</v>
      </c>
      <c r="H6658">
        <v>63.881985299999997</v>
      </c>
      <c r="I6658">
        <v>-138.44584510000001</v>
      </c>
      <c r="J6658" s="1" t="str">
        <f t="shared" si="1077"/>
        <v>NGR bulk stream sediment</v>
      </c>
      <c r="K6658" s="1" t="str">
        <f t="shared" si="1078"/>
        <v>&lt;177 micron (NGR)</v>
      </c>
      <c r="L6658">
        <v>30</v>
      </c>
      <c r="M6658" t="s">
        <v>56</v>
      </c>
      <c r="N6658">
        <v>573</v>
      </c>
      <c r="O6658">
        <v>55</v>
      </c>
      <c r="P6658">
        <v>12</v>
      </c>
      <c r="Q6658">
        <v>6</v>
      </c>
      <c r="R6658">
        <v>15</v>
      </c>
      <c r="S6658">
        <v>6</v>
      </c>
      <c r="T6658">
        <v>-0.2</v>
      </c>
      <c r="U6658">
        <v>240</v>
      </c>
      <c r="V6658">
        <v>1.24</v>
      </c>
      <c r="W6658">
        <v>-0.2</v>
      </c>
      <c r="X6658">
        <v>6</v>
      </c>
      <c r="Y6658">
        <v>-2</v>
      </c>
      <c r="Z6658">
        <v>15</v>
      </c>
      <c r="AA6658">
        <v>0.9</v>
      </c>
      <c r="AB6658">
        <v>4</v>
      </c>
      <c r="AC6658">
        <v>733</v>
      </c>
      <c r="AD6658">
        <v>20</v>
      </c>
      <c r="AE6658">
        <v>2</v>
      </c>
      <c r="AF6658">
        <v>-1</v>
      </c>
      <c r="AG6658">
        <v>1.9</v>
      </c>
      <c r="AH6658">
        <v>250</v>
      </c>
    </row>
    <row r="6659" spans="1:34" hidden="1" x14ac:dyDescent="0.25">
      <c r="A6659" t="s">
        <v>25334</v>
      </c>
      <c r="B6659" t="s">
        <v>25335</v>
      </c>
      <c r="C6659" s="1" t="str">
        <f t="shared" si="1069"/>
        <v>21:0628</v>
      </c>
      <c r="D6659" s="1" t="str">
        <f t="shared" si="1076"/>
        <v>21:0196</v>
      </c>
      <c r="E6659" t="s">
        <v>25336</v>
      </c>
      <c r="F6659" t="s">
        <v>25337</v>
      </c>
      <c r="H6659">
        <v>63.899923899999997</v>
      </c>
      <c r="I6659">
        <v>-138.3768843</v>
      </c>
      <c r="J6659" s="1" t="str">
        <f t="shared" si="1077"/>
        <v>NGR bulk stream sediment</v>
      </c>
      <c r="K6659" s="1" t="str">
        <f t="shared" si="1078"/>
        <v>&lt;177 micron (NGR)</v>
      </c>
      <c r="L6659">
        <v>30</v>
      </c>
      <c r="M6659" t="s">
        <v>61</v>
      </c>
      <c r="N6659">
        <v>574</v>
      </c>
      <c r="O6659">
        <v>96</v>
      </c>
      <c r="P6659">
        <v>13</v>
      </c>
      <c r="Q6659">
        <v>10</v>
      </c>
      <c r="R6659">
        <v>20</v>
      </c>
      <c r="S6659">
        <v>13</v>
      </c>
      <c r="T6659">
        <v>0.3</v>
      </c>
      <c r="U6659">
        <v>2800</v>
      </c>
      <c r="V6659">
        <v>1.86</v>
      </c>
      <c r="W6659">
        <v>0.5</v>
      </c>
      <c r="X6659">
        <v>5</v>
      </c>
      <c r="Y6659">
        <v>-2</v>
      </c>
      <c r="Z6659">
        <v>18</v>
      </c>
      <c r="AA6659">
        <v>0.7</v>
      </c>
      <c r="AB6659">
        <v>1</v>
      </c>
      <c r="AC6659">
        <v>877</v>
      </c>
      <c r="AD6659">
        <v>60</v>
      </c>
      <c r="AE6659">
        <v>2</v>
      </c>
      <c r="AF6659">
        <v>16.8</v>
      </c>
      <c r="AG6659">
        <v>2.1</v>
      </c>
      <c r="AH6659">
        <v>370</v>
      </c>
    </row>
    <row r="6660" spans="1:34" hidden="1" x14ac:dyDescent="0.25">
      <c r="A6660" t="s">
        <v>25338</v>
      </c>
      <c r="B6660" t="s">
        <v>25339</v>
      </c>
      <c r="C6660" s="1" t="str">
        <f t="shared" si="1069"/>
        <v>21:0628</v>
      </c>
      <c r="D6660" s="1" t="str">
        <f t="shared" si="1076"/>
        <v>21:0196</v>
      </c>
      <c r="E6660" t="s">
        <v>25340</v>
      </c>
      <c r="F6660" t="s">
        <v>25341</v>
      </c>
      <c r="H6660">
        <v>63.896054999999997</v>
      </c>
      <c r="I6660">
        <v>-138.33662380000001</v>
      </c>
      <c r="J6660" s="1" t="str">
        <f t="shared" si="1077"/>
        <v>NGR bulk stream sediment</v>
      </c>
      <c r="K6660" s="1" t="str">
        <f t="shared" si="1078"/>
        <v>&lt;177 micron (NGR)</v>
      </c>
      <c r="L6660">
        <v>30</v>
      </c>
      <c r="M6660" t="s">
        <v>66</v>
      </c>
      <c r="N6660">
        <v>575</v>
      </c>
      <c r="O6660">
        <v>59</v>
      </c>
      <c r="P6660">
        <v>12</v>
      </c>
      <c r="Q6660">
        <v>10</v>
      </c>
      <c r="R6660">
        <v>11</v>
      </c>
      <c r="S6660">
        <v>6</v>
      </c>
      <c r="T6660">
        <v>-0.2</v>
      </c>
      <c r="U6660">
        <v>450</v>
      </c>
      <c r="V6660">
        <v>4.2</v>
      </c>
      <c r="W6660">
        <v>-0.2</v>
      </c>
      <c r="X6660">
        <v>38</v>
      </c>
      <c r="Y6660">
        <v>-2</v>
      </c>
      <c r="Z6660">
        <v>41</v>
      </c>
      <c r="AA6660">
        <v>0.6</v>
      </c>
      <c r="AB6660">
        <v>3</v>
      </c>
      <c r="AC6660">
        <v>735</v>
      </c>
      <c r="AD6660">
        <v>85</v>
      </c>
      <c r="AE6660">
        <v>2</v>
      </c>
      <c r="AF6660">
        <v>21.8</v>
      </c>
      <c r="AG6660">
        <v>2</v>
      </c>
      <c r="AH6660">
        <v>410</v>
      </c>
    </row>
    <row r="6661" spans="1:34" hidden="1" x14ac:dyDescent="0.25">
      <c r="A6661" t="s">
        <v>25342</v>
      </c>
      <c r="B6661" t="s">
        <v>25343</v>
      </c>
      <c r="C6661" s="1" t="str">
        <f t="shared" si="1069"/>
        <v>21:0628</v>
      </c>
      <c r="D6661" s="1" t="str">
        <f t="shared" si="1076"/>
        <v>21:0196</v>
      </c>
      <c r="E6661" t="s">
        <v>25344</v>
      </c>
      <c r="F6661" t="s">
        <v>25345</v>
      </c>
      <c r="H6661">
        <v>63.867727199999997</v>
      </c>
      <c r="I6661">
        <v>-138.37418529999999</v>
      </c>
      <c r="J6661" s="1" t="str">
        <f t="shared" si="1077"/>
        <v>NGR bulk stream sediment</v>
      </c>
      <c r="K6661" s="1" t="str">
        <f t="shared" si="1078"/>
        <v>&lt;177 micron (NGR)</v>
      </c>
      <c r="L6661">
        <v>30</v>
      </c>
      <c r="M6661" t="s">
        <v>76</v>
      </c>
      <c r="N6661">
        <v>576</v>
      </c>
      <c r="O6661">
        <v>95</v>
      </c>
      <c r="P6661">
        <v>15</v>
      </c>
      <c r="Q6661">
        <v>10</v>
      </c>
      <c r="R6661">
        <v>20</v>
      </c>
      <c r="S6661">
        <v>9</v>
      </c>
      <c r="T6661">
        <v>0.3</v>
      </c>
      <c r="U6661">
        <v>960</v>
      </c>
      <c r="V6661">
        <v>2.6</v>
      </c>
      <c r="W6661">
        <v>0.8</v>
      </c>
      <c r="X6661">
        <v>17</v>
      </c>
      <c r="Y6661">
        <v>-2</v>
      </c>
      <c r="Z6661">
        <v>26</v>
      </c>
      <c r="AA6661">
        <v>0.6</v>
      </c>
      <c r="AB6661">
        <v>11</v>
      </c>
      <c r="AC6661">
        <v>848</v>
      </c>
      <c r="AD6661">
        <v>60</v>
      </c>
      <c r="AE6661">
        <v>2</v>
      </c>
      <c r="AF6661">
        <v>8.6</v>
      </c>
      <c r="AG6661">
        <v>4.5</v>
      </c>
      <c r="AH6661">
        <v>670</v>
      </c>
    </row>
    <row r="6662" spans="1:34" hidden="1" x14ac:dyDescent="0.25">
      <c r="A6662" t="s">
        <v>25346</v>
      </c>
      <c r="B6662" t="s">
        <v>25347</v>
      </c>
      <c r="C6662" s="1" t="str">
        <f t="shared" ref="C6662:C6725" si="1079">HYPERLINK("http://geochem.nrcan.gc.ca/cdogs/content/bdl/bdl210628_e.htm", "21:0628")</f>
        <v>21:0628</v>
      </c>
      <c r="D6662" s="1" t="str">
        <f>HYPERLINK("http://geochem.nrcan.gc.ca/cdogs/content/svy/svy_e.htm", "")</f>
        <v/>
      </c>
      <c r="G6662" s="1" t="str">
        <f>HYPERLINK("http://geochem.nrcan.gc.ca/cdogs/content/cr_/cr_00077_e.htm", "77")</f>
        <v>77</v>
      </c>
      <c r="J6662" t="s">
        <v>69</v>
      </c>
      <c r="K6662" t="s">
        <v>70</v>
      </c>
      <c r="L6662">
        <v>30</v>
      </c>
      <c r="M6662" t="s">
        <v>71</v>
      </c>
      <c r="N6662">
        <v>577</v>
      </c>
      <c r="O6662">
        <v>122</v>
      </c>
      <c r="P6662">
        <v>52</v>
      </c>
      <c r="Q6662">
        <v>31</v>
      </c>
      <c r="R6662">
        <v>284</v>
      </c>
      <c r="S6662">
        <v>23</v>
      </c>
      <c r="T6662">
        <v>0.5</v>
      </c>
      <c r="U6662">
        <v>480</v>
      </c>
      <c r="V6662">
        <v>2.7</v>
      </c>
      <c r="W6662">
        <v>1.9</v>
      </c>
      <c r="X6662">
        <v>30</v>
      </c>
      <c r="Y6662">
        <v>2</v>
      </c>
      <c r="Z6662">
        <v>54</v>
      </c>
      <c r="AA6662">
        <v>0.9</v>
      </c>
      <c r="AB6662">
        <v>8</v>
      </c>
      <c r="AC6662">
        <v>675</v>
      </c>
      <c r="AD6662">
        <v>35</v>
      </c>
      <c r="AE6662">
        <v>16</v>
      </c>
      <c r="AF6662">
        <v>3.2</v>
      </c>
      <c r="AG6662">
        <v>18.7</v>
      </c>
      <c r="AH6662">
        <v>430</v>
      </c>
    </row>
    <row r="6663" spans="1:34" hidden="1" x14ac:dyDescent="0.25">
      <c r="A6663" t="s">
        <v>25348</v>
      </c>
      <c r="B6663" t="s">
        <v>25349</v>
      </c>
      <c r="C6663" s="1" t="str">
        <f t="shared" si="1079"/>
        <v>21:0628</v>
      </c>
      <c r="D6663" s="1" t="str">
        <f t="shared" ref="D6663:D6689" si="1080">HYPERLINK("http://geochem.nrcan.gc.ca/cdogs/content/svy/svy210196_e.htm", "21:0196")</f>
        <v>21:0196</v>
      </c>
      <c r="E6663" t="s">
        <v>25350</v>
      </c>
      <c r="F6663" t="s">
        <v>25351</v>
      </c>
      <c r="H6663">
        <v>63.862116200000003</v>
      </c>
      <c r="I6663">
        <v>-138.3921349</v>
      </c>
      <c r="J6663" s="1" t="str">
        <f t="shared" ref="J6663:J6689" si="1081">HYPERLINK("http://geochem.nrcan.gc.ca/cdogs/content/kwd/kwd020030_e.htm", "NGR bulk stream sediment")</f>
        <v>NGR bulk stream sediment</v>
      </c>
      <c r="K6663" s="1" t="str">
        <f t="shared" ref="K6663:K6689" si="1082">HYPERLINK("http://geochem.nrcan.gc.ca/cdogs/content/kwd/kwd080006_e.htm", "&lt;177 micron (NGR)")</f>
        <v>&lt;177 micron (NGR)</v>
      </c>
      <c r="L6663">
        <v>30</v>
      </c>
      <c r="M6663" t="s">
        <v>81</v>
      </c>
      <c r="N6663">
        <v>578</v>
      </c>
      <c r="O6663">
        <v>56</v>
      </c>
      <c r="P6663">
        <v>13</v>
      </c>
      <c r="Q6663">
        <v>8</v>
      </c>
      <c r="R6663">
        <v>17</v>
      </c>
      <c r="S6663">
        <v>7</v>
      </c>
      <c r="T6663">
        <v>-0.2</v>
      </c>
      <c r="U6663">
        <v>220</v>
      </c>
      <c r="V6663">
        <v>1.36</v>
      </c>
      <c r="W6663">
        <v>-0.2</v>
      </c>
      <c r="X6663">
        <v>6</v>
      </c>
      <c r="Y6663">
        <v>-2</v>
      </c>
      <c r="Z6663">
        <v>22</v>
      </c>
      <c r="AA6663">
        <v>0.6</v>
      </c>
      <c r="AB6663">
        <v>4</v>
      </c>
      <c r="AC6663">
        <v>848</v>
      </c>
      <c r="AD6663">
        <v>50</v>
      </c>
      <c r="AE6663">
        <v>2</v>
      </c>
      <c r="AF6663">
        <v>2.8</v>
      </c>
      <c r="AG6663">
        <v>6.1</v>
      </c>
      <c r="AH6663">
        <v>550</v>
      </c>
    </row>
    <row r="6664" spans="1:34" hidden="1" x14ac:dyDescent="0.25">
      <c r="A6664" t="s">
        <v>25352</v>
      </c>
      <c r="B6664" t="s">
        <v>25353</v>
      </c>
      <c r="C6664" s="1" t="str">
        <f t="shared" si="1079"/>
        <v>21:0628</v>
      </c>
      <c r="D6664" s="1" t="str">
        <f t="shared" si="1080"/>
        <v>21:0196</v>
      </c>
      <c r="E6664" t="s">
        <v>25354</v>
      </c>
      <c r="F6664" t="s">
        <v>25355</v>
      </c>
      <c r="H6664">
        <v>63.847515199999997</v>
      </c>
      <c r="I6664">
        <v>-138.42117930000001</v>
      </c>
      <c r="J6664" s="1" t="str">
        <f t="shared" si="1081"/>
        <v>NGR bulk stream sediment</v>
      </c>
      <c r="K6664" s="1" t="str">
        <f t="shared" si="1082"/>
        <v>&lt;177 micron (NGR)</v>
      </c>
      <c r="L6664">
        <v>30</v>
      </c>
      <c r="M6664" t="s">
        <v>86</v>
      </c>
      <c r="N6664">
        <v>579</v>
      </c>
      <c r="O6664">
        <v>49</v>
      </c>
      <c r="P6664">
        <v>9</v>
      </c>
      <c r="Q6664">
        <v>6</v>
      </c>
      <c r="R6664">
        <v>12</v>
      </c>
      <c r="S6664">
        <v>5</v>
      </c>
      <c r="T6664">
        <v>-0.2</v>
      </c>
      <c r="U6664">
        <v>136</v>
      </c>
      <c r="V6664">
        <v>1.2</v>
      </c>
      <c r="W6664">
        <v>-0.2</v>
      </c>
      <c r="X6664">
        <v>4</v>
      </c>
      <c r="Y6664">
        <v>-2</v>
      </c>
      <c r="Z6664">
        <v>19</v>
      </c>
      <c r="AA6664">
        <v>0.3</v>
      </c>
      <c r="AB6664">
        <v>2</v>
      </c>
      <c r="AC6664">
        <v>666</v>
      </c>
      <c r="AD6664">
        <v>30</v>
      </c>
      <c r="AE6664">
        <v>2</v>
      </c>
      <c r="AF6664">
        <v>3.2</v>
      </c>
      <c r="AG6664">
        <v>10.4</v>
      </c>
      <c r="AH6664">
        <v>570</v>
      </c>
    </row>
    <row r="6665" spans="1:34" hidden="1" x14ac:dyDescent="0.25">
      <c r="A6665" t="s">
        <v>25356</v>
      </c>
      <c r="B6665" t="s">
        <v>25357</v>
      </c>
      <c r="C6665" s="1" t="str">
        <f t="shared" si="1079"/>
        <v>21:0628</v>
      </c>
      <c r="D6665" s="1" t="str">
        <f t="shared" si="1080"/>
        <v>21:0196</v>
      </c>
      <c r="E6665" t="s">
        <v>25358</v>
      </c>
      <c r="F6665" t="s">
        <v>25359</v>
      </c>
      <c r="H6665">
        <v>63.810105700000001</v>
      </c>
      <c r="I6665">
        <v>-138.37833140000001</v>
      </c>
      <c r="J6665" s="1" t="str">
        <f t="shared" si="1081"/>
        <v>NGR bulk stream sediment</v>
      </c>
      <c r="K6665" s="1" t="str">
        <f t="shared" si="1082"/>
        <v>&lt;177 micron (NGR)</v>
      </c>
      <c r="L6665">
        <v>30</v>
      </c>
      <c r="M6665" t="s">
        <v>91</v>
      </c>
      <c r="N6665">
        <v>580</v>
      </c>
      <c r="O6665">
        <v>44</v>
      </c>
      <c r="P6665">
        <v>9</v>
      </c>
      <c r="Q6665">
        <v>6</v>
      </c>
      <c r="R6665">
        <v>12</v>
      </c>
      <c r="S6665">
        <v>6</v>
      </c>
      <c r="T6665">
        <v>0.2</v>
      </c>
      <c r="U6665">
        <v>122</v>
      </c>
      <c r="V6665">
        <v>1.18</v>
      </c>
      <c r="W6665">
        <v>-0.2</v>
      </c>
      <c r="X6665">
        <v>3</v>
      </c>
      <c r="Y6665">
        <v>-2</v>
      </c>
      <c r="Z6665">
        <v>17</v>
      </c>
      <c r="AA6665">
        <v>0.2</v>
      </c>
      <c r="AB6665">
        <v>4</v>
      </c>
      <c r="AC6665">
        <v>597</v>
      </c>
      <c r="AD6665">
        <v>30</v>
      </c>
      <c r="AE6665">
        <v>2</v>
      </c>
      <c r="AF6665">
        <v>2.1</v>
      </c>
      <c r="AG6665">
        <v>5.0999999999999996</v>
      </c>
      <c r="AH6665">
        <v>550</v>
      </c>
    </row>
    <row r="6666" spans="1:34" hidden="1" x14ac:dyDescent="0.25">
      <c r="A6666" t="s">
        <v>25360</v>
      </c>
      <c r="B6666" t="s">
        <v>25361</v>
      </c>
      <c r="C6666" s="1" t="str">
        <f t="shared" si="1079"/>
        <v>21:0628</v>
      </c>
      <c r="D6666" s="1" t="str">
        <f t="shared" si="1080"/>
        <v>21:0196</v>
      </c>
      <c r="E6666" t="s">
        <v>25362</v>
      </c>
      <c r="F6666" t="s">
        <v>25363</v>
      </c>
      <c r="H6666">
        <v>63.850149899999998</v>
      </c>
      <c r="I6666">
        <v>-138.35820229999999</v>
      </c>
      <c r="J6666" s="1" t="str">
        <f t="shared" si="1081"/>
        <v>NGR bulk stream sediment</v>
      </c>
      <c r="K6666" s="1" t="str">
        <f t="shared" si="1082"/>
        <v>&lt;177 micron (NGR)</v>
      </c>
      <c r="L6666">
        <v>30</v>
      </c>
      <c r="M6666" t="s">
        <v>96</v>
      </c>
      <c r="N6666">
        <v>581</v>
      </c>
      <c r="O6666">
        <v>90</v>
      </c>
      <c r="P6666">
        <v>20</v>
      </c>
      <c r="Q6666">
        <v>13</v>
      </c>
      <c r="R6666">
        <v>21</v>
      </c>
      <c r="S6666">
        <v>13</v>
      </c>
      <c r="T6666">
        <v>0.5</v>
      </c>
      <c r="U6666">
        <v>840</v>
      </c>
      <c r="V6666">
        <v>2.4</v>
      </c>
      <c r="W6666">
        <v>0.2</v>
      </c>
      <c r="X6666">
        <v>9</v>
      </c>
      <c r="Y6666">
        <v>-2</v>
      </c>
      <c r="Z6666">
        <v>31</v>
      </c>
      <c r="AA6666">
        <v>0.5</v>
      </c>
      <c r="AB6666">
        <v>-1</v>
      </c>
      <c r="AC6666">
        <v>965</v>
      </c>
      <c r="AD6666">
        <v>40</v>
      </c>
      <c r="AE6666">
        <v>2</v>
      </c>
      <c r="AF6666">
        <v>8.4</v>
      </c>
      <c r="AG6666">
        <v>9</v>
      </c>
      <c r="AH6666">
        <v>580</v>
      </c>
    </row>
    <row r="6667" spans="1:34" hidden="1" x14ac:dyDescent="0.25">
      <c r="A6667" t="s">
        <v>25364</v>
      </c>
      <c r="B6667" t="s">
        <v>25365</v>
      </c>
      <c r="C6667" s="1" t="str">
        <f t="shared" si="1079"/>
        <v>21:0628</v>
      </c>
      <c r="D6667" s="1" t="str">
        <f t="shared" si="1080"/>
        <v>21:0196</v>
      </c>
      <c r="E6667" t="s">
        <v>25366</v>
      </c>
      <c r="F6667" t="s">
        <v>25367</v>
      </c>
      <c r="H6667">
        <v>63.847566899999997</v>
      </c>
      <c r="I6667">
        <v>-138.3431841</v>
      </c>
      <c r="J6667" s="1" t="str">
        <f t="shared" si="1081"/>
        <v>NGR bulk stream sediment</v>
      </c>
      <c r="K6667" s="1" t="str">
        <f t="shared" si="1082"/>
        <v>&lt;177 micron (NGR)</v>
      </c>
      <c r="L6667">
        <v>30</v>
      </c>
      <c r="M6667" t="s">
        <v>101</v>
      </c>
      <c r="N6667">
        <v>582</v>
      </c>
      <c r="O6667">
        <v>79</v>
      </c>
      <c r="P6667">
        <v>23</v>
      </c>
      <c r="Q6667">
        <v>10</v>
      </c>
      <c r="R6667">
        <v>21</v>
      </c>
      <c r="S6667">
        <v>9</v>
      </c>
      <c r="T6667">
        <v>0.2</v>
      </c>
      <c r="U6667">
        <v>230</v>
      </c>
      <c r="V6667">
        <v>1.76</v>
      </c>
      <c r="W6667">
        <v>0.2</v>
      </c>
      <c r="X6667">
        <v>5</v>
      </c>
      <c r="Y6667">
        <v>-2</v>
      </c>
      <c r="Z6667">
        <v>30</v>
      </c>
      <c r="AA6667">
        <v>0.8</v>
      </c>
      <c r="AB6667">
        <v>5</v>
      </c>
      <c r="AC6667">
        <v>956</v>
      </c>
      <c r="AD6667">
        <v>45</v>
      </c>
      <c r="AE6667">
        <v>2</v>
      </c>
      <c r="AF6667">
        <v>7.4</v>
      </c>
      <c r="AG6667">
        <v>5.9</v>
      </c>
      <c r="AH6667">
        <v>500</v>
      </c>
    </row>
    <row r="6668" spans="1:34" hidden="1" x14ac:dyDescent="0.25">
      <c r="A6668" t="s">
        <v>25368</v>
      </c>
      <c r="B6668" t="s">
        <v>25369</v>
      </c>
      <c r="C6668" s="1" t="str">
        <f t="shared" si="1079"/>
        <v>21:0628</v>
      </c>
      <c r="D6668" s="1" t="str">
        <f t="shared" si="1080"/>
        <v>21:0196</v>
      </c>
      <c r="E6668" t="s">
        <v>25370</v>
      </c>
      <c r="F6668" t="s">
        <v>25371</v>
      </c>
      <c r="H6668">
        <v>63.865355299999997</v>
      </c>
      <c r="I6668">
        <v>-138.34166759999999</v>
      </c>
      <c r="J6668" s="1" t="str">
        <f t="shared" si="1081"/>
        <v>NGR bulk stream sediment</v>
      </c>
      <c r="K6668" s="1" t="str">
        <f t="shared" si="1082"/>
        <v>&lt;177 micron (NGR)</v>
      </c>
      <c r="L6668">
        <v>30</v>
      </c>
      <c r="M6668" t="s">
        <v>106</v>
      </c>
      <c r="N6668">
        <v>583</v>
      </c>
      <c r="O6668">
        <v>68</v>
      </c>
      <c r="P6668">
        <v>9</v>
      </c>
      <c r="Q6668">
        <v>5</v>
      </c>
      <c r="R6668">
        <v>13</v>
      </c>
      <c r="S6668">
        <v>35</v>
      </c>
      <c r="T6668">
        <v>-0.2</v>
      </c>
      <c r="U6668">
        <v>20000</v>
      </c>
      <c r="V6668">
        <v>5.4</v>
      </c>
      <c r="W6668">
        <v>-0.2</v>
      </c>
      <c r="X6668">
        <v>72</v>
      </c>
      <c r="Y6668">
        <v>2</v>
      </c>
      <c r="Z6668">
        <v>-5</v>
      </c>
      <c r="AA6668">
        <v>0.4</v>
      </c>
      <c r="AB6668">
        <v>-1</v>
      </c>
      <c r="AC6668">
        <v>2025</v>
      </c>
      <c r="AD6668">
        <v>70</v>
      </c>
      <c r="AE6668">
        <v>2</v>
      </c>
      <c r="AF6668">
        <v>70.8</v>
      </c>
      <c r="AG6668">
        <v>2.2000000000000002</v>
      </c>
      <c r="AH6668">
        <v>50</v>
      </c>
    </row>
    <row r="6669" spans="1:34" hidden="1" x14ac:dyDescent="0.25">
      <c r="A6669" t="s">
        <v>25372</v>
      </c>
      <c r="B6669" t="s">
        <v>25373</v>
      </c>
      <c r="C6669" s="1" t="str">
        <f t="shared" si="1079"/>
        <v>21:0628</v>
      </c>
      <c r="D6669" s="1" t="str">
        <f t="shared" si="1080"/>
        <v>21:0196</v>
      </c>
      <c r="E6669" t="s">
        <v>25374</v>
      </c>
      <c r="F6669" t="s">
        <v>25375</v>
      </c>
      <c r="H6669">
        <v>63.875619399999998</v>
      </c>
      <c r="I6669">
        <v>-138.2821988</v>
      </c>
      <c r="J6669" s="1" t="str">
        <f t="shared" si="1081"/>
        <v>NGR bulk stream sediment</v>
      </c>
      <c r="K6669" s="1" t="str">
        <f t="shared" si="1082"/>
        <v>&lt;177 micron (NGR)</v>
      </c>
      <c r="L6669">
        <v>30</v>
      </c>
      <c r="M6669" t="s">
        <v>111</v>
      </c>
      <c r="N6669">
        <v>584</v>
      </c>
      <c r="O6669">
        <v>78</v>
      </c>
      <c r="P6669">
        <v>17</v>
      </c>
      <c r="Q6669">
        <v>4</v>
      </c>
      <c r="R6669">
        <v>11</v>
      </c>
      <c r="S6669">
        <v>8</v>
      </c>
      <c r="T6669">
        <v>0.3</v>
      </c>
      <c r="U6669">
        <v>1150</v>
      </c>
      <c r="V6669">
        <v>1.1200000000000001</v>
      </c>
      <c r="W6669">
        <v>0.6</v>
      </c>
      <c r="X6669">
        <v>11</v>
      </c>
      <c r="Y6669">
        <v>-2</v>
      </c>
      <c r="Z6669">
        <v>6</v>
      </c>
      <c r="AA6669">
        <v>0.4</v>
      </c>
      <c r="AB6669">
        <v>-1</v>
      </c>
      <c r="AC6669">
        <v>682</v>
      </c>
      <c r="AD6669">
        <v>100</v>
      </c>
      <c r="AE6669">
        <v>2</v>
      </c>
      <c r="AF6669">
        <v>70.8</v>
      </c>
      <c r="AG6669">
        <v>0.9</v>
      </c>
      <c r="AH6669">
        <v>70</v>
      </c>
    </row>
    <row r="6670" spans="1:34" hidden="1" x14ac:dyDescent="0.25">
      <c r="A6670" t="s">
        <v>25376</v>
      </c>
      <c r="B6670" t="s">
        <v>25377</v>
      </c>
      <c r="C6670" s="1" t="str">
        <f t="shared" si="1079"/>
        <v>21:0628</v>
      </c>
      <c r="D6670" s="1" t="str">
        <f t="shared" si="1080"/>
        <v>21:0196</v>
      </c>
      <c r="E6670" t="s">
        <v>25378</v>
      </c>
      <c r="F6670" t="s">
        <v>25379</v>
      </c>
      <c r="H6670">
        <v>63.852007999999998</v>
      </c>
      <c r="I6670">
        <v>-138.27586880000001</v>
      </c>
      <c r="J6670" s="1" t="str">
        <f t="shared" si="1081"/>
        <v>NGR bulk stream sediment</v>
      </c>
      <c r="K6670" s="1" t="str">
        <f t="shared" si="1082"/>
        <v>&lt;177 micron (NGR)</v>
      </c>
      <c r="L6670">
        <v>30</v>
      </c>
      <c r="M6670" t="s">
        <v>116</v>
      </c>
      <c r="N6670">
        <v>585</v>
      </c>
      <c r="O6670">
        <v>61</v>
      </c>
      <c r="P6670">
        <v>19</v>
      </c>
      <c r="Q6670">
        <v>8</v>
      </c>
      <c r="R6670">
        <v>19</v>
      </c>
      <c r="S6670">
        <v>8</v>
      </c>
      <c r="T6670">
        <v>-0.2</v>
      </c>
      <c r="U6670">
        <v>200</v>
      </c>
      <c r="V6670">
        <v>1.42</v>
      </c>
      <c r="W6670">
        <v>0.2</v>
      </c>
      <c r="X6670">
        <v>7</v>
      </c>
      <c r="Y6670">
        <v>-2</v>
      </c>
      <c r="Z6670">
        <v>22</v>
      </c>
      <c r="AA6670">
        <v>0.5</v>
      </c>
      <c r="AB6670">
        <v>2</v>
      </c>
      <c r="AC6670">
        <v>882</v>
      </c>
      <c r="AD6670">
        <v>35</v>
      </c>
      <c r="AE6670">
        <v>2</v>
      </c>
      <c r="AF6670">
        <v>3</v>
      </c>
      <c r="AG6670">
        <v>3.9</v>
      </c>
      <c r="AH6670">
        <v>470</v>
      </c>
    </row>
    <row r="6671" spans="1:34" hidden="1" x14ac:dyDescent="0.25">
      <c r="A6671" t="s">
        <v>25380</v>
      </c>
      <c r="B6671" t="s">
        <v>25381</v>
      </c>
      <c r="C6671" s="1" t="str">
        <f t="shared" si="1079"/>
        <v>21:0628</v>
      </c>
      <c r="D6671" s="1" t="str">
        <f t="shared" si="1080"/>
        <v>21:0196</v>
      </c>
      <c r="E6671" t="s">
        <v>25382</v>
      </c>
      <c r="F6671" t="s">
        <v>25383</v>
      </c>
      <c r="H6671">
        <v>63.877160600000003</v>
      </c>
      <c r="I6671">
        <v>-138.2247682</v>
      </c>
      <c r="J6671" s="1" t="str">
        <f t="shared" si="1081"/>
        <v>NGR bulk stream sediment</v>
      </c>
      <c r="K6671" s="1" t="str">
        <f t="shared" si="1082"/>
        <v>&lt;177 micron (NGR)</v>
      </c>
      <c r="L6671">
        <v>30</v>
      </c>
      <c r="M6671" t="s">
        <v>121</v>
      </c>
      <c r="N6671">
        <v>586</v>
      </c>
      <c r="O6671">
        <v>44</v>
      </c>
      <c r="P6671">
        <v>8</v>
      </c>
      <c r="Q6671">
        <v>6</v>
      </c>
      <c r="R6671">
        <v>13</v>
      </c>
      <c r="S6671">
        <v>5</v>
      </c>
      <c r="T6671">
        <v>0.3</v>
      </c>
      <c r="U6671">
        <v>530</v>
      </c>
      <c r="V6671">
        <v>1.24</v>
      </c>
      <c r="W6671">
        <v>-0.2</v>
      </c>
      <c r="X6671">
        <v>6</v>
      </c>
      <c r="Y6671">
        <v>-2</v>
      </c>
      <c r="Z6671">
        <v>16</v>
      </c>
      <c r="AA6671">
        <v>0.5</v>
      </c>
      <c r="AB6671">
        <v>-1</v>
      </c>
      <c r="AC6671">
        <v>673</v>
      </c>
      <c r="AD6671">
        <v>25</v>
      </c>
      <c r="AE6671">
        <v>2</v>
      </c>
      <c r="AF6671">
        <v>2.6</v>
      </c>
      <c r="AG6671">
        <v>2.5</v>
      </c>
      <c r="AH6671">
        <v>370</v>
      </c>
    </row>
    <row r="6672" spans="1:34" hidden="1" x14ac:dyDescent="0.25">
      <c r="A6672" t="s">
        <v>25384</v>
      </c>
      <c r="B6672" t="s">
        <v>25385</v>
      </c>
      <c r="C6672" s="1" t="str">
        <f t="shared" si="1079"/>
        <v>21:0628</v>
      </c>
      <c r="D6672" s="1" t="str">
        <f t="shared" si="1080"/>
        <v>21:0196</v>
      </c>
      <c r="E6672" t="s">
        <v>25386</v>
      </c>
      <c r="F6672" t="s">
        <v>25387</v>
      </c>
      <c r="H6672">
        <v>63.891068799999999</v>
      </c>
      <c r="I6672">
        <v>-138.19343559999999</v>
      </c>
      <c r="J6672" s="1" t="str">
        <f t="shared" si="1081"/>
        <v>NGR bulk stream sediment</v>
      </c>
      <c r="K6672" s="1" t="str">
        <f t="shared" si="1082"/>
        <v>&lt;177 micron (NGR)</v>
      </c>
      <c r="L6672">
        <v>30</v>
      </c>
      <c r="M6672" t="s">
        <v>126</v>
      </c>
      <c r="N6672">
        <v>587</v>
      </c>
      <c r="O6672">
        <v>41</v>
      </c>
      <c r="P6672">
        <v>11</v>
      </c>
      <c r="Q6672">
        <v>7</v>
      </c>
      <c r="R6672">
        <v>12</v>
      </c>
      <c r="S6672">
        <v>10</v>
      </c>
      <c r="T6672">
        <v>0.2</v>
      </c>
      <c r="U6672">
        <v>700</v>
      </c>
      <c r="V6672">
        <v>1.1399999999999999</v>
      </c>
      <c r="W6672">
        <v>0.2</v>
      </c>
      <c r="X6672">
        <v>4</v>
      </c>
      <c r="Y6672">
        <v>-2</v>
      </c>
      <c r="Z6672">
        <v>20</v>
      </c>
      <c r="AA6672">
        <v>0.7</v>
      </c>
      <c r="AB6672">
        <v>2</v>
      </c>
      <c r="AC6672">
        <v>966</v>
      </c>
      <c r="AD6672">
        <v>45</v>
      </c>
      <c r="AE6672">
        <v>2</v>
      </c>
      <c r="AF6672">
        <v>15.4</v>
      </c>
      <c r="AG6672">
        <v>1.8</v>
      </c>
      <c r="AH6672">
        <v>350</v>
      </c>
    </row>
    <row r="6673" spans="1:34" hidden="1" x14ac:dyDescent="0.25">
      <c r="A6673" t="s">
        <v>25388</v>
      </c>
      <c r="B6673" t="s">
        <v>25389</v>
      </c>
      <c r="C6673" s="1" t="str">
        <f t="shared" si="1079"/>
        <v>21:0628</v>
      </c>
      <c r="D6673" s="1" t="str">
        <f t="shared" si="1080"/>
        <v>21:0196</v>
      </c>
      <c r="E6673" t="s">
        <v>25390</v>
      </c>
      <c r="F6673" t="s">
        <v>25391</v>
      </c>
      <c r="H6673">
        <v>63.860867900000002</v>
      </c>
      <c r="I6673">
        <v>-138.20831570000001</v>
      </c>
      <c r="J6673" s="1" t="str">
        <f t="shared" si="1081"/>
        <v>NGR bulk stream sediment</v>
      </c>
      <c r="K6673" s="1" t="str">
        <f t="shared" si="1082"/>
        <v>&lt;177 micron (NGR)</v>
      </c>
      <c r="L6673">
        <v>30</v>
      </c>
      <c r="M6673" t="s">
        <v>131</v>
      </c>
      <c r="N6673">
        <v>588</v>
      </c>
      <c r="O6673">
        <v>58</v>
      </c>
      <c r="P6673">
        <v>11</v>
      </c>
      <c r="Q6673">
        <v>6</v>
      </c>
      <c r="R6673">
        <v>14</v>
      </c>
      <c r="S6673">
        <v>5</v>
      </c>
      <c r="T6673">
        <v>-0.2</v>
      </c>
      <c r="U6673">
        <v>60</v>
      </c>
      <c r="V6673">
        <v>1.36</v>
      </c>
      <c r="W6673">
        <v>0.2</v>
      </c>
      <c r="X6673">
        <v>11</v>
      </c>
      <c r="Y6673">
        <v>-2</v>
      </c>
      <c r="Z6673">
        <v>17</v>
      </c>
      <c r="AA6673">
        <v>0.8</v>
      </c>
      <c r="AB6673">
        <v>4</v>
      </c>
      <c r="AC6673">
        <v>835</v>
      </c>
      <c r="AD6673">
        <v>50</v>
      </c>
      <c r="AE6673">
        <v>2</v>
      </c>
      <c r="AF6673">
        <v>4.8</v>
      </c>
      <c r="AG6673">
        <v>3.4</v>
      </c>
      <c r="AH6673">
        <v>580</v>
      </c>
    </row>
    <row r="6674" spans="1:34" hidden="1" x14ac:dyDescent="0.25">
      <c r="A6674" t="s">
        <v>25392</v>
      </c>
      <c r="B6674" t="s">
        <v>25393</v>
      </c>
      <c r="C6674" s="1" t="str">
        <f t="shared" si="1079"/>
        <v>21:0628</v>
      </c>
      <c r="D6674" s="1" t="str">
        <f t="shared" si="1080"/>
        <v>21:0196</v>
      </c>
      <c r="E6674" t="s">
        <v>25394</v>
      </c>
      <c r="F6674" t="s">
        <v>25395</v>
      </c>
      <c r="H6674">
        <v>63.820359099999997</v>
      </c>
      <c r="I6674">
        <v>-138.28913230000001</v>
      </c>
      <c r="J6674" s="1" t="str">
        <f t="shared" si="1081"/>
        <v>NGR bulk stream sediment</v>
      </c>
      <c r="K6674" s="1" t="str">
        <f t="shared" si="1082"/>
        <v>&lt;177 micron (NGR)</v>
      </c>
      <c r="L6674">
        <v>31</v>
      </c>
      <c r="M6674" t="s">
        <v>38</v>
      </c>
      <c r="N6674">
        <v>589</v>
      </c>
      <c r="O6674">
        <v>70</v>
      </c>
      <c r="P6674">
        <v>17</v>
      </c>
      <c r="Q6674">
        <v>11</v>
      </c>
      <c r="R6674">
        <v>18</v>
      </c>
      <c r="S6674">
        <v>10</v>
      </c>
      <c r="T6674">
        <v>0.2</v>
      </c>
      <c r="U6674">
        <v>250</v>
      </c>
      <c r="V6674">
        <v>1.74</v>
      </c>
      <c r="W6674">
        <v>-0.2</v>
      </c>
      <c r="X6674">
        <v>4</v>
      </c>
      <c r="Y6674">
        <v>-2</v>
      </c>
      <c r="Z6674">
        <v>27</v>
      </c>
      <c r="AA6674">
        <v>0.7</v>
      </c>
      <c r="AB6674">
        <v>1</v>
      </c>
      <c r="AC6674">
        <v>1100</v>
      </c>
      <c r="AD6674">
        <v>50</v>
      </c>
      <c r="AE6674">
        <v>2</v>
      </c>
      <c r="AF6674">
        <v>8</v>
      </c>
      <c r="AG6674">
        <v>5.4</v>
      </c>
      <c r="AH6674">
        <v>550</v>
      </c>
    </row>
    <row r="6675" spans="1:34" hidden="1" x14ac:dyDescent="0.25">
      <c r="A6675" t="s">
        <v>25396</v>
      </c>
      <c r="B6675" t="s">
        <v>25397</v>
      </c>
      <c r="C6675" s="1" t="str">
        <f t="shared" si="1079"/>
        <v>21:0628</v>
      </c>
      <c r="D6675" s="1" t="str">
        <f t="shared" si="1080"/>
        <v>21:0196</v>
      </c>
      <c r="E6675" t="s">
        <v>25398</v>
      </c>
      <c r="F6675" t="s">
        <v>25399</v>
      </c>
      <c r="H6675">
        <v>63.847833999999999</v>
      </c>
      <c r="I6675">
        <v>-138.23620450000001</v>
      </c>
      <c r="J6675" s="1" t="str">
        <f t="shared" si="1081"/>
        <v>NGR bulk stream sediment</v>
      </c>
      <c r="K6675" s="1" t="str">
        <f t="shared" si="1082"/>
        <v>&lt;177 micron (NGR)</v>
      </c>
      <c r="L6675">
        <v>31</v>
      </c>
      <c r="M6675" t="s">
        <v>43</v>
      </c>
      <c r="N6675">
        <v>590</v>
      </c>
      <c r="O6675">
        <v>66</v>
      </c>
      <c r="P6675">
        <v>18</v>
      </c>
      <c r="Q6675">
        <v>10</v>
      </c>
      <c r="R6675">
        <v>17</v>
      </c>
      <c r="S6675">
        <v>6</v>
      </c>
      <c r="T6675">
        <v>-0.2</v>
      </c>
      <c r="U6675">
        <v>200</v>
      </c>
      <c r="V6675">
        <v>1.28</v>
      </c>
      <c r="W6675">
        <v>0.2</v>
      </c>
      <c r="X6675">
        <v>3</v>
      </c>
      <c r="Y6675">
        <v>-2</v>
      </c>
      <c r="Z6675">
        <v>22</v>
      </c>
      <c r="AA6675">
        <v>0.5</v>
      </c>
      <c r="AB6675">
        <v>1</v>
      </c>
      <c r="AC6675">
        <v>880</v>
      </c>
      <c r="AD6675">
        <v>30</v>
      </c>
      <c r="AE6675">
        <v>2</v>
      </c>
      <c r="AF6675">
        <v>4.8</v>
      </c>
      <c r="AG6675">
        <v>3</v>
      </c>
      <c r="AH6675">
        <v>390</v>
      </c>
    </row>
    <row r="6676" spans="1:34" hidden="1" x14ac:dyDescent="0.25">
      <c r="A6676" t="s">
        <v>25400</v>
      </c>
      <c r="B6676" t="s">
        <v>25401</v>
      </c>
      <c r="C6676" s="1" t="str">
        <f t="shared" si="1079"/>
        <v>21:0628</v>
      </c>
      <c r="D6676" s="1" t="str">
        <f t="shared" si="1080"/>
        <v>21:0196</v>
      </c>
      <c r="E6676" t="s">
        <v>25394</v>
      </c>
      <c r="F6676" t="s">
        <v>25402</v>
      </c>
      <c r="H6676">
        <v>63.820359099999997</v>
      </c>
      <c r="I6676">
        <v>-138.28913230000001</v>
      </c>
      <c r="J6676" s="1" t="str">
        <f t="shared" si="1081"/>
        <v>NGR bulk stream sediment</v>
      </c>
      <c r="K6676" s="1" t="str">
        <f t="shared" si="1082"/>
        <v>&lt;177 micron (NGR)</v>
      </c>
      <c r="L6676">
        <v>31</v>
      </c>
      <c r="M6676" t="s">
        <v>47</v>
      </c>
      <c r="N6676">
        <v>591</v>
      </c>
      <c r="O6676">
        <v>68</v>
      </c>
      <c r="P6676">
        <v>16</v>
      </c>
      <c r="Q6676">
        <v>10</v>
      </c>
      <c r="R6676">
        <v>17</v>
      </c>
      <c r="S6676">
        <v>9</v>
      </c>
      <c r="T6676">
        <v>0.3</v>
      </c>
      <c r="U6676">
        <v>240</v>
      </c>
      <c r="V6676">
        <v>1.74</v>
      </c>
      <c r="W6676">
        <v>-0.2</v>
      </c>
      <c r="X6676">
        <v>6</v>
      </c>
      <c r="Y6676">
        <v>-2</v>
      </c>
      <c r="Z6676">
        <v>28</v>
      </c>
      <c r="AA6676">
        <v>0.7</v>
      </c>
      <c r="AB6676">
        <v>2</v>
      </c>
      <c r="AC6676">
        <v>898</v>
      </c>
      <c r="AD6676">
        <v>35</v>
      </c>
      <c r="AE6676">
        <v>2</v>
      </c>
      <c r="AF6676">
        <v>8.1999999999999993</v>
      </c>
      <c r="AG6676">
        <v>5.9</v>
      </c>
      <c r="AH6676">
        <v>430</v>
      </c>
    </row>
    <row r="6677" spans="1:34" hidden="1" x14ac:dyDescent="0.25">
      <c r="A6677" t="s">
        <v>25403</v>
      </c>
      <c r="B6677" t="s">
        <v>25404</v>
      </c>
      <c r="C6677" s="1" t="str">
        <f t="shared" si="1079"/>
        <v>21:0628</v>
      </c>
      <c r="D6677" s="1" t="str">
        <f t="shared" si="1080"/>
        <v>21:0196</v>
      </c>
      <c r="E6677" t="s">
        <v>25394</v>
      </c>
      <c r="F6677" t="s">
        <v>25405</v>
      </c>
      <c r="H6677">
        <v>63.820359099999997</v>
      </c>
      <c r="I6677">
        <v>-138.28913230000001</v>
      </c>
      <c r="J6677" s="1" t="str">
        <f t="shared" si="1081"/>
        <v>NGR bulk stream sediment</v>
      </c>
      <c r="K6677" s="1" t="str">
        <f t="shared" si="1082"/>
        <v>&lt;177 micron (NGR)</v>
      </c>
      <c r="L6677">
        <v>31</v>
      </c>
      <c r="M6677" t="s">
        <v>51</v>
      </c>
      <c r="N6677">
        <v>592</v>
      </c>
      <c r="O6677">
        <v>65</v>
      </c>
      <c r="P6677">
        <v>15</v>
      </c>
      <c r="Q6677">
        <v>9</v>
      </c>
      <c r="R6677">
        <v>16</v>
      </c>
      <c r="S6677">
        <v>6</v>
      </c>
      <c r="T6677">
        <v>0.2</v>
      </c>
      <c r="U6677">
        <v>230</v>
      </c>
      <c r="V6677">
        <v>1.68</v>
      </c>
      <c r="W6677">
        <v>-0.2</v>
      </c>
      <c r="X6677">
        <v>4</v>
      </c>
      <c r="Y6677">
        <v>-2</v>
      </c>
      <c r="Z6677">
        <v>26</v>
      </c>
      <c r="AA6677">
        <v>0.5</v>
      </c>
      <c r="AB6677">
        <v>2</v>
      </c>
      <c r="AC6677">
        <v>745</v>
      </c>
      <c r="AD6677">
        <v>35</v>
      </c>
      <c r="AE6677">
        <v>2</v>
      </c>
      <c r="AF6677">
        <v>7</v>
      </c>
      <c r="AG6677">
        <v>6.2</v>
      </c>
      <c r="AH6677">
        <v>470</v>
      </c>
    </row>
    <row r="6678" spans="1:34" hidden="1" x14ac:dyDescent="0.25">
      <c r="A6678" t="s">
        <v>25406</v>
      </c>
      <c r="B6678" t="s">
        <v>25407</v>
      </c>
      <c r="C6678" s="1" t="str">
        <f t="shared" si="1079"/>
        <v>21:0628</v>
      </c>
      <c r="D6678" s="1" t="str">
        <f t="shared" si="1080"/>
        <v>21:0196</v>
      </c>
      <c r="E6678" t="s">
        <v>25408</v>
      </c>
      <c r="F6678" t="s">
        <v>25409</v>
      </c>
      <c r="H6678">
        <v>63.828008099999998</v>
      </c>
      <c r="I6678">
        <v>-138.22043629999999</v>
      </c>
      <c r="J6678" s="1" t="str">
        <f t="shared" si="1081"/>
        <v>NGR bulk stream sediment</v>
      </c>
      <c r="K6678" s="1" t="str">
        <f t="shared" si="1082"/>
        <v>&lt;177 micron (NGR)</v>
      </c>
      <c r="L6678">
        <v>31</v>
      </c>
      <c r="M6678" t="s">
        <v>56</v>
      </c>
      <c r="N6678">
        <v>593</v>
      </c>
      <c r="O6678">
        <v>70</v>
      </c>
      <c r="P6678">
        <v>14</v>
      </c>
      <c r="Q6678">
        <v>8</v>
      </c>
      <c r="R6678">
        <v>17</v>
      </c>
      <c r="S6678">
        <v>10</v>
      </c>
      <c r="T6678">
        <v>0.2</v>
      </c>
      <c r="U6678">
        <v>560</v>
      </c>
      <c r="V6678">
        <v>1.7</v>
      </c>
      <c r="W6678">
        <v>-0.2</v>
      </c>
      <c r="X6678">
        <v>4</v>
      </c>
      <c r="Y6678">
        <v>-2</v>
      </c>
      <c r="Z6678">
        <v>25</v>
      </c>
      <c r="AA6678">
        <v>0.5</v>
      </c>
      <c r="AB6678">
        <v>4</v>
      </c>
      <c r="AC6678">
        <v>1130</v>
      </c>
      <c r="AD6678">
        <v>35</v>
      </c>
      <c r="AE6678">
        <v>2</v>
      </c>
      <c r="AF6678">
        <v>7.2</v>
      </c>
      <c r="AG6678">
        <v>8.4</v>
      </c>
      <c r="AH6678">
        <v>380</v>
      </c>
    </row>
    <row r="6679" spans="1:34" hidden="1" x14ac:dyDescent="0.25">
      <c r="A6679" t="s">
        <v>25410</v>
      </c>
      <c r="B6679" t="s">
        <v>25411</v>
      </c>
      <c r="C6679" s="1" t="str">
        <f t="shared" si="1079"/>
        <v>21:0628</v>
      </c>
      <c r="D6679" s="1" t="str">
        <f t="shared" si="1080"/>
        <v>21:0196</v>
      </c>
      <c r="E6679" t="s">
        <v>25412</v>
      </c>
      <c r="F6679" t="s">
        <v>25413</v>
      </c>
      <c r="H6679">
        <v>63.796674799999998</v>
      </c>
      <c r="I6679">
        <v>-138.3005077</v>
      </c>
      <c r="J6679" s="1" t="str">
        <f t="shared" si="1081"/>
        <v>NGR bulk stream sediment</v>
      </c>
      <c r="K6679" s="1" t="str">
        <f t="shared" si="1082"/>
        <v>&lt;177 micron (NGR)</v>
      </c>
      <c r="L6679">
        <v>31</v>
      </c>
      <c r="M6679" t="s">
        <v>61</v>
      </c>
      <c r="N6679">
        <v>594</v>
      </c>
      <c r="O6679">
        <v>50</v>
      </c>
      <c r="P6679">
        <v>16</v>
      </c>
      <c r="Q6679">
        <v>14</v>
      </c>
      <c r="R6679">
        <v>13</v>
      </c>
      <c r="S6679">
        <v>4</v>
      </c>
      <c r="T6679">
        <v>-0.2</v>
      </c>
      <c r="U6679">
        <v>96</v>
      </c>
      <c r="V6679">
        <v>1.44</v>
      </c>
      <c r="W6679">
        <v>-0.2</v>
      </c>
      <c r="X6679">
        <v>3</v>
      </c>
      <c r="Y6679">
        <v>-2</v>
      </c>
      <c r="Z6679">
        <v>21</v>
      </c>
      <c r="AA6679">
        <v>0.5</v>
      </c>
      <c r="AB6679">
        <v>2</v>
      </c>
      <c r="AC6679">
        <v>1060</v>
      </c>
      <c r="AD6679">
        <v>60</v>
      </c>
      <c r="AE6679">
        <v>2</v>
      </c>
      <c r="AF6679">
        <v>21</v>
      </c>
      <c r="AG6679">
        <v>39.700000000000003</v>
      </c>
      <c r="AH6679">
        <v>500</v>
      </c>
    </row>
    <row r="6680" spans="1:34" hidden="1" x14ac:dyDescent="0.25">
      <c r="A6680" t="s">
        <v>25414</v>
      </c>
      <c r="B6680" t="s">
        <v>25415</v>
      </c>
      <c r="C6680" s="1" t="str">
        <f t="shared" si="1079"/>
        <v>21:0628</v>
      </c>
      <c r="D6680" s="1" t="str">
        <f t="shared" si="1080"/>
        <v>21:0196</v>
      </c>
      <c r="E6680" t="s">
        <v>25416</v>
      </c>
      <c r="F6680" t="s">
        <v>25417</v>
      </c>
      <c r="H6680">
        <v>63.791710199999997</v>
      </c>
      <c r="I6680">
        <v>-138.29387449999999</v>
      </c>
      <c r="J6680" s="1" t="str">
        <f t="shared" si="1081"/>
        <v>NGR bulk stream sediment</v>
      </c>
      <c r="K6680" s="1" t="str">
        <f t="shared" si="1082"/>
        <v>&lt;177 micron (NGR)</v>
      </c>
      <c r="L6680">
        <v>31</v>
      </c>
      <c r="M6680" t="s">
        <v>66</v>
      </c>
      <c r="N6680">
        <v>595</v>
      </c>
      <c r="O6680">
        <v>64</v>
      </c>
      <c r="P6680">
        <v>9</v>
      </c>
      <c r="Q6680">
        <v>9</v>
      </c>
      <c r="R6680">
        <v>12</v>
      </c>
      <c r="S6680">
        <v>6</v>
      </c>
      <c r="T6680">
        <v>-0.2</v>
      </c>
      <c r="U6680">
        <v>118</v>
      </c>
      <c r="V6680">
        <v>1.72</v>
      </c>
      <c r="W6680">
        <v>-0.2</v>
      </c>
      <c r="X6680">
        <v>3</v>
      </c>
      <c r="Y6680">
        <v>-2</v>
      </c>
      <c r="Z6680">
        <v>20</v>
      </c>
      <c r="AA6680">
        <v>0.4</v>
      </c>
      <c r="AB6680">
        <v>2</v>
      </c>
      <c r="AC6680">
        <v>1130</v>
      </c>
      <c r="AD6680">
        <v>80</v>
      </c>
      <c r="AE6680">
        <v>2</v>
      </c>
      <c r="AF6680">
        <v>4.2</v>
      </c>
      <c r="AG6680">
        <v>5.8</v>
      </c>
      <c r="AH6680">
        <v>620</v>
      </c>
    </row>
    <row r="6681" spans="1:34" hidden="1" x14ac:dyDescent="0.25">
      <c r="A6681" t="s">
        <v>25418</v>
      </c>
      <c r="B6681" t="s">
        <v>25419</v>
      </c>
      <c r="C6681" s="1" t="str">
        <f t="shared" si="1079"/>
        <v>21:0628</v>
      </c>
      <c r="D6681" s="1" t="str">
        <f t="shared" si="1080"/>
        <v>21:0196</v>
      </c>
      <c r="E6681" t="s">
        <v>25420</v>
      </c>
      <c r="F6681" t="s">
        <v>25421</v>
      </c>
      <c r="H6681">
        <v>63.777241799999999</v>
      </c>
      <c r="I6681">
        <v>-138.24443410000001</v>
      </c>
      <c r="J6681" s="1" t="str">
        <f t="shared" si="1081"/>
        <v>NGR bulk stream sediment</v>
      </c>
      <c r="K6681" s="1" t="str">
        <f t="shared" si="1082"/>
        <v>&lt;177 micron (NGR)</v>
      </c>
      <c r="L6681">
        <v>31</v>
      </c>
      <c r="M6681" t="s">
        <v>76</v>
      </c>
      <c r="N6681">
        <v>596</v>
      </c>
      <c r="O6681">
        <v>66</v>
      </c>
      <c r="P6681">
        <v>13</v>
      </c>
      <c r="Q6681">
        <v>10</v>
      </c>
      <c r="R6681">
        <v>25</v>
      </c>
      <c r="S6681">
        <v>8</v>
      </c>
      <c r="T6681">
        <v>-0.2</v>
      </c>
      <c r="U6681">
        <v>180</v>
      </c>
      <c r="V6681">
        <v>1.52</v>
      </c>
      <c r="W6681">
        <v>0.2</v>
      </c>
      <c r="X6681">
        <v>4</v>
      </c>
      <c r="Y6681">
        <v>-2</v>
      </c>
      <c r="Z6681">
        <v>25</v>
      </c>
      <c r="AA6681">
        <v>0.7</v>
      </c>
      <c r="AB6681">
        <v>-1</v>
      </c>
      <c r="AC6681">
        <v>119</v>
      </c>
      <c r="AD6681">
        <v>30</v>
      </c>
      <c r="AE6681">
        <v>2</v>
      </c>
      <c r="AF6681">
        <v>6</v>
      </c>
      <c r="AG6681">
        <v>2.8</v>
      </c>
      <c r="AH6681">
        <v>550</v>
      </c>
    </row>
    <row r="6682" spans="1:34" hidden="1" x14ac:dyDescent="0.25">
      <c r="A6682" t="s">
        <v>25422</v>
      </c>
      <c r="B6682" t="s">
        <v>25423</v>
      </c>
      <c r="C6682" s="1" t="str">
        <f t="shared" si="1079"/>
        <v>21:0628</v>
      </c>
      <c r="D6682" s="1" t="str">
        <f t="shared" si="1080"/>
        <v>21:0196</v>
      </c>
      <c r="E6682" t="s">
        <v>25424</v>
      </c>
      <c r="F6682" t="s">
        <v>25425</v>
      </c>
      <c r="H6682">
        <v>63.983879399999999</v>
      </c>
      <c r="I6682">
        <v>-138.99673949999999</v>
      </c>
      <c r="J6682" s="1" t="str">
        <f t="shared" si="1081"/>
        <v>NGR bulk stream sediment</v>
      </c>
      <c r="K6682" s="1" t="str">
        <f t="shared" si="1082"/>
        <v>&lt;177 micron (NGR)</v>
      </c>
      <c r="L6682">
        <v>31</v>
      </c>
      <c r="M6682" t="s">
        <v>81</v>
      </c>
      <c r="N6682">
        <v>597</v>
      </c>
      <c r="O6682">
        <v>98</v>
      </c>
      <c r="P6682">
        <v>22</v>
      </c>
      <c r="Q6682">
        <v>9</v>
      </c>
      <c r="R6682">
        <v>22</v>
      </c>
      <c r="S6682">
        <v>6</v>
      </c>
      <c r="T6682">
        <v>0.3</v>
      </c>
      <c r="U6682">
        <v>330</v>
      </c>
      <c r="V6682">
        <v>1.4</v>
      </c>
      <c r="W6682">
        <v>1</v>
      </c>
      <c r="X6682">
        <v>7</v>
      </c>
      <c r="Y6682">
        <v>-2</v>
      </c>
      <c r="Z6682">
        <v>18</v>
      </c>
      <c r="AA6682">
        <v>1.1000000000000001</v>
      </c>
      <c r="AB6682">
        <v>3</v>
      </c>
      <c r="AC6682">
        <v>879</v>
      </c>
      <c r="AD6682">
        <v>25</v>
      </c>
      <c r="AE6682">
        <v>2</v>
      </c>
      <c r="AF6682">
        <v>6.8</v>
      </c>
      <c r="AG6682">
        <v>4</v>
      </c>
      <c r="AH6682">
        <v>520</v>
      </c>
    </row>
    <row r="6683" spans="1:34" hidden="1" x14ac:dyDescent="0.25">
      <c r="A6683" t="s">
        <v>25426</v>
      </c>
      <c r="B6683" t="s">
        <v>25427</v>
      </c>
      <c r="C6683" s="1" t="str">
        <f t="shared" si="1079"/>
        <v>21:0628</v>
      </c>
      <c r="D6683" s="1" t="str">
        <f t="shared" si="1080"/>
        <v>21:0196</v>
      </c>
      <c r="E6683" t="s">
        <v>25428</v>
      </c>
      <c r="F6683" t="s">
        <v>25429</v>
      </c>
      <c r="H6683">
        <v>63.752634899999997</v>
      </c>
      <c r="I6683">
        <v>-138.2676002</v>
      </c>
      <c r="J6683" s="1" t="str">
        <f t="shared" si="1081"/>
        <v>NGR bulk stream sediment</v>
      </c>
      <c r="K6683" s="1" t="str">
        <f t="shared" si="1082"/>
        <v>&lt;177 micron (NGR)</v>
      </c>
      <c r="L6683">
        <v>31</v>
      </c>
      <c r="M6683" t="s">
        <v>86</v>
      </c>
      <c r="N6683">
        <v>598</v>
      </c>
      <c r="O6683">
        <v>60</v>
      </c>
      <c r="P6683">
        <v>10</v>
      </c>
      <c r="Q6683">
        <v>8</v>
      </c>
      <c r="R6683">
        <v>16</v>
      </c>
      <c r="S6683">
        <v>8</v>
      </c>
      <c r="T6683">
        <v>-0.2</v>
      </c>
      <c r="U6683">
        <v>210</v>
      </c>
      <c r="V6683">
        <v>1.6</v>
      </c>
      <c r="W6683">
        <v>-0.2</v>
      </c>
      <c r="X6683">
        <v>4</v>
      </c>
      <c r="Y6683">
        <v>-2</v>
      </c>
      <c r="Z6683">
        <v>22</v>
      </c>
      <c r="AA6683">
        <v>0.3</v>
      </c>
      <c r="AB6683">
        <v>13</v>
      </c>
      <c r="AC6683">
        <v>143</v>
      </c>
      <c r="AD6683">
        <v>75</v>
      </c>
      <c r="AE6683">
        <v>2</v>
      </c>
      <c r="AF6683">
        <v>5</v>
      </c>
      <c r="AG6683">
        <v>5</v>
      </c>
      <c r="AH6683">
        <v>450</v>
      </c>
    </row>
    <row r="6684" spans="1:34" hidden="1" x14ac:dyDescent="0.25">
      <c r="A6684" t="s">
        <v>25430</v>
      </c>
      <c r="B6684" t="s">
        <v>25431</v>
      </c>
      <c r="C6684" s="1" t="str">
        <f t="shared" si="1079"/>
        <v>21:0628</v>
      </c>
      <c r="D6684" s="1" t="str">
        <f t="shared" si="1080"/>
        <v>21:0196</v>
      </c>
      <c r="E6684" t="s">
        <v>25432</v>
      </c>
      <c r="F6684" t="s">
        <v>25433</v>
      </c>
      <c r="H6684">
        <v>63.760759100000001</v>
      </c>
      <c r="I6684">
        <v>-138.28361179999999</v>
      </c>
      <c r="J6684" s="1" t="str">
        <f t="shared" si="1081"/>
        <v>NGR bulk stream sediment</v>
      </c>
      <c r="K6684" s="1" t="str">
        <f t="shared" si="1082"/>
        <v>&lt;177 micron (NGR)</v>
      </c>
      <c r="L6684">
        <v>31</v>
      </c>
      <c r="M6684" t="s">
        <v>91</v>
      </c>
      <c r="N6684">
        <v>599</v>
      </c>
      <c r="O6684">
        <v>41</v>
      </c>
      <c r="P6684">
        <v>10</v>
      </c>
      <c r="Q6684">
        <v>6</v>
      </c>
      <c r="R6684">
        <v>11</v>
      </c>
      <c r="S6684">
        <v>6</v>
      </c>
      <c r="T6684">
        <v>0.2</v>
      </c>
      <c r="U6684">
        <v>136</v>
      </c>
      <c r="V6684">
        <v>1.44</v>
      </c>
      <c r="W6684">
        <v>-0.2</v>
      </c>
      <c r="X6684">
        <v>2</v>
      </c>
      <c r="Y6684">
        <v>-2</v>
      </c>
      <c r="Z6684">
        <v>22</v>
      </c>
      <c r="AA6684">
        <v>0.4</v>
      </c>
      <c r="AB6684">
        <v>3</v>
      </c>
      <c r="AC6684">
        <v>767</v>
      </c>
      <c r="AD6684">
        <v>90</v>
      </c>
      <c r="AE6684">
        <v>-2</v>
      </c>
      <c r="AF6684">
        <v>3.2</v>
      </c>
      <c r="AG6684">
        <v>6.8</v>
      </c>
      <c r="AH6684">
        <v>430</v>
      </c>
    </row>
    <row r="6685" spans="1:34" hidden="1" x14ac:dyDescent="0.25">
      <c r="A6685" t="s">
        <v>25434</v>
      </c>
      <c r="B6685" t="s">
        <v>25435</v>
      </c>
      <c r="C6685" s="1" t="str">
        <f t="shared" si="1079"/>
        <v>21:0628</v>
      </c>
      <c r="D6685" s="1" t="str">
        <f t="shared" si="1080"/>
        <v>21:0196</v>
      </c>
      <c r="E6685" t="s">
        <v>25436</v>
      </c>
      <c r="F6685" t="s">
        <v>25437</v>
      </c>
      <c r="H6685">
        <v>63.754016800000002</v>
      </c>
      <c r="I6685">
        <v>-138.38985980000001</v>
      </c>
      <c r="J6685" s="1" t="str">
        <f t="shared" si="1081"/>
        <v>NGR bulk stream sediment</v>
      </c>
      <c r="K6685" s="1" t="str">
        <f t="shared" si="1082"/>
        <v>&lt;177 micron (NGR)</v>
      </c>
      <c r="L6685">
        <v>31</v>
      </c>
      <c r="M6685" t="s">
        <v>96</v>
      </c>
      <c r="N6685">
        <v>600</v>
      </c>
      <c r="O6685">
        <v>59</v>
      </c>
      <c r="P6685">
        <v>10</v>
      </c>
      <c r="Q6685">
        <v>7</v>
      </c>
      <c r="R6685">
        <v>13</v>
      </c>
      <c r="S6685">
        <v>6</v>
      </c>
      <c r="T6685">
        <v>0.2</v>
      </c>
      <c r="U6685">
        <v>320</v>
      </c>
      <c r="V6685">
        <v>2</v>
      </c>
      <c r="W6685">
        <v>-0.2</v>
      </c>
      <c r="X6685">
        <v>3</v>
      </c>
      <c r="Y6685">
        <v>-2</v>
      </c>
      <c r="Z6685">
        <v>21</v>
      </c>
      <c r="AA6685">
        <v>0.4</v>
      </c>
      <c r="AB6685">
        <v>5</v>
      </c>
      <c r="AC6685">
        <v>806</v>
      </c>
      <c r="AD6685">
        <v>30</v>
      </c>
      <c r="AE6685">
        <v>-2</v>
      </c>
      <c r="AF6685">
        <v>5</v>
      </c>
      <c r="AG6685">
        <v>9.8000000000000007</v>
      </c>
      <c r="AH6685">
        <v>570</v>
      </c>
    </row>
    <row r="6686" spans="1:34" hidden="1" x14ac:dyDescent="0.25">
      <c r="A6686" t="s">
        <v>25438</v>
      </c>
      <c r="B6686" t="s">
        <v>25439</v>
      </c>
      <c r="C6686" s="1" t="str">
        <f t="shared" si="1079"/>
        <v>21:0628</v>
      </c>
      <c r="D6686" s="1" t="str">
        <f t="shared" si="1080"/>
        <v>21:0196</v>
      </c>
      <c r="E6686" t="s">
        <v>25440</v>
      </c>
      <c r="F6686" t="s">
        <v>25441</v>
      </c>
      <c r="H6686">
        <v>63.749945500000003</v>
      </c>
      <c r="I6686">
        <v>-138.3877009</v>
      </c>
      <c r="J6686" s="1" t="str">
        <f t="shared" si="1081"/>
        <v>NGR bulk stream sediment</v>
      </c>
      <c r="K6686" s="1" t="str">
        <f t="shared" si="1082"/>
        <v>&lt;177 micron (NGR)</v>
      </c>
      <c r="L6686">
        <v>31</v>
      </c>
      <c r="M6686" t="s">
        <v>101</v>
      </c>
      <c r="N6686">
        <v>601</v>
      </c>
      <c r="O6686">
        <v>63</v>
      </c>
      <c r="P6686">
        <v>16</v>
      </c>
      <c r="Q6686">
        <v>10</v>
      </c>
      <c r="R6686">
        <v>18</v>
      </c>
      <c r="S6686">
        <v>7</v>
      </c>
      <c r="T6686">
        <v>0.2</v>
      </c>
      <c r="U6686">
        <v>240</v>
      </c>
      <c r="V6686">
        <v>2.2000000000000002</v>
      </c>
      <c r="W6686">
        <v>-0.2</v>
      </c>
      <c r="X6686">
        <v>3</v>
      </c>
      <c r="Y6686">
        <v>-2</v>
      </c>
      <c r="Z6686">
        <v>34</v>
      </c>
      <c r="AA6686">
        <v>0.6</v>
      </c>
      <c r="AB6686">
        <v>4</v>
      </c>
      <c r="AC6686">
        <v>828</v>
      </c>
      <c r="AD6686">
        <v>35</v>
      </c>
      <c r="AE6686">
        <v>-2</v>
      </c>
      <c r="AF6686">
        <v>5.2</v>
      </c>
      <c r="AG6686">
        <v>8.6</v>
      </c>
      <c r="AH6686">
        <v>470</v>
      </c>
    </row>
    <row r="6687" spans="1:34" hidden="1" x14ac:dyDescent="0.25">
      <c r="A6687" t="s">
        <v>25442</v>
      </c>
      <c r="B6687" t="s">
        <v>25443</v>
      </c>
      <c r="C6687" s="1" t="str">
        <f t="shared" si="1079"/>
        <v>21:0628</v>
      </c>
      <c r="D6687" s="1" t="str">
        <f t="shared" si="1080"/>
        <v>21:0196</v>
      </c>
      <c r="E6687" t="s">
        <v>25444</v>
      </c>
      <c r="F6687" t="s">
        <v>25445</v>
      </c>
      <c r="H6687">
        <v>63.706935999999999</v>
      </c>
      <c r="I6687">
        <v>-138.35210699999999</v>
      </c>
      <c r="J6687" s="1" t="str">
        <f t="shared" si="1081"/>
        <v>NGR bulk stream sediment</v>
      </c>
      <c r="K6687" s="1" t="str">
        <f t="shared" si="1082"/>
        <v>&lt;177 micron (NGR)</v>
      </c>
      <c r="L6687">
        <v>31</v>
      </c>
      <c r="M6687" t="s">
        <v>106</v>
      </c>
      <c r="N6687">
        <v>602</v>
      </c>
      <c r="O6687">
        <v>59</v>
      </c>
      <c r="P6687">
        <v>11</v>
      </c>
      <c r="Q6687">
        <v>10</v>
      </c>
      <c r="R6687">
        <v>12</v>
      </c>
      <c r="S6687">
        <v>7</v>
      </c>
      <c r="T6687">
        <v>-0.2</v>
      </c>
      <c r="U6687">
        <v>360</v>
      </c>
      <c r="V6687">
        <v>1.9</v>
      </c>
      <c r="W6687">
        <v>-0.2</v>
      </c>
      <c r="X6687">
        <v>3</v>
      </c>
      <c r="Y6687">
        <v>-2</v>
      </c>
      <c r="Z6687">
        <v>27</v>
      </c>
      <c r="AA6687">
        <v>0.3</v>
      </c>
      <c r="AB6687">
        <v>3</v>
      </c>
      <c r="AC6687">
        <v>840</v>
      </c>
      <c r="AD6687">
        <v>50</v>
      </c>
      <c r="AE6687">
        <v>2</v>
      </c>
      <c r="AF6687">
        <v>7.8</v>
      </c>
      <c r="AG6687">
        <v>8.1999999999999993</v>
      </c>
      <c r="AH6687">
        <v>480</v>
      </c>
    </row>
    <row r="6688" spans="1:34" hidden="1" x14ac:dyDescent="0.25">
      <c r="A6688" t="s">
        <v>25446</v>
      </c>
      <c r="B6688" t="s">
        <v>25447</v>
      </c>
      <c r="C6688" s="1" t="str">
        <f t="shared" si="1079"/>
        <v>21:0628</v>
      </c>
      <c r="D6688" s="1" t="str">
        <f t="shared" si="1080"/>
        <v>21:0196</v>
      </c>
      <c r="E6688" t="s">
        <v>25448</v>
      </c>
      <c r="F6688" t="s">
        <v>25449</v>
      </c>
      <c r="H6688">
        <v>63.715478300000001</v>
      </c>
      <c r="I6688">
        <v>-138.4065765</v>
      </c>
      <c r="J6688" s="1" t="str">
        <f t="shared" si="1081"/>
        <v>NGR bulk stream sediment</v>
      </c>
      <c r="K6688" s="1" t="str">
        <f t="shared" si="1082"/>
        <v>&lt;177 micron (NGR)</v>
      </c>
      <c r="L6688">
        <v>31</v>
      </c>
      <c r="M6688" t="s">
        <v>111</v>
      </c>
      <c r="N6688">
        <v>603</v>
      </c>
      <c r="O6688">
        <v>41</v>
      </c>
      <c r="P6688">
        <v>7</v>
      </c>
      <c r="Q6688">
        <v>6</v>
      </c>
      <c r="R6688">
        <v>8</v>
      </c>
      <c r="S6688">
        <v>4</v>
      </c>
      <c r="T6688">
        <v>0.3</v>
      </c>
      <c r="U6688">
        <v>152</v>
      </c>
      <c r="V6688">
        <v>1.6</v>
      </c>
      <c r="W6688">
        <v>-0.2</v>
      </c>
      <c r="X6688">
        <v>2</v>
      </c>
      <c r="Y6688">
        <v>-2</v>
      </c>
      <c r="Z6688">
        <v>21</v>
      </c>
      <c r="AA6688">
        <v>0.4</v>
      </c>
      <c r="AB6688">
        <v>3</v>
      </c>
      <c r="AC6688">
        <v>809</v>
      </c>
      <c r="AD6688">
        <v>30</v>
      </c>
      <c r="AE6688">
        <v>2</v>
      </c>
      <c r="AF6688">
        <v>3</v>
      </c>
      <c r="AG6688">
        <v>6.5</v>
      </c>
      <c r="AH6688">
        <v>750</v>
      </c>
    </row>
    <row r="6689" spans="1:34" hidden="1" x14ac:dyDescent="0.25">
      <c r="A6689" t="s">
        <v>25450</v>
      </c>
      <c r="B6689" t="s">
        <v>25451</v>
      </c>
      <c r="C6689" s="1" t="str">
        <f t="shared" si="1079"/>
        <v>21:0628</v>
      </c>
      <c r="D6689" s="1" t="str">
        <f t="shared" si="1080"/>
        <v>21:0196</v>
      </c>
      <c r="E6689" t="s">
        <v>25452</v>
      </c>
      <c r="F6689" t="s">
        <v>25453</v>
      </c>
      <c r="H6689">
        <v>63.719586</v>
      </c>
      <c r="I6689">
        <v>-138.4440156</v>
      </c>
      <c r="J6689" s="1" t="str">
        <f t="shared" si="1081"/>
        <v>NGR bulk stream sediment</v>
      </c>
      <c r="K6689" s="1" t="str">
        <f t="shared" si="1082"/>
        <v>&lt;177 micron (NGR)</v>
      </c>
      <c r="L6689">
        <v>31</v>
      </c>
      <c r="M6689" t="s">
        <v>116</v>
      </c>
      <c r="N6689">
        <v>604</v>
      </c>
      <c r="O6689">
        <v>83</v>
      </c>
      <c r="P6689">
        <v>19</v>
      </c>
      <c r="Q6689">
        <v>10</v>
      </c>
      <c r="R6689">
        <v>18</v>
      </c>
      <c r="S6689">
        <v>11</v>
      </c>
      <c r="T6689">
        <v>0.2</v>
      </c>
      <c r="U6689">
        <v>760</v>
      </c>
      <c r="V6689">
        <v>2.6</v>
      </c>
      <c r="W6689">
        <v>-0.2</v>
      </c>
      <c r="X6689">
        <v>4</v>
      </c>
      <c r="Y6689">
        <v>-2</v>
      </c>
      <c r="Z6689">
        <v>38</v>
      </c>
      <c r="AA6689">
        <v>0.4</v>
      </c>
      <c r="AB6689">
        <v>2</v>
      </c>
      <c r="AC6689">
        <v>876</v>
      </c>
      <c r="AD6689">
        <v>50</v>
      </c>
      <c r="AE6689">
        <v>4</v>
      </c>
      <c r="AF6689">
        <v>10.8</v>
      </c>
      <c r="AG6689">
        <v>9.4</v>
      </c>
      <c r="AH6689">
        <v>550</v>
      </c>
    </row>
    <row r="6690" spans="1:34" hidden="1" x14ac:dyDescent="0.25">
      <c r="A6690" t="s">
        <v>25454</v>
      </c>
      <c r="B6690" t="s">
        <v>25455</v>
      </c>
      <c r="C6690" s="1" t="str">
        <f t="shared" si="1079"/>
        <v>21:0628</v>
      </c>
      <c r="D6690" s="1" t="str">
        <f>HYPERLINK("http://geochem.nrcan.gc.ca/cdogs/content/svy/svy_e.htm", "")</f>
        <v/>
      </c>
      <c r="G6690" s="1" t="str">
        <f>HYPERLINK("http://geochem.nrcan.gc.ca/cdogs/content/cr_/cr_00077_e.htm", "77")</f>
        <v>77</v>
      </c>
      <c r="J6690" t="s">
        <v>69</v>
      </c>
      <c r="K6690" t="s">
        <v>70</v>
      </c>
      <c r="L6690">
        <v>31</v>
      </c>
      <c r="M6690" t="s">
        <v>71</v>
      </c>
      <c r="N6690">
        <v>605</v>
      </c>
      <c r="O6690">
        <v>132</v>
      </c>
      <c r="P6690">
        <v>56</v>
      </c>
      <c r="Q6690">
        <v>31</v>
      </c>
      <c r="R6690">
        <v>296</v>
      </c>
      <c r="S6690">
        <v>26</v>
      </c>
      <c r="T6690">
        <v>0.5</v>
      </c>
      <c r="U6690">
        <v>540</v>
      </c>
      <c r="V6690">
        <v>3.2</v>
      </c>
      <c r="W6690">
        <v>0.6</v>
      </c>
      <c r="X6690">
        <v>16</v>
      </c>
      <c r="Y6690">
        <v>3</v>
      </c>
      <c r="Z6690">
        <v>66</v>
      </c>
      <c r="AA6690">
        <v>0.8</v>
      </c>
      <c r="AB6690">
        <v>10</v>
      </c>
      <c r="AC6690">
        <v>669</v>
      </c>
      <c r="AD6690">
        <v>25</v>
      </c>
      <c r="AE6690">
        <v>18</v>
      </c>
      <c r="AF6690">
        <v>3.2</v>
      </c>
      <c r="AG6690">
        <v>17.899999999999999</v>
      </c>
      <c r="AH6690">
        <v>780</v>
      </c>
    </row>
    <row r="6691" spans="1:34" hidden="1" x14ac:dyDescent="0.25">
      <c r="A6691" t="s">
        <v>25456</v>
      </c>
      <c r="B6691" t="s">
        <v>25457</v>
      </c>
      <c r="C6691" s="1" t="str">
        <f t="shared" si="1079"/>
        <v>21:0628</v>
      </c>
      <c r="D6691" s="1" t="str">
        <f t="shared" ref="D6691:D6700" si="1083">HYPERLINK("http://geochem.nrcan.gc.ca/cdogs/content/svy/svy210196_e.htm", "21:0196")</f>
        <v>21:0196</v>
      </c>
      <c r="E6691" t="s">
        <v>25458</v>
      </c>
      <c r="F6691" t="s">
        <v>25459</v>
      </c>
      <c r="H6691">
        <v>63.725209700000001</v>
      </c>
      <c r="I6691">
        <v>-138.44109700000001</v>
      </c>
      <c r="J6691" s="1" t="str">
        <f t="shared" ref="J6691:J6700" si="1084">HYPERLINK("http://geochem.nrcan.gc.ca/cdogs/content/kwd/kwd020030_e.htm", "NGR bulk stream sediment")</f>
        <v>NGR bulk stream sediment</v>
      </c>
      <c r="K6691" s="1" t="str">
        <f t="shared" ref="K6691:K6700" si="1085">HYPERLINK("http://geochem.nrcan.gc.ca/cdogs/content/kwd/kwd080006_e.htm", "&lt;177 micron (NGR)")</f>
        <v>&lt;177 micron (NGR)</v>
      </c>
      <c r="L6691">
        <v>31</v>
      </c>
      <c r="M6691" t="s">
        <v>121</v>
      </c>
      <c r="N6691">
        <v>606</v>
      </c>
      <c r="O6691">
        <v>67</v>
      </c>
      <c r="P6691">
        <v>18</v>
      </c>
      <c r="Q6691">
        <v>9</v>
      </c>
      <c r="R6691">
        <v>19</v>
      </c>
      <c r="S6691">
        <v>9</v>
      </c>
      <c r="T6691">
        <v>-0.2</v>
      </c>
      <c r="U6691">
        <v>450</v>
      </c>
      <c r="V6691">
        <v>2.2000000000000002</v>
      </c>
      <c r="W6691">
        <v>-0.2</v>
      </c>
      <c r="X6691">
        <v>4</v>
      </c>
      <c r="Y6691">
        <v>-2</v>
      </c>
      <c r="Z6691">
        <v>36</v>
      </c>
      <c r="AA6691">
        <v>0.5</v>
      </c>
      <c r="AB6691">
        <v>5</v>
      </c>
      <c r="AC6691">
        <v>977</v>
      </c>
      <c r="AD6691">
        <v>50</v>
      </c>
      <c r="AE6691">
        <v>-2</v>
      </c>
      <c r="AF6691">
        <v>4.8</v>
      </c>
      <c r="AG6691">
        <v>5.5</v>
      </c>
      <c r="AH6691">
        <v>450</v>
      </c>
    </row>
    <row r="6692" spans="1:34" hidden="1" x14ac:dyDescent="0.25">
      <c r="A6692" t="s">
        <v>25460</v>
      </c>
      <c r="B6692" t="s">
        <v>25461</v>
      </c>
      <c r="C6692" s="1" t="str">
        <f t="shared" si="1079"/>
        <v>21:0628</v>
      </c>
      <c r="D6692" s="1" t="str">
        <f t="shared" si="1083"/>
        <v>21:0196</v>
      </c>
      <c r="E6692" t="s">
        <v>25462</v>
      </c>
      <c r="F6692" t="s">
        <v>25463</v>
      </c>
      <c r="H6692">
        <v>63.7455395</v>
      </c>
      <c r="I6692">
        <v>-138.5056707</v>
      </c>
      <c r="J6692" s="1" t="str">
        <f t="shared" si="1084"/>
        <v>NGR bulk stream sediment</v>
      </c>
      <c r="K6692" s="1" t="str">
        <f t="shared" si="1085"/>
        <v>&lt;177 micron (NGR)</v>
      </c>
      <c r="L6692">
        <v>31</v>
      </c>
      <c r="M6692" t="s">
        <v>126</v>
      </c>
      <c r="N6692">
        <v>607</v>
      </c>
      <c r="O6692">
        <v>62</v>
      </c>
      <c r="P6692">
        <v>16</v>
      </c>
      <c r="Q6692">
        <v>7</v>
      </c>
      <c r="R6692">
        <v>16</v>
      </c>
      <c r="S6692">
        <v>6</v>
      </c>
      <c r="T6692">
        <v>0.2</v>
      </c>
      <c r="U6692">
        <v>240</v>
      </c>
      <c r="V6692">
        <v>1.75</v>
      </c>
      <c r="W6692">
        <v>-0.2</v>
      </c>
      <c r="X6692">
        <v>3</v>
      </c>
      <c r="Y6692">
        <v>-2</v>
      </c>
      <c r="Z6692">
        <v>28</v>
      </c>
      <c r="AA6692">
        <v>0.3</v>
      </c>
      <c r="AB6692">
        <v>2</v>
      </c>
      <c r="AC6692">
        <v>873</v>
      </c>
      <c r="AD6692">
        <v>30</v>
      </c>
      <c r="AE6692">
        <v>-2</v>
      </c>
      <c r="AF6692">
        <v>5.2</v>
      </c>
      <c r="AG6692">
        <v>4.5999999999999996</v>
      </c>
      <c r="AH6692">
        <v>470</v>
      </c>
    </row>
    <row r="6693" spans="1:34" hidden="1" x14ac:dyDescent="0.25">
      <c r="A6693" t="s">
        <v>25464</v>
      </c>
      <c r="B6693" t="s">
        <v>25465</v>
      </c>
      <c r="C6693" s="1" t="str">
        <f t="shared" si="1079"/>
        <v>21:0628</v>
      </c>
      <c r="D6693" s="1" t="str">
        <f t="shared" si="1083"/>
        <v>21:0196</v>
      </c>
      <c r="E6693" t="s">
        <v>25466</v>
      </c>
      <c r="F6693" t="s">
        <v>25467</v>
      </c>
      <c r="H6693">
        <v>63.761245799999998</v>
      </c>
      <c r="I6693">
        <v>-138.4927232</v>
      </c>
      <c r="J6693" s="1" t="str">
        <f t="shared" si="1084"/>
        <v>NGR bulk stream sediment</v>
      </c>
      <c r="K6693" s="1" t="str">
        <f t="shared" si="1085"/>
        <v>&lt;177 micron (NGR)</v>
      </c>
      <c r="L6693">
        <v>31</v>
      </c>
      <c r="M6693" t="s">
        <v>131</v>
      </c>
      <c r="N6693">
        <v>608</v>
      </c>
      <c r="O6693">
        <v>46</v>
      </c>
      <c r="P6693">
        <v>10</v>
      </c>
      <c r="Q6693">
        <v>6</v>
      </c>
      <c r="R6693">
        <v>12</v>
      </c>
      <c r="S6693">
        <v>5</v>
      </c>
      <c r="T6693">
        <v>-0.2</v>
      </c>
      <c r="U6693">
        <v>160</v>
      </c>
      <c r="V6693">
        <v>1.44</v>
      </c>
      <c r="W6693">
        <v>-0.2</v>
      </c>
      <c r="X6693">
        <v>2</v>
      </c>
      <c r="Y6693">
        <v>-2</v>
      </c>
      <c r="Z6693">
        <v>22</v>
      </c>
      <c r="AA6693">
        <v>0.2</v>
      </c>
      <c r="AB6693">
        <v>4</v>
      </c>
      <c r="AC6693">
        <v>745</v>
      </c>
      <c r="AD6693">
        <v>30</v>
      </c>
      <c r="AE6693">
        <v>-2</v>
      </c>
      <c r="AF6693">
        <v>3.4</v>
      </c>
      <c r="AG6693">
        <v>7.1</v>
      </c>
      <c r="AH6693">
        <v>470</v>
      </c>
    </row>
    <row r="6694" spans="1:34" hidden="1" x14ac:dyDescent="0.25">
      <c r="A6694" t="s">
        <v>25468</v>
      </c>
      <c r="B6694" t="s">
        <v>25469</v>
      </c>
      <c r="C6694" s="1" t="str">
        <f t="shared" si="1079"/>
        <v>21:0628</v>
      </c>
      <c r="D6694" s="1" t="str">
        <f t="shared" si="1083"/>
        <v>21:0196</v>
      </c>
      <c r="E6694" t="s">
        <v>25470</v>
      </c>
      <c r="F6694" t="s">
        <v>25471</v>
      </c>
      <c r="H6694">
        <v>63.798385400000001</v>
      </c>
      <c r="I6694">
        <v>-138.47045499999999</v>
      </c>
      <c r="J6694" s="1" t="str">
        <f t="shared" si="1084"/>
        <v>NGR bulk stream sediment</v>
      </c>
      <c r="K6694" s="1" t="str">
        <f t="shared" si="1085"/>
        <v>&lt;177 micron (NGR)</v>
      </c>
      <c r="L6694">
        <v>32</v>
      </c>
      <c r="M6694" t="s">
        <v>38</v>
      </c>
      <c r="N6694">
        <v>609</v>
      </c>
      <c r="O6694">
        <v>45</v>
      </c>
      <c r="P6694">
        <v>8</v>
      </c>
      <c r="Q6694">
        <v>9</v>
      </c>
      <c r="R6694">
        <v>10</v>
      </c>
      <c r="S6694">
        <v>3</v>
      </c>
      <c r="T6694">
        <v>-0.2</v>
      </c>
      <c r="U6694">
        <v>136</v>
      </c>
      <c r="V6694">
        <v>1.4</v>
      </c>
      <c r="W6694">
        <v>-0.2</v>
      </c>
      <c r="X6694">
        <v>2</v>
      </c>
      <c r="Y6694">
        <v>-2</v>
      </c>
      <c r="Z6694">
        <v>23</v>
      </c>
      <c r="AA6694">
        <v>0.3</v>
      </c>
      <c r="AB6694">
        <v>5</v>
      </c>
      <c r="AC6694">
        <v>755</v>
      </c>
      <c r="AD6694">
        <v>25</v>
      </c>
      <c r="AE6694">
        <v>4</v>
      </c>
      <c r="AF6694">
        <v>2.6</v>
      </c>
      <c r="AG6694">
        <v>8.8000000000000007</v>
      </c>
      <c r="AH6694">
        <v>470</v>
      </c>
    </row>
    <row r="6695" spans="1:34" hidden="1" x14ac:dyDescent="0.25">
      <c r="A6695" t="s">
        <v>25472</v>
      </c>
      <c r="B6695" t="s">
        <v>25473</v>
      </c>
      <c r="C6695" s="1" t="str">
        <f t="shared" si="1079"/>
        <v>21:0628</v>
      </c>
      <c r="D6695" s="1" t="str">
        <f t="shared" si="1083"/>
        <v>21:0196</v>
      </c>
      <c r="E6695" t="s">
        <v>25474</v>
      </c>
      <c r="F6695" t="s">
        <v>25475</v>
      </c>
      <c r="H6695">
        <v>63.782135799999999</v>
      </c>
      <c r="I6695">
        <v>-138.44113659999999</v>
      </c>
      <c r="J6695" s="1" t="str">
        <f t="shared" si="1084"/>
        <v>NGR bulk stream sediment</v>
      </c>
      <c r="K6695" s="1" t="str">
        <f t="shared" si="1085"/>
        <v>&lt;177 micron (NGR)</v>
      </c>
      <c r="L6695">
        <v>32</v>
      </c>
      <c r="M6695" t="s">
        <v>43</v>
      </c>
      <c r="N6695">
        <v>610</v>
      </c>
      <c r="O6695">
        <v>48</v>
      </c>
      <c r="P6695">
        <v>10</v>
      </c>
      <c r="Q6695">
        <v>8</v>
      </c>
      <c r="R6695">
        <v>11</v>
      </c>
      <c r="S6695">
        <v>5</v>
      </c>
      <c r="T6695">
        <v>-0.2</v>
      </c>
      <c r="U6695">
        <v>204</v>
      </c>
      <c r="V6695">
        <v>1.7</v>
      </c>
      <c r="W6695">
        <v>-0.2</v>
      </c>
      <c r="X6695">
        <v>3</v>
      </c>
      <c r="Y6695">
        <v>-2</v>
      </c>
      <c r="Z6695">
        <v>23</v>
      </c>
      <c r="AA6695">
        <v>0.3</v>
      </c>
      <c r="AB6695">
        <v>3</v>
      </c>
      <c r="AC6695">
        <v>730</v>
      </c>
      <c r="AD6695">
        <v>25</v>
      </c>
      <c r="AE6695">
        <v>-2</v>
      </c>
      <c r="AF6695">
        <v>3.4</v>
      </c>
      <c r="AG6695">
        <v>8.1999999999999993</v>
      </c>
      <c r="AH6695">
        <v>570</v>
      </c>
    </row>
    <row r="6696" spans="1:34" hidden="1" x14ac:dyDescent="0.25">
      <c r="A6696" t="s">
        <v>25476</v>
      </c>
      <c r="B6696" t="s">
        <v>25477</v>
      </c>
      <c r="C6696" s="1" t="str">
        <f t="shared" si="1079"/>
        <v>21:0628</v>
      </c>
      <c r="D6696" s="1" t="str">
        <f t="shared" si="1083"/>
        <v>21:0196</v>
      </c>
      <c r="E6696" t="s">
        <v>25470</v>
      </c>
      <c r="F6696" t="s">
        <v>25478</v>
      </c>
      <c r="H6696">
        <v>63.798385400000001</v>
      </c>
      <c r="I6696">
        <v>-138.47045499999999</v>
      </c>
      <c r="J6696" s="1" t="str">
        <f t="shared" si="1084"/>
        <v>NGR bulk stream sediment</v>
      </c>
      <c r="K6696" s="1" t="str">
        <f t="shared" si="1085"/>
        <v>&lt;177 micron (NGR)</v>
      </c>
      <c r="L6696">
        <v>32</v>
      </c>
      <c r="M6696" t="s">
        <v>47</v>
      </c>
      <c r="N6696">
        <v>611</v>
      </c>
      <c r="O6696">
        <v>45</v>
      </c>
      <c r="P6696">
        <v>8</v>
      </c>
      <c r="Q6696">
        <v>8</v>
      </c>
      <c r="R6696">
        <v>10</v>
      </c>
      <c r="S6696">
        <v>2</v>
      </c>
      <c r="T6696">
        <v>0.2</v>
      </c>
      <c r="U6696">
        <v>132</v>
      </c>
      <c r="V6696">
        <v>1.36</v>
      </c>
      <c r="W6696">
        <v>-0.2</v>
      </c>
      <c r="X6696">
        <v>2</v>
      </c>
      <c r="Y6696">
        <v>-2</v>
      </c>
      <c r="Z6696">
        <v>23</v>
      </c>
      <c r="AA6696">
        <v>0.3</v>
      </c>
      <c r="AB6696">
        <v>4</v>
      </c>
      <c r="AC6696">
        <v>714</v>
      </c>
      <c r="AD6696">
        <v>25</v>
      </c>
      <c r="AE6696">
        <v>-2</v>
      </c>
      <c r="AF6696">
        <v>3</v>
      </c>
      <c r="AG6696">
        <v>8.4</v>
      </c>
      <c r="AH6696">
        <v>520</v>
      </c>
    </row>
    <row r="6697" spans="1:34" hidden="1" x14ac:dyDescent="0.25">
      <c r="A6697" t="s">
        <v>25479</v>
      </c>
      <c r="B6697" t="s">
        <v>25480</v>
      </c>
      <c r="C6697" s="1" t="str">
        <f t="shared" si="1079"/>
        <v>21:0628</v>
      </c>
      <c r="D6697" s="1" t="str">
        <f t="shared" si="1083"/>
        <v>21:0196</v>
      </c>
      <c r="E6697" t="s">
        <v>25470</v>
      </c>
      <c r="F6697" t="s">
        <v>25481</v>
      </c>
      <c r="H6697">
        <v>63.798385400000001</v>
      </c>
      <c r="I6697">
        <v>-138.47045499999999</v>
      </c>
      <c r="J6697" s="1" t="str">
        <f t="shared" si="1084"/>
        <v>NGR bulk stream sediment</v>
      </c>
      <c r="K6697" s="1" t="str">
        <f t="shared" si="1085"/>
        <v>&lt;177 micron (NGR)</v>
      </c>
      <c r="L6697">
        <v>32</v>
      </c>
      <c r="M6697" t="s">
        <v>51</v>
      </c>
      <c r="N6697">
        <v>612</v>
      </c>
      <c r="O6697">
        <v>50</v>
      </c>
      <c r="P6697">
        <v>10</v>
      </c>
      <c r="Q6697">
        <v>10</v>
      </c>
      <c r="R6697">
        <v>12</v>
      </c>
      <c r="S6697">
        <v>6</v>
      </c>
      <c r="T6697">
        <v>-0.2</v>
      </c>
      <c r="U6697">
        <v>168</v>
      </c>
      <c r="V6697">
        <v>1.6</v>
      </c>
      <c r="W6697">
        <v>-0.2</v>
      </c>
      <c r="X6697">
        <v>2</v>
      </c>
      <c r="Y6697">
        <v>-2</v>
      </c>
      <c r="Z6697">
        <v>26</v>
      </c>
      <c r="AA6697">
        <v>0.4</v>
      </c>
      <c r="AB6697">
        <v>4</v>
      </c>
      <c r="AC6697">
        <v>767</v>
      </c>
      <c r="AD6697">
        <v>30</v>
      </c>
      <c r="AE6697">
        <v>-2</v>
      </c>
      <c r="AF6697">
        <v>4.2</v>
      </c>
      <c r="AG6697">
        <v>8.9</v>
      </c>
      <c r="AH6697">
        <v>550</v>
      </c>
    </row>
    <row r="6698" spans="1:34" hidden="1" x14ac:dyDescent="0.25">
      <c r="A6698" t="s">
        <v>25482</v>
      </c>
      <c r="B6698" t="s">
        <v>25483</v>
      </c>
      <c r="C6698" s="1" t="str">
        <f t="shared" si="1079"/>
        <v>21:0628</v>
      </c>
      <c r="D6698" s="1" t="str">
        <f t="shared" si="1083"/>
        <v>21:0196</v>
      </c>
      <c r="E6698" t="s">
        <v>25484</v>
      </c>
      <c r="F6698" t="s">
        <v>25485</v>
      </c>
      <c r="H6698">
        <v>63.785040799999997</v>
      </c>
      <c r="I6698">
        <v>-138.51702320000001</v>
      </c>
      <c r="J6698" s="1" t="str">
        <f t="shared" si="1084"/>
        <v>NGR bulk stream sediment</v>
      </c>
      <c r="K6698" s="1" t="str">
        <f t="shared" si="1085"/>
        <v>&lt;177 micron (NGR)</v>
      </c>
      <c r="L6698">
        <v>32</v>
      </c>
      <c r="M6698" t="s">
        <v>56</v>
      </c>
      <c r="N6698">
        <v>613</v>
      </c>
      <c r="O6698">
        <v>54</v>
      </c>
      <c r="P6698">
        <v>14</v>
      </c>
      <c r="Q6698">
        <v>8</v>
      </c>
      <c r="R6698">
        <v>15</v>
      </c>
      <c r="S6698">
        <v>6</v>
      </c>
      <c r="T6698">
        <v>-0.2</v>
      </c>
      <c r="U6698">
        <v>196</v>
      </c>
      <c r="V6698">
        <v>1.65</v>
      </c>
      <c r="W6698">
        <v>-0.2</v>
      </c>
      <c r="X6698">
        <v>3</v>
      </c>
      <c r="Y6698">
        <v>-2</v>
      </c>
      <c r="Z6698">
        <v>29</v>
      </c>
      <c r="AA6698">
        <v>0.4</v>
      </c>
      <c r="AB6698">
        <v>5</v>
      </c>
      <c r="AC6698">
        <v>881</v>
      </c>
      <c r="AD6698">
        <v>35</v>
      </c>
      <c r="AE6698">
        <v>-2</v>
      </c>
      <c r="AF6698">
        <v>3</v>
      </c>
      <c r="AG6698">
        <v>5.6</v>
      </c>
      <c r="AH6698">
        <v>580</v>
      </c>
    </row>
    <row r="6699" spans="1:34" hidden="1" x14ac:dyDescent="0.25">
      <c r="A6699" t="s">
        <v>25486</v>
      </c>
      <c r="B6699" t="s">
        <v>25487</v>
      </c>
      <c r="C6699" s="1" t="str">
        <f t="shared" si="1079"/>
        <v>21:0628</v>
      </c>
      <c r="D6699" s="1" t="str">
        <f t="shared" si="1083"/>
        <v>21:0196</v>
      </c>
      <c r="E6699" t="s">
        <v>25488</v>
      </c>
      <c r="F6699" t="s">
        <v>25489</v>
      </c>
      <c r="H6699">
        <v>63.787381099999998</v>
      </c>
      <c r="I6699">
        <v>-138.53411560000001</v>
      </c>
      <c r="J6699" s="1" t="str">
        <f t="shared" si="1084"/>
        <v>NGR bulk stream sediment</v>
      </c>
      <c r="K6699" s="1" t="str">
        <f t="shared" si="1085"/>
        <v>&lt;177 micron (NGR)</v>
      </c>
      <c r="L6699">
        <v>32</v>
      </c>
      <c r="M6699" t="s">
        <v>61</v>
      </c>
      <c r="N6699">
        <v>614</v>
      </c>
      <c r="O6699">
        <v>92</v>
      </c>
      <c r="P6699">
        <v>19</v>
      </c>
      <c r="Q6699">
        <v>13</v>
      </c>
      <c r="R6699">
        <v>18</v>
      </c>
      <c r="S6699">
        <v>7</v>
      </c>
      <c r="T6699">
        <v>-0.2</v>
      </c>
      <c r="U6699">
        <v>500</v>
      </c>
      <c r="V6699">
        <v>3.9</v>
      </c>
      <c r="W6699">
        <v>-0.2</v>
      </c>
      <c r="X6699">
        <v>19</v>
      </c>
      <c r="Y6699">
        <v>-2</v>
      </c>
      <c r="Z6699">
        <v>41</v>
      </c>
      <c r="AA6699">
        <v>0.5</v>
      </c>
      <c r="AB6699">
        <v>2</v>
      </c>
      <c r="AC6699">
        <v>991</v>
      </c>
      <c r="AD6699">
        <v>60</v>
      </c>
      <c r="AE6699">
        <v>-2</v>
      </c>
      <c r="AF6699">
        <v>11</v>
      </c>
      <c r="AG6699">
        <v>5.4</v>
      </c>
      <c r="AH6699">
        <v>480</v>
      </c>
    </row>
    <row r="6700" spans="1:34" hidden="1" x14ac:dyDescent="0.25">
      <c r="A6700" t="s">
        <v>25490</v>
      </c>
      <c r="B6700" t="s">
        <v>25491</v>
      </c>
      <c r="C6700" s="1" t="str">
        <f t="shared" si="1079"/>
        <v>21:0628</v>
      </c>
      <c r="D6700" s="1" t="str">
        <f t="shared" si="1083"/>
        <v>21:0196</v>
      </c>
      <c r="E6700" t="s">
        <v>25492</v>
      </c>
      <c r="F6700" t="s">
        <v>25493</v>
      </c>
      <c r="H6700">
        <v>63.755365099999999</v>
      </c>
      <c r="I6700">
        <v>-138.538692</v>
      </c>
      <c r="J6700" s="1" t="str">
        <f t="shared" si="1084"/>
        <v>NGR bulk stream sediment</v>
      </c>
      <c r="K6700" s="1" t="str">
        <f t="shared" si="1085"/>
        <v>&lt;177 micron (NGR)</v>
      </c>
      <c r="L6700">
        <v>32</v>
      </c>
      <c r="M6700" t="s">
        <v>66</v>
      </c>
      <c r="N6700">
        <v>615</v>
      </c>
      <c r="O6700">
        <v>50</v>
      </c>
      <c r="P6700">
        <v>16</v>
      </c>
      <c r="Q6700">
        <v>7</v>
      </c>
      <c r="R6700">
        <v>17</v>
      </c>
      <c r="S6700">
        <v>7</v>
      </c>
      <c r="T6700">
        <v>-0.2</v>
      </c>
      <c r="U6700">
        <v>300</v>
      </c>
      <c r="V6700">
        <v>1.9</v>
      </c>
      <c r="W6700">
        <v>-0.2</v>
      </c>
      <c r="X6700">
        <v>4</v>
      </c>
      <c r="Y6700">
        <v>-2</v>
      </c>
      <c r="Z6700">
        <v>31</v>
      </c>
      <c r="AA6700">
        <v>0.3</v>
      </c>
      <c r="AB6700">
        <v>1</v>
      </c>
      <c r="AC6700">
        <v>764</v>
      </c>
      <c r="AD6700">
        <v>25</v>
      </c>
      <c r="AE6700">
        <v>-2</v>
      </c>
      <c r="AF6700">
        <v>5.4</v>
      </c>
      <c r="AG6700">
        <v>2.8</v>
      </c>
      <c r="AH6700">
        <v>500</v>
      </c>
    </row>
    <row r="6701" spans="1:34" hidden="1" x14ac:dyDescent="0.25">
      <c r="A6701" t="s">
        <v>25494</v>
      </c>
      <c r="B6701" t="s">
        <v>25495</v>
      </c>
      <c r="C6701" s="1" t="str">
        <f t="shared" si="1079"/>
        <v>21:0628</v>
      </c>
      <c r="D6701" s="1" t="str">
        <f>HYPERLINK("http://geochem.nrcan.gc.ca/cdogs/content/svy/svy_e.htm", "")</f>
        <v/>
      </c>
      <c r="G6701" s="1" t="str">
        <f>HYPERLINK("http://geochem.nrcan.gc.ca/cdogs/content/cr_/cr_00078_e.htm", "78")</f>
        <v>78</v>
      </c>
      <c r="J6701" t="s">
        <v>69</v>
      </c>
      <c r="K6701" t="s">
        <v>70</v>
      </c>
      <c r="L6701">
        <v>32</v>
      </c>
      <c r="M6701" t="s">
        <v>71</v>
      </c>
      <c r="N6701">
        <v>616</v>
      </c>
      <c r="O6701">
        <v>92</v>
      </c>
      <c r="P6701">
        <v>35</v>
      </c>
      <c r="Q6701">
        <v>18</v>
      </c>
      <c r="R6701">
        <v>238</v>
      </c>
      <c r="S6701">
        <v>21</v>
      </c>
      <c r="T6701">
        <v>-0.2</v>
      </c>
      <c r="U6701">
        <v>440</v>
      </c>
      <c r="V6701">
        <v>2.6</v>
      </c>
      <c r="W6701">
        <v>0.5</v>
      </c>
      <c r="X6701">
        <v>15</v>
      </c>
      <c r="Y6701">
        <v>2</v>
      </c>
      <c r="Z6701">
        <v>49</v>
      </c>
      <c r="AA6701">
        <v>0.6</v>
      </c>
      <c r="AB6701">
        <v>3</v>
      </c>
      <c r="AC6701">
        <v>698</v>
      </c>
      <c r="AD6701">
        <v>20</v>
      </c>
      <c r="AE6701">
        <v>16</v>
      </c>
      <c r="AF6701">
        <v>2.4</v>
      </c>
      <c r="AG6701">
        <v>11.7</v>
      </c>
      <c r="AH6701">
        <v>720</v>
      </c>
    </row>
    <row r="6702" spans="1:34" hidden="1" x14ac:dyDescent="0.25">
      <c r="A6702" t="s">
        <v>25496</v>
      </c>
      <c r="B6702" t="s">
        <v>25497</v>
      </c>
      <c r="C6702" s="1" t="str">
        <f t="shared" si="1079"/>
        <v>21:0628</v>
      </c>
      <c r="D6702" s="1" t="str">
        <f t="shared" ref="D6702:D6724" si="1086">HYPERLINK("http://geochem.nrcan.gc.ca/cdogs/content/svy/svy210196_e.htm", "21:0196")</f>
        <v>21:0196</v>
      </c>
      <c r="E6702" t="s">
        <v>25498</v>
      </c>
      <c r="F6702" t="s">
        <v>25499</v>
      </c>
      <c r="H6702">
        <v>63.768610299999999</v>
      </c>
      <c r="I6702">
        <v>-138.57422170000001</v>
      </c>
      <c r="J6702" s="1" t="str">
        <f t="shared" ref="J6702:J6724" si="1087">HYPERLINK("http://geochem.nrcan.gc.ca/cdogs/content/kwd/kwd020030_e.htm", "NGR bulk stream sediment")</f>
        <v>NGR bulk stream sediment</v>
      </c>
      <c r="K6702" s="1" t="str">
        <f t="shared" ref="K6702:K6724" si="1088">HYPERLINK("http://geochem.nrcan.gc.ca/cdogs/content/kwd/kwd080006_e.htm", "&lt;177 micron (NGR)")</f>
        <v>&lt;177 micron (NGR)</v>
      </c>
      <c r="L6702">
        <v>32</v>
      </c>
      <c r="M6702" t="s">
        <v>76</v>
      </c>
      <c r="N6702">
        <v>617</v>
      </c>
      <c r="O6702">
        <v>60</v>
      </c>
      <c r="P6702">
        <v>16</v>
      </c>
      <c r="Q6702">
        <v>8</v>
      </c>
      <c r="R6702">
        <v>17</v>
      </c>
      <c r="S6702">
        <v>6</v>
      </c>
      <c r="T6702">
        <v>-0.2</v>
      </c>
      <c r="U6702">
        <v>220</v>
      </c>
      <c r="V6702">
        <v>1.6</v>
      </c>
      <c r="W6702">
        <v>-0.2</v>
      </c>
      <c r="X6702">
        <v>3</v>
      </c>
      <c r="Y6702">
        <v>-2</v>
      </c>
      <c r="Z6702">
        <v>27</v>
      </c>
      <c r="AA6702">
        <v>0.3</v>
      </c>
      <c r="AB6702">
        <v>1</v>
      </c>
      <c r="AC6702">
        <v>916</v>
      </c>
      <c r="AD6702">
        <v>35</v>
      </c>
      <c r="AE6702">
        <v>-2</v>
      </c>
      <c r="AF6702">
        <v>6.8</v>
      </c>
      <c r="AG6702">
        <v>3.9</v>
      </c>
      <c r="AH6702">
        <v>480</v>
      </c>
    </row>
    <row r="6703" spans="1:34" hidden="1" x14ac:dyDescent="0.25">
      <c r="A6703" t="s">
        <v>25500</v>
      </c>
      <c r="B6703" t="s">
        <v>25501</v>
      </c>
      <c r="C6703" s="1" t="str">
        <f t="shared" si="1079"/>
        <v>21:0628</v>
      </c>
      <c r="D6703" s="1" t="str">
        <f t="shared" si="1086"/>
        <v>21:0196</v>
      </c>
      <c r="E6703" t="s">
        <v>25502</v>
      </c>
      <c r="F6703" t="s">
        <v>25503</v>
      </c>
      <c r="H6703">
        <v>63.776820800000003</v>
      </c>
      <c r="I6703">
        <v>-138.60722659999999</v>
      </c>
      <c r="J6703" s="1" t="str">
        <f t="shared" si="1087"/>
        <v>NGR bulk stream sediment</v>
      </c>
      <c r="K6703" s="1" t="str">
        <f t="shared" si="1088"/>
        <v>&lt;177 micron (NGR)</v>
      </c>
      <c r="L6703">
        <v>32</v>
      </c>
      <c r="M6703" t="s">
        <v>81</v>
      </c>
      <c r="N6703">
        <v>618</v>
      </c>
      <c r="O6703">
        <v>53</v>
      </c>
      <c r="P6703">
        <v>15</v>
      </c>
      <c r="Q6703">
        <v>7</v>
      </c>
      <c r="R6703">
        <v>15</v>
      </c>
      <c r="S6703">
        <v>6</v>
      </c>
      <c r="T6703">
        <v>-0.2</v>
      </c>
      <c r="U6703">
        <v>240</v>
      </c>
      <c r="V6703">
        <v>1.6</v>
      </c>
      <c r="W6703">
        <v>-0.2</v>
      </c>
      <c r="X6703">
        <v>2</v>
      </c>
      <c r="Y6703">
        <v>-2</v>
      </c>
      <c r="Z6703">
        <v>24</v>
      </c>
      <c r="AA6703">
        <v>0.3</v>
      </c>
      <c r="AB6703">
        <v>2</v>
      </c>
      <c r="AC6703">
        <v>903</v>
      </c>
      <c r="AD6703">
        <v>40</v>
      </c>
      <c r="AE6703">
        <v>-2</v>
      </c>
      <c r="AF6703">
        <v>4</v>
      </c>
      <c r="AG6703">
        <v>3.3</v>
      </c>
      <c r="AH6703">
        <v>390</v>
      </c>
    </row>
    <row r="6704" spans="1:34" hidden="1" x14ac:dyDescent="0.25">
      <c r="A6704" t="s">
        <v>25504</v>
      </c>
      <c r="B6704" t="s">
        <v>25505</v>
      </c>
      <c r="C6704" s="1" t="str">
        <f t="shared" si="1079"/>
        <v>21:0628</v>
      </c>
      <c r="D6704" s="1" t="str">
        <f t="shared" si="1086"/>
        <v>21:0196</v>
      </c>
      <c r="E6704" t="s">
        <v>25506</v>
      </c>
      <c r="F6704" t="s">
        <v>25507</v>
      </c>
      <c r="H6704">
        <v>63.975670200000003</v>
      </c>
      <c r="I6704">
        <v>-139.029246</v>
      </c>
      <c r="J6704" s="1" t="str">
        <f t="shared" si="1087"/>
        <v>NGR bulk stream sediment</v>
      </c>
      <c r="K6704" s="1" t="str">
        <f t="shared" si="1088"/>
        <v>&lt;177 micron (NGR)</v>
      </c>
      <c r="L6704">
        <v>32</v>
      </c>
      <c r="M6704" t="s">
        <v>86</v>
      </c>
      <c r="N6704">
        <v>619</v>
      </c>
      <c r="O6704">
        <v>56</v>
      </c>
      <c r="P6704">
        <v>12</v>
      </c>
      <c r="Q6704">
        <v>12</v>
      </c>
      <c r="R6704">
        <v>13</v>
      </c>
      <c r="S6704">
        <v>6</v>
      </c>
      <c r="T6704">
        <v>-0.2</v>
      </c>
      <c r="U6704">
        <v>290</v>
      </c>
      <c r="V6704">
        <v>1.6</v>
      </c>
      <c r="W6704">
        <v>-0.2</v>
      </c>
      <c r="X6704">
        <v>17</v>
      </c>
      <c r="Y6704">
        <v>-2</v>
      </c>
      <c r="Z6704">
        <v>23</v>
      </c>
      <c r="AA6704">
        <v>0.3</v>
      </c>
      <c r="AB6704">
        <v>2</v>
      </c>
      <c r="AC6704">
        <v>1520</v>
      </c>
      <c r="AD6704">
        <v>25</v>
      </c>
      <c r="AE6704">
        <v>-2</v>
      </c>
      <c r="AF6704">
        <v>5.8</v>
      </c>
      <c r="AG6704">
        <v>5.4</v>
      </c>
      <c r="AH6704">
        <v>500</v>
      </c>
    </row>
    <row r="6705" spans="1:34" hidden="1" x14ac:dyDescent="0.25">
      <c r="A6705" t="s">
        <v>25508</v>
      </c>
      <c r="B6705" t="s">
        <v>25509</v>
      </c>
      <c r="C6705" s="1" t="str">
        <f t="shared" si="1079"/>
        <v>21:0628</v>
      </c>
      <c r="D6705" s="1" t="str">
        <f t="shared" si="1086"/>
        <v>21:0196</v>
      </c>
      <c r="E6705" t="s">
        <v>25510</v>
      </c>
      <c r="F6705" t="s">
        <v>25511</v>
      </c>
      <c r="H6705">
        <v>63.971721899999999</v>
      </c>
      <c r="I6705">
        <v>-139.0734928</v>
      </c>
      <c r="J6705" s="1" t="str">
        <f t="shared" si="1087"/>
        <v>NGR bulk stream sediment</v>
      </c>
      <c r="K6705" s="1" t="str">
        <f t="shared" si="1088"/>
        <v>&lt;177 micron (NGR)</v>
      </c>
      <c r="L6705">
        <v>32</v>
      </c>
      <c r="M6705" t="s">
        <v>91</v>
      </c>
      <c r="N6705">
        <v>620</v>
      </c>
      <c r="O6705">
        <v>59</v>
      </c>
      <c r="P6705">
        <v>13</v>
      </c>
      <c r="Q6705">
        <v>14</v>
      </c>
      <c r="R6705">
        <v>16</v>
      </c>
      <c r="S6705">
        <v>5</v>
      </c>
      <c r="T6705">
        <v>-0.2</v>
      </c>
      <c r="U6705">
        <v>200</v>
      </c>
      <c r="V6705">
        <v>1.6</v>
      </c>
      <c r="W6705">
        <v>-0.2</v>
      </c>
      <c r="X6705">
        <v>91</v>
      </c>
      <c r="Y6705">
        <v>-2</v>
      </c>
      <c r="Z6705">
        <v>19</v>
      </c>
      <c r="AA6705">
        <v>0.4</v>
      </c>
      <c r="AB6705">
        <v>-1</v>
      </c>
      <c r="AC6705">
        <v>1380</v>
      </c>
      <c r="AD6705">
        <v>25</v>
      </c>
      <c r="AE6705">
        <v>-2</v>
      </c>
      <c r="AF6705">
        <v>3</v>
      </c>
      <c r="AG6705">
        <v>4</v>
      </c>
      <c r="AH6705">
        <v>550</v>
      </c>
    </row>
    <row r="6706" spans="1:34" hidden="1" x14ac:dyDescent="0.25">
      <c r="A6706" t="s">
        <v>25512</v>
      </c>
      <c r="B6706" t="s">
        <v>25513</v>
      </c>
      <c r="C6706" s="1" t="str">
        <f t="shared" si="1079"/>
        <v>21:0628</v>
      </c>
      <c r="D6706" s="1" t="str">
        <f t="shared" si="1086"/>
        <v>21:0196</v>
      </c>
      <c r="E6706" t="s">
        <v>25514</v>
      </c>
      <c r="F6706" t="s">
        <v>25515</v>
      </c>
      <c r="H6706">
        <v>63.991846099999997</v>
      </c>
      <c r="I6706">
        <v>-139.1067036</v>
      </c>
      <c r="J6706" s="1" t="str">
        <f t="shared" si="1087"/>
        <v>NGR bulk stream sediment</v>
      </c>
      <c r="K6706" s="1" t="str">
        <f t="shared" si="1088"/>
        <v>&lt;177 micron (NGR)</v>
      </c>
      <c r="L6706">
        <v>32</v>
      </c>
      <c r="M6706" t="s">
        <v>96</v>
      </c>
      <c r="N6706">
        <v>621</v>
      </c>
      <c r="O6706">
        <v>63</v>
      </c>
      <c r="P6706">
        <v>15</v>
      </c>
      <c r="Q6706">
        <v>11</v>
      </c>
      <c r="R6706">
        <v>17</v>
      </c>
      <c r="S6706">
        <v>6</v>
      </c>
      <c r="T6706">
        <v>-0.2</v>
      </c>
      <c r="U6706">
        <v>250</v>
      </c>
      <c r="V6706">
        <v>1.6</v>
      </c>
      <c r="W6706">
        <v>0.2</v>
      </c>
      <c r="X6706">
        <v>30</v>
      </c>
      <c r="Y6706">
        <v>-2</v>
      </c>
      <c r="Z6706">
        <v>25</v>
      </c>
      <c r="AA6706">
        <v>0.3</v>
      </c>
      <c r="AB6706">
        <v>2</v>
      </c>
      <c r="AC6706">
        <v>1100</v>
      </c>
      <c r="AD6706">
        <v>25</v>
      </c>
      <c r="AE6706">
        <v>-2</v>
      </c>
      <c r="AF6706">
        <v>3</v>
      </c>
      <c r="AG6706">
        <v>3.7</v>
      </c>
      <c r="AH6706">
        <v>470</v>
      </c>
    </row>
    <row r="6707" spans="1:34" hidden="1" x14ac:dyDescent="0.25">
      <c r="A6707" t="s">
        <v>25516</v>
      </c>
      <c r="B6707" t="s">
        <v>25517</v>
      </c>
      <c r="C6707" s="1" t="str">
        <f t="shared" si="1079"/>
        <v>21:0628</v>
      </c>
      <c r="D6707" s="1" t="str">
        <f t="shared" si="1086"/>
        <v>21:0196</v>
      </c>
      <c r="E6707" t="s">
        <v>25518</v>
      </c>
      <c r="F6707" t="s">
        <v>25519</v>
      </c>
      <c r="H6707">
        <v>63.975921100000001</v>
      </c>
      <c r="I6707">
        <v>-139.14006560000001</v>
      </c>
      <c r="J6707" s="1" t="str">
        <f t="shared" si="1087"/>
        <v>NGR bulk stream sediment</v>
      </c>
      <c r="K6707" s="1" t="str">
        <f t="shared" si="1088"/>
        <v>&lt;177 micron (NGR)</v>
      </c>
      <c r="L6707">
        <v>32</v>
      </c>
      <c r="M6707" t="s">
        <v>101</v>
      </c>
      <c r="N6707">
        <v>622</v>
      </c>
      <c r="O6707">
        <v>81</v>
      </c>
      <c r="P6707">
        <v>23</v>
      </c>
      <c r="Q6707">
        <v>19</v>
      </c>
      <c r="R6707">
        <v>24</v>
      </c>
      <c r="S6707">
        <v>6</v>
      </c>
      <c r="T6707">
        <v>-0.2</v>
      </c>
      <c r="U6707">
        <v>200</v>
      </c>
      <c r="V6707">
        <v>1.9</v>
      </c>
      <c r="W6707">
        <v>-0.2</v>
      </c>
      <c r="X6707">
        <v>20</v>
      </c>
      <c r="Y6707">
        <v>-2</v>
      </c>
      <c r="Z6707">
        <v>28</v>
      </c>
      <c r="AA6707">
        <v>0.6</v>
      </c>
      <c r="AB6707">
        <v>2</v>
      </c>
      <c r="AC6707">
        <v>1430</v>
      </c>
      <c r="AD6707">
        <v>40</v>
      </c>
      <c r="AE6707">
        <v>-2</v>
      </c>
      <c r="AF6707">
        <v>5.8</v>
      </c>
      <c r="AG6707">
        <v>3.9</v>
      </c>
      <c r="AH6707">
        <v>570</v>
      </c>
    </row>
    <row r="6708" spans="1:34" hidden="1" x14ac:dyDescent="0.25">
      <c r="A6708" t="s">
        <v>25520</v>
      </c>
      <c r="B6708" t="s">
        <v>25521</v>
      </c>
      <c r="C6708" s="1" t="str">
        <f t="shared" si="1079"/>
        <v>21:0628</v>
      </c>
      <c r="D6708" s="1" t="str">
        <f t="shared" si="1086"/>
        <v>21:0196</v>
      </c>
      <c r="E6708" t="s">
        <v>25522</v>
      </c>
      <c r="F6708" t="s">
        <v>25523</v>
      </c>
      <c r="H6708">
        <v>63.954118299999998</v>
      </c>
      <c r="I6708">
        <v>-139.13607970000001</v>
      </c>
      <c r="J6708" s="1" t="str">
        <f t="shared" si="1087"/>
        <v>NGR bulk stream sediment</v>
      </c>
      <c r="K6708" s="1" t="str">
        <f t="shared" si="1088"/>
        <v>&lt;177 micron (NGR)</v>
      </c>
      <c r="L6708">
        <v>32</v>
      </c>
      <c r="M6708" t="s">
        <v>106</v>
      </c>
      <c r="N6708">
        <v>623</v>
      </c>
      <c r="O6708">
        <v>65</v>
      </c>
      <c r="P6708">
        <v>14</v>
      </c>
      <c r="Q6708">
        <v>22</v>
      </c>
      <c r="R6708">
        <v>16</v>
      </c>
      <c r="S6708">
        <v>5</v>
      </c>
      <c r="T6708">
        <v>-0.2</v>
      </c>
      <c r="U6708">
        <v>168</v>
      </c>
      <c r="V6708">
        <v>1.6</v>
      </c>
      <c r="W6708">
        <v>-0.2</v>
      </c>
      <c r="X6708">
        <v>43</v>
      </c>
      <c r="Y6708">
        <v>-2</v>
      </c>
      <c r="Z6708">
        <v>21</v>
      </c>
      <c r="AA6708">
        <v>0.9</v>
      </c>
      <c r="AB6708">
        <v>2</v>
      </c>
      <c r="AC6708">
        <v>1370</v>
      </c>
      <c r="AD6708">
        <v>25</v>
      </c>
      <c r="AE6708">
        <v>2</v>
      </c>
      <c r="AF6708">
        <v>4.5999999999999996</v>
      </c>
      <c r="AG6708">
        <v>5.6</v>
      </c>
      <c r="AH6708">
        <v>450</v>
      </c>
    </row>
    <row r="6709" spans="1:34" hidden="1" x14ac:dyDescent="0.25">
      <c r="A6709" t="s">
        <v>25524</v>
      </c>
      <c r="B6709" t="s">
        <v>25525</v>
      </c>
      <c r="C6709" s="1" t="str">
        <f t="shared" si="1079"/>
        <v>21:0628</v>
      </c>
      <c r="D6709" s="1" t="str">
        <f t="shared" si="1086"/>
        <v>21:0196</v>
      </c>
      <c r="E6709" t="s">
        <v>25526</v>
      </c>
      <c r="F6709" t="s">
        <v>25527</v>
      </c>
      <c r="H6709">
        <v>63.940920599999998</v>
      </c>
      <c r="I6709">
        <v>-138.99274639999999</v>
      </c>
      <c r="J6709" s="1" t="str">
        <f t="shared" si="1087"/>
        <v>NGR bulk stream sediment</v>
      </c>
      <c r="K6709" s="1" t="str">
        <f t="shared" si="1088"/>
        <v>&lt;177 micron (NGR)</v>
      </c>
      <c r="L6709">
        <v>32</v>
      </c>
      <c r="M6709" t="s">
        <v>111</v>
      </c>
      <c r="N6709">
        <v>624</v>
      </c>
      <c r="O6709">
        <v>91</v>
      </c>
      <c r="P6709">
        <v>17</v>
      </c>
      <c r="Q6709">
        <v>26</v>
      </c>
      <c r="R6709">
        <v>14</v>
      </c>
      <c r="S6709">
        <v>7</v>
      </c>
      <c r="T6709">
        <v>-0.2</v>
      </c>
      <c r="U6709">
        <v>470</v>
      </c>
      <c r="V6709">
        <v>1.8</v>
      </c>
      <c r="W6709">
        <v>0.2</v>
      </c>
      <c r="X6709">
        <v>2</v>
      </c>
      <c r="Y6709">
        <v>-2</v>
      </c>
      <c r="Z6709">
        <v>25</v>
      </c>
      <c r="AA6709">
        <v>0.6</v>
      </c>
      <c r="AB6709">
        <v>-1</v>
      </c>
      <c r="AC6709">
        <v>1420</v>
      </c>
      <c r="AD6709">
        <v>25</v>
      </c>
      <c r="AE6709">
        <v>2</v>
      </c>
      <c r="AF6709">
        <v>5.6</v>
      </c>
      <c r="AG6709">
        <v>7.4</v>
      </c>
      <c r="AH6709">
        <v>380</v>
      </c>
    </row>
    <row r="6710" spans="1:34" hidden="1" x14ac:dyDescent="0.25">
      <c r="A6710" t="s">
        <v>25528</v>
      </c>
      <c r="B6710" t="s">
        <v>25529</v>
      </c>
      <c r="C6710" s="1" t="str">
        <f t="shared" si="1079"/>
        <v>21:0628</v>
      </c>
      <c r="D6710" s="1" t="str">
        <f t="shared" si="1086"/>
        <v>21:0196</v>
      </c>
      <c r="E6710" t="s">
        <v>25530</v>
      </c>
      <c r="F6710" t="s">
        <v>25531</v>
      </c>
      <c r="H6710">
        <v>63.927317700000003</v>
      </c>
      <c r="I6710">
        <v>-138.98613069999999</v>
      </c>
      <c r="J6710" s="1" t="str">
        <f t="shared" si="1087"/>
        <v>NGR bulk stream sediment</v>
      </c>
      <c r="K6710" s="1" t="str">
        <f t="shared" si="1088"/>
        <v>&lt;177 micron (NGR)</v>
      </c>
      <c r="L6710">
        <v>32</v>
      </c>
      <c r="M6710" t="s">
        <v>116</v>
      </c>
      <c r="N6710">
        <v>625</v>
      </c>
      <c r="O6710">
        <v>87</v>
      </c>
      <c r="P6710">
        <v>10</v>
      </c>
      <c r="Q6710">
        <v>42</v>
      </c>
      <c r="R6710">
        <v>9</v>
      </c>
      <c r="S6710">
        <v>8</v>
      </c>
      <c r="T6710">
        <v>-0.2</v>
      </c>
      <c r="U6710">
        <v>460</v>
      </c>
      <c r="V6710">
        <v>1.6</v>
      </c>
      <c r="W6710">
        <v>0.4</v>
      </c>
      <c r="X6710">
        <v>2</v>
      </c>
      <c r="Y6710">
        <v>-2</v>
      </c>
      <c r="Z6710">
        <v>23</v>
      </c>
      <c r="AA6710">
        <v>0.2</v>
      </c>
      <c r="AB6710">
        <v>1</v>
      </c>
      <c r="AC6710">
        <v>1230</v>
      </c>
      <c r="AD6710">
        <v>35</v>
      </c>
      <c r="AE6710">
        <v>2</v>
      </c>
      <c r="AF6710">
        <v>6.2</v>
      </c>
      <c r="AG6710">
        <v>4.3</v>
      </c>
      <c r="AH6710">
        <v>430</v>
      </c>
    </row>
    <row r="6711" spans="1:34" hidden="1" x14ac:dyDescent="0.25">
      <c r="A6711" t="s">
        <v>25532</v>
      </c>
      <c r="B6711" t="s">
        <v>25533</v>
      </c>
      <c r="C6711" s="1" t="str">
        <f t="shared" si="1079"/>
        <v>21:0628</v>
      </c>
      <c r="D6711" s="1" t="str">
        <f t="shared" si="1086"/>
        <v>21:0196</v>
      </c>
      <c r="E6711" t="s">
        <v>25534</v>
      </c>
      <c r="F6711" t="s">
        <v>25535</v>
      </c>
      <c r="H6711">
        <v>63.916260999999999</v>
      </c>
      <c r="I6711">
        <v>-138.97415860000001</v>
      </c>
      <c r="J6711" s="1" t="str">
        <f t="shared" si="1087"/>
        <v>NGR bulk stream sediment</v>
      </c>
      <c r="K6711" s="1" t="str">
        <f t="shared" si="1088"/>
        <v>&lt;177 micron (NGR)</v>
      </c>
      <c r="L6711">
        <v>32</v>
      </c>
      <c r="M6711" t="s">
        <v>121</v>
      </c>
      <c r="N6711">
        <v>626</v>
      </c>
      <c r="O6711">
        <v>68</v>
      </c>
      <c r="P6711">
        <v>16</v>
      </c>
      <c r="Q6711">
        <v>13</v>
      </c>
      <c r="R6711">
        <v>10</v>
      </c>
      <c r="S6711">
        <v>7</v>
      </c>
      <c r="T6711">
        <v>-0.2</v>
      </c>
      <c r="U6711">
        <v>280</v>
      </c>
      <c r="V6711">
        <v>1.8</v>
      </c>
      <c r="W6711">
        <v>-0.2</v>
      </c>
      <c r="X6711">
        <v>4</v>
      </c>
      <c r="Y6711">
        <v>-2</v>
      </c>
      <c r="Z6711">
        <v>34</v>
      </c>
      <c r="AA6711">
        <v>-0.2</v>
      </c>
      <c r="AB6711">
        <v>2</v>
      </c>
      <c r="AC6711">
        <v>966</v>
      </c>
      <c r="AD6711">
        <v>20</v>
      </c>
      <c r="AE6711">
        <v>-2</v>
      </c>
      <c r="AF6711">
        <v>3.6</v>
      </c>
      <c r="AG6711">
        <v>3</v>
      </c>
      <c r="AH6711">
        <v>430</v>
      </c>
    </row>
    <row r="6712" spans="1:34" hidden="1" x14ac:dyDescent="0.25">
      <c r="A6712" t="s">
        <v>25536</v>
      </c>
      <c r="B6712" t="s">
        <v>25537</v>
      </c>
      <c r="C6712" s="1" t="str">
        <f t="shared" si="1079"/>
        <v>21:0628</v>
      </c>
      <c r="D6712" s="1" t="str">
        <f t="shared" si="1086"/>
        <v>21:0196</v>
      </c>
      <c r="E6712" t="s">
        <v>25538</v>
      </c>
      <c r="F6712" t="s">
        <v>25539</v>
      </c>
      <c r="H6712">
        <v>63.910648799999997</v>
      </c>
      <c r="I6712">
        <v>-138.9973359</v>
      </c>
      <c r="J6712" s="1" t="str">
        <f t="shared" si="1087"/>
        <v>NGR bulk stream sediment</v>
      </c>
      <c r="K6712" s="1" t="str">
        <f t="shared" si="1088"/>
        <v>&lt;177 micron (NGR)</v>
      </c>
      <c r="L6712">
        <v>32</v>
      </c>
      <c r="M6712" t="s">
        <v>126</v>
      </c>
      <c r="N6712">
        <v>627</v>
      </c>
      <c r="O6712">
        <v>85</v>
      </c>
      <c r="P6712">
        <v>9</v>
      </c>
      <c r="Q6712">
        <v>23</v>
      </c>
      <c r="R6712">
        <v>7</v>
      </c>
      <c r="S6712">
        <v>5</v>
      </c>
      <c r="T6712">
        <v>-0.2</v>
      </c>
      <c r="U6712">
        <v>250</v>
      </c>
      <c r="V6712">
        <v>1.34</v>
      </c>
      <c r="W6712">
        <v>-0.2</v>
      </c>
      <c r="X6712">
        <v>4</v>
      </c>
      <c r="Y6712">
        <v>-2</v>
      </c>
      <c r="Z6712">
        <v>19</v>
      </c>
      <c r="AA6712">
        <v>0.2</v>
      </c>
      <c r="AB6712">
        <v>-1</v>
      </c>
      <c r="AC6712">
        <v>1420</v>
      </c>
      <c r="AD6712">
        <v>20</v>
      </c>
      <c r="AE6712">
        <v>-2</v>
      </c>
      <c r="AF6712">
        <v>3.2</v>
      </c>
      <c r="AG6712">
        <v>5.3</v>
      </c>
      <c r="AH6712">
        <v>470</v>
      </c>
    </row>
    <row r="6713" spans="1:34" hidden="1" x14ac:dyDescent="0.25">
      <c r="A6713" t="s">
        <v>25540</v>
      </c>
      <c r="B6713" t="s">
        <v>25541</v>
      </c>
      <c r="C6713" s="1" t="str">
        <f t="shared" si="1079"/>
        <v>21:0628</v>
      </c>
      <c r="D6713" s="1" t="str">
        <f t="shared" si="1086"/>
        <v>21:0196</v>
      </c>
      <c r="E6713" t="s">
        <v>25542</v>
      </c>
      <c r="F6713" t="s">
        <v>25543</v>
      </c>
      <c r="H6713">
        <v>63.899334000000003</v>
      </c>
      <c r="I6713">
        <v>-139.00558040000001</v>
      </c>
      <c r="J6713" s="1" t="str">
        <f t="shared" si="1087"/>
        <v>NGR bulk stream sediment</v>
      </c>
      <c r="K6713" s="1" t="str">
        <f t="shared" si="1088"/>
        <v>&lt;177 micron (NGR)</v>
      </c>
      <c r="L6713">
        <v>32</v>
      </c>
      <c r="M6713" t="s">
        <v>131</v>
      </c>
      <c r="N6713">
        <v>628</v>
      </c>
      <c r="O6713">
        <v>139</v>
      </c>
      <c r="P6713">
        <v>18</v>
      </c>
      <c r="Q6713">
        <v>40</v>
      </c>
      <c r="R6713">
        <v>16</v>
      </c>
      <c r="S6713">
        <v>9</v>
      </c>
      <c r="T6713">
        <v>-0.2</v>
      </c>
      <c r="U6713">
        <v>380</v>
      </c>
      <c r="V6713">
        <v>1.8</v>
      </c>
      <c r="W6713">
        <v>0.7</v>
      </c>
      <c r="X6713">
        <v>2</v>
      </c>
      <c r="Y6713">
        <v>-2</v>
      </c>
      <c r="Z6713">
        <v>26</v>
      </c>
      <c r="AA6713">
        <v>0.2</v>
      </c>
      <c r="AB6713">
        <v>2</v>
      </c>
      <c r="AC6713">
        <v>1290</v>
      </c>
      <c r="AD6713">
        <v>25</v>
      </c>
      <c r="AE6713">
        <v>-2</v>
      </c>
      <c r="AF6713">
        <v>6.8</v>
      </c>
      <c r="AG6713">
        <v>4</v>
      </c>
      <c r="AH6713">
        <v>500</v>
      </c>
    </row>
    <row r="6714" spans="1:34" hidden="1" x14ac:dyDescent="0.25">
      <c r="A6714" t="s">
        <v>25544</v>
      </c>
      <c r="B6714" t="s">
        <v>25545</v>
      </c>
      <c r="C6714" s="1" t="str">
        <f t="shared" si="1079"/>
        <v>21:0628</v>
      </c>
      <c r="D6714" s="1" t="str">
        <f t="shared" si="1086"/>
        <v>21:0196</v>
      </c>
      <c r="E6714" t="s">
        <v>25546</v>
      </c>
      <c r="F6714" t="s">
        <v>25547</v>
      </c>
      <c r="H6714">
        <v>63.806219499999997</v>
      </c>
      <c r="I6714">
        <v>-139.04187820000001</v>
      </c>
      <c r="J6714" s="1" t="str">
        <f t="shared" si="1087"/>
        <v>NGR bulk stream sediment</v>
      </c>
      <c r="K6714" s="1" t="str">
        <f t="shared" si="1088"/>
        <v>&lt;177 micron (NGR)</v>
      </c>
      <c r="L6714">
        <v>33</v>
      </c>
      <c r="M6714" t="s">
        <v>38</v>
      </c>
      <c r="N6714">
        <v>629</v>
      </c>
      <c r="O6714">
        <v>55</v>
      </c>
      <c r="P6714">
        <v>19</v>
      </c>
      <c r="Q6714">
        <v>8</v>
      </c>
      <c r="R6714">
        <v>16</v>
      </c>
      <c r="S6714">
        <v>5</v>
      </c>
      <c r="T6714">
        <v>-0.2</v>
      </c>
      <c r="U6714">
        <v>230</v>
      </c>
      <c r="V6714">
        <v>2</v>
      </c>
      <c r="W6714">
        <v>-0.2</v>
      </c>
      <c r="X6714">
        <v>6</v>
      </c>
      <c r="Y6714">
        <v>-2</v>
      </c>
      <c r="Z6714">
        <v>33</v>
      </c>
      <c r="AA6714">
        <v>0.5</v>
      </c>
      <c r="AB6714">
        <v>1</v>
      </c>
      <c r="AC6714">
        <v>1100</v>
      </c>
      <c r="AD6714">
        <v>35</v>
      </c>
      <c r="AE6714">
        <v>-2</v>
      </c>
      <c r="AF6714">
        <v>5.6</v>
      </c>
      <c r="AG6714">
        <v>2.5</v>
      </c>
      <c r="AH6714">
        <v>350</v>
      </c>
    </row>
    <row r="6715" spans="1:34" hidden="1" x14ac:dyDescent="0.25">
      <c r="A6715" t="s">
        <v>25548</v>
      </c>
      <c r="B6715" t="s">
        <v>25549</v>
      </c>
      <c r="C6715" s="1" t="str">
        <f t="shared" si="1079"/>
        <v>21:0628</v>
      </c>
      <c r="D6715" s="1" t="str">
        <f t="shared" si="1086"/>
        <v>21:0196</v>
      </c>
      <c r="E6715" t="s">
        <v>25550</v>
      </c>
      <c r="F6715" t="s">
        <v>25551</v>
      </c>
      <c r="H6715">
        <v>63.8459261</v>
      </c>
      <c r="I6715">
        <v>-139.0457298</v>
      </c>
      <c r="J6715" s="1" t="str">
        <f t="shared" si="1087"/>
        <v>NGR bulk stream sediment</v>
      </c>
      <c r="K6715" s="1" t="str">
        <f t="shared" si="1088"/>
        <v>&lt;177 micron (NGR)</v>
      </c>
      <c r="L6715">
        <v>33</v>
      </c>
      <c r="M6715" t="s">
        <v>43</v>
      </c>
      <c r="N6715">
        <v>630</v>
      </c>
      <c r="O6715">
        <v>63</v>
      </c>
      <c r="P6715">
        <v>9</v>
      </c>
      <c r="Q6715">
        <v>18</v>
      </c>
      <c r="R6715">
        <v>7</v>
      </c>
      <c r="S6715">
        <v>5</v>
      </c>
      <c r="T6715">
        <v>-0.2</v>
      </c>
      <c r="U6715">
        <v>204</v>
      </c>
      <c r="V6715">
        <v>1.1599999999999999</v>
      </c>
      <c r="W6715">
        <v>-0.2</v>
      </c>
      <c r="X6715">
        <v>15</v>
      </c>
      <c r="Y6715">
        <v>-2</v>
      </c>
      <c r="Z6715">
        <v>14</v>
      </c>
      <c r="AA6715">
        <v>-0.2</v>
      </c>
      <c r="AB6715">
        <v>-1</v>
      </c>
      <c r="AC6715">
        <v>1140</v>
      </c>
      <c r="AD6715">
        <v>15</v>
      </c>
      <c r="AE6715">
        <v>2</v>
      </c>
      <c r="AF6715">
        <v>2.6</v>
      </c>
      <c r="AG6715">
        <v>3.1</v>
      </c>
      <c r="AH6715">
        <v>340</v>
      </c>
    </row>
    <row r="6716" spans="1:34" hidden="1" x14ac:dyDescent="0.25">
      <c r="A6716" t="s">
        <v>25552</v>
      </c>
      <c r="B6716" t="s">
        <v>25553</v>
      </c>
      <c r="C6716" s="1" t="str">
        <f t="shared" si="1079"/>
        <v>21:0628</v>
      </c>
      <c r="D6716" s="1" t="str">
        <f t="shared" si="1086"/>
        <v>21:0196</v>
      </c>
      <c r="E6716" t="s">
        <v>25554</v>
      </c>
      <c r="F6716" t="s">
        <v>25555</v>
      </c>
      <c r="H6716">
        <v>63.8329302</v>
      </c>
      <c r="I6716">
        <v>-139.0163379</v>
      </c>
      <c r="J6716" s="1" t="str">
        <f t="shared" si="1087"/>
        <v>NGR bulk stream sediment</v>
      </c>
      <c r="K6716" s="1" t="str">
        <f t="shared" si="1088"/>
        <v>&lt;177 micron (NGR)</v>
      </c>
      <c r="L6716">
        <v>33</v>
      </c>
      <c r="M6716" t="s">
        <v>56</v>
      </c>
      <c r="N6716">
        <v>631</v>
      </c>
      <c r="O6716">
        <v>85</v>
      </c>
      <c r="P6716">
        <v>19</v>
      </c>
      <c r="Q6716">
        <v>17</v>
      </c>
      <c r="R6716">
        <v>10</v>
      </c>
      <c r="S6716">
        <v>9</v>
      </c>
      <c r="T6716">
        <v>-0.2</v>
      </c>
      <c r="U6716">
        <v>360</v>
      </c>
      <c r="V6716">
        <v>2.4</v>
      </c>
      <c r="W6716">
        <v>-0.2</v>
      </c>
      <c r="X6716">
        <v>8</v>
      </c>
      <c r="Y6716">
        <v>-2</v>
      </c>
      <c r="Z6716">
        <v>28</v>
      </c>
      <c r="AA6716">
        <v>-0.2</v>
      </c>
      <c r="AB6716">
        <v>2</v>
      </c>
      <c r="AC6716">
        <v>872</v>
      </c>
      <c r="AD6716">
        <v>50</v>
      </c>
      <c r="AE6716">
        <v>-2</v>
      </c>
      <c r="AF6716">
        <v>3.8</v>
      </c>
      <c r="AG6716">
        <v>2.2999999999999998</v>
      </c>
      <c r="AH6716">
        <v>550</v>
      </c>
    </row>
    <row r="6717" spans="1:34" hidden="1" x14ac:dyDescent="0.25">
      <c r="A6717" t="s">
        <v>25556</v>
      </c>
      <c r="B6717" t="s">
        <v>25557</v>
      </c>
      <c r="C6717" s="1" t="str">
        <f t="shared" si="1079"/>
        <v>21:0628</v>
      </c>
      <c r="D6717" s="1" t="str">
        <f t="shared" si="1086"/>
        <v>21:0196</v>
      </c>
      <c r="E6717" t="s">
        <v>25558</v>
      </c>
      <c r="F6717" t="s">
        <v>25559</v>
      </c>
      <c r="H6717">
        <v>63.817247899999998</v>
      </c>
      <c r="I6717">
        <v>-139.01713580000001</v>
      </c>
      <c r="J6717" s="1" t="str">
        <f t="shared" si="1087"/>
        <v>NGR bulk stream sediment</v>
      </c>
      <c r="K6717" s="1" t="str">
        <f t="shared" si="1088"/>
        <v>&lt;177 micron (NGR)</v>
      </c>
      <c r="L6717">
        <v>33</v>
      </c>
      <c r="M6717" t="s">
        <v>61</v>
      </c>
      <c r="N6717">
        <v>632</v>
      </c>
      <c r="O6717">
        <v>76</v>
      </c>
      <c r="P6717">
        <v>14</v>
      </c>
      <c r="Q6717">
        <v>13</v>
      </c>
      <c r="R6717">
        <v>15</v>
      </c>
      <c r="S6717">
        <v>25</v>
      </c>
      <c r="T6717">
        <v>0.2</v>
      </c>
      <c r="U6717">
        <v>2000</v>
      </c>
      <c r="V6717">
        <v>4.4000000000000004</v>
      </c>
      <c r="W6717">
        <v>0.4</v>
      </c>
      <c r="X6717">
        <v>13</v>
      </c>
      <c r="Y6717">
        <v>-2</v>
      </c>
      <c r="Z6717">
        <v>60</v>
      </c>
      <c r="AA6717">
        <v>0.3</v>
      </c>
      <c r="AB6717">
        <v>2</v>
      </c>
      <c r="AC6717">
        <v>1140</v>
      </c>
      <c r="AD6717">
        <v>50</v>
      </c>
      <c r="AE6717">
        <v>-2</v>
      </c>
      <c r="AF6717">
        <v>14.6</v>
      </c>
      <c r="AG6717">
        <v>3.3</v>
      </c>
      <c r="AH6717">
        <v>430</v>
      </c>
    </row>
    <row r="6718" spans="1:34" hidden="1" x14ac:dyDescent="0.25">
      <c r="A6718" t="s">
        <v>25560</v>
      </c>
      <c r="B6718" t="s">
        <v>25561</v>
      </c>
      <c r="C6718" s="1" t="str">
        <f t="shared" si="1079"/>
        <v>21:0628</v>
      </c>
      <c r="D6718" s="1" t="str">
        <f t="shared" si="1086"/>
        <v>21:0196</v>
      </c>
      <c r="E6718" t="s">
        <v>25546</v>
      </c>
      <c r="F6718" t="s">
        <v>25562</v>
      </c>
      <c r="H6718">
        <v>63.806219499999997</v>
      </c>
      <c r="I6718">
        <v>-139.04187820000001</v>
      </c>
      <c r="J6718" s="1" t="str">
        <f t="shared" si="1087"/>
        <v>NGR bulk stream sediment</v>
      </c>
      <c r="K6718" s="1" t="str">
        <f t="shared" si="1088"/>
        <v>&lt;177 micron (NGR)</v>
      </c>
      <c r="L6718">
        <v>33</v>
      </c>
      <c r="M6718" t="s">
        <v>47</v>
      </c>
      <c r="N6718">
        <v>633</v>
      </c>
      <c r="O6718">
        <v>52</v>
      </c>
      <c r="P6718">
        <v>19</v>
      </c>
      <c r="Q6718">
        <v>8</v>
      </c>
      <c r="R6718">
        <v>16</v>
      </c>
      <c r="S6718">
        <v>8</v>
      </c>
      <c r="T6718">
        <v>0.5</v>
      </c>
      <c r="U6718">
        <v>230</v>
      </c>
      <c r="V6718">
        <v>2</v>
      </c>
      <c r="W6718">
        <v>-0.2</v>
      </c>
      <c r="X6718">
        <v>5</v>
      </c>
      <c r="Y6718">
        <v>-2</v>
      </c>
      <c r="Z6718">
        <v>31</v>
      </c>
      <c r="AA6718">
        <v>0.5</v>
      </c>
      <c r="AB6718">
        <v>1</v>
      </c>
      <c r="AC6718">
        <v>1120</v>
      </c>
      <c r="AD6718">
        <v>30</v>
      </c>
      <c r="AE6718">
        <v>-2</v>
      </c>
      <c r="AF6718">
        <v>5</v>
      </c>
      <c r="AG6718">
        <v>2.4</v>
      </c>
      <c r="AH6718">
        <v>300</v>
      </c>
    </row>
    <row r="6719" spans="1:34" hidden="1" x14ac:dyDescent="0.25">
      <c r="A6719" t="s">
        <v>25563</v>
      </c>
      <c r="B6719" t="s">
        <v>25564</v>
      </c>
      <c r="C6719" s="1" t="str">
        <f t="shared" si="1079"/>
        <v>21:0628</v>
      </c>
      <c r="D6719" s="1" t="str">
        <f t="shared" si="1086"/>
        <v>21:0196</v>
      </c>
      <c r="E6719" t="s">
        <v>25546</v>
      </c>
      <c r="F6719" t="s">
        <v>25565</v>
      </c>
      <c r="H6719">
        <v>63.806219499999997</v>
      </c>
      <c r="I6719">
        <v>-139.04187820000001</v>
      </c>
      <c r="J6719" s="1" t="str">
        <f t="shared" si="1087"/>
        <v>NGR bulk stream sediment</v>
      </c>
      <c r="K6719" s="1" t="str">
        <f t="shared" si="1088"/>
        <v>&lt;177 micron (NGR)</v>
      </c>
      <c r="L6719">
        <v>33</v>
      </c>
      <c r="M6719" t="s">
        <v>51</v>
      </c>
      <c r="N6719">
        <v>634</v>
      </c>
      <c r="O6719">
        <v>57</v>
      </c>
      <c r="P6719">
        <v>22</v>
      </c>
      <c r="Q6719">
        <v>10</v>
      </c>
      <c r="R6719">
        <v>18</v>
      </c>
      <c r="S6719">
        <v>7</v>
      </c>
      <c r="T6719">
        <v>0.5</v>
      </c>
      <c r="U6719">
        <v>280</v>
      </c>
      <c r="V6719">
        <v>2.1</v>
      </c>
      <c r="W6719">
        <v>0.3</v>
      </c>
      <c r="X6719">
        <v>6</v>
      </c>
      <c r="Y6719">
        <v>-2</v>
      </c>
      <c r="Z6719">
        <v>33</v>
      </c>
      <c r="AA6719">
        <v>0.5</v>
      </c>
      <c r="AB6719">
        <v>2</v>
      </c>
      <c r="AC6719">
        <v>1140</v>
      </c>
      <c r="AD6719">
        <v>45</v>
      </c>
      <c r="AE6719">
        <v>-2</v>
      </c>
      <c r="AF6719">
        <v>7.2</v>
      </c>
      <c r="AG6719">
        <v>2.5</v>
      </c>
      <c r="AH6719">
        <v>280</v>
      </c>
    </row>
    <row r="6720" spans="1:34" hidden="1" x14ac:dyDescent="0.25">
      <c r="A6720" t="s">
        <v>25566</v>
      </c>
      <c r="B6720" t="s">
        <v>25567</v>
      </c>
      <c r="C6720" s="1" t="str">
        <f t="shared" si="1079"/>
        <v>21:0628</v>
      </c>
      <c r="D6720" s="1" t="str">
        <f t="shared" si="1086"/>
        <v>21:0196</v>
      </c>
      <c r="E6720" t="s">
        <v>25568</v>
      </c>
      <c r="F6720" t="s">
        <v>25569</v>
      </c>
      <c r="H6720">
        <v>63.812298499999997</v>
      </c>
      <c r="I6720">
        <v>-139.0686388</v>
      </c>
      <c r="J6720" s="1" t="str">
        <f t="shared" si="1087"/>
        <v>NGR bulk stream sediment</v>
      </c>
      <c r="K6720" s="1" t="str">
        <f t="shared" si="1088"/>
        <v>&lt;177 micron (NGR)</v>
      </c>
      <c r="L6720">
        <v>33</v>
      </c>
      <c r="M6720" t="s">
        <v>66</v>
      </c>
      <c r="N6720">
        <v>635</v>
      </c>
      <c r="O6720">
        <v>48</v>
      </c>
      <c r="P6720">
        <v>12</v>
      </c>
      <c r="Q6720">
        <v>10</v>
      </c>
      <c r="R6720">
        <v>12</v>
      </c>
      <c r="S6720">
        <v>7</v>
      </c>
      <c r="T6720">
        <v>0.2</v>
      </c>
      <c r="U6720">
        <v>192</v>
      </c>
      <c r="V6720">
        <v>1.6</v>
      </c>
      <c r="W6720">
        <v>0.2</v>
      </c>
      <c r="X6720">
        <v>17</v>
      </c>
      <c r="Y6720">
        <v>-2</v>
      </c>
      <c r="Z6720">
        <v>22</v>
      </c>
      <c r="AA6720">
        <v>0.3</v>
      </c>
      <c r="AB6720">
        <v>1</v>
      </c>
      <c r="AC6720">
        <v>1084</v>
      </c>
      <c r="AD6720">
        <v>25</v>
      </c>
      <c r="AE6720">
        <v>2</v>
      </c>
      <c r="AF6720">
        <v>1.4</v>
      </c>
      <c r="AG6720">
        <v>3.2</v>
      </c>
      <c r="AH6720">
        <v>265</v>
      </c>
    </row>
    <row r="6721" spans="1:34" hidden="1" x14ac:dyDescent="0.25">
      <c r="A6721" t="s">
        <v>25570</v>
      </c>
      <c r="B6721" t="s">
        <v>25571</v>
      </c>
      <c r="C6721" s="1" t="str">
        <f t="shared" si="1079"/>
        <v>21:0628</v>
      </c>
      <c r="D6721" s="1" t="str">
        <f t="shared" si="1086"/>
        <v>21:0196</v>
      </c>
      <c r="E6721" t="s">
        <v>25572</v>
      </c>
      <c r="F6721" t="s">
        <v>25573</v>
      </c>
      <c r="H6721">
        <v>63.768172999999997</v>
      </c>
      <c r="I6721">
        <v>-139.02483799999999</v>
      </c>
      <c r="J6721" s="1" t="str">
        <f t="shared" si="1087"/>
        <v>NGR bulk stream sediment</v>
      </c>
      <c r="K6721" s="1" t="str">
        <f t="shared" si="1088"/>
        <v>&lt;177 micron (NGR)</v>
      </c>
      <c r="L6721">
        <v>33</v>
      </c>
      <c r="M6721" t="s">
        <v>76</v>
      </c>
      <c r="N6721">
        <v>636</v>
      </c>
      <c r="O6721">
        <v>63</v>
      </c>
      <c r="P6721">
        <v>13</v>
      </c>
      <c r="Q6721">
        <v>11</v>
      </c>
      <c r="R6721">
        <v>14</v>
      </c>
      <c r="S6721">
        <v>6</v>
      </c>
      <c r="T6721">
        <v>0.3</v>
      </c>
      <c r="U6721">
        <v>230</v>
      </c>
      <c r="V6721">
        <v>1.8</v>
      </c>
      <c r="W6721">
        <v>0.2</v>
      </c>
      <c r="X6721">
        <v>3</v>
      </c>
      <c r="Y6721">
        <v>-2</v>
      </c>
      <c r="Z6721">
        <v>28</v>
      </c>
      <c r="AA6721">
        <v>0.5</v>
      </c>
      <c r="AB6721">
        <v>1</v>
      </c>
      <c r="AC6721">
        <v>1150</v>
      </c>
      <c r="AD6721">
        <v>50</v>
      </c>
      <c r="AE6721">
        <v>2</v>
      </c>
      <c r="AF6721">
        <v>6.6</v>
      </c>
      <c r="AG6721">
        <v>3.8</v>
      </c>
      <c r="AH6721">
        <v>290</v>
      </c>
    </row>
    <row r="6722" spans="1:34" hidden="1" x14ac:dyDescent="0.25">
      <c r="A6722" t="s">
        <v>25574</v>
      </c>
      <c r="B6722" t="s">
        <v>25575</v>
      </c>
      <c r="C6722" s="1" t="str">
        <f t="shared" si="1079"/>
        <v>21:0628</v>
      </c>
      <c r="D6722" s="1" t="str">
        <f t="shared" si="1086"/>
        <v>21:0196</v>
      </c>
      <c r="E6722" t="s">
        <v>25576</v>
      </c>
      <c r="F6722" t="s">
        <v>25577</v>
      </c>
      <c r="H6722">
        <v>63.758831200000003</v>
      </c>
      <c r="I6722">
        <v>-138.8193814</v>
      </c>
      <c r="J6722" s="1" t="str">
        <f t="shared" si="1087"/>
        <v>NGR bulk stream sediment</v>
      </c>
      <c r="K6722" s="1" t="str">
        <f t="shared" si="1088"/>
        <v>&lt;177 micron (NGR)</v>
      </c>
      <c r="L6722">
        <v>33</v>
      </c>
      <c r="M6722" t="s">
        <v>81</v>
      </c>
      <c r="N6722">
        <v>637</v>
      </c>
      <c r="O6722">
        <v>58</v>
      </c>
      <c r="P6722">
        <v>16</v>
      </c>
      <c r="Q6722">
        <v>9</v>
      </c>
      <c r="R6722">
        <v>16</v>
      </c>
      <c r="S6722">
        <v>8</v>
      </c>
      <c r="T6722">
        <v>0.2</v>
      </c>
      <c r="U6722">
        <v>184</v>
      </c>
      <c r="V6722">
        <v>1.8</v>
      </c>
      <c r="W6722">
        <v>-0.2</v>
      </c>
      <c r="X6722">
        <v>3</v>
      </c>
      <c r="Y6722">
        <v>-2</v>
      </c>
      <c r="Z6722">
        <v>29</v>
      </c>
      <c r="AA6722">
        <v>0.3</v>
      </c>
      <c r="AB6722">
        <v>-1</v>
      </c>
      <c r="AC6722">
        <v>845</v>
      </c>
      <c r="AD6722">
        <v>30</v>
      </c>
      <c r="AE6722">
        <v>2</v>
      </c>
      <c r="AF6722">
        <v>3.8</v>
      </c>
      <c r="AG6722">
        <v>2.7</v>
      </c>
      <c r="AH6722">
        <v>280</v>
      </c>
    </row>
    <row r="6723" spans="1:34" hidden="1" x14ac:dyDescent="0.25">
      <c r="A6723" t="s">
        <v>25578</v>
      </c>
      <c r="B6723" t="s">
        <v>25579</v>
      </c>
      <c r="C6723" s="1" t="str">
        <f t="shared" si="1079"/>
        <v>21:0628</v>
      </c>
      <c r="D6723" s="1" t="str">
        <f t="shared" si="1086"/>
        <v>21:0196</v>
      </c>
      <c r="E6723" t="s">
        <v>25580</v>
      </c>
      <c r="F6723" t="s">
        <v>25581</v>
      </c>
      <c r="H6723">
        <v>63.742570399999998</v>
      </c>
      <c r="I6723">
        <v>-138.8414286</v>
      </c>
      <c r="J6723" s="1" t="str">
        <f t="shared" si="1087"/>
        <v>NGR bulk stream sediment</v>
      </c>
      <c r="K6723" s="1" t="str">
        <f t="shared" si="1088"/>
        <v>&lt;177 micron (NGR)</v>
      </c>
      <c r="L6723">
        <v>33</v>
      </c>
      <c r="M6723" t="s">
        <v>86</v>
      </c>
      <c r="N6723">
        <v>638</v>
      </c>
      <c r="O6723">
        <v>67</v>
      </c>
      <c r="P6723">
        <v>22</v>
      </c>
      <c r="Q6723">
        <v>11</v>
      </c>
      <c r="R6723">
        <v>18</v>
      </c>
      <c r="S6723">
        <v>7</v>
      </c>
      <c r="T6723">
        <v>0.5</v>
      </c>
      <c r="U6723">
        <v>260</v>
      </c>
      <c r="V6723">
        <v>2.2000000000000002</v>
      </c>
      <c r="W6723">
        <v>0.2</v>
      </c>
      <c r="X6723">
        <v>3</v>
      </c>
      <c r="Y6723">
        <v>-2</v>
      </c>
      <c r="Z6723">
        <v>34</v>
      </c>
      <c r="AA6723">
        <v>0.5</v>
      </c>
      <c r="AB6723">
        <v>2</v>
      </c>
      <c r="AC6723">
        <v>1038</v>
      </c>
      <c r="AD6723">
        <v>45</v>
      </c>
      <c r="AE6723">
        <v>2</v>
      </c>
      <c r="AF6723">
        <v>6.2</v>
      </c>
      <c r="AG6723">
        <v>3.3</v>
      </c>
      <c r="AH6723">
        <v>400</v>
      </c>
    </row>
    <row r="6724" spans="1:34" hidden="1" x14ac:dyDescent="0.25">
      <c r="A6724" t="s">
        <v>25582</v>
      </c>
      <c r="B6724" t="s">
        <v>25583</v>
      </c>
      <c r="C6724" s="1" t="str">
        <f t="shared" si="1079"/>
        <v>21:0628</v>
      </c>
      <c r="D6724" s="1" t="str">
        <f t="shared" si="1086"/>
        <v>21:0196</v>
      </c>
      <c r="E6724" t="s">
        <v>25584</v>
      </c>
      <c r="F6724" t="s">
        <v>25585</v>
      </c>
      <c r="H6724">
        <v>63.710054800000002</v>
      </c>
      <c r="I6724">
        <v>-138.77450690000001</v>
      </c>
      <c r="J6724" s="1" t="str">
        <f t="shared" si="1087"/>
        <v>NGR bulk stream sediment</v>
      </c>
      <c r="K6724" s="1" t="str">
        <f t="shared" si="1088"/>
        <v>&lt;177 micron (NGR)</v>
      </c>
      <c r="L6724">
        <v>33</v>
      </c>
      <c r="M6724" t="s">
        <v>91</v>
      </c>
      <c r="N6724">
        <v>639</v>
      </c>
      <c r="O6724">
        <v>60</v>
      </c>
      <c r="P6724">
        <v>20</v>
      </c>
      <c r="Q6724">
        <v>8</v>
      </c>
      <c r="R6724">
        <v>19</v>
      </c>
      <c r="S6724">
        <v>7</v>
      </c>
      <c r="T6724">
        <v>0.3</v>
      </c>
      <c r="U6724">
        <v>176</v>
      </c>
      <c r="V6724">
        <v>1.8</v>
      </c>
      <c r="W6724">
        <v>0.2</v>
      </c>
      <c r="X6724">
        <v>2</v>
      </c>
      <c r="Y6724">
        <v>-2</v>
      </c>
      <c r="Z6724">
        <v>30</v>
      </c>
      <c r="AA6724">
        <v>0.5</v>
      </c>
      <c r="AB6724">
        <v>1</v>
      </c>
      <c r="AC6724">
        <v>1009</v>
      </c>
      <c r="AD6724">
        <v>30</v>
      </c>
      <c r="AE6724">
        <v>-2</v>
      </c>
      <c r="AF6724">
        <v>5.2</v>
      </c>
      <c r="AG6724">
        <v>3.8</v>
      </c>
      <c r="AH6724">
        <v>330</v>
      </c>
    </row>
    <row r="6725" spans="1:34" hidden="1" x14ac:dyDescent="0.25">
      <c r="A6725" t="s">
        <v>25586</v>
      </c>
      <c r="B6725" t="s">
        <v>25587</v>
      </c>
      <c r="C6725" s="1" t="str">
        <f t="shared" si="1079"/>
        <v>21:0628</v>
      </c>
      <c r="D6725" s="1" t="str">
        <f>HYPERLINK("http://geochem.nrcan.gc.ca/cdogs/content/svy/svy_e.htm", "")</f>
        <v/>
      </c>
      <c r="G6725" s="1" t="str">
        <f>HYPERLINK("http://geochem.nrcan.gc.ca/cdogs/content/cr_/cr_00077_e.htm", "77")</f>
        <v>77</v>
      </c>
      <c r="J6725" t="s">
        <v>69</v>
      </c>
      <c r="K6725" t="s">
        <v>70</v>
      </c>
      <c r="L6725">
        <v>33</v>
      </c>
      <c r="M6725" t="s">
        <v>71</v>
      </c>
      <c r="N6725">
        <v>640</v>
      </c>
      <c r="O6725">
        <v>129</v>
      </c>
      <c r="P6725">
        <v>58</v>
      </c>
      <c r="Q6725">
        <v>32</v>
      </c>
      <c r="R6725">
        <v>308</v>
      </c>
      <c r="S6725">
        <v>27</v>
      </c>
      <c r="T6725">
        <v>0.4</v>
      </c>
      <c r="U6725">
        <v>570</v>
      </c>
      <c r="V6725">
        <v>3.4</v>
      </c>
      <c r="W6725">
        <v>0.5</v>
      </c>
      <c r="X6725">
        <v>30</v>
      </c>
      <c r="Y6725">
        <v>2</v>
      </c>
      <c r="Z6725">
        <v>61</v>
      </c>
      <c r="AA6725">
        <v>0.8</v>
      </c>
      <c r="AB6725">
        <v>4</v>
      </c>
      <c r="AC6725">
        <v>692</v>
      </c>
      <c r="AD6725">
        <v>30</v>
      </c>
      <c r="AE6725">
        <v>18</v>
      </c>
      <c r="AF6725">
        <v>2.6</v>
      </c>
      <c r="AG6725">
        <v>18.3</v>
      </c>
      <c r="AH6725">
        <v>650</v>
      </c>
    </row>
    <row r="6726" spans="1:34" hidden="1" x14ac:dyDescent="0.25">
      <c r="A6726" t="s">
        <v>25588</v>
      </c>
      <c r="B6726" t="s">
        <v>25589</v>
      </c>
      <c r="C6726" s="1" t="str">
        <f t="shared" ref="C6726:C6789" si="1089">HYPERLINK("http://geochem.nrcan.gc.ca/cdogs/content/bdl/bdl210628_e.htm", "21:0628")</f>
        <v>21:0628</v>
      </c>
      <c r="D6726" s="1" t="str">
        <f t="shared" ref="D6726:D6747" si="1090">HYPERLINK("http://geochem.nrcan.gc.ca/cdogs/content/svy/svy210196_e.htm", "21:0196")</f>
        <v>21:0196</v>
      </c>
      <c r="E6726" t="s">
        <v>25590</v>
      </c>
      <c r="F6726" t="s">
        <v>25591</v>
      </c>
      <c r="H6726">
        <v>63.686130300000002</v>
      </c>
      <c r="I6726">
        <v>-138.75801680000001</v>
      </c>
      <c r="J6726" s="1" t="str">
        <f t="shared" ref="J6726:J6747" si="1091">HYPERLINK("http://geochem.nrcan.gc.ca/cdogs/content/kwd/kwd020030_e.htm", "NGR bulk stream sediment")</f>
        <v>NGR bulk stream sediment</v>
      </c>
      <c r="K6726" s="1" t="str">
        <f t="shared" ref="K6726:K6747" si="1092">HYPERLINK("http://geochem.nrcan.gc.ca/cdogs/content/kwd/kwd080006_e.htm", "&lt;177 micron (NGR)")</f>
        <v>&lt;177 micron (NGR)</v>
      </c>
      <c r="L6726">
        <v>33</v>
      </c>
      <c r="M6726" t="s">
        <v>96</v>
      </c>
      <c r="N6726">
        <v>641</v>
      </c>
      <c r="O6726">
        <v>64</v>
      </c>
      <c r="P6726">
        <v>18</v>
      </c>
      <c r="Q6726">
        <v>8</v>
      </c>
      <c r="R6726">
        <v>17</v>
      </c>
      <c r="S6726">
        <v>6</v>
      </c>
      <c r="T6726">
        <v>-0.2</v>
      </c>
      <c r="U6726">
        <v>220</v>
      </c>
      <c r="V6726">
        <v>1.9</v>
      </c>
      <c r="W6726">
        <v>0.2</v>
      </c>
      <c r="X6726">
        <v>3</v>
      </c>
      <c r="Y6726">
        <v>-2</v>
      </c>
      <c r="Z6726">
        <v>30</v>
      </c>
      <c r="AA6726">
        <v>0.4</v>
      </c>
      <c r="AB6726">
        <v>3</v>
      </c>
      <c r="AC6726">
        <v>1110</v>
      </c>
      <c r="AD6726">
        <v>30</v>
      </c>
      <c r="AE6726">
        <v>-2</v>
      </c>
      <c r="AF6726">
        <v>5.2</v>
      </c>
      <c r="AG6726">
        <v>2.9</v>
      </c>
      <c r="AH6726">
        <v>370</v>
      </c>
    </row>
    <row r="6727" spans="1:34" hidden="1" x14ac:dyDescent="0.25">
      <c r="A6727" t="s">
        <v>25592</v>
      </c>
      <c r="B6727" t="s">
        <v>25593</v>
      </c>
      <c r="C6727" s="1" t="str">
        <f t="shared" si="1089"/>
        <v>21:0628</v>
      </c>
      <c r="D6727" s="1" t="str">
        <f t="shared" si="1090"/>
        <v>21:0196</v>
      </c>
      <c r="E6727" t="s">
        <v>25594</v>
      </c>
      <c r="F6727" t="s">
        <v>25595</v>
      </c>
      <c r="H6727">
        <v>63.6937943</v>
      </c>
      <c r="I6727">
        <v>-138.73195759999999</v>
      </c>
      <c r="J6727" s="1" t="str">
        <f t="shared" si="1091"/>
        <v>NGR bulk stream sediment</v>
      </c>
      <c r="K6727" s="1" t="str">
        <f t="shared" si="1092"/>
        <v>&lt;177 micron (NGR)</v>
      </c>
      <c r="L6727">
        <v>33</v>
      </c>
      <c r="M6727" t="s">
        <v>101</v>
      </c>
      <c r="N6727">
        <v>642</v>
      </c>
      <c r="O6727">
        <v>81</v>
      </c>
      <c r="P6727">
        <v>16</v>
      </c>
      <c r="Q6727">
        <v>12</v>
      </c>
      <c r="R6727">
        <v>20</v>
      </c>
      <c r="S6727">
        <v>7</v>
      </c>
      <c r="T6727">
        <v>-0.2</v>
      </c>
      <c r="U6727">
        <v>380</v>
      </c>
      <c r="V6727">
        <v>2.2999999999999998</v>
      </c>
      <c r="W6727">
        <v>-0.2</v>
      </c>
      <c r="X6727">
        <v>7</v>
      </c>
      <c r="Y6727">
        <v>-2</v>
      </c>
      <c r="Z6727">
        <v>30</v>
      </c>
      <c r="AA6727">
        <v>0.5</v>
      </c>
      <c r="AB6727">
        <v>2</v>
      </c>
      <c r="AC6727">
        <v>1120</v>
      </c>
      <c r="AD6727">
        <v>30</v>
      </c>
      <c r="AE6727">
        <v>-2</v>
      </c>
      <c r="AF6727">
        <v>5.2</v>
      </c>
      <c r="AG6727">
        <v>2.7</v>
      </c>
      <c r="AH6727">
        <v>420</v>
      </c>
    </row>
    <row r="6728" spans="1:34" hidden="1" x14ac:dyDescent="0.25">
      <c r="A6728" t="s">
        <v>25596</v>
      </c>
      <c r="B6728" t="s">
        <v>25597</v>
      </c>
      <c r="C6728" s="1" t="str">
        <f t="shared" si="1089"/>
        <v>21:0628</v>
      </c>
      <c r="D6728" s="1" t="str">
        <f t="shared" si="1090"/>
        <v>21:0196</v>
      </c>
      <c r="E6728" t="s">
        <v>25598</v>
      </c>
      <c r="F6728" t="s">
        <v>25599</v>
      </c>
      <c r="H6728">
        <v>63.665545700000003</v>
      </c>
      <c r="I6728">
        <v>-138.6997097</v>
      </c>
      <c r="J6728" s="1" t="str">
        <f t="shared" si="1091"/>
        <v>NGR bulk stream sediment</v>
      </c>
      <c r="K6728" s="1" t="str">
        <f t="shared" si="1092"/>
        <v>&lt;177 micron (NGR)</v>
      </c>
      <c r="L6728">
        <v>33</v>
      </c>
      <c r="M6728" t="s">
        <v>106</v>
      </c>
      <c r="N6728">
        <v>643</v>
      </c>
      <c r="O6728">
        <v>95</v>
      </c>
      <c r="P6728">
        <v>16</v>
      </c>
      <c r="Q6728">
        <v>9</v>
      </c>
      <c r="R6728">
        <v>17</v>
      </c>
      <c r="S6728">
        <v>10</v>
      </c>
      <c r="T6728">
        <v>0.3</v>
      </c>
      <c r="U6728">
        <v>2000</v>
      </c>
      <c r="V6728">
        <v>2.7</v>
      </c>
      <c r="W6728">
        <v>0.5</v>
      </c>
      <c r="X6728">
        <v>6</v>
      </c>
      <c r="Y6728">
        <v>-2</v>
      </c>
      <c r="Z6728">
        <v>26</v>
      </c>
      <c r="AA6728">
        <v>0.3</v>
      </c>
      <c r="AB6728">
        <v>-1</v>
      </c>
      <c r="AC6728">
        <v>1031</v>
      </c>
      <c r="AD6728">
        <v>70</v>
      </c>
      <c r="AE6728">
        <v>2</v>
      </c>
      <c r="AF6728">
        <v>5</v>
      </c>
      <c r="AG6728">
        <v>5.3</v>
      </c>
      <c r="AH6728">
        <v>330</v>
      </c>
    </row>
    <row r="6729" spans="1:34" hidden="1" x14ac:dyDescent="0.25">
      <c r="A6729" t="s">
        <v>25600</v>
      </c>
      <c r="B6729" t="s">
        <v>25601</v>
      </c>
      <c r="C6729" s="1" t="str">
        <f t="shared" si="1089"/>
        <v>21:0628</v>
      </c>
      <c r="D6729" s="1" t="str">
        <f t="shared" si="1090"/>
        <v>21:0196</v>
      </c>
      <c r="E6729" t="s">
        <v>25602</v>
      </c>
      <c r="F6729" t="s">
        <v>25603</v>
      </c>
      <c r="H6729">
        <v>63.651868399999998</v>
      </c>
      <c r="I6729">
        <v>-138.62767779999999</v>
      </c>
      <c r="J6729" s="1" t="str">
        <f t="shared" si="1091"/>
        <v>NGR bulk stream sediment</v>
      </c>
      <c r="K6729" s="1" t="str">
        <f t="shared" si="1092"/>
        <v>&lt;177 micron (NGR)</v>
      </c>
      <c r="L6729">
        <v>33</v>
      </c>
      <c r="M6729" t="s">
        <v>111</v>
      </c>
      <c r="N6729">
        <v>644</v>
      </c>
      <c r="O6729">
        <v>81</v>
      </c>
      <c r="P6729">
        <v>18</v>
      </c>
      <c r="Q6729">
        <v>10</v>
      </c>
      <c r="R6729">
        <v>20</v>
      </c>
      <c r="S6729">
        <v>9</v>
      </c>
      <c r="T6729">
        <v>0.4</v>
      </c>
      <c r="U6729">
        <v>1300</v>
      </c>
      <c r="V6729">
        <v>2.4</v>
      </c>
      <c r="W6729">
        <v>0.4</v>
      </c>
      <c r="X6729">
        <v>4</v>
      </c>
      <c r="Y6729">
        <v>-2</v>
      </c>
      <c r="Z6729">
        <v>29</v>
      </c>
      <c r="AA6729">
        <v>0.3</v>
      </c>
      <c r="AB6729">
        <v>3</v>
      </c>
      <c r="AC6729">
        <v>968</v>
      </c>
      <c r="AD6729">
        <v>45</v>
      </c>
      <c r="AE6729">
        <v>4</v>
      </c>
      <c r="AF6729">
        <v>8.6</v>
      </c>
      <c r="AG6729">
        <v>2.9</v>
      </c>
      <c r="AH6729">
        <v>260</v>
      </c>
    </row>
    <row r="6730" spans="1:34" hidden="1" x14ac:dyDescent="0.25">
      <c r="A6730" t="s">
        <v>25604</v>
      </c>
      <c r="B6730" t="s">
        <v>25605</v>
      </c>
      <c r="C6730" s="1" t="str">
        <f t="shared" si="1089"/>
        <v>21:0628</v>
      </c>
      <c r="D6730" s="1" t="str">
        <f t="shared" si="1090"/>
        <v>21:0196</v>
      </c>
      <c r="E6730" t="s">
        <v>25606</v>
      </c>
      <c r="F6730" t="s">
        <v>25607</v>
      </c>
      <c r="H6730">
        <v>63.6121275</v>
      </c>
      <c r="I6730">
        <v>-138.59529789999999</v>
      </c>
      <c r="J6730" s="1" t="str">
        <f t="shared" si="1091"/>
        <v>NGR bulk stream sediment</v>
      </c>
      <c r="K6730" s="1" t="str">
        <f t="shared" si="1092"/>
        <v>&lt;177 micron (NGR)</v>
      </c>
      <c r="L6730">
        <v>33</v>
      </c>
      <c r="M6730" t="s">
        <v>116</v>
      </c>
      <c r="N6730">
        <v>645</v>
      </c>
      <c r="O6730">
        <v>49</v>
      </c>
      <c r="P6730">
        <v>11</v>
      </c>
      <c r="Q6730">
        <v>7</v>
      </c>
      <c r="R6730">
        <v>13</v>
      </c>
      <c r="S6730">
        <v>4</v>
      </c>
      <c r="T6730">
        <v>0.3</v>
      </c>
      <c r="U6730">
        <v>140</v>
      </c>
      <c r="V6730">
        <v>1.65</v>
      </c>
      <c r="W6730">
        <v>-0.2</v>
      </c>
      <c r="X6730">
        <v>3</v>
      </c>
      <c r="Y6730">
        <v>-2</v>
      </c>
      <c r="Z6730">
        <v>23</v>
      </c>
      <c r="AA6730">
        <v>0.5</v>
      </c>
      <c r="AB6730">
        <v>2</v>
      </c>
      <c r="AC6730">
        <v>1073</v>
      </c>
      <c r="AD6730">
        <v>30</v>
      </c>
      <c r="AE6730">
        <v>2</v>
      </c>
      <c r="AF6730">
        <v>5.2</v>
      </c>
      <c r="AG6730">
        <v>4.0999999999999996</v>
      </c>
      <c r="AH6730">
        <v>300</v>
      </c>
    </row>
    <row r="6731" spans="1:34" hidden="1" x14ac:dyDescent="0.25">
      <c r="A6731" t="s">
        <v>25608</v>
      </c>
      <c r="B6731" t="s">
        <v>25609</v>
      </c>
      <c r="C6731" s="1" t="str">
        <f t="shared" si="1089"/>
        <v>21:0628</v>
      </c>
      <c r="D6731" s="1" t="str">
        <f t="shared" si="1090"/>
        <v>21:0196</v>
      </c>
      <c r="E6731" t="s">
        <v>25610</v>
      </c>
      <c r="F6731" t="s">
        <v>25611</v>
      </c>
      <c r="H6731">
        <v>63.622487</v>
      </c>
      <c r="I6731">
        <v>-138.53364769999999</v>
      </c>
      <c r="J6731" s="1" t="str">
        <f t="shared" si="1091"/>
        <v>NGR bulk stream sediment</v>
      </c>
      <c r="K6731" s="1" t="str">
        <f t="shared" si="1092"/>
        <v>&lt;177 micron (NGR)</v>
      </c>
      <c r="L6731">
        <v>33</v>
      </c>
      <c r="M6731" t="s">
        <v>121</v>
      </c>
      <c r="N6731">
        <v>646</v>
      </c>
      <c r="O6731">
        <v>82</v>
      </c>
      <c r="P6731">
        <v>20</v>
      </c>
      <c r="Q6731">
        <v>9</v>
      </c>
      <c r="R6731">
        <v>20</v>
      </c>
      <c r="S6731">
        <v>9</v>
      </c>
      <c r="T6731">
        <v>-0.2</v>
      </c>
      <c r="U6731">
        <v>75</v>
      </c>
      <c r="V6731">
        <v>2.4</v>
      </c>
      <c r="W6731">
        <v>0.5</v>
      </c>
      <c r="X6731">
        <v>4</v>
      </c>
      <c r="Y6731">
        <v>-2</v>
      </c>
      <c r="Z6731">
        <v>32</v>
      </c>
      <c r="AA6731">
        <v>0.8</v>
      </c>
      <c r="AB6731">
        <v>4</v>
      </c>
      <c r="AC6731">
        <v>875</v>
      </c>
      <c r="AD6731">
        <v>45</v>
      </c>
      <c r="AE6731">
        <v>-2</v>
      </c>
      <c r="AF6731">
        <v>8.8000000000000007</v>
      </c>
      <c r="AG6731">
        <v>4.5</v>
      </c>
      <c r="AH6731">
        <v>370</v>
      </c>
    </row>
    <row r="6732" spans="1:34" hidden="1" x14ac:dyDescent="0.25">
      <c r="A6732" t="s">
        <v>25612</v>
      </c>
      <c r="B6732" t="s">
        <v>25613</v>
      </c>
      <c r="C6732" s="1" t="str">
        <f t="shared" si="1089"/>
        <v>21:0628</v>
      </c>
      <c r="D6732" s="1" t="str">
        <f t="shared" si="1090"/>
        <v>21:0196</v>
      </c>
      <c r="E6732" t="s">
        <v>25614</v>
      </c>
      <c r="F6732" t="s">
        <v>25615</v>
      </c>
      <c r="H6732">
        <v>63.105925999999997</v>
      </c>
      <c r="I6732">
        <v>-139.25863290000001</v>
      </c>
      <c r="J6732" s="1" t="str">
        <f t="shared" si="1091"/>
        <v>NGR bulk stream sediment</v>
      </c>
      <c r="K6732" s="1" t="str">
        <f t="shared" si="1092"/>
        <v>&lt;177 micron (NGR)</v>
      </c>
      <c r="L6732">
        <v>33</v>
      </c>
      <c r="M6732" t="s">
        <v>126</v>
      </c>
      <c r="N6732">
        <v>647</v>
      </c>
      <c r="O6732">
        <v>100</v>
      </c>
      <c r="P6732">
        <v>30</v>
      </c>
      <c r="Q6732">
        <v>11</v>
      </c>
      <c r="R6732">
        <v>16</v>
      </c>
      <c r="S6732">
        <v>9</v>
      </c>
      <c r="T6732">
        <v>0.4</v>
      </c>
      <c r="U6732">
        <v>400</v>
      </c>
      <c r="V6732">
        <v>2.6</v>
      </c>
      <c r="W6732">
        <v>0.4</v>
      </c>
      <c r="X6732">
        <v>8</v>
      </c>
      <c r="Y6732">
        <v>-2</v>
      </c>
      <c r="Z6732">
        <v>42</v>
      </c>
      <c r="AA6732">
        <v>0.3</v>
      </c>
      <c r="AB6732">
        <v>3</v>
      </c>
      <c r="AC6732">
        <v>743</v>
      </c>
      <c r="AD6732">
        <v>50</v>
      </c>
      <c r="AE6732">
        <v>-2</v>
      </c>
      <c r="AF6732">
        <v>10</v>
      </c>
      <c r="AG6732">
        <v>4</v>
      </c>
      <c r="AH6732">
        <v>260</v>
      </c>
    </row>
    <row r="6733" spans="1:34" hidden="1" x14ac:dyDescent="0.25">
      <c r="A6733" t="s">
        <v>25616</v>
      </c>
      <c r="B6733" t="s">
        <v>25617</v>
      </c>
      <c r="C6733" s="1" t="str">
        <f t="shared" si="1089"/>
        <v>21:0628</v>
      </c>
      <c r="D6733" s="1" t="str">
        <f t="shared" si="1090"/>
        <v>21:0196</v>
      </c>
      <c r="E6733" t="s">
        <v>25618</v>
      </c>
      <c r="F6733" t="s">
        <v>25619</v>
      </c>
      <c r="H6733">
        <v>63.622234800000001</v>
      </c>
      <c r="I6733">
        <v>-138.46796860000001</v>
      </c>
      <c r="J6733" s="1" t="str">
        <f t="shared" si="1091"/>
        <v>NGR bulk stream sediment</v>
      </c>
      <c r="K6733" s="1" t="str">
        <f t="shared" si="1092"/>
        <v>&lt;177 micron (NGR)</v>
      </c>
      <c r="L6733">
        <v>33</v>
      </c>
      <c r="M6733" t="s">
        <v>131</v>
      </c>
      <c r="N6733">
        <v>648</v>
      </c>
      <c r="O6733">
        <v>80</v>
      </c>
      <c r="P6733">
        <v>22</v>
      </c>
      <c r="Q6733">
        <v>12</v>
      </c>
      <c r="R6733">
        <v>17</v>
      </c>
      <c r="S6733">
        <v>10</v>
      </c>
      <c r="T6733">
        <v>-0.2</v>
      </c>
      <c r="U6733">
        <v>680</v>
      </c>
      <c r="V6733">
        <v>2.4</v>
      </c>
      <c r="W6733">
        <v>-0.2</v>
      </c>
      <c r="X6733">
        <v>6</v>
      </c>
      <c r="Y6733">
        <v>-2</v>
      </c>
      <c r="Z6733">
        <v>31</v>
      </c>
      <c r="AA6733">
        <v>0.5</v>
      </c>
      <c r="AB6733">
        <v>-1</v>
      </c>
      <c r="AC6733">
        <v>955</v>
      </c>
      <c r="AD6733">
        <v>50</v>
      </c>
      <c r="AE6733">
        <v>-2</v>
      </c>
      <c r="AF6733">
        <v>16.399999999999999</v>
      </c>
      <c r="AG6733">
        <v>3.5</v>
      </c>
      <c r="AH6733">
        <v>265</v>
      </c>
    </row>
    <row r="6734" spans="1:34" hidden="1" x14ac:dyDescent="0.25">
      <c r="A6734" t="s">
        <v>25620</v>
      </c>
      <c r="B6734" t="s">
        <v>25621</v>
      </c>
      <c r="C6734" s="1" t="str">
        <f t="shared" si="1089"/>
        <v>21:0628</v>
      </c>
      <c r="D6734" s="1" t="str">
        <f t="shared" si="1090"/>
        <v>21:0196</v>
      </c>
      <c r="E6734" t="s">
        <v>25622</v>
      </c>
      <c r="F6734" t="s">
        <v>25623</v>
      </c>
      <c r="H6734">
        <v>63.631942899999999</v>
      </c>
      <c r="I6734">
        <v>-138.41048559999999</v>
      </c>
      <c r="J6734" s="1" t="str">
        <f t="shared" si="1091"/>
        <v>NGR bulk stream sediment</v>
      </c>
      <c r="K6734" s="1" t="str">
        <f t="shared" si="1092"/>
        <v>&lt;177 micron (NGR)</v>
      </c>
      <c r="L6734">
        <v>34</v>
      </c>
      <c r="M6734" t="s">
        <v>38</v>
      </c>
      <c r="N6734">
        <v>649</v>
      </c>
      <c r="O6734">
        <v>55</v>
      </c>
      <c r="P6734">
        <v>20</v>
      </c>
      <c r="Q6734">
        <v>9</v>
      </c>
      <c r="R6734">
        <v>18</v>
      </c>
      <c r="S6734">
        <v>7</v>
      </c>
      <c r="T6734">
        <v>0.2</v>
      </c>
      <c r="U6734">
        <v>240</v>
      </c>
      <c r="V6734">
        <v>1.8</v>
      </c>
      <c r="W6734">
        <v>-0.2</v>
      </c>
      <c r="X6734">
        <v>4</v>
      </c>
      <c r="Y6734">
        <v>-2</v>
      </c>
      <c r="Z6734">
        <v>29</v>
      </c>
      <c r="AA6734">
        <v>0.4</v>
      </c>
      <c r="AB6734">
        <v>2</v>
      </c>
      <c r="AC6734">
        <v>945</v>
      </c>
      <c r="AD6734">
        <v>25</v>
      </c>
      <c r="AE6734">
        <v>-2</v>
      </c>
      <c r="AF6734">
        <v>3</v>
      </c>
      <c r="AG6734">
        <v>3.5</v>
      </c>
      <c r="AH6734">
        <v>350</v>
      </c>
    </row>
    <row r="6735" spans="1:34" hidden="1" x14ac:dyDescent="0.25">
      <c r="A6735" t="s">
        <v>25624</v>
      </c>
      <c r="B6735" t="s">
        <v>25625</v>
      </c>
      <c r="C6735" s="1" t="str">
        <f t="shared" si="1089"/>
        <v>21:0628</v>
      </c>
      <c r="D6735" s="1" t="str">
        <f t="shared" si="1090"/>
        <v>21:0196</v>
      </c>
      <c r="E6735" t="s">
        <v>25622</v>
      </c>
      <c r="F6735" t="s">
        <v>25626</v>
      </c>
      <c r="H6735">
        <v>63.631942899999999</v>
      </c>
      <c r="I6735">
        <v>-138.41048559999999</v>
      </c>
      <c r="J6735" s="1" t="str">
        <f t="shared" si="1091"/>
        <v>NGR bulk stream sediment</v>
      </c>
      <c r="K6735" s="1" t="str">
        <f t="shared" si="1092"/>
        <v>&lt;177 micron (NGR)</v>
      </c>
      <c r="L6735">
        <v>34</v>
      </c>
      <c r="M6735" t="s">
        <v>47</v>
      </c>
      <c r="N6735">
        <v>650</v>
      </c>
      <c r="O6735">
        <v>55</v>
      </c>
      <c r="P6735">
        <v>19</v>
      </c>
      <c r="Q6735">
        <v>9</v>
      </c>
      <c r="R6735">
        <v>17</v>
      </c>
      <c r="S6735">
        <v>7</v>
      </c>
      <c r="T6735">
        <v>0.2</v>
      </c>
      <c r="U6735">
        <v>230</v>
      </c>
      <c r="V6735">
        <v>1.8</v>
      </c>
      <c r="W6735">
        <v>0.2</v>
      </c>
      <c r="X6735">
        <v>3</v>
      </c>
      <c r="Y6735">
        <v>-2</v>
      </c>
      <c r="Z6735">
        <v>30</v>
      </c>
      <c r="AA6735">
        <v>0.5</v>
      </c>
      <c r="AB6735">
        <v>5</v>
      </c>
      <c r="AC6735">
        <v>1007</v>
      </c>
      <c r="AD6735">
        <v>25</v>
      </c>
      <c r="AE6735">
        <v>-2</v>
      </c>
      <c r="AF6735">
        <v>3.1</v>
      </c>
      <c r="AG6735">
        <v>3.8</v>
      </c>
      <c r="AH6735">
        <v>430</v>
      </c>
    </row>
    <row r="6736" spans="1:34" hidden="1" x14ac:dyDescent="0.25">
      <c r="A6736" t="s">
        <v>25627</v>
      </c>
      <c r="B6736" t="s">
        <v>25628</v>
      </c>
      <c r="C6736" s="1" t="str">
        <f t="shared" si="1089"/>
        <v>21:0628</v>
      </c>
      <c r="D6736" s="1" t="str">
        <f t="shared" si="1090"/>
        <v>21:0196</v>
      </c>
      <c r="E6736" t="s">
        <v>25622</v>
      </c>
      <c r="F6736" t="s">
        <v>25629</v>
      </c>
      <c r="H6736">
        <v>63.631942899999999</v>
      </c>
      <c r="I6736">
        <v>-138.41048559999999</v>
      </c>
      <c r="J6736" s="1" t="str">
        <f t="shared" si="1091"/>
        <v>NGR bulk stream sediment</v>
      </c>
      <c r="K6736" s="1" t="str">
        <f t="shared" si="1092"/>
        <v>&lt;177 micron (NGR)</v>
      </c>
      <c r="L6736">
        <v>34</v>
      </c>
      <c r="M6736" t="s">
        <v>51</v>
      </c>
      <c r="N6736">
        <v>651</v>
      </c>
      <c r="O6736">
        <v>55</v>
      </c>
      <c r="P6736">
        <v>18</v>
      </c>
      <c r="Q6736">
        <v>7</v>
      </c>
      <c r="R6736">
        <v>17</v>
      </c>
      <c r="S6736">
        <v>7</v>
      </c>
      <c r="T6736">
        <v>0.2</v>
      </c>
      <c r="U6736">
        <v>220</v>
      </c>
      <c r="V6736">
        <v>1.8</v>
      </c>
      <c r="W6736">
        <v>-0.2</v>
      </c>
      <c r="X6736">
        <v>5</v>
      </c>
      <c r="Y6736">
        <v>-2</v>
      </c>
      <c r="Z6736">
        <v>32</v>
      </c>
      <c r="AA6736">
        <v>0.5</v>
      </c>
      <c r="AB6736">
        <v>6</v>
      </c>
      <c r="AC6736">
        <v>959</v>
      </c>
      <c r="AD6736">
        <v>25</v>
      </c>
      <c r="AE6736">
        <v>-2</v>
      </c>
      <c r="AF6736">
        <v>2.4</v>
      </c>
      <c r="AG6736">
        <v>3</v>
      </c>
      <c r="AH6736">
        <v>400</v>
      </c>
    </row>
    <row r="6737" spans="1:34" hidden="1" x14ac:dyDescent="0.25">
      <c r="A6737" t="s">
        <v>25630</v>
      </c>
      <c r="B6737" t="s">
        <v>25631</v>
      </c>
      <c r="C6737" s="1" t="str">
        <f t="shared" si="1089"/>
        <v>21:0628</v>
      </c>
      <c r="D6737" s="1" t="str">
        <f t="shared" si="1090"/>
        <v>21:0196</v>
      </c>
      <c r="E6737" t="s">
        <v>25632</v>
      </c>
      <c r="F6737" t="s">
        <v>25633</v>
      </c>
      <c r="H6737">
        <v>63.646110999999998</v>
      </c>
      <c r="I6737">
        <v>-138.36383939999999</v>
      </c>
      <c r="J6737" s="1" t="str">
        <f t="shared" si="1091"/>
        <v>NGR bulk stream sediment</v>
      </c>
      <c r="K6737" s="1" t="str">
        <f t="shared" si="1092"/>
        <v>&lt;177 micron (NGR)</v>
      </c>
      <c r="L6737">
        <v>34</v>
      </c>
      <c r="M6737" t="s">
        <v>43</v>
      </c>
      <c r="N6737">
        <v>652</v>
      </c>
      <c r="O6737">
        <v>56</v>
      </c>
      <c r="P6737">
        <v>15</v>
      </c>
      <c r="Q6737">
        <v>6</v>
      </c>
      <c r="R6737">
        <v>18</v>
      </c>
      <c r="S6737">
        <v>6</v>
      </c>
      <c r="T6737">
        <v>0.4</v>
      </c>
      <c r="U6737">
        <v>210</v>
      </c>
      <c r="V6737">
        <v>1.8</v>
      </c>
      <c r="W6737">
        <v>0.2</v>
      </c>
      <c r="X6737">
        <v>3</v>
      </c>
      <c r="Y6737">
        <v>-2</v>
      </c>
      <c r="Z6737">
        <v>28</v>
      </c>
      <c r="AA6737">
        <v>0.3</v>
      </c>
      <c r="AB6737">
        <v>2</v>
      </c>
      <c r="AC6737">
        <v>870</v>
      </c>
      <c r="AD6737">
        <v>30</v>
      </c>
      <c r="AE6737">
        <v>2</v>
      </c>
      <c r="AF6737">
        <v>3</v>
      </c>
      <c r="AG6737">
        <v>3.3</v>
      </c>
      <c r="AH6737">
        <v>370</v>
      </c>
    </row>
    <row r="6738" spans="1:34" hidden="1" x14ac:dyDescent="0.25">
      <c r="A6738" t="s">
        <v>25634</v>
      </c>
      <c r="B6738" t="s">
        <v>25635</v>
      </c>
      <c r="C6738" s="1" t="str">
        <f t="shared" si="1089"/>
        <v>21:0628</v>
      </c>
      <c r="D6738" s="1" t="str">
        <f t="shared" si="1090"/>
        <v>21:0196</v>
      </c>
      <c r="E6738" t="s">
        <v>25636</v>
      </c>
      <c r="F6738" t="s">
        <v>25637</v>
      </c>
      <c r="H6738">
        <v>63.620788300000001</v>
      </c>
      <c r="I6738">
        <v>-138.31584470000001</v>
      </c>
      <c r="J6738" s="1" t="str">
        <f t="shared" si="1091"/>
        <v>NGR bulk stream sediment</v>
      </c>
      <c r="K6738" s="1" t="str">
        <f t="shared" si="1092"/>
        <v>&lt;177 micron (NGR)</v>
      </c>
      <c r="L6738">
        <v>34</v>
      </c>
      <c r="M6738" t="s">
        <v>56</v>
      </c>
      <c r="N6738">
        <v>653</v>
      </c>
      <c r="O6738">
        <v>66</v>
      </c>
      <c r="P6738">
        <v>22</v>
      </c>
      <c r="Q6738">
        <v>13</v>
      </c>
      <c r="R6738">
        <v>19</v>
      </c>
      <c r="S6738">
        <v>8</v>
      </c>
      <c r="T6738">
        <v>0.2</v>
      </c>
      <c r="U6738">
        <v>400</v>
      </c>
      <c r="V6738">
        <v>2.2000000000000002</v>
      </c>
      <c r="W6738">
        <v>0.3</v>
      </c>
      <c r="X6738">
        <v>6</v>
      </c>
      <c r="Y6738">
        <v>-2</v>
      </c>
      <c r="Z6738">
        <v>34</v>
      </c>
      <c r="AA6738">
        <v>0.5</v>
      </c>
      <c r="AB6738">
        <v>4</v>
      </c>
      <c r="AC6738">
        <v>1037</v>
      </c>
      <c r="AD6738">
        <v>30</v>
      </c>
      <c r="AE6738">
        <v>2</v>
      </c>
      <c r="AF6738">
        <v>6.6</v>
      </c>
      <c r="AG6738">
        <v>3</v>
      </c>
      <c r="AH6738">
        <v>420</v>
      </c>
    </row>
    <row r="6739" spans="1:34" hidden="1" x14ac:dyDescent="0.25">
      <c r="A6739" t="s">
        <v>25638</v>
      </c>
      <c r="B6739" t="s">
        <v>25639</v>
      </c>
      <c r="C6739" s="1" t="str">
        <f t="shared" si="1089"/>
        <v>21:0628</v>
      </c>
      <c r="D6739" s="1" t="str">
        <f t="shared" si="1090"/>
        <v>21:0196</v>
      </c>
      <c r="E6739" t="s">
        <v>25640</v>
      </c>
      <c r="F6739" t="s">
        <v>25641</v>
      </c>
      <c r="H6739">
        <v>63.6113632</v>
      </c>
      <c r="I6739">
        <v>-138.3079156</v>
      </c>
      <c r="J6739" s="1" t="str">
        <f t="shared" si="1091"/>
        <v>NGR bulk stream sediment</v>
      </c>
      <c r="K6739" s="1" t="str">
        <f t="shared" si="1092"/>
        <v>&lt;177 micron (NGR)</v>
      </c>
      <c r="L6739">
        <v>34</v>
      </c>
      <c r="M6739" t="s">
        <v>61</v>
      </c>
      <c r="N6739">
        <v>654</v>
      </c>
      <c r="O6739">
        <v>67</v>
      </c>
      <c r="P6739">
        <v>19</v>
      </c>
      <c r="Q6739">
        <v>7</v>
      </c>
      <c r="R6739">
        <v>19</v>
      </c>
      <c r="S6739">
        <v>7</v>
      </c>
      <c r="T6739">
        <v>0.2</v>
      </c>
      <c r="U6739">
        <v>210</v>
      </c>
      <c r="V6739">
        <v>1.7</v>
      </c>
      <c r="W6739">
        <v>0.2</v>
      </c>
      <c r="X6739">
        <v>3</v>
      </c>
      <c r="Y6739">
        <v>-2</v>
      </c>
      <c r="Z6739">
        <v>33</v>
      </c>
      <c r="AA6739">
        <v>0.3</v>
      </c>
      <c r="AB6739">
        <v>4</v>
      </c>
      <c r="AC6739">
        <v>925</v>
      </c>
      <c r="AD6739">
        <v>25</v>
      </c>
      <c r="AE6739">
        <v>-2</v>
      </c>
      <c r="AF6739">
        <v>3</v>
      </c>
      <c r="AG6739">
        <v>2.8</v>
      </c>
      <c r="AH6739">
        <v>290</v>
      </c>
    </row>
    <row r="6740" spans="1:34" hidden="1" x14ac:dyDescent="0.25">
      <c r="A6740" t="s">
        <v>25642</v>
      </c>
      <c r="B6740" t="s">
        <v>25643</v>
      </c>
      <c r="C6740" s="1" t="str">
        <f t="shared" si="1089"/>
        <v>21:0628</v>
      </c>
      <c r="D6740" s="1" t="str">
        <f t="shared" si="1090"/>
        <v>21:0196</v>
      </c>
      <c r="E6740" t="s">
        <v>25644</v>
      </c>
      <c r="F6740" t="s">
        <v>25645</v>
      </c>
      <c r="H6740">
        <v>63.594095099999997</v>
      </c>
      <c r="I6740">
        <v>-138.2576182</v>
      </c>
      <c r="J6740" s="1" t="str">
        <f t="shared" si="1091"/>
        <v>NGR bulk stream sediment</v>
      </c>
      <c r="K6740" s="1" t="str">
        <f t="shared" si="1092"/>
        <v>&lt;177 micron (NGR)</v>
      </c>
      <c r="L6740">
        <v>34</v>
      </c>
      <c r="M6740" t="s">
        <v>66</v>
      </c>
      <c r="N6740">
        <v>655</v>
      </c>
      <c r="O6740">
        <v>72</v>
      </c>
      <c r="P6740">
        <v>19</v>
      </c>
      <c r="Q6740">
        <v>7</v>
      </c>
      <c r="R6740">
        <v>20</v>
      </c>
      <c r="S6740">
        <v>9</v>
      </c>
      <c r="T6740">
        <v>0.3</v>
      </c>
      <c r="U6740">
        <v>450</v>
      </c>
      <c r="V6740">
        <v>1.8</v>
      </c>
      <c r="W6740">
        <v>0.3</v>
      </c>
      <c r="X6740">
        <v>3</v>
      </c>
      <c r="Y6740">
        <v>-2</v>
      </c>
      <c r="Z6740">
        <v>36</v>
      </c>
      <c r="AA6740">
        <v>0.2</v>
      </c>
      <c r="AB6740">
        <v>3</v>
      </c>
      <c r="AC6740">
        <v>850</v>
      </c>
      <c r="AD6740">
        <v>25</v>
      </c>
      <c r="AE6740">
        <v>-2</v>
      </c>
      <c r="AF6740">
        <v>3</v>
      </c>
      <c r="AG6740">
        <v>3.5</v>
      </c>
      <c r="AH6740">
        <v>370</v>
      </c>
    </row>
    <row r="6741" spans="1:34" hidden="1" x14ac:dyDescent="0.25">
      <c r="A6741" t="s">
        <v>25646</v>
      </c>
      <c r="B6741" t="s">
        <v>25647</v>
      </c>
      <c r="C6741" s="1" t="str">
        <f t="shared" si="1089"/>
        <v>21:0628</v>
      </c>
      <c r="D6741" s="1" t="str">
        <f t="shared" si="1090"/>
        <v>21:0196</v>
      </c>
      <c r="E6741" t="s">
        <v>25648</v>
      </c>
      <c r="F6741" t="s">
        <v>25649</v>
      </c>
      <c r="H6741">
        <v>63.596282000000002</v>
      </c>
      <c r="I6741">
        <v>-138.2288077</v>
      </c>
      <c r="J6741" s="1" t="str">
        <f t="shared" si="1091"/>
        <v>NGR bulk stream sediment</v>
      </c>
      <c r="K6741" s="1" t="str">
        <f t="shared" si="1092"/>
        <v>&lt;177 micron (NGR)</v>
      </c>
      <c r="L6741">
        <v>34</v>
      </c>
      <c r="M6741" t="s">
        <v>76</v>
      </c>
      <c r="N6741">
        <v>656</v>
      </c>
      <c r="O6741">
        <v>78</v>
      </c>
      <c r="P6741">
        <v>28</v>
      </c>
      <c r="Q6741">
        <v>9</v>
      </c>
      <c r="R6741">
        <v>21</v>
      </c>
      <c r="S6741">
        <v>8</v>
      </c>
      <c r="T6741">
        <v>0.3</v>
      </c>
      <c r="U6741">
        <v>295</v>
      </c>
      <c r="V6741">
        <v>1.8</v>
      </c>
      <c r="W6741">
        <v>0.6</v>
      </c>
      <c r="X6741">
        <v>2</v>
      </c>
      <c r="Y6741">
        <v>-2</v>
      </c>
      <c r="Z6741">
        <v>46</v>
      </c>
      <c r="AA6741">
        <v>-0.2</v>
      </c>
      <c r="AB6741">
        <v>-1</v>
      </c>
      <c r="AC6741">
        <v>949</v>
      </c>
      <c r="AD6741">
        <v>25</v>
      </c>
      <c r="AE6741">
        <v>-2</v>
      </c>
      <c r="AF6741">
        <v>4.8</v>
      </c>
      <c r="AG6741">
        <v>3.5</v>
      </c>
      <c r="AH6741">
        <v>220</v>
      </c>
    </row>
    <row r="6742" spans="1:34" hidden="1" x14ac:dyDescent="0.25">
      <c r="A6742" t="s">
        <v>25650</v>
      </c>
      <c r="B6742" t="s">
        <v>25651</v>
      </c>
      <c r="C6742" s="1" t="str">
        <f t="shared" si="1089"/>
        <v>21:0628</v>
      </c>
      <c r="D6742" s="1" t="str">
        <f t="shared" si="1090"/>
        <v>21:0196</v>
      </c>
      <c r="E6742" t="s">
        <v>25652</v>
      </c>
      <c r="F6742" t="s">
        <v>25653</v>
      </c>
      <c r="H6742">
        <v>63.606550800000001</v>
      </c>
      <c r="I6742">
        <v>-138.05879530000001</v>
      </c>
      <c r="J6742" s="1" t="str">
        <f t="shared" si="1091"/>
        <v>NGR bulk stream sediment</v>
      </c>
      <c r="K6742" s="1" t="str">
        <f t="shared" si="1092"/>
        <v>&lt;177 micron (NGR)</v>
      </c>
      <c r="L6742">
        <v>34</v>
      </c>
      <c r="M6742" t="s">
        <v>81</v>
      </c>
      <c r="N6742">
        <v>657</v>
      </c>
      <c r="O6742">
        <v>58</v>
      </c>
      <c r="P6742">
        <v>16</v>
      </c>
      <c r="Q6742">
        <v>8</v>
      </c>
      <c r="R6742">
        <v>22</v>
      </c>
      <c r="S6742">
        <v>5</v>
      </c>
      <c r="T6742">
        <v>0.2</v>
      </c>
      <c r="U6742">
        <v>180</v>
      </c>
      <c r="V6742">
        <v>1.6</v>
      </c>
      <c r="W6742">
        <v>0.3</v>
      </c>
      <c r="X6742">
        <v>2</v>
      </c>
      <c r="Y6742">
        <v>-2</v>
      </c>
      <c r="Z6742">
        <v>32</v>
      </c>
      <c r="AA6742">
        <v>0.3</v>
      </c>
      <c r="AB6742">
        <v>2</v>
      </c>
      <c r="AC6742">
        <v>826</v>
      </c>
      <c r="AD6742">
        <v>15</v>
      </c>
      <c r="AE6742">
        <v>-2</v>
      </c>
      <c r="AF6742">
        <v>3.8</v>
      </c>
      <c r="AG6742">
        <v>4.0999999999999996</v>
      </c>
      <c r="AH6742">
        <v>400</v>
      </c>
    </row>
    <row r="6743" spans="1:34" hidden="1" x14ac:dyDescent="0.25">
      <c r="A6743" t="s">
        <v>25654</v>
      </c>
      <c r="B6743" t="s">
        <v>25655</v>
      </c>
      <c r="C6743" s="1" t="str">
        <f t="shared" si="1089"/>
        <v>21:0628</v>
      </c>
      <c r="D6743" s="1" t="str">
        <f t="shared" si="1090"/>
        <v>21:0196</v>
      </c>
      <c r="E6743" t="s">
        <v>25656</v>
      </c>
      <c r="F6743" t="s">
        <v>25657</v>
      </c>
      <c r="H6743">
        <v>63.591586200000002</v>
      </c>
      <c r="I6743">
        <v>-138.01381190000001</v>
      </c>
      <c r="J6743" s="1" t="str">
        <f t="shared" si="1091"/>
        <v>NGR bulk stream sediment</v>
      </c>
      <c r="K6743" s="1" t="str">
        <f t="shared" si="1092"/>
        <v>&lt;177 micron (NGR)</v>
      </c>
      <c r="L6743">
        <v>34</v>
      </c>
      <c r="M6743" t="s">
        <v>86</v>
      </c>
      <c r="N6743">
        <v>658</v>
      </c>
      <c r="O6743">
        <v>77</v>
      </c>
      <c r="P6743">
        <v>25</v>
      </c>
      <c r="Q6743">
        <v>10</v>
      </c>
      <c r="R6743">
        <v>32</v>
      </c>
      <c r="S6743">
        <v>10</v>
      </c>
      <c r="T6743">
        <v>0.4</v>
      </c>
      <c r="U6743">
        <v>366</v>
      </c>
      <c r="V6743">
        <v>2.15</v>
      </c>
      <c r="W6743">
        <v>0.3</v>
      </c>
      <c r="X6743">
        <v>4</v>
      </c>
      <c r="Y6743">
        <v>-2</v>
      </c>
      <c r="Z6743">
        <v>42</v>
      </c>
      <c r="AA6743">
        <v>0.4</v>
      </c>
      <c r="AB6743">
        <v>5</v>
      </c>
      <c r="AC6743">
        <v>880</v>
      </c>
      <c r="AD6743">
        <v>30</v>
      </c>
      <c r="AE6743">
        <v>-2</v>
      </c>
      <c r="AF6743">
        <v>7.4</v>
      </c>
      <c r="AG6743">
        <v>3.6</v>
      </c>
      <c r="AH6743">
        <v>240</v>
      </c>
    </row>
    <row r="6744" spans="1:34" hidden="1" x14ac:dyDescent="0.25">
      <c r="A6744" t="s">
        <v>25658</v>
      </c>
      <c r="B6744" t="s">
        <v>25659</v>
      </c>
      <c r="C6744" s="1" t="str">
        <f t="shared" si="1089"/>
        <v>21:0628</v>
      </c>
      <c r="D6744" s="1" t="str">
        <f t="shared" si="1090"/>
        <v>21:0196</v>
      </c>
      <c r="E6744" t="s">
        <v>25660</v>
      </c>
      <c r="F6744" t="s">
        <v>25661</v>
      </c>
      <c r="H6744">
        <v>63.589285099999998</v>
      </c>
      <c r="I6744">
        <v>-138.0441836</v>
      </c>
      <c r="J6744" s="1" t="str">
        <f t="shared" si="1091"/>
        <v>NGR bulk stream sediment</v>
      </c>
      <c r="K6744" s="1" t="str">
        <f t="shared" si="1092"/>
        <v>&lt;177 micron (NGR)</v>
      </c>
      <c r="L6744">
        <v>34</v>
      </c>
      <c r="M6744" t="s">
        <v>91</v>
      </c>
      <c r="N6744">
        <v>659</v>
      </c>
      <c r="O6744">
        <v>48</v>
      </c>
      <c r="P6744">
        <v>20</v>
      </c>
      <c r="Q6744">
        <v>9</v>
      </c>
      <c r="R6744">
        <v>18</v>
      </c>
      <c r="S6744">
        <v>7</v>
      </c>
      <c r="T6744">
        <v>0.3</v>
      </c>
      <c r="U6744">
        <v>220</v>
      </c>
      <c r="V6744">
        <v>1.6</v>
      </c>
      <c r="W6744">
        <v>-0.2</v>
      </c>
      <c r="X6744">
        <v>3</v>
      </c>
      <c r="Y6744">
        <v>-2</v>
      </c>
      <c r="Z6744">
        <v>28</v>
      </c>
      <c r="AA6744">
        <v>0.3</v>
      </c>
      <c r="AB6744">
        <v>2</v>
      </c>
      <c r="AC6744">
        <v>865</v>
      </c>
      <c r="AD6744">
        <v>20</v>
      </c>
      <c r="AE6744">
        <v>-2</v>
      </c>
      <c r="AF6744">
        <v>4.2</v>
      </c>
      <c r="AG6744">
        <v>5.2</v>
      </c>
      <c r="AH6744">
        <v>380</v>
      </c>
    </row>
    <row r="6745" spans="1:34" hidden="1" x14ac:dyDescent="0.25">
      <c r="A6745" t="s">
        <v>25662</v>
      </c>
      <c r="B6745" t="s">
        <v>25663</v>
      </c>
      <c r="C6745" s="1" t="str">
        <f t="shared" si="1089"/>
        <v>21:0628</v>
      </c>
      <c r="D6745" s="1" t="str">
        <f t="shared" si="1090"/>
        <v>21:0196</v>
      </c>
      <c r="E6745" t="s">
        <v>25664</v>
      </c>
      <c r="F6745" t="s">
        <v>25665</v>
      </c>
      <c r="H6745">
        <v>63.5160439</v>
      </c>
      <c r="I6745">
        <v>-138.03875360000001</v>
      </c>
      <c r="J6745" s="1" t="str">
        <f t="shared" si="1091"/>
        <v>NGR bulk stream sediment</v>
      </c>
      <c r="K6745" s="1" t="str">
        <f t="shared" si="1092"/>
        <v>&lt;177 micron (NGR)</v>
      </c>
      <c r="L6745">
        <v>34</v>
      </c>
      <c r="M6745" t="s">
        <v>96</v>
      </c>
      <c r="N6745">
        <v>660</v>
      </c>
      <c r="O6745">
        <v>30</v>
      </c>
      <c r="P6745">
        <v>7</v>
      </c>
      <c r="Q6745">
        <v>6</v>
      </c>
      <c r="R6745">
        <v>9</v>
      </c>
      <c r="S6745">
        <v>4</v>
      </c>
      <c r="T6745">
        <v>0.4</v>
      </c>
      <c r="U6745">
        <v>152</v>
      </c>
      <c r="V6745">
        <v>1</v>
      </c>
      <c r="W6745">
        <v>-0.2</v>
      </c>
      <c r="X6745">
        <v>3</v>
      </c>
      <c r="Y6745">
        <v>-2</v>
      </c>
      <c r="Z6745">
        <v>16</v>
      </c>
      <c r="AA6745">
        <v>0.2</v>
      </c>
      <c r="AB6745">
        <v>3</v>
      </c>
      <c r="AC6745">
        <v>747</v>
      </c>
      <c r="AD6745">
        <v>10</v>
      </c>
      <c r="AE6745">
        <v>-2</v>
      </c>
      <c r="AF6745">
        <v>1.2</v>
      </c>
      <c r="AG6745">
        <v>2.6</v>
      </c>
      <c r="AH6745">
        <v>280</v>
      </c>
    </row>
    <row r="6746" spans="1:34" hidden="1" x14ac:dyDescent="0.25">
      <c r="A6746" t="s">
        <v>25666</v>
      </c>
      <c r="B6746" t="s">
        <v>25667</v>
      </c>
      <c r="C6746" s="1" t="str">
        <f t="shared" si="1089"/>
        <v>21:0628</v>
      </c>
      <c r="D6746" s="1" t="str">
        <f t="shared" si="1090"/>
        <v>21:0196</v>
      </c>
      <c r="E6746" t="s">
        <v>25668</v>
      </c>
      <c r="F6746" t="s">
        <v>25669</v>
      </c>
      <c r="H6746">
        <v>63.515806900000001</v>
      </c>
      <c r="I6746">
        <v>-138.1805225</v>
      </c>
      <c r="J6746" s="1" t="str">
        <f t="shared" si="1091"/>
        <v>NGR bulk stream sediment</v>
      </c>
      <c r="K6746" s="1" t="str">
        <f t="shared" si="1092"/>
        <v>&lt;177 micron (NGR)</v>
      </c>
      <c r="L6746">
        <v>34</v>
      </c>
      <c r="M6746" t="s">
        <v>101</v>
      </c>
      <c r="N6746">
        <v>661</v>
      </c>
      <c r="O6746">
        <v>47</v>
      </c>
      <c r="P6746">
        <v>11</v>
      </c>
      <c r="Q6746">
        <v>8</v>
      </c>
      <c r="R6746">
        <v>14</v>
      </c>
      <c r="S6746">
        <v>9</v>
      </c>
      <c r="T6746">
        <v>0.2</v>
      </c>
      <c r="U6746">
        <v>840</v>
      </c>
      <c r="V6746">
        <v>1.7</v>
      </c>
      <c r="W6746">
        <v>-0.2</v>
      </c>
      <c r="X6746">
        <v>7</v>
      </c>
      <c r="Y6746">
        <v>-2</v>
      </c>
      <c r="Z6746">
        <v>20</v>
      </c>
      <c r="AA6746">
        <v>0.2</v>
      </c>
      <c r="AB6746">
        <v>2</v>
      </c>
      <c r="AC6746">
        <v>788</v>
      </c>
      <c r="AD6746">
        <v>30</v>
      </c>
      <c r="AE6746">
        <v>2</v>
      </c>
      <c r="AF6746">
        <v>9.1999999999999993</v>
      </c>
      <c r="AG6746">
        <v>2.8</v>
      </c>
      <c r="AH6746">
        <v>265</v>
      </c>
    </row>
    <row r="6747" spans="1:34" hidden="1" x14ac:dyDescent="0.25">
      <c r="A6747" t="s">
        <v>25670</v>
      </c>
      <c r="B6747" t="s">
        <v>25671</v>
      </c>
      <c r="C6747" s="1" t="str">
        <f t="shared" si="1089"/>
        <v>21:0628</v>
      </c>
      <c r="D6747" s="1" t="str">
        <f t="shared" si="1090"/>
        <v>21:0196</v>
      </c>
      <c r="E6747" t="s">
        <v>25672</v>
      </c>
      <c r="F6747" t="s">
        <v>25673</v>
      </c>
      <c r="H6747">
        <v>63.520833699999997</v>
      </c>
      <c r="I6747">
        <v>-138.14538490000001</v>
      </c>
      <c r="J6747" s="1" t="str">
        <f t="shared" si="1091"/>
        <v>NGR bulk stream sediment</v>
      </c>
      <c r="K6747" s="1" t="str">
        <f t="shared" si="1092"/>
        <v>&lt;177 micron (NGR)</v>
      </c>
      <c r="L6747">
        <v>34</v>
      </c>
      <c r="M6747" t="s">
        <v>106</v>
      </c>
      <c r="N6747">
        <v>662</v>
      </c>
      <c r="O6747">
        <v>103</v>
      </c>
      <c r="P6747">
        <v>21</v>
      </c>
      <c r="Q6747">
        <v>15</v>
      </c>
      <c r="R6747">
        <v>21</v>
      </c>
      <c r="S6747">
        <v>37</v>
      </c>
      <c r="T6747">
        <v>0.5</v>
      </c>
      <c r="U6747">
        <v>4400</v>
      </c>
      <c r="V6747">
        <v>7.8</v>
      </c>
      <c r="W6747">
        <v>1.1000000000000001</v>
      </c>
      <c r="X6747">
        <v>53</v>
      </c>
      <c r="Y6747">
        <v>2</v>
      </c>
      <c r="Z6747">
        <v>69</v>
      </c>
      <c r="AA6747">
        <v>0.4</v>
      </c>
      <c r="AB6747">
        <v>-1</v>
      </c>
      <c r="AC6747">
        <v>1041</v>
      </c>
      <c r="AD6747">
        <v>90</v>
      </c>
      <c r="AE6747">
        <v>-2</v>
      </c>
      <c r="AF6747">
        <v>43.8</v>
      </c>
      <c r="AG6747">
        <v>2</v>
      </c>
      <c r="AH6747">
        <v>260</v>
      </c>
    </row>
    <row r="6748" spans="1:34" hidden="1" x14ac:dyDescent="0.25">
      <c r="A6748" t="s">
        <v>25674</v>
      </c>
      <c r="B6748" t="s">
        <v>25675</v>
      </c>
      <c r="C6748" s="1" t="str">
        <f t="shared" si="1089"/>
        <v>21:0628</v>
      </c>
      <c r="D6748" s="1" t="str">
        <f>HYPERLINK("http://geochem.nrcan.gc.ca/cdogs/content/svy/svy_e.htm", "")</f>
        <v/>
      </c>
      <c r="G6748" s="1" t="str">
        <f>HYPERLINK("http://geochem.nrcan.gc.ca/cdogs/content/cr_/cr_00078_e.htm", "78")</f>
        <v>78</v>
      </c>
      <c r="J6748" t="s">
        <v>69</v>
      </c>
      <c r="K6748" t="s">
        <v>70</v>
      </c>
      <c r="L6748">
        <v>34</v>
      </c>
      <c r="M6748" t="s">
        <v>71</v>
      </c>
      <c r="N6748">
        <v>663</v>
      </c>
      <c r="O6748">
        <v>85</v>
      </c>
      <c r="P6748">
        <v>34</v>
      </c>
      <c r="Q6748">
        <v>17</v>
      </c>
      <c r="R6748">
        <v>228</v>
      </c>
      <c r="S6748">
        <v>23</v>
      </c>
      <c r="T6748">
        <v>0.5</v>
      </c>
      <c r="U6748">
        <v>440</v>
      </c>
      <c r="V6748">
        <v>2.6</v>
      </c>
      <c r="W6748">
        <v>0.5</v>
      </c>
      <c r="X6748">
        <v>20</v>
      </c>
      <c r="Y6748">
        <v>2</v>
      </c>
      <c r="Z6748">
        <v>48</v>
      </c>
      <c r="AA6748">
        <v>0.6</v>
      </c>
      <c r="AB6748">
        <v>6</v>
      </c>
      <c r="AC6748">
        <v>676</v>
      </c>
      <c r="AD6748">
        <v>20</v>
      </c>
      <c r="AE6748">
        <v>16</v>
      </c>
      <c r="AF6748">
        <v>2.2000000000000002</v>
      </c>
      <c r="AG6748">
        <v>11.4</v>
      </c>
      <c r="AH6748">
        <v>550</v>
      </c>
    </row>
    <row r="6749" spans="1:34" hidden="1" x14ac:dyDescent="0.25">
      <c r="A6749" t="s">
        <v>25676</v>
      </c>
      <c r="B6749" t="s">
        <v>25677</v>
      </c>
      <c r="C6749" s="1" t="str">
        <f t="shared" si="1089"/>
        <v>21:0628</v>
      </c>
      <c r="D6749" s="1" t="str">
        <f t="shared" ref="D6749:D6754" si="1093">HYPERLINK("http://geochem.nrcan.gc.ca/cdogs/content/svy/svy210196_e.htm", "21:0196")</f>
        <v>21:0196</v>
      </c>
      <c r="E6749" t="s">
        <v>25678</v>
      </c>
      <c r="F6749" t="s">
        <v>25679</v>
      </c>
      <c r="H6749">
        <v>63.556005499999998</v>
      </c>
      <c r="I6749">
        <v>-138.1143897</v>
      </c>
      <c r="J6749" s="1" t="str">
        <f t="shared" ref="J6749:J6754" si="1094">HYPERLINK("http://geochem.nrcan.gc.ca/cdogs/content/kwd/kwd020030_e.htm", "NGR bulk stream sediment")</f>
        <v>NGR bulk stream sediment</v>
      </c>
      <c r="K6749" s="1" t="str">
        <f t="shared" ref="K6749:K6754" si="1095">HYPERLINK("http://geochem.nrcan.gc.ca/cdogs/content/kwd/kwd080006_e.htm", "&lt;177 micron (NGR)")</f>
        <v>&lt;177 micron (NGR)</v>
      </c>
      <c r="L6749">
        <v>34</v>
      </c>
      <c r="M6749" t="s">
        <v>111</v>
      </c>
      <c r="N6749">
        <v>664</v>
      </c>
      <c r="O6749">
        <v>50</v>
      </c>
      <c r="P6749">
        <v>16</v>
      </c>
      <c r="Q6749">
        <v>8</v>
      </c>
      <c r="R6749">
        <v>17</v>
      </c>
      <c r="S6749">
        <v>6</v>
      </c>
      <c r="T6749">
        <v>0.3</v>
      </c>
      <c r="U6749">
        <v>160</v>
      </c>
      <c r="V6749">
        <v>1.6</v>
      </c>
      <c r="W6749">
        <v>0.2</v>
      </c>
      <c r="X6749">
        <v>3</v>
      </c>
      <c r="Y6749">
        <v>-2</v>
      </c>
      <c r="Z6749">
        <v>28</v>
      </c>
      <c r="AA6749">
        <v>0.5</v>
      </c>
      <c r="AB6749">
        <v>-1</v>
      </c>
      <c r="AC6749">
        <v>876</v>
      </c>
      <c r="AD6749">
        <v>30</v>
      </c>
      <c r="AE6749">
        <v>-2</v>
      </c>
      <c r="AF6749">
        <v>2.6</v>
      </c>
      <c r="AG6749">
        <v>3.1</v>
      </c>
      <c r="AH6749">
        <v>380</v>
      </c>
    </row>
    <row r="6750" spans="1:34" hidden="1" x14ac:dyDescent="0.25">
      <c r="A6750" t="s">
        <v>25680</v>
      </c>
      <c r="B6750" t="s">
        <v>25681</v>
      </c>
      <c r="C6750" s="1" t="str">
        <f t="shared" si="1089"/>
        <v>21:0628</v>
      </c>
      <c r="D6750" s="1" t="str">
        <f t="shared" si="1093"/>
        <v>21:0196</v>
      </c>
      <c r="E6750" t="s">
        <v>25682</v>
      </c>
      <c r="F6750" t="s">
        <v>25683</v>
      </c>
      <c r="H6750">
        <v>63.554490600000001</v>
      </c>
      <c r="I6750">
        <v>-138.19945720000001</v>
      </c>
      <c r="J6750" s="1" t="str">
        <f t="shared" si="1094"/>
        <v>NGR bulk stream sediment</v>
      </c>
      <c r="K6750" s="1" t="str">
        <f t="shared" si="1095"/>
        <v>&lt;177 micron (NGR)</v>
      </c>
      <c r="L6750">
        <v>34</v>
      </c>
      <c r="M6750" t="s">
        <v>116</v>
      </c>
      <c r="N6750">
        <v>665</v>
      </c>
      <c r="O6750">
        <v>58</v>
      </c>
      <c r="P6750">
        <v>18</v>
      </c>
      <c r="Q6750">
        <v>8</v>
      </c>
      <c r="R6750">
        <v>15</v>
      </c>
      <c r="S6750">
        <v>6</v>
      </c>
      <c r="T6750">
        <v>-0.2</v>
      </c>
      <c r="U6750">
        <v>160</v>
      </c>
      <c r="V6750">
        <v>1.7</v>
      </c>
      <c r="W6750">
        <v>0.2</v>
      </c>
      <c r="X6750">
        <v>3</v>
      </c>
      <c r="Y6750">
        <v>-2</v>
      </c>
      <c r="Z6750">
        <v>35</v>
      </c>
      <c r="AA6750">
        <v>0.2</v>
      </c>
      <c r="AB6750">
        <v>-1</v>
      </c>
      <c r="AC6750">
        <v>977</v>
      </c>
      <c r="AD6750">
        <v>20</v>
      </c>
      <c r="AE6750">
        <v>-2</v>
      </c>
      <c r="AF6750">
        <v>3.8</v>
      </c>
      <c r="AG6750">
        <v>2.2999999999999998</v>
      </c>
      <c r="AH6750">
        <v>370</v>
      </c>
    </row>
    <row r="6751" spans="1:34" hidden="1" x14ac:dyDescent="0.25">
      <c r="A6751" t="s">
        <v>25684</v>
      </c>
      <c r="B6751" t="s">
        <v>25685</v>
      </c>
      <c r="C6751" s="1" t="str">
        <f t="shared" si="1089"/>
        <v>21:0628</v>
      </c>
      <c r="D6751" s="1" t="str">
        <f t="shared" si="1093"/>
        <v>21:0196</v>
      </c>
      <c r="E6751" t="s">
        <v>25686</v>
      </c>
      <c r="F6751" t="s">
        <v>25687</v>
      </c>
      <c r="H6751">
        <v>63.5423543</v>
      </c>
      <c r="I6751">
        <v>-138.23124749999999</v>
      </c>
      <c r="J6751" s="1" t="str">
        <f t="shared" si="1094"/>
        <v>NGR bulk stream sediment</v>
      </c>
      <c r="K6751" s="1" t="str">
        <f t="shared" si="1095"/>
        <v>&lt;177 micron (NGR)</v>
      </c>
      <c r="L6751">
        <v>34</v>
      </c>
      <c r="M6751" t="s">
        <v>121</v>
      </c>
      <c r="N6751">
        <v>666</v>
      </c>
      <c r="O6751">
        <v>65</v>
      </c>
      <c r="P6751">
        <v>18</v>
      </c>
      <c r="Q6751">
        <v>10</v>
      </c>
      <c r="R6751">
        <v>16</v>
      </c>
      <c r="S6751">
        <v>8</v>
      </c>
      <c r="T6751">
        <v>0.4</v>
      </c>
      <c r="U6751">
        <v>410</v>
      </c>
      <c r="V6751">
        <v>4</v>
      </c>
      <c r="W6751">
        <v>0.2</v>
      </c>
      <c r="X6751">
        <v>16</v>
      </c>
      <c r="Y6751">
        <v>-2</v>
      </c>
      <c r="Z6751">
        <v>39</v>
      </c>
      <c r="AA6751">
        <v>0.2</v>
      </c>
      <c r="AB6751">
        <v>2</v>
      </c>
      <c r="AC6751">
        <v>1061</v>
      </c>
      <c r="AD6751">
        <v>40</v>
      </c>
      <c r="AE6751">
        <v>-2</v>
      </c>
      <c r="AF6751">
        <v>9.8000000000000007</v>
      </c>
      <c r="AG6751">
        <v>2.6</v>
      </c>
      <c r="AH6751">
        <v>380</v>
      </c>
    </row>
    <row r="6752" spans="1:34" hidden="1" x14ac:dyDescent="0.25">
      <c r="A6752" t="s">
        <v>25688</v>
      </c>
      <c r="B6752" t="s">
        <v>25689</v>
      </c>
      <c r="C6752" s="1" t="str">
        <f t="shared" si="1089"/>
        <v>21:0628</v>
      </c>
      <c r="D6752" s="1" t="str">
        <f t="shared" si="1093"/>
        <v>21:0196</v>
      </c>
      <c r="E6752" t="s">
        <v>25690</v>
      </c>
      <c r="F6752" t="s">
        <v>25691</v>
      </c>
      <c r="H6752">
        <v>63.516169099999999</v>
      </c>
      <c r="I6752">
        <v>-138.23139190000001</v>
      </c>
      <c r="J6752" s="1" t="str">
        <f t="shared" si="1094"/>
        <v>NGR bulk stream sediment</v>
      </c>
      <c r="K6752" s="1" t="str">
        <f t="shared" si="1095"/>
        <v>&lt;177 micron (NGR)</v>
      </c>
      <c r="L6752">
        <v>34</v>
      </c>
      <c r="M6752" t="s">
        <v>126</v>
      </c>
      <c r="N6752">
        <v>667</v>
      </c>
      <c r="O6752">
        <v>57</v>
      </c>
      <c r="P6752">
        <v>20</v>
      </c>
      <c r="Q6752">
        <v>9</v>
      </c>
      <c r="R6752">
        <v>18</v>
      </c>
      <c r="S6752">
        <v>8</v>
      </c>
      <c r="T6752">
        <v>-0.2</v>
      </c>
      <c r="U6752">
        <v>310</v>
      </c>
      <c r="V6752">
        <v>1.8</v>
      </c>
      <c r="W6752">
        <v>-0.2</v>
      </c>
      <c r="X6752">
        <v>3</v>
      </c>
      <c r="Y6752">
        <v>-2</v>
      </c>
      <c r="Z6752">
        <v>27</v>
      </c>
      <c r="AA6752">
        <v>0.6</v>
      </c>
      <c r="AB6752">
        <v>1</v>
      </c>
      <c r="AC6752">
        <v>832</v>
      </c>
      <c r="AD6752">
        <v>30</v>
      </c>
      <c r="AE6752">
        <v>-2</v>
      </c>
      <c r="AF6752">
        <v>3.6</v>
      </c>
      <c r="AG6752">
        <v>2.7</v>
      </c>
      <c r="AH6752">
        <v>310</v>
      </c>
    </row>
    <row r="6753" spans="1:34" hidden="1" x14ac:dyDescent="0.25">
      <c r="A6753" t="s">
        <v>25692</v>
      </c>
      <c r="B6753" t="s">
        <v>25693</v>
      </c>
      <c r="C6753" s="1" t="str">
        <f t="shared" si="1089"/>
        <v>21:0628</v>
      </c>
      <c r="D6753" s="1" t="str">
        <f t="shared" si="1093"/>
        <v>21:0196</v>
      </c>
      <c r="E6753" t="s">
        <v>25694</v>
      </c>
      <c r="F6753" t="s">
        <v>25695</v>
      </c>
      <c r="H6753">
        <v>63.514063299999997</v>
      </c>
      <c r="I6753">
        <v>-138.24376290000001</v>
      </c>
      <c r="J6753" s="1" t="str">
        <f t="shared" si="1094"/>
        <v>NGR bulk stream sediment</v>
      </c>
      <c r="K6753" s="1" t="str">
        <f t="shared" si="1095"/>
        <v>&lt;177 micron (NGR)</v>
      </c>
      <c r="L6753">
        <v>34</v>
      </c>
      <c r="M6753" t="s">
        <v>131</v>
      </c>
      <c r="N6753">
        <v>668</v>
      </c>
      <c r="O6753">
        <v>38</v>
      </c>
      <c r="P6753">
        <v>7</v>
      </c>
      <c r="Q6753">
        <v>5</v>
      </c>
      <c r="R6753">
        <v>11</v>
      </c>
      <c r="S6753">
        <v>4</v>
      </c>
      <c r="T6753">
        <v>-0.2</v>
      </c>
      <c r="U6753">
        <v>120</v>
      </c>
      <c r="V6753">
        <v>1.04</v>
      </c>
      <c r="W6753">
        <v>-0.2</v>
      </c>
      <c r="X6753">
        <v>2</v>
      </c>
      <c r="Y6753">
        <v>-2</v>
      </c>
      <c r="Z6753">
        <v>17</v>
      </c>
      <c r="AA6753">
        <v>0.5</v>
      </c>
      <c r="AB6753">
        <v>1</v>
      </c>
      <c r="AC6753">
        <v>646</v>
      </c>
      <c r="AD6753">
        <v>20</v>
      </c>
      <c r="AE6753">
        <v>-2</v>
      </c>
      <c r="AF6753">
        <v>1.2</v>
      </c>
      <c r="AG6753">
        <v>2.8</v>
      </c>
      <c r="AH6753">
        <v>275</v>
      </c>
    </row>
    <row r="6754" spans="1:34" hidden="1" x14ac:dyDescent="0.25">
      <c r="A6754" t="s">
        <v>25696</v>
      </c>
      <c r="B6754" t="s">
        <v>25697</v>
      </c>
      <c r="C6754" s="1" t="str">
        <f t="shared" si="1089"/>
        <v>21:0628</v>
      </c>
      <c r="D6754" s="1" t="str">
        <f t="shared" si="1093"/>
        <v>21:0196</v>
      </c>
      <c r="E6754" t="s">
        <v>25698</v>
      </c>
      <c r="F6754" t="s">
        <v>25699</v>
      </c>
      <c r="H6754">
        <v>63.569390499999997</v>
      </c>
      <c r="I6754">
        <v>-138.3219752</v>
      </c>
      <c r="J6754" s="1" t="str">
        <f t="shared" si="1094"/>
        <v>NGR bulk stream sediment</v>
      </c>
      <c r="K6754" s="1" t="str">
        <f t="shared" si="1095"/>
        <v>&lt;177 micron (NGR)</v>
      </c>
      <c r="L6754">
        <v>35</v>
      </c>
      <c r="M6754" t="s">
        <v>38</v>
      </c>
      <c r="N6754">
        <v>669</v>
      </c>
      <c r="O6754">
        <v>88</v>
      </c>
      <c r="P6754">
        <v>25</v>
      </c>
      <c r="Q6754">
        <v>12</v>
      </c>
      <c r="R6754">
        <v>24</v>
      </c>
      <c r="S6754">
        <v>11</v>
      </c>
      <c r="T6754">
        <v>-0.2</v>
      </c>
      <c r="U6754">
        <v>270</v>
      </c>
      <c r="V6754">
        <v>2.15</v>
      </c>
      <c r="W6754">
        <v>0.2</v>
      </c>
      <c r="X6754">
        <v>2</v>
      </c>
      <c r="Y6754">
        <v>-2</v>
      </c>
      <c r="Z6754">
        <v>39</v>
      </c>
      <c r="AA6754">
        <v>0.3</v>
      </c>
      <c r="AB6754">
        <v>-1</v>
      </c>
      <c r="AC6754">
        <v>1152</v>
      </c>
      <c r="AD6754">
        <v>45</v>
      </c>
      <c r="AE6754">
        <v>-2</v>
      </c>
      <c r="AF6754">
        <v>8.1999999999999993</v>
      </c>
      <c r="AG6754">
        <v>3.5</v>
      </c>
      <c r="AH6754">
        <v>340</v>
      </c>
    </row>
    <row r="6755" spans="1:34" hidden="1" x14ac:dyDescent="0.25">
      <c r="A6755" t="s">
        <v>25700</v>
      </c>
      <c r="B6755" t="s">
        <v>25701</v>
      </c>
      <c r="C6755" s="1" t="str">
        <f t="shared" si="1089"/>
        <v>21:0628</v>
      </c>
      <c r="D6755" s="1" t="str">
        <f>HYPERLINK("http://geochem.nrcan.gc.ca/cdogs/content/svy/svy_e.htm", "")</f>
        <v/>
      </c>
      <c r="G6755" s="1" t="str">
        <f>HYPERLINK("http://geochem.nrcan.gc.ca/cdogs/content/cr_/cr_00078_e.htm", "78")</f>
        <v>78</v>
      </c>
      <c r="J6755" t="s">
        <v>69</v>
      </c>
      <c r="K6755" t="s">
        <v>70</v>
      </c>
      <c r="L6755">
        <v>35</v>
      </c>
      <c r="M6755" t="s">
        <v>71</v>
      </c>
      <c r="N6755">
        <v>670</v>
      </c>
      <c r="O6755">
        <v>92</v>
      </c>
      <c r="P6755">
        <v>34</v>
      </c>
      <c r="Q6755">
        <v>16</v>
      </c>
      <c r="R6755">
        <v>241</v>
      </c>
      <c r="S6755">
        <v>22</v>
      </c>
      <c r="T6755">
        <v>-0.2</v>
      </c>
      <c r="U6755">
        <v>460</v>
      </c>
      <c r="V6755">
        <v>2.8</v>
      </c>
      <c r="W6755">
        <v>0.5</v>
      </c>
      <c r="X6755">
        <v>17</v>
      </c>
      <c r="Y6755">
        <v>3</v>
      </c>
      <c r="Z6755">
        <v>49</v>
      </c>
      <c r="AA6755">
        <v>0.6</v>
      </c>
      <c r="AB6755">
        <v>2</v>
      </c>
      <c r="AC6755">
        <v>646</v>
      </c>
      <c r="AD6755">
        <v>25</v>
      </c>
      <c r="AE6755">
        <v>16</v>
      </c>
      <c r="AF6755">
        <v>2.2000000000000002</v>
      </c>
      <c r="AG6755">
        <v>12.5</v>
      </c>
      <c r="AH6755">
        <v>610</v>
      </c>
    </row>
    <row r="6756" spans="1:34" hidden="1" x14ac:dyDescent="0.25">
      <c r="A6756" t="s">
        <v>25702</v>
      </c>
      <c r="B6756" t="s">
        <v>25703</v>
      </c>
      <c r="C6756" s="1" t="str">
        <f t="shared" si="1089"/>
        <v>21:0628</v>
      </c>
      <c r="D6756" s="1" t="str">
        <f t="shared" ref="D6756:D6777" si="1096">HYPERLINK("http://geochem.nrcan.gc.ca/cdogs/content/svy/svy210196_e.htm", "21:0196")</f>
        <v>21:0196</v>
      </c>
      <c r="E6756" t="s">
        <v>25704</v>
      </c>
      <c r="F6756" t="s">
        <v>25705</v>
      </c>
      <c r="H6756">
        <v>63.5391604</v>
      </c>
      <c r="I6756">
        <v>-138.28882250000001</v>
      </c>
      <c r="J6756" s="1" t="str">
        <f t="shared" ref="J6756:J6777" si="1097">HYPERLINK("http://geochem.nrcan.gc.ca/cdogs/content/kwd/kwd020030_e.htm", "NGR bulk stream sediment")</f>
        <v>NGR bulk stream sediment</v>
      </c>
      <c r="K6756" s="1" t="str">
        <f t="shared" ref="K6756:K6777" si="1098">HYPERLINK("http://geochem.nrcan.gc.ca/cdogs/content/kwd/kwd080006_e.htm", "&lt;177 micron (NGR)")</f>
        <v>&lt;177 micron (NGR)</v>
      </c>
      <c r="L6756">
        <v>35</v>
      </c>
      <c r="M6756" t="s">
        <v>43</v>
      </c>
      <c r="N6756">
        <v>671</v>
      </c>
      <c r="O6756">
        <v>48</v>
      </c>
      <c r="P6756">
        <v>11</v>
      </c>
      <c r="Q6756">
        <v>6</v>
      </c>
      <c r="R6756">
        <v>12</v>
      </c>
      <c r="S6756">
        <v>6</v>
      </c>
      <c r="T6756">
        <v>-0.2</v>
      </c>
      <c r="U6756">
        <v>132</v>
      </c>
      <c r="V6756">
        <v>1.3</v>
      </c>
      <c r="W6756">
        <v>0.4</v>
      </c>
      <c r="X6756">
        <v>1</v>
      </c>
      <c r="Y6756">
        <v>-2</v>
      </c>
      <c r="Z6756">
        <v>21</v>
      </c>
      <c r="AA6756">
        <v>-0.2</v>
      </c>
      <c r="AB6756">
        <v>-1</v>
      </c>
      <c r="AC6756">
        <v>750</v>
      </c>
      <c r="AD6756">
        <v>30</v>
      </c>
      <c r="AE6756">
        <v>2</v>
      </c>
      <c r="AF6756">
        <v>5.8</v>
      </c>
      <c r="AG6756">
        <v>3.1</v>
      </c>
      <c r="AH6756">
        <v>285</v>
      </c>
    </row>
    <row r="6757" spans="1:34" hidden="1" x14ac:dyDescent="0.25">
      <c r="A6757" t="s">
        <v>25706</v>
      </c>
      <c r="B6757" t="s">
        <v>25707</v>
      </c>
      <c r="C6757" s="1" t="str">
        <f t="shared" si="1089"/>
        <v>21:0628</v>
      </c>
      <c r="D6757" s="1" t="str">
        <f t="shared" si="1096"/>
        <v>21:0196</v>
      </c>
      <c r="E6757" t="s">
        <v>25698</v>
      </c>
      <c r="F6757" t="s">
        <v>25708</v>
      </c>
      <c r="H6757">
        <v>63.569390499999997</v>
      </c>
      <c r="I6757">
        <v>-138.3219752</v>
      </c>
      <c r="J6757" s="1" t="str">
        <f t="shared" si="1097"/>
        <v>NGR bulk stream sediment</v>
      </c>
      <c r="K6757" s="1" t="str">
        <f t="shared" si="1098"/>
        <v>&lt;177 micron (NGR)</v>
      </c>
      <c r="L6757">
        <v>35</v>
      </c>
      <c r="M6757" t="s">
        <v>51</v>
      </c>
      <c r="N6757">
        <v>672</v>
      </c>
      <c r="O6757">
        <v>86</v>
      </c>
      <c r="P6757">
        <v>25</v>
      </c>
      <c r="Q6757">
        <v>10</v>
      </c>
      <c r="R6757">
        <v>23</v>
      </c>
      <c r="S6757">
        <v>8</v>
      </c>
      <c r="T6757">
        <v>-0.2</v>
      </c>
      <c r="U6757">
        <v>240</v>
      </c>
      <c r="V6757">
        <v>2.15</v>
      </c>
      <c r="W6757">
        <v>0.4</v>
      </c>
      <c r="X6757">
        <v>3</v>
      </c>
      <c r="Y6757">
        <v>-2</v>
      </c>
      <c r="Z6757">
        <v>41</v>
      </c>
      <c r="AA6757">
        <v>0.4</v>
      </c>
      <c r="AB6757">
        <v>-1</v>
      </c>
      <c r="AC6757">
        <v>1132</v>
      </c>
      <c r="AD6757">
        <v>35</v>
      </c>
      <c r="AE6757">
        <v>2</v>
      </c>
      <c r="AF6757">
        <v>5.2</v>
      </c>
      <c r="AG6757">
        <v>2.9</v>
      </c>
      <c r="AH6757">
        <v>450</v>
      </c>
    </row>
    <row r="6758" spans="1:34" hidden="1" x14ac:dyDescent="0.25">
      <c r="A6758" t="s">
        <v>25709</v>
      </c>
      <c r="B6758" t="s">
        <v>25710</v>
      </c>
      <c r="C6758" s="1" t="str">
        <f t="shared" si="1089"/>
        <v>21:0628</v>
      </c>
      <c r="D6758" s="1" t="str">
        <f t="shared" si="1096"/>
        <v>21:0196</v>
      </c>
      <c r="E6758" t="s">
        <v>25698</v>
      </c>
      <c r="F6758" t="s">
        <v>25711</v>
      </c>
      <c r="H6758">
        <v>63.569390499999997</v>
      </c>
      <c r="I6758">
        <v>-138.3219752</v>
      </c>
      <c r="J6758" s="1" t="str">
        <f t="shared" si="1097"/>
        <v>NGR bulk stream sediment</v>
      </c>
      <c r="K6758" s="1" t="str">
        <f t="shared" si="1098"/>
        <v>&lt;177 micron (NGR)</v>
      </c>
      <c r="L6758">
        <v>35</v>
      </c>
      <c r="M6758" t="s">
        <v>47</v>
      </c>
      <c r="N6758">
        <v>673</v>
      </c>
      <c r="O6758">
        <v>84</v>
      </c>
      <c r="P6758">
        <v>25</v>
      </c>
      <c r="Q6758">
        <v>10</v>
      </c>
      <c r="R6758">
        <v>25</v>
      </c>
      <c r="S6758">
        <v>10</v>
      </c>
      <c r="T6758">
        <v>0.2</v>
      </c>
      <c r="U6758">
        <v>250</v>
      </c>
      <c r="V6758">
        <v>2.2000000000000002</v>
      </c>
      <c r="W6758">
        <v>0.3</v>
      </c>
      <c r="X6758">
        <v>3</v>
      </c>
      <c r="Y6758">
        <v>-2</v>
      </c>
      <c r="Z6758">
        <v>40</v>
      </c>
      <c r="AA6758">
        <v>-0.2</v>
      </c>
      <c r="AB6758">
        <v>-1</v>
      </c>
      <c r="AC6758">
        <v>1202</v>
      </c>
      <c r="AD6758">
        <v>40</v>
      </c>
      <c r="AE6758">
        <v>-2</v>
      </c>
      <c r="AF6758">
        <v>9.1999999999999993</v>
      </c>
      <c r="AG6758">
        <v>3.4</v>
      </c>
      <c r="AH6758">
        <v>320</v>
      </c>
    </row>
    <row r="6759" spans="1:34" hidden="1" x14ac:dyDescent="0.25">
      <c r="A6759" t="s">
        <v>25712</v>
      </c>
      <c r="B6759" t="s">
        <v>25713</v>
      </c>
      <c r="C6759" s="1" t="str">
        <f t="shared" si="1089"/>
        <v>21:0628</v>
      </c>
      <c r="D6759" s="1" t="str">
        <f t="shared" si="1096"/>
        <v>21:0196</v>
      </c>
      <c r="E6759" t="s">
        <v>25714</v>
      </c>
      <c r="F6759" t="s">
        <v>25715</v>
      </c>
      <c r="H6759">
        <v>63.589530400000001</v>
      </c>
      <c r="I6759">
        <v>-138.3699647</v>
      </c>
      <c r="J6759" s="1" t="str">
        <f t="shared" si="1097"/>
        <v>NGR bulk stream sediment</v>
      </c>
      <c r="K6759" s="1" t="str">
        <f t="shared" si="1098"/>
        <v>&lt;177 micron (NGR)</v>
      </c>
      <c r="L6759">
        <v>35</v>
      </c>
      <c r="M6759" t="s">
        <v>56</v>
      </c>
      <c r="N6759">
        <v>674</v>
      </c>
      <c r="O6759">
        <v>92</v>
      </c>
      <c r="P6759">
        <v>17</v>
      </c>
      <c r="Q6759">
        <v>9</v>
      </c>
      <c r="R6759">
        <v>21</v>
      </c>
      <c r="S6759">
        <v>10</v>
      </c>
      <c r="T6759">
        <v>-0.2</v>
      </c>
      <c r="U6759">
        <v>1600</v>
      </c>
      <c r="V6759">
        <v>2.8</v>
      </c>
      <c r="W6759">
        <v>0.2</v>
      </c>
      <c r="X6759">
        <v>4</v>
      </c>
      <c r="Y6759">
        <v>-2</v>
      </c>
      <c r="Z6759">
        <v>37</v>
      </c>
      <c r="AA6759">
        <v>0.3</v>
      </c>
      <c r="AB6759">
        <v>2</v>
      </c>
      <c r="AC6759">
        <v>1042</v>
      </c>
      <c r="AD6759">
        <v>50</v>
      </c>
      <c r="AE6759">
        <v>-2</v>
      </c>
      <c r="AF6759">
        <v>11.2</v>
      </c>
      <c r="AG6759">
        <v>2.6</v>
      </c>
      <c r="AH6759">
        <v>320</v>
      </c>
    </row>
    <row r="6760" spans="1:34" hidden="1" x14ac:dyDescent="0.25">
      <c r="A6760" t="s">
        <v>25716</v>
      </c>
      <c r="B6760" t="s">
        <v>25717</v>
      </c>
      <c r="C6760" s="1" t="str">
        <f t="shared" si="1089"/>
        <v>21:0628</v>
      </c>
      <c r="D6760" s="1" t="str">
        <f t="shared" si="1096"/>
        <v>21:0196</v>
      </c>
      <c r="E6760" t="s">
        <v>25718</v>
      </c>
      <c r="F6760" t="s">
        <v>25719</v>
      </c>
      <c r="H6760">
        <v>63.600082999999998</v>
      </c>
      <c r="I6760">
        <v>-138.38427870000001</v>
      </c>
      <c r="J6760" s="1" t="str">
        <f t="shared" si="1097"/>
        <v>NGR bulk stream sediment</v>
      </c>
      <c r="K6760" s="1" t="str">
        <f t="shared" si="1098"/>
        <v>&lt;177 micron (NGR)</v>
      </c>
      <c r="L6760">
        <v>35</v>
      </c>
      <c r="M6760" t="s">
        <v>61</v>
      </c>
      <c r="N6760">
        <v>675</v>
      </c>
      <c r="O6760">
        <v>73</v>
      </c>
      <c r="P6760">
        <v>12</v>
      </c>
      <c r="Q6760">
        <v>9</v>
      </c>
      <c r="R6760">
        <v>16</v>
      </c>
      <c r="S6760">
        <v>7</v>
      </c>
      <c r="T6760">
        <v>-0.2</v>
      </c>
      <c r="U6760">
        <v>540</v>
      </c>
      <c r="V6760">
        <v>1.9</v>
      </c>
      <c r="W6760">
        <v>0.2</v>
      </c>
      <c r="X6760">
        <v>2</v>
      </c>
      <c r="Y6760">
        <v>-2</v>
      </c>
      <c r="Z6760">
        <v>26</v>
      </c>
      <c r="AA6760">
        <v>0.3</v>
      </c>
      <c r="AB6760">
        <v>1</v>
      </c>
      <c r="AC6760">
        <v>912</v>
      </c>
      <c r="AD6760">
        <v>40</v>
      </c>
      <c r="AE6760">
        <v>-2</v>
      </c>
      <c r="AF6760">
        <v>12.2</v>
      </c>
      <c r="AG6760">
        <v>2.4</v>
      </c>
      <c r="AH6760">
        <v>245</v>
      </c>
    </row>
    <row r="6761" spans="1:34" hidden="1" x14ac:dyDescent="0.25">
      <c r="A6761" t="s">
        <v>25720</v>
      </c>
      <c r="B6761" t="s">
        <v>25721</v>
      </c>
      <c r="C6761" s="1" t="str">
        <f t="shared" si="1089"/>
        <v>21:0628</v>
      </c>
      <c r="D6761" s="1" t="str">
        <f t="shared" si="1096"/>
        <v>21:0196</v>
      </c>
      <c r="E6761" t="s">
        <v>25722</v>
      </c>
      <c r="F6761" t="s">
        <v>25723</v>
      </c>
      <c r="H6761">
        <v>63.591758400000003</v>
      </c>
      <c r="I6761">
        <v>-138.4426709</v>
      </c>
      <c r="J6761" s="1" t="str">
        <f t="shared" si="1097"/>
        <v>NGR bulk stream sediment</v>
      </c>
      <c r="K6761" s="1" t="str">
        <f t="shared" si="1098"/>
        <v>&lt;177 micron (NGR)</v>
      </c>
      <c r="L6761">
        <v>35</v>
      </c>
      <c r="M6761" t="s">
        <v>66</v>
      </c>
      <c r="N6761">
        <v>676</v>
      </c>
      <c r="O6761">
        <v>48</v>
      </c>
      <c r="P6761">
        <v>11</v>
      </c>
      <c r="Q6761">
        <v>7</v>
      </c>
      <c r="R6761">
        <v>16</v>
      </c>
      <c r="S6761">
        <v>6</v>
      </c>
      <c r="T6761">
        <v>-0.2</v>
      </c>
      <c r="U6761">
        <v>196</v>
      </c>
      <c r="V6761">
        <v>1.44</v>
      </c>
      <c r="W6761">
        <v>0.2</v>
      </c>
      <c r="X6761">
        <v>2</v>
      </c>
      <c r="Y6761">
        <v>-2</v>
      </c>
      <c r="Z6761">
        <v>23</v>
      </c>
      <c r="AA6761">
        <v>-0.2</v>
      </c>
      <c r="AB6761">
        <v>1</v>
      </c>
      <c r="AC6761">
        <v>819</v>
      </c>
      <c r="AD6761">
        <v>25</v>
      </c>
      <c r="AE6761">
        <v>2</v>
      </c>
      <c r="AF6761">
        <v>1.6</v>
      </c>
      <c r="AG6761">
        <v>2.8</v>
      </c>
      <c r="AH6761">
        <v>300</v>
      </c>
    </row>
    <row r="6762" spans="1:34" hidden="1" x14ac:dyDescent="0.25">
      <c r="A6762" t="s">
        <v>25724</v>
      </c>
      <c r="B6762" t="s">
        <v>25725</v>
      </c>
      <c r="C6762" s="1" t="str">
        <f t="shared" si="1089"/>
        <v>21:0628</v>
      </c>
      <c r="D6762" s="1" t="str">
        <f t="shared" si="1096"/>
        <v>21:0196</v>
      </c>
      <c r="E6762" t="s">
        <v>25726</v>
      </c>
      <c r="F6762" t="s">
        <v>25727</v>
      </c>
      <c r="H6762">
        <v>63.600289199999999</v>
      </c>
      <c r="I6762">
        <v>-138.5086445</v>
      </c>
      <c r="J6762" s="1" t="str">
        <f t="shared" si="1097"/>
        <v>NGR bulk stream sediment</v>
      </c>
      <c r="K6762" s="1" t="str">
        <f t="shared" si="1098"/>
        <v>&lt;177 micron (NGR)</v>
      </c>
      <c r="L6762">
        <v>35</v>
      </c>
      <c r="M6762" t="s">
        <v>76</v>
      </c>
      <c r="N6762">
        <v>677</v>
      </c>
      <c r="O6762">
        <v>94</v>
      </c>
      <c r="P6762">
        <v>16</v>
      </c>
      <c r="Q6762">
        <v>10</v>
      </c>
      <c r="R6762">
        <v>18</v>
      </c>
      <c r="S6762">
        <v>13</v>
      </c>
      <c r="T6762">
        <v>-0.2</v>
      </c>
      <c r="U6762">
        <v>3100</v>
      </c>
      <c r="V6762">
        <v>5.2</v>
      </c>
      <c r="W6762">
        <v>0.7</v>
      </c>
      <c r="X6762">
        <v>20</v>
      </c>
      <c r="Y6762">
        <v>-2</v>
      </c>
      <c r="Z6762">
        <v>40</v>
      </c>
      <c r="AA6762">
        <v>0.5</v>
      </c>
      <c r="AB6762">
        <v>1</v>
      </c>
      <c r="AC6762">
        <v>1072</v>
      </c>
      <c r="AD6762">
        <v>60</v>
      </c>
      <c r="AE6762">
        <v>2</v>
      </c>
      <c r="AF6762">
        <v>13.2</v>
      </c>
      <c r="AG6762">
        <v>3.9</v>
      </c>
      <c r="AH6762">
        <v>285</v>
      </c>
    </row>
    <row r="6763" spans="1:34" hidden="1" x14ac:dyDescent="0.25">
      <c r="A6763" t="s">
        <v>25728</v>
      </c>
      <c r="B6763" t="s">
        <v>25729</v>
      </c>
      <c r="C6763" s="1" t="str">
        <f t="shared" si="1089"/>
        <v>21:0628</v>
      </c>
      <c r="D6763" s="1" t="str">
        <f t="shared" si="1096"/>
        <v>21:0196</v>
      </c>
      <c r="E6763" t="s">
        <v>25730</v>
      </c>
      <c r="F6763" t="s">
        <v>25731</v>
      </c>
      <c r="H6763">
        <v>63.624915000000001</v>
      </c>
      <c r="I6763">
        <v>-138.71538849999999</v>
      </c>
      <c r="J6763" s="1" t="str">
        <f t="shared" si="1097"/>
        <v>NGR bulk stream sediment</v>
      </c>
      <c r="K6763" s="1" t="str">
        <f t="shared" si="1098"/>
        <v>&lt;177 micron (NGR)</v>
      </c>
      <c r="L6763">
        <v>35</v>
      </c>
      <c r="M6763" t="s">
        <v>81</v>
      </c>
      <c r="N6763">
        <v>678</v>
      </c>
      <c r="O6763">
        <v>61</v>
      </c>
      <c r="P6763">
        <v>11</v>
      </c>
      <c r="Q6763">
        <v>9</v>
      </c>
      <c r="R6763">
        <v>16</v>
      </c>
      <c r="S6763">
        <v>7</v>
      </c>
      <c r="T6763">
        <v>-0.2</v>
      </c>
      <c r="U6763">
        <v>650</v>
      </c>
      <c r="V6763">
        <v>1.8</v>
      </c>
      <c r="W6763">
        <v>0.5</v>
      </c>
      <c r="X6763">
        <v>3</v>
      </c>
      <c r="Y6763">
        <v>-2</v>
      </c>
      <c r="Z6763">
        <v>26</v>
      </c>
      <c r="AA6763">
        <v>0.5</v>
      </c>
      <c r="AB6763">
        <v>1</v>
      </c>
      <c r="AC6763">
        <v>1142</v>
      </c>
      <c r="AD6763">
        <v>60</v>
      </c>
      <c r="AE6763">
        <v>-2</v>
      </c>
      <c r="AF6763">
        <v>4.4000000000000004</v>
      </c>
      <c r="AG6763">
        <v>4.5</v>
      </c>
      <c r="AH6763">
        <v>310</v>
      </c>
    </row>
    <row r="6764" spans="1:34" hidden="1" x14ac:dyDescent="0.25">
      <c r="A6764" t="s">
        <v>25732</v>
      </c>
      <c r="B6764" t="s">
        <v>25733</v>
      </c>
      <c r="C6764" s="1" t="str">
        <f t="shared" si="1089"/>
        <v>21:0628</v>
      </c>
      <c r="D6764" s="1" t="str">
        <f t="shared" si="1096"/>
        <v>21:0196</v>
      </c>
      <c r="E6764" t="s">
        <v>25734</v>
      </c>
      <c r="F6764" t="s">
        <v>25735</v>
      </c>
      <c r="H6764">
        <v>63.608117399999998</v>
      </c>
      <c r="I6764">
        <v>-138.78138860000001</v>
      </c>
      <c r="J6764" s="1" t="str">
        <f t="shared" si="1097"/>
        <v>NGR bulk stream sediment</v>
      </c>
      <c r="K6764" s="1" t="str">
        <f t="shared" si="1098"/>
        <v>&lt;177 micron (NGR)</v>
      </c>
      <c r="L6764">
        <v>35</v>
      </c>
      <c r="M6764" t="s">
        <v>86</v>
      </c>
      <c r="N6764">
        <v>679</v>
      </c>
      <c r="O6764">
        <v>69</v>
      </c>
      <c r="P6764">
        <v>21</v>
      </c>
      <c r="Q6764">
        <v>9</v>
      </c>
      <c r="R6764">
        <v>22</v>
      </c>
      <c r="S6764">
        <v>8</v>
      </c>
      <c r="T6764">
        <v>0.2</v>
      </c>
      <c r="U6764">
        <v>260</v>
      </c>
      <c r="V6764">
        <v>2.1</v>
      </c>
      <c r="W6764">
        <v>0.4</v>
      </c>
      <c r="X6764">
        <v>5</v>
      </c>
      <c r="Y6764">
        <v>-2</v>
      </c>
      <c r="Z6764">
        <v>36</v>
      </c>
      <c r="AA6764">
        <v>0.6</v>
      </c>
      <c r="AB6764">
        <v>2</v>
      </c>
      <c r="AC6764">
        <v>1172</v>
      </c>
      <c r="AD6764">
        <v>35</v>
      </c>
      <c r="AE6764">
        <v>-2</v>
      </c>
      <c r="AF6764">
        <v>4.4000000000000004</v>
      </c>
      <c r="AG6764">
        <v>2.8</v>
      </c>
      <c r="AH6764">
        <v>450</v>
      </c>
    </row>
    <row r="6765" spans="1:34" hidden="1" x14ac:dyDescent="0.25">
      <c r="A6765" t="s">
        <v>25736</v>
      </c>
      <c r="B6765" t="s">
        <v>25737</v>
      </c>
      <c r="C6765" s="1" t="str">
        <f t="shared" si="1089"/>
        <v>21:0628</v>
      </c>
      <c r="D6765" s="1" t="str">
        <f t="shared" si="1096"/>
        <v>21:0196</v>
      </c>
      <c r="E6765" t="s">
        <v>25738</v>
      </c>
      <c r="F6765" t="s">
        <v>25739</v>
      </c>
      <c r="H6765">
        <v>63.627221300000002</v>
      </c>
      <c r="I6765">
        <v>-138.86057940000001</v>
      </c>
      <c r="J6765" s="1" t="str">
        <f t="shared" si="1097"/>
        <v>NGR bulk stream sediment</v>
      </c>
      <c r="K6765" s="1" t="str">
        <f t="shared" si="1098"/>
        <v>&lt;177 micron (NGR)</v>
      </c>
      <c r="L6765">
        <v>35</v>
      </c>
      <c r="M6765" t="s">
        <v>91</v>
      </c>
      <c r="N6765">
        <v>680</v>
      </c>
      <c r="O6765">
        <v>83</v>
      </c>
      <c r="P6765">
        <v>29</v>
      </c>
      <c r="Q6765">
        <v>10</v>
      </c>
      <c r="R6765">
        <v>26</v>
      </c>
      <c r="S6765">
        <v>9</v>
      </c>
      <c r="T6765">
        <v>-0.2</v>
      </c>
      <c r="U6765">
        <v>300</v>
      </c>
      <c r="V6765">
        <v>2.4</v>
      </c>
      <c r="W6765">
        <v>0.6</v>
      </c>
      <c r="X6765">
        <v>5</v>
      </c>
      <c r="Y6765">
        <v>-2</v>
      </c>
      <c r="Z6765">
        <v>42</v>
      </c>
      <c r="AA6765">
        <v>0.7</v>
      </c>
      <c r="AB6765">
        <v>2</v>
      </c>
      <c r="AC6765">
        <v>1192</v>
      </c>
      <c r="AD6765">
        <v>40</v>
      </c>
      <c r="AE6765">
        <v>2</v>
      </c>
      <c r="AF6765">
        <v>4.4000000000000004</v>
      </c>
      <c r="AG6765">
        <v>2.9</v>
      </c>
      <c r="AH6765">
        <v>370</v>
      </c>
    </row>
    <row r="6766" spans="1:34" hidden="1" x14ac:dyDescent="0.25">
      <c r="A6766" t="s">
        <v>25740</v>
      </c>
      <c r="B6766" t="s">
        <v>25741</v>
      </c>
      <c r="C6766" s="1" t="str">
        <f t="shared" si="1089"/>
        <v>21:0628</v>
      </c>
      <c r="D6766" s="1" t="str">
        <f t="shared" si="1096"/>
        <v>21:0196</v>
      </c>
      <c r="E6766" t="s">
        <v>25742</v>
      </c>
      <c r="F6766" t="s">
        <v>25743</v>
      </c>
      <c r="H6766">
        <v>63.638457299999999</v>
      </c>
      <c r="I6766">
        <v>-138.88329909999999</v>
      </c>
      <c r="J6766" s="1" t="str">
        <f t="shared" si="1097"/>
        <v>NGR bulk stream sediment</v>
      </c>
      <c r="K6766" s="1" t="str">
        <f t="shared" si="1098"/>
        <v>&lt;177 micron (NGR)</v>
      </c>
      <c r="L6766">
        <v>35</v>
      </c>
      <c r="M6766" t="s">
        <v>96</v>
      </c>
      <c r="N6766">
        <v>681</v>
      </c>
      <c r="O6766">
        <v>59</v>
      </c>
      <c r="P6766">
        <v>17</v>
      </c>
      <c r="Q6766">
        <v>7</v>
      </c>
      <c r="R6766">
        <v>19</v>
      </c>
      <c r="S6766">
        <v>7</v>
      </c>
      <c r="T6766">
        <v>-0.2</v>
      </c>
      <c r="U6766">
        <v>260</v>
      </c>
      <c r="V6766">
        <v>1.95</v>
      </c>
      <c r="W6766">
        <v>-0.2</v>
      </c>
      <c r="X6766">
        <v>4</v>
      </c>
      <c r="Y6766">
        <v>-2</v>
      </c>
      <c r="Z6766">
        <v>35</v>
      </c>
      <c r="AA6766">
        <v>0.5</v>
      </c>
      <c r="AB6766">
        <v>2</v>
      </c>
      <c r="AC6766">
        <v>872</v>
      </c>
      <c r="AD6766">
        <v>30</v>
      </c>
      <c r="AE6766">
        <v>4</v>
      </c>
      <c r="AF6766">
        <v>2</v>
      </c>
      <c r="AG6766">
        <v>3.4</v>
      </c>
      <c r="AH6766">
        <v>370</v>
      </c>
    </row>
    <row r="6767" spans="1:34" hidden="1" x14ac:dyDescent="0.25">
      <c r="A6767" t="s">
        <v>25744</v>
      </c>
      <c r="B6767" t="s">
        <v>25745</v>
      </c>
      <c r="C6767" s="1" t="str">
        <f t="shared" si="1089"/>
        <v>21:0628</v>
      </c>
      <c r="D6767" s="1" t="str">
        <f t="shared" si="1096"/>
        <v>21:0196</v>
      </c>
      <c r="E6767" t="s">
        <v>25746</v>
      </c>
      <c r="F6767" t="s">
        <v>25747</v>
      </c>
      <c r="H6767">
        <v>63.647246199999998</v>
      </c>
      <c r="I6767">
        <v>-138.8613953</v>
      </c>
      <c r="J6767" s="1" t="str">
        <f t="shared" si="1097"/>
        <v>NGR bulk stream sediment</v>
      </c>
      <c r="K6767" s="1" t="str">
        <f t="shared" si="1098"/>
        <v>&lt;177 micron (NGR)</v>
      </c>
      <c r="L6767">
        <v>35</v>
      </c>
      <c r="M6767" t="s">
        <v>101</v>
      </c>
      <c r="N6767">
        <v>682</v>
      </c>
      <c r="O6767">
        <v>77</v>
      </c>
      <c r="P6767">
        <v>20</v>
      </c>
      <c r="Q6767">
        <v>9</v>
      </c>
      <c r="R6767">
        <v>24</v>
      </c>
      <c r="S6767">
        <v>9</v>
      </c>
      <c r="T6767">
        <v>0.2</v>
      </c>
      <c r="U6767">
        <v>250</v>
      </c>
      <c r="V6767">
        <v>2.2000000000000002</v>
      </c>
      <c r="W6767">
        <v>0.4</v>
      </c>
      <c r="X6767">
        <v>3</v>
      </c>
      <c r="Y6767">
        <v>-2</v>
      </c>
      <c r="Z6767">
        <v>35</v>
      </c>
      <c r="AA6767">
        <v>0.5</v>
      </c>
      <c r="AB6767">
        <v>1</v>
      </c>
      <c r="AC6767">
        <v>1132</v>
      </c>
      <c r="AD6767">
        <v>40</v>
      </c>
      <c r="AE6767">
        <v>-2</v>
      </c>
      <c r="AF6767">
        <v>7</v>
      </c>
      <c r="AG6767">
        <v>6.1</v>
      </c>
      <c r="AH6767">
        <v>435</v>
      </c>
    </row>
    <row r="6768" spans="1:34" hidden="1" x14ac:dyDescent="0.25">
      <c r="A6768" t="s">
        <v>25748</v>
      </c>
      <c r="B6768" t="s">
        <v>25749</v>
      </c>
      <c r="C6768" s="1" t="str">
        <f t="shared" si="1089"/>
        <v>21:0628</v>
      </c>
      <c r="D6768" s="1" t="str">
        <f t="shared" si="1096"/>
        <v>21:0196</v>
      </c>
      <c r="E6768" t="s">
        <v>25750</v>
      </c>
      <c r="F6768" t="s">
        <v>25751</v>
      </c>
      <c r="H6768">
        <v>63.645343500000003</v>
      </c>
      <c r="I6768">
        <v>-138.81072030000001</v>
      </c>
      <c r="J6768" s="1" t="str">
        <f t="shared" si="1097"/>
        <v>NGR bulk stream sediment</v>
      </c>
      <c r="K6768" s="1" t="str">
        <f t="shared" si="1098"/>
        <v>&lt;177 micron (NGR)</v>
      </c>
      <c r="L6768">
        <v>35</v>
      </c>
      <c r="M6768" t="s">
        <v>106</v>
      </c>
      <c r="N6768">
        <v>683</v>
      </c>
      <c r="O6768">
        <v>80</v>
      </c>
      <c r="P6768">
        <v>18</v>
      </c>
      <c r="Q6768">
        <v>12</v>
      </c>
      <c r="R6768">
        <v>20</v>
      </c>
      <c r="S6768">
        <v>9</v>
      </c>
      <c r="T6768">
        <v>-0.2</v>
      </c>
      <c r="U6768">
        <v>300</v>
      </c>
      <c r="V6768">
        <v>2.15</v>
      </c>
      <c r="W6768">
        <v>0.2</v>
      </c>
      <c r="X6768">
        <v>3</v>
      </c>
      <c r="Y6768">
        <v>-2</v>
      </c>
      <c r="Z6768">
        <v>37</v>
      </c>
      <c r="AA6768">
        <v>0.5</v>
      </c>
      <c r="AB6768">
        <v>2</v>
      </c>
      <c r="AC6768">
        <v>1272</v>
      </c>
      <c r="AD6768">
        <v>35</v>
      </c>
      <c r="AE6768">
        <v>-2</v>
      </c>
      <c r="AF6768">
        <v>7</v>
      </c>
      <c r="AG6768">
        <v>4.8</v>
      </c>
      <c r="AH6768">
        <v>400</v>
      </c>
    </row>
    <row r="6769" spans="1:34" hidden="1" x14ac:dyDescent="0.25">
      <c r="A6769" t="s">
        <v>25752</v>
      </c>
      <c r="B6769" t="s">
        <v>25753</v>
      </c>
      <c r="C6769" s="1" t="str">
        <f t="shared" si="1089"/>
        <v>21:0628</v>
      </c>
      <c r="D6769" s="1" t="str">
        <f t="shared" si="1096"/>
        <v>21:0196</v>
      </c>
      <c r="E6769" t="s">
        <v>25754</v>
      </c>
      <c r="F6769" t="s">
        <v>25755</v>
      </c>
      <c r="H6769">
        <v>63.673508900000002</v>
      </c>
      <c r="I6769">
        <v>-138.87904889999999</v>
      </c>
      <c r="J6769" s="1" t="str">
        <f t="shared" si="1097"/>
        <v>NGR bulk stream sediment</v>
      </c>
      <c r="K6769" s="1" t="str">
        <f t="shared" si="1098"/>
        <v>&lt;177 micron (NGR)</v>
      </c>
      <c r="L6769">
        <v>35</v>
      </c>
      <c r="M6769" t="s">
        <v>111</v>
      </c>
      <c r="N6769">
        <v>684</v>
      </c>
      <c r="O6769">
        <v>57</v>
      </c>
      <c r="P6769">
        <v>16</v>
      </c>
      <c r="Q6769">
        <v>9</v>
      </c>
      <c r="R6769">
        <v>18</v>
      </c>
      <c r="S6769">
        <v>8</v>
      </c>
      <c r="T6769">
        <v>-0.2</v>
      </c>
      <c r="U6769">
        <v>260</v>
      </c>
      <c r="V6769">
        <v>1.8</v>
      </c>
      <c r="W6769">
        <v>-0.2</v>
      </c>
      <c r="X6769">
        <v>3</v>
      </c>
      <c r="Y6769">
        <v>-2</v>
      </c>
      <c r="Z6769">
        <v>28</v>
      </c>
      <c r="AA6769">
        <v>1</v>
      </c>
      <c r="AB6769">
        <v>3</v>
      </c>
      <c r="AC6769">
        <v>1142</v>
      </c>
      <c r="AD6769">
        <v>30</v>
      </c>
      <c r="AE6769">
        <v>2</v>
      </c>
      <c r="AF6769">
        <v>5.3</v>
      </c>
      <c r="AG6769">
        <v>5.2</v>
      </c>
      <c r="AH6769">
        <v>340</v>
      </c>
    </row>
    <row r="6770" spans="1:34" hidden="1" x14ac:dyDescent="0.25">
      <c r="A6770" t="s">
        <v>25756</v>
      </c>
      <c r="B6770" t="s">
        <v>25757</v>
      </c>
      <c r="C6770" s="1" t="str">
        <f t="shared" si="1089"/>
        <v>21:0628</v>
      </c>
      <c r="D6770" s="1" t="str">
        <f t="shared" si="1096"/>
        <v>21:0196</v>
      </c>
      <c r="E6770" t="s">
        <v>25758</v>
      </c>
      <c r="F6770" t="s">
        <v>25759</v>
      </c>
      <c r="H6770">
        <v>63.694904600000001</v>
      </c>
      <c r="I6770">
        <v>-138.904177</v>
      </c>
      <c r="J6770" s="1" t="str">
        <f t="shared" si="1097"/>
        <v>NGR bulk stream sediment</v>
      </c>
      <c r="K6770" s="1" t="str">
        <f t="shared" si="1098"/>
        <v>&lt;177 micron (NGR)</v>
      </c>
      <c r="L6770">
        <v>35</v>
      </c>
      <c r="M6770" t="s">
        <v>116</v>
      </c>
      <c r="N6770">
        <v>685</v>
      </c>
      <c r="O6770">
        <v>77</v>
      </c>
      <c r="P6770">
        <v>25</v>
      </c>
      <c r="Q6770">
        <v>13</v>
      </c>
      <c r="R6770">
        <v>16</v>
      </c>
      <c r="S6770">
        <v>8</v>
      </c>
      <c r="T6770">
        <v>-0.2</v>
      </c>
      <c r="U6770">
        <v>480</v>
      </c>
      <c r="V6770">
        <v>1.9</v>
      </c>
      <c r="W6770">
        <v>0.3</v>
      </c>
      <c r="X6770">
        <v>3</v>
      </c>
      <c r="Y6770">
        <v>-2</v>
      </c>
      <c r="Z6770">
        <v>29</v>
      </c>
      <c r="AA6770">
        <v>1.3</v>
      </c>
      <c r="AB6770">
        <v>3</v>
      </c>
      <c r="AC6770">
        <v>1232</v>
      </c>
      <c r="AD6770">
        <v>60</v>
      </c>
      <c r="AE6770">
        <v>2</v>
      </c>
      <c r="AF6770">
        <v>11.2</v>
      </c>
      <c r="AG6770">
        <v>3.7</v>
      </c>
      <c r="AH6770">
        <v>400</v>
      </c>
    </row>
    <row r="6771" spans="1:34" hidden="1" x14ac:dyDescent="0.25">
      <c r="A6771" t="s">
        <v>25760</v>
      </c>
      <c r="B6771" t="s">
        <v>25761</v>
      </c>
      <c r="C6771" s="1" t="str">
        <f t="shared" si="1089"/>
        <v>21:0628</v>
      </c>
      <c r="D6771" s="1" t="str">
        <f t="shared" si="1096"/>
        <v>21:0196</v>
      </c>
      <c r="E6771" t="s">
        <v>25762</v>
      </c>
      <c r="F6771" t="s">
        <v>25763</v>
      </c>
      <c r="H6771">
        <v>63.711055100000003</v>
      </c>
      <c r="I6771">
        <v>-138.88194920000001</v>
      </c>
      <c r="J6771" s="1" t="str">
        <f t="shared" si="1097"/>
        <v>NGR bulk stream sediment</v>
      </c>
      <c r="K6771" s="1" t="str">
        <f t="shared" si="1098"/>
        <v>&lt;177 micron (NGR)</v>
      </c>
      <c r="L6771">
        <v>35</v>
      </c>
      <c r="M6771" t="s">
        <v>121</v>
      </c>
      <c r="N6771">
        <v>686</v>
      </c>
      <c r="O6771">
        <v>50</v>
      </c>
      <c r="P6771">
        <v>17</v>
      </c>
      <c r="Q6771">
        <v>8</v>
      </c>
      <c r="R6771">
        <v>16</v>
      </c>
      <c r="S6771">
        <v>7</v>
      </c>
      <c r="T6771">
        <v>-0.2</v>
      </c>
      <c r="U6771">
        <v>184</v>
      </c>
      <c r="V6771">
        <v>1.6</v>
      </c>
      <c r="W6771">
        <v>0.2</v>
      </c>
      <c r="X6771">
        <v>3</v>
      </c>
      <c r="Y6771">
        <v>-2</v>
      </c>
      <c r="Z6771">
        <v>27</v>
      </c>
      <c r="AA6771">
        <v>0.9</v>
      </c>
      <c r="AB6771">
        <v>2</v>
      </c>
      <c r="AC6771">
        <v>1032</v>
      </c>
      <c r="AD6771">
        <v>40</v>
      </c>
      <c r="AE6771">
        <v>2</v>
      </c>
      <c r="AF6771">
        <v>4.8</v>
      </c>
      <c r="AG6771">
        <v>3.7</v>
      </c>
      <c r="AH6771">
        <v>460</v>
      </c>
    </row>
    <row r="6772" spans="1:34" hidden="1" x14ac:dyDescent="0.25">
      <c r="A6772" t="s">
        <v>25764</v>
      </c>
      <c r="B6772" t="s">
        <v>25765</v>
      </c>
      <c r="C6772" s="1" t="str">
        <f t="shared" si="1089"/>
        <v>21:0628</v>
      </c>
      <c r="D6772" s="1" t="str">
        <f t="shared" si="1096"/>
        <v>21:0196</v>
      </c>
      <c r="E6772" t="s">
        <v>25766</v>
      </c>
      <c r="F6772" t="s">
        <v>25767</v>
      </c>
      <c r="H6772">
        <v>63.993126400000001</v>
      </c>
      <c r="I6772">
        <v>-139.24800400000001</v>
      </c>
      <c r="J6772" s="1" t="str">
        <f t="shared" si="1097"/>
        <v>NGR bulk stream sediment</v>
      </c>
      <c r="K6772" s="1" t="str">
        <f t="shared" si="1098"/>
        <v>&lt;177 micron (NGR)</v>
      </c>
      <c r="L6772">
        <v>35</v>
      </c>
      <c r="M6772" t="s">
        <v>126</v>
      </c>
      <c r="N6772">
        <v>687</v>
      </c>
      <c r="O6772">
        <v>60</v>
      </c>
      <c r="P6772">
        <v>12</v>
      </c>
      <c r="Q6772">
        <v>13</v>
      </c>
      <c r="R6772">
        <v>12</v>
      </c>
      <c r="S6772">
        <v>4</v>
      </c>
      <c r="T6772">
        <v>-0.2</v>
      </c>
      <c r="U6772">
        <v>176</v>
      </c>
      <c r="V6772">
        <v>1.6</v>
      </c>
      <c r="W6772">
        <v>0.3</v>
      </c>
      <c r="X6772">
        <v>2</v>
      </c>
      <c r="Y6772">
        <v>-2</v>
      </c>
      <c r="Z6772">
        <v>27</v>
      </c>
      <c r="AA6772">
        <v>0.6</v>
      </c>
      <c r="AB6772">
        <v>4</v>
      </c>
      <c r="AC6772">
        <v>1552</v>
      </c>
      <c r="AD6772">
        <v>35</v>
      </c>
      <c r="AE6772">
        <v>-2</v>
      </c>
      <c r="AF6772">
        <v>15</v>
      </c>
      <c r="AG6772">
        <v>8.1999999999999993</v>
      </c>
      <c r="AH6772">
        <v>460</v>
      </c>
    </row>
    <row r="6773" spans="1:34" hidden="1" x14ac:dyDescent="0.25">
      <c r="A6773" t="s">
        <v>25768</v>
      </c>
      <c r="B6773" t="s">
        <v>25769</v>
      </c>
      <c r="C6773" s="1" t="str">
        <f t="shared" si="1089"/>
        <v>21:0628</v>
      </c>
      <c r="D6773" s="1" t="str">
        <f t="shared" si="1096"/>
        <v>21:0196</v>
      </c>
      <c r="E6773" t="s">
        <v>25770</v>
      </c>
      <c r="F6773" t="s">
        <v>25771</v>
      </c>
      <c r="H6773">
        <v>63.967766900000001</v>
      </c>
      <c r="I6773">
        <v>-139.2075893</v>
      </c>
      <c r="J6773" s="1" t="str">
        <f t="shared" si="1097"/>
        <v>NGR bulk stream sediment</v>
      </c>
      <c r="K6773" s="1" t="str">
        <f t="shared" si="1098"/>
        <v>&lt;177 micron (NGR)</v>
      </c>
      <c r="L6773">
        <v>35</v>
      </c>
      <c r="M6773" t="s">
        <v>131</v>
      </c>
      <c r="N6773">
        <v>688</v>
      </c>
      <c r="O6773">
        <v>60</v>
      </c>
      <c r="P6773">
        <v>11</v>
      </c>
      <c r="Q6773">
        <v>28</v>
      </c>
      <c r="R6773">
        <v>13</v>
      </c>
      <c r="S6773">
        <v>5</v>
      </c>
      <c r="T6773">
        <v>0.3</v>
      </c>
      <c r="U6773">
        <v>188</v>
      </c>
      <c r="V6773">
        <v>1.28</v>
      </c>
      <c r="W6773">
        <v>-0.2</v>
      </c>
      <c r="X6773">
        <v>21</v>
      </c>
      <c r="Y6773">
        <v>-2</v>
      </c>
      <c r="Z6773">
        <v>18</v>
      </c>
      <c r="AA6773">
        <v>1</v>
      </c>
      <c r="AB6773">
        <v>2</v>
      </c>
      <c r="AC6773">
        <v>1472</v>
      </c>
      <c r="AD6773">
        <v>35</v>
      </c>
      <c r="AE6773">
        <v>-2</v>
      </c>
      <c r="AF6773">
        <v>3</v>
      </c>
      <c r="AG6773">
        <v>4.7</v>
      </c>
      <c r="AH6773">
        <v>435</v>
      </c>
    </row>
    <row r="6774" spans="1:34" hidden="1" x14ac:dyDescent="0.25">
      <c r="A6774" t="s">
        <v>25772</v>
      </c>
      <c r="B6774" t="s">
        <v>25773</v>
      </c>
      <c r="C6774" s="1" t="str">
        <f t="shared" si="1089"/>
        <v>21:0628</v>
      </c>
      <c r="D6774" s="1" t="str">
        <f t="shared" si="1096"/>
        <v>21:0196</v>
      </c>
      <c r="E6774" t="s">
        <v>25774</v>
      </c>
      <c r="F6774" t="s">
        <v>25775</v>
      </c>
      <c r="H6774">
        <v>63.854239300000003</v>
      </c>
      <c r="I6774">
        <v>-139.092803</v>
      </c>
      <c r="J6774" s="1" t="str">
        <f t="shared" si="1097"/>
        <v>NGR bulk stream sediment</v>
      </c>
      <c r="K6774" s="1" t="str">
        <f t="shared" si="1098"/>
        <v>&lt;177 micron (NGR)</v>
      </c>
      <c r="L6774">
        <v>36</v>
      </c>
      <c r="M6774" t="s">
        <v>38</v>
      </c>
      <c r="N6774">
        <v>689</v>
      </c>
      <c r="O6774">
        <v>49</v>
      </c>
      <c r="P6774">
        <v>10</v>
      </c>
      <c r="Q6774">
        <v>18</v>
      </c>
      <c r="R6774">
        <v>10</v>
      </c>
      <c r="S6774">
        <v>3</v>
      </c>
      <c r="T6774">
        <v>0.3</v>
      </c>
      <c r="U6774">
        <v>164</v>
      </c>
      <c r="V6774">
        <v>1.26</v>
      </c>
      <c r="W6774">
        <v>0.3</v>
      </c>
      <c r="X6774">
        <v>3</v>
      </c>
      <c r="Y6774">
        <v>-2</v>
      </c>
      <c r="Z6774">
        <v>19</v>
      </c>
      <c r="AA6774">
        <v>1</v>
      </c>
      <c r="AB6774">
        <v>3</v>
      </c>
      <c r="AC6774">
        <v>1472</v>
      </c>
      <c r="AD6774">
        <v>25</v>
      </c>
      <c r="AE6774">
        <v>-2</v>
      </c>
      <c r="AF6774">
        <v>4.4000000000000004</v>
      </c>
      <c r="AG6774">
        <v>7</v>
      </c>
      <c r="AH6774">
        <v>320</v>
      </c>
    </row>
    <row r="6775" spans="1:34" hidden="1" x14ac:dyDescent="0.25">
      <c r="A6775" t="s">
        <v>25776</v>
      </c>
      <c r="B6775" t="s">
        <v>25777</v>
      </c>
      <c r="C6775" s="1" t="str">
        <f t="shared" si="1089"/>
        <v>21:0628</v>
      </c>
      <c r="D6775" s="1" t="str">
        <f t="shared" si="1096"/>
        <v>21:0196</v>
      </c>
      <c r="E6775" t="s">
        <v>25778</v>
      </c>
      <c r="F6775" t="s">
        <v>25779</v>
      </c>
      <c r="H6775">
        <v>63.909965800000002</v>
      </c>
      <c r="I6775">
        <v>-139.15339979999999</v>
      </c>
      <c r="J6775" s="1" t="str">
        <f t="shared" si="1097"/>
        <v>NGR bulk stream sediment</v>
      </c>
      <c r="K6775" s="1" t="str">
        <f t="shared" si="1098"/>
        <v>&lt;177 micron (NGR)</v>
      </c>
      <c r="L6775">
        <v>36</v>
      </c>
      <c r="M6775" t="s">
        <v>43</v>
      </c>
      <c r="N6775">
        <v>690</v>
      </c>
      <c r="O6775">
        <v>62</v>
      </c>
      <c r="P6775">
        <v>12</v>
      </c>
      <c r="Q6775">
        <v>13</v>
      </c>
      <c r="R6775">
        <v>15</v>
      </c>
      <c r="S6775">
        <v>6</v>
      </c>
      <c r="T6775">
        <v>-0.2</v>
      </c>
      <c r="U6775">
        <v>230</v>
      </c>
      <c r="V6775">
        <v>1.8</v>
      </c>
      <c r="W6775">
        <v>0.2</v>
      </c>
      <c r="X6775">
        <v>4</v>
      </c>
      <c r="Y6775">
        <v>-2</v>
      </c>
      <c r="Z6775">
        <v>27</v>
      </c>
      <c r="AA6775">
        <v>1.9</v>
      </c>
      <c r="AB6775">
        <v>2</v>
      </c>
      <c r="AC6775">
        <v>1192</v>
      </c>
      <c r="AD6775">
        <v>20</v>
      </c>
      <c r="AE6775">
        <v>-2</v>
      </c>
      <c r="AF6775">
        <v>3.8</v>
      </c>
      <c r="AG6775">
        <v>4.5</v>
      </c>
      <c r="AH6775">
        <v>350</v>
      </c>
    </row>
    <row r="6776" spans="1:34" hidden="1" x14ac:dyDescent="0.25">
      <c r="A6776" t="s">
        <v>25780</v>
      </c>
      <c r="B6776" t="s">
        <v>25781</v>
      </c>
      <c r="C6776" s="1" t="str">
        <f t="shared" si="1089"/>
        <v>21:0628</v>
      </c>
      <c r="D6776" s="1" t="str">
        <f t="shared" si="1096"/>
        <v>21:0196</v>
      </c>
      <c r="E6776" t="s">
        <v>25782</v>
      </c>
      <c r="F6776" t="s">
        <v>25783</v>
      </c>
      <c r="H6776">
        <v>63.903682199999999</v>
      </c>
      <c r="I6776">
        <v>-139.14920649999999</v>
      </c>
      <c r="J6776" s="1" t="str">
        <f t="shared" si="1097"/>
        <v>NGR bulk stream sediment</v>
      </c>
      <c r="K6776" s="1" t="str">
        <f t="shared" si="1098"/>
        <v>&lt;177 micron (NGR)</v>
      </c>
      <c r="L6776">
        <v>36</v>
      </c>
      <c r="M6776" t="s">
        <v>56</v>
      </c>
      <c r="N6776">
        <v>691</v>
      </c>
      <c r="O6776">
        <v>43</v>
      </c>
      <c r="P6776">
        <v>8</v>
      </c>
      <c r="Q6776">
        <v>14</v>
      </c>
      <c r="R6776">
        <v>9</v>
      </c>
      <c r="S6776">
        <v>3</v>
      </c>
      <c r="T6776">
        <v>-0.2</v>
      </c>
      <c r="U6776">
        <v>128</v>
      </c>
      <c r="V6776">
        <v>1.24</v>
      </c>
      <c r="W6776">
        <v>-0.2</v>
      </c>
      <c r="X6776">
        <v>3</v>
      </c>
      <c r="Y6776">
        <v>-2</v>
      </c>
      <c r="Z6776">
        <v>18</v>
      </c>
      <c r="AA6776">
        <v>0.4</v>
      </c>
      <c r="AB6776">
        <v>1</v>
      </c>
      <c r="AC6776">
        <v>1632</v>
      </c>
      <c r="AD6776">
        <v>30</v>
      </c>
      <c r="AE6776">
        <v>-2</v>
      </c>
      <c r="AF6776">
        <v>2</v>
      </c>
      <c r="AG6776">
        <v>4.5</v>
      </c>
      <c r="AH6776">
        <v>340</v>
      </c>
    </row>
    <row r="6777" spans="1:34" hidden="1" x14ac:dyDescent="0.25">
      <c r="A6777" t="s">
        <v>25784</v>
      </c>
      <c r="B6777" t="s">
        <v>25785</v>
      </c>
      <c r="C6777" s="1" t="str">
        <f t="shared" si="1089"/>
        <v>21:0628</v>
      </c>
      <c r="D6777" s="1" t="str">
        <f t="shared" si="1096"/>
        <v>21:0196</v>
      </c>
      <c r="E6777" t="s">
        <v>25786</v>
      </c>
      <c r="F6777" t="s">
        <v>25787</v>
      </c>
      <c r="H6777">
        <v>63.886086499999998</v>
      </c>
      <c r="I6777">
        <v>-139.13726750000001</v>
      </c>
      <c r="J6777" s="1" t="str">
        <f t="shared" si="1097"/>
        <v>NGR bulk stream sediment</v>
      </c>
      <c r="K6777" s="1" t="str">
        <f t="shared" si="1098"/>
        <v>&lt;177 micron (NGR)</v>
      </c>
      <c r="L6777">
        <v>36</v>
      </c>
      <c r="M6777" t="s">
        <v>61</v>
      </c>
      <c r="N6777">
        <v>692</v>
      </c>
      <c r="O6777">
        <v>40</v>
      </c>
      <c r="P6777">
        <v>6</v>
      </c>
      <c r="Q6777">
        <v>15</v>
      </c>
      <c r="R6777">
        <v>7</v>
      </c>
      <c r="S6777">
        <v>3</v>
      </c>
      <c r="T6777">
        <v>0.2</v>
      </c>
      <c r="U6777">
        <v>98</v>
      </c>
      <c r="V6777">
        <v>0.92</v>
      </c>
      <c r="W6777">
        <v>-0.2</v>
      </c>
      <c r="X6777">
        <v>4</v>
      </c>
      <c r="Y6777">
        <v>-2</v>
      </c>
      <c r="Z6777">
        <v>12</v>
      </c>
      <c r="AA6777">
        <v>0.4</v>
      </c>
      <c r="AB6777">
        <v>1</v>
      </c>
      <c r="AC6777">
        <v>1252</v>
      </c>
      <c r="AD6777">
        <v>15</v>
      </c>
      <c r="AE6777">
        <v>2</v>
      </c>
      <c r="AF6777">
        <v>1</v>
      </c>
      <c r="AG6777">
        <v>4.0999999999999996</v>
      </c>
      <c r="AH6777">
        <v>300</v>
      </c>
    </row>
    <row r="6778" spans="1:34" hidden="1" x14ac:dyDescent="0.25">
      <c r="A6778" t="s">
        <v>25788</v>
      </c>
      <c r="B6778" t="s">
        <v>25789</v>
      </c>
      <c r="C6778" s="1" t="str">
        <f t="shared" si="1089"/>
        <v>21:0628</v>
      </c>
      <c r="D6778" s="1" t="str">
        <f>HYPERLINK("http://geochem.nrcan.gc.ca/cdogs/content/svy/svy_e.htm", "")</f>
        <v/>
      </c>
      <c r="G6778" s="1" t="str">
        <f>HYPERLINK("http://geochem.nrcan.gc.ca/cdogs/content/cr_/cr_00077_e.htm", "77")</f>
        <v>77</v>
      </c>
      <c r="J6778" t="s">
        <v>69</v>
      </c>
      <c r="K6778" t="s">
        <v>70</v>
      </c>
      <c r="L6778">
        <v>36</v>
      </c>
      <c r="M6778" t="s">
        <v>71</v>
      </c>
      <c r="N6778">
        <v>693</v>
      </c>
      <c r="O6778">
        <v>126</v>
      </c>
      <c r="P6778">
        <v>55</v>
      </c>
      <c r="Q6778">
        <v>30</v>
      </c>
      <c r="R6778">
        <v>292</v>
      </c>
      <c r="S6778">
        <v>26</v>
      </c>
      <c r="T6778">
        <v>0.2</v>
      </c>
      <c r="U6778">
        <v>540</v>
      </c>
      <c r="V6778">
        <v>3.4</v>
      </c>
      <c r="W6778">
        <v>1</v>
      </c>
      <c r="X6778">
        <v>30</v>
      </c>
      <c r="Y6778">
        <v>3</v>
      </c>
      <c r="Z6778">
        <v>64</v>
      </c>
      <c r="AA6778">
        <v>1</v>
      </c>
      <c r="AB6778">
        <v>2</v>
      </c>
      <c r="AC6778">
        <v>755</v>
      </c>
      <c r="AD6778">
        <v>25</v>
      </c>
      <c r="AE6778">
        <v>18</v>
      </c>
      <c r="AF6778">
        <v>2.6</v>
      </c>
      <c r="AG6778">
        <v>19</v>
      </c>
      <c r="AH6778">
        <v>490</v>
      </c>
    </row>
    <row r="6779" spans="1:34" hidden="1" x14ac:dyDescent="0.25">
      <c r="A6779" t="s">
        <v>25790</v>
      </c>
      <c r="B6779" t="s">
        <v>25791</v>
      </c>
      <c r="C6779" s="1" t="str">
        <f t="shared" si="1089"/>
        <v>21:0628</v>
      </c>
      <c r="D6779" s="1" t="str">
        <f t="shared" ref="D6779:D6798" si="1099">HYPERLINK("http://geochem.nrcan.gc.ca/cdogs/content/svy/svy210196_e.htm", "21:0196")</f>
        <v>21:0196</v>
      </c>
      <c r="E6779" t="s">
        <v>25792</v>
      </c>
      <c r="F6779" t="s">
        <v>25793</v>
      </c>
      <c r="H6779">
        <v>63.885585399999997</v>
      </c>
      <c r="I6779">
        <v>-139.1241837</v>
      </c>
      <c r="J6779" s="1" t="str">
        <f t="shared" ref="J6779:J6798" si="1100">HYPERLINK("http://geochem.nrcan.gc.ca/cdogs/content/kwd/kwd020030_e.htm", "NGR bulk stream sediment")</f>
        <v>NGR bulk stream sediment</v>
      </c>
      <c r="K6779" s="1" t="str">
        <f t="shared" ref="K6779:K6798" si="1101">HYPERLINK("http://geochem.nrcan.gc.ca/cdogs/content/kwd/kwd080006_e.htm", "&lt;177 micron (NGR)")</f>
        <v>&lt;177 micron (NGR)</v>
      </c>
      <c r="L6779">
        <v>36</v>
      </c>
      <c r="M6779" t="s">
        <v>66</v>
      </c>
      <c r="N6779">
        <v>694</v>
      </c>
      <c r="O6779">
        <v>50</v>
      </c>
      <c r="P6779">
        <v>13</v>
      </c>
      <c r="Q6779">
        <v>12</v>
      </c>
      <c r="R6779">
        <v>22</v>
      </c>
      <c r="S6779">
        <v>7</v>
      </c>
      <c r="T6779">
        <v>-0.2</v>
      </c>
      <c r="U6779">
        <v>200</v>
      </c>
      <c r="V6779">
        <v>1.65</v>
      </c>
      <c r="W6779">
        <v>0.3</v>
      </c>
      <c r="X6779">
        <v>2</v>
      </c>
      <c r="Y6779">
        <v>-2</v>
      </c>
      <c r="Z6779">
        <v>26</v>
      </c>
      <c r="AA6779">
        <v>0.5</v>
      </c>
      <c r="AB6779">
        <v>3</v>
      </c>
      <c r="AC6779">
        <v>1062</v>
      </c>
      <c r="AD6779">
        <v>20</v>
      </c>
      <c r="AE6779">
        <v>-2</v>
      </c>
      <c r="AF6779">
        <v>3</v>
      </c>
      <c r="AG6779">
        <v>3.7</v>
      </c>
      <c r="AH6779">
        <v>320</v>
      </c>
    </row>
    <row r="6780" spans="1:34" hidden="1" x14ac:dyDescent="0.25">
      <c r="A6780" t="s">
        <v>25794</v>
      </c>
      <c r="B6780" t="s">
        <v>25795</v>
      </c>
      <c r="C6780" s="1" t="str">
        <f t="shared" si="1089"/>
        <v>21:0628</v>
      </c>
      <c r="D6780" s="1" t="str">
        <f t="shared" si="1099"/>
        <v>21:0196</v>
      </c>
      <c r="E6780" t="s">
        <v>25774</v>
      </c>
      <c r="F6780" t="s">
        <v>25796</v>
      </c>
      <c r="H6780">
        <v>63.854239300000003</v>
      </c>
      <c r="I6780">
        <v>-139.092803</v>
      </c>
      <c r="J6780" s="1" t="str">
        <f t="shared" si="1100"/>
        <v>NGR bulk stream sediment</v>
      </c>
      <c r="K6780" s="1" t="str">
        <f t="shared" si="1101"/>
        <v>&lt;177 micron (NGR)</v>
      </c>
      <c r="L6780">
        <v>36</v>
      </c>
      <c r="M6780" t="s">
        <v>47</v>
      </c>
      <c r="N6780">
        <v>695</v>
      </c>
      <c r="O6780">
        <v>49</v>
      </c>
      <c r="P6780">
        <v>11</v>
      </c>
      <c r="Q6780">
        <v>19</v>
      </c>
      <c r="R6780">
        <v>9</v>
      </c>
      <c r="S6780">
        <v>4</v>
      </c>
      <c r="T6780">
        <v>-0.2</v>
      </c>
      <c r="U6780">
        <v>168</v>
      </c>
      <c r="V6780">
        <v>1.3</v>
      </c>
      <c r="W6780">
        <v>0.5</v>
      </c>
      <c r="X6780">
        <v>4</v>
      </c>
      <c r="Y6780">
        <v>-2</v>
      </c>
      <c r="Z6780">
        <v>19</v>
      </c>
      <c r="AA6780">
        <v>0.6</v>
      </c>
      <c r="AB6780">
        <v>-1</v>
      </c>
      <c r="AC6780">
        <v>1332</v>
      </c>
      <c r="AD6780">
        <v>35</v>
      </c>
      <c r="AE6780">
        <v>2</v>
      </c>
      <c r="AF6780">
        <v>3.4</v>
      </c>
      <c r="AG6780">
        <v>7.2</v>
      </c>
      <c r="AH6780">
        <v>310</v>
      </c>
    </row>
    <row r="6781" spans="1:34" hidden="1" x14ac:dyDescent="0.25">
      <c r="A6781" t="s">
        <v>25797</v>
      </c>
      <c r="B6781" t="s">
        <v>25798</v>
      </c>
      <c r="C6781" s="1" t="str">
        <f t="shared" si="1089"/>
        <v>21:0628</v>
      </c>
      <c r="D6781" s="1" t="str">
        <f t="shared" si="1099"/>
        <v>21:0196</v>
      </c>
      <c r="E6781" t="s">
        <v>25774</v>
      </c>
      <c r="F6781" t="s">
        <v>25799</v>
      </c>
      <c r="H6781">
        <v>63.854239300000003</v>
      </c>
      <c r="I6781">
        <v>-139.092803</v>
      </c>
      <c r="J6781" s="1" t="str">
        <f t="shared" si="1100"/>
        <v>NGR bulk stream sediment</v>
      </c>
      <c r="K6781" s="1" t="str">
        <f t="shared" si="1101"/>
        <v>&lt;177 micron (NGR)</v>
      </c>
      <c r="L6781">
        <v>36</v>
      </c>
      <c r="M6781" t="s">
        <v>51</v>
      </c>
      <c r="N6781">
        <v>696</v>
      </c>
      <c r="O6781">
        <v>46</v>
      </c>
      <c r="P6781">
        <v>9</v>
      </c>
      <c r="Q6781">
        <v>16</v>
      </c>
      <c r="R6781">
        <v>9</v>
      </c>
      <c r="S6781">
        <v>4</v>
      </c>
      <c r="T6781">
        <v>-0.2</v>
      </c>
      <c r="U6781">
        <v>144</v>
      </c>
      <c r="V6781">
        <v>1.2</v>
      </c>
      <c r="W6781">
        <v>0.4</v>
      </c>
      <c r="X6781">
        <v>3</v>
      </c>
      <c r="Y6781">
        <v>-2</v>
      </c>
      <c r="Z6781">
        <v>17</v>
      </c>
      <c r="AA6781">
        <v>0.5</v>
      </c>
      <c r="AB6781">
        <v>2</v>
      </c>
      <c r="AC6781">
        <v>1312</v>
      </c>
      <c r="AD6781">
        <v>25</v>
      </c>
      <c r="AE6781">
        <v>2</v>
      </c>
      <c r="AF6781">
        <v>4.2</v>
      </c>
      <c r="AG6781">
        <v>7</v>
      </c>
      <c r="AH6781">
        <v>430</v>
      </c>
    </row>
    <row r="6782" spans="1:34" hidden="1" x14ac:dyDescent="0.25">
      <c r="A6782" t="s">
        <v>25800</v>
      </c>
      <c r="B6782" t="s">
        <v>25801</v>
      </c>
      <c r="C6782" s="1" t="str">
        <f t="shared" si="1089"/>
        <v>21:0628</v>
      </c>
      <c r="D6782" s="1" t="str">
        <f t="shared" si="1099"/>
        <v>21:0196</v>
      </c>
      <c r="E6782" t="s">
        <v>25802</v>
      </c>
      <c r="F6782" t="s">
        <v>25803</v>
      </c>
      <c r="H6782">
        <v>63.842449600000002</v>
      </c>
      <c r="I6782">
        <v>-139.09943759999999</v>
      </c>
      <c r="J6782" s="1" t="str">
        <f t="shared" si="1100"/>
        <v>NGR bulk stream sediment</v>
      </c>
      <c r="K6782" s="1" t="str">
        <f t="shared" si="1101"/>
        <v>&lt;177 micron (NGR)</v>
      </c>
      <c r="L6782">
        <v>36</v>
      </c>
      <c r="M6782" t="s">
        <v>76</v>
      </c>
      <c r="N6782">
        <v>697</v>
      </c>
      <c r="O6782">
        <v>67</v>
      </c>
      <c r="P6782">
        <v>15</v>
      </c>
      <c r="Q6782">
        <v>15</v>
      </c>
      <c r="R6782">
        <v>14</v>
      </c>
      <c r="S6782">
        <v>5</v>
      </c>
      <c r="T6782">
        <v>-0.2</v>
      </c>
      <c r="U6782">
        <v>200</v>
      </c>
      <c r="V6782">
        <v>1.85</v>
      </c>
      <c r="W6782">
        <v>0.5</v>
      </c>
      <c r="X6782">
        <v>4</v>
      </c>
      <c r="Y6782">
        <v>-2</v>
      </c>
      <c r="Z6782">
        <v>26</v>
      </c>
      <c r="AA6782">
        <v>0.4</v>
      </c>
      <c r="AB6782">
        <v>2</v>
      </c>
      <c r="AC6782">
        <v>1232</v>
      </c>
      <c r="AD6782">
        <v>35</v>
      </c>
      <c r="AE6782">
        <v>2</v>
      </c>
      <c r="AF6782">
        <v>4.2</v>
      </c>
      <c r="AG6782">
        <v>5</v>
      </c>
      <c r="AH6782">
        <v>490</v>
      </c>
    </row>
    <row r="6783" spans="1:34" hidden="1" x14ac:dyDescent="0.25">
      <c r="A6783" t="s">
        <v>25804</v>
      </c>
      <c r="B6783" t="s">
        <v>25805</v>
      </c>
      <c r="C6783" s="1" t="str">
        <f t="shared" si="1089"/>
        <v>21:0628</v>
      </c>
      <c r="D6783" s="1" t="str">
        <f t="shared" si="1099"/>
        <v>21:0196</v>
      </c>
      <c r="E6783" t="s">
        <v>25806</v>
      </c>
      <c r="F6783" t="s">
        <v>25807</v>
      </c>
      <c r="H6783">
        <v>63.8395735</v>
      </c>
      <c r="I6783">
        <v>-139.10945340000001</v>
      </c>
      <c r="J6783" s="1" t="str">
        <f t="shared" si="1100"/>
        <v>NGR bulk stream sediment</v>
      </c>
      <c r="K6783" s="1" t="str">
        <f t="shared" si="1101"/>
        <v>&lt;177 micron (NGR)</v>
      </c>
      <c r="L6783">
        <v>36</v>
      </c>
      <c r="M6783" t="s">
        <v>81</v>
      </c>
      <c r="N6783">
        <v>698</v>
      </c>
      <c r="O6783">
        <v>105</v>
      </c>
      <c r="P6783">
        <v>15</v>
      </c>
      <c r="Q6783">
        <v>12</v>
      </c>
      <c r="R6783">
        <v>18</v>
      </c>
      <c r="S6783">
        <v>23</v>
      </c>
      <c r="T6783">
        <v>-0.2</v>
      </c>
      <c r="U6783">
        <v>5200</v>
      </c>
      <c r="V6783">
        <v>3.9</v>
      </c>
      <c r="W6783">
        <v>1.2</v>
      </c>
      <c r="X6783">
        <v>14</v>
      </c>
      <c r="Y6783">
        <v>-2</v>
      </c>
      <c r="Z6783">
        <v>44</v>
      </c>
      <c r="AA6783">
        <v>0.7</v>
      </c>
      <c r="AB6783">
        <v>2</v>
      </c>
      <c r="AC6783">
        <v>1372</v>
      </c>
      <c r="AD6783">
        <v>65</v>
      </c>
      <c r="AE6783">
        <v>-2</v>
      </c>
      <c r="AF6783">
        <v>15.2</v>
      </c>
      <c r="AG6783">
        <v>2.9</v>
      </c>
      <c r="AH6783">
        <v>350</v>
      </c>
    </row>
    <row r="6784" spans="1:34" hidden="1" x14ac:dyDescent="0.25">
      <c r="A6784" t="s">
        <v>25808</v>
      </c>
      <c r="B6784" t="s">
        <v>25809</v>
      </c>
      <c r="C6784" s="1" t="str">
        <f t="shared" si="1089"/>
        <v>21:0628</v>
      </c>
      <c r="D6784" s="1" t="str">
        <f t="shared" si="1099"/>
        <v>21:0196</v>
      </c>
      <c r="E6784" t="s">
        <v>25810</v>
      </c>
      <c r="F6784" t="s">
        <v>25811</v>
      </c>
      <c r="H6784">
        <v>63.849473600000003</v>
      </c>
      <c r="I6784">
        <v>-139.14745919999999</v>
      </c>
      <c r="J6784" s="1" t="str">
        <f t="shared" si="1100"/>
        <v>NGR bulk stream sediment</v>
      </c>
      <c r="K6784" s="1" t="str">
        <f t="shared" si="1101"/>
        <v>&lt;177 micron (NGR)</v>
      </c>
      <c r="L6784">
        <v>36</v>
      </c>
      <c r="M6784" t="s">
        <v>86</v>
      </c>
      <c r="N6784">
        <v>699</v>
      </c>
      <c r="O6784">
        <v>70</v>
      </c>
      <c r="P6784">
        <v>17</v>
      </c>
      <c r="Q6784">
        <v>12</v>
      </c>
      <c r="R6784">
        <v>16</v>
      </c>
      <c r="S6784">
        <v>9</v>
      </c>
      <c r="T6784">
        <v>-0.2</v>
      </c>
      <c r="U6784">
        <v>280</v>
      </c>
      <c r="V6784">
        <v>2.2000000000000002</v>
      </c>
      <c r="W6784">
        <v>0.5</v>
      </c>
      <c r="X6784">
        <v>4</v>
      </c>
      <c r="Y6784">
        <v>-2</v>
      </c>
      <c r="Z6784">
        <v>32</v>
      </c>
      <c r="AA6784">
        <v>0.5</v>
      </c>
      <c r="AB6784">
        <v>1</v>
      </c>
      <c r="AC6784">
        <v>1492</v>
      </c>
      <c r="AD6784">
        <v>35</v>
      </c>
      <c r="AE6784">
        <v>2</v>
      </c>
      <c r="AF6784">
        <v>10</v>
      </c>
      <c r="AG6784">
        <v>3.4</v>
      </c>
      <c r="AH6784">
        <v>400</v>
      </c>
    </row>
    <row r="6785" spans="1:34" hidden="1" x14ac:dyDescent="0.25">
      <c r="A6785" t="s">
        <v>25812</v>
      </c>
      <c r="B6785" t="s">
        <v>25813</v>
      </c>
      <c r="C6785" s="1" t="str">
        <f t="shared" si="1089"/>
        <v>21:0628</v>
      </c>
      <c r="D6785" s="1" t="str">
        <f t="shared" si="1099"/>
        <v>21:0196</v>
      </c>
      <c r="E6785" t="s">
        <v>25814</v>
      </c>
      <c r="F6785" t="s">
        <v>25815</v>
      </c>
      <c r="H6785">
        <v>63.807905400000003</v>
      </c>
      <c r="I6785">
        <v>-139.16272040000001</v>
      </c>
      <c r="J6785" s="1" t="str">
        <f t="shared" si="1100"/>
        <v>NGR bulk stream sediment</v>
      </c>
      <c r="K6785" s="1" t="str">
        <f t="shared" si="1101"/>
        <v>&lt;177 micron (NGR)</v>
      </c>
      <c r="L6785">
        <v>36</v>
      </c>
      <c r="M6785" t="s">
        <v>91</v>
      </c>
      <c r="N6785">
        <v>700</v>
      </c>
      <c r="O6785">
        <v>90</v>
      </c>
      <c r="P6785">
        <v>18</v>
      </c>
      <c r="Q6785">
        <v>11</v>
      </c>
      <c r="R6785">
        <v>22</v>
      </c>
      <c r="S6785">
        <v>8</v>
      </c>
      <c r="T6785">
        <v>-0.2</v>
      </c>
      <c r="U6785">
        <v>1600</v>
      </c>
      <c r="V6785">
        <v>2.35</v>
      </c>
      <c r="W6785">
        <v>0.2</v>
      </c>
      <c r="X6785">
        <v>7</v>
      </c>
      <c r="Y6785">
        <v>-2</v>
      </c>
      <c r="Z6785">
        <v>35</v>
      </c>
      <c r="AA6785">
        <v>0.7</v>
      </c>
      <c r="AB6785">
        <v>1</v>
      </c>
      <c r="AC6785">
        <v>1292</v>
      </c>
      <c r="AD6785">
        <v>45</v>
      </c>
      <c r="AE6785">
        <v>2</v>
      </c>
      <c r="AF6785">
        <v>7.6</v>
      </c>
      <c r="AG6785">
        <v>4.2</v>
      </c>
      <c r="AH6785">
        <v>370</v>
      </c>
    </row>
    <row r="6786" spans="1:34" hidden="1" x14ac:dyDescent="0.25">
      <c r="A6786" t="s">
        <v>25816</v>
      </c>
      <c r="B6786" t="s">
        <v>25817</v>
      </c>
      <c r="C6786" s="1" t="str">
        <f t="shared" si="1089"/>
        <v>21:0628</v>
      </c>
      <c r="D6786" s="1" t="str">
        <f t="shared" si="1099"/>
        <v>21:0196</v>
      </c>
      <c r="E6786" t="s">
        <v>25818</v>
      </c>
      <c r="F6786" t="s">
        <v>25819</v>
      </c>
      <c r="H6786">
        <v>63.803617600000003</v>
      </c>
      <c r="I6786">
        <v>-139.18072900000001</v>
      </c>
      <c r="J6786" s="1" t="str">
        <f t="shared" si="1100"/>
        <v>NGR bulk stream sediment</v>
      </c>
      <c r="K6786" s="1" t="str">
        <f t="shared" si="1101"/>
        <v>&lt;177 micron (NGR)</v>
      </c>
      <c r="L6786">
        <v>36</v>
      </c>
      <c r="M6786" t="s">
        <v>96</v>
      </c>
      <c r="N6786">
        <v>701</v>
      </c>
      <c r="O6786">
        <v>68</v>
      </c>
      <c r="P6786">
        <v>20</v>
      </c>
      <c r="Q6786">
        <v>21</v>
      </c>
      <c r="R6786">
        <v>10</v>
      </c>
      <c r="S6786">
        <v>4</v>
      </c>
      <c r="T6786">
        <v>0.3</v>
      </c>
      <c r="U6786">
        <v>250</v>
      </c>
      <c r="V6786">
        <v>1.6</v>
      </c>
      <c r="W6786">
        <v>0.3</v>
      </c>
      <c r="X6786">
        <v>3</v>
      </c>
      <c r="Y6786">
        <v>-2</v>
      </c>
      <c r="Z6786">
        <v>20</v>
      </c>
      <c r="AA6786">
        <v>0.8</v>
      </c>
      <c r="AB6786">
        <v>2</v>
      </c>
      <c r="AC6786">
        <v>1672</v>
      </c>
      <c r="AD6786">
        <v>45</v>
      </c>
      <c r="AE6786">
        <v>-2</v>
      </c>
      <c r="AF6786">
        <v>4.5999999999999996</v>
      </c>
      <c r="AG6786">
        <v>6.7</v>
      </c>
      <c r="AH6786">
        <v>490</v>
      </c>
    </row>
    <row r="6787" spans="1:34" hidden="1" x14ac:dyDescent="0.25">
      <c r="A6787" t="s">
        <v>25820</v>
      </c>
      <c r="B6787" t="s">
        <v>25821</v>
      </c>
      <c r="C6787" s="1" t="str">
        <f t="shared" si="1089"/>
        <v>21:0628</v>
      </c>
      <c r="D6787" s="1" t="str">
        <f t="shared" si="1099"/>
        <v>21:0196</v>
      </c>
      <c r="E6787" t="s">
        <v>25822</v>
      </c>
      <c r="F6787" t="s">
        <v>25823</v>
      </c>
      <c r="H6787">
        <v>63.781650200000001</v>
      </c>
      <c r="I6787">
        <v>-139.1371134</v>
      </c>
      <c r="J6787" s="1" t="str">
        <f t="shared" si="1100"/>
        <v>NGR bulk stream sediment</v>
      </c>
      <c r="K6787" s="1" t="str">
        <f t="shared" si="1101"/>
        <v>&lt;177 micron (NGR)</v>
      </c>
      <c r="L6787">
        <v>36</v>
      </c>
      <c r="M6787" t="s">
        <v>101</v>
      </c>
      <c r="N6787">
        <v>702</v>
      </c>
      <c r="O6787">
        <v>58</v>
      </c>
      <c r="P6787">
        <v>16</v>
      </c>
      <c r="Q6787">
        <v>9</v>
      </c>
      <c r="R6787">
        <v>13</v>
      </c>
      <c r="S6787">
        <v>6</v>
      </c>
      <c r="T6787">
        <v>0.6</v>
      </c>
      <c r="U6787">
        <v>290</v>
      </c>
      <c r="V6787">
        <v>1.8</v>
      </c>
      <c r="W6787">
        <v>-0.2</v>
      </c>
      <c r="X6787">
        <v>3</v>
      </c>
      <c r="Y6787">
        <v>-2</v>
      </c>
      <c r="Z6787">
        <v>29</v>
      </c>
      <c r="AA6787">
        <v>0.3</v>
      </c>
      <c r="AB6787">
        <v>5</v>
      </c>
      <c r="AC6787">
        <v>1232</v>
      </c>
      <c r="AD6787">
        <v>30</v>
      </c>
      <c r="AE6787">
        <v>2</v>
      </c>
      <c r="AF6787">
        <v>6.2</v>
      </c>
      <c r="AG6787">
        <v>4.8</v>
      </c>
      <c r="AH6787">
        <v>430</v>
      </c>
    </row>
    <row r="6788" spans="1:34" hidden="1" x14ac:dyDescent="0.25">
      <c r="A6788" t="s">
        <v>25824</v>
      </c>
      <c r="B6788" t="s">
        <v>25825</v>
      </c>
      <c r="C6788" s="1" t="str">
        <f t="shared" si="1089"/>
        <v>21:0628</v>
      </c>
      <c r="D6788" s="1" t="str">
        <f t="shared" si="1099"/>
        <v>21:0196</v>
      </c>
      <c r="E6788" t="s">
        <v>25826</v>
      </c>
      <c r="F6788" t="s">
        <v>25827</v>
      </c>
      <c r="H6788">
        <v>63.7621909</v>
      </c>
      <c r="I6788">
        <v>-139.0934159</v>
      </c>
      <c r="J6788" s="1" t="str">
        <f t="shared" si="1100"/>
        <v>NGR bulk stream sediment</v>
      </c>
      <c r="K6788" s="1" t="str">
        <f t="shared" si="1101"/>
        <v>&lt;177 micron (NGR)</v>
      </c>
      <c r="L6788">
        <v>36</v>
      </c>
      <c r="M6788" t="s">
        <v>106</v>
      </c>
      <c r="N6788">
        <v>703</v>
      </c>
      <c r="O6788">
        <v>106</v>
      </c>
      <c r="P6788">
        <v>19</v>
      </c>
      <c r="Q6788">
        <v>13</v>
      </c>
      <c r="R6788">
        <v>21</v>
      </c>
      <c r="S6788">
        <v>10</v>
      </c>
      <c r="T6788">
        <v>0.5</v>
      </c>
      <c r="U6788">
        <v>1600</v>
      </c>
      <c r="V6788">
        <v>2.6</v>
      </c>
      <c r="W6788">
        <v>0.9</v>
      </c>
      <c r="X6788">
        <v>7</v>
      </c>
      <c r="Y6788">
        <v>-2</v>
      </c>
      <c r="Z6788">
        <v>40</v>
      </c>
      <c r="AA6788">
        <v>0.3</v>
      </c>
      <c r="AB6788">
        <v>4</v>
      </c>
      <c r="AC6788">
        <v>1342</v>
      </c>
      <c r="AD6788">
        <v>50</v>
      </c>
      <c r="AE6788">
        <v>2</v>
      </c>
      <c r="AF6788">
        <v>9.1999999999999993</v>
      </c>
      <c r="AG6788">
        <v>6.4</v>
      </c>
      <c r="AH6788">
        <v>510</v>
      </c>
    </row>
    <row r="6789" spans="1:34" hidden="1" x14ac:dyDescent="0.25">
      <c r="A6789" t="s">
        <v>25828</v>
      </c>
      <c r="B6789" t="s">
        <v>25829</v>
      </c>
      <c r="C6789" s="1" t="str">
        <f t="shared" si="1089"/>
        <v>21:0628</v>
      </c>
      <c r="D6789" s="1" t="str">
        <f t="shared" si="1099"/>
        <v>21:0196</v>
      </c>
      <c r="E6789" t="s">
        <v>25830</v>
      </c>
      <c r="F6789" t="s">
        <v>25831</v>
      </c>
      <c r="H6789">
        <v>63.726872200000003</v>
      </c>
      <c r="I6789">
        <v>-138.96399629999999</v>
      </c>
      <c r="J6789" s="1" t="str">
        <f t="shared" si="1100"/>
        <v>NGR bulk stream sediment</v>
      </c>
      <c r="K6789" s="1" t="str">
        <f t="shared" si="1101"/>
        <v>&lt;177 micron (NGR)</v>
      </c>
      <c r="L6789">
        <v>36</v>
      </c>
      <c r="M6789" t="s">
        <v>111</v>
      </c>
      <c r="N6789">
        <v>704</v>
      </c>
      <c r="O6789">
        <v>60</v>
      </c>
      <c r="P6789">
        <v>14</v>
      </c>
      <c r="Q6789">
        <v>7</v>
      </c>
      <c r="R6789">
        <v>16</v>
      </c>
      <c r="S6789">
        <v>5</v>
      </c>
      <c r="T6789">
        <v>-0.2</v>
      </c>
      <c r="U6789">
        <v>200</v>
      </c>
      <c r="V6789">
        <v>1.8</v>
      </c>
      <c r="W6789">
        <v>-0.2</v>
      </c>
      <c r="X6789">
        <v>3</v>
      </c>
      <c r="Y6789">
        <v>-2</v>
      </c>
      <c r="Z6789">
        <v>29</v>
      </c>
      <c r="AA6789">
        <v>0.5</v>
      </c>
      <c r="AB6789">
        <v>3</v>
      </c>
      <c r="AC6789">
        <v>1012</v>
      </c>
      <c r="AD6789">
        <v>30</v>
      </c>
      <c r="AE6789">
        <v>2</v>
      </c>
      <c r="AF6789">
        <v>4</v>
      </c>
      <c r="AG6789">
        <v>3.8</v>
      </c>
      <c r="AH6789">
        <v>370</v>
      </c>
    </row>
    <row r="6790" spans="1:34" hidden="1" x14ac:dyDescent="0.25">
      <c r="A6790" t="s">
        <v>25832</v>
      </c>
      <c r="B6790" t="s">
        <v>25833</v>
      </c>
      <c r="C6790" s="1" t="str">
        <f t="shared" ref="C6790:C6853" si="1102">HYPERLINK("http://geochem.nrcan.gc.ca/cdogs/content/bdl/bdl210628_e.htm", "21:0628")</f>
        <v>21:0628</v>
      </c>
      <c r="D6790" s="1" t="str">
        <f t="shared" si="1099"/>
        <v>21:0196</v>
      </c>
      <c r="E6790" t="s">
        <v>25834</v>
      </c>
      <c r="F6790" t="s">
        <v>25835</v>
      </c>
      <c r="H6790">
        <v>63.7288256</v>
      </c>
      <c r="I6790">
        <v>-138.98160060000001</v>
      </c>
      <c r="J6790" s="1" t="str">
        <f t="shared" si="1100"/>
        <v>NGR bulk stream sediment</v>
      </c>
      <c r="K6790" s="1" t="str">
        <f t="shared" si="1101"/>
        <v>&lt;177 micron (NGR)</v>
      </c>
      <c r="L6790">
        <v>36</v>
      </c>
      <c r="M6790" t="s">
        <v>116</v>
      </c>
      <c r="N6790">
        <v>705</v>
      </c>
      <c r="O6790">
        <v>49</v>
      </c>
      <c r="P6790">
        <v>11</v>
      </c>
      <c r="Q6790">
        <v>9</v>
      </c>
      <c r="R6790">
        <v>12</v>
      </c>
      <c r="S6790">
        <v>4</v>
      </c>
      <c r="T6790">
        <v>-0.2</v>
      </c>
      <c r="U6790">
        <v>240</v>
      </c>
      <c r="V6790">
        <v>1.34</v>
      </c>
      <c r="W6790">
        <v>0.2</v>
      </c>
      <c r="X6790">
        <v>2</v>
      </c>
      <c r="Y6790">
        <v>-2</v>
      </c>
      <c r="Z6790">
        <v>20</v>
      </c>
      <c r="AA6790">
        <v>-0.2</v>
      </c>
      <c r="AB6790">
        <v>3</v>
      </c>
      <c r="AC6790">
        <v>1202</v>
      </c>
      <c r="AD6790">
        <v>35</v>
      </c>
      <c r="AE6790">
        <v>2</v>
      </c>
      <c r="AF6790">
        <v>5</v>
      </c>
      <c r="AG6790">
        <v>4.9000000000000004</v>
      </c>
      <c r="AH6790">
        <v>430</v>
      </c>
    </row>
    <row r="6791" spans="1:34" hidden="1" x14ac:dyDescent="0.25">
      <c r="A6791" t="s">
        <v>25836</v>
      </c>
      <c r="B6791" t="s">
        <v>25837</v>
      </c>
      <c r="C6791" s="1" t="str">
        <f t="shared" si="1102"/>
        <v>21:0628</v>
      </c>
      <c r="D6791" s="1" t="str">
        <f t="shared" si="1099"/>
        <v>21:0196</v>
      </c>
      <c r="E6791" t="s">
        <v>25838</v>
      </c>
      <c r="F6791" t="s">
        <v>25839</v>
      </c>
      <c r="H6791">
        <v>63.705816800000001</v>
      </c>
      <c r="I6791">
        <v>-138.96326160000001</v>
      </c>
      <c r="J6791" s="1" t="str">
        <f t="shared" si="1100"/>
        <v>NGR bulk stream sediment</v>
      </c>
      <c r="K6791" s="1" t="str">
        <f t="shared" si="1101"/>
        <v>&lt;177 micron (NGR)</v>
      </c>
      <c r="L6791">
        <v>36</v>
      </c>
      <c r="M6791" t="s">
        <v>121</v>
      </c>
      <c r="N6791">
        <v>706</v>
      </c>
      <c r="O6791">
        <v>51</v>
      </c>
      <c r="P6791">
        <v>10</v>
      </c>
      <c r="Q6791">
        <v>5</v>
      </c>
      <c r="R6791">
        <v>14</v>
      </c>
      <c r="S6791">
        <v>3</v>
      </c>
      <c r="T6791">
        <v>-0.2</v>
      </c>
      <c r="U6791">
        <v>124</v>
      </c>
      <c r="V6791">
        <v>1.46</v>
      </c>
      <c r="W6791">
        <v>-0.2</v>
      </c>
      <c r="X6791">
        <v>2</v>
      </c>
      <c r="Y6791">
        <v>-2</v>
      </c>
      <c r="Z6791">
        <v>24</v>
      </c>
      <c r="AA6791">
        <v>0.2</v>
      </c>
      <c r="AB6791">
        <v>3</v>
      </c>
      <c r="AC6791">
        <v>1062</v>
      </c>
      <c r="AD6791">
        <v>20</v>
      </c>
      <c r="AE6791">
        <v>2</v>
      </c>
      <c r="AF6791">
        <v>2.8</v>
      </c>
      <c r="AG6791">
        <v>6.2</v>
      </c>
      <c r="AH6791">
        <v>370</v>
      </c>
    </row>
    <row r="6792" spans="1:34" hidden="1" x14ac:dyDescent="0.25">
      <c r="A6792" t="s">
        <v>25840</v>
      </c>
      <c r="B6792" t="s">
        <v>25841</v>
      </c>
      <c r="C6792" s="1" t="str">
        <f t="shared" si="1102"/>
        <v>21:0628</v>
      </c>
      <c r="D6792" s="1" t="str">
        <f t="shared" si="1099"/>
        <v>21:0196</v>
      </c>
      <c r="E6792" t="s">
        <v>25842</v>
      </c>
      <c r="F6792" t="s">
        <v>25843</v>
      </c>
      <c r="H6792">
        <v>63.6912035</v>
      </c>
      <c r="I6792">
        <v>-138.97304980000001</v>
      </c>
      <c r="J6792" s="1" t="str">
        <f t="shared" si="1100"/>
        <v>NGR bulk stream sediment</v>
      </c>
      <c r="K6792" s="1" t="str">
        <f t="shared" si="1101"/>
        <v>&lt;177 micron (NGR)</v>
      </c>
      <c r="L6792">
        <v>36</v>
      </c>
      <c r="M6792" t="s">
        <v>126</v>
      </c>
      <c r="N6792">
        <v>707</v>
      </c>
      <c r="O6792">
        <v>69</v>
      </c>
      <c r="P6792">
        <v>15</v>
      </c>
      <c r="Q6792">
        <v>6</v>
      </c>
      <c r="R6792">
        <v>16</v>
      </c>
      <c r="S6792">
        <v>7</v>
      </c>
      <c r="T6792">
        <v>0.3</v>
      </c>
      <c r="U6792">
        <v>250</v>
      </c>
      <c r="V6792">
        <v>1.95</v>
      </c>
      <c r="W6792">
        <v>0.3</v>
      </c>
      <c r="X6792">
        <v>3</v>
      </c>
      <c r="Y6792">
        <v>-2</v>
      </c>
      <c r="Z6792">
        <v>32</v>
      </c>
      <c r="AA6792">
        <v>0.4</v>
      </c>
      <c r="AB6792">
        <v>2</v>
      </c>
      <c r="AC6792">
        <v>1012</v>
      </c>
      <c r="AD6792">
        <v>35</v>
      </c>
      <c r="AE6792">
        <v>-2</v>
      </c>
      <c r="AF6792">
        <v>5</v>
      </c>
      <c r="AG6792">
        <v>3</v>
      </c>
      <c r="AH6792">
        <v>300</v>
      </c>
    </row>
    <row r="6793" spans="1:34" hidden="1" x14ac:dyDescent="0.25">
      <c r="A6793" t="s">
        <v>25844</v>
      </c>
      <c r="B6793" t="s">
        <v>25845</v>
      </c>
      <c r="C6793" s="1" t="str">
        <f t="shared" si="1102"/>
        <v>21:0628</v>
      </c>
      <c r="D6793" s="1" t="str">
        <f t="shared" si="1099"/>
        <v>21:0196</v>
      </c>
      <c r="E6793" t="s">
        <v>25846</v>
      </c>
      <c r="F6793" t="s">
        <v>25847</v>
      </c>
      <c r="H6793">
        <v>63.662813499999999</v>
      </c>
      <c r="I6793">
        <v>-138.97681349999999</v>
      </c>
      <c r="J6793" s="1" t="str">
        <f t="shared" si="1100"/>
        <v>NGR bulk stream sediment</v>
      </c>
      <c r="K6793" s="1" t="str">
        <f t="shared" si="1101"/>
        <v>&lt;177 micron (NGR)</v>
      </c>
      <c r="L6793">
        <v>36</v>
      </c>
      <c r="M6793" t="s">
        <v>131</v>
      </c>
      <c r="N6793">
        <v>708</v>
      </c>
      <c r="O6793">
        <v>101</v>
      </c>
      <c r="P6793">
        <v>20</v>
      </c>
      <c r="Q6793">
        <v>10</v>
      </c>
      <c r="R6793">
        <v>20</v>
      </c>
      <c r="S6793">
        <v>9</v>
      </c>
      <c r="T6793">
        <v>0.3</v>
      </c>
      <c r="U6793">
        <v>440</v>
      </c>
      <c r="V6793">
        <v>2.2999999999999998</v>
      </c>
      <c r="W6793">
        <v>0.4</v>
      </c>
      <c r="X6793">
        <v>3</v>
      </c>
      <c r="Y6793">
        <v>-2</v>
      </c>
      <c r="Z6793">
        <v>36</v>
      </c>
      <c r="AA6793">
        <v>0.4</v>
      </c>
      <c r="AB6793">
        <v>3</v>
      </c>
      <c r="AC6793">
        <v>1132</v>
      </c>
      <c r="AD6793">
        <v>55</v>
      </c>
      <c r="AE6793">
        <v>-2</v>
      </c>
      <c r="AF6793">
        <v>14.8</v>
      </c>
      <c r="AG6793">
        <v>3.4</v>
      </c>
      <c r="AH6793">
        <v>350</v>
      </c>
    </row>
    <row r="6794" spans="1:34" hidden="1" x14ac:dyDescent="0.25">
      <c r="A6794" t="s">
        <v>25848</v>
      </c>
      <c r="B6794" t="s">
        <v>25849</v>
      </c>
      <c r="C6794" s="1" t="str">
        <f t="shared" si="1102"/>
        <v>21:0628</v>
      </c>
      <c r="D6794" s="1" t="str">
        <f t="shared" si="1099"/>
        <v>21:0196</v>
      </c>
      <c r="E6794" t="s">
        <v>25850</v>
      </c>
      <c r="F6794" t="s">
        <v>25851</v>
      </c>
      <c r="H6794">
        <v>63.629427200000002</v>
      </c>
      <c r="I6794">
        <v>-138.9579325</v>
      </c>
      <c r="J6794" s="1" t="str">
        <f t="shared" si="1100"/>
        <v>NGR bulk stream sediment</v>
      </c>
      <c r="K6794" s="1" t="str">
        <f t="shared" si="1101"/>
        <v>&lt;177 micron (NGR)</v>
      </c>
      <c r="L6794">
        <v>37</v>
      </c>
      <c r="M6794" t="s">
        <v>212</v>
      </c>
      <c r="N6794">
        <v>709</v>
      </c>
      <c r="O6794">
        <v>77</v>
      </c>
      <c r="P6794">
        <v>17</v>
      </c>
      <c r="Q6794">
        <v>9</v>
      </c>
      <c r="R6794">
        <v>15</v>
      </c>
      <c r="S6794">
        <v>7</v>
      </c>
      <c r="T6794">
        <v>0.2</v>
      </c>
      <c r="U6794">
        <v>280</v>
      </c>
      <c r="V6794">
        <v>3.3</v>
      </c>
      <c r="W6794">
        <v>-0.2</v>
      </c>
      <c r="X6794">
        <v>9</v>
      </c>
      <c r="Y6794">
        <v>-2</v>
      </c>
      <c r="Z6794">
        <v>37</v>
      </c>
      <c r="AA6794">
        <v>0.5</v>
      </c>
      <c r="AB6794">
        <v>2</v>
      </c>
      <c r="AC6794">
        <v>1112</v>
      </c>
      <c r="AD6794">
        <v>60</v>
      </c>
      <c r="AE6794">
        <v>-2</v>
      </c>
      <c r="AF6794">
        <v>9.4</v>
      </c>
      <c r="AG6794">
        <v>3.2</v>
      </c>
      <c r="AH6794">
        <v>380</v>
      </c>
    </row>
    <row r="6795" spans="1:34" hidden="1" x14ac:dyDescent="0.25">
      <c r="A6795" t="s">
        <v>25852</v>
      </c>
      <c r="B6795" t="s">
        <v>25853</v>
      </c>
      <c r="C6795" s="1" t="str">
        <f t="shared" si="1102"/>
        <v>21:0628</v>
      </c>
      <c r="D6795" s="1" t="str">
        <f t="shared" si="1099"/>
        <v>21:0196</v>
      </c>
      <c r="E6795" t="s">
        <v>25850</v>
      </c>
      <c r="F6795" t="s">
        <v>25854</v>
      </c>
      <c r="H6795">
        <v>63.629427200000002</v>
      </c>
      <c r="I6795">
        <v>-138.9579325</v>
      </c>
      <c r="J6795" s="1" t="str">
        <f t="shared" si="1100"/>
        <v>NGR bulk stream sediment</v>
      </c>
      <c r="K6795" s="1" t="str">
        <f t="shared" si="1101"/>
        <v>&lt;177 micron (NGR)</v>
      </c>
      <c r="L6795">
        <v>37</v>
      </c>
      <c r="M6795" t="s">
        <v>261</v>
      </c>
      <c r="N6795">
        <v>710</v>
      </c>
      <c r="O6795">
        <v>79</v>
      </c>
      <c r="P6795">
        <v>16</v>
      </c>
      <c r="Q6795">
        <v>9</v>
      </c>
      <c r="R6795">
        <v>15</v>
      </c>
      <c r="S6795">
        <v>8</v>
      </c>
      <c r="T6795">
        <v>-0.2</v>
      </c>
      <c r="U6795">
        <v>280</v>
      </c>
      <c r="V6795">
        <v>3.3</v>
      </c>
      <c r="W6795">
        <v>0.2</v>
      </c>
      <c r="X6795">
        <v>9</v>
      </c>
      <c r="Y6795">
        <v>-2</v>
      </c>
      <c r="Z6795">
        <v>37</v>
      </c>
      <c r="AA6795">
        <v>0.4</v>
      </c>
      <c r="AB6795">
        <v>1</v>
      </c>
      <c r="AC6795">
        <v>992</v>
      </c>
      <c r="AD6795">
        <v>50</v>
      </c>
      <c r="AE6795">
        <v>2</v>
      </c>
      <c r="AF6795">
        <v>8.1999999999999993</v>
      </c>
      <c r="AG6795">
        <v>2.9</v>
      </c>
      <c r="AH6795">
        <v>370</v>
      </c>
    </row>
    <row r="6796" spans="1:34" hidden="1" x14ac:dyDescent="0.25">
      <c r="A6796" t="s">
        <v>25855</v>
      </c>
      <c r="B6796" t="s">
        <v>25856</v>
      </c>
      <c r="C6796" s="1" t="str">
        <f t="shared" si="1102"/>
        <v>21:0628</v>
      </c>
      <c r="D6796" s="1" t="str">
        <f t="shared" si="1099"/>
        <v>21:0196</v>
      </c>
      <c r="E6796" t="s">
        <v>25857</v>
      </c>
      <c r="F6796" t="s">
        <v>25858</v>
      </c>
      <c r="H6796">
        <v>63.579318299999997</v>
      </c>
      <c r="I6796">
        <v>-138.8974236</v>
      </c>
      <c r="J6796" s="1" t="str">
        <f t="shared" si="1100"/>
        <v>NGR bulk stream sediment</v>
      </c>
      <c r="K6796" s="1" t="str">
        <f t="shared" si="1101"/>
        <v>&lt;177 micron (NGR)</v>
      </c>
      <c r="L6796">
        <v>37</v>
      </c>
      <c r="M6796" t="s">
        <v>43</v>
      </c>
      <c r="N6796">
        <v>711</v>
      </c>
      <c r="O6796">
        <v>72</v>
      </c>
      <c r="P6796">
        <v>24</v>
      </c>
      <c r="Q6796">
        <v>12</v>
      </c>
      <c r="R6796">
        <v>17</v>
      </c>
      <c r="S6796">
        <v>13</v>
      </c>
      <c r="T6796">
        <v>0.3</v>
      </c>
      <c r="U6796">
        <v>660</v>
      </c>
      <c r="V6796">
        <v>2.8</v>
      </c>
      <c r="W6796">
        <v>0.3</v>
      </c>
      <c r="X6796">
        <v>11</v>
      </c>
      <c r="Y6796">
        <v>-2</v>
      </c>
      <c r="Z6796">
        <v>45</v>
      </c>
      <c r="AA6796">
        <v>0.9</v>
      </c>
      <c r="AB6796">
        <v>1</v>
      </c>
      <c r="AC6796">
        <v>962</v>
      </c>
      <c r="AD6796">
        <v>70</v>
      </c>
      <c r="AE6796">
        <v>2</v>
      </c>
      <c r="AF6796">
        <v>9.1999999999999993</v>
      </c>
      <c r="AG6796">
        <v>3.4</v>
      </c>
      <c r="AH6796">
        <v>290</v>
      </c>
    </row>
    <row r="6797" spans="1:34" hidden="1" x14ac:dyDescent="0.25">
      <c r="A6797" t="s">
        <v>25859</v>
      </c>
      <c r="B6797" t="s">
        <v>25860</v>
      </c>
      <c r="C6797" s="1" t="str">
        <f t="shared" si="1102"/>
        <v>21:0628</v>
      </c>
      <c r="D6797" s="1" t="str">
        <f t="shared" si="1099"/>
        <v>21:0196</v>
      </c>
      <c r="E6797" t="s">
        <v>25861</v>
      </c>
      <c r="F6797" t="s">
        <v>25862</v>
      </c>
      <c r="H6797">
        <v>63.559781600000001</v>
      </c>
      <c r="I6797">
        <v>-138.89131219999999</v>
      </c>
      <c r="J6797" s="1" t="str">
        <f t="shared" si="1100"/>
        <v>NGR bulk stream sediment</v>
      </c>
      <c r="K6797" s="1" t="str">
        <f t="shared" si="1101"/>
        <v>&lt;177 micron (NGR)</v>
      </c>
      <c r="L6797">
        <v>37</v>
      </c>
      <c r="M6797" t="s">
        <v>56</v>
      </c>
      <c r="N6797">
        <v>712</v>
      </c>
      <c r="O6797">
        <v>71</v>
      </c>
      <c r="P6797">
        <v>13</v>
      </c>
      <c r="Q6797">
        <v>10</v>
      </c>
      <c r="R6797">
        <v>15</v>
      </c>
      <c r="S6797">
        <v>9</v>
      </c>
      <c r="T6797">
        <v>0.2</v>
      </c>
      <c r="U6797">
        <v>250</v>
      </c>
      <c r="V6797">
        <v>2.8</v>
      </c>
      <c r="W6797">
        <v>-0.2</v>
      </c>
      <c r="X6797">
        <v>38</v>
      </c>
      <c r="Y6797">
        <v>-2</v>
      </c>
      <c r="Z6797">
        <v>38</v>
      </c>
      <c r="AA6797">
        <v>0.8</v>
      </c>
      <c r="AB6797">
        <v>2</v>
      </c>
      <c r="AC6797">
        <v>1002</v>
      </c>
      <c r="AD6797">
        <v>110</v>
      </c>
      <c r="AE6797">
        <v>2</v>
      </c>
      <c r="AF6797">
        <v>8.4</v>
      </c>
      <c r="AG6797">
        <v>3.2</v>
      </c>
      <c r="AH6797">
        <v>330</v>
      </c>
    </row>
    <row r="6798" spans="1:34" hidden="1" x14ac:dyDescent="0.25">
      <c r="A6798" t="s">
        <v>25863</v>
      </c>
      <c r="B6798" t="s">
        <v>25864</v>
      </c>
      <c r="C6798" s="1" t="str">
        <f t="shared" si="1102"/>
        <v>21:0628</v>
      </c>
      <c r="D6798" s="1" t="str">
        <f t="shared" si="1099"/>
        <v>21:0196</v>
      </c>
      <c r="E6798" t="s">
        <v>25865</v>
      </c>
      <c r="F6798" t="s">
        <v>25866</v>
      </c>
      <c r="H6798">
        <v>63.557332700000003</v>
      </c>
      <c r="I6798">
        <v>-138.90494340000001</v>
      </c>
      <c r="J6798" s="1" t="str">
        <f t="shared" si="1100"/>
        <v>NGR bulk stream sediment</v>
      </c>
      <c r="K6798" s="1" t="str">
        <f t="shared" si="1101"/>
        <v>&lt;177 micron (NGR)</v>
      </c>
      <c r="L6798">
        <v>37</v>
      </c>
      <c r="M6798" t="s">
        <v>61</v>
      </c>
      <c r="N6798">
        <v>713</v>
      </c>
      <c r="O6798">
        <v>74</v>
      </c>
      <c r="P6798">
        <v>17</v>
      </c>
      <c r="Q6798">
        <v>10</v>
      </c>
      <c r="R6798">
        <v>27</v>
      </c>
      <c r="S6798">
        <v>11</v>
      </c>
      <c r="T6798">
        <v>0.2</v>
      </c>
      <c r="U6798">
        <v>360</v>
      </c>
      <c r="V6798">
        <v>2.6</v>
      </c>
      <c r="W6798">
        <v>-0.2</v>
      </c>
      <c r="X6798">
        <v>7</v>
      </c>
      <c r="Y6798">
        <v>-2</v>
      </c>
      <c r="Z6798">
        <v>34</v>
      </c>
      <c r="AA6798">
        <v>0.3</v>
      </c>
      <c r="AB6798">
        <v>1</v>
      </c>
      <c r="AC6798">
        <v>1112</v>
      </c>
      <c r="AD6798">
        <v>55</v>
      </c>
      <c r="AE6798">
        <v>2</v>
      </c>
      <c r="AF6798">
        <v>3.4</v>
      </c>
      <c r="AG6798">
        <v>3.8</v>
      </c>
      <c r="AH6798">
        <v>420</v>
      </c>
    </row>
    <row r="6799" spans="1:34" hidden="1" x14ac:dyDescent="0.25">
      <c r="A6799" t="s">
        <v>25867</v>
      </c>
      <c r="B6799" t="s">
        <v>25868</v>
      </c>
      <c r="C6799" s="1" t="str">
        <f t="shared" si="1102"/>
        <v>21:0628</v>
      </c>
      <c r="D6799" s="1" t="str">
        <f>HYPERLINK("http://geochem.nrcan.gc.ca/cdogs/content/svy/svy_e.htm", "")</f>
        <v/>
      </c>
      <c r="G6799" s="1" t="str">
        <f>HYPERLINK("http://geochem.nrcan.gc.ca/cdogs/content/cr_/cr_00079_e.htm", "79")</f>
        <v>79</v>
      </c>
      <c r="J6799" t="s">
        <v>69</v>
      </c>
      <c r="K6799" t="s">
        <v>70</v>
      </c>
      <c r="L6799">
        <v>37</v>
      </c>
      <c r="M6799" t="s">
        <v>71</v>
      </c>
      <c r="N6799">
        <v>714</v>
      </c>
      <c r="O6799">
        <v>113</v>
      </c>
      <c r="P6799">
        <v>86</v>
      </c>
      <c r="Q6799">
        <v>16</v>
      </c>
      <c r="R6799">
        <v>219</v>
      </c>
      <c r="S6799">
        <v>26</v>
      </c>
      <c r="T6799">
        <v>-0.2</v>
      </c>
      <c r="U6799">
        <v>900</v>
      </c>
      <c r="V6799">
        <v>3.4</v>
      </c>
      <c r="W6799">
        <v>1.4</v>
      </c>
      <c r="X6799">
        <v>8</v>
      </c>
      <c r="Y6799">
        <v>-2</v>
      </c>
      <c r="Z6799">
        <v>71</v>
      </c>
      <c r="AA6799">
        <v>0.8</v>
      </c>
      <c r="AB6799">
        <v>2</v>
      </c>
      <c r="AC6799">
        <v>734</v>
      </c>
      <c r="AD6799">
        <v>40</v>
      </c>
      <c r="AE6799">
        <v>4</v>
      </c>
      <c r="AF6799">
        <v>2.6</v>
      </c>
      <c r="AG6799">
        <v>3</v>
      </c>
      <c r="AH6799">
        <v>450</v>
      </c>
    </row>
    <row r="6800" spans="1:34" hidden="1" x14ac:dyDescent="0.25">
      <c r="A6800" t="s">
        <v>25869</v>
      </c>
      <c r="B6800" t="s">
        <v>25870</v>
      </c>
      <c r="C6800" s="1" t="str">
        <f t="shared" si="1102"/>
        <v>21:0628</v>
      </c>
      <c r="D6800" s="1" t="str">
        <f t="shared" ref="D6800:D6832" si="1103">HYPERLINK("http://geochem.nrcan.gc.ca/cdogs/content/svy/svy210196_e.htm", "21:0196")</f>
        <v>21:0196</v>
      </c>
      <c r="E6800" t="s">
        <v>25871</v>
      </c>
      <c r="F6800" t="s">
        <v>25872</v>
      </c>
      <c r="H6800">
        <v>63.588405899999998</v>
      </c>
      <c r="I6800">
        <v>-138.86468300000001</v>
      </c>
      <c r="J6800" s="1" t="str">
        <f t="shared" ref="J6800:J6832" si="1104">HYPERLINK("http://geochem.nrcan.gc.ca/cdogs/content/kwd/kwd020030_e.htm", "NGR bulk stream sediment")</f>
        <v>NGR bulk stream sediment</v>
      </c>
      <c r="K6800" s="1" t="str">
        <f t="shared" ref="K6800:K6832" si="1105">HYPERLINK("http://geochem.nrcan.gc.ca/cdogs/content/kwd/kwd080006_e.htm", "&lt;177 micron (NGR)")</f>
        <v>&lt;177 micron (NGR)</v>
      </c>
      <c r="L6800">
        <v>37</v>
      </c>
      <c r="M6800" t="s">
        <v>66</v>
      </c>
      <c r="N6800">
        <v>715</v>
      </c>
      <c r="O6800">
        <v>75</v>
      </c>
      <c r="P6800">
        <v>21</v>
      </c>
      <c r="Q6800">
        <v>9</v>
      </c>
      <c r="R6800">
        <v>21</v>
      </c>
      <c r="S6800">
        <v>26</v>
      </c>
      <c r="T6800">
        <v>0.4</v>
      </c>
      <c r="U6800">
        <v>4900</v>
      </c>
      <c r="V6800">
        <v>4</v>
      </c>
      <c r="W6800">
        <v>-0.2</v>
      </c>
      <c r="X6800">
        <v>14</v>
      </c>
      <c r="Y6800">
        <v>-2</v>
      </c>
      <c r="Z6800">
        <v>46</v>
      </c>
      <c r="AA6800">
        <v>0.6</v>
      </c>
      <c r="AB6800">
        <v>1</v>
      </c>
      <c r="AC6800">
        <v>1892</v>
      </c>
      <c r="AD6800">
        <v>25</v>
      </c>
      <c r="AE6800">
        <v>-2</v>
      </c>
      <c r="AF6800">
        <v>4.4000000000000004</v>
      </c>
      <c r="AG6800">
        <v>3.2</v>
      </c>
      <c r="AH6800">
        <v>510</v>
      </c>
    </row>
    <row r="6801" spans="1:34" hidden="1" x14ac:dyDescent="0.25">
      <c r="A6801" t="s">
        <v>25873</v>
      </c>
      <c r="B6801" t="s">
        <v>25874</v>
      </c>
      <c r="C6801" s="1" t="str">
        <f t="shared" si="1102"/>
        <v>21:0628</v>
      </c>
      <c r="D6801" s="1" t="str">
        <f t="shared" si="1103"/>
        <v>21:0196</v>
      </c>
      <c r="E6801" t="s">
        <v>25875</v>
      </c>
      <c r="F6801" t="s">
        <v>25876</v>
      </c>
      <c r="H6801">
        <v>63.581271100000002</v>
      </c>
      <c r="I6801">
        <v>-138.84087339999999</v>
      </c>
      <c r="J6801" s="1" t="str">
        <f t="shared" si="1104"/>
        <v>NGR bulk stream sediment</v>
      </c>
      <c r="K6801" s="1" t="str">
        <f t="shared" si="1105"/>
        <v>&lt;177 micron (NGR)</v>
      </c>
      <c r="L6801">
        <v>37</v>
      </c>
      <c r="M6801" t="s">
        <v>217</v>
      </c>
      <c r="N6801">
        <v>716</v>
      </c>
      <c r="O6801">
        <v>103</v>
      </c>
      <c r="P6801">
        <v>18</v>
      </c>
      <c r="Q6801">
        <v>9</v>
      </c>
      <c r="R6801">
        <v>25</v>
      </c>
      <c r="S6801">
        <v>9</v>
      </c>
      <c r="T6801">
        <v>0.5</v>
      </c>
      <c r="U6801">
        <v>1300</v>
      </c>
      <c r="V6801">
        <v>2.2000000000000002</v>
      </c>
      <c r="W6801">
        <v>0.9</v>
      </c>
      <c r="X6801">
        <v>9</v>
      </c>
      <c r="Y6801">
        <v>-2</v>
      </c>
      <c r="Z6801">
        <v>32</v>
      </c>
      <c r="AA6801">
        <v>1</v>
      </c>
      <c r="AB6801">
        <v>2</v>
      </c>
      <c r="AC6801">
        <v>1232</v>
      </c>
      <c r="AD6801">
        <v>35</v>
      </c>
      <c r="AE6801">
        <v>-2</v>
      </c>
      <c r="AF6801">
        <v>4.2</v>
      </c>
      <c r="AG6801">
        <v>3.8</v>
      </c>
      <c r="AH6801">
        <v>400</v>
      </c>
    </row>
    <row r="6802" spans="1:34" hidden="1" x14ac:dyDescent="0.25">
      <c r="A6802" t="s">
        <v>25877</v>
      </c>
      <c r="B6802" t="s">
        <v>25878</v>
      </c>
      <c r="C6802" s="1" t="str">
        <f t="shared" si="1102"/>
        <v>21:0628</v>
      </c>
      <c r="D6802" s="1" t="str">
        <f t="shared" si="1103"/>
        <v>21:0196</v>
      </c>
      <c r="E6802" t="s">
        <v>25875</v>
      </c>
      <c r="F6802" t="s">
        <v>25879</v>
      </c>
      <c r="H6802">
        <v>63.581271100000002</v>
      </c>
      <c r="I6802">
        <v>-138.84087339999999</v>
      </c>
      <c r="J6802" s="1" t="str">
        <f t="shared" si="1104"/>
        <v>NGR bulk stream sediment</v>
      </c>
      <c r="K6802" s="1" t="str">
        <f t="shared" si="1105"/>
        <v>&lt;177 micron (NGR)</v>
      </c>
      <c r="L6802">
        <v>37</v>
      </c>
      <c r="M6802" t="s">
        <v>221</v>
      </c>
      <c r="N6802">
        <v>717</v>
      </c>
      <c r="O6802">
        <v>96</v>
      </c>
      <c r="P6802">
        <v>17</v>
      </c>
      <c r="Q6802">
        <v>9</v>
      </c>
      <c r="R6802">
        <v>22</v>
      </c>
      <c r="S6802">
        <v>9</v>
      </c>
      <c r="T6802">
        <v>0.2</v>
      </c>
      <c r="U6802">
        <v>680</v>
      </c>
      <c r="V6802">
        <v>2.0499999999999998</v>
      </c>
      <c r="W6802">
        <v>0.4</v>
      </c>
      <c r="X6802">
        <v>7</v>
      </c>
      <c r="Y6802">
        <v>-2</v>
      </c>
      <c r="Z6802">
        <v>31</v>
      </c>
      <c r="AA6802">
        <v>1.6</v>
      </c>
      <c r="AB6802">
        <v>2</v>
      </c>
      <c r="AC6802">
        <v>1262</v>
      </c>
      <c r="AD6802">
        <v>35</v>
      </c>
      <c r="AE6802">
        <v>-2</v>
      </c>
      <c r="AF6802">
        <v>2.8</v>
      </c>
      <c r="AG6802">
        <v>3.9</v>
      </c>
      <c r="AH6802">
        <v>420</v>
      </c>
    </row>
    <row r="6803" spans="1:34" hidden="1" x14ac:dyDescent="0.25">
      <c r="A6803" t="s">
        <v>25880</v>
      </c>
      <c r="B6803" t="s">
        <v>25881</v>
      </c>
      <c r="C6803" s="1" t="str">
        <f t="shared" si="1102"/>
        <v>21:0628</v>
      </c>
      <c r="D6803" s="1" t="str">
        <f t="shared" si="1103"/>
        <v>21:0196</v>
      </c>
      <c r="E6803" t="s">
        <v>25882</v>
      </c>
      <c r="F6803" t="s">
        <v>25883</v>
      </c>
      <c r="H6803">
        <v>63.5739923</v>
      </c>
      <c r="I6803">
        <v>-138.85603130000001</v>
      </c>
      <c r="J6803" s="1" t="str">
        <f t="shared" si="1104"/>
        <v>NGR bulk stream sediment</v>
      </c>
      <c r="K6803" s="1" t="str">
        <f t="shared" si="1105"/>
        <v>&lt;177 micron (NGR)</v>
      </c>
      <c r="L6803">
        <v>37</v>
      </c>
      <c r="M6803" t="s">
        <v>76</v>
      </c>
      <c r="N6803">
        <v>718</v>
      </c>
      <c r="O6803">
        <v>59</v>
      </c>
      <c r="P6803">
        <v>15</v>
      </c>
      <c r="Q6803">
        <v>11</v>
      </c>
      <c r="R6803">
        <v>14</v>
      </c>
      <c r="S6803">
        <v>7</v>
      </c>
      <c r="T6803">
        <v>-0.2</v>
      </c>
      <c r="U6803">
        <v>220</v>
      </c>
      <c r="V6803">
        <v>1.8</v>
      </c>
      <c r="W6803">
        <v>0.3</v>
      </c>
      <c r="X6803">
        <v>15</v>
      </c>
      <c r="Y6803">
        <v>-2</v>
      </c>
      <c r="Z6803">
        <v>23</v>
      </c>
      <c r="AA6803">
        <v>1.6</v>
      </c>
      <c r="AB6803">
        <v>-1</v>
      </c>
      <c r="AC6803">
        <v>972</v>
      </c>
      <c r="AD6803">
        <v>60</v>
      </c>
      <c r="AE6803">
        <v>-2</v>
      </c>
      <c r="AF6803">
        <v>1.8</v>
      </c>
      <c r="AG6803">
        <v>3.6</v>
      </c>
      <c r="AH6803">
        <v>440</v>
      </c>
    </row>
    <row r="6804" spans="1:34" hidden="1" x14ac:dyDescent="0.25">
      <c r="A6804" t="s">
        <v>25884</v>
      </c>
      <c r="B6804" t="s">
        <v>25885</v>
      </c>
      <c r="C6804" s="1" t="str">
        <f t="shared" si="1102"/>
        <v>21:0628</v>
      </c>
      <c r="D6804" s="1" t="str">
        <f t="shared" si="1103"/>
        <v>21:0196</v>
      </c>
      <c r="E6804" t="s">
        <v>25886</v>
      </c>
      <c r="F6804" t="s">
        <v>25887</v>
      </c>
      <c r="H6804">
        <v>63.557476200000004</v>
      </c>
      <c r="I6804">
        <v>-138.84911750000001</v>
      </c>
      <c r="J6804" s="1" t="str">
        <f t="shared" si="1104"/>
        <v>NGR bulk stream sediment</v>
      </c>
      <c r="K6804" s="1" t="str">
        <f t="shared" si="1105"/>
        <v>&lt;177 micron (NGR)</v>
      </c>
      <c r="L6804">
        <v>37</v>
      </c>
      <c r="M6804" t="s">
        <v>81</v>
      </c>
      <c r="N6804">
        <v>719</v>
      </c>
      <c r="O6804">
        <v>95</v>
      </c>
      <c r="P6804">
        <v>26</v>
      </c>
      <c r="Q6804">
        <v>11</v>
      </c>
      <c r="R6804">
        <v>23</v>
      </c>
      <c r="S6804">
        <v>12</v>
      </c>
      <c r="T6804">
        <v>0.2</v>
      </c>
      <c r="U6804">
        <v>440</v>
      </c>
      <c r="V6804">
        <v>2.6</v>
      </c>
      <c r="W6804">
        <v>0.6</v>
      </c>
      <c r="X6804">
        <v>17</v>
      </c>
      <c r="Y6804">
        <v>-2</v>
      </c>
      <c r="Z6804">
        <v>37</v>
      </c>
      <c r="AA6804">
        <v>1.4</v>
      </c>
      <c r="AB6804">
        <v>2</v>
      </c>
      <c r="AC6804">
        <v>1222</v>
      </c>
      <c r="AD6804">
        <v>55</v>
      </c>
      <c r="AE6804">
        <v>-2</v>
      </c>
      <c r="AF6804">
        <v>7.4</v>
      </c>
      <c r="AG6804">
        <v>6.8</v>
      </c>
      <c r="AH6804">
        <v>285</v>
      </c>
    </row>
    <row r="6805" spans="1:34" hidden="1" x14ac:dyDescent="0.25">
      <c r="A6805" t="s">
        <v>25888</v>
      </c>
      <c r="B6805" t="s">
        <v>25889</v>
      </c>
      <c r="C6805" s="1" t="str">
        <f t="shared" si="1102"/>
        <v>21:0628</v>
      </c>
      <c r="D6805" s="1" t="str">
        <f t="shared" si="1103"/>
        <v>21:0196</v>
      </c>
      <c r="E6805" t="s">
        <v>25890</v>
      </c>
      <c r="F6805" t="s">
        <v>25891</v>
      </c>
      <c r="H6805">
        <v>63.547567800000003</v>
      </c>
      <c r="I6805">
        <v>-138.86560470000001</v>
      </c>
      <c r="J6805" s="1" t="str">
        <f t="shared" si="1104"/>
        <v>NGR bulk stream sediment</v>
      </c>
      <c r="K6805" s="1" t="str">
        <f t="shared" si="1105"/>
        <v>&lt;177 micron (NGR)</v>
      </c>
      <c r="L6805">
        <v>37</v>
      </c>
      <c r="M6805" t="s">
        <v>86</v>
      </c>
      <c r="N6805">
        <v>720</v>
      </c>
      <c r="O6805">
        <v>90</v>
      </c>
      <c r="P6805">
        <v>20</v>
      </c>
      <c r="Q6805">
        <v>14</v>
      </c>
      <c r="R6805">
        <v>16</v>
      </c>
      <c r="S6805">
        <v>9</v>
      </c>
      <c r="T6805">
        <v>-0.2</v>
      </c>
      <c r="U6805">
        <v>280</v>
      </c>
      <c r="V6805">
        <v>2.4</v>
      </c>
      <c r="W6805">
        <v>0.4</v>
      </c>
      <c r="X6805">
        <v>14</v>
      </c>
      <c r="Y6805">
        <v>-2</v>
      </c>
      <c r="Z6805">
        <v>33</v>
      </c>
      <c r="AA6805">
        <v>2.6</v>
      </c>
      <c r="AB6805">
        <v>1</v>
      </c>
      <c r="AC6805">
        <v>1002</v>
      </c>
      <c r="AD6805">
        <v>100</v>
      </c>
      <c r="AE6805">
        <v>2</v>
      </c>
      <c r="AF6805">
        <v>6.2</v>
      </c>
      <c r="AG6805">
        <v>3.1</v>
      </c>
      <c r="AH6805">
        <v>275</v>
      </c>
    </row>
    <row r="6806" spans="1:34" hidden="1" x14ac:dyDescent="0.25">
      <c r="A6806" t="s">
        <v>25892</v>
      </c>
      <c r="B6806" t="s">
        <v>25893</v>
      </c>
      <c r="C6806" s="1" t="str">
        <f t="shared" si="1102"/>
        <v>21:0628</v>
      </c>
      <c r="D6806" s="1" t="str">
        <f t="shared" si="1103"/>
        <v>21:0196</v>
      </c>
      <c r="E6806" t="s">
        <v>25894</v>
      </c>
      <c r="F6806" t="s">
        <v>25895</v>
      </c>
      <c r="H6806">
        <v>63.516845500000002</v>
      </c>
      <c r="I6806">
        <v>-138.845339</v>
      </c>
      <c r="J6806" s="1" t="str">
        <f t="shared" si="1104"/>
        <v>NGR bulk stream sediment</v>
      </c>
      <c r="K6806" s="1" t="str">
        <f t="shared" si="1105"/>
        <v>&lt;177 micron (NGR)</v>
      </c>
      <c r="L6806">
        <v>37</v>
      </c>
      <c r="M6806" t="s">
        <v>91</v>
      </c>
      <c r="N6806">
        <v>721</v>
      </c>
      <c r="O6806">
        <v>78</v>
      </c>
      <c r="P6806">
        <v>19</v>
      </c>
      <c r="Q6806">
        <v>13</v>
      </c>
      <c r="R6806">
        <v>21</v>
      </c>
      <c r="S6806">
        <v>9</v>
      </c>
      <c r="T6806">
        <v>0.2</v>
      </c>
      <c r="U6806">
        <v>250</v>
      </c>
      <c r="V6806">
        <v>2.15</v>
      </c>
      <c r="W6806">
        <v>-0.2</v>
      </c>
      <c r="X6806">
        <v>12</v>
      </c>
      <c r="Y6806">
        <v>-2</v>
      </c>
      <c r="Z6806">
        <v>31</v>
      </c>
      <c r="AA6806">
        <v>0.6</v>
      </c>
      <c r="AB6806">
        <v>2</v>
      </c>
      <c r="AC6806">
        <v>1102</v>
      </c>
      <c r="AD6806">
        <v>60</v>
      </c>
      <c r="AE6806">
        <v>-2</v>
      </c>
      <c r="AF6806">
        <v>3.8</v>
      </c>
      <c r="AG6806">
        <v>3.4</v>
      </c>
      <c r="AH6806">
        <v>340</v>
      </c>
    </row>
    <row r="6807" spans="1:34" hidden="1" x14ac:dyDescent="0.25">
      <c r="A6807" t="s">
        <v>25896</v>
      </c>
      <c r="B6807" t="s">
        <v>25897</v>
      </c>
      <c r="C6807" s="1" t="str">
        <f t="shared" si="1102"/>
        <v>21:0628</v>
      </c>
      <c r="D6807" s="1" t="str">
        <f t="shared" si="1103"/>
        <v>21:0196</v>
      </c>
      <c r="E6807" t="s">
        <v>25898</v>
      </c>
      <c r="F6807" t="s">
        <v>25899</v>
      </c>
      <c r="H6807">
        <v>63.4961822</v>
      </c>
      <c r="I6807">
        <v>-138.8546307</v>
      </c>
      <c r="J6807" s="1" t="str">
        <f t="shared" si="1104"/>
        <v>NGR bulk stream sediment</v>
      </c>
      <c r="K6807" s="1" t="str">
        <f t="shared" si="1105"/>
        <v>&lt;177 micron (NGR)</v>
      </c>
      <c r="L6807">
        <v>37</v>
      </c>
      <c r="M6807" t="s">
        <v>96</v>
      </c>
      <c r="N6807">
        <v>722</v>
      </c>
      <c r="O6807">
        <v>59</v>
      </c>
      <c r="P6807">
        <v>15</v>
      </c>
      <c r="Q6807">
        <v>8</v>
      </c>
      <c r="R6807">
        <v>19</v>
      </c>
      <c r="S6807">
        <v>10</v>
      </c>
      <c r="T6807">
        <v>-0.2</v>
      </c>
      <c r="U6807">
        <v>250</v>
      </c>
      <c r="V6807">
        <v>1.85</v>
      </c>
      <c r="W6807">
        <v>0.2</v>
      </c>
      <c r="X6807">
        <v>4</v>
      </c>
      <c r="Y6807">
        <v>-2</v>
      </c>
      <c r="Z6807">
        <v>28</v>
      </c>
      <c r="AA6807">
        <v>0.6</v>
      </c>
      <c r="AB6807">
        <v>1</v>
      </c>
      <c r="AC6807">
        <v>1062</v>
      </c>
      <c r="AD6807">
        <v>100</v>
      </c>
      <c r="AE6807">
        <v>8</v>
      </c>
      <c r="AF6807">
        <v>3.8</v>
      </c>
      <c r="AG6807">
        <v>5.0999999999999996</v>
      </c>
      <c r="AH6807">
        <v>265</v>
      </c>
    </row>
    <row r="6808" spans="1:34" hidden="1" x14ac:dyDescent="0.25">
      <c r="A6808" t="s">
        <v>25900</v>
      </c>
      <c r="B6808" t="s">
        <v>25901</v>
      </c>
      <c r="C6808" s="1" t="str">
        <f t="shared" si="1102"/>
        <v>21:0628</v>
      </c>
      <c r="D6808" s="1" t="str">
        <f t="shared" si="1103"/>
        <v>21:0196</v>
      </c>
      <c r="E6808" t="s">
        <v>25902</v>
      </c>
      <c r="F6808" t="s">
        <v>25903</v>
      </c>
      <c r="H6808">
        <v>63.478530999999997</v>
      </c>
      <c r="I6808">
        <v>-138.82414560000001</v>
      </c>
      <c r="J6808" s="1" t="str">
        <f t="shared" si="1104"/>
        <v>NGR bulk stream sediment</v>
      </c>
      <c r="K6808" s="1" t="str">
        <f t="shared" si="1105"/>
        <v>&lt;177 micron (NGR)</v>
      </c>
      <c r="L6808">
        <v>37</v>
      </c>
      <c r="M6808" t="s">
        <v>101</v>
      </c>
      <c r="N6808">
        <v>723</v>
      </c>
      <c r="O6808">
        <v>58</v>
      </c>
      <c r="P6808">
        <v>13</v>
      </c>
      <c r="Q6808">
        <v>8</v>
      </c>
      <c r="R6808">
        <v>16</v>
      </c>
      <c r="S6808">
        <v>7</v>
      </c>
      <c r="T6808">
        <v>0.3</v>
      </c>
      <c r="U6808">
        <v>200</v>
      </c>
      <c r="V6808">
        <v>1.85</v>
      </c>
      <c r="W6808">
        <v>-0.2</v>
      </c>
      <c r="X6808">
        <v>3</v>
      </c>
      <c r="Y6808">
        <v>-2</v>
      </c>
      <c r="Z6808">
        <v>30</v>
      </c>
      <c r="AA6808">
        <v>0.3</v>
      </c>
      <c r="AB6808">
        <v>2</v>
      </c>
      <c r="AC6808">
        <v>992</v>
      </c>
      <c r="AD6808">
        <v>50</v>
      </c>
      <c r="AE6808">
        <v>2</v>
      </c>
      <c r="AF6808">
        <v>4.5999999999999996</v>
      </c>
      <c r="AG6808">
        <v>5</v>
      </c>
      <c r="AH6808">
        <v>285</v>
      </c>
    </row>
    <row r="6809" spans="1:34" hidden="1" x14ac:dyDescent="0.25">
      <c r="A6809" t="s">
        <v>25904</v>
      </c>
      <c r="B6809" t="s">
        <v>25905</v>
      </c>
      <c r="C6809" s="1" t="str">
        <f t="shared" si="1102"/>
        <v>21:0628</v>
      </c>
      <c r="D6809" s="1" t="str">
        <f t="shared" si="1103"/>
        <v>21:0196</v>
      </c>
      <c r="E6809" t="s">
        <v>25906</v>
      </c>
      <c r="F6809" t="s">
        <v>25907</v>
      </c>
      <c r="H6809">
        <v>63.461016299999997</v>
      </c>
      <c r="I6809">
        <v>-138.84612480000001</v>
      </c>
      <c r="J6809" s="1" t="str">
        <f t="shared" si="1104"/>
        <v>NGR bulk stream sediment</v>
      </c>
      <c r="K6809" s="1" t="str">
        <f t="shared" si="1105"/>
        <v>&lt;177 micron (NGR)</v>
      </c>
      <c r="L6809">
        <v>37</v>
      </c>
      <c r="M6809" t="s">
        <v>106</v>
      </c>
      <c r="N6809">
        <v>724</v>
      </c>
      <c r="O6809">
        <v>83</v>
      </c>
      <c r="P6809">
        <v>15</v>
      </c>
      <c r="Q6809">
        <v>9</v>
      </c>
      <c r="R6809">
        <v>18</v>
      </c>
      <c r="S6809">
        <v>10</v>
      </c>
      <c r="T6809">
        <v>-0.2</v>
      </c>
      <c r="U6809">
        <v>560</v>
      </c>
      <c r="V6809">
        <v>2.2999999999999998</v>
      </c>
      <c r="W6809">
        <v>-0.2</v>
      </c>
      <c r="X6809">
        <v>3</v>
      </c>
      <c r="Y6809">
        <v>-2</v>
      </c>
      <c r="Z6809">
        <v>42</v>
      </c>
      <c r="AA6809">
        <v>0.3</v>
      </c>
      <c r="AB6809">
        <v>-1</v>
      </c>
      <c r="AC6809">
        <v>842</v>
      </c>
      <c r="AD6809">
        <v>35</v>
      </c>
      <c r="AE6809">
        <v>-2</v>
      </c>
      <c r="AF6809">
        <v>7.4</v>
      </c>
      <c r="AG6809">
        <v>2.5</v>
      </c>
      <c r="AH6809">
        <v>250</v>
      </c>
    </row>
    <row r="6810" spans="1:34" hidden="1" x14ac:dyDescent="0.25">
      <c r="A6810" t="s">
        <v>25908</v>
      </c>
      <c r="B6810" t="s">
        <v>25909</v>
      </c>
      <c r="C6810" s="1" t="str">
        <f t="shared" si="1102"/>
        <v>21:0628</v>
      </c>
      <c r="D6810" s="1" t="str">
        <f t="shared" si="1103"/>
        <v>21:0196</v>
      </c>
      <c r="E6810" t="s">
        <v>25910</v>
      </c>
      <c r="F6810" t="s">
        <v>25911</v>
      </c>
      <c r="H6810">
        <v>63.444531499999997</v>
      </c>
      <c r="I6810">
        <v>-138.8453567</v>
      </c>
      <c r="J6810" s="1" t="str">
        <f t="shared" si="1104"/>
        <v>NGR bulk stream sediment</v>
      </c>
      <c r="K6810" s="1" t="str">
        <f t="shared" si="1105"/>
        <v>&lt;177 micron (NGR)</v>
      </c>
      <c r="L6810">
        <v>37</v>
      </c>
      <c r="M6810" t="s">
        <v>111</v>
      </c>
      <c r="N6810">
        <v>725</v>
      </c>
      <c r="O6810">
        <v>104</v>
      </c>
      <c r="P6810">
        <v>90</v>
      </c>
      <c r="Q6810">
        <v>16</v>
      </c>
      <c r="R6810">
        <v>217</v>
      </c>
      <c r="S6810">
        <v>27</v>
      </c>
      <c r="T6810">
        <v>-0.2</v>
      </c>
      <c r="U6810">
        <v>560</v>
      </c>
      <c r="V6810">
        <v>3.7</v>
      </c>
      <c r="W6810">
        <v>-0.2</v>
      </c>
      <c r="X6810">
        <v>2</v>
      </c>
      <c r="Y6810">
        <v>-2</v>
      </c>
      <c r="Z6810">
        <v>79</v>
      </c>
      <c r="AA6810">
        <v>0.2</v>
      </c>
      <c r="AB6810">
        <v>4</v>
      </c>
      <c r="AC6810">
        <v>1252</v>
      </c>
      <c r="AD6810">
        <v>15</v>
      </c>
      <c r="AE6810">
        <v>-2</v>
      </c>
      <c r="AF6810">
        <v>6.4</v>
      </c>
      <c r="AG6810">
        <v>4.3</v>
      </c>
      <c r="AH6810">
        <v>390</v>
      </c>
    </row>
    <row r="6811" spans="1:34" hidden="1" x14ac:dyDescent="0.25">
      <c r="A6811" t="s">
        <v>25912</v>
      </c>
      <c r="B6811" t="s">
        <v>25913</v>
      </c>
      <c r="C6811" s="1" t="str">
        <f t="shared" si="1102"/>
        <v>21:0628</v>
      </c>
      <c r="D6811" s="1" t="str">
        <f t="shared" si="1103"/>
        <v>21:0196</v>
      </c>
      <c r="E6811" t="s">
        <v>25914</v>
      </c>
      <c r="F6811" t="s">
        <v>25915</v>
      </c>
      <c r="H6811">
        <v>63.439568199999997</v>
      </c>
      <c r="I6811">
        <v>-138.81053650000001</v>
      </c>
      <c r="J6811" s="1" t="str">
        <f t="shared" si="1104"/>
        <v>NGR bulk stream sediment</v>
      </c>
      <c r="K6811" s="1" t="str">
        <f t="shared" si="1105"/>
        <v>&lt;177 micron (NGR)</v>
      </c>
      <c r="L6811">
        <v>37</v>
      </c>
      <c r="M6811" t="s">
        <v>116</v>
      </c>
      <c r="N6811">
        <v>726</v>
      </c>
      <c r="O6811">
        <v>49</v>
      </c>
      <c r="P6811">
        <v>12</v>
      </c>
      <c r="Q6811">
        <v>6</v>
      </c>
      <c r="R6811">
        <v>16</v>
      </c>
      <c r="S6811">
        <v>6</v>
      </c>
      <c r="T6811">
        <v>0.2</v>
      </c>
      <c r="U6811">
        <v>210</v>
      </c>
      <c r="V6811">
        <v>1.6</v>
      </c>
      <c r="W6811">
        <v>-0.2</v>
      </c>
      <c r="X6811">
        <v>3</v>
      </c>
      <c r="Y6811">
        <v>-2</v>
      </c>
      <c r="Z6811">
        <v>24</v>
      </c>
      <c r="AA6811">
        <v>0.3</v>
      </c>
      <c r="AB6811">
        <v>3</v>
      </c>
      <c r="AC6811">
        <v>1002</v>
      </c>
      <c r="AD6811">
        <v>45</v>
      </c>
      <c r="AE6811">
        <v>-2</v>
      </c>
      <c r="AF6811">
        <v>2.8</v>
      </c>
      <c r="AG6811">
        <v>4.5999999999999996</v>
      </c>
      <c r="AH6811">
        <v>310</v>
      </c>
    </row>
    <row r="6812" spans="1:34" hidden="1" x14ac:dyDescent="0.25">
      <c r="A6812" t="s">
        <v>25916</v>
      </c>
      <c r="B6812" t="s">
        <v>25917</v>
      </c>
      <c r="C6812" s="1" t="str">
        <f t="shared" si="1102"/>
        <v>21:0628</v>
      </c>
      <c r="D6812" s="1" t="str">
        <f t="shared" si="1103"/>
        <v>21:0196</v>
      </c>
      <c r="E6812" t="s">
        <v>25918</v>
      </c>
      <c r="F6812" t="s">
        <v>25919</v>
      </c>
      <c r="H6812">
        <v>63.426170599999999</v>
      </c>
      <c r="I6812">
        <v>-138.77888669999999</v>
      </c>
      <c r="J6812" s="1" t="str">
        <f t="shared" si="1104"/>
        <v>NGR bulk stream sediment</v>
      </c>
      <c r="K6812" s="1" t="str">
        <f t="shared" si="1105"/>
        <v>&lt;177 micron (NGR)</v>
      </c>
      <c r="L6812">
        <v>37</v>
      </c>
      <c r="M6812" t="s">
        <v>121</v>
      </c>
      <c r="N6812">
        <v>727</v>
      </c>
      <c r="O6812">
        <v>73</v>
      </c>
      <c r="P6812">
        <v>26</v>
      </c>
      <c r="Q6812">
        <v>8</v>
      </c>
      <c r="R6812">
        <v>23</v>
      </c>
      <c r="S6812">
        <v>9</v>
      </c>
      <c r="T6812">
        <v>-0.2</v>
      </c>
      <c r="U6812">
        <v>300</v>
      </c>
      <c r="V6812">
        <v>2.4</v>
      </c>
      <c r="W6812">
        <v>0.3</v>
      </c>
      <c r="X6812">
        <v>5</v>
      </c>
      <c r="Y6812">
        <v>-2</v>
      </c>
      <c r="Z6812">
        <v>40</v>
      </c>
      <c r="AA6812">
        <v>0.8</v>
      </c>
      <c r="AB6812">
        <v>1</v>
      </c>
      <c r="AC6812">
        <v>1092</v>
      </c>
      <c r="AD6812">
        <v>35</v>
      </c>
      <c r="AE6812">
        <v>-2</v>
      </c>
      <c r="AF6812">
        <v>5.6</v>
      </c>
      <c r="AG6812">
        <v>2.9</v>
      </c>
      <c r="AH6812">
        <v>265</v>
      </c>
    </row>
    <row r="6813" spans="1:34" hidden="1" x14ac:dyDescent="0.25">
      <c r="A6813" t="s">
        <v>25920</v>
      </c>
      <c r="B6813" t="s">
        <v>25921</v>
      </c>
      <c r="C6813" s="1" t="str">
        <f t="shared" si="1102"/>
        <v>21:0628</v>
      </c>
      <c r="D6813" s="1" t="str">
        <f t="shared" si="1103"/>
        <v>21:0196</v>
      </c>
      <c r="E6813" t="s">
        <v>25922</v>
      </c>
      <c r="F6813" t="s">
        <v>25923</v>
      </c>
      <c r="H6813">
        <v>63.408289699999997</v>
      </c>
      <c r="I6813">
        <v>-138.79589329999999</v>
      </c>
      <c r="J6813" s="1" t="str">
        <f t="shared" si="1104"/>
        <v>NGR bulk stream sediment</v>
      </c>
      <c r="K6813" s="1" t="str">
        <f t="shared" si="1105"/>
        <v>&lt;177 micron (NGR)</v>
      </c>
      <c r="L6813">
        <v>37</v>
      </c>
      <c r="M6813" t="s">
        <v>126</v>
      </c>
      <c r="N6813">
        <v>728</v>
      </c>
      <c r="O6813">
        <v>41</v>
      </c>
      <c r="P6813">
        <v>8</v>
      </c>
      <c r="Q6813">
        <v>4</v>
      </c>
      <c r="R6813">
        <v>10</v>
      </c>
      <c r="S6813">
        <v>6</v>
      </c>
      <c r="T6813">
        <v>-0.2</v>
      </c>
      <c r="U6813">
        <v>160</v>
      </c>
      <c r="V6813">
        <v>1.44</v>
      </c>
      <c r="W6813">
        <v>0.2</v>
      </c>
      <c r="X6813">
        <v>2</v>
      </c>
      <c r="Y6813">
        <v>-2</v>
      </c>
      <c r="Z6813">
        <v>26</v>
      </c>
      <c r="AA6813">
        <v>0.3</v>
      </c>
      <c r="AB6813">
        <v>1</v>
      </c>
      <c r="AC6813">
        <v>599</v>
      </c>
      <c r="AD6813">
        <v>20</v>
      </c>
      <c r="AE6813">
        <v>-2</v>
      </c>
      <c r="AF6813">
        <v>3.2</v>
      </c>
      <c r="AG6813">
        <v>3</v>
      </c>
      <c r="AH6813">
        <v>330</v>
      </c>
    </row>
    <row r="6814" spans="1:34" hidden="1" x14ac:dyDescent="0.25">
      <c r="A6814" t="s">
        <v>25924</v>
      </c>
      <c r="B6814" t="s">
        <v>25925</v>
      </c>
      <c r="C6814" s="1" t="str">
        <f t="shared" si="1102"/>
        <v>21:0628</v>
      </c>
      <c r="D6814" s="1" t="str">
        <f t="shared" si="1103"/>
        <v>21:0196</v>
      </c>
      <c r="E6814" t="s">
        <v>25926</v>
      </c>
      <c r="F6814" t="s">
        <v>25927</v>
      </c>
      <c r="H6814">
        <v>63.415025</v>
      </c>
      <c r="I6814">
        <v>-138.08303989999999</v>
      </c>
      <c r="J6814" s="1" t="str">
        <f t="shared" si="1104"/>
        <v>NGR bulk stream sediment</v>
      </c>
      <c r="K6814" s="1" t="str">
        <f t="shared" si="1105"/>
        <v>&lt;177 micron (NGR)</v>
      </c>
      <c r="L6814">
        <v>38</v>
      </c>
      <c r="M6814" t="s">
        <v>38</v>
      </c>
      <c r="N6814">
        <v>729</v>
      </c>
      <c r="O6814">
        <v>64</v>
      </c>
      <c r="P6814">
        <v>23</v>
      </c>
      <c r="Q6814">
        <v>8</v>
      </c>
      <c r="R6814">
        <v>20</v>
      </c>
      <c r="S6814">
        <v>9</v>
      </c>
      <c r="T6814">
        <v>-0.2</v>
      </c>
      <c r="U6814">
        <v>260</v>
      </c>
      <c r="V6814">
        <v>1.95</v>
      </c>
      <c r="W6814">
        <v>0.2</v>
      </c>
      <c r="X6814">
        <v>4</v>
      </c>
      <c r="Y6814">
        <v>-2</v>
      </c>
      <c r="Z6814">
        <v>30</v>
      </c>
      <c r="AA6814">
        <v>-0.2</v>
      </c>
      <c r="AB6814">
        <v>2</v>
      </c>
      <c r="AC6814">
        <v>1072</v>
      </c>
      <c r="AD6814">
        <v>25</v>
      </c>
      <c r="AE6814">
        <v>-2</v>
      </c>
      <c r="AF6814">
        <v>3.6</v>
      </c>
      <c r="AG6814">
        <v>3</v>
      </c>
      <c r="AH6814">
        <v>300</v>
      </c>
    </row>
    <row r="6815" spans="1:34" hidden="1" x14ac:dyDescent="0.25">
      <c r="A6815" t="s">
        <v>25928</v>
      </c>
      <c r="B6815" t="s">
        <v>25929</v>
      </c>
      <c r="C6815" s="1" t="str">
        <f t="shared" si="1102"/>
        <v>21:0628</v>
      </c>
      <c r="D6815" s="1" t="str">
        <f t="shared" si="1103"/>
        <v>21:0196</v>
      </c>
      <c r="E6815" t="s">
        <v>25930</v>
      </c>
      <c r="F6815" t="s">
        <v>25931</v>
      </c>
      <c r="H6815">
        <v>63.389075300000002</v>
      </c>
      <c r="I6815">
        <v>-138.77436520000001</v>
      </c>
      <c r="J6815" s="1" t="str">
        <f t="shared" si="1104"/>
        <v>NGR bulk stream sediment</v>
      </c>
      <c r="K6815" s="1" t="str">
        <f t="shared" si="1105"/>
        <v>&lt;177 micron (NGR)</v>
      </c>
      <c r="L6815">
        <v>38</v>
      </c>
      <c r="M6815" t="s">
        <v>43</v>
      </c>
      <c r="N6815">
        <v>730</v>
      </c>
      <c r="O6815">
        <v>52</v>
      </c>
      <c r="P6815">
        <v>13</v>
      </c>
      <c r="Q6815">
        <v>5</v>
      </c>
      <c r="R6815">
        <v>14</v>
      </c>
      <c r="S6815">
        <v>7</v>
      </c>
      <c r="T6815">
        <v>0.2</v>
      </c>
      <c r="U6815">
        <v>196</v>
      </c>
      <c r="V6815">
        <v>1.8</v>
      </c>
      <c r="W6815">
        <v>0.2</v>
      </c>
      <c r="X6815">
        <v>2</v>
      </c>
      <c r="Y6815">
        <v>-2</v>
      </c>
      <c r="Z6815">
        <v>32</v>
      </c>
      <c r="AA6815">
        <v>-0.2</v>
      </c>
      <c r="AB6815">
        <v>1</v>
      </c>
      <c r="AC6815">
        <v>744</v>
      </c>
      <c r="AD6815">
        <v>50</v>
      </c>
      <c r="AE6815">
        <v>2</v>
      </c>
      <c r="AF6815">
        <v>3.4</v>
      </c>
      <c r="AG6815">
        <v>3.3</v>
      </c>
      <c r="AH6815">
        <v>300</v>
      </c>
    </row>
    <row r="6816" spans="1:34" hidden="1" x14ac:dyDescent="0.25">
      <c r="A6816" t="s">
        <v>25932</v>
      </c>
      <c r="B6816" t="s">
        <v>25933</v>
      </c>
      <c r="C6816" s="1" t="str">
        <f t="shared" si="1102"/>
        <v>21:0628</v>
      </c>
      <c r="D6816" s="1" t="str">
        <f t="shared" si="1103"/>
        <v>21:0196</v>
      </c>
      <c r="E6816" t="s">
        <v>25934</v>
      </c>
      <c r="F6816" t="s">
        <v>25935</v>
      </c>
      <c r="H6816">
        <v>63.483710799999997</v>
      </c>
      <c r="I6816">
        <v>-138.3138031</v>
      </c>
      <c r="J6816" s="1" t="str">
        <f t="shared" si="1104"/>
        <v>NGR bulk stream sediment</v>
      </c>
      <c r="K6816" s="1" t="str">
        <f t="shared" si="1105"/>
        <v>&lt;177 micron (NGR)</v>
      </c>
      <c r="L6816">
        <v>38</v>
      </c>
      <c r="M6816" t="s">
        <v>56</v>
      </c>
      <c r="N6816">
        <v>731</v>
      </c>
      <c r="O6816">
        <v>53</v>
      </c>
      <c r="P6816">
        <v>16</v>
      </c>
      <c r="Q6816">
        <v>8</v>
      </c>
      <c r="R6816">
        <v>16</v>
      </c>
      <c r="S6816">
        <v>7</v>
      </c>
      <c r="T6816">
        <v>0.2</v>
      </c>
      <c r="U6816">
        <v>196</v>
      </c>
      <c r="V6816">
        <v>1.48</v>
      </c>
      <c r="W6816">
        <v>0.6</v>
      </c>
      <c r="X6816">
        <v>4</v>
      </c>
      <c r="Y6816">
        <v>-2</v>
      </c>
      <c r="Z6816">
        <v>23</v>
      </c>
      <c r="AA6816">
        <v>0.3</v>
      </c>
      <c r="AB6816">
        <v>3</v>
      </c>
      <c r="AC6816">
        <v>932</v>
      </c>
      <c r="AD6816">
        <v>25</v>
      </c>
      <c r="AE6816">
        <v>-2</v>
      </c>
      <c r="AF6816">
        <v>1.8</v>
      </c>
      <c r="AG6816">
        <v>3.4</v>
      </c>
      <c r="AH6816">
        <v>330</v>
      </c>
    </row>
    <row r="6817" spans="1:34" hidden="1" x14ac:dyDescent="0.25">
      <c r="A6817" t="s">
        <v>25936</v>
      </c>
      <c r="B6817" t="s">
        <v>25937</v>
      </c>
      <c r="C6817" s="1" t="str">
        <f t="shared" si="1102"/>
        <v>21:0628</v>
      </c>
      <c r="D6817" s="1" t="str">
        <f t="shared" si="1103"/>
        <v>21:0196</v>
      </c>
      <c r="E6817" t="s">
        <v>25938</v>
      </c>
      <c r="F6817" t="s">
        <v>25939</v>
      </c>
      <c r="H6817">
        <v>63.4888203</v>
      </c>
      <c r="I6817">
        <v>-138.31141500000001</v>
      </c>
      <c r="J6817" s="1" t="str">
        <f t="shared" si="1104"/>
        <v>NGR bulk stream sediment</v>
      </c>
      <c r="K6817" s="1" t="str">
        <f t="shared" si="1105"/>
        <v>&lt;177 micron (NGR)</v>
      </c>
      <c r="L6817">
        <v>38</v>
      </c>
      <c r="M6817" t="s">
        <v>61</v>
      </c>
      <c r="N6817">
        <v>732</v>
      </c>
      <c r="O6817">
        <v>67</v>
      </c>
      <c r="P6817">
        <v>16</v>
      </c>
      <c r="Q6817">
        <v>9</v>
      </c>
      <c r="R6817">
        <v>17</v>
      </c>
      <c r="S6817">
        <v>8</v>
      </c>
      <c r="T6817">
        <v>0.3</v>
      </c>
      <c r="U6817">
        <v>400</v>
      </c>
      <c r="V6817">
        <v>2.1</v>
      </c>
      <c r="W6817">
        <v>0.2</v>
      </c>
      <c r="X6817">
        <v>4</v>
      </c>
      <c r="Y6817">
        <v>-2</v>
      </c>
      <c r="Z6817">
        <v>29</v>
      </c>
      <c r="AA6817">
        <v>-0.2</v>
      </c>
      <c r="AB6817">
        <v>2</v>
      </c>
      <c r="AC6817">
        <v>1052</v>
      </c>
      <c r="AD6817">
        <v>35</v>
      </c>
      <c r="AE6817">
        <v>-2</v>
      </c>
      <c r="AF6817">
        <v>6.8</v>
      </c>
      <c r="AG6817">
        <v>4</v>
      </c>
      <c r="AH6817">
        <v>275</v>
      </c>
    </row>
    <row r="6818" spans="1:34" hidden="1" x14ac:dyDescent="0.25">
      <c r="A6818" t="s">
        <v>25940</v>
      </c>
      <c r="B6818" t="s">
        <v>25941</v>
      </c>
      <c r="C6818" s="1" t="str">
        <f t="shared" si="1102"/>
        <v>21:0628</v>
      </c>
      <c r="D6818" s="1" t="str">
        <f t="shared" si="1103"/>
        <v>21:0196</v>
      </c>
      <c r="E6818" t="s">
        <v>25942</v>
      </c>
      <c r="F6818" t="s">
        <v>25943</v>
      </c>
      <c r="H6818">
        <v>63.494577900000003</v>
      </c>
      <c r="I6818">
        <v>-138.290999</v>
      </c>
      <c r="J6818" s="1" t="str">
        <f t="shared" si="1104"/>
        <v>NGR bulk stream sediment</v>
      </c>
      <c r="K6818" s="1" t="str">
        <f t="shared" si="1105"/>
        <v>&lt;177 micron (NGR)</v>
      </c>
      <c r="L6818">
        <v>38</v>
      </c>
      <c r="M6818" t="s">
        <v>66</v>
      </c>
      <c r="N6818">
        <v>733</v>
      </c>
      <c r="O6818">
        <v>94</v>
      </c>
      <c r="P6818">
        <v>24</v>
      </c>
      <c r="Q6818">
        <v>11</v>
      </c>
      <c r="R6818">
        <v>23</v>
      </c>
      <c r="S6818">
        <v>12</v>
      </c>
      <c r="T6818">
        <v>-0.2</v>
      </c>
      <c r="U6818">
        <v>1800</v>
      </c>
      <c r="V6818">
        <v>5</v>
      </c>
      <c r="W6818">
        <v>0.5</v>
      </c>
      <c r="X6818">
        <v>13</v>
      </c>
      <c r="Y6818">
        <v>-2</v>
      </c>
      <c r="Z6818">
        <v>44</v>
      </c>
      <c r="AA6818">
        <v>0.3</v>
      </c>
      <c r="AB6818">
        <v>1</v>
      </c>
      <c r="AC6818">
        <v>1312</v>
      </c>
      <c r="AD6818">
        <v>35</v>
      </c>
      <c r="AE6818">
        <v>-2</v>
      </c>
      <c r="AF6818">
        <v>15.2</v>
      </c>
      <c r="AG6818">
        <v>2.9</v>
      </c>
      <c r="AH6818">
        <v>275</v>
      </c>
    </row>
    <row r="6819" spans="1:34" hidden="1" x14ac:dyDescent="0.25">
      <c r="A6819" t="s">
        <v>25944</v>
      </c>
      <c r="B6819" t="s">
        <v>25945</v>
      </c>
      <c r="C6819" s="1" t="str">
        <f t="shared" si="1102"/>
        <v>21:0628</v>
      </c>
      <c r="D6819" s="1" t="str">
        <f t="shared" si="1103"/>
        <v>21:0196</v>
      </c>
      <c r="E6819" t="s">
        <v>25946</v>
      </c>
      <c r="F6819" t="s">
        <v>25947</v>
      </c>
      <c r="H6819">
        <v>63.488605399999997</v>
      </c>
      <c r="I6819">
        <v>-138.22292780000001</v>
      </c>
      <c r="J6819" s="1" t="str">
        <f t="shared" si="1104"/>
        <v>NGR bulk stream sediment</v>
      </c>
      <c r="K6819" s="1" t="str">
        <f t="shared" si="1105"/>
        <v>&lt;177 micron (NGR)</v>
      </c>
      <c r="L6819">
        <v>38</v>
      </c>
      <c r="M6819" t="s">
        <v>76</v>
      </c>
      <c r="N6819">
        <v>734</v>
      </c>
      <c r="O6819">
        <v>172</v>
      </c>
      <c r="P6819">
        <v>31</v>
      </c>
      <c r="Q6819">
        <v>8</v>
      </c>
      <c r="R6819">
        <v>35</v>
      </c>
      <c r="S6819">
        <v>62</v>
      </c>
      <c r="T6819">
        <v>0.6</v>
      </c>
      <c r="U6819">
        <v>20000</v>
      </c>
      <c r="V6819">
        <v>11.4</v>
      </c>
      <c r="W6819">
        <v>2.4</v>
      </c>
      <c r="X6819">
        <v>35</v>
      </c>
      <c r="Y6819">
        <v>2</v>
      </c>
      <c r="Z6819">
        <v>40</v>
      </c>
      <c r="AA6819">
        <v>-0.2</v>
      </c>
      <c r="AB6819">
        <v>1</v>
      </c>
      <c r="AC6819">
        <v>2422</v>
      </c>
      <c r="AD6819">
        <v>150</v>
      </c>
      <c r="AE6819">
        <v>-2</v>
      </c>
      <c r="AF6819">
        <v>48.6</v>
      </c>
      <c r="AG6819">
        <v>2.4</v>
      </c>
      <c r="AH6819">
        <v>165</v>
      </c>
    </row>
    <row r="6820" spans="1:34" hidden="1" x14ac:dyDescent="0.25">
      <c r="A6820" t="s">
        <v>25948</v>
      </c>
      <c r="B6820" t="s">
        <v>25949</v>
      </c>
      <c r="C6820" s="1" t="str">
        <f t="shared" si="1102"/>
        <v>21:0628</v>
      </c>
      <c r="D6820" s="1" t="str">
        <f t="shared" si="1103"/>
        <v>21:0196</v>
      </c>
      <c r="E6820" t="s">
        <v>25950</v>
      </c>
      <c r="F6820" t="s">
        <v>25951</v>
      </c>
      <c r="H6820">
        <v>63.475911699999997</v>
      </c>
      <c r="I6820">
        <v>-138.1654126</v>
      </c>
      <c r="J6820" s="1" t="str">
        <f t="shared" si="1104"/>
        <v>NGR bulk stream sediment</v>
      </c>
      <c r="K6820" s="1" t="str">
        <f t="shared" si="1105"/>
        <v>&lt;177 micron (NGR)</v>
      </c>
      <c r="L6820">
        <v>38</v>
      </c>
      <c r="M6820" t="s">
        <v>81</v>
      </c>
      <c r="N6820">
        <v>735</v>
      </c>
      <c r="O6820">
        <v>49</v>
      </c>
      <c r="P6820">
        <v>11</v>
      </c>
      <c r="Q6820">
        <v>5</v>
      </c>
      <c r="R6820">
        <v>12</v>
      </c>
      <c r="S6820">
        <v>6</v>
      </c>
      <c r="T6820">
        <v>-0.2</v>
      </c>
      <c r="U6820">
        <v>172</v>
      </c>
      <c r="V6820">
        <v>1.36</v>
      </c>
      <c r="W6820">
        <v>-0.2</v>
      </c>
      <c r="X6820">
        <v>5</v>
      </c>
      <c r="Y6820">
        <v>-2</v>
      </c>
      <c r="Z6820">
        <v>18</v>
      </c>
      <c r="AA6820">
        <v>0.6</v>
      </c>
      <c r="AB6820">
        <v>2</v>
      </c>
      <c r="AC6820">
        <v>900</v>
      </c>
      <c r="AD6820">
        <v>30</v>
      </c>
      <c r="AE6820">
        <v>-2</v>
      </c>
      <c r="AF6820">
        <v>1.9</v>
      </c>
      <c r="AG6820">
        <v>2.5</v>
      </c>
      <c r="AH6820">
        <v>195</v>
      </c>
    </row>
    <row r="6821" spans="1:34" hidden="1" x14ac:dyDescent="0.25">
      <c r="A6821" t="s">
        <v>25952</v>
      </c>
      <c r="B6821" t="s">
        <v>25953</v>
      </c>
      <c r="C6821" s="1" t="str">
        <f t="shared" si="1102"/>
        <v>21:0628</v>
      </c>
      <c r="D6821" s="1" t="str">
        <f t="shared" si="1103"/>
        <v>21:0196</v>
      </c>
      <c r="E6821" t="s">
        <v>25954</v>
      </c>
      <c r="F6821" t="s">
        <v>25955</v>
      </c>
      <c r="H6821">
        <v>63.481700699999998</v>
      </c>
      <c r="I6821">
        <v>-138.15071639999999</v>
      </c>
      <c r="J6821" s="1" t="str">
        <f t="shared" si="1104"/>
        <v>NGR bulk stream sediment</v>
      </c>
      <c r="K6821" s="1" t="str">
        <f t="shared" si="1105"/>
        <v>&lt;177 micron (NGR)</v>
      </c>
      <c r="L6821">
        <v>38</v>
      </c>
      <c r="M6821" t="s">
        <v>86</v>
      </c>
      <c r="N6821">
        <v>736</v>
      </c>
      <c r="O6821">
        <v>53</v>
      </c>
      <c r="P6821">
        <v>13</v>
      </c>
      <c r="Q6821">
        <v>5</v>
      </c>
      <c r="R6821">
        <v>14</v>
      </c>
      <c r="S6821">
        <v>5</v>
      </c>
      <c r="T6821">
        <v>-0.2</v>
      </c>
      <c r="U6821">
        <v>168</v>
      </c>
      <c r="V6821">
        <v>1.4</v>
      </c>
      <c r="W6821">
        <v>-0.2</v>
      </c>
      <c r="X6821">
        <v>2</v>
      </c>
      <c r="Y6821">
        <v>-2</v>
      </c>
      <c r="Z6821">
        <v>20</v>
      </c>
      <c r="AA6821">
        <v>0.7</v>
      </c>
      <c r="AB6821">
        <v>4</v>
      </c>
      <c r="AC6821">
        <v>870</v>
      </c>
      <c r="AD6821">
        <v>25</v>
      </c>
      <c r="AE6821">
        <v>-2</v>
      </c>
      <c r="AF6821">
        <v>1.8</v>
      </c>
      <c r="AG6821">
        <v>2.7</v>
      </c>
      <c r="AH6821">
        <v>250</v>
      </c>
    </row>
    <row r="6822" spans="1:34" hidden="1" x14ac:dyDescent="0.25">
      <c r="A6822" t="s">
        <v>25956</v>
      </c>
      <c r="B6822" t="s">
        <v>25957</v>
      </c>
      <c r="C6822" s="1" t="str">
        <f t="shared" si="1102"/>
        <v>21:0628</v>
      </c>
      <c r="D6822" s="1" t="str">
        <f t="shared" si="1103"/>
        <v>21:0196</v>
      </c>
      <c r="E6822" t="s">
        <v>25958</v>
      </c>
      <c r="F6822" t="s">
        <v>25959</v>
      </c>
      <c r="H6822">
        <v>63.480927999999999</v>
      </c>
      <c r="I6822">
        <v>-138.08498080000001</v>
      </c>
      <c r="J6822" s="1" t="str">
        <f t="shared" si="1104"/>
        <v>NGR bulk stream sediment</v>
      </c>
      <c r="K6822" s="1" t="str">
        <f t="shared" si="1105"/>
        <v>&lt;177 micron (NGR)</v>
      </c>
      <c r="L6822">
        <v>38</v>
      </c>
      <c r="M6822" t="s">
        <v>91</v>
      </c>
      <c r="N6822">
        <v>737</v>
      </c>
      <c r="O6822">
        <v>172</v>
      </c>
      <c r="P6822">
        <v>20</v>
      </c>
      <c r="Q6822">
        <v>2</v>
      </c>
      <c r="R6822">
        <v>15</v>
      </c>
      <c r="S6822">
        <v>11</v>
      </c>
      <c r="T6822">
        <v>-0.2</v>
      </c>
      <c r="U6822">
        <v>4800</v>
      </c>
      <c r="V6822">
        <v>0.7</v>
      </c>
      <c r="W6822">
        <v>3.9</v>
      </c>
      <c r="X6822">
        <v>2</v>
      </c>
      <c r="Y6822">
        <v>-2</v>
      </c>
      <c r="Z6822">
        <v>8</v>
      </c>
      <c r="AA6822">
        <v>0.6</v>
      </c>
      <c r="AB6822">
        <v>1</v>
      </c>
      <c r="AC6822">
        <v>438</v>
      </c>
      <c r="AD6822">
        <v>105</v>
      </c>
      <c r="AE6822">
        <v>-2</v>
      </c>
      <c r="AF6822">
        <v>85.8</v>
      </c>
      <c r="AG6822">
        <v>1.7</v>
      </c>
      <c r="AH6822">
        <v>70</v>
      </c>
    </row>
    <row r="6823" spans="1:34" hidden="1" x14ac:dyDescent="0.25">
      <c r="A6823" t="s">
        <v>25960</v>
      </c>
      <c r="B6823" t="s">
        <v>25961</v>
      </c>
      <c r="C6823" s="1" t="str">
        <f t="shared" si="1102"/>
        <v>21:0628</v>
      </c>
      <c r="D6823" s="1" t="str">
        <f t="shared" si="1103"/>
        <v>21:0196</v>
      </c>
      <c r="E6823" t="s">
        <v>25962</v>
      </c>
      <c r="F6823" t="s">
        <v>25963</v>
      </c>
      <c r="H6823">
        <v>63.489132900000001</v>
      </c>
      <c r="I6823">
        <v>-138.02914229999999</v>
      </c>
      <c r="J6823" s="1" t="str">
        <f t="shared" si="1104"/>
        <v>NGR bulk stream sediment</v>
      </c>
      <c r="K6823" s="1" t="str">
        <f t="shared" si="1105"/>
        <v>&lt;177 micron (NGR)</v>
      </c>
      <c r="L6823">
        <v>38</v>
      </c>
      <c r="M6823" t="s">
        <v>96</v>
      </c>
      <c r="N6823">
        <v>738</v>
      </c>
      <c r="O6823">
        <v>49</v>
      </c>
      <c r="P6823">
        <v>10</v>
      </c>
      <c r="Q6823">
        <v>6</v>
      </c>
      <c r="R6823">
        <v>12</v>
      </c>
      <c r="S6823">
        <v>5</v>
      </c>
      <c r="T6823">
        <v>0.4</v>
      </c>
      <c r="U6823">
        <v>160</v>
      </c>
      <c r="V6823">
        <v>1.22</v>
      </c>
      <c r="W6823">
        <v>-0.2</v>
      </c>
      <c r="X6823">
        <v>2</v>
      </c>
      <c r="Y6823">
        <v>-2</v>
      </c>
      <c r="Z6823">
        <v>15</v>
      </c>
      <c r="AA6823">
        <v>0.3</v>
      </c>
      <c r="AB6823">
        <v>3</v>
      </c>
      <c r="AC6823">
        <v>860</v>
      </c>
      <c r="AD6823">
        <v>30</v>
      </c>
      <c r="AE6823">
        <v>-2</v>
      </c>
      <c r="AF6823">
        <v>4</v>
      </c>
      <c r="AG6823">
        <v>3.3</v>
      </c>
      <c r="AH6823">
        <v>220</v>
      </c>
    </row>
    <row r="6824" spans="1:34" hidden="1" x14ac:dyDescent="0.25">
      <c r="A6824" t="s">
        <v>25964</v>
      </c>
      <c r="B6824" t="s">
        <v>25965</v>
      </c>
      <c r="C6824" s="1" t="str">
        <f t="shared" si="1102"/>
        <v>21:0628</v>
      </c>
      <c r="D6824" s="1" t="str">
        <f t="shared" si="1103"/>
        <v>21:0196</v>
      </c>
      <c r="E6824" t="s">
        <v>25966</v>
      </c>
      <c r="F6824" t="s">
        <v>25967</v>
      </c>
      <c r="H6824">
        <v>63.4400051</v>
      </c>
      <c r="I6824">
        <v>-138.08753909999999</v>
      </c>
      <c r="J6824" s="1" t="str">
        <f t="shared" si="1104"/>
        <v>NGR bulk stream sediment</v>
      </c>
      <c r="K6824" s="1" t="str">
        <f t="shared" si="1105"/>
        <v>&lt;177 micron (NGR)</v>
      </c>
      <c r="L6824">
        <v>38</v>
      </c>
      <c r="M6824" t="s">
        <v>101</v>
      </c>
      <c r="N6824">
        <v>739</v>
      </c>
      <c r="O6824">
        <v>42</v>
      </c>
      <c r="P6824">
        <v>15</v>
      </c>
      <c r="Q6824">
        <v>7</v>
      </c>
      <c r="R6824">
        <v>9</v>
      </c>
      <c r="S6824">
        <v>5</v>
      </c>
      <c r="T6824">
        <v>-0.2</v>
      </c>
      <c r="U6824">
        <v>168</v>
      </c>
      <c r="V6824">
        <v>1.18</v>
      </c>
      <c r="W6824">
        <v>0.2</v>
      </c>
      <c r="X6824">
        <v>3</v>
      </c>
      <c r="Y6824">
        <v>-2</v>
      </c>
      <c r="Z6824">
        <v>14</v>
      </c>
      <c r="AA6824">
        <v>0.5</v>
      </c>
      <c r="AB6824">
        <v>4</v>
      </c>
      <c r="AC6824">
        <v>666</v>
      </c>
      <c r="AD6824">
        <v>25</v>
      </c>
      <c r="AE6824">
        <v>-2</v>
      </c>
      <c r="AF6824">
        <v>1.2</v>
      </c>
      <c r="AG6824">
        <v>2.2999999999999998</v>
      </c>
      <c r="AH6824">
        <v>230</v>
      </c>
    </row>
    <row r="6825" spans="1:34" hidden="1" x14ac:dyDescent="0.25">
      <c r="A6825" t="s">
        <v>25968</v>
      </c>
      <c r="B6825" t="s">
        <v>25969</v>
      </c>
      <c r="C6825" s="1" t="str">
        <f t="shared" si="1102"/>
        <v>21:0628</v>
      </c>
      <c r="D6825" s="1" t="str">
        <f t="shared" si="1103"/>
        <v>21:0196</v>
      </c>
      <c r="E6825" t="s">
        <v>25970</v>
      </c>
      <c r="F6825" t="s">
        <v>25971</v>
      </c>
      <c r="H6825">
        <v>63.447118600000003</v>
      </c>
      <c r="I6825">
        <v>-138.075198</v>
      </c>
      <c r="J6825" s="1" t="str">
        <f t="shared" si="1104"/>
        <v>NGR bulk stream sediment</v>
      </c>
      <c r="K6825" s="1" t="str">
        <f t="shared" si="1105"/>
        <v>&lt;177 micron (NGR)</v>
      </c>
      <c r="L6825">
        <v>38</v>
      </c>
      <c r="M6825" t="s">
        <v>106</v>
      </c>
      <c r="N6825">
        <v>740</v>
      </c>
      <c r="O6825">
        <v>48</v>
      </c>
      <c r="P6825">
        <v>15</v>
      </c>
      <c r="Q6825">
        <v>6</v>
      </c>
      <c r="R6825">
        <v>11</v>
      </c>
      <c r="S6825">
        <v>6</v>
      </c>
      <c r="T6825">
        <v>-0.2</v>
      </c>
      <c r="U6825">
        <v>176</v>
      </c>
      <c r="V6825">
        <v>1.2</v>
      </c>
      <c r="W6825">
        <v>0.2</v>
      </c>
      <c r="X6825">
        <v>3</v>
      </c>
      <c r="Y6825">
        <v>-2</v>
      </c>
      <c r="Z6825">
        <v>14</v>
      </c>
      <c r="AA6825">
        <v>0.5</v>
      </c>
      <c r="AB6825">
        <v>1</v>
      </c>
      <c r="AC6825">
        <v>690</v>
      </c>
      <c r="AD6825">
        <v>30</v>
      </c>
      <c r="AE6825">
        <v>-2</v>
      </c>
      <c r="AF6825">
        <v>2.2000000000000002</v>
      </c>
      <c r="AG6825">
        <v>2.6</v>
      </c>
      <c r="AH6825">
        <v>210</v>
      </c>
    </row>
    <row r="6826" spans="1:34" hidden="1" x14ac:dyDescent="0.25">
      <c r="A6826" t="s">
        <v>25972</v>
      </c>
      <c r="B6826" t="s">
        <v>25973</v>
      </c>
      <c r="C6826" s="1" t="str">
        <f t="shared" si="1102"/>
        <v>21:0628</v>
      </c>
      <c r="D6826" s="1" t="str">
        <f t="shared" si="1103"/>
        <v>21:0196</v>
      </c>
      <c r="E6826" t="s">
        <v>25926</v>
      </c>
      <c r="F6826" t="s">
        <v>25974</v>
      </c>
      <c r="H6826">
        <v>63.415025</v>
      </c>
      <c r="I6826">
        <v>-138.08303989999999</v>
      </c>
      <c r="J6826" s="1" t="str">
        <f t="shared" si="1104"/>
        <v>NGR bulk stream sediment</v>
      </c>
      <c r="K6826" s="1" t="str">
        <f t="shared" si="1105"/>
        <v>&lt;177 micron (NGR)</v>
      </c>
      <c r="L6826">
        <v>38</v>
      </c>
      <c r="M6826" t="s">
        <v>47</v>
      </c>
      <c r="N6826">
        <v>741</v>
      </c>
      <c r="O6826">
        <v>62</v>
      </c>
      <c r="P6826">
        <v>22</v>
      </c>
      <c r="Q6826">
        <v>6</v>
      </c>
      <c r="R6826">
        <v>19</v>
      </c>
      <c r="S6826">
        <v>8</v>
      </c>
      <c r="T6826">
        <v>-0.2</v>
      </c>
      <c r="U6826">
        <v>260</v>
      </c>
      <c r="V6826">
        <v>1.95</v>
      </c>
      <c r="W6826">
        <v>-0.2</v>
      </c>
      <c r="X6826">
        <v>3</v>
      </c>
      <c r="Y6826">
        <v>-2</v>
      </c>
      <c r="Z6826">
        <v>28</v>
      </c>
      <c r="AA6826">
        <v>0.7</v>
      </c>
      <c r="AB6826">
        <v>2</v>
      </c>
      <c r="AC6826">
        <v>1180</v>
      </c>
      <c r="AD6826">
        <v>35</v>
      </c>
      <c r="AE6826">
        <v>-2</v>
      </c>
      <c r="AF6826">
        <v>2.4</v>
      </c>
      <c r="AG6826">
        <v>3.3</v>
      </c>
      <c r="AH6826">
        <v>275</v>
      </c>
    </row>
    <row r="6827" spans="1:34" hidden="1" x14ac:dyDescent="0.25">
      <c r="A6827" t="s">
        <v>25975</v>
      </c>
      <c r="B6827" t="s">
        <v>25976</v>
      </c>
      <c r="C6827" s="1" t="str">
        <f t="shared" si="1102"/>
        <v>21:0628</v>
      </c>
      <c r="D6827" s="1" t="str">
        <f t="shared" si="1103"/>
        <v>21:0196</v>
      </c>
      <c r="E6827" t="s">
        <v>25926</v>
      </c>
      <c r="F6827" t="s">
        <v>25977</v>
      </c>
      <c r="H6827">
        <v>63.415025</v>
      </c>
      <c r="I6827">
        <v>-138.08303989999999</v>
      </c>
      <c r="J6827" s="1" t="str">
        <f t="shared" si="1104"/>
        <v>NGR bulk stream sediment</v>
      </c>
      <c r="K6827" s="1" t="str">
        <f t="shared" si="1105"/>
        <v>&lt;177 micron (NGR)</v>
      </c>
      <c r="L6827">
        <v>38</v>
      </c>
      <c r="M6827" t="s">
        <v>51</v>
      </c>
      <c r="N6827">
        <v>742</v>
      </c>
      <c r="O6827">
        <v>59</v>
      </c>
      <c r="P6827">
        <v>21</v>
      </c>
      <c r="Q6827">
        <v>7</v>
      </c>
      <c r="R6827">
        <v>19</v>
      </c>
      <c r="S6827">
        <v>8</v>
      </c>
      <c r="T6827">
        <v>0.2</v>
      </c>
      <c r="U6827">
        <v>250</v>
      </c>
      <c r="V6827">
        <v>1.95</v>
      </c>
      <c r="W6827">
        <v>-0.2</v>
      </c>
      <c r="X6827">
        <v>3</v>
      </c>
      <c r="Y6827">
        <v>-2</v>
      </c>
      <c r="Z6827">
        <v>29</v>
      </c>
      <c r="AA6827">
        <v>0.7</v>
      </c>
      <c r="AB6827">
        <v>2</v>
      </c>
      <c r="AC6827">
        <v>1110</v>
      </c>
      <c r="AD6827">
        <v>30</v>
      </c>
      <c r="AE6827">
        <v>-2</v>
      </c>
      <c r="AF6827">
        <v>2.4</v>
      </c>
      <c r="AG6827">
        <v>3.5</v>
      </c>
      <c r="AH6827">
        <v>205</v>
      </c>
    </row>
    <row r="6828" spans="1:34" hidden="1" x14ac:dyDescent="0.25">
      <c r="A6828" t="s">
        <v>25978</v>
      </c>
      <c r="B6828" t="s">
        <v>25979</v>
      </c>
      <c r="C6828" s="1" t="str">
        <f t="shared" si="1102"/>
        <v>21:0628</v>
      </c>
      <c r="D6828" s="1" t="str">
        <f t="shared" si="1103"/>
        <v>21:0196</v>
      </c>
      <c r="E6828" t="s">
        <v>25980</v>
      </c>
      <c r="F6828" t="s">
        <v>25981</v>
      </c>
      <c r="H6828">
        <v>63.424703700000002</v>
      </c>
      <c r="I6828">
        <v>-138.13799370000001</v>
      </c>
      <c r="J6828" s="1" t="str">
        <f t="shared" si="1104"/>
        <v>NGR bulk stream sediment</v>
      </c>
      <c r="K6828" s="1" t="str">
        <f t="shared" si="1105"/>
        <v>&lt;177 micron (NGR)</v>
      </c>
      <c r="L6828">
        <v>38</v>
      </c>
      <c r="M6828" t="s">
        <v>111</v>
      </c>
      <c r="N6828">
        <v>743</v>
      </c>
      <c r="O6828">
        <v>55</v>
      </c>
      <c r="P6828">
        <v>18</v>
      </c>
      <c r="Q6828">
        <v>5</v>
      </c>
      <c r="R6828">
        <v>15</v>
      </c>
      <c r="S6828">
        <v>7</v>
      </c>
      <c r="T6828">
        <v>-0.2</v>
      </c>
      <c r="U6828">
        <v>220</v>
      </c>
      <c r="V6828">
        <v>1.8</v>
      </c>
      <c r="W6828">
        <v>-0.2</v>
      </c>
      <c r="X6828">
        <v>3</v>
      </c>
      <c r="Y6828">
        <v>-2</v>
      </c>
      <c r="Z6828">
        <v>24</v>
      </c>
      <c r="AA6828">
        <v>0.4</v>
      </c>
      <c r="AB6828">
        <v>1</v>
      </c>
      <c r="AC6828">
        <v>1140</v>
      </c>
      <c r="AD6828">
        <v>25</v>
      </c>
      <c r="AE6828">
        <v>-2</v>
      </c>
      <c r="AF6828">
        <v>3</v>
      </c>
      <c r="AG6828">
        <v>2.8</v>
      </c>
      <c r="AH6828">
        <v>265</v>
      </c>
    </row>
    <row r="6829" spans="1:34" hidden="1" x14ac:dyDescent="0.25">
      <c r="A6829" t="s">
        <v>25982</v>
      </c>
      <c r="B6829" t="s">
        <v>25983</v>
      </c>
      <c r="C6829" s="1" t="str">
        <f t="shared" si="1102"/>
        <v>21:0628</v>
      </c>
      <c r="D6829" s="1" t="str">
        <f t="shared" si="1103"/>
        <v>21:0196</v>
      </c>
      <c r="E6829" t="s">
        <v>25984</v>
      </c>
      <c r="F6829" t="s">
        <v>25985</v>
      </c>
      <c r="H6829">
        <v>63.435168400000002</v>
      </c>
      <c r="I6829">
        <v>-138.2176734</v>
      </c>
      <c r="J6829" s="1" t="str">
        <f t="shared" si="1104"/>
        <v>NGR bulk stream sediment</v>
      </c>
      <c r="K6829" s="1" t="str">
        <f t="shared" si="1105"/>
        <v>&lt;177 micron (NGR)</v>
      </c>
      <c r="L6829">
        <v>38</v>
      </c>
      <c r="M6829" t="s">
        <v>116</v>
      </c>
      <c r="N6829">
        <v>744</v>
      </c>
      <c r="O6829">
        <v>52</v>
      </c>
      <c r="P6829">
        <v>17</v>
      </c>
      <c r="Q6829">
        <v>5</v>
      </c>
      <c r="R6829">
        <v>14</v>
      </c>
      <c r="S6829">
        <v>8</v>
      </c>
      <c r="T6829">
        <v>-0.2</v>
      </c>
      <c r="U6829">
        <v>275</v>
      </c>
      <c r="V6829">
        <v>1.6</v>
      </c>
      <c r="W6829">
        <v>-0.2</v>
      </c>
      <c r="X6829">
        <v>3</v>
      </c>
      <c r="Y6829">
        <v>-2</v>
      </c>
      <c r="Z6829">
        <v>18</v>
      </c>
      <c r="AA6829">
        <v>0.2</v>
      </c>
      <c r="AB6829">
        <v>2</v>
      </c>
      <c r="AC6829">
        <v>1230</v>
      </c>
      <c r="AD6829">
        <v>30</v>
      </c>
      <c r="AE6829">
        <v>-2</v>
      </c>
      <c r="AF6829">
        <v>6</v>
      </c>
      <c r="AG6829">
        <v>4.4000000000000004</v>
      </c>
      <c r="AH6829">
        <v>310</v>
      </c>
    </row>
    <row r="6830" spans="1:34" hidden="1" x14ac:dyDescent="0.25">
      <c r="A6830" t="s">
        <v>25986</v>
      </c>
      <c r="B6830" t="s">
        <v>25987</v>
      </c>
      <c r="C6830" s="1" t="str">
        <f t="shared" si="1102"/>
        <v>21:0628</v>
      </c>
      <c r="D6830" s="1" t="str">
        <f t="shared" si="1103"/>
        <v>21:0196</v>
      </c>
      <c r="E6830" t="s">
        <v>25988</v>
      </c>
      <c r="F6830" t="s">
        <v>25989</v>
      </c>
      <c r="H6830">
        <v>63.445871199999999</v>
      </c>
      <c r="I6830">
        <v>-138.23376830000001</v>
      </c>
      <c r="J6830" s="1" t="str">
        <f t="shared" si="1104"/>
        <v>NGR bulk stream sediment</v>
      </c>
      <c r="K6830" s="1" t="str">
        <f t="shared" si="1105"/>
        <v>&lt;177 micron (NGR)</v>
      </c>
      <c r="L6830">
        <v>38</v>
      </c>
      <c r="M6830" t="s">
        <v>121</v>
      </c>
      <c r="N6830">
        <v>745</v>
      </c>
      <c r="O6830">
        <v>77</v>
      </c>
      <c r="P6830">
        <v>15</v>
      </c>
      <c r="Q6830">
        <v>6</v>
      </c>
      <c r="R6830">
        <v>20</v>
      </c>
      <c r="S6830">
        <v>7</v>
      </c>
      <c r="T6830">
        <v>-0.2</v>
      </c>
      <c r="U6830">
        <v>260</v>
      </c>
      <c r="V6830">
        <v>1.85</v>
      </c>
      <c r="W6830">
        <v>-0.2</v>
      </c>
      <c r="X6830">
        <v>5</v>
      </c>
      <c r="Y6830">
        <v>-2</v>
      </c>
      <c r="Z6830">
        <v>22</v>
      </c>
      <c r="AA6830">
        <v>0.5</v>
      </c>
      <c r="AB6830">
        <v>2</v>
      </c>
      <c r="AC6830">
        <v>1090</v>
      </c>
      <c r="AD6830">
        <v>30</v>
      </c>
      <c r="AE6830">
        <v>-2</v>
      </c>
      <c r="AF6830">
        <v>2</v>
      </c>
      <c r="AG6830">
        <v>3.2</v>
      </c>
      <c r="AH6830">
        <v>390</v>
      </c>
    </row>
    <row r="6831" spans="1:34" hidden="1" x14ac:dyDescent="0.25">
      <c r="A6831" t="s">
        <v>25990</v>
      </c>
      <c r="B6831" t="s">
        <v>25991</v>
      </c>
      <c r="C6831" s="1" t="str">
        <f t="shared" si="1102"/>
        <v>21:0628</v>
      </c>
      <c r="D6831" s="1" t="str">
        <f t="shared" si="1103"/>
        <v>21:0196</v>
      </c>
      <c r="E6831" t="s">
        <v>25992</v>
      </c>
      <c r="F6831" t="s">
        <v>25993</v>
      </c>
      <c r="H6831">
        <v>63.450811000000002</v>
      </c>
      <c r="I6831">
        <v>-138.28865279999999</v>
      </c>
      <c r="J6831" s="1" t="str">
        <f t="shared" si="1104"/>
        <v>NGR bulk stream sediment</v>
      </c>
      <c r="K6831" s="1" t="str">
        <f t="shared" si="1105"/>
        <v>&lt;177 micron (NGR)</v>
      </c>
      <c r="L6831">
        <v>38</v>
      </c>
      <c r="M6831" t="s">
        <v>126</v>
      </c>
      <c r="N6831">
        <v>746</v>
      </c>
      <c r="O6831">
        <v>53</v>
      </c>
      <c r="P6831">
        <v>8</v>
      </c>
      <c r="Q6831">
        <v>5</v>
      </c>
      <c r="R6831">
        <v>13</v>
      </c>
      <c r="S6831">
        <v>5</v>
      </c>
      <c r="T6831">
        <v>0.3</v>
      </c>
      <c r="U6831">
        <v>150</v>
      </c>
      <c r="V6831">
        <v>1.44</v>
      </c>
      <c r="W6831">
        <v>-0.2</v>
      </c>
      <c r="X6831">
        <v>3</v>
      </c>
      <c r="Y6831">
        <v>-2</v>
      </c>
      <c r="Z6831">
        <v>19</v>
      </c>
      <c r="AA6831">
        <v>0.3</v>
      </c>
      <c r="AB6831">
        <v>2</v>
      </c>
      <c r="AC6831">
        <v>880</v>
      </c>
      <c r="AD6831">
        <v>25</v>
      </c>
      <c r="AE6831">
        <v>2</v>
      </c>
      <c r="AF6831">
        <v>3</v>
      </c>
      <c r="AG6831">
        <v>4.3</v>
      </c>
      <c r="AH6831">
        <v>370</v>
      </c>
    </row>
    <row r="6832" spans="1:34" hidden="1" x14ac:dyDescent="0.25">
      <c r="A6832" t="s">
        <v>25994</v>
      </c>
      <c r="B6832" t="s">
        <v>25995</v>
      </c>
      <c r="C6832" s="1" t="str">
        <f t="shared" si="1102"/>
        <v>21:0628</v>
      </c>
      <c r="D6832" s="1" t="str">
        <f t="shared" si="1103"/>
        <v>21:0196</v>
      </c>
      <c r="E6832" t="s">
        <v>25996</v>
      </c>
      <c r="F6832" t="s">
        <v>25997</v>
      </c>
      <c r="H6832">
        <v>63.4546086</v>
      </c>
      <c r="I6832">
        <v>-138.29192610000001</v>
      </c>
      <c r="J6832" s="1" t="str">
        <f t="shared" si="1104"/>
        <v>NGR bulk stream sediment</v>
      </c>
      <c r="K6832" s="1" t="str">
        <f t="shared" si="1105"/>
        <v>&lt;177 micron (NGR)</v>
      </c>
      <c r="L6832">
        <v>38</v>
      </c>
      <c r="M6832" t="s">
        <v>131</v>
      </c>
      <c r="N6832">
        <v>747</v>
      </c>
      <c r="O6832">
        <v>67</v>
      </c>
      <c r="P6832">
        <v>18</v>
      </c>
      <c r="Q6832">
        <v>8</v>
      </c>
      <c r="R6832">
        <v>18</v>
      </c>
      <c r="S6832">
        <v>8</v>
      </c>
      <c r="T6832">
        <v>0.5</v>
      </c>
      <c r="U6832">
        <v>230</v>
      </c>
      <c r="V6832">
        <v>2</v>
      </c>
      <c r="W6832">
        <v>0.2</v>
      </c>
      <c r="X6832">
        <v>4</v>
      </c>
      <c r="Y6832">
        <v>-2</v>
      </c>
      <c r="Z6832">
        <v>25</v>
      </c>
      <c r="AA6832">
        <v>0.4</v>
      </c>
      <c r="AB6832">
        <v>4</v>
      </c>
      <c r="AC6832">
        <v>1030</v>
      </c>
      <c r="AD6832">
        <v>30</v>
      </c>
      <c r="AE6832">
        <v>2</v>
      </c>
      <c r="AF6832">
        <v>3.4</v>
      </c>
      <c r="AG6832">
        <v>4.3</v>
      </c>
      <c r="AH6832">
        <v>355</v>
      </c>
    </row>
    <row r="6833" spans="1:34" hidden="1" x14ac:dyDescent="0.25">
      <c r="A6833" t="s">
        <v>25998</v>
      </c>
      <c r="B6833" t="s">
        <v>25999</v>
      </c>
      <c r="C6833" s="1" t="str">
        <f t="shared" si="1102"/>
        <v>21:0628</v>
      </c>
      <c r="D6833" s="1" t="str">
        <f>HYPERLINK("http://geochem.nrcan.gc.ca/cdogs/content/svy/svy_e.htm", "")</f>
        <v/>
      </c>
      <c r="G6833" s="1" t="str">
        <f>HYPERLINK("http://geochem.nrcan.gc.ca/cdogs/content/cr_/cr_00079_e.htm", "79")</f>
        <v>79</v>
      </c>
      <c r="J6833" t="s">
        <v>69</v>
      </c>
      <c r="K6833" t="s">
        <v>70</v>
      </c>
      <c r="L6833">
        <v>38</v>
      </c>
      <c r="M6833" t="s">
        <v>71</v>
      </c>
      <c r="N6833">
        <v>748</v>
      </c>
      <c r="O6833">
        <v>109</v>
      </c>
      <c r="P6833">
        <v>84</v>
      </c>
      <c r="Q6833">
        <v>16</v>
      </c>
      <c r="R6833">
        <v>219</v>
      </c>
      <c r="S6833">
        <v>25</v>
      </c>
      <c r="T6833">
        <v>-0.2</v>
      </c>
      <c r="U6833">
        <v>880</v>
      </c>
      <c r="V6833">
        <v>3.4</v>
      </c>
      <c r="W6833">
        <v>1</v>
      </c>
      <c r="X6833">
        <v>10</v>
      </c>
      <c r="Y6833">
        <v>-2</v>
      </c>
      <c r="Z6833">
        <v>67</v>
      </c>
      <c r="AA6833">
        <v>0.5</v>
      </c>
      <c r="AB6833">
        <v>2</v>
      </c>
      <c r="AC6833">
        <v>676</v>
      </c>
      <c r="AD6833">
        <v>45</v>
      </c>
      <c r="AE6833">
        <v>4</v>
      </c>
      <c r="AF6833">
        <v>3.6</v>
      </c>
      <c r="AG6833">
        <v>2.9</v>
      </c>
      <c r="AH6833">
        <v>440</v>
      </c>
    </row>
    <row r="6834" spans="1:34" hidden="1" x14ac:dyDescent="0.25">
      <c r="A6834" t="s">
        <v>26000</v>
      </c>
      <c r="B6834" t="s">
        <v>26001</v>
      </c>
      <c r="C6834" s="1" t="str">
        <f t="shared" si="1102"/>
        <v>21:0628</v>
      </c>
      <c r="D6834" s="1" t="str">
        <f t="shared" ref="D6834:D6843" si="1106">HYPERLINK("http://geochem.nrcan.gc.ca/cdogs/content/svy/svy210196_e.htm", "21:0196")</f>
        <v>21:0196</v>
      </c>
      <c r="E6834" t="s">
        <v>26002</v>
      </c>
      <c r="F6834" t="s">
        <v>26003</v>
      </c>
      <c r="H6834">
        <v>63.829873499999998</v>
      </c>
      <c r="I6834">
        <v>-139.41952280000001</v>
      </c>
      <c r="J6834" s="1" t="str">
        <f t="shared" ref="J6834:J6843" si="1107">HYPERLINK("http://geochem.nrcan.gc.ca/cdogs/content/kwd/kwd020030_e.htm", "NGR bulk stream sediment")</f>
        <v>NGR bulk stream sediment</v>
      </c>
      <c r="K6834" s="1" t="str">
        <f t="shared" ref="K6834:K6843" si="1108">HYPERLINK("http://geochem.nrcan.gc.ca/cdogs/content/kwd/kwd080006_e.htm", "&lt;177 micron (NGR)")</f>
        <v>&lt;177 micron (NGR)</v>
      </c>
      <c r="L6834">
        <v>39</v>
      </c>
      <c r="M6834" t="s">
        <v>38</v>
      </c>
      <c r="N6834">
        <v>749</v>
      </c>
      <c r="O6834">
        <v>76</v>
      </c>
      <c r="P6834">
        <v>19</v>
      </c>
      <c r="Q6834">
        <v>11</v>
      </c>
      <c r="R6834">
        <v>18</v>
      </c>
      <c r="S6834">
        <v>8</v>
      </c>
      <c r="T6834">
        <v>-0.2</v>
      </c>
      <c r="U6834">
        <v>380</v>
      </c>
      <c r="V6834">
        <v>2.1</v>
      </c>
      <c r="W6834">
        <v>-0.2</v>
      </c>
      <c r="X6834">
        <v>3</v>
      </c>
      <c r="Y6834">
        <v>-2</v>
      </c>
      <c r="Z6834">
        <v>30</v>
      </c>
      <c r="AA6834">
        <v>0.6</v>
      </c>
      <c r="AB6834">
        <v>5</v>
      </c>
      <c r="AC6834">
        <v>1070</v>
      </c>
      <c r="AD6834">
        <v>45</v>
      </c>
      <c r="AE6834">
        <v>2</v>
      </c>
      <c r="AF6834">
        <v>3.8</v>
      </c>
      <c r="AG6834">
        <v>6</v>
      </c>
      <c r="AH6834">
        <v>390</v>
      </c>
    </row>
    <row r="6835" spans="1:34" hidden="1" x14ac:dyDescent="0.25">
      <c r="A6835" t="s">
        <v>26004</v>
      </c>
      <c r="B6835" t="s">
        <v>26005</v>
      </c>
      <c r="C6835" s="1" t="str">
        <f t="shared" si="1102"/>
        <v>21:0628</v>
      </c>
      <c r="D6835" s="1" t="str">
        <f t="shared" si="1106"/>
        <v>21:0196</v>
      </c>
      <c r="E6835" t="s">
        <v>26006</v>
      </c>
      <c r="F6835" t="s">
        <v>26007</v>
      </c>
      <c r="H6835">
        <v>63.406373899999998</v>
      </c>
      <c r="I6835">
        <v>-138.2874779</v>
      </c>
      <c r="J6835" s="1" t="str">
        <f t="shared" si="1107"/>
        <v>NGR bulk stream sediment</v>
      </c>
      <c r="K6835" s="1" t="str">
        <f t="shared" si="1108"/>
        <v>&lt;177 micron (NGR)</v>
      </c>
      <c r="L6835">
        <v>39</v>
      </c>
      <c r="M6835" t="s">
        <v>43</v>
      </c>
      <c r="N6835">
        <v>750</v>
      </c>
      <c r="O6835">
        <v>58</v>
      </c>
      <c r="P6835">
        <v>9</v>
      </c>
      <c r="Q6835">
        <v>6</v>
      </c>
      <c r="R6835">
        <v>15</v>
      </c>
      <c r="S6835">
        <v>6</v>
      </c>
      <c r="T6835">
        <v>-0.2</v>
      </c>
      <c r="U6835">
        <v>180</v>
      </c>
      <c r="V6835">
        <v>1.44</v>
      </c>
      <c r="W6835">
        <v>-0.2</v>
      </c>
      <c r="X6835">
        <v>3</v>
      </c>
      <c r="Y6835">
        <v>-2</v>
      </c>
      <c r="Z6835">
        <v>18</v>
      </c>
      <c r="AA6835">
        <v>0.3</v>
      </c>
      <c r="AB6835">
        <v>3</v>
      </c>
      <c r="AC6835">
        <v>1070</v>
      </c>
      <c r="AD6835">
        <v>55</v>
      </c>
      <c r="AE6835">
        <v>6</v>
      </c>
      <c r="AF6835">
        <v>3.4</v>
      </c>
      <c r="AG6835">
        <v>4.2</v>
      </c>
      <c r="AH6835">
        <v>300</v>
      </c>
    </row>
    <row r="6836" spans="1:34" hidden="1" x14ac:dyDescent="0.25">
      <c r="A6836" t="s">
        <v>26008</v>
      </c>
      <c r="B6836" t="s">
        <v>26009</v>
      </c>
      <c r="C6836" s="1" t="str">
        <f t="shared" si="1102"/>
        <v>21:0628</v>
      </c>
      <c r="D6836" s="1" t="str">
        <f t="shared" si="1106"/>
        <v>21:0196</v>
      </c>
      <c r="E6836" t="s">
        <v>26010</v>
      </c>
      <c r="F6836" t="s">
        <v>26011</v>
      </c>
      <c r="H6836">
        <v>63.382505999999999</v>
      </c>
      <c r="I6836">
        <v>-138.26546780000001</v>
      </c>
      <c r="J6836" s="1" t="str">
        <f t="shared" si="1107"/>
        <v>NGR bulk stream sediment</v>
      </c>
      <c r="K6836" s="1" t="str">
        <f t="shared" si="1108"/>
        <v>&lt;177 micron (NGR)</v>
      </c>
      <c r="L6836">
        <v>39</v>
      </c>
      <c r="M6836" t="s">
        <v>56</v>
      </c>
      <c r="N6836">
        <v>751</v>
      </c>
      <c r="O6836">
        <v>64</v>
      </c>
      <c r="P6836">
        <v>13</v>
      </c>
      <c r="Q6836">
        <v>8</v>
      </c>
      <c r="R6836">
        <v>17</v>
      </c>
      <c r="S6836">
        <v>6</v>
      </c>
      <c r="T6836">
        <v>-0.2</v>
      </c>
      <c r="U6836">
        <v>290</v>
      </c>
      <c r="V6836">
        <v>1.7</v>
      </c>
      <c r="W6836">
        <v>-0.2</v>
      </c>
      <c r="X6836">
        <v>3</v>
      </c>
      <c r="Y6836">
        <v>-2</v>
      </c>
      <c r="Z6836">
        <v>19</v>
      </c>
      <c r="AA6836">
        <v>0.7</v>
      </c>
      <c r="AB6836">
        <v>1</v>
      </c>
      <c r="AC6836">
        <v>1070</v>
      </c>
      <c r="AD6836">
        <v>30</v>
      </c>
      <c r="AE6836">
        <v>-2</v>
      </c>
      <c r="AF6836">
        <v>8</v>
      </c>
      <c r="AG6836">
        <v>3.4</v>
      </c>
      <c r="AH6836">
        <v>340</v>
      </c>
    </row>
    <row r="6837" spans="1:34" hidden="1" x14ac:dyDescent="0.25">
      <c r="A6837" t="s">
        <v>26012</v>
      </c>
      <c r="B6837" t="s">
        <v>26013</v>
      </c>
      <c r="C6837" s="1" t="str">
        <f t="shared" si="1102"/>
        <v>21:0628</v>
      </c>
      <c r="D6837" s="1" t="str">
        <f t="shared" si="1106"/>
        <v>21:0196</v>
      </c>
      <c r="E6837" t="s">
        <v>26014</v>
      </c>
      <c r="F6837" t="s">
        <v>26015</v>
      </c>
      <c r="H6837">
        <v>63.381210699999997</v>
      </c>
      <c r="I6837">
        <v>-138.187262</v>
      </c>
      <c r="J6837" s="1" t="str">
        <f t="shared" si="1107"/>
        <v>NGR bulk stream sediment</v>
      </c>
      <c r="K6837" s="1" t="str">
        <f t="shared" si="1108"/>
        <v>&lt;177 micron (NGR)</v>
      </c>
      <c r="L6837">
        <v>39</v>
      </c>
      <c r="M6837" t="s">
        <v>61</v>
      </c>
      <c r="N6837">
        <v>752</v>
      </c>
      <c r="O6837">
        <v>37</v>
      </c>
      <c r="P6837">
        <v>7</v>
      </c>
      <c r="Q6837">
        <v>5</v>
      </c>
      <c r="R6837">
        <v>10</v>
      </c>
      <c r="S6837">
        <v>5</v>
      </c>
      <c r="T6837">
        <v>-0.2</v>
      </c>
      <c r="U6837">
        <v>136</v>
      </c>
      <c r="V6837">
        <v>1.2</v>
      </c>
      <c r="W6837">
        <v>-0.2</v>
      </c>
      <c r="X6837">
        <v>2</v>
      </c>
      <c r="Y6837">
        <v>-2</v>
      </c>
      <c r="Z6837">
        <v>16</v>
      </c>
      <c r="AA6837">
        <v>0.2</v>
      </c>
      <c r="AB6837">
        <v>2</v>
      </c>
      <c r="AC6837">
        <v>1260</v>
      </c>
      <c r="AD6837">
        <v>25</v>
      </c>
      <c r="AE6837">
        <v>-2</v>
      </c>
      <c r="AF6837">
        <v>3.2</v>
      </c>
      <c r="AG6837">
        <v>6.7</v>
      </c>
      <c r="AH6837">
        <v>275</v>
      </c>
    </row>
    <row r="6838" spans="1:34" hidden="1" x14ac:dyDescent="0.25">
      <c r="A6838" t="s">
        <v>26016</v>
      </c>
      <c r="B6838" t="s">
        <v>26017</v>
      </c>
      <c r="C6838" s="1" t="str">
        <f t="shared" si="1102"/>
        <v>21:0628</v>
      </c>
      <c r="D6838" s="1" t="str">
        <f t="shared" si="1106"/>
        <v>21:0196</v>
      </c>
      <c r="E6838" t="s">
        <v>26018</v>
      </c>
      <c r="F6838" t="s">
        <v>26019</v>
      </c>
      <c r="H6838">
        <v>63.394001099999997</v>
      </c>
      <c r="I6838">
        <v>-138.15294650000001</v>
      </c>
      <c r="J6838" s="1" t="str">
        <f t="shared" si="1107"/>
        <v>NGR bulk stream sediment</v>
      </c>
      <c r="K6838" s="1" t="str">
        <f t="shared" si="1108"/>
        <v>&lt;177 micron (NGR)</v>
      </c>
      <c r="L6838">
        <v>39</v>
      </c>
      <c r="M6838" t="s">
        <v>66</v>
      </c>
      <c r="N6838">
        <v>753</v>
      </c>
      <c r="O6838">
        <v>25</v>
      </c>
      <c r="P6838">
        <v>6</v>
      </c>
      <c r="Q6838">
        <v>4</v>
      </c>
      <c r="R6838">
        <v>6</v>
      </c>
      <c r="S6838">
        <v>4</v>
      </c>
      <c r="T6838">
        <v>-0.2</v>
      </c>
      <c r="U6838">
        <v>100</v>
      </c>
      <c r="V6838">
        <v>0.88</v>
      </c>
      <c r="W6838">
        <v>-0.2</v>
      </c>
      <c r="X6838">
        <v>2</v>
      </c>
      <c r="Y6838">
        <v>-2</v>
      </c>
      <c r="Z6838">
        <v>11</v>
      </c>
      <c r="AA6838">
        <v>-0.2</v>
      </c>
      <c r="AB6838">
        <v>2</v>
      </c>
      <c r="AC6838">
        <v>1200</v>
      </c>
      <c r="AD6838">
        <v>15</v>
      </c>
      <c r="AE6838">
        <v>-2</v>
      </c>
      <c r="AF6838">
        <v>1.8</v>
      </c>
      <c r="AG6838">
        <v>4</v>
      </c>
      <c r="AH6838">
        <v>210</v>
      </c>
    </row>
    <row r="6839" spans="1:34" hidden="1" x14ac:dyDescent="0.25">
      <c r="A6839" t="s">
        <v>26020</v>
      </c>
      <c r="B6839" t="s">
        <v>26021</v>
      </c>
      <c r="C6839" s="1" t="str">
        <f t="shared" si="1102"/>
        <v>21:0628</v>
      </c>
      <c r="D6839" s="1" t="str">
        <f t="shared" si="1106"/>
        <v>21:0196</v>
      </c>
      <c r="E6839" t="s">
        <v>26022</v>
      </c>
      <c r="F6839" t="s">
        <v>26023</v>
      </c>
      <c r="H6839">
        <v>63.368346500000001</v>
      </c>
      <c r="I6839">
        <v>-138.12528839999999</v>
      </c>
      <c r="J6839" s="1" t="str">
        <f t="shared" si="1107"/>
        <v>NGR bulk stream sediment</v>
      </c>
      <c r="K6839" s="1" t="str">
        <f t="shared" si="1108"/>
        <v>&lt;177 micron (NGR)</v>
      </c>
      <c r="L6839">
        <v>39</v>
      </c>
      <c r="M6839" t="s">
        <v>76</v>
      </c>
      <c r="N6839">
        <v>754</v>
      </c>
      <c r="O6839">
        <v>48</v>
      </c>
      <c r="P6839">
        <v>10</v>
      </c>
      <c r="Q6839">
        <v>9</v>
      </c>
      <c r="R6839">
        <v>13</v>
      </c>
      <c r="S6839">
        <v>9</v>
      </c>
      <c r="T6839">
        <v>-0.2</v>
      </c>
      <c r="U6839">
        <v>280</v>
      </c>
      <c r="V6839">
        <v>1.8</v>
      </c>
      <c r="W6839">
        <v>-0.2</v>
      </c>
      <c r="X6839">
        <v>2</v>
      </c>
      <c r="Y6839">
        <v>-2</v>
      </c>
      <c r="Z6839">
        <v>20</v>
      </c>
      <c r="AA6839">
        <v>0.3</v>
      </c>
      <c r="AB6839">
        <v>5</v>
      </c>
      <c r="AC6839">
        <v>1470</v>
      </c>
      <c r="AD6839">
        <v>30</v>
      </c>
      <c r="AE6839">
        <v>-2</v>
      </c>
      <c r="AF6839">
        <v>4</v>
      </c>
      <c r="AG6839">
        <v>11.1</v>
      </c>
      <c r="AH6839">
        <v>265</v>
      </c>
    </row>
    <row r="6840" spans="1:34" hidden="1" x14ac:dyDescent="0.25">
      <c r="A6840" t="s">
        <v>26024</v>
      </c>
      <c r="B6840" t="s">
        <v>26025</v>
      </c>
      <c r="C6840" s="1" t="str">
        <f t="shared" si="1102"/>
        <v>21:0628</v>
      </c>
      <c r="D6840" s="1" t="str">
        <f t="shared" si="1106"/>
        <v>21:0196</v>
      </c>
      <c r="E6840" t="s">
        <v>26026</v>
      </c>
      <c r="F6840" t="s">
        <v>26027</v>
      </c>
      <c r="H6840">
        <v>63.885518900000001</v>
      </c>
      <c r="I6840">
        <v>-139.39989969999999</v>
      </c>
      <c r="J6840" s="1" t="str">
        <f t="shared" si="1107"/>
        <v>NGR bulk stream sediment</v>
      </c>
      <c r="K6840" s="1" t="str">
        <f t="shared" si="1108"/>
        <v>&lt;177 micron (NGR)</v>
      </c>
      <c r="L6840">
        <v>39</v>
      </c>
      <c r="M6840" t="s">
        <v>81</v>
      </c>
      <c r="N6840">
        <v>755</v>
      </c>
      <c r="O6840">
        <v>89</v>
      </c>
      <c r="P6840">
        <v>21</v>
      </c>
      <c r="Q6840">
        <v>20</v>
      </c>
      <c r="R6840">
        <v>15</v>
      </c>
      <c r="S6840">
        <v>8</v>
      </c>
      <c r="T6840">
        <v>-0.2</v>
      </c>
      <c r="U6840">
        <v>240</v>
      </c>
      <c r="V6840">
        <v>1.9</v>
      </c>
      <c r="W6840">
        <v>0.4</v>
      </c>
      <c r="X6840">
        <v>3</v>
      </c>
      <c r="Y6840">
        <v>-2</v>
      </c>
      <c r="Z6840">
        <v>28</v>
      </c>
      <c r="AA6840">
        <v>0.4</v>
      </c>
      <c r="AB6840">
        <v>4</v>
      </c>
      <c r="AC6840">
        <v>1540</v>
      </c>
      <c r="AD6840">
        <v>35</v>
      </c>
      <c r="AE6840">
        <v>-2</v>
      </c>
      <c r="AF6840">
        <v>6.8</v>
      </c>
      <c r="AG6840">
        <v>4</v>
      </c>
      <c r="AH6840">
        <v>300</v>
      </c>
    </row>
    <row r="6841" spans="1:34" hidden="1" x14ac:dyDescent="0.25">
      <c r="A6841" t="s">
        <v>26028</v>
      </c>
      <c r="B6841" t="s">
        <v>26029</v>
      </c>
      <c r="C6841" s="1" t="str">
        <f t="shared" si="1102"/>
        <v>21:0628</v>
      </c>
      <c r="D6841" s="1" t="str">
        <f t="shared" si="1106"/>
        <v>21:0196</v>
      </c>
      <c r="E6841" t="s">
        <v>26030</v>
      </c>
      <c r="F6841" t="s">
        <v>26031</v>
      </c>
      <c r="H6841">
        <v>63.860933699999997</v>
      </c>
      <c r="I6841">
        <v>-139.46470289999999</v>
      </c>
      <c r="J6841" s="1" t="str">
        <f t="shared" si="1107"/>
        <v>NGR bulk stream sediment</v>
      </c>
      <c r="K6841" s="1" t="str">
        <f t="shared" si="1108"/>
        <v>&lt;177 micron (NGR)</v>
      </c>
      <c r="L6841">
        <v>39</v>
      </c>
      <c r="M6841" t="s">
        <v>86</v>
      </c>
      <c r="N6841">
        <v>756</v>
      </c>
      <c r="O6841">
        <v>66</v>
      </c>
      <c r="P6841">
        <v>13</v>
      </c>
      <c r="Q6841">
        <v>13</v>
      </c>
      <c r="R6841">
        <v>13</v>
      </c>
      <c r="S6841">
        <v>8</v>
      </c>
      <c r="T6841">
        <v>0.3</v>
      </c>
      <c r="U6841">
        <v>370</v>
      </c>
      <c r="V6841">
        <v>2.15</v>
      </c>
      <c r="W6841">
        <v>-0.2</v>
      </c>
      <c r="X6841">
        <v>3</v>
      </c>
      <c r="Y6841">
        <v>-2</v>
      </c>
      <c r="Z6841">
        <v>29</v>
      </c>
      <c r="AA6841">
        <v>0.5</v>
      </c>
      <c r="AB6841">
        <v>4</v>
      </c>
      <c r="AC6841">
        <v>1270</v>
      </c>
      <c r="AD6841">
        <v>45</v>
      </c>
      <c r="AE6841">
        <v>-2</v>
      </c>
      <c r="AF6841">
        <v>4.8</v>
      </c>
      <c r="AG6841">
        <v>10.1</v>
      </c>
      <c r="AH6841">
        <v>405</v>
      </c>
    </row>
    <row r="6842" spans="1:34" hidden="1" x14ac:dyDescent="0.25">
      <c r="A6842" t="s">
        <v>26032</v>
      </c>
      <c r="B6842" t="s">
        <v>26033</v>
      </c>
      <c r="C6842" s="1" t="str">
        <f t="shared" si="1102"/>
        <v>21:0628</v>
      </c>
      <c r="D6842" s="1" t="str">
        <f t="shared" si="1106"/>
        <v>21:0196</v>
      </c>
      <c r="E6842" t="s">
        <v>26034</v>
      </c>
      <c r="F6842" t="s">
        <v>26035</v>
      </c>
      <c r="H6842">
        <v>63.838680400000001</v>
      </c>
      <c r="I6842">
        <v>-139.45284190000001</v>
      </c>
      <c r="J6842" s="1" t="str">
        <f t="shared" si="1107"/>
        <v>NGR bulk stream sediment</v>
      </c>
      <c r="K6842" s="1" t="str">
        <f t="shared" si="1108"/>
        <v>&lt;177 micron (NGR)</v>
      </c>
      <c r="L6842">
        <v>39</v>
      </c>
      <c r="M6842" t="s">
        <v>91</v>
      </c>
      <c r="N6842">
        <v>757</v>
      </c>
      <c r="O6842">
        <v>62</v>
      </c>
      <c r="P6842">
        <v>13</v>
      </c>
      <c r="Q6842">
        <v>10</v>
      </c>
      <c r="R6842">
        <v>16</v>
      </c>
      <c r="S6842">
        <v>7</v>
      </c>
      <c r="T6842">
        <v>-0.2</v>
      </c>
      <c r="U6842">
        <v>240</v>
      </c>
      <c r="V6842">
        <v>1.8</v>
      </c>
      <c r="W6842">
        <v>-0.2</v>
      </c>
      <c r="X6842">
        <v>3</v>
      </c>
      <c r="Y6842">
        <v>-2</v>
      </c>
      <c r="Z6842">
        <v>27</v>
      </c>
      <c r="AA6842">
        <v>0.3</v>
      </c>
      <c r="AB6842">
        <v>4</v>
      </c>
      <c r="AC6842">
        <v>1190</v>
      </c>
      <c r="AD6842">
        <v>50</v>
      </c>
      <c r="AE6842">
        <v>-2</v>
      </c>
      <c r="AF6842">
        <v>6</v>
      </c>
      <c r="AG6842">
        <v>5.3</v>
      </c>
      <c r="AH6842">
        <v>300</v>
      </c>
    </row>
    <row r="6843" spans="1:34" hidden="1" x14ac:dyDescent="0.25">
      <c r="A6843" t="s">
        <v>26036</v>
      </c>
      <c r="B6843" t="s">
        <v>26037</v>
      </c>
      <c r="C6843" s="1" t="str">
        <f t="shared" si="1102"/>
        <v>21:0628</v>
      </c>
      <c r="D6843" s="1" t="str">
        <f t="shared" si="1106"/>
        <v>21:0196</v>
      </c>
      <c r="E6843" t="s">
        <v>26002</v>
      </c>
      <c r="F6843" t="s">
        <v>26038</v>
      </c>
      <c r="H6843">
        <v>63.829873499999998</v>
      </c>
      <c r="I6843">
        <v>-139.41952280000001</v>
      </c>
      <c r="J6843" s="1" t="str">
        <f t="shared" si="1107"/>
        <v>NGR bulk stream sediment</v>
      </c>
      <c r="K6843" s="1" t="str">
        <f t="shared" si="1108"/>
        <v>&lt;177 micron (NGR)</v>
      </c>
      <c r="L6843">
        <v>39</v>
      </c>
      <c r="M6843" t="s">
        <v>47</v>
      </c>
      <c r="N6843">
        <v>758</v>
      </c>
      <c r="O6843">
        <v>74</v>
      </c>
      <c r="P6843">
        <v>19</v>
      </c>
      <c r="Q6843">
        <v>12</v>
      </c>
      <c r="R6843">
        <v>18</v>
      </c>
      <c r="S6843">
        <v>9</v>
      </c>
      <c r="T6843">
        <v>-0.2</v>
      </c>
      <c r="U6843">
        <v>370</v>
      </c>
      <c r="V6843">
        <v>2</v>
      </c>
      <c r="W6843">
        <v>-0.2</v>
      </c>
      <c r="X6843">
        <v>3</v>
      </c>
      <c r="Y6843">
        <v>-2</v>
      </c>
      <c r="Z6843">
        <v>30</v>
      </c>
      <c r="AA6843">
        <v>0.3</v>
      </c>
      <c r="AB6843">
        <v>2</v>
      </c>
      <c r="AC6843">
        <v>1200</v>
      </c>
      <c r="AD6843">
        <v>45</v>
      </c>
      <c r="AE6843">
        <v>-2</v>
      </c>
      <c r="AF6843">
        <v>3</v>
      </c>
      <c r="AG6843">
        <v>6.7</v>
      </c>
      <c r="AH6843">
        <v>405</v>
      </c>
    </row>
    <row r="6844" spans="1:34" hidden="1" x14ac:dyDescent="0.25">
      <c r="A6844" t="s">
        <v>26039</v>
      </c>
      <c r="B6844" t="s">
        <v>26040</v>
      </c>
      <c r="C6844" s="1" t="str">
        <f t="shared" si="1102"/>
        <v>21:0628</v>
      </c>
      <c r="D6844" s="1" t="str">
        <f>HYPERLINK("http://geochem.nrcan.gc.ca/cdogs/content/svy/svy_e.htm", "")</f>
        <v/>
      </c>
      <c r="G6844" s="1" t="str">
        <f>HYPERLINK("http://geochem.nrcan.gc.ca/cdogs/content/cr_/cr_00077_e.htm", "77")</f>
        <v>77</v>
      </c>
      <c r="J6844" t="s">
        <v>69</v>
      </c>
      <c r="K6844" t="s">
        <v>70</v>
      </c>
      <c r="L6844">
        <v>39</v>
      </c>
      <c r="M6844" t="s">
        <v>71</v>
      </c>
      <c r="N6844">
        <v>759</v>
      </c>
      <c r="O6844">
        <v>122</v>
      </c>
      <c r="P6844">
        <v>55</v>
      </c>
      <c r="Q6844">
        <v>30</v>
      </c>
      <c r="R6844">
        <v>281</v>
      </c>
      <c r="S6844">
        <v>25</v>
      </c>
      <c r="T6844">
        <v>0.3</v>
      </c>
      <c r="U6844">
        <v>540</v>
      </c>
      <c r="V6844">
        <v>3.3</v>
      </c>
      <c r="W6844">
        <v>0.7</v>
      </c>
      <c r="X6844">
        <v>23</v>
      </c>
      <c r="Y6844">
        <v>-2</v>
      </c>
      <c r="Z6844">
        <v>62</v>
      </c>
      <c r="AA6844">
        <v>0.8</v>
      </c>
      <c r="AB6844">
        <v>6</v>
      </c>
      <c r="AC6844">
        <v>707</v>
      </c>
      <c r="AD6844">
        <v>25</v>
      </c>
      <c r="AE6844">
        <v>12</v>
      </c>
      <c r="AF6844">
        <v>8.6</v>
      </c>
      <c r="AG6844">
        <v>18.3</v>
      </c>
      <c r="AH6844">
        <v>520</v>
      </c>
    </row>
    <row r="6845" spans="1:34" hidden="1" x14ac:dyDescent="0.25">
      <c r="A6845" t="s">
        <v>26041</v>
      </c>
      <c r="B6845" t="s">
        <v>26042</v>
      </c>
      <c r="C6845" s="1" t="str">
        <f t="shared" si="1102"/>
        <v>21:0628</v>
      </c>
      <c r="D6845" s="1" t="str">
        <f t="shared" ref="D6845:D6857" si="1109">HYPERLINK("http://geochem.nrcan.gc.ca/cdogs/content/svy/svy210196_e.htm", "21:0196")</f>
        <v>21:0196</v>
      </c>
      <c r="E6845" t="s">
        <v>26002</v>
      </c>
      <c r="F6845" t="s">
        <v>26043</v>
      </c>
      <c r="H6845">
        <v>63.829873499999998</v>
      </c>
      <c r="I6845">
        <v>-139.41952280000001</v>
      </c>
      <c r="J6845" s="1" t="str">
        <f t="shared" ref="J6845:J6857" si="1110">HYPERLINK("http://geochem.nrcan.gc.ca/cdogs/content/kwd/kwd020030_e.htm", "NGR bulk stream sediment")</f>
        <v>NGR bulk stream sediment</v>
      </c>
      <c r="K6845" s="1" t="str">
        <f t="shared" ref="K6845:K6857" si="1111">HYPERLINK("http://geochem.nrcan.gc.ca/cdogs/content/kwd/kwd080006_e.htm", "&lt;177 micron (NGR)")</f>
        <v>&lt;177 micron (NGR)</v>
      </c>
      <c r="L6845">
        <v>39</v>
      </c>
      <c r="M6845" t="s">
        <v>51</v>
      </c>
      <c r="N6845">
        <v>760</v>
      </c>
      <c r="O6845">
        <v>84</v>
      </c>
      <c r="P6845">
        <v>20</v>
      </c>
      <c r="Q6845">
        <v>12</v>
      </c>
      <c r="R6845">
        <v>17</v>
      </c>
      <c r="S6845">
        <v>8</v>
      </c>
      <c r="T6845">
        <v>0.2</v>
      </c>
      <c r="U6845">
        <v>460</v>
      </c>
      <c r="V6845">
        <v>2.2000000000000002</v>
      </c>
      <c r="W6845">
        <v>0.2</v>
      </c>
      <c r="X6845">
        <v>4</v>
      </c>
      <c r="Y6845">
        <v>-2</v>
      </c>
      <c r="Z6845">
        <v>32</v>
      </c>
      <c r="AA6845">
        <v>0.3</v>
      </c>
      <c r="AB6845">
        <v>2</v>
      </c>
      <c r="AC6845">
        <v>1080</v>
      </c>
      <c r="AD6845">
        <v>60</v>
      </c>
      <c r="AE6845">
        <v>-2</v>
      </c>
      <c r="AF6845">
        <v>4.5999999999999996</v>
      </c>
      <c r="AG6845">
        <v>6.5</v>
      </c>
      <c r="AH6845">
        <v>230</v>
      </c>
    </row>
    <row r="6846" spans="1:34" hidden="1" x14ac:dyDescent="0.25">
      <c r="A6846" t="s">
        <v>26044</v>
      </c>
      <c r="B6846" t="s">
        <v>26045</v>
      </c>
      <c r="C6846" s="1" t="str">
        <f t="shared" si="1102"/>
        <v>21:0628</v>
      </c>
      <c r="D6846" s="1" t="str">
        <f t="shared" si="1109"/>
        <v>21:0196</v>
      </c>
      <c r="E6846" t="s">
        <v>26046</v>
      </c>
      <c r="F6846" t="s">
        <v>26047</v>
      </c>
      <c r="H6846">
        <v>63.829978400000002</v>
      </c>
      <c r="I6846">
        <v>-139.409435</v>
      </c>
      <c r="J6846" s="1" t="str">
        <f t="shared" si="1110"/>
        <v>NGR bulk stream sediment</v>
      </c>
      <c r="K6846" s="1" t="str">
        <f t="shared" si="1111"/>
        <v>&lt;177 micron (NGR)</v>
      </c>
      <c r="L6846">
        <v>39</v>
      </c>
      <c r="M6846" t="s">
        <v>96</v>
      </c>
      <c r="N6846">
        <v>761</v>
      </c>
      <c r="O6846">
        <v>71</v>
      </c>
      <c r="P6846">
        <v>14</v>
      </c>
      <c r="Q6846">
        <v>11</v>
      </c>
      <c r="R6846">
        <v>13</v>
      </c>
      <c r="S6846">
        <v>8</v>
      </c>
      <c r="T6846">
        <v>-0.2</v>
      </c>
      <c r="U6846">
        <v>360</v>
      </c>
      <c r="V6846">
        <v>2</v>
      </c>
      <c r="W6846">
        <v>-0.2</v>
      </c>
      <c r="X6846">
        <v>4</v>
      </c>
      <c r="Y6846">
        <v>-2</v>
      </c>
      <c r="Z6846">
        <v>26</v>
      </c>
      <c r="AA6846">
        <v>0.3</v>
      </c>
      <c r="AB6846">
        <v>3</v>
      </c>
      <c r="AC6846">
        <v>1360</v>
      </c>
      <c r="AD6846">
        <v>40</v>
      </c>
      <c r="AE6846">
        <v>-2</v>
      </c>
      <c r="AF6846">
        <v>6.4</v>
      </c>
      <c r="AG6846">
        <v>6.5</v>
      </c>
      <c r="AH6846">
        <v>340</v>
      </c>
    </row>
    <row r="6847" spans="1:34" hidden="1" x14ac:dyDescent="0.25">
      <c r="A6847" t="s">
        <v>26048</v>
      </c>
      <c r="B6847" t="s">
        <v>26049</v>
      </c>
      <c r="C6847" s="1" t="str">
        <f t="shared" si="1102"/>
        <v>21:0628</v>
      </c>
      <c r="D6847" s="1" t="str">
        <f t="shared" si="1109"/>
        <v>21:0196</v>
      </c>
      <c r="E6847" t="s">
        <v>26050</v>
      </c>
      <c r="F6847" t="s">
        <v>26051</v>
      </c>
      <c r="H6847">
        <v>63.843983600000001</v>
      </c>
      <c r="I6847">
        <v>-139.38688440000001</v>
      </c>
      <c r="J6847" s="1" t="str">
        <f t="shared" si="1110"/>
        <v>NGR bulk stream sediment</v>
      </c>
      <c r="K6847" s="1" t="str">
        <f t="shared" si="1111"/>
        <v>&lt;177 micron (NGR)</v>
      </c>
      <c r="L6847">
        <v>39</v>
      </c>
      <c r="M6847" t="s">
        <v>101</v>
      </c>
      <c r="N6847">
        <v>762</v>
      </c>
      <c r="O6847">
        <v>48</v>
      </c>
      <c r="P6847">
        <v>7</v>
      </c>
      <c r="Q6847">
        <v>13</v>
      </c>
      <c r="R6847">
        <v>10</v>
      </c>
      <c r="S6847">
        <v>9</v>
      </c>
      <c r="T6847">
        <v>-0.2</v>
      </c>
      <c r="U6847">
        <v>380</v>
      </c>
      <c r="V6847">
        <v>1.8</v>
      </c>
      <c r="W6847">
        <v>-0.2</v>
      </c>
      <c r="X6847">
        <v>3</v>
      </c>
      <c r="Y6847">
        <v>-2</v>
      </c>
      <c r="Z6847">
        <v>22</v>
      </c>
      <c r="AA6847">
        <v>0.4</v>
      </c>
      <c r="AB6847">
        <v>-1</v>
      </c>
      <c r="AC6847">
        <v>1120</v>
      </c>
      <c r="AD6847">
        <v>50</v>
      </c>
      <c r="AE6847">
        <v>2</v>
      </c>
      <c r="AF6847">
        <v>5</v>
      </c>
      <c r="AG6847">
        <v>4.8</v>
      </c>
      <c r="AH6847">
        <v>285</v>
      </c>
    </row>
    <row r="6848" spans="1:34" hidden="1" x14ac:dyDescent="0.25">
      <c r="A6848" t="s">
        <v>26052</v>
      </c>
      <c r="B6848" t="s">
        <v>26053</v>
      </c>
      <c r="C6848" s="1" t="str">
        <f t="shared" si="1102"/>
        <v>21:0628</v>
      </c>
      <c r="D6848" s="1" t="str">
        <f t="shared" si="1109"/>
        <v>21:0196</v>
      </c>
      <c r="E6848" t="s">
        <v>26054</v>
      </c>
      <c r="F6848" t="s">
        <v>26055</v>
      </c>
      <c r="H6848">
        <v>63.8187183</v>
      </c>
      <c r="I6848">
        <v>-139.38402160000001</v>
      </c>
      <c r="J6848" s="1" t="str">
        <f t="shared" si="1110"/>
        <v>NGR bulk stream sediment</v>
      </c>
      <c r="K6848" s="1" t="str">
        <f t="shared" si="1111"/>
        <v>&lt;177 micron (NGR)</v>
      </c>
      <c r="L6848">
        <v>39</v>
      </c>
      <c r="M6848" t="s">
        <v>106</v>
      </c>
      <c r="N6848">
        <v>763</v>
      </c>
      <c r="O6848">
        <v>65</v>
      </c>
      <c r="P6848">
        <v>17</v>
      </c>
      <c r="Q6848">
        <v>9</v>
      </c>
      <c r="R6848">
        <v>18</v>
      </c>
      <c r="S6848">
        <v>7</v>
      </c>
      <c r="T6848">
        <v>-0.2</v>
      </c>
      <c r="U6848">
        <v>310</v>
      </c>
      <c r="V6848">
        <v>1.9</v>
      </c>
      <c r="W6848">
        <v>-0.2</v>
      </c>
      <c r="X6848">
        <v>3</v>
      </c>
      <c r="Y6848">
        <v>-2</v>
      </c>
      <c r="Z6848">
        <v>31</v>
      </c>
      <c r="AA6848">
        <v>0.4</v>
      </c>
      <c r="AB6848">
        <v>3</v>
      </c>
      <c r="AC6848">
        <v>1030</v>
      </c>
      <c r="AD6848">
        <v>35</v>
      </c>
      <c r="AE6848">
        <v>-2</v>
      </c>
      <c r="AF6848">
        <v>7.6</v>
      </c>
      <c r="AG6848">
        <v>6.4</v>
      </c>
      <c r="AH6848">
        <v>220</v>
      </c>
    </row>
    <row r="6849" spans="1:34" hidden="1" x14ac:dyDescent="0.25">
      <c r="A6849" t="s">
        <v>26056</v>
      </c>
      <c r="B6849" t="s">
        <v>26057</v>
      </c>
      <c r="C6849" s="1" t="str">
        <f t="shared" si="1102"/>
        <v>21:0628</v>
      </c>
      <c r="D6849" s="1" t="str">
        <f t="shared" si="1109"/>
        <v>21:0196</v>
      </c>
      <c r="E6849" t="s">
        <v>26058</v>
      </c>
      <c r="F6849" t="s">
        <v>26059</v>
      </c>
      <c r="H6849">
        <v>63.795817300000003</v>
      </c>
      <c r="I6849">
        <v>-139.41060780000001</v>
      </c>
      <c r="J6849" s="1" t="str">
        <f t="shared" si="1110"/>
        <v>NGR bulk stream sediment</v>
      </c>
      <c r="K6849" s="1" t="str">
        <f t="shared" si="1111"/>
        <v>&lt;177 micron (NGR)</v>
      </c>
      <c r="L6849">
        <v>39</v>
      </c>
      <c r="M6849" t="s">
        <v>111</v>
      </c>
      <c r="N6849">
        <v>764</v>
      </c>
      <c r="O6849">
        <v>74</v>
      </c>
      <c r="P6849">
        <v>18</v>
      </c>
      <c r="Q6849">
        <v>10</v>
      </c>
      <c r="R6849">
        <v>20</v>
      </c>
      <c r="S6849">
        <v>9</v>
      </c>
      <c r="T6849">
        <v>-0.2</v>
      </c>
      <c r="U6849">
        <v>420</v>
      </c>
      <c r="V6849">
        <v>2.2000000000000002</v>
      </c>
      <c r="W6849">
        <v>0.3</v>
      </c>
      <c r="X6849">
        <v>4</v>
      </c>
      <c r="Y6849">
        <v>-2</v>
      </c>
      <c r="Z6849">
        <v>34</v>
      </c>
      <c r="AA6849">
        <v>0.4</v>
      </c>
      <c r="AB6849">
        <v>2</v>
      </c>
      <c r="AC6849">
        <v>1160</v>
      </c>
      <c r="AD6849">
        <v>35</v>
      </c>
      <c r="AE6849">
        <v>-2</v>
      </c>
      <c r="AF6849">
        <v>8.8000000000000007</v>
      </c>
      <c r="AG6849">
        <v>5.4</v>
      </c>
      <c r="AH6849">
        <v>240</v>
      </c>
    </row>
    <row r="6850" spans="1:34" hidden="1" x14ac:dyDescent="0.25">
      <c r="A6850" t="s">
        <v>26060</v>
      </c>
      <c r="B6850" t="s">
        <v>26061</v>
      </c>
      <c r="C6850" s="1" t="str">
        <f t="shared" si="1102"/>
        <v>21:0628</v>
      </c>
      <c r="D6850" s="1" t="str">
        <f t="shared" si="1109"/>
        <v>21:0196</v>
      </c>
      <c r="E6850" t="s">
        <v>26062</v>
      </c>
      <c r="F6850" t="s">
        <v>26063</v>
      </c>
      <c r="H6850">
        <v>63.784865099999998</v>
      </c>
      <c r="I6850">
        <v>-139.4146332</v>
      </c>
      <c r="J6850" s="1" t="str">
        <f t="shared" si="1110"/>
        <v>NGR bulk stream sediment</v>
      </c>
      <c r="K6850" s="1" t="str">
        <f t="shared" si="1111"/>
        <v>&lt;177 micron (NGR)</v>
      </c>
      <c r="L6850">
        <v>39</v>
      </c>
      <c r="M6850" t="s">
        <v>116</v>
      </c>
      <c r="N6850">
        <v>765</v>
      </c>
      <c r="O6850">
        <v>61</v>
      </c>
      <c r="P6850">
        <v>15</v>
      </c>
      <c r="Q6850">
        <v>6</v>
      </c>
      <c r="R6850">
        <v>21</v>
      </c>
      <c r="S6850">
        <v>8</v>
      </c>
      <c r="T6850">
        <v>-0.2</v>
      </c>
      <c r="U6850">
        <v>270</v>
      </c>
      <c r="V6850">
        <v>1.9</v>
      </c>
      <c r="W6850">
        <v>-0.2</v>
      </c>
      <c r="X6850">
        <v>3</v>
      </c>
      <c r="Y6850">
        <v>-2</v>
      </c>
      <c r="Z6850">
        <v>33</v>
      </c>
      <c r="AA6850">
        <v>0.3</v>
      </c>
      <c r="AB6850">
        <v>2</v>
      </c>
      <c r="AC6850">
        <v>990</v>
      </c>
      <c r="AD6850">
        <v>30</v>
      </c>
      <c r="AE6850">
        <v>-2</v>
      </c>
      <c r="AF6850">
        <v>6.2</v>
      </c>
      <c r="AG6850">
        <v>2.2999999999999998</v>
      </c>
      <c r="AH6850">
        <v>220</v>
      </c>
    </row>
    <row r="6851" spans="1:34" hidden="1" x14ac:dyDescent="0.25">
      <c r="A6851" t="s">
        <v>26064</v>
      </c>
      <c r="B6851" t="s">
        <v>26065</v>
      </c>
      <c r="C6851" s="1" t="str">
        <f t="shared" si="1102"/>
        <v>21:0628</v>
      </c>
      <c r="D6851" s="1" t="str">
        <f t="shared" si="1109"/>
        <v>21:0196</v>
      </c>
      <c r="E6851" t="s">
        <v>26066</v>
      </c>
      <c r="F6851" t="s">
        <v>26067</v>
      </c>
      <c r="H6851">
        <v>63.779238999999997</v>
      </c>
      <c r="I6851">
        <v>-139.33815050000001</v>
      </c>
      <c r="J6851" s="1" t="str">
        <f t="shared" si="1110"/>
        <v>NGR bulk stream sediment</v>
      </c>
      <c r="K6851" s="1" t="str">
        <f t="shared" si="1111"/>
        <v>&lt;177 micron (NGR)</v>
      </c>
      <c r="L6851">
        <v>39</v>
      </c>
      <c r="M6851" t="s">
        <v>121</v>
      </c>
      <c r="N6851">
        <v>766</v>
      </c>
      <c r="O6851">
        <v>62</v>
      </c>
      <c r="P6851">
        <v>13</v>
      </c>
      <c r="Q6851">
        <v>8</v>
      </c>
      <c r="R6851">
        <v>16</v>
      </c>
      <c r="S6851">
        <v>9</v>
      </c>
      <c r="T6851">
        <v>-0.2</v>
      </c>
      <c r="U6851">
        <v>420</v>
      </c>
      <c r="V6851">
        <v>2</v>
      </c>
      <c r="W6851">
        <v>-0.2</v>
      </c>
      <c r="X6851">
        <v>3</v>
      </c>
      <c r="Y6851">
        <v>-2</v>
      </c>
      <c r="Z6851">
        <v>30</v>
      </c>
      <c r="AA6851">
        <v>0.4</v>
      </c>
      <c r="AB6851">
        <v>4</v>
      </c>
      <c r="AC6851">
        <v>1100</v>
      </c>
      <c r="AD6851">
        <v>55</v>
      </c>
      <c r="AE6851">
        <v>-2</v>
      </c>
      <c r="AF6851">
        <v>5.4</v>
      </c>
      <c r="AG6851">
        <v>5.7</v>
      </c>
      <c r="AH6851">
        <v>275</v>
      </c>
    </row>
    <row r="6852" spans="1:34" hidden="1" x14ac:dyDescent="0.25">
      <c r="A6852" t="s">
        <v>26068</v>
      </c>
      <c r="B6852" t="s">
        <v>26069</v>
      </c>
      <c r="C6852" s="1" t="str">
        <f t="shared" si="1102"/>
        <v>21:0628</v>
      </c>
      <c r="D6852" s="1" t="str">
        <f t="shared" si="1109"/>
        <v>21:0196</v>
      </c>
      <c r="E6852" t="s">
        <v>26070</v>
      </c>
      <c r="F6852" t="s">
        <v>26071</v>
      </c>
      <c r="H6852">
        <v>63.763245900000001</v>
      </c>
      <c r="I6852">
        <v>-139.3588823</v>
      </c>
      <c r="J6852" s="1" t="str">
        <f t="shared" si="1110"/>
        <v>NGR bulk stream sediment</v>
      </c>
      <c r="K6852" s="1" t="str">
        <f t="shared" si="1111"/>
        <v>&lt;177 micron (NGR)</v>
      </c>
      <c r="L6852">
        <v>39</v>
      </c>
      <c r="M6852" t="s">
        <v>126</v>
      </c>
      <c r="N6852">
        <v>767</v>
      </c>
      <c r="O6852">
        <v>57</v>
      </c>
      <c r="P6852">
        <v>16</v>
      </c>
      <c r="Q6852">
        <v>7</v>
      </c>
      <c r="R6852">
        <v>18</v>
      </c>
      <c r="S6852">
        <v>8</v>
      </c>
      <c r="T6852">
        <v>-0.2</v>
      </c>
      <c r="U6852">
        <v>260</v>
      </c>
      <c r="V6852">
        <v>2</v>
      </c>
      <c r="W6852">
        <v>-0.2</v>
      </c>
      <c r="X6852">
        <v>3</v>
      </c>
      <c r="Y6852">
        <v>-2</v>
      </c>
      <c r="Z6852">
        <v>34</v>
      </c>
      <c r="AA6852">
        <v>0.4</v>
      </c>
      <c r="AB6852">
        <v>3</v>
      </c>
      <c r="AC6852">
        <v>1030</v>
      </c>
      <c r="AD6852">
        <v>35</v>
      </c>
      <c r="AE6852">
        <v>2</v>
      </c>
      <c r="AF6852">
        <v>5.2</v>
      </c>
      <c r="AG6852">
        <v>2.6</v>
      </c>
      <c r="AH6852">
        <v>300</v>
      </c>
    </row>
    <row r="6853" spans="1:34" hidden="1" x14ac:dyDescent="0.25">
      <c r="A6853" t="s">
        <v>26072</v>
      </c>
      <c r="B6853" t="s">
        <v>26073</v>
      </c>
      <c r="C6853" s="1" t="str">
        <f t="shared" si="1102"/>
        <v>21:0628</v>
      </c>
      <c r="D6853" s="1" t="str">
        <f t="shared" si="1109"/>
        <v>21:0196</v>
      </c>
      <c r="E6853" t="s">
        <v>26074</v>
      </c>
      <c r="F6853" t="s">
        <v>26075</v>
      </c>
      <c r="H6853">
        <v>63.7509193</v>
      </c>
      <c r="I6853">
        <v>-139.3182262</v>
      </c>
      <c r="J6853" s="1" t="str">
        <f t="shared" si="1110"/>
        <v>NGR bulk stream sediment</v>
      </c>
      <c r="K6853" s="1" t="str">
        <f t="shared" si="1111"/>
        <v>&lt;177 micron (NGR)</v>
      </c>
      <c r="L6853">
        <v>39</v>
      </c>
      <c r="M6853" t="s">
        <v>131</v>
      </c>
      <c r="N6853">
        <v>768</v>
      </c>
      <c r="O6853">
        <v>69</v>
      </c>
      <c r="P6853">
        <v>17</v>
      </c>
      <c r="Q6853">
        <v>7</v>
      </c>
      <c r="R6853">
        <v>20</v>
      </c>
      <c r="S6853">
        <v>10</v>
      </c>
      <c r="T6853">
        <v>-0.2</v>
      </c>
      <c r="U6853">
        <v>460</v>
      </c>
      <c r="V6853">
        <v>2.0499999999999998</v>
      </c>
      <c r="W6853">
        <v>-0.2</v>
      </c>
      <c r="X6853">
        <v>3</v>
      </c>
      <c r="Y6853">
        <v>-2</v>
      </c>
      <c r="Z6853">
        <v>38</v>
      </c>
      <c r="AA6853">
        <v>0.3</v>
      </c>
      <c r="AB6853">
        <v>3</v>
      </c>
      <c r="AC6853">
        <v>1050</v>
      </c>
      <c r="AD6853">
        <v>50</v>
      </c>
      <c r="AE6853">
        <v>2</v>
      </c>
      <c r="AF6853">
        <v>2.2000000000000002</v>
      </c>
      <c r="AG6853">
        <v>3.3</v>
      </c>
      <c r="AH6853">
        <v>210</v>
      </c>
    </row>
    <row r="6854" spans="1:34" hidden="1" x14ac:dyDescent="0.25">
      <c r="A6854" t="s">
        <v>26076</v>
      </c>
      <c r="B6854" t="s">
        <v>26077</v>
      </c>
      <c r="C6854" s="1" t="str">
        <f t="shared" ref="C6854:C6917" si="1112">HYPERLINK("http://geochem.nrcan.gc.ca/cdogs/content/bdl/bdl210628_e.htm", "21:0628")</f>
        <v>21:0628</v>
      </c>
      <c r="D6854" s="1" t="str">
        <f t="shared" si="1109"/>
        <v>21:0196</v>
      </c>
      <c r="E6854" t="s">
        <v>26078</v>
      </c>
      <c r="F6854" t="s">
        <v>26079</v>
      </c>
      <c r="H6854">
        <v>63.650314600000002</v>
      </c>
      <c r="I6854">
        <v>-139.2575253</v>
      </c>
      <c r="J6854" s="1" t="str">
        <f t="shared" si="1110"/>
        <v>NGR bulk stream sediment</v>
      </c>
      <c r="K6854" s="1" t="str">
        <f t="shared" si="1111"/>
        <v>&lt;177 micron (NGR)</v>
      </c>
      <c r="L6854">
        <v>40</v>
      </c>
      <c r="M6854" t="s">
        <v>38</v>
      </c>
      <c r="N6854">
        <v>769</v>
      </c>
      <c r="O6854">
        <v>55</v>
      </c>
      <c r="P6854">
        <v>15</v>
      </c>
      <c r="Q6854">
        <v>6</v>
      </c>
      <c r="R6854">
        <v>17</v>
      </c>
      <c r="S6854">
        <v>9</v>
      </c>
      <c r="T6854">
        <v>0.3</v>
      </c>
      <c r="U6854">
        <v>196</v>
      </c>
      <c r="V6854">
        <v>1.9</v>
      </c>
      <c r="W6854">
        <v>-0.2</v>
      </c>
      <c r="X6854">
        <v>2</v>
      </c>
      <c r="Y6854">
        <v>-2</v>
      </c>
      <c r="Z6854">
        <v>34</v>
      </c>
      <c r="AA6854">
        <v>0.4</v>
      </c>
      <c r="AB6854">
        <v>1</v>
      </c>
      <c r="AC6854">
        <v>1070</v>
      </c>
      <c r="AD6854">
        <v>40</v>
      </c>
      <c r="AE6854">
        <v>-2</v>
      </c>
      <c r="AF6854">
        <v>5.0999999999999996</v>
      </c>
      <c r="AG6854">
        <v>2.9</v>
      </c>
      <c r="AH6854">
        <v>385</v>
      </c>
    </row>
    <row r="6855" spans="1:34" hidden="1" x14ac:dyDescent="0.25">
      <c r="A6855" t="s">
        <v>26080</v>
      </c>
      <c r="B6855" t="s">
        <v>26081</v>
      </c>
      <c r="C6855" s="1" t="str">
        <f t="shared" si="1112"/>
        <v>21:0628</v>
      </c>
      <c r="D6855" s="1" t="str">
        <f t="shared" si="1109"/>
        <v>21:0196</v>
      </c>
      <c r="E6855" t="s">
        <v>26082</v>
      </c>
      <c r="F6855" t="s">
        <v>26083</v>
      </c>
      <c r="H6855">
        <v>63.743612800000001</v>
      </c>
      <c r="I6855">
        <v>-139.2787184</v>
      </c>
      <c r="J6855" s="1" t="str">
        <f t="shared" si="1110"/>
        <v>NGR bulk stream sediment</v>
      </c>
      <c r="K6855" s="1" t="str">
        <f t="shared" si="1111"/>
        <v>&lt;177 micron (NGR)</v>
      </c>
      <c r="L6855">
        <v>40</v>
      </c>
      <c r="M6855" t="s">
        <v>43</v>
      </c>
      <c r="N6855">
        <v>770</v>
      </c>
      <c r="O6855">
        <v>77</v>
      </c>
      <c r="P6855">
        <v>17</v>
      </c>
      <c r="Q6855">
        <v>9</v>
      </c>
      <c r="R6855">
        <v>22</v>
      </c>
      <c r="S6855">
        <v>13</v>
      </c>
      <c r="T6855">
        <v>-0.2</v>
      </c>
      <c r="U6855">
        <v>1000</v>
      </c>
      <c r="V6855">
        <v>2.7</v>
      </c>
      <c r="W6855">
        <v>0.2</v>
      </c>
      <c r="X6855">
        <v>4</v>
      </c>
      <c r="Y6855">
        <v>-2</v>
      </c>
      <c r="Z6855">
        <v>39</v>
      </c>
      <c r="AA6855">
        <v>0.5</v>
      </c>
      <c r="AB6855">
        <v>2</v>
      </c>
      <c r="AC6855">
        <v>1100</v>
      </c>
      <c r="AD6855">
        <v>55</v>
      </c>
      <c r="AE6855">
        <v>-2</v>
      </c>
      <c r="AF6855">
        <v>8.1999999999999993</v>
      </c>
      <c r="AG6855">
        <v>3.3</v>
      </c>
      <c r="AH6855">
        <v>285</v>
      </c>
    </row>
    <row r="6856" spans="1:34" hidden="1" x14ac:dyDescent="0.25">
      <c r="A6856" t="s">
        <v>26084</v>
      </c>
      <c r="B6856" t="s">
        <v>26085</v>
      </c>
      <c r="C6856" s="1" t="str">
        <f t="shared" si="1112"/>
        <v>21:0628</v>
      </c>
      <c r="D6856" s="1" t="str">
        <f t="shared" si="1109"/>
        <v>21:0196</v>
      </c>
      <c r="E6856" t="s">
        <v>26086</v>
      </c>
      <c r="F6856" t="s">
        <v>26087</v>
      </c>
      <c r="H6856">
        <v>63.738119500000003</v>
      </c>
      <c r="I6856">
        <v>-139.26975250000001</v>
      </c>
      <c r="J6856" s="1" t="str">
        <f t="shared" si="1110"/>
        <v>NGR bulk stream sediment</v>
      </c>
      <c r="K6856" s="1" t="str">
        <f t="shared" si="1111"/>
        <v>&lt;177 micron (NGR)</v>
      </c>
      <c r="L6856">
        <v>40</v>
      </c>
      <c r="M6856" t="s">
        <v>56</v>
      </c>
      <c r="N6856">
        <v>771</v>
      </c>
      <c r="O6856">
        <v>75</v>
      </c>
      <c r="P6856">
        <v>15</v>
      </c>
      <c r="Q6856">
        <v>9</v>
      </c>
      <c r="R6856">
        <v>16</v>
      </c>
      <c r="S6856">
        <v>7</v>
      </c>
      <c r="T6856">
        <v>-0.2</v>
      </c>
      <c r="U6856">
        <v>280</v>
      </c>
      <c r="V6856">
        <v>2.1</v>
      </c>
      <c r="W6856">
        <v>0.5</v>
      </c>
      <c r="X6856">
        <v>4</v>
      </c>
      <c r="Y6856">
        <v>-2</v>
      </c>
      <c r="Z6856">
        <v>30</v>
      </c>
      <c r="AA6856">
        <v>0.4</v>
      </c>
      <c r="AB6856">
        <v>1</v>
      </c>
      <c r="AC6856">
        <v>1120</v>
      </c>
      <c r="AD6856">
        <v>40</v>
      </c>
      <c r="AE6856">
        <v>-2</v>
      </c>
      <c r="AF6856">
        <v>4.8</v>
      </c>
      <c r="AG6856">
        <v>3.8</v>
      </c>
      <c r="AH6856">
        <v>340</v>
      </c>
    </row>
    <row r="6857" spans="1:34" hidden="1" x14ac:dyDescent="0.25">
      <c r="A6857" t="s">
        <v>26088</v>
      </c>
      <c r="B6857" t="s">
        <v>26089</v>
      </c>
      <c r="C6857" s="1" t="str">
        <f t="shared" si="1112"/>
        <v>21:0628</v>
      </c>
      <c r="D6857" s="1" t="str">
        <f t="shared" si="1109"/>
        <v>21:0196</v>
      </c>
      <c r="E6857" t="s">
        <v>26090</v>
      </c>
      <c r="F6857" t="s">
        <v>26091</v>
      </c>
      <c r="H6857">
        <v>63.709632999999997</v>
      </c>
      <c r="I6857">
        <v>-139.2582736</v>
      </c>
      <c r="J6857" s="1" t="str">
        <f t="shared" si="1110"/>
        <v>NGR bulk stream sediment</v>
      </c>
      <c r="K6857" s="1" t="str">
        <f t="shared" si="1111"/>
        <v>&lt;177 micron (NGR)</v>
      </c>
      <c r="L6857">
        <v>40</v>
      </c>
      <c r="M6857" t="s">
        <v>61</v>
      </c>
      <c r="N6857">
        <v>772</v>
      </c>
      <c r="O6857">
        <v>71</v>
      </c>
      <c r="P6857">
        <v>13</v>
      </c>
      <c r="Q6857">
        <v>10</v>
      </c>
      <c r="R6857">
        <v>15</v>
      </c>
      <c r="S6857">
        <v>8</v>
      </c>
      <c r="T6857">
        <v>-0.2</v>
      </c>
      <c r="U6857">
        <v>210</v>
      </c>
      <c r="V6857">
        <v>2</v>
      </c>
      <c r="W6857">
        <v>0.3</v>
      </c>
      <c r="X6857">
        <v>2</v>
      </c>
      <c r="Y6857">
        <v>-2</v>
      </c>
      <c r="Z6857">
        <v>28</v>
      </c>
      <c r="AA6857">
        <v>0.4</v>
      </c>
      <c r="AB6857">
        <v>1</v>
      </c>
      <c r="AC6857">
        <v>1220</v>
      </c>
      <c r="AD6857">
        <v>35</v>
      </c>
      <c r="AE6857">
        <v>-2</v>
      </c>
      <c r="AF6857">
        <v>6</v>
      </c>
      <c r="AG6857">
        <v>3.7</v>
      </c>
      <c r="AH6857">
        <v>270</v>
      </c>
    </row>
    <row r="6858" spans="1:34" hidden="1" x14ac:dyDescent="0.25">
      <c r="A6858" t="s">
        <v>26092</v>
      </c>
      <c r="B6858" t="s">
        <v>26093</v>
      </c>
      <c r="C6858" s="1" t="str">
        <f t="shared" si="1112"/>
        <v>21:0628</v>
      </c>
      <c r="D6858" s="1" t="str">
        <f>HYPERLINK("http://geochem.nrcan.gc.ca/cdogs/content/svy/svy_e.htm", "")</f>
        <v/>
      </c>
      <c r="G6858" s="1" t="str">
        <f>HYPERLINK("http://geochem.nrcan.gc.ca/cdogs/content/cr_/cr_00079_e.htm", "79")</f>
        <v>79</v>
      </c>
      <c r="J6858" t="s">
        <v>69</v>
      </c>
      <c r="K6858" t="s">
        <v>70</v>
      </c>
      <c r="L6858">
        <v>40</v>
      </c>
      <c r="M6858" t="s">
        <v>71</v>
      </c>
      <c r="N6858">
        <v>773</v>
      </c>
      <c r="O6858">
        <v>113</v>
      </c>
      <c r="P6858">
        <v>86</v>
      </c>
      <c r="Q6858">
        <v>19</v>
      </c>
      <c r="R6858">
        <v>223</v>
      </c>
      <c r="S6858">
        <v>28</v>
      </c>
      <c r="T6858">
        <v>-0.2</v>
      </c>
      <c r="U6858">
        <v>950</v>
      </c>
      <c r="V6858">
        <v>3.5</v>
      </c>
      <c r="W6858">
        <v>1.3</v>
      </c>
      <c r="X6858">
        <v>8</v>
      </c>
      <c r="Y6858">
        <v>-2</v>
      </c>
      <c r="Z6858">
        <v>68</v>
      </c>
      <c r="AA6858">
        <v>0.3</v>
      </c>
      <c r="AB6858">
        <v>2</v>
      </c>
      <c r="AC6858">
        <v>790</v>
      </c>
      <c r="AD6858">
        <v>40</v>
      </c>
      <c r="AE6858">
        <v>4</v>
      </c>
      <c r="AF6858">
        <v>2.8</v>
      </c>
      <c r="AG6858">
        <v>2.8</v>
      </c>
      <c r="AH6858">
        <v>430</v>
      </c>
    </row>
    <row r="6859" spans="1:34" hidden="1" x14ac:dyDescent="0.25">
      <c r="A6859" t="s">
        <v>26094</v>
      </c>
      <c r="B6859" t="s">
        <v>26095</v>
      </c>
      <c r="C6859" s="1" t="str">
        <f t="shared" si="1112"/>
        <v>21:0628</v>
      </c>
      <c r="D6859" s="1" t="str">
        <f t="shared" ref="D6859:D6892" si="1113">HYPERLINK("http://geochem.nrcan.gc.ca/cdogs/content/svy/svy210196_e.htm", "21:0196")</f>
        <v>21:0196</v>
      </c>
      <c r="E6859" t="s">
        <v>26096</v>
      </c>
      <c r="F6859" t="s">
        <v>26097</v>
      </c>
      <c r="H6859">
        <v>63.715702899999997</v>
      </c>
      <c r="I6859">
        <v>-139.27033119999999</v>
      </c>
      <c r="J6859" s="1" t="str">
        <f t="shared" ref="J6859:J6892" si="1114">HYPERLINK("http://geochem.nrcan.gc.ca/cdogs/content/kwd/kwd020030_e.htm", "NGR bulk stream sediment")</f>
        <v>NGR bulk stream sediment</v>
      </c>
      <c r="K6859" s="1" t="str">
        <f t="shared" ref="K6859:K6892" si="1115">HYPERLINK("http://geochem.nrcan.gc.ca/cdogs/content/kwd/kwd080006_e.htm", "&lt;177 micron (NGR)")</f>
        <v>&lt;177 micron (NGR)</v>
      </c>
      <c r="L6859">
        <v>40</v>
      </c>
      <c r="M6859" t="s">
        <v>66</v>
      </c>
      <c r="N6859">
        <v>774</v>
      </c>
      <c r="O6859">
        <v>54</v>
      </c>
      <c r="P6859">
        <v>45</v>
      </c>
      <c r="Q6859">
        <v>2</v>
      </c>
      <c r="R6859">
        <v>20</v>
      </c>
      <c r="S6859">
        <v>4</v>
      </c>
      <c r="T6859">
        <v>-0.2</v>
      </c>
      <c r="U6859">
        <v>188</v>
      </c>
      <c r="V6859">
        <v>0.68</v>
      </c>
      <c r="W6859">
        <v>2.7</v>
      </c>
      <c r="X6859">
        <v>2</v>
      </c>
      <c r="Y6859">
        <v>-2</v>
      </c>
      <c r="Z6859">
        <v>9</v>
      </c>
      <c r="AA6859">
        <v>-0.2</v>
      </c>
      <c r="AB6859">
        <v>2</v>
      </c>
      <c r="AC6859">
        <v>339</v>
      </c>
      <c r="AD6859">
        <v>180</v>
      </c>
      <c r="AE6859">
        <v>-2</v>
      </c>
      <c r="AF6859">
        <v>77.2</v>
      </c>
      <c r="AG6859">
        <v>1</v>
      </c>
      <c r="AH6859">
        <v>70</v>
      </c>
    </row>
    <row r="6860" spans="1:34" hidden="1" x14ac:dyDescent="0.25">
      <c r="A6860" t="s">
        <v>26098</v>
      </c>
      <c r="B6860" t="s">
        <v>26099</v>
      </c>
      <c r="C6860" s="1" t="str">
        <f t="shared" si="1112"/>
        <v>21:0628</v>
      </c>
      <c r="D6860" s="1" t="str">
        <f t="shared" si="1113"/>
        <v>21:0196</v>
      </c>
      <c r="E6860" t="s">
        <v>26100</v>
      </c>
      <c r="F6860" t="s">
        <v>26101</v>
      </c>
      <c r="H6860">
        <v>63.689740200000003</v>
      </c>
      <c r="I6860">
        <v>-139.26194179999999</v>
      </c>
      <c r="J6860" s="1" t="str">
        <f t="shared" si="1114"/>
        <v>NGR bulk stream sediment</v>
      </c>
      <c r="K6860" s="1" t="str">
        <f t="shared" si="1115"/>
        <v>&lt;177 micron (NGR)</v>
      </c>
      <c r="L6860">
        <v>40</v>
      </c>
      <c r="M6860" t="s">
        <v>76</v>
      </c>
      <c r="N6860">
        <v>775</v>
      </c>
      <c r="O6860">
        <v>102</v>
      </c>
      <c r="P6860">
        <v>18</v>
      </c>
      <c r="Q6860">
        <v>8</v>
      </c>
      <c r="R6860">
        <v>26</v>
      </c>
      <c r="S6860">
        <v>15</v>
      </c>
      <c r="T6860">
        <v>0.2</v>
      </c>
      <c r="U6860">
        <v>820</v>
      </c>
      <c r="V6860">
        <v>2.6</v>
      </c>
      <c r="W6860">
        <v>0.6</v>
      </c>
      <c r="X6860">
        <v>3</v>
      </c>
      <c r="Y6860">
        <v>-2</v>
      </c>
      <c r="Z6860">
        <v>39</v>
      </c>
      <c r="AA6860">
        <v>0.3</v>
      </c>
      <c r="AB6860">
        <v>1</v>
      </c>
      <c r="AC6860">
        <v>1310</v>
      </c>
      <c r="AD6860">
        <v>45</v>
      </c>
      <c r="AE6860">
        <v>-2</v>
      </c>
      <c r="AF6860">
        <v>7.6</v>
      </c>
      <c r="AG6860">
        <v>2.9</v>
      </c>
      <c r="AH6860">
        <v>250</v>
      </c>
    </row>
    <row r="6861" spans="1:34" hidden="1" x14ac:dyDescent="0.25">
      <c r="A6861" t="s">
        <v>26102</v>
      </c>
      <c r="B6861" t="s">
        <v>26103</v>
      </c>
      <c r="C6861" s="1" t="str">
        <f t="shared" si="1112"/>
        <v>21:0628</v>
      </c>
      <c r="D6861" s="1" t="str">
        <f t="shared" si="1113"/>
        <v>21:0196</v>
      </c>
      <c r="E6861" t="s">
        <v>26104</v>
      </c>
      <c r="F6861" t="s">
        <v>26105</v>
      </c>
      <c r="H6861">
        <v>63.675121400000002</v>
      </c>
      <c r="I6861">
        <v>-139.25487129999999</v>
      </c>
      <c r="J6861" s="1" t="str">
        <f t="shared" si="1114"/>
        <v>NGR bulk stream sediment</v>
      </c>
      <c r="K6861" s="1" t="str">
        <f t="shared" si="1115"/>
        <v>&lt;177 micron (NGR)</v>
      </c>
      <c r="L6861">
        <v>40</v>
      </c>
      <c r="M6861" t="s">
        <v>81</v>
      </c>
      <c r="N6861">
        <v>776</v>
      </c>
      <c r="O6861">
        <v>130</v>
      </c>
      <c r="P6861">
        <v>23</v>
      </c>
      <c r="Q6861">
        <v>11</v>
      </c>
      <c r="R6861">
        <v>27</v>
      </c>
      <c r="S6861">
        <v>20</v>
      </c>
      <c r="T6861">
        <v>0.7</v>
      </c>
      <c r="U6861">
        <v>2100</v>
      </c>
      <c r="V6861">
        <v>2.7</v>
      </c>
      <c r="W6861">
        <v>1.1000000000000001</v>
      </c>
      <c r="X6861">
        <v>4</v>
      </c>
      <c r="Y6861">
        <v>-2</v>
      </c>
      <c r="Z6861">
        <v>46</v>
      </c>
      <c r="AA6861">
        <v>0.3</v>
      </c>
      <c r="AB6861">
        <v>1</v>
      </c>
      <c r="AC6861">
        <v>1120</v>
      </c>
      <c r="AD6861">
        <v>50</v>
      </c>
      <c r="AE6861">
        <v>-2</v>
      </c>
      <c r="AF6861">
        <v>13.4</v>
      </c>
      <c r="AG6861">
        <v>2.8</v>
      </c>
      <c r="AH6861">
        <v>275</v>
      </c>
    </row>
    <row r="6862" spans="1:34" hidden="1" x14ac:dyDescent="0.25">
      <c r="A6862" t="s">
        <v>26106</v>
      </c>
      <c r="B6862" t="s">
        <v>26107</v>
      </c>
      <c r="C6862" s="1" t="str">
        <f t="shared" si="1112"/>
        <v>21:0628</v>
      </c>
      <c r="D6862" s="1" t="str">
        <f t="shared" si="1113"/>
        <v>21:0196</v>
      </c>
      <c r="E6862" t="s">
        <v>26108</v>
      </c>
      <c r="F6862" t="s">
        <v>26109</v>
      </c>
      <c r="H6862">
        <v>63.663042099999998</v>
      </c>
      <c r="I6862">
        <v>-139.23235410000001</v>
      </c>
      <c r="J6862" s="1" t="str">
        <f t="shared" si="1114"/>
        <v>NGR bulk stream sediment</v>
      </c>
      <c r="K6862" s="1" t="str">
        <f t="shared" si="1115"/>
        <v>&lt;177 micron (NGR)</v>
      </c>
      <c r="L6862">
        <v>40</v>
      </c>
      <c r="M6862" t="s">
        <v>86</v>
      </c>
      <c r="N6862">
        <v>777</v>
      </c>
      <c r="O6862">
        <v>62</v>
      </c>
      <c r="P6862">
        <v>20</v>
      </c>
      <c r="Q6862">
        <v>13</v>
      </c>
      <c r="R6862">
        <v>22</v>
      </c>
      <c r="S6862">
        <v>10</v>
      </c>
      <c r="T6862">
        <v>-0.2</v>
      </c>
      <c r="U6862">
        <v>380</v>
      </c>
      <c r="V6862">
        <v>2.5</v>
      </c>
      <c r="W6862">
        <v>-0.2</v>
      </c>
      <c r="X6862">
        <v>5</v>
      </c>
      <c r="Y6862">
        <v>-2</v>
      </c>
      <c r="Z6862">
        <v>29</v>
      </c>
      <c r="AA6862">
        <v>0.6</v>
      </c>
      <c r="AB6862">
        <v>1</v>
      </c>
      <c r="AC6862">
        <v>1160</v>
      </c>
      <c r="AD6862">
        <v>60</v>
      </c>
      <c r="AE6862">
        <v>2</v>
      </c>
      <c r="AF6862">
        <v>4.2</v>
      </c>
      <c r="AG6862">
        <v>3.3</v>
      </c>
      <c r="AH6862">
        <v>280</v>
      </c>
    </row>
    <row r="6863" spans="1:34" hidden="1" x14ac:dyDescent="0.25">
      <c r="A6863" t="s">
        <v>26110</v>
      </c>
      <c r="B6863" t="s">
        <v>26111</v>
      </c>
      <c r="C6863" s="1" t="str">
        <f t="shared" si="1112"/>
        <v>21:0628</v>
      </c>
      <c r="D6863" s="1" t="str">
        <f t="shared" si="1113"/>
        <v>21:0196</v>
      </c>
      <c r="E6863" t="s">
        <v>26078</v>
      </c>
      <c r="F6863" t="s">
        <v>26112</v>
      </c>
      <c r="H6863">
        <v>63.650314600000002</v>
      </c>
      <c r="I6863">
        <v>-139.2575253</v>
      </c>
      <c r="J6863" s="1" t="str">
        <f t="shared" si="1114"/>
        <v>NGR bulk stream sediment</v>
      </c>
      <c r="K6863" s="1" t="str">
        <f t="shared" si="1115"/>
        <v>&lt;177 micron (NGR)</v>
      </c>
      <c r="L6863">
        <v>40</v>
      </c>
      <c r="M6863" t="s">
        <v>47</v>
      </c>
      <c r="N6863">
        <v>778</v>
      </c>
      <c r="O6863">
        <v>55</v>
      </c>
      <c r="P6863">
        <v>15</v>
      </c>
      <c r="Q6863">
        <v>9</v>
      </c>
      <c r="R6863">
        <v>17</v>
      </c>
      <c r="S6863">
        <v>9</v>
      </c>
      <c r="T6863">
        <v>-0.2</v>
      </c>
      <c r="U6863">
        <v>200</v>
      </c>
      <c r="V6863">
        <v>2</v>
      </c>
      <c r="W6863">
        <v>0.2</v>
      </c>
      <c r="X6863">
        <v>2</v>
      </c>
      <c r="Y6863">
        <v>-2</v>
      </c>
      <c r="Z6863">
        <v>32</v>
      </c>
      <c r="AA6863">
        <v>0.4</v>
      </c>
      <c r="AB6863">
        <v>1</v>
      </c>
      <c r="AC6863">
        <v>1100</v>
      </c>
      <c r="AD6863">
        <v>30</v>
      </c>
      <c r="AE6863">
        <v>-2</v>
      </c>
      <c r="AF6863">
        <v>4.8</v>
      </c>
      <c r="AG6863">
        <v>2.8</v>
      </c>
      <c r="AH6863">
        <v>285</v>
      </c>
    </row>
    <row r="6864" spans="1:34" hidden="1" x14ac:dyDescent="0.25">
      <c r="A6864" t="s">
        <v>26113</v>
      </c>
      <c r="B6864" t="s">
        <v>26114</v>
      </c>
      <c r="C6864" s="1" t="str">
        <f t="shared" si="1112"/>
        <v>21:0628</v>
      </c>
      <c r="D6864" s="1" t="str">
        <f t="shared" si="1113"/>
        <v>21:0196</v>
      </c>
      <c r="E6864" t="s">
        <v>26078</v>
      </c>
      <c r="F6864" t="s">
        <v>26115</v>
      </c>
      <c r="H6864">
        <v>63.650314600000002</v>
      </c>
      <c r="I6864">
        <v>-139.2575253</v>
      </c>
      <c r="J6864" s="1" t="str">
        <f t="shared" si="1114"/>
        <v>NGR bulk stream sediment</v>
      </c>
      <c r="K6864" s="1" t="str">
        <f t="shared" si="1115"/>
        <v>&lt;177 micron (NGR)</v>
      </c>
      <c r="L6864">
        <v>40</v>
      </c>
      <c r="M6864" t="s">
        <v>51</v>
      </c>
      <c r="N6864">
        <v>779</v>
      </c>
      <c r="O6864">
        <v>62</v>
      </c>
      <c r="P6864">
        <v>18</v>
      </c>
      <c r="Q6864">
        <v>8</v>
      </c>
      <c r="R6864">
        <v>19</v>
      </c>
      <c r="S6864">
        <v>11</v>
      </c>
      <c r="T6864">
        <v>0.2</v>
      </c>
      <c r="U6864">
        <v>200</v>
      </c>
      <c r="V6864">
        <v>2.2000000000000002</v>
      </c>
      <c r="W6864">
        <v>0.3</v>
      </c>
      <c r="X6864">
        <v>2</v>
      </c>
      <c r="Y6864">
        <v>-2</v>
      </c>
      <c r="Z6864">
        <v>39</v>
      </c>
      <c r="AA6864">
        <v>0.4</v>
      </c>
      <c r="AB6864">
        <v>2</v>
      </c>
      <c r="AC6864">
        <v>1160</v>
      </c>
      <c r="AD6864">
        <v>40</v>
      </c>
      <c r="AE6864">
        <v>-2</v>
      </c>
      <c r="AF6864">
        <v>5.4</v>
      </c>
      <c r="AG6864">
        <v>3.3</v>
      </c>
      <c r="AH6864">
        <v>265</v>
      </c>
    </row>
    <row r="6865" spans="1:34" hidden="1" x14ac:dyDescent="0.25">
      <c r="A6865" t="s">
        <v>26116</v>
      </c>
      <c r="B6865" t="s">
        <v>26117</v>
      </c>
      <c r="C6865" s="1" t="str">
        <f t="shared" si="1112"/>
        <v>21:0628</v>
      </c>
      <c r="D6865" s="1" t="str">
        <f t="shared" si="1113"/>
        <v>21:0196</v>
      </c>
      <c r="E6865" t="s">
        <v>26118</v>
      </c>
      <c r="F6865" t="s">
        <v>26119</v>
      </c>
      <c r="H6865">
        <v>63.6390046</v>
      </c>
      <c r="I6865">
        <v>-139.27548100000001</v>
      </c>
      <c r="J6865" s="1" t="str">
        <f t="shared" si="1114"/>
        <v>NGR bulk stream sediment</v>
      </c>
      <c r="K6865" s="1" t="str">
        <f t="shared" si="1115"/>
        <v>&lt;177 micron (NGR)</v>
      </c>
      <c r="L6865">
        <v>40</v>
      </c>
      <c r="M6865" t="s">
        <v>91</v>
      </c>
      <c r="N6865">
        <v>780</v>
      </c>
      <c r="O6865">
        <v>55</v>
      </c>
      <c r="P6865">
        <v>18</v>
      </c>
      <c r="Q6865">
        <v>5</v>
      </c>
      <c r="R6865">
        <v>22</v>
      </c>
      <c r="S6865">
        <v>11</v>
      </c>
      <c r="T6865">
        <v>-0.2</v>
      </c>
      <c r="U6865">
        <v>420</v>
      </c>
      <c r="V6865">
        <v>2.6</v>
      </c>
      <c r="W6865">
        <v>0.2</v>
      </c>
      <c r="X6865">
        <v>1</v>
      </c>
      <c r="Y6865">
        <v>-2</v>
      </c>
      <c r="Z6865">
        <v>43</v>
      </c>
      <c r="AA6865">
        <v>0.2</v>
      </c>
      <c r="AB6865">
        <v>1</v>
      </c>
      <c r="AC6865">
        <v>1090</v>
      </c>
      <c r="AD6865">
        <v>50</v>
      </c>
      <c r="AE6865">
        <v>-2</v>
      </c>
      <c r="AF6865">
        <v>4.8</v>
      </c>
      <c r="AG6865">
        <v>2.7</v>
      </c>
      <c r="AH6865">
        <v>300</v>
      </c>
    </row>
    <row r="6866" spans="1:34" hidden="1" x14ac:dyDescent="0.25">
      <c r="A6866" t="s">
        <v>26120</v>
      </c>
      <c r="B6866" t="s">
        <v>26121</v>
      </c>
      <c r="C6866" s="1" t="str">
        <f t="shared" si="1112"/>
        <v>21:0628</v>
      </c>
      <c r="D6866" s="1" t="str">
        <f t="shared" si="1113"/>
        <v>21:0196</v>
      </c>
      <c r="E6866" t="s">
        <v>26122</v>
      </c>
      <c r="F6866" t="s">
        <v>26123</v>
      </c>
      <c r="H6866">
        <v>63.648154300000002</v>
      </c>
      <c r="I6866">
        <v>-139.23277490000001</v>
      </c>
      <c r="J6866" s="1" t="str">
        <f t="shared" si="1114"/>
        <v>NGR bulk stream sediment</v>
      </c>
      <c r="K6866" s="1" t="str">
        <f t="shared" si="1115"/>
        <v>&lt;177 micron (NGR)</v>
      </c>
      <c r="L6866">
        <v>40</v>
      </c>
      <c r="M6866" t="s">
        <v>96</v>
      </c>
      <c r="N6866">
        <v>781</v>
      </c>
      <c r="O6866">
        <v>49</v>
      </c>
      <c r="P6866">
        <v>12</v>
      </c>
      <c r="Q6866">
        <v>8</v>
      </c>
      <c r="R6866">
        <v>11</v>
      </c>
      <c r="S6866">
        <v>8</v>
      </c>
      <c r="T6866">
        <v>-0.2</v>
      </c>
      <c r="U6866">
        <v>184</v>
      </c>
      <c r="V6866">
        <v>1.8</v>
      </c>
      <c r="W6866">
        <v>-0.2</v>
      </c>
      <c r="X6866">
        <v>2</v>
      </c>
      <c r="Y6866">
        <v>-2</v>
      </c>
      <c r="Z6866">
        <v>26</v>
      </c>
      <c r="AA6866">
        <v>0.2</v>
      </c>
      <c r="AB6866">
        <v>2</v>
      </c>
      <c r="AC6866">
        <v>995</v>
      </c>
      <c r="AD6866">
        <v>30</v>
      </c>
      <c r="AE6866">
        <v>-2</v>
      </c>
      <c r="AF6866">
        <v>5.6</v>
      </c>
      <c r="AG6866">
        <v>3</v>
      </c>
      <c r="AH6866">
        <v>305</v>
      </c>
    </row>
    <row r="6867" spans="1:34" hidden="1" x14ac:dyDescent="0.25">
      <c r="A6867" t="s">
        <v>26124</v>
      </c>
      <c r="B6867" t="s">
        <v>26125</v>
      </c>
      <c r="C6867" s="1" t="str">
        <f t="shared" si="1112"/>
        <v>21:0628</v>
      </c>
      <c r="D6867" s="1" t="str">
        <f t="shared" si="1113"/>
        <v>21:0196</v>
      </c>
      <c r="E6867" t="s">
        <v>26126</v>
      </c>
      <c r="F6867" t="s">
        <v>26127</v>
      </c>
      <c r="H6867">
        <v>63.640931000000002</v>
      </c>
      <c r="I6867">
        <v>-139.2418256</v>
      </c>
      <c r="J6867" s="1" t="str">
        <f t="shared" si="1114"/>
        <v>NGR bulk stream sediment</v>
      </c>
      <c r="K6867" s="1" t="str">
        <f t="shared" si="1115"/>
        <v>&lt;177 micron (NGR)</v>
      </c>
      <c r="L6867">
        <v>40</v>
      </c>
      <c r="M6867" t="s">
        <v>101</v>
      </c>
      <c r="N6867">
        <v>782</v>
      </c>
      <c r="O6867">
        <v>53</v>
      </c>
      <c r="P6867">
        <v>13</v>
      </c>
      <c r="Q6867">
        <v>9</v>
      </c>
      <c r="R6867">
        <v>13</v>
      </c>
      <c r="S6867">
        <v>8</v>
      </c>
      <c r="T6867">
        <v>0.3</v>
      </c>
      <c r="U6867">
        <v>260</v>
      </c>
      <c r="V6867">
        <v>2.25</v>
      </c>
      <c r="W6867">
        <v>-0.2</v>
      </c>
      <c r="X6867">
        <v>2</v>
      </c>
      <c r="Y6867">
        <v>-2</v>
      </c>
      <c r="Z6867">
        <v>31</v>
      </c>
      <c r="AA6867">
        <v>0.2</v>
      </c>
      <c r="AB6867">
        <v>1</v>
      </c>
      <c r="AC6867">
        <v>1040</v>
      </c>
      <c r="AD6867">
        <v>100</v>
      </c>
      <c r="AE6867">
        <v>-2</v>
      </c>
      <c r="AF6867">
        <v>5.2</v>
      </c>
      <c r="AG6867">
        <v>2.9</v>
      </c>
      <c r="AH6867">
        <v>270</v>
      </c>
    </row>
    <row r="6868" spans="1:34" hidden="1" x14ac:dyDescent="0.25">
      <c r="A6868" t="s">
        <v>26128</v>
      </c>
      <c r="B6868" t="s">
        <v>26129</v>
      </c>
      <c r="C6868" s="1" t="str">
        <f t="shared" si="1112"/>
        <v>21:0628</v>
      </c>
      <c r="D6868" s="1" t="str">
        <f t="shared" si="1113"/>
        <v>21:0196</v>
      </c>
      <c r="E6868" t="s">
        <v>26130</v>
      </c>
      <c r="F6868" t="s">
        <v>26131</v>
      </c>
      <c r="H6868">
        <v>63.594285900000003</v>
      </c>
      <c r="I6868">
        <v>-139.19626220000001</v>
      </c>
      <c r="J6868" s="1" t="str">
        <f t="shared" si="1114"/>
        <v>NGR bulk stream sediment</v>
      </c>
      <c r="K6868" s="1" t="str">
        <f t="shared" si="1115"/>
        <v>&lt;177 micron (NGR)</v>
      </c>
      <c r="L6868">
        <v>40</v>
      </c>
      <c r="M6868" t="s">
        <v>106</v>
      </c>
      <c r="N6868">
        <v>783</v>
      </c>
      <c r="O6868">
        <v>48</v>
      </c>
      <c r="P6868">
        <v>9</v>
      </c>
      <c r="Q6868">
        <v>7</v>
      </c>
      <c r="R6868">
        <v>9</v>
      </c>
      <c r="S6868">
        <v>7</v>
      </c>
      <c r="T6868">
        <v>0.2</v>
      </c>
      <c r="U6868">
        <v>180</v>
      </c>
      <c r="V6868">
        <v>1.8</v>
      </c>
      <c r="W6868">
        <v>-0.2</v>
      </c>
      <c r="X6868">
        <v>2</v>
      </c>
      <c r="Y6868">
        <v>-2</v>
      </c>
      <c r="Z6868">
        <v>25</v>
      </c>
      <c r="AA6868">
        <v>0.2</v>
      </c>
      <c r="AB6868">
        <v>1</v>
      </c>
      <c r="AC6868">
        <v>748</v>
      </c>
      <c r="AD6868">
        <v>20</v>
      </c>
      <c r="AE6868">
        <v>-2</v>
      </c>
      <c r="AF6868">
        <v>3.2</v>
      </c>
      <c r="AG6868">
        <v>3.8</v>
      </c>
      <c r="AH6868">
        <v>235</v>
      </c>
    </row>
    <row r="6869" spans="1:34" hidden="1" x14ac:dyDescent="0.25">
      <c r="A6869" t="s">
        <v>26132</v>
      </c>
      <c r="B6869" t="s">
        <v>26133</v>
      </c>
      <c r="C6869" s="1" t="str">
        <f t="shared" si="1112"/>
        <v>21:0628</v>
      </c>
      <c r="D6869" s="1" t="str">
        <f t="shared" si="1113"/>
        <v>21:0196</v>
      </c>
      <c r="E6869" t="s">
        <v>26134</v>
      </c>
      <c r="F6869" t="s">
        <v>26135</v>
      </c>
      <c r="H6869">
        <v>63.599426100000002</v>
      </c>
      <c r="I6869">
        <v>-139.19952570000001</v>
      </c>
      <c r="J6869" s="1" t="str">
        <f t="shared" si="1114"/>
        <v>NGR bulk stream sediment</v>
      </c>
      <c r="K6869" s="1" t="str">
        <f t="shared" si="1115"/>
        <v>&lt;177 micron (NGR)</v>
      </c>
      <c r="L6869">
        <v>40</v>
      </c>
      <c r="M6869" t="s">
        <v>111</v>
      </c>
      <c r="N6869">
        <v>784</v>
      </c>
      <c r="O6869">
        <v>66</v>
      </c>
      <c r="P6869">
        <v>15</v>
      </c>
      <c r="Q6869">
        <v>9</v>
      </c>
      <c r="R6869">
        <v>17</v>
      </c>
      <c r="S6869">
        <v>12</v>
      </c>
      <c r="T6869">
        <v>0.3</v>
      </c>
      <c r="U6869">
        <v>550</v>
      </c>
      <c r="V6869">
        <v>2.6</v>
      </c>
      <c r="W6869">
        <v>-0.2</v>
      </c>
      <c r="X6869">
        <v>4</v>
      </c>
      <c r="Y6869">
        <v>-2</v>
      </c>
      <c r="Z6869">
        <v>39</v>
      </c>
      <c r="AA6869">
        <v>0.2</v>
      </c>
      <c r="AB6869">
        <v>-1</v>
      </c>
      <c r="AC6869">
        <v>987</v>
      </c>
      <c r="AD6869">
        <v>50</v>
      </c>
      <c r="AE6869">
        <v>-2</v>
      </c>
      <c r="AF6869">
        <v>8</v>
      </c>
      <c r="AG6869">
        <v>3.6</v>
      </c>
      <c r="AH6869">
        <v>275</v>
      </c>
    </row>
    <row r="6870" spans="1:34" hidden="1" x14ac:dyDescent="0.25">
      <c r="A6870" t="s">
        <v>26136</v>
      </c>
      <c r="B6870" t="s">
        <v>26137</v>
      </c>
      <c r="C6870" s="1" t="str">
        <f t="shared" si="1112"/>
        <v>21:0628</v>
      </c>
      <c r="D6870" s="1" t="str">
        <f t="shared" si="1113"/>
        <v>21:0196</v>
      </c>
      <c r="E6870" t="s">
        <v>26138</v>
      </c>
      <c r="F6870" t="s">
        <v>26139</v>
      </c>
      <c r="H6870">
        <v>63.538965099999999</v>
      </c>
      <c r="I6870">
        <v>-139.19814579999999</v>
      </c>
      <c r="J6870" s="1" t="str">
        <f t="shared" si="1114"/>
        <v>NGR bulk stream sediment</v>
      </c>
      <c r="K6870" s="1" t="str">
        <f t="shared" si="1115"/>
        <v>&lt;177 micron (NGR)</v>
      </c>
      <c r="L6870">
        <v>40</v>
      </c>
      <c r="M6870" t="s">
        <v>116</v>
      </c>
      <c r="N6870">
        <v>785</v>
      </c>
      <c r="O6870">
        <v>72</v>
      </c>
      <c r="P6870">
        <v>21</v>
      </c>
      <c r="Q6870">
        <v>10</v>
      </c>
      <c r="R6870">
        <v>22</v>
      </c>
      <c r="S6870">
        <v>12</v>
      </c>
      <c r="T6870">
        <v>-0.2</v>
      </c>
      <c r="U6870">
        <v>390</v>
      </c>
      <c r="V6870">
        <v>2.6</v>
      </c>
      <c r="W6870">
        <v>-0.2</v>
      </c>
      <c r="X6870">
        <v>3</v>
      </c>
      <c r="Y6870">
        <v>-2</v>
      </c>
      <c r="Z6870">
        <v>38</v>
      </c>
      <c r="AA6870">
        <v>0.4</v>
      </c>
      <c r="AB6870">
        <v>1</v>
      </c>
      <c r="AC6870">
        <v>982</v>
      </c>
      <c r="AD6870">
        <v>35</v>
      </c>
      <c r="AE6870">
        <v>-2</v>
      </c>
      <c r="AF6870">
        <v>6.8</v>
      </c>
      <c r="AG6870">
        <v>2.8</v>
      </c>
      <c r="AH6870">
        <v>280</v>
      </c>
    </row>
    <row r="6871" spans="1:34" hidden="1" x14ac:dyDescent="0.25">
      <c r="A6871" t="s">
        <v>26140</v>
      </c>
      <c r="B6871" t="s">
        <v>26141</v>
      </c>
      <c r="C6871" s="1" t="str">
        <f t="shared" si="1112"/>
        <v>21:0628</v>
      </c>
      <c r="D6871" s="1" t="str">
        <f t="shared" si="1113"/>
        <v>21:0196</v>
      </c>
      <c r="E6871" t="s">
        <v>26142</v>
      </c>
      <c r="F6871" t="s">
        <v>26143</v>
      </c>
      <c r="H6871">
        <v>63.530424799999999</v>
      </c>
      <c r="I6871">
        <v>-139.12112429999999</v>
      </c>
      <c r="J6871" s="1" t="str">
        <f t="shared" si="1114"/>
        <v>NGR bulk stream sediment</v>
      </c>
      <c r="K6871" s="1" t="str">
        <f t="shared" si="1115"/>
        <v>&lt;177 micron (NGR)</v>
      </c>
      <c r="L6871">
        <v>40</v>
      </c>
      <c r="M6871" t="s">
        <v>121</v>
      </c>
      <c r="N6871">
        <v>786</v>
      </c>
      <c r="O6871">
        <v>64</v>
      </c>
      <c r="P6871">
        <v>15</v>
      </c>
      <c r="Q6871">
        <v>11</v>
      </c>
      <c r="R6871">
        <v>12</v>
      </c>
      <c r="S6871">
        <v>9</v>
      </c>
      <c r="T6871">
        <v>-0.2</v>
      </c>
      <c r="U6871">
        <v>460</v>
      </c>
      <c r="V6871">
        <v>2</v>
      </c>
      <c r="W6871">
        <v>0.2</v>
      </c>
      <c r="X6871">
        <v>3</v>
      </c>
      <c r="Y6871">
        <v>-2</v>
      </c>
      <c r="Z6871">
        <v>31</v>
      </c>
      <c r="AA6871">
        <v>0.4</v>
      </c>
      <c r="AB6871">
        <v>1</v>
      </c>
      <c r="AC6871">
        <v>1380</v>
      </c>
      <c r="AD6871">
        <v>40</v>
      </c>
      <c r="AE6871">
        <v>-2</v>
      </c>
      <c r="AF6871">
        <v>10.8</v>
      </c>
      <c r="AG6871">
        <v>2.9</v>
      </c>
      <c r="AH6871">
        <v>300</v>
      </c>
    </row>
    <row r="6872" spans="1:34" hidden="1" x14ac:dyDescent="0.25">
      <c r="A6872" t="s">
        <v>26144</v>
      </c>
      <c r="B6872" t="s">
        <v>26145</v>
      </c>
      <c r="C6872" s="1" t="str">
        <f t="shared" si="1112"/>
        <v>21:0628</v>
      </c>
      <c r="D6872" s="1" t="str">
        <f t="shared" si="1113"/>
        <v>21:0196</v>
      </c>
      <c r="E6872" t="s">
        <v>26146</v>
      </c>
      <c r="F6872" t="s">
        <v>26147</v>
      </c>
      <c r="H6872">
        <v>63.495305700000003</v>
      </c>
      <c r="I6872">
        <v>-138.97701280000001</v>
      </c>
      <c r="J6872" s="1" t="str">
        <f t="shared" si="1114"/>
        <v>NGR bulk stream sediment</v>
      </c>
      <c r="K6872" s="1" t="str">
        <f t="shared" si="1115"/>
        <v>&lt;177 micron (NGR)</v>
      </c>
      <c r="L6872">
        <v>40</v>
      </c>
      <c r="M6872" t="s">
        <v>126</v>
      </c>
      <c r="N6872">
        <v>787</v>
      </c>
      <c r="O6872">
        <v>44</v>
      </c>
      <c r="P6872">
        <v>9</v>
      </c>
      <c r="Q6872">
        <v>7</v>
      </c>
      <c r="R6872">
        <v>10</v>
      </c>
      <c r="S6872">
        <v>6</v>
      </c>
      <c r="T6872">
        <v>0.2</v>
      </c>
      <c r="U6872">
        <v>210</v>
      </c>
      <c r="V6872">
        <v>1.48</v>
      </c>
      <c r="W6872">
        <v>0.3</v>
      </c>
      <c r="X6872">
        <v>3</v>
      </c>
      <c r="Y6872">
        <v>-2</v>
      </c>
      <c r="Z6872">
        <v>22</v>
      </c>
      <c r="AA6872">
        <v>0.3</v>
      </c>
      <c r="AB6872">
        <v>1</v>
      </c>
      <c r="AC6872">
        <v>1470</v>
      </c>
      <c r="AD6872">
        <v>25</v>
      </c>
      <c r="AE6872">
        <v>-2</v>
      </c>
      <c r="AF6872">
        <v>5.4</v>
      </c>
      <c r="AG6872">
        <v>3</v>
      </c>
      <c r="AH6872">
        <v>245</v>
      </c>
    </row>
    <row r="6873" spans="1:34" hidden="1" x14ac:dyDescent="0.25">
      <c r="A6873" t="s">
        <v>26148</v>
      </c>
      <c r="B6873" t="s">
        <v>26149</v>
      </c>
      <c r="C6873" s="1" t="str">
        <f t="shared" si="1112"/>
        <v>21:0628</v>
      </c>
      <c r="D6873" s="1" t="str">
        <f t="shared" si="1113"/>
        <v>21:0196</v>
      </c>
      <c r="E6873" t="s">
        <v>26150</v>
      </c>
      <c r="F6873" t="s">
        <v>26151</v>
      </c>
      <c r="H6873">
        <v>63.447542599999998</v>
      </c>
      <c r="I6873">
        <v>-138.99831219999999</v>
      </c>
      <c r="J6873" s="1" t="str">
        <f t="shared" si="1114"/>
        <v>NGR bulk stream sediment</v>
      </c>
      <c r="K6873" s="1" t="str">
        <f t="shared" si="1115"/>
        <v>&lt;177 micron (NGR)</v>
      </c>
      <c r="L6873">
        <v>40</v>
      </c>
      <c r="M6873" t="s">
        <v>131</v>
      </c>
      <c r="N6873">
        <v>788</v>
      </c>
      <c r="O6873">
        <v>69</v>
      </c>
      <c r="P6873">
        <v>10</v>
      </c>
      <c r="Q6873">
        <v>9</v>
      </c>
      <c r="R6873">
        <v>14</v>
      </c>
      <c r="S6873">
        <v>11</v>
      </c>
      <c r="T6873">
        <v>0.2</v>
      </c>
      <c r="U6873">
        <v>340</v>
      </c>
      <c r="V6873">
        <v>2.35</v>
      </c>
      <c r="W6873">
        <v>-0.2</v>
      </c>
      <c r="X6873">
        <v>2</v>
      </c>
      <c r="Y6873">
        <v>-2</v>
      </c>
      <c r="Z6873">
        <v>32</v>
      </c>
      <c r="AA6873">
        <v>0.2</v>
      </c>
      <c r="AB6873">
        <v>2</v>
      </c>
      <c r="AC6873">
        <v>1120</v>
      </c>
      <c r="AD6873">
        <v>25</v>
      </c>
      <c r="AE6873">
        <v>-2</v>
      </c>
      <c r="AF6873">
        <v>3</v>
      </c>
      <c r="AG6873">
        <v>2.9</v>
      </c>
      <c r="AH6873">
        <v>290</v>
      </c>
    </row>
    <row r="6874" spans="1:34" hidden="1" x14ac:dyDescent="0.25">
      <c r="A6874" t="s">
        <v>26152</v>
      </c>
      <c r="B6874" t="s">
        <v>26153</v>
      </c>
      <c r="C6874" s="1" t="str">
        <f t="shared" si="1112"/>
        <v>21:0628</v>
      </c>
      <c r="D6874" s="1" t="str">
        <f t="shared" si="1113"/>
        <v>21:0196</v>
      </c>
      <c r="E6874" t="s">
        <v>26154</v>
      </c>
      <c r="F6874" t="s">
        <v>26155</v>
      </c>
      <c r="H6874">
        <v>63.3546081</v>
      </c>
      <c r="I6874">
        <v>-138.32349450000001</v>
      </c>
      <c r="J6874" s="1" t="str">
        <f t="shared" si="1114"/>
        <v>NGR bulk stream sediment</v>
      </c>
      <c r="K6874" s="1" t="str">
        <f t="shared" si="1115"/>
        <v>&lt;177 micron (NGR)</v>
      </c>
      <c r="L6874">
        <v>41</v>
      </c>
      <c r="M6874" t="s">
        <v>38</v>
      </c>
      <c r="N6874">
        <v>789</v>
      </c>
      <c r="O6874">
        <v>53</v>
      </c>
      <c r="P6874">
        <v>10</v>
      </c>
      <c r="Q6874">
        <v>5</v>
      </c>
      <c r="R6874">
        <v>12</v>
      </c>
      <c r="S6874">
        <v>7</v>
      </c>
      <c r="T6874">
        <v>0.2</v>
      </c>
      <c r="U6874">
        <v>180</v>
      </c>
      <c r="V6874">
        <v>1.48</v>
      </c>
      <c r="W6874">
        <v>-0.2</v>
      </c>
      <c r="X6874">
        <v>3</v>
      </c>
      <c r="Y6874">
        <v>-2</v>
      </c>
      <c r="Z6874">
        <v>19</v>
      </c>
      <c r="AA6874">
        <v>0.2</v>
      </c>
      <c r="AB6874">
        <v>2</v>
      </c>
      <c r="AC6874">
        <v>891</v>
      </c>
      <c r="AD6874">
        <v>35</v>
      </c>
      <c r="AE6874">
        <v>2</v>
      </c>
      <c r="AF6874">
        <v>2</v>
      </c>
      <c r="AG6874">
        <v>6.2</v>
      </c>
      <c r="AH6874">
        <v>280</v>
      </c>
    </row>
    <row r="6875" spans="1:34" hidden="1" x14ac:dyDescent="0.25">
      <c r="A6875" t="s">
        <v>26156</v>
      </c>
      <c r="B6875" t="s">
        <v>26157</v>
      </c>
      <c r="C6875" s="1" t="str">
        <f t="shared" si="1112"/>
        <v>21:0628</v>
      </c>
      <c r="D6875" s="1" t="str">
        <f t="shared" si="1113"/>
        <v>21:0196</v>
      </c>
      <c r="E6875" t="s">
        <v>26158</v>
      </c>
      <c r="F6875" t="s">
        <v>26159</v>
      </c>
      <c r="H6875">
        <v>63.445066500000003</v>
      </c>
      <c r="I6875">
        <v>-138.9646912</v>
      </c>
      <c r="J6875" s="1" t="str">
        <f t="shared" si="1114"/>
        <v>NGR bulk stream sediment</v>
      </c>
      <c r="K6875" s="1" t="str">
        <f t="shared" si="1115"/>
        <v>&lt;177 micron (NGR)</v>
      </c>
      <c r="L6875">
        <v>41</v>
      </c>
      <c r="M6875" t="s">
        <v>43</v>
      </c>
      <c r="N6875">
        <v>790</v>
      </c>
      <c r="O6875">
        <v>46</v>
      </c>
      <c r="P6875">
        <v>12</v>
      </c>
      <c r="Q6875">
        <v>7</v>
      </c>
      <c r="R6875">
        <v>14</v>
      </c>
      <c r="S6875">
        <v>6</v>
      </c>
      <c r="T6875">
        <v>-0.2</v>
      </c>
      <c r="U6875">
        <v>172</v>
      </c>
      <c r="V6875">
        <v>1.6</v>
      </c>
      <c r="W6875">
        <v>-0.2</v>
      </c>
      <c r="X6875">
        <v>2</v>
      </c>
      <c r="Y6875">
        <v>-2</v>
      </c>
      <c r="Z6875">
        <v>25</v>
      </c>
      <c r="AA6875">
        <v>0.2</v>
      </c>
      <c r="AB6875">
        <v>3</v>
      </c>
      <c r="AC6875">
        <v>1250</v>
      </c>
      <c r="AD6875">
        <v>30</v>
      </c>
      <c r="AE6875">
        <v>2</v>
      </c>
      <c r="AF6875">
        <v>4.5999999999999996</v>
      </c>
      <c r="AG6875">
        <v>3</v>
      </c>
      <c r="AH6875">
        <v>350</v>
      </c>
    </row>
    <row r="6876" spans="1:34" hidden="1" x14ac:dyDescent="0.25">
      <c r="A6876" t="s">
        <v>26160</v>
      </c>
      <c r="B6876" t="s">
        <v>26161</v>
      </c>
      <c r="C6876" s="1" t="str">
        <f t="shared" si="1112"/>
        <v>21:0628</v>
      </c>
      <c r="D6876" s="1" t="str">
        <f t="shared" si="1113"/>
        <v>21:0196</v>
      </c>
      <c r="E6876" t="s">
        <v>26162</v>
      </c>
      <c r="F6876" t="s">
        <v>26163</v>
      </c>
      <c r="H6876">
        <v>63.435327299999997</v>
      </c>
      <c r="I6876">
        <v>-138.95467550000001</v>
      </c>
      <c r="J6876" s="1" t="str">
        <f t="shared" si="1114"/>
        <v>NGR bulk stream sediment</v>
      </c>
      <c r="K6876" s="1" t="str">
        <f t="shared" si="1115"/>
        <v>&lt;177 micron (NGR)</v>
      </c>
      <c r="L6876">
        <v>41</v>
      </c>
      <c r="M6876" t="s">
        <v>56</v>
      </c>
      <c r="N6876">
        <v>791</v>
      </c>
      <c r="O6876">
        <v>61</v>
      </c>
      <c r="P6876">
        <v>16</v>
      </c>
      <c r="Q6876">
        <v>7</v>
      </c>
      <c r="R6876">
        <v>15</v>
      </c>
      <c r="S6876">
        <v>10</v>
      </c>
      <c r="T6876">
        <v>-0.2</v>
      </c>
      <c r="U6876">
        <v>560</v>
      </c>
      <c r="V6876">
        <v>2</v>
      </c>
      <c r="W6876">
        <v>0.3</v>
      </c>
      <c r="X6876">
        <v>4</v>
      </c>
      <c r="Y6876">
        <v>-2</v>
      </c>
      <c r="Z6876">
        <v>33</v>
      </c>
      <c r="AA6876">
        <v>0.2</v>
      </c>
      <c r="AB6876">
        <v>3</v>
      </c>
      <c r="AC6876">
        <v>894</v>
      </c>
      <c r="AD6876">
        <v>25</v>
      </c>
      <c r="AE6876">
        <v>-2</v>
      </c>
      <c r="AF6876">
        <v>5.2</v>
      </c>
      <c r="AG6876">
        <v>4.2</v>
      </c>
      <c r="AH6876">
        <v>315</v>
      </c>
    </row>
    <row r="6877" spans="1:34" hidden="1" x14ac:dyDescent="0.25">
      <c r="A6877" t="s">
        <v>26164</v>
      </c>
      <c r="B6877" t="s">
        <v>26165</v>
      </c>
      <c r="C6877" s="1" t="str">
        <f t="shared" si="1112"/>
        <v>21:0628</v>
      </c>
      <c r="D6877" s="1" t="str">
        <f t="shared" si="1113"/>
        <v>21:0196</v>
      </c>
      <c r="E6877" t="s">
        <v>26166</v>
      </c>
      <c r="F6877" t="s">
        <v>26167</v>
      </c>
      <c r="H6877">
        <v>63.439575400000003</v>
      </c>
      <c r="I6877">
        <v>-138.88320730000001</v>
      </c>
      <c r="J6877" s="1" t="str">
        <f t="shared" si="1114"/>
        <v>NGR bulk stream sediment</v>
      </c>
      <c r="K6877" s="1" t="str">
        <f t="shared" si="1115"/>
        <v>&lt;177 micron (NGR)</v>
      </c>
      <c r="L6877">
        <v>41</v>
      </c>
      <c r="M6877" t="s">
        <v>61</v>
      </c>
      <c r="N6877">
        <v>792</v>
      </c>
      <c r="O6877">
        <v>50</v>
      </c>
      <c r="P6877">
        <v>10</v>
      </c>
      <c r="Q6877">
        <v>7</v>
      </c>
      <c r="R6877">
        <v>13</v>
      </c>
      <c r="S6877">
        <v>7</v>
      </c>
      <c r="T6877">
        <v>-0.2</v>
      </c>
      <c r="U6877">
        <v>300</v>
      </c>
      <c r="V6877">
        <v>1.7</v>
      </c>
      <c r="W6877">
        <v>-0.2</v>
      </c>
      <c r="X6877">
        <v>2</v>
      </c>
      <c r="Y6877">
        <v>-2</v>
      </c>
      <c r="Z6877">
        <v>28</v>
      </c>
      <c r="AA6877">
        <v>0.2</v>
      </c>
      <c r="AB6877">
        <v>2</v>
      </c>
      <c r="AC6877">
        <v>787</v>
      </c>
      <c r="AD6877">
        <v>25</v>
      </c>
      <c r="AE6877">
        <v>-2</v>
      </c>
      <c r="AF6877">
        <v>5</v>
      </c>
      <c r="AG6877">
        <v>4.3</v>
      </c>
      <c r="AH6877">
        <v>360</v>
      </c>
    </row>
    <row r="6878" spans="1:34" hidden="1" x14ac:dyDescent="0.25">
      <c r="A6878" t="s">
        <v>26168</v>
      </c>
      <c r="B6878" t="s">
        <v>26169</v>
      </c>
      <c r="C6878" s="1" t="str">
        <f t="shared" si="1112"/>
        <v>21:0628</v>
      </c>
      <c r="D6878" s="1" t="str">
        <f t="shared" si="1113"/>
        <v>21:0196</v>
      </c>
      <c r="E6878" t="s">
        <v>26170</v>
      </c>
      <c r="F6878" t="s">
        <v>26171</v>
      </c>
      <c r="H6878">
        <v>63.381016700000004</v>
      </c>
      <c r="I6878">
        <v>-138.4204967</v>
      </c>
      <c r="J6878" s="1" t="str">
        <f t="shared" si="1114"/>
        <v>NGR bulk stream sediment</v>
      </c>
      <c r="K6878" s="1" t="str">
        <f t="shared" si="1115"/>
        <v>&lt;177 micron (NGR)</v>
      </c>
      <c r="L6878">
        <v>41</v>
      </c>
      <c r="M6878" t="s">
        <v>66</v>
      </c>
      <c r="N6878">
        <v>793</v>
      </c>
      <c r="O6878">
        <v>71</v>
      </c>
      <c r="P6878">
        <v>16</v>
      </c>
      <c r="Q6878">
        <v>9</v>
      </c>
      <c r="R6878">
        <v>17</v>
      </c>
      <c r="S6878">
        <v>7</v>
      </c>
      <c r="T6878">
        <v>0.2</v>
      </c>
      <c r="U6878">
        <v>220</v>
      </c>
      <c r="V6878">
        <v>1.8</v>
      </c>
      <c r="W6878">
        <v>0.2</v>
      </c>
      <c r="X6878">
        <v>4</v>
      </c>
      <c r="Y6878">
        <v>-2</v>
      </c>
      <c r="Z6878">
        <v>23</v>
      </c>
      <c r="AA6878">
        <v>0.5</v>
      </c>
      <c r="AB6878">
        <v>2</v>
      </c>
      <c r="AC6878">
        <v>1110</v>
      </c>
      <c r="AD6878">
        <v>25</v>
      </c>
      <c r="AE6878">
        <v>2</v>
      </c>
      <c r="AF6878">
        <v>4.4000000000000004</v>
      </c>
      <c r="AG6878">
        <v>7.9</v>
      </c>
      <c r="AH6878">
        <v>420</v>
      </c>
    </row>
    <row r="6879" spans="1:34" hidden="1" x14ac:dyDescent="0.25">
      <c r="A6879" t="s">
        <v>26172</v>
      </c>
      <c r="B6879" t="s">
        <v>26173</v>
      </c>
      <c r="C6879" s="1" t="str">
        <f t="shared" si="1112"/>
        <v>21:0628</v>
      </c>
      <c r="D6879" s="1" t="str">
        <f t="shared" si="1113"/>
        <v>21:0196</v>
      </c>
      <c r="E6879" t="s">
        <v>26174</v>
      </c>
      <c r="F6879" t="s">
        <v>26175</v>
      </c>
      <c r="H6879">
        <v>63.374311400000003</v>
      </c>
      <c r="I6879">
        <v>-138.37381139999999</v>
      </c>
      <c r="J6879" s="1" t="str">
        <f t="shared" si="1114"/>
        <v>NGR bulk stream sediment</v>
      </c>
      <c r="K6879" s="1" t="str">
        <f t="shared" si="1115"/>
        <v>&lt;177 micron (NGR)</v>
      </c>
      <c r="L6879">
        <v>41</v>
      </c>
      <c r="M6879" t="s">
        <v>76</v>
      </c>
      <c r="N6879">
        <v>794</v>
      </c>
      <c r="O6879">
        <v>75</v>
      </c>
      <c r="P6879">
        <v>18</v>
      </c>
      <c r="Q6879">
        <v>10</v>
      </c>
      <c r="R6879">
        <v>17</v>
      </c>
      <c r="S6879">
        <v>8</v>
      </c>
      <c r="T6879">
        <v>-0.2</v>
      </c>
      <c r="U6879">
        <v>260</v>
      </c>
      <c r="V6879">
        <v>2.2000000000000002</v>
      </c>
      <c r="W6879">
        <v>0.3</v>
      </c>
      <c r="X6879">
        <v>7</v>
      </c>
      <c r="Y6879">
        <v>-2</v>
      </c>
      <c r="Z6879">
        <v>26</v>
      </c>
      <c r="AA6879">
        <v>0.5</v>
      </c>
      <c r="AB6879">
        <v>-1</v>
      </c>
      <c r="AC6879">
        <v>1160</v>
      </c>
      <c r="AD6879">
        <v>70</v>
      </c>
      <c r="AE6879">
        <v>-2</v>
      </c>
      <c r="AF6879">
        <v>8.1999999999999993</v>
      </c>
      <c r="AG6879">
        <v>6.9</v>
      </c>
      <c r="AH6879">
        <v>325</v>
      </c>
    </row>
    <row r="6880" spans="1:34" hidden="1" x14ac:dyDescent="0.25">
      <c r="A6880" t="s">
        <v>26176</v>
      </c>
      <c r="B6880" t="s">
        <v>26177</v>
      </c>
      <c r="C6880" s="1" t="str">
        <f t="shared" si="1112"/>
        <v>21:0628</v>
      </c>
      <c r="D6880" s="1" t="str">
        <f t="shared" si="1113"/>
        <v>21:0196</v>
      </c>
      <c r="E6880" t="s">
        <v>26154</v>
      </c>
      <c r="F6880" t="s">
        <v>26178</v>
      </c>
      <c r="H6880">
        <v>63.3546081</v>
      </c>
      <c r="I6880">
        <v>-138.32349450000001</v>
      </c>
      <c r="J6880" s="1" t="str">
        <f t="shared" si="1114"/>
        <v>NGR bulk stream sediment</v>
      </c>
      <c r="K6880" s="1" t="str">
        <f t="shared" si="1115"/>
        <v>&lt;177 micron (NGR)</v>
      </c>
      <c r="L6880">
        <v>41</v>
      </c>
      <c r="M6880" t="s">
        <v>47</v>
      </c>
      <c r="N6880">
        <v>795</v>
      </c>
      <c r="O6880">
        <v>54</v>
      </c>
      <c r="P6880">
        <v>11</v>
      </c>
      <c r="Q6880">
        <v>9</v>
      </c>
      <c r="R6880">
        <v>12</v>
      </c>
      <c r="S6880">
        <v>5</v>
      </c>
      <c r="T6880">
        <v>-0.2</v>
      </c>
      <c r="U6880">
        <v>180</v>
      </c>
      <c r="V6880">
        <v>1.5</v>
      </c>
      <c r="W6880">
        <v>0.2</v>
      </c>
      <c r="X6880">
        <v>3</v>
      </c>
      <c r="Y6880">
        <v>-2</v>
      </c>
      <c r="Z6880">
        <v>18</v>
      </c>
      <c r="AA6880">
        <v>0.3</v>
      </c>
      <c r="AB6880">
        <v>2</v>
      </c>
      <c r="AC6880">
        <v>1150</v>
      </c>
      <c r="AD6880">
        <v>25</v>
      </c>
      <c r="AE6880">
        <v>-2</v>
      </c>
      <c r="AF6880">
        <v>3.4</v>
      </c>
      <c r="AG6880">
        <v>6.6</v>
      </c>
      <c r="AH6880">
        <v>335</v>
      </c>
    </row>
    <row r="6881" spans="1:34" hidden="1" x14ac:dyDescent="0.25">
      <c r="A6881" t="s">
        <v>26179</v>
      </c>
      <c r="B6881" t="s">
        <v>26180</v>
      </c>
      <c r="C6881" s="1" t="str">
        <f t="shared" si="1112"/>
        <v>21:0628</v>
      </c>
      <c r="D6881" s="1" t="str">
        <f t="shared" si="1113"/>
        <v>21:0196</v>
      </c>
      <c r="E6881" t="s">
        <v>26154</v>
      </c>
      <c r="F6881" t="s">
        <v>26181</v>
      </c>
      <c r="H6881">
        <v>63.3546081</v>
      </c>
      <c r="I6881">
        <v>-138.32349450000001</v>
      </c>
      <c r="J6881" s="1" t="str">
        <f t="shared" si="1114"/>
        <v>NGR bulk stream sediment</v>
      </c>
      <c r="K6881" s="1" t="str">
        <f t="shared" si="1115"/>
        <v>&lt;177 micron (NGR)</v>
      </c>
      <c r="L6881">
        <v>41</v>
      </c>
      <c r="M6881" t="s">
        <v>51</v>
      </c>
      <c r="N6881">
        <v>796</v>
      </c>
      <c r="O6881">
        <v>46</v>
      </c>
      <c r="P6881">
        <v>8</v>
      </c>
      <c r="Q6881">
        <v>6</v>
      </c>
      <c r="R6881">
        <v>10</v>
      </c>
      <c r="S6881">
        <v>6</v>
      </c>
      <c r="T6881">
        <v>-0.2</v>
      </c>
      <c r="U6881">
        <v>140</v>
      </c>
      <c r="V6881">
        <v>1.36</v>
      </c>
      <c r="W6881">
        <v>-0.2</v>
      </c>
      <c r="X6881">
        <v>2</v>
      </c>
      <c r="Y6881">
        <v>-2</v>
      </c>
      <c r="Z6881">
        <v>17</v>
      </c>
      <c r="AA6881">
        <v>0.2</v>
      </c>
      <c r="AB6881">
        <v>2</v>
      </c>
      <c r="AC6881">
        <v>1190</v>
      </c>
      <c r="AD6881">
        <v>25</v>
      </c>
      <c r="AE6881">
        <v>2</v>
      </c>
      <c r="AF6881">
        <v>2</v>
      </c>
      <c r="AG6881">
        <v>4.9000000000000004</v>
      </c>
      <c r="AH6881">
        <v>375</v>
      </c>
    </row>
    <row r="6882" spans="1:34" hidden="1" x14ac:dyDescent="0.25">
      <c r="A6882" t="s">
        <v>26182</v>
      </c>
      <c r="B6882" t="s">
        <v>26183</v>
      </c>
      <c r="C6882" s="1" t="str">
        <f t="shared" si="1112"/>
        <v>21:0628</v>
      </c>
      <c r="D6882" s="1" t="str">
        <f t="shared" si="1113"/>
        <v>21:0196</v>
      </c>
      <c r="E6882" t="s">
        <v>26184</v>
      </c>
      <c r="F6882" t="s">
        <v>26185</v>
      </c>
      <c r="H6882">
        <v>63.347702200000001</v>
      </c>
      <c r="I6882">
        <v>-138.3230169</v>
      </c>
      <c r="J6882" s="1" t="str">
        <f t="shared" si="1114"/>
        <v>NGR bulk stream sediment</v>
      </c>
      <c r="K6882" s="1" t="str">
        <f t="shared" si="1115"/>
        <v>&lt;177 micron (NGR)</v>
      </c>
      <c r="L6882">
        <v>41</v>
      </c>
      <c r="M6882" t="s">
        <v>81</v>
      </c>
      <c r="N6882">
        <v>797</v>
      </c>
      <c r="O6882">
        <v>57</v>
      </c>
      <c r="P6882">
        <v>13</v>
      </c>
      <c r="Q6882">
        <v>7</v>
      </c>
      <c r="R6882">
        <v>13</v>
      </c>
      <c r="S6882">
        <v>6</v>
      </c>
      <c r="T6882">
        <v>-0.2</v>
      </c>
      <c r="U6882">
        <v>200</v>
      </c>
      <c r="V6882">
        <v>1.6</v>
      </c>
      <c r="W6882">
        <v>0.3</v>
      </c>
      <c r="X6882">
        <v>3</v>
      </c>
      <c r="Y6882">
        <v>-2</v>
      </c>
      <c r="Z6882">
        <v>17</v>
      </c>
      <c r="AA6882">
        <v>0.4</v>
      </c>
      <c r="AB6882">
        <v>-1</v>
      </c>
      <c r="AC6882">
        <v>898</v>
      </c>
      <c r="AD6882">
        <v>25</v>
      </c>
      <c r="AE6882">
        <v>-2</v>
      </c>
      <c r="AF6882">
        <v>3.2</v>
      </c>
      <c r="AG6882">
        <v>3.6</v>
      </c>
      <c r="AH6882">
        <v>315</v>
      </c>
    </row>
    <row r="6883" spans="1:34" hidden="1" x14ac:dyDescent="0.25">
      <c r="A6883" t="s">
        <v>26186</v>
      </c>
      <c r="B6883" t="s">
        <v>26187</v>
      </c>
      <c r="C6883" s="1" t="str">
        <f t="shared" si="1112"/>
        <v>21:0628</v>
      </c>
      <c r="D6883" s="1" t="str">
        <f t="shared" si="1113"/>
        <v>21:0196</v>
      </c>
      <c r="E6883" t="s">
        <v>26188</v>
      </c>
      <c r="F6883" t="s">
        <v>26189</v>
      </c>
      <c r="H6883">
        <v>63.324087900000002</v>
      </c>
      <c r="I6883">
        <v>-138.24537849999999</v>
      </c>
      <c r="J6883" s="1" t="str">
        <f t="shared" si="1114"/>
        <v>NGR bulk stream sediment</v>
      </c>
      <c r="K6883" s="1" t="str">
        <f t="shared" si="1115"/>
        <v>&lt;177 micron (NGR)</v>
      </c>
      <c r="L6883">
        <v>41</v>
      </c>
      <c r="M6883" t="s">
        <v>86</v>
      </c>
      <c r="N6883">
        <v>798</v>
      </c>
      <c r="O6883">
        <v>65</v>
      </c>
      <c r="P6883">
        <v>15</v>
      </c>
      <c r="Q6883">
        <v>8</v>
      </c>
      <c r="R6883">
        <v>12</v>
      </c>
      <c r="S6883">
        <v>17</v>
      </c>
      <c r="T6883">
        <v>-0.2</v>
      </c>
      <c r="U6883">
        <v>2500</v>
      </c>
      <c r="V6883">
        <v>1.6</v>
      </c>
      <c r="W6883">
        <v>0.7</v>
      </c>
      <c r="X6883">
        <v>3</v>
      </c>
      <c r="Y6883">
        <v>-2</v>
      </c>
      <c r="Z6883">
        <v>18</v>
      </c>
      <c r="AA6883">
        <v>0.2</v>
      </c>
      <c r="AB6883">
        <v>-1</v>
      </c>
      <c r="AC6883">
        <v>1500</v>
      </c>
      <c r="AD6883">
        <v>35</v>
      </c>
      <c r="AE6883">
        <v>2</v>
      </c>
      <c r="AF6883">
        <v>10.4</v>
      </c>
      <c r="AG6883">
        <v>7.6</v>
      </c>
      <c r="AH6883">
        <v>290</v>
      </c>
    </row>
    <row r="6884" spans="1:34" hidden="1" x14ac:dyDescent="0.25">
      <c r="A6884" t="s">
        <v>26190</v>
      </c>
      <c r="B6884" t="s">
        <v>26191</v>
      </c>
      <c r="C6884" s="1" t="str">
        <f t="shared" si="1112"/>
        <v>21:0628</v>
      </c>
      <c r="D6884" s="1" t="str">
        <f t="shared" si="1113"/>
        <v>21:0196</v>
      </c>
      <c r="E6884" t="s">
        <v>26192</v>
      </c>
      <c r="F6884" t="s">
        <v>26193</v>
      </c>
      <c r="H6884">
        <v>63.3385465</v>
      </c>
      <c r="I6884">
        <v>-138.22912400000001</v>
      </c>
      <c r="J6884" s="1" t="str">
        <f t="shared" si="1114"/>
        <v>NGR bulk stream sediment</v>
      </c>
      <c r="K6884" s="1" t="str">
        <f t="shared" si="1115"/>
        <v>&lt;177 micron (NGR)</v>
      </c>
      <c r="L6884">
        <v>41</v>
      </c>
      <c r="M6884" t="s">
        <v>91</v>
      </c>
      <c r="N6884">
        <v>799</v>
      </c>
      <c r="O6884">
        <v>46</v>
      </c>
      <c r="P6884">
        <v>10</v>
      </c>
      <c r="Q6884">
        <v>6</v>
      </c>
      <c r="R6884">
        <v>11</v>
      </c>
      <c r="S6884">
        <v>5</v>
      </c>
      <c r="T6884">
        <v>0.3</v>
      </c>
      <c r="U6884">
        <v>210</v>
      </c>
      <c r="V6884">
        <v>1.32</v>
      </c>
      <c r="W6884">
        <v>-0.2</v>
      </c>
      <c r="X6884">
        <v>3</v>
      </c>
      <c r="Y6884">
        <v>-2</v>
      </c>
      <c r="Z6884">
        <v>11</v>
      </c>
      <c r="AA6884">
        <v>0.2</v>
      </c>
      <c r="AB6884">
        <v>4</v>
      </c>
      <c r="AC6884">
        <v>1310</v>
      </c>
      <c r="AD6884">
        <v>20</v>
      </c>
      <c r="AE6884">
        <v>2</v>
      </c>
      <c r="AF6884">
        <v>2.4</v>
      </c>
      <c r="AG6884">
        <v>3.4</v>
      </c>
      <c r="AH6884">
        <v>340</v>
      </c>
    </row>
    <row r="6885" spans="1:34" hidden="1" x14ac:dyDescent="0.25">
      <c r="A6885" t="s">
        <v>26194</v>
      </c>
      <c r="B6885" t="s">
        <v>26195</v>
      </c>
      <c r="C6885" s="1" t="str">
        <f t="shared" si="1112"/>
        <v>21:0628</v>
      </c>
      <c r="D6885" s="1" t="str">
        <f t="shared" si="1113"/>
        <v>21:0196</v>
      </c>
      <c r="E6885" t="s">
        <v>26196</v>
      </c>
      <c r="F6885" t="s">
        <v>26197</v>
      </c>
      <c r="H6885">
        <v>63.373072700000002</v>
      </c>
      <c r="I6885">
        <v>-138.00397290000001</v>
      </c>
      <c r="J6885" s="1" t="str">
        <f t="shared" si="1114"/>
        <v>NGR bulk stream sediment</v>
      </c>
      <c r="K6885" s="1" t="str">
        <f t="shared" si="1115"/>
        <v>&lt;177 micron (NGR)</v>
      </c>
      <c r="L6885">
        <v>41</v>
      </c>
      <c r="M6885" t="s">
        <v>96</v>
      </c>
      <c r="N6885">
        <v>800</v>
      </c>
      <c r="O6885">
        <v>40</v>
      </c>
      <c r="P6885">
        <v>8</v>
      </c>
      <c r="Q6885">
        <v>5</v>
      </c>
      <c r="R6885">
        <v>10</v>
      </c>
      <c r="S6885">
        <v>5</v>
      </c>
      <c r="T6885">
        <v>-0.2</v>
      </c>
      <c r="U6885">
        <v>230</v>
      </c>
      <c r="V6885">
        <v>1.5</v>
      </c>
      <c r="W6885">
        <v>-0.2</v>
      </c>
      <c r="X6885">
        <v>2</v>
      </c>
      <c r="Y6885">
        <v>-2</v>
      </c>
      <c r="Z6885">
        <v>19</v>
      </c>
      <c r="AA6885">
        <v>-0.2</v>
      </c>
      <c r="AB6885">
        <v>3</v>
      </c>
      <c r="AC6885">
        <v>1290</v>
      </c>
      <c r="AD6885">
        <v>20</v>
      </c>
      <c r="AE6885">
        <v>-2</v>
      </c>
      <c r="AF6885">
        <v>3</v>
      </c>
      <c r="AG6885">
        <v>6.2</v>
      </c>
      <c r="AH6885">
        <v>410</v>
      </c>
    </row>
    <row r="6886" spans="1:34" hidden="1" x14ac:dyDescent="0.25">
      <c r="A6886" t="s">
        <v>26198</v>
      </c>
      <c r="B6886" t="s">
        <v>26199</v>
      </c>
      <c r="C6886" s="1" t="str">
        <f t="shared" si="1112"/>
        <v>21:0628</v>
      </c>
      <c r="D6886" s="1" t="str">
        <f t="shared" si="1113"/>
        <v>21:0196</v>
      </c>
      <c r="E6886" t="s">
        <v>26200</v>
      </c>
      <c r="F6886" t="s">
        <v>26201</v>
      </c>
      <c r="H6886">
        <v>63.317564599999997</v>
      </c>
      <c r="I6886">
        <v>-138.07871610000001</v>
      </c>
      <c r="J6886" s="1" t="str">
        <f t="shared" si="1114"/>
        <v>NGR bulk stream sediment</v>
      </c>
      <c r="K6886" s="1" t="str">
        <f t="shared" si="1115"/>
        <v>&lt;177 micron (NGR)</v>
      </c>
      <c r="L6886">
        <v>41</v>
      </c>
      <c r="M6886" t="s">
        <v>101</v>
      </c>
      <c r="N6886">
        <v>801</v>
      </c>
      <c r="O6886">
        <v>48</v>
      </c>
      <c r="P6886">
        <v>9</v>
      </c>
      <c r="Q6886">
        <v>5</v>
      </c>
      <c r="R6886">
        <v>13</v>
      </c>
      <c r="S6886">
        <v>8</v>
      </c>
      <c r="T6886">
        <v>-0.2</v>
      </c>
      <c r="U6886">
        <v>225</v>
      </c>
      <c r="V6886">
        <v>1.52</v>
      </c>
      <c r="W6886">
        <v>-0.2</v>
      </c>
      <c r="X6886">
        <v>2</v>
      </c>
      <c r="Y6886">
        <v>-2</v>
      </c>
      <c r="Z6886">
        <v>21</v>
      </c>
      <c r="AA6886">
        <v>-0.2</v>
      </c>
      <c r="AB6886">
        <v>2</v>
      </c>
      <c r="AC6886">
        <v>1430</v>
      </c>
      <c r="AD6886">
        <v>25</v>
      </c>
      <c r="AE6886">
        <v>-2</v>
      </c>
      <c r="AF6886">
        <v>3.2</v>
      </c>
      <c r="AG6886">
        <v>6</v>
      </c>
      <c r="AH6886">
        <v>370</v>
      </c>
    </row>
    <row r="6887" spans="1:34" hidden="1" x14ac:dyDescent="0.25">
      <c r="A6887" t="s">
        <v>26202</v>
      </c>
      <c r="B6887" t="s">
        <v>26203</v>
      </c>
      <c r="C6887" s="1" t="str">
        <f t="shared" si="1112"/>
        <v>21:0628</v>
      </c>
      <c r="D6887" s="1" t="str">
        <f t="shared" si="1113"/>
        <v>21:0196</v>
      </c>
      <c r="E6887" t="s">
        <v>26204</v>
      </c>
      <c r="F6887" t="s">
        <v>26205</v>
      </c>
      <c r="H6887">
        <v>63.212123900000002</v>
      </c>
      <c r="I6887">
        <v>-138.0434755</v>
      </c>
      <c r="J6887" s="1" t="str">
        <f t="shared" si="1114"/>
        <v>NGR bulk stream sediment</v>
      </c>
      <c r="K6887" s="1" t="str">
        <f t="shared" si="1115"/>
        <v>&lt;177 micron (NGR)</v>
      </c>
      <c r="L6887">
        <v>41</v>
      </c>
      <c r="M6887" t="s">
        <v>106</v>
      </c>
      <c r="N6887">
        <v>802</v>
      </c>
      <c r="O6887">
        <v>78</v>
      </c>
      <c r="P6887">
        <v>15</v>
      </c>
      <c r="Q6887">
        <v>8</v>
      </c>
      <c r="R6887">
        <v>22</v>
      </c>
      <c r="S6887">
        <v>10</v>
      </c>
      <c r="T6887">
        <v>-0.2</v>
      </c>
      <c r="U6887">
        <v>700</v>
      </c>
      <c r="V6887">
        <v>2.2999999999999998</v>
      </c>
      <c r="W6887">
        <v>0.6</v>
      </c>
      <c r="X6887">
        <v>3</v>
      </c>
      <c r="Y6887">
        <v>-2</v>
      </c>
      <c r="Z6887">
        <v>33</v>
      </c>
      <c r="AA6887">
        <v>-0.2</v>
      </c>
      <c r="AB6887">
        <v>2</v>
      </c>
      <c r="AC6887">
        <v>1040</v>
      </c>
      <c r="AD6887">
        <v>55</v>
      </c>
      <c r="AE6887">
        <v>2</v>
      </c>
      <c r="AF6887">
        <v>15.6</v>
      </c>
      <c r="AG6887">
        <v>4</v>
      </c>
      <c r="AH6887">
        <v>310</v>
      </c>
    </row>
    <row r="6888" spans="1:34" hidden="1" x14ac:dyDescent="0.25">
      <c r="A6888" t="s">
        <v>26206</v>
      </c>
      <c r="B6888" t="s">
        <v>26207</v>
      </c>
      <c r="C6888" s="1" t="str">
        <f t="shared" si="1112"/>
        <v>21:0628</v>
      </c>
      <c r="D6888" s="1" t="str">
        <f t="shared" si="1113"/>
        <v>21:0196</v>
      </c>
      <c r="E6888" t="s">
        <v>26208</v>
      </c>
      <c r="F6888" t="s">
        <v>26209</v>
      </c>
      <c r="H6888">
        <v>63.207223399999997</v>
      </c>
      <c r="I6888">
        <v>-138.12150109999999</v>
      </c>
      <c r="J6888" s="1" t="str">
        <f t="shared" si="1114"/>
        <v>NGR bulk stream sediment</v>
      </c>
      <c r="K6888" s="1" t="str">
        <f t="shared" si="1115"/>
        <v>&lt;177 micron (NGR)</v>
      </c>
      <c r="L6888">
        <v>41</v>
      </c>
      <c r="M6888" t="s">
        <v>111</v>
      </c>
      <c r="N6888">
        <v>803</v>
      </c>
      <c r="O6888">
        <v>74</v>
      </c>
      <c r="P6888">
        <v>21</v>
      </c>
      <c r="Q6888">
        <v>9</v>
      </c>
      <c r="R6888">
        <v>19</v>
      </c>
      <c r="S6888">
        <v>12</v>
      </c>
      <c r="T6888">
        <v>-0.2</v>
      </c>
      <c r="U6888">
        <v>1300</v>
      </c>
      <c r="V6888">
        <v>3.5</v>
      </c>
      <c r="W6888">
        <v>-0.2</v>
      </c>
      <c r="X6888">
        <v>4</v>
      </c>
      <c r="Y6888">
        <v>-2</v>
      </c>
      <c r="Z6888">
        <v>49</v>
      </c>
      <c r="AA6888">
        <v>-0.2</v>
      </c>
      <c r="AB6888">
        <v>4</v>
      </c>
      <c r="AC6888">
        <v>933</v>
      </c>
      <c r="AD6888">
        <v>60</v>
      </c>
      <c r="AE6888">
        <v>-2</v>
      </c>
      <c r="AF6888">
        <v>16.8</v>
      </c>
      <c r="AG6888">
        <v>8.4</v>
      </c>
      <c r="AH6888">
        <v>400</v>
      </c>
    </row>
    <row r="6889" spans="1:34" hidden="1" x14ac:dyDescent="0.25">
      <c r="A6889" t="s">
        <v>26210</v>
      </c>
      <c r="B6889" t="s">
        <v>26211</v>
      </c>
      <c r="C6889" s="1" t="str">
        <f t="shared" si="1112"/>
        <v>21:0628</v>
      </c>
      <c r="D6889" s="1" t="str">
        <f t="shared" si="1113"/>
        <v>21:0196</v>
      </c>
      <c r="E6889" t="s">
        <v>26212</v>
      </c>
      <c r="F6889" t="s">
        <v>26213</v>
      </c>
      <c r="H6889">
        <v>63.205364699999997</v>
      </c>
      <c r="I6889">
        <v>-138.1348577</v>
      </c>
      <c r="J6889" s="1" t="str">
        <f t="shared" si="1114"/>
        <v>NGR bulk stream sediment</v>
      </c>
      <c r="K6889" s="1" t="str">
        <f t="shared" si="1115"/>
        <v>&lt;177 micron (NGR)</v>
      </c>
      <c r="L6889">
        <v>41</v>
      </c>
      <c r="M6889" t="s">
        <v>116</v>
      </c>
      <c r="N6889">
        <v>804</v>
      </c>
      <c r="O6889">
        <v>62</v>
      </c>
      <c r="P6889">
        <v>17</v>
      </c>
      <c r="Q6889">
        <v>5</v>
      </c>
      <c r="R6889">
        <v>23</v>
      </c>
      <c r="S6889">
        <v>10</v>
      </c>
      <c r="T6889">
        <v>-0.2</v>
      </c>
      <c r="U6889">
        <v>310</v>
      </c>
      <c r="V6889">
        <v>2.6</v>
      </c>
      <c r="W6889">
        <v>-0.2</v>
      </c>
      <c r="X6889">
        <v>3</v>
      </c>
      <c r="Y6889">
        <v>-2</v>
      </c>
      <c r="Z6889">
        <v>42</v>
      </c>
      <c r="AA6889">
        <v>-0.2</v>
      </c>
      <c r="AB6889">
        <v>1</v>
      </c>
      <c r="AC6889">
        <v>912</v>
      </c>
      <c r="AD6889">
        <v>30</v>
      </c>
      <c r="AE6889">
        <v>-2</v>
      </c>
      <c r="AF6889">
        <v>6.4</v>
      </c>
      <c r="AG6889">
        <v>6.7</v>
      </c>
      <c r="AH6889">
        <v>230</v>
      </c>
    </row>
    <row r="6890" spans="1:34" hidden="1" x14ac:dyDescent="0.25">
      <c r="A6890" t="s">
        <v>26214</v>
      </c>
      <c r="B6890" t="s">
        <v>26215</v>
      </c>
      <c r="C6890" s="1" t="str">
        <f t="shared" si="1112"/>
        <v>21:0628</v>
      </c>
      <c r="D6890" s="1" t="str">
        <f t="shared" si="1113"/>
        <v>21:0196</v>
      </c>
      <c r="E6890" t="s">
        <v>26216</v>
      </c>
      <c r="F6890" t="s">
        <v>26217</v>
      </c>
      <c r="H6890">
        <v>63.199520900000003</v>
      </c>
      <c r="I6890">
        <v>-138.25836899999999</v>
      </c>
      <c r="J6890" s="1" t="str">
        <f t="shared" si="1114"/>
        <v>NGR bulk stream sediment</v>
      </c>
      <c r="K6890" s="1" t="str">
        <f t="shared" si="1115"/>
        <v>&lt;177 micron (NGR)</v>
      </c>
      <c r="L6890">
        <v>41</v>
      </c>
      <c r="M6890" t="s">
        <v>121</v>
      </c>
      <c r="N6890">
        <v>805</v>
      </c>
      <c r="O6890">
        <v>59</v>
      </c>
      <c r="P6890">
        <v>16</v>
      </c>
      <c r="Q6890">
        <v>6</v>
      </c>
      <c r="R6890">
        <v>20</v>
      </c>
      <c r="S6890">
        <v>7</v>
      </c>
      <c r="T6890">
        <v>-0.2</v>
      </c>
      <c r="U6890">
        <v>240</v>
      </c>
      <c r="V6890">
        <v>2.2999999999999998</v>
      </c>
      <c r="W6890">
        <v>-0.2</v>
      </c>
      <c r="X6890">
        <v>3</v>
      </c>
      <c r="Y6890">
        <v>-2</v>
      </c>
      <c r="Z6890">
        <v>35</v>
      </c>
      <c r="AA6890">
        <v>-0.2</v>
      </c>
      <c r="AB6890">
        <v>-1</v>
      </c>
      <c r="AC6890">
        <v>1010</v>
      </c>
      <c r="AD6890">
        <v>30</v>
      </c>
      <c r="AE6890">
        <v>2</v>
      </c>
      <c r="AF6890">
        <v>5.4</v>
      </c>
      <c r="AG6890">
        <v>4.3</v>
      </c>
      <c r="AH6890">
        <v>250</v>
      </c>
    </row>
    <row r="6891" spans="1:34" hidden="1" x14ac:dyDescent="0.25">
      <c r="A6891" t="s">
        <v>26218</v>
      </c>
      <c r="B6891" t="s">
        <v>26219</v>
      </c>
      <c r="C6891" s="1" t="str">
        <f t="shared" si="1112"/>
        <v>21:0628</v>
      </c>
      <c r="D6891" s="1" t="str">
        <f t="shared" si="1113"/>
        <v>21:0196</v>
      </c>
      <c r="E6891" t="s">
        <v>26220</v>
      </c>
      <c r="F6891" t="s">
        <v>26221</v>
      </c>
      <c r="H6891">
        <v>63.184919100000002</v>
      </c>
      <c r="I6891">
        <v>-138.258916</v>
      </c>
      <c r="J6891" s="1" t="str">
        <f t="shared" si="1114"/>
        <v>NGR bulk stream sediment</v>
      </c>
      <c r="K6891" s="1" t="str">
        <f t="shared" si="1115"/>
        <v>&lt;177 micron (NGR)</v>
      </c>
      <c r="L6891">
        <v>41</v>
      </c>
      <c r="M6891" t="s">
        <v>126</v>
      </c>
      <c r="N6891">
        <v>806</v>
      </c>
      <c r="O6891">
        <v>52</v>
      </c>
      <c r="P6891">
        <v>17</v>
      </c>
      <c r="Q6891">
        <v>4</v>
      </c>
      <c r="R6891">
        <v>21</v>
      </c>
      <c r="S6891">
        <v>7</v>
      </c>
      <c r="T6891">
        <v>-0.2</v>
      </c>
      <c r="U6891">
        <v>250</v>
      </c>
      <c r="V6891">
        <v>1.76</v>
      </c>
      <c r="W6891">
        <v>0.2</v>
      </c>
      <c r="X6891">
        <v>3</v>
      </c>
      <c r="Y6891">
        <v>-2</v>
      </c>
      <c r="Z6891">
        <v>23</v>
      </c>
      <c r="AA6891">
        <v>0.2</v>
      </c>
      <c r="AB6891">
        <v>1</v>
      </c>
      <c r="AC6891">
        <v>942</v>
      </c>
      <c r="AD6891">
        <v>35</v>
      </c>
      <c r="AE6891">
        <v>-2</v>
      </c>
      <c r="AF6891">
        <v>2.6</v>
      </c>
      <c r="AG6891">
        <v>2</v>
      </c>
      <c r="AH6891">
        <v>120</v>
      </c>
    </row>
    <row r="6892" spans="1:34" hidden="1" x14ac:dyDescent="0.25">
      <c r="A6892" t="s">
        <v>26222</v>
      </c>
      <c r="B6892" t="s">
        <v>26223</v>
      </c>
      <c r="C6892" s="1" t="str">
        <f t="shared" si="1112"/>
        <v>21:0628</v>
      </c>
      <c r="D6892" s="1" t="str">
        <f t="shared" si="1113"/>
        <v>21:0196</v>
      </c>
      <c r="E6892" t="s">
        <v>26224</v>
      </c>
      <c r="F6892" t="s">
        <v>26225</v>
      </c>
      <c r="H6892">
        <v>63.175248000000003</v>
      </c>
      <c r="I6892">
        <v>-138.22433430000001</v>
      </c>
      <c r="J6892" s="1" t="str">
        <f t="shared" si="1114"/>
        <v>NGR bulk stream sediment</v>
      </c>
      <c r="K6892" s="1" t="str">
        <f t="shared" si="1115"/>
        <v>&lt;177 micron (NGR)</v>
      </c>
      <c r="L6892">
        <v>41</v>
      </c>
      <c r="M6892" t="s">
        <v>131</v>
      </c>
      <c r="N6892">
        <v>807</v>
      </c>
      <c r="O6892">
        <v>76</v>
      </c>
      <c r="P6892">
        <v>20</v>
      </c>
      <c r="Q6892">
        <v>10</v>
      </c>
      <c r="R6892">
        <v>20</v>
      </c>
      <c r="S6892">
        <v>12</v>
      </c>
      <c r="T6892">
        <v>-0.2</v>
      </c>
      <c r="U6892">
        <v>410</v>
      </c>
      <c r="V6892">
        <v>3.2</v>
      </c>
      <c r="W6892">
        <v>-0.2</v>
      </c>
      <c r="X6892">
        <v>2</v>
      </c>
      <c r="Y6892">
        <v>-2</v>
      </c>
      <c r="Z6892">
        <v>43</v>
      </c>
      <c r="AA6892">
        <v>-0.2</v>
      </c>
      <c r="AB6892">
        <v>2</v>
      </c>
      <c r="AC6892">
        <v>840</v>
      </c>
      <c r="AD6892">
        <v>30</v>
      </c>
      <c r="AE6892">
        <v>2</v>
      </c>
      <c r="AF6892">
        <v>6.8</v>
      </c>
      <c r="AG6892">
        <v>8.6999999999999993</v>
      </c>
      <c r="AH6892">
        <v>160</v>
      </c>
    </row>
    <row r="6893" spans="1:34" hidden="1" x14ac:dyDescent="0.25">
      <c r="A6893" t="s">
        <v>26226</v>
      </c>
      <c r="B6893" t="s">
        <v>26227</v>
      </c>
      <c r="C6893" s="1" t="str">
        <f t="shared" si="1112"/>
        <v>21:0628</v>
      </c>
      <c r="D6893" s="1" t="str">
        <f>HYPERLINK("http://geochem.nrcan.gc.ca/cdogs/content/svy/svy_e.htm", "")</f>
        <v/>
      </c>
      <c r="G6893" s="1" t="str">
        <f>HYPERLINK("http://geochem.nrcan.gc.ca/cdogs/content/cr_/cr_00078_e.htm", "78")</f>
        <v>78</v>
      </c>
      <c r="J6893" t="s">
        <v>69</v>
      </c>
      <c r="K6893" t="s">
        <v>70</v>
      </c>
      <c r="L6893">
        <v>41</v>
      </c>
      <c r="M6893" t="s">
        <v>71</v>
      </c>
      <c r="N6893">
        <v>808</v>
      </c>
      <c r="O6893">
        <v>85</v>
      </c>
      <c r="P6893">
        <v>35</v>
      </c>
      <c r="Q6893">
        <v>18</v>
      </c>
      <c r="R6893">
        <v>230</v>
      </c>
      <c r="S6893">
        <v>22</v>
      </c>
      <c r="T6893">
        <v>0.3</v>
      </c>
      <c r="U6893">
        <v>460</v>
      </c>
      <c r="V6893">
        <v>2.85</v>
      </c>
      <c r="W6893">
        <v>0.4</v>
      </c>
      <c r="X6893">
        <v>11</v>
      </c>
      <c r="Y6893">
        <v>2</v>
      </c>
      <c r="Z6893">
        <v>47</v>
      </c>
      <c r="AA6893">
        <v>0.4</v>
      </c>
      <c r="AB6893">
        <v>5</v>
      </c>
      <c r="AC6893">
        <v>740</v>
      </c>
      <c r="AD6893">
        <v>20</v>
      </c>
      <c r="AE6893">
        <v>18</v>
      </c>
      <c r="AF6893">
        <v>3.2</v>
      </c>
      <c r="AG6893">
        <v>11.2</v>
      </c>
      <c r="AH6893">
        <v>550</v>
      </c>
    </row>
    <row r="6894" spans="1:34" hidden="1" x14ac:dyDescent="0.25">
      <c r="A6894" t="s">
        <v>26228</v>
      </c>
      <c r="B6894" t="s">
        <v>26229</v>
      </c>
      <c r="C6894" s="1" t="str">
        <f t="shared" si="1112"/>
        <v>21:0628</v>
      </c>
      <c r="D6894" s="1" t="str">
        <f t="shared" ref="D6894:D6904" si="1116">HYPERLINK("http://geochem.nrcan.gc.ca/cdogs/content/svy/svy210196_e.htm", "21:0196")</f>
        <v>21:0196</v>
      </c>
      <c r="E6894" t="s">
        <v>26230</v>
      </c>
      <c r="F6894" t="s">
        <v>26231</v>
      </c>
      <c r="H6894">
        <v>63.150547299999999</v>
      </c>
      <c r="I6894">
        <v>-138.44466890000001</v>
      </c>
      <c r="J6894" s="1" t="str">
        <f t="shared" ref="J6894:J6904" si="1117">HYPERLINK("http://geochem.nrcan.gc.ca/cdogs/content/kwd/kwd020030_e.htm", "NGR bulk stream sediment")</f>
        <v>NGR bulk stream sediment</v>
      </c>
      <c r="K6894" s="1" t="str">
        <f t="shared" ref="K6894:K6904" si="1118">HYPERLINK("http://geochem.nrcan.gc.ca/cdogs/content/kwd/kwd080006_e.htm", "&lt;177 micron (NGR)")</f>
        <v>&lt;177 micron (NGR)</v>
      </c>
      <c r="L6894">
        <v>42</v>
      </c>
      <c r="M6894" t="s">
        <v>38</v>
      </c>
      <c r="N6894">
        <v>809</v>
      </c>
      <c r="O6894">
        <v>75</v>
      </c>
      <c r="P6894">
        <v>32</v>
      </c>
      <c r="Q6894">
        <v>8</v>
      </c>
      <c r="R6894">
        <v>21</v>
      </c>
      <c r="S6894">
        <v>10</v>
      </c>
      <c r="T6894">
        <v>0.2</v>
      </c>
      <c r="U6894">
        <v>500</v>
      </c>
      <c r="V6894">
        <v>2.6</v>
      </c>
      <c r="W6894">
        <v>-0.2</v>
      </c>
      <c r="X6894">
        <v>4</v>
      </c>
      <c r="Y6894">
        <v>-2</v>
      </c>
      <c r="Z6894">
        <v>48</v>
      </c>
      <c r="AA6894">
        <v>0.3</v>
      </c>
      <c r="AB6894">
        <v>-1</v>
      </c>
      <c r="AC6894">
        <v>966</v>
      </c>
      <c r="AD6894">
        <v>45</v>
      </c>
      <c r="AE6894">
        <v>-2</v>
      </c>
      <c r="AF6894">
        <v>8.6</v>
      </c>
      <c r="AG6894">
        <v>2.2999999999999998</v>
      </c>
      <c r="AH6894">
        <v>360</v>
      </c>
    </row>
    <row r="6895" spans="1:34" hidden="1" x14ac:dyDescent="0.25">
      <c r="A6895" t="s">
        <v>26232</v>
      </c>
      <c r="B6895" t="s">
        <v>26233</v>
      </c>
      <c r="C6895" s="1" t="str">
        <f t="shared" si="1112"/>
        <v>21:0628</v>
      </c>
      <c r="D6895" s="1" t="str">
        <f t="shared" si="1116"/>
        <v>21:0196</v>
      </c>
      <c r="E6895" t="s">
        <v>26234</v>
      </c>
      <c r="F6895" t="s">
        <v>26235</v>
      </c>
      <c r="H6895">
        <v>63.1688744</v>
      </c>
      <c r="I6895">
        <v>-138.2443183</v>
      </c>
      <c r="J6895" s="1" t="str">
        <f t="shared" si="1117"/>
        <v>NGR bulk stream sediment</v>
      </c>
      <c r="K6895" s="1" t="str">
        <f t="shared" si="1118"/>
        <v>&lt;177 micron (NGR)</v>
      </c>
      <c r="L6895">
        <v>42</v>
      </c>
      <c r="M6895" t="s">
        <v>43</v>
      </c>
      <c r="N6895">
        <v>810</v>
      </c>
      <c r="O6895">
        <v>52</v>
      </c>
      <c r="P6895">
        <v>19</v>
      </c>
      <c r="Q6895">
        <v>2</v>
      </c>
      <c r="R6895">
        <v>30</v>
      </c>
      <c r="S6895">
        <v>9</v>
      </c>
      <c r="T6895">
        <v>-0.2</v>
      </c>
      <c r="U6895">
        <v>250</v>
      </c>
      <c r="V6895">
        <v>1.76</v>
      </c>
      <c r="W6895">
        <v>-0.2</v>
      </c>
      <c r="X6895">
        <v>2</v>
      </c>
      <c r="Y6895">
        <v>-2</v>
      </c>
      <c r="Z6895">
        <v>27</v>
      </c>
      <c r="AA6895">
        <v>-0.2</v>
      </c>
      <c r="AB6895">
        <v>-1</v>
      </c>
      <c r="AC6895">
        <v>904</v>
      </c>
      <c r="AD6895">
        <v>25</v>
      </c>
      <c r="AE6895">
        <v>-2</v>
      </c>
      <c r="AF6895">
        <v>4.8</v>
      </c>
      <c r="AG6895">
        <v>2.6</v>
      </c>
      <c r="AH6895">
        <v>350</v>
      </c>
    </row>
    <row r="6896" spans="1:34" hidden="1" x14ac:dyDescent="0.25">
      <c r="A6896" t="s">
        <v>26236</v>
      </c>
      <c r="B6896" t="s">
        <v>26237</v>
      </c>
      <c r="C6896" s="1" t="str">
        <f t="shared" si="1112"/>
        <v>21:0628</v>
      </c>
      <c r="D6896" s="1" t="str">
        <f t="shared" si="1116"/>
        <v>21:0196</v>
      </c>
      <c r="E6896" t="s">
        <v>26238</v>
      </c>
      <c r="F6896" t="s">
        <v>26239</v>
      </c>
      <c r="H6896">
        <v>63.181762800000001</v>
      </c>
      <c r="I6896">
        <v>-138.34041920000001</v>
      </c>
      <c r="J6896" s="1" t="str">
        <f t="shared" si="1117"/>
        <v>NGR bulk stream sediment</v>
      </c>
      <c r="K6896" s="1" t="str">
        <f t="shared" si="1118"/>
        <v>&lt;177 micron (NGR)</v>
      </c>
      <c r="L6896">
        <v>42</v>
      </c>
      <c r="M6896" t="s">
        <v>56</v>
      </c>
      <c r="N6896">
        <v>811</v>
      </c>
      <c r="O6896">
        <v>54</v>
      </c>
      <c r="P6896">
        <v>21</v>
      </c>
      <c r="Q6896">
        <v>5</v>
      </c>
      <c r="R6896">
        <v>33</v>
      </c>
      <c r="S6896">
        <v>8</v>
      </c>
      <c r="T6896">
        <v>0.2</v>
      </c>
      <c r="U6896">
        <v>310</v>
      </c>
      <c r="V6896">
        <v>1.9</v>
      </c>
      <c r="W6896">
        <v>-0.2</v>
      </c>
      <c r="X6896">
        <v>3</v>
      </c>
      <c r="Y6896">
        <v>-2</v>
      </c>
      <c r="Z6896">
        <v>22</v>
      </c>
      <c r="AA6896">
        <v>-0.2</v>
      </c>
      <c r="AB6896">
        <v>2</v>
      </c>
      <c r="AC6896">
        <v>1000</v>
      </c>
      <c r="AD6896">
        <v>20</v>
      </c>
      <c r="AE6896">
        <v>2</v>
      </c>
      <c r="AF6896">
        <v>3.2</v>
      </c>
      <c r="AG6896">
        <v>3.1</v>
      </c>
      <c r="AH6896">
        <v>370</v>
      </c>
    </row>
    <row r="6897" spans="1:34" hidden="1" x14ac:dyDescent="0.25">
      <c r="A6897" t="s">
        <v>26240</v>
      </c>
      <c r="B6897" t="s">
        <v>26241</v>
      </c>
      <c r="C6897" s="1" t="str">
        <f t="shared" si="1112"/>
        <v>21:0628</v>
      </c>
      <c r="D6897" s="1" t="str">
        <f t="shared" si="1116"/>
        <v>21:0196</v>
      </c>
      <c r="E6897" t="s">
        <v>26242</v>
      </c>
      <c r="F6897" t="s">
        <v>26243</v>
      </c>
      <c r="H6897">
        <v>63.173717400000001</v>
      </c>
      <c r="I6897">
        <v>-138.36071240000001</v>
      </c>
      <c r="J6897" s="1" t="str">
        <f t="shared" si="1117"/>
        <v>NGR bulk stream sediment</v>
      </c>
      <c r="K6897" s="1" t="str">
        <f t="shared" si="1118"/>
        <v>&lt;177 micron (NGR)</v>
      </c>
      <c r="L6897">
        <v>42</v>
      </c>
      <c r="M6897" t="s">
        <v>61</v>
      </c>
      <c r="N6897">
        <v>812</v>
      </c>
      <c r="O6897">
        <v>79</v>
      </c>
      <c r="P6897">
        <v>24</v>
      </c>
      <c r="Q6897">
        <v>3</v>
      </c>
      <c r="R6897">
        <v>19</v>
      </c>
      <c r="S6897">
        <v>12</v>
      </c>
      <c r="T6897">
        <v>-0.2</v>
      </c>
      <c r="U6897">
        <v>2400</v>
      </c>
      <c r="V6897">
        <v>2.6</v>
      </c>
      <c r="W6897">
        <v>0.6</v>
      </c>
      <c r="X6897">
        <v>3</v>
      </c>
      <c r="Y6897">
        <v>-2</v>
      </c>
      <c r="Z6897">
        <v>45</v>
      </c>
      <c r="AA6897">
        <v>-0.2</v>
      </c>
      <c r="AB6897">
        <v>4</v>
      </c>
      <c r="AC6897">
        <v>974</v>
      </c>
      <c r="AD6897">
        <v>60</v>
      </c>
      <c r="AE6897">
        <v>-2</v>
      </c>
      <c r="AF6897">
        <v>15.8</v>
      </c>
      <c r="AG6897">
        <v>3.1</v>
      </c>
      <c r="AH6897">
        <v>410</v>
      </c>
    </row>
    <row r="6898" spans="1:34" hidden="1" x14ac:dyDescent="0.25">
      <c r="A6898" t="s">
        <v>26244</v>
      </c>
      <c r="B6898" t="s">
        <v>26245</v>
      </c>
      <c r="C6898" s="1" t="str">
        <f t="shared" si="1112"/>
        <v>21:0628</v>
      </c>
      <c r="D6898" s="1" t="str">
        <f t="shared" si="1116"/>
        <v>21:0196</v>
      </c>
      <c r="E6898" t="s">
        <v>26246</v>
      </c>
      <c r="F6898" t="s">
        <v>26247</v>
      </c>
      <c r="H6898">
        <v>63.154431600000002</v>
      </c>
      <c r="I6898">
        <v>-138.37358829999999</v>
      </c>
      <c r="J6898" s="1" t="str">
        <f t="shared" si="1117"/>
        <v>NGR bulk stream sediment</v>
      </c>
      <c r="K6898" s="1" t="str">
        <f t="shared" si="1118"/>
        <v>&lt;177 micron (NGR)</v>
      </c>
      <c r="L6898">
        <v>42</v>
      </c>
      <c r="M6898" t="s">
        <v>66</v>
      </c>
      <c r="N6898">
        <v>813</v>
      </c>
      <c r="O6898">
        <v>75</v>
      </c>
      <c r="P6898">
        <v>22</v>
      </c>
      <c r="Q6898">
        <v>5</v>
      </c>
      <c r="R6898">
        <v>13</v>
      </c>
      <c r="S6898">
        <v>10</v>
      </c>
      <c r="T6898">
        <v>-0.2</v>
      </c>
      <c r="U6898">
        <v>700</v>
      </c>
      <c r="V6898">
        <v>3</v>
      </c>
      <c r="W6898">
        <v>-0.2</v>
      </c>
      <c r="X6898">
        <v>3</v>
      </c>
      <c r="Y6898">
        <v>-2</v>
      </c>
      <c r="Z6898">
        <v>47</v>
      </c>
      <c r="AA6898">
        <v>-0.2</v>
      </c>
      <c r="AB6898">
        <v>4</v>
      </c>
      <c r="AC6898">
        <v>886</v>
      </c>
      <c r="AD6898">
        <v>65</v>
      </c>
      <c r="AE6898">
        <v>-2</v>
      </c>
      <c r="AF6898">
        <v>15.6</v>
      </c>
      <c r="AG6898">
        <v>2.1</v>
      </c>
      <c r="AH6898">
        <v>450</v>
      </c>
    </row>
    <row r="6899" spans="1:34" hidden="1" x14ac:dyDescent="0.25">
      <c r="A6899" t="s">
        <v>26248</v>
      </c>
      <c r="B6899" t="s">
        <v>26249</v>
      </c>
      <c r="C6899" s="1" t="str">
        <f t="shared" si="1112"/>
        <v>21:0628</v>
      </c>
      <c r="D6899" s="1" t="str">
        <f t="shared" si="1116"/>
        <v>21:0196</v>
      </c>
      <c r="E6899" t="s">
        <v>26250</v>
      </c>
      <c r="F6899" t="s">
        <v>26251</v>
      </c>
      <c r="H6899">
        <v>63.143828999999997</v>
      </c>
      <c r="I6899">
        <v>-138.4094676</v>
      </c>
      <c r="J6899" s="1" t="str">
        <f t="shared" si="1117"/>
        <v>NGR bulk stream sediment</v>
      </c>
      <c r="K6899" s="1" t="str">
        <f t="shared" si="1118"/>
        <v>&lt;177 micron (NGR)</v>
      </c>
      <c r="L6899">
        <v>42</v>
      </c>
      <c r="M6899" t="s">
        <v>76</v>
      </c>
      <c r="N6899">
        <v>814</v>
      </c>
      <c r="O6899">
        <v>79</v>
      </c>
      <c r="P6899">
        <v>20</v>
      </c>
      <c r="Q6899">
        <v>8</v>
      </c>
      <c r="R6899">
        <v>13</v>
      </c>
      <c r="S6899">
        <v>12</v>
      </c>
      <c r="T6899">
        <v>-0.2</v>
      </c>
      <c r="U6899">
        <v>5800</v>
      </c>
      <c r="V6899">
        <v>5.6</v>
      </c>
      <c r="W6899">
        <v>-0.2</v>
      </c>
      <c r="X6899">
        <v>5</v>
      </c>
      <c r="Y6899">
        <v>-2</v>
      </c>
      <c r="Z6899">
        <v>56</v>
      </c>
      <c r="AA6899">
        <v>-0.2</v>
      </c>
      <c r="AB6899">
        <v>2</v>
      </c>
      <c r="AC6899">
        <v>1180</v>
      </c>
      <c r="AD6899">
        <v>50</v>
      </c>
      <c r="AE6899">
        <v>-2</v>
      </c>
      <c r="AF6899">
        <v>25.8</v>
      </c>
      <c r="AG6899">
        <v>2.1</v>
      </c>
      <c r="AH6899">
        <v>350</v>
      </c>
    </row>
    <row r="6900" spans="1:34" hidden="1" x14ac:dyDescent="0.25">
      <c r="A6900" t="s">
        <v>26252</v>
      </c>
      <c r="B6900" t="s">
        <v>26253</v>
      </c>
      <c r="C6900" s="1" t="str">
        <f t="shared" si="1112"/>
        <v>21:0628</v>
      </c>
      <c r="D6900" s="1" t="str">
        <f t="shared" si="1116"/>
        <v>21:0196</v>
      </c>
      <c r="E6900" t="s">
        <v>26230</v>
      </c>
      <c r="F6900" t="s">
        <v>26254</v>
      </c>
      <c r="H6900">
        <v>63.150547299999999</v>
      </c>
      <c r="I6900">
        <v>-138.44466890000001</v>
      </c>
      <c r="J6900" s="1" t="str">
        <f t="shared" si="1117"/>
        <v>NGR bulk stream sediment</v>
      </c>
      <c r="K6900" s="1" t="str">
        <f t="shared" si="1118"/>
        <v>&lt;177 micron (NGR)</v>
      </c>
      <c r="L6900">
        <v>42</v>
      </c>
      <c r="M6900" t="s">
        <v>47</v>
      </c>
      <c r="N6900">
        <v>815</v>
      </c>
      <c r="O6900">
        <v>75</v>
      </c>
      <c r="P6900">
        <v>30</v>
      </c>
      <c r="Q6900">
        <v>6</v>
      </c>
      <c r="R6900">
        <v>20</v>
      </c>
      <c r="S6900">
        <v>11</v>
      </c>
      <c r="T6900">
        <v>-0.2</v>
      </c>
      <c r="U6900">
        <v>480</v>
      </c>
      <c r="V6900">
        <v>2.5</v>
      </c>
      <c r="W6900">
        <v>0.2</v>
      </c>
      <c r="X6900">
        <v>4</v>
      </c>
      <c r="Y6900">
        <v>-2</v>
      </c>
      <c r="Z6900">
        <v>30</v>
      </c>
      <c r="AA6900">
        <v>0.2</v>
      </c>
      <c r="AB6900">
        <v>-1</v>
      </c>
      <c r="AC6900">
        <v>1010</v>
      </c>
      <c r="AD6900">
        <v>35</v>
      </c>
      <c r="AE6900">
        <v>2</v>
      </c>
      <c r="AF6900">
        <v>10.4</v>
      </c>
      <c r="AG6900">
        <v>2.2999999999999998</v>
      </c>
      <c r="AH6900">
        <v>320</v>
      </c>
    </row>
    <row r="6901" spans="1:34" hidden="1" x14ac:dyDescent="0.25">
      <c r="A6901" t="s">
        <v>26255</v>
      </c>
      <c r="B6901" t="s">
        <v>26256</v>
      </c>
      <c r="C6901" s="1" t="str">
        <f t="shared" si="1112"/>
        <v>21:0628</v>
      </c>
      <c r="D6901" s="1" t="str">
        <f t="shared" si="1116"/>
        <v>21:0196</v>
      </c>
      <c r="E6901" t="s">
        <v>26230</v>
      </c>
      <c r="F6901" t="s">
        <v>26257</v>
      </c>
      <c r="H6901">
        <v>63.150547299999999</v>
      </c>
      <c r="I6901">
        <v>-138.44466890000001</v>
      </c>
      <c r="J6901" s="1" t="str">
        <f t="shared" si="1117"/>
        <v>NGR bulk stream sediment</v>
      </c>
      <c r="K6901" s="1" t="str">
        <f t="shared" si="1118"/>
        <v>&lt;177 micron (NGR)</v>
      </c>
      <c r="L6901">
        <v>42</v>
      </c>
      <c r="M6901" t="s">
        <v>51</v>
      </c>
      <c r="N6901">
        <v>816</v>
      </c>
      <c r="O6901">
        <v>76</v>
      </c>
      <c r="P6901">
        <v>29</v>
      </c>
      <c r="Q6901">
        <v>9</v>
      </c>
      <c r="R6901">
        <v>20</v>
      </c>
      <c r="S6901">
        <v>8</v>
      </c>
      <c r="T6901">
        <v>0.2</v>
      </c>
      <c r="U6901">
        <v>500</v>
      </c>
      <c r="V6901">
        <v>2.6</v>
      </c>
      <c r="W6901">
        <v>-0.2</v>
      </c>
      <c r="X6901">
        <v>3</v>
      </c>
      <c r="Y6901">
        <v>-2</v>
      </c>
      <c r="Z6901">
        <v>42</v>
      </c>
      <c r="AA6901">
        <v>0.4</v>
      </c>
      <c r="AB6901">
        <v>3</v>
      </c>
      <c r="AC6901">
        <v>985</v>
      </c>
      <c r="AD6901">
        <v>30</v>
      </c>
      <c r="AE6901">
        <v>-2</v>
      </c>
      <c r="AF6901">
        <v>10.4</v>
      </c>
      <c r="AG6901">
        <v>2.2000000000000002</v>
      </c>
      <c r="AH6901">
        <v>280</v>
      </c>
    </row>
    <row r="6902" spans="1:34" hidden="1" x14ac:dyDescent="0.25">
      <c r="A6902" t="s">
        <v>26258</v>
      </c>
      <c r="B6902" t="s">
        <v>26259</v>
      </c>
      <c r="C6902" s="1" t="str">
        <f t="shared" si="1112"/>
        <v>21:0628</v>
      </c>
      <c r="D6902" s="1" t="str">
        <f t="shared" si="1116"/>
        <v>21:0196</v>
      </c>
      <c r="E6902" t="s">
        <v>26260</v>
      </c>
      <c r="F6902" t="s">
        <v>26261</v>
      </c>
      <c r="H6902">
        <v>63.164837900000002</v>
      </c>
      <c r="I6902">
        <v>-138.55704119999999</v>
      </c>
      <c r="J6902" s="1" t="str">
        <f t="shared" si="1117"/>
        <v>NGR bulk stream sediment</v>
      </c>
      <c r="K6902" s="1" t="str">
        <f t="shared" si="1118"/>
        <v>&lt;177 micron (NGR)</v>
      </c>
      <c r="L6902">
        <v>42</v>
      </c>
      <c r="M6902" t="s">
        <v>81</v>
      </c>
      <c r="N6902">
        <v>817</v>
      </c>
      <c r="O6902">
        <v>79</v>
      </c>
      <c r="P6902">
        <v>19</v>
      </c>
      <c r="Q6902">
        <v>7</v>
      </c>
      <c r="R6902">
        <v>10</v>
      </c>
      <c r="S6902">
        <v>9</v>
      </c>
      <c r="T6902">
        <v>-0.2</v>
      </c>
      <c r="U6902">
        <v>640</v>
      </c>
      <c r="V6902">
        <v>2.85</v>
      </c>
      <c r="W6902">
        <v>0.3</v>
      </c>
      <c r="X6902">
        <v>3</v>
      </c>
      <c r="Y6902">
        <v>-2</v>
      </c>
      <c r="Z6902">
        <v>52</v>
      </c>
      <c r="AA6902">
        <v>-0.2</v>
      </c>
      <c r="AB6902">
        <v>1</v>
      </c>
      <c r="AC6902">
        <v>906</v>
      </c>
      <c r="AD6902">
        <v>25</v>
      </c>
      <c r="AE6902">
        <v>-2</v>
      </c>
      <c r="AF6902">
        <v>7.2</v>
      </c>
      <c r="AG6902">
        <v>2.4</v>
      </c>
      <c r="AH6902">
        <v>320</v>
      </c>
    </row>
    <row r="6903" spans="1:34" hidden="1" x14ac:dyDescent="0.25">
      <c r="A6903" t="s">
        <v>26262</v>
      </c>
      <c r="B6903" t="s">
        <v>26263</v>
      </c>
      <c r="C6903" s="1" t="str">
        <f t="shared" si="1112"/>
        <v>21:0628</v>
      </c>
      <c r="D6903" s="1" t="str">
        <f t="shared" si="1116"/>
        <v>21:0196</v>
      </c>
      <c r="E6903" t="s">
        <v>26264</v>
      </c>
      <c r="F6903" t="s">
        <v>26265</v>
      </c>
      <c r="H6903">
        <v>63.135953800000003</v>
      </c>
      <c r="I6903">
        <v>-138.5458768</v>
      </c>
      <c r="J6903" s="1" t="str">
        <f t="shared" si="1117"/>
        <v>NGR bulk stream sediment</v>
      </c>
      <c r="K6903" s="1" t="str">
        <f t="shared" si="1118"/>
        <v>&lt;177 micron (NGR)</v>
      </c>
      <c r="L6903">
        <v>42</v>
      </c>
      <c r="M6903" t="s">
        <v>86</v>
      </c>
      <c r="N6903">
        <v>818</v>
      </c>
      <c r="O6903">
        <v>70</v>
      </c>
      <c r="P6903">
        <v>20</v>
      </c>
      <c r="Q6903">
        <v>8</v>
      </c>
      <c r="R6903">
        <v>14</v>
      </c>
      <c r="S6903">
        <v>10</v>
      </c>
      <c r="T6903">
        <v>-0.2</v>
      </c>
      <c r="U6903">
        <v>360</v>
      </c>
      <c r="V6903">
        <v>2.4</v>
      </c>
      <c r="W6903">
        <v>0.2</v>
      </c>
      <c r="X6903">
        <v>3</v>
      </c>
      <c r="Y6903">
        <v>-2</v>
      </c>
      <c r="Z6903">
        <v>45</v>
      </c>
      <c r="AA6903">
        <v>-0.2</v>
      </c>
      <c r="AB6903">
        <v>3</v>
      </c>
      <c r="AC6903">
        <v>851</v>
      </c>
      <c r="AD6903">
        <v>20</v>
      </c>
      <c r="AE6903">
        <v>-2</v>
      </c>
      <c r="AF6903">
        <v>5.4</v>
      </c>
      <c r="AG6903">
        <v>2.4</v>
      </c>
      <c r="AH6903">
        <v>310</v>
      </c>
    </row>
    <row r="6904" spans="1:34" hidden="1" x14ac:dyDescent="0.25">
      <c r="A6904" t="s">
        <v>26266</v>
      </c>
      <c r="B6904" t="s">
        <v>26267</v>
      </c>
      <c r="C6904" s="1" t="str">
        <f t="shared" si="1112"/>
        <v>21:0628</v>
      </c>
      <c r="D6904" s="1" t="str">
        <f t="shared" si="1116"/>
        <v>21:0196</v>
      </c>
      <c r="E6904" t="s">
        <v>26268</v>
      </c>
      <c r="F6904" t="s">
        <v>26269</v>
      </c>
      <c r="H6904">
        <v>63.116548600000002</v>
      </c>
      <c r="I6904">
        <v>-138.56050519999999</v>
      </c>
      <c r="J6904" s="1" t="str">
        <f t="shared" si="1117"/>
        <v>NGR bulk stream sediment</v>
      </c>
      <c r="K6904" s="1" t="str">
        <f t="shared" si="1118"/>
        <v>&lt;177 micron (NGR)</v>
      </c>
      <c r="L6904">
        <v>42</v>
      </c>
      <c r="M6904" t="s">
        <v>91</v>
      </c>
      <c r="N6904">
        <v>819</v>
      </c>
      <c r="O6904">
        <v>74</v>
      </c>
      <c r="P6904">
        <v>26</v>
      </c>
      <c r="Q6904">
        <v>7</v>
      </c>
      <c r="R6904">
        <v>17</v>
      </c>
      <c r="S6904">
        <v>9</v>
      </c>
      <c r="T6904">
        <v>-0.2</v>
      </c>
      <c r="U6904">
        <v>620</v>
      </c>
      <c r="V6904">
        <v>2.4500000000000002</v>
      </c>
      <c r="W6904">
        <v>-0.2</v>
      </c>
      <c r="X6904">
        <v>3</v>
      </c>
      <c r="Y6904">
        <v>-2</v>
      </c>
      <c r="Z6904">
        <v>42</v>
      </c>
      <c r="AA6904">
        <v>-0.2</v>
      </c>
      <c r="AB6904">
        <v>5</v>
      </c>
      <c r="AC6904">
        <v>1000</v>
      </c>
      <c r="AD6904">
        <v>35</v>
      </c>
      <c r="AE6904">
        <v>-2</v>
      </c>
      <c r="AF6904">
        <v>9.6</v>
      </c>
      <c r="AG6904">
        <v>3</v>
      </c>
      <c r="AH6904">
        <v>300</v>
      </c>
    </row>
    <row r="6905" spans="1:34" hidden="1" x14ac:dyDescent="0.25">
      <c r="A6905" t="s">
        <v>26270</v>
      </c>
      <c r="B6905" t="s">
        <v>26271</v>
      </c>
      <c r="C6905" s="1" t="str">
        <f t="shared" si="1112"/>
        <v>21:0628</v>
      </c>
      <c r="D6905" s="1" t="str">
        <f>HYPERLINK("http://geochem.nrcan.gc.ca/cdogs/content/svy/svy_e.htm", "")</f>
        <v/>
      </c>
      <c r="G6905" s="1" t="str">
        <f>HYPERLINK("http://geochem.nrcan.gc.ca/cdogs/content/cr_/cr_00077_e.htm", "77")</f>
        <v>77</v>
      </c>
      <c r="J6905" t="s">
        <v>69</v>
      </c>
      <c r="K6905" t="s">
        <v>70</v>
      </c>
      <c r="L6905">
        <v>42</v>
      </c>
      <c r="M6905" t="s">
        <v>71</v>
      </c>
      <c r="N6905">
        <v>820</v>
      </c>
      <c r="O6905">
        <v>130</v>
      </c>
      <c r="P6905">
        <v>57</v>
      </c>
      <c r="Q6905">
        <v>27</v>
      </c>
      <c r="R6905">
        <v>272</v>
      </c>
      <c r="S6905">
        <v>27</v>
      </c>
      <c r="T6905">
        <v>0.2</v>
      </c>
      <c r="U6905">
        <v>560</v>
      </c>
      <c r="V6905">
        <v>3.4</v>
      </c>
      <c r="W6905">
        <v>0.8</v>
      </c>
      <c r="X6905">
        <v>12</v>
      </c>
      <c r="Y6905">
        <v>3</v>
      </c>
      <c r="Z6905">
        <v>65</v>
      </c>
      <c r="AA6905">
        <v>0.8</v>
      </c>
      <c r="AB6905">
        <v>5</v>
      </c>
      <c r="AC6905">
        <v>712</v>
      </c>
      <c r="AD6905">
        <v>25</v>
      </c>
      <c r="AE6905">
        <v>16</v>
      </c>
      <c r="AF6905">
        <v>3.4</v>
      </c>
      <c r="AG6905">
        <v>18.899999999999999</v>
      </c>
      <c r="AH6905">
        <v>500</v>
      </c>
    </row>
    <row r="6906" spans="1:34" hidden="1" x14ac:dyDescent="0.25">
      <c r="A6906" t="s">
        <v>26272</v>
      </c>
      <c r="B6906" t="s">
        <v>26273</v>
      </c>
      <c r="C6906" s="1" t="str">
        <f t="shared" si="1112"/>
        <v>21:0628</v>
      </c>
      <c r="D6906" s="1" t="str">
        <f t="shared" ref="D6906:D6922" si="1119">HYPERLINK("http://geochem.nrcan.gc.ca/cdogs/content/svy/svy210196_e.htm", "21:0196")</f>
        <v>21:0196</v>
      </c>
      <c r="E6906" t="s">
        <v>26274</v>
      </c>
      <c r="F6906" t="s">
        <v>26275</v>
      </c>
      <c r="H6906">
        <v>63.914473600000001</v>
      </c>
      <c r="I6906">
        <v>-139.34285829999999</v>
      </c>
      <c r="J6906" s="1" t="str">
        <f t="shared" ref="J6906:J6922" si="1120">HYPERLINK("http://geochem.nrcan.gc.ca/cdogs/content/kwd/kwd020030_e.htm", "NGR bulk stream sediment")</f>
        <v>NGR bulk stream sediment</v>
      </c>
      <c r="K6906" s="1" t="str">
        <f t="shared" ref="K6906:K6922" si="1121">HYPERLINK("http://geochem.nrcan.gc.ca/cdogs/content/kwd/kwd080006_e.htm", "&lt;177 micron (NGR)")</f>
        <v>&lt;177 micron (NGR)</v>
      </c>
      <c r="L6906">
        <v>42</v>
      </c>
      <c r="M6906" t="s">
        <v>96</v>
      </c>
      <c r="N6906">
        <v>821</v>
      </c>
      <c r="O6906">
        <v>64</v>
      </c>
      <c r="P6906">
        <v>18</v>
      </c>
      <c r="Q6906">
        <v>12</v>
      </c>
      <c r="R6906">
        <v>15</v>
      </c>
      <c r="S6906">
        <v>6</v>
      </c>
      <c r="T6906">
        <v>-0.2</v>
      </c>
      <c r="U6906">
        <v>220</v>
      </c>
      <c r="V6906">
        <v>1.84</v>
      </c>
      <c r="W6906">
        <v>0.5</v>
      </c>
      <c r="X6906">
        <v>4</v>
      </c>
      <c r="Y6906">
        <v>-2</v>
      </c>
      <c r="Z6906">
        <v>30</v>
      </c>
      <c r="AA6906">
        <v>0.4</v>
      </c>
      <c r="AB6906">
        <v>2</v>
      </c>
      <c r="AC6906">
        <v>1400</v>
      </c>
      <c r="AD6906">
        <v>35</v>
      </c>
      <c r="AE6906">
        <v>-2</v>
      </c>
      <c r="AF6906">
        <v>7</v>
      </c>
      <c r="AG6906">
        <v>2.9</v>
      </c>
      <c r="AH6906">
        <v>350</v>
      </c>
    </row>
    <row r="6907" spans="1:34" hidden="1" x14ac:dyDescent="0.25">
      <c r="A6907" t="s">
        <v>26276</v>
      </c>
      <c r="B6907" t="s">
        <v>26277</v>
      </c>
      <c r="C6907" s="1" t="str">
        <f t="shared" si="1112"/>
        <v>21:0628</v>
      </c>
      <c r="D6907" s="1" t="str">
        <f t="shared" si="1119"/>
        <v>21:0196</v>
      </c>
      <c r="E6907" t="s">
        <v>26278</v>
      </c>
      <c r="F6907" t="s">
        <v>26279</v>
      </c>
      <c r="H6907">
        <v>63.921423400000002</v>
      </c>
      <c r="I6907">
        <v>-139.378747</v>
      </c>
      <c r="J6907" s="1" t="str">
        <f t="shared" si="1120"/>
        <v>NGR bulk stream sediment</v>
      </c>
      <c r="K6907" s="1" t="str">
        <f t="shared" si="1121"/>
        <v>&lt;177 micron (NGR)</v>
      </c>
      <c r="L6907">
        <v>42</v>
      </c>
      <c r="M6907" t="s">
        <v>101</v>
      </c>
      <c r="N6907">
        <v>822</v>
      </c>
      <c r="O6907">
        <v>91</v>
      </c>
      <c r="P6907">
        <v>17</v>
      </c>
      <c r="Q6907">
        <v>17</v>
      </c>
      <c r="R6907">
        <v>12</v>
      </c>
      <c r="S6907">
        <v>5</v>
      </c>
      <c r="T6907">
        <v>-0.2</v>
      </c>
      <c r="U6907">
        <v>380</v>
      </c>
      <c r="V6907">
        <v>1.8</v>
      </c>
      <c r="W6907">
        <v>0.4</v>
      </c>
      <c r="X6907">
        <v>4</v>
      </c>
      <c r="Y6907">
        <v>-2</v>
      </c>
      <c r="Z6907">
        <v>20</v>
      </c>
      <c r="AA6907">
        <v>-0.2</v>
      </c>
      <c r="AB6907">
        <v>-1</v>
      </c>
      <c r="AC6907">
        <v>1640</v>
      </c>
      <c r="AD6907">
        <v>25</v>
      </c>
      <c r="AE6907">
        <v>2</v>
      </c>
      <c r="AF6907">
        <v>1.6</v>
      </c>
      <c r="AG6907">
        <v>3.7</v>
      </c>
      <c r="AH6907">
        <v>410</v>
      </c>
    </row>
    <row r="6908" spans="1:34" hidden="1" x14ac:dyDescent="0.25">
      <c r="A6908" t="s">
        <v>26280</v>
      </c>
      <c r="B6908" t="s">
        <v>26281</v>
      </c>
      <c r="C6908" s="1" t="str">
        <f t="shared" si="1112"/>
        <v>21:0628</v>
      </c>
      <c r="D6908" s="1" t="str">
        <f t="shared" si="1119"/>
        <v>21:0196</v>
      </c>
      <c r="E6908" t="s">
        <v>26282</v>
      </c>
      <c r="F6908" t="s">
        <v>26283</v>
      </c>
      <c r="H6908">
        <v>63.922047200000002</v>
      </c>
      <c r="I6908">
        <v>-139.43138490000001</v>
      </c>
      <c r="J6908" s="1" t="str">
        <f t="shared" si="1120"/>
        <v>NGR bulk stream sediment</v>
      </c>
      <c r="K6908" s="1" t="str">
        <f t="shared" si="1121"/>
        <v>&lt;177 micron (NGR)</v>
      </c>
      <c r="L6908">
        <v>42</v>
      </c>
      <c r="M6908" t="s">
        <v>106</v>
      </c>
      <c r="N6908">
        <v>823</v>
      </c>
      <c r="O6908">
        <v>100</v>
      </c>
      <c r="P6908">
        <v>12</v>
      </c>
      <c r="Q6908">
        <v>22</v>
      </c>
      <c r="R6908">
        <v>7</v>
      </c>
      <c r="S6908">
        <v>6</v>
      </c>
      <c r="T6908">
        <v>-0.2</v>
      </c>
      <c r="U6908">
        <v>460</v>
      </c>
      <c r="V6908">
        <v>1.6</v>
      </c>
      <c r="W6908">
        <v>0.6</v>
      </c>
      <c r="X6908">
        <v>2</v>
      </c>
      <c r="Y6908">
        <v>-2</v>
      </c>
      <c r="Z6908">
        <v>17</v>
      </c>
      <c r="AA6908">
        <v>-0.2</v>
      </c>
      <c r="AB6908">
        <v>1</v>
      </c>
      <c r="AC6908">
        <v>1630</v>
      </c>
      <c r="AD6908">
        <v>45</v>
      </c>
      <c r="AE6908">
        <v>-2</v>
      </c>
      <c r="AF6908">
        <v>8.4</v>
      </c>
      <c r="AG6908">
        <v>6.2</v>
      </c>
      <c r="AH6908">
        <v>420</v>
      </c>
    </row>
    <row r="6909" spans="1:34" hidden="1" x14ac:dyDescent="0.25">
      <c r="A6909" t="s">
        <v>26284</v>
      </c>
      <c r="B6909" t="s">
        <v>26285</v>
      </c>
      <c r="C6909" s="1" t="str">
        <f t="shared" si="1112"/>
        <v>21:0628</v>
      </c>
      <c r="D6909" s="1" t="str">
        <f t="shared" si="1119"/>
        <v>21:0196</v>
      </c>
      <c r="E6909" t="s">
        <v>26286</v>
      </c>
      <c r="F6909" t="s">
        <v>26287</v>
      </c>
      <c r="H6909">
        <v>63.898597000000002</v>
      </c>
      <c r="I6909">
        <v>-139.5075114</v>
      </c>
      <c r="J6909" s="1" t="str">
        <f t="shared" si="1120"/>
        <v>NGR bulk stream sediment</v>
      </c>
      <c r="K6909" s="1" t="str">
        <f t="shared" si="1121"/>
        <v>&lt;177 micron (NGR)</v>
      </c>
      <c r="L6909">
        <v>42</v>
      </c>
      <c r="M6909" t="s">
        <v>111</v>
      </c>
      <c r="N6909">
        <v>824</v>
      </c>
      <c r="O6909">
        <v>82</v>
      </c>
      <c r="P6909">
        <v>18</v>
      </c>
      <c r="Q6909">
        <v>23</v>
      </c>
      <c r="R6909">
        <v>11</v>
      </c>
      <c r="S6909">
        <v>7</v>
      </c>
      <c r="T6909">
        <v>-0.2</v>
      </c>
      <c r="U6909">
        <v>360</v>
      </c>
      <c r="V6909">
        <v>1.76</v>
      </c>
      <c r="W6909">
        <v>0.7</v>
      </c>
      <c r="X6909">
        <v>3</v>
      </c>
      <c r="Y6909">
        <v>-2</v>
      </c>
      <c r="Z6909">
        <v>20</v>
      </c>
      <c r="AA6909">
        <v>-0.2</v>
      </c>
      <c r="AB6909">
        <v>2</v>
      </c>
      <c r="AC6909">
        <v>1950</v>
      </c>
      <c r="AD6909">
        <v>40</v>
      </c>
      <c r="AE6909">
        <v>2</v>
      </c>
      <c r="AF6909">
        <v>6</v>
      </c>
      <c r="AG6909">
        <v>8.6</v>
      </c>
      <c r="AH6909">
        <v>370</v>
      </c>
    </row>
    <row r="6910" spans="1:34" hidden="1" x14ac:dyDescent="0.25">
      <c r="A6910" t="s">
        <v>26288</v>
      </c>
      <c r="B6910" t="s">
        <v>26289</v>
      </c>
      <c r="C6910" s="1" t="str">
        <f t="shared" si="1112"/>
        <v>21:0628</v>
      </c>
      <c r="D6910" s="1" t="str">
        <f t="shared" si="1119"/>
        <v>21:0196</v>
      </c>
      <c r="E6910" t="s">
        <v>26290</v>
      </c>
      <c r="F6910" t="s">
        <v>26291</v>
      </c>
      <c r="H6910">
        <v>63.875676300000002</v>
      </c>
      <c r="I6910">
        <v>-139.551276</v>
      </c>
      <c r="J6910" s="1" t="str">
        <f t="shared" si="1120"/>
        <v>NGR bulk stream sediment</v>
      </c>
      <c r="K6910" s="1" t="str">
        <f t="shared" si="1121"/>
        <v>&lt;177 micron (NGR)</v>
      </c>
      <c r="L6910">
        <v>42</v>
      </c>
      <c r="M6910" t="s">
        <v>116</v>
      </c>
      <c r="N6910">
        <v>825</v>
      </c>
      <c r="O6910">
        <v>68</v>
      </c>
      <c r="P6910">
        <v>29</v>
      </c>
      <c r="Q6910">
        <v>8</v>
      </c>
      <c r="R6910">
        <v>25</v>
      </c>
      <c r="S6910">
        <v>9</v>
      </c>
      <c r="T6910">
        <v>-0.2</v>
      </c>
      <c r="U6910">
        <v>340</v>
      </c>
      <c r="V6910">
        <v>2.4</v>
      </c>
      <c r="W6910">
        <v>0.2</v>
      </c>
      <c r="X6910">
        <v>4</v>
      </c>
      <c r="Y6910">
        <v>-2</v>
      </c>
      <c r="Z6910">
        <v>39</v>
      </c>
      <c r="AA6910">
        <v>0.5</v>
      </c>
      <c r="AB6910">
        <v>2</v>
      </c>
      <c r="AC6910">
        <v>1140</v>
      </c>
      <c r="AD6910">
        <v>30</v>
      </c>
      <c r="AE6910">
        <v>-2</v>
      </c>
      <c r="AF6910">
        <v>2.6</v>
      </c>
      <c r="AG6910">
        <v>3.4</v>
      </c>
      <c r="AH6910">
        <v>340</v>
      </c>
    </row>
    <row r="6911" spans="1:34" hidden="1" x14ac:dyDescent="0.25">
      <c r="A6911" t="s">
        <v>26292</v>
      </c>
      <c r="B6911" t="s">
        <v>26293</v>
      </c>
      <c r="C6911" s="1" t="str">
        <f t="shared" si="1112"/>
        <v>21:0628</v>
      </c>
      <c r="D6911" s="1" t="str">
        <f t="shared" si="1119"/>
        <v>21:0196</v>
      </c>
      <c r="E6911" t="s">
        <v>26294</v>
      </c>
      <c r="F6911" t="s">
        <v>26295</v>
      </c>
      <c r="H6911">
        <v>63.867408099999999</v>
      </c>
      <c r="I6911">
        <v>-139.55204760000001</v>
      </c>
      <c r="J6911" s="1" t="str">
        <f t="shared" si="1120"/>
        <v>NGR bulk stream sediment</v>
      </c>
      <c r="K6911" s="1" t="str">
        <f t="shared" si="1121"/>
        <v>&lt;177 micron (NGR)</v>
      </c>
      <c r="L6911">
        <v>42</v>
      </c>
      <c r="M6911" t="s">
        <v>121</v>
      </c>
      <c r="N6911">
        <v>826</v>
      </c>
      <c r="O6911">
        <v>101</v>
      </c>
      <c r="P6911">
        <v>25</v>
      </c>
      <c r="Q6911">
        <v>10</v>
      </c>
      <c r="R6911">
        <v>24</v>
      </c>
      <c r="S6911">
        <v>10</v>
      </c>
      <c r="T6911">
        <v>-0.2</v>
      </c>
      <c r="U6911">
        <v>340</v>
      </c>
      <c r="V6911">
        <v>2.6</v>
      </c>
      <c r="W6911">
        <v>0.3</v>
      </c>
      <c r="X6911">
        <v>3</v>
      </c>
      <c r="Y6911">
        <v>-2</v>
      </c>
      <c r="Z6911">
        <v>33</v>
      </c>
      <c r="AA6911">
        <v>0.3</v>
      </c>
      <c r="AB6911">
        <v>2</v>
      </c>
      <c r="AC6911">
        <v>1180</v>
      </c>
      <c r="AD6911">
        <v>30</v>
      </c>
      <c r="AE6911">
        <v>-2</v>
      </c>
      <c r="AF6911">
        <v>5.2</v>
      </c>
      <c r="AG6911">
        <v>3.3</v>
      </c>
      <c r="AH6911">
        <v>300</v>
      </c>
    </row>
    <row r="6912" spans="1:34" hidden="1" x14ac:dyDescent="0.25">
      <c r="A6912" t="s">
        <v>26296</v>
      </c>
      <c r="B6912" t="s">
        <v>26297</v>
      </c>
      <c r="C6912" s="1" t="str">
        <f t="shared" si="1112"/>
        <v>21:0628</v>
      </c>
      <c r="D6912" s="1" t="str">
        <f t="shared" si="1119"/>
        <v>21:0196</v>
      </c>
      <c r="E6912" t="s">
        <v>26298</v>
      </c>
      <c r="F6912" t="s">
        <v>26299</v>
      </c>
      <c r="H6912">
        <v>63.801865800000002</v>
      </c>
      <c r="I6912">
        <v>-139.5072888</v>
      </c>
      <c r="J6912" s="1" t="str">
        <f t="shared" si="1120"/>
        <v>NGR bulk stream sediment</v>
      </c>
      <c r="K6912" s="1" t="str">
        <f t="shared" si="1121"/>
        <v>&lt;177 micron (NGR)</v>
      </c>
      <c r="L6912">
        <v>42</v>
      </c>
      <c r="M6912" t="s">
        <v>126</v>
      </c>
      <c r="N6912">
        <v>827</v>
      </c>
      <c r="O6912">
        <v>290</v>
      </c>
      <c r="P6912">
        <v>23</v>
      </c>
      <c r="Q6912">
        <v>9</v>
      </c>
      <c r="R6912">
        <v>66</v>
      </c>
      <c r="S6912">
        <v>34</v>
      </c>
      <c r="T6912">
        <v>-0.2</v>
      </c>
      <c r="U6912">
        <v>3100</v>
      </c>
      <c r="V6912">
        <v>2.6</v>
      </c>
      <c r="W6912">
        <v>1.2</v>
      </c>
      <c r="X6912">
        <v>2</v>
      </c>
      <c r="Y6912">
        <v>-2</v>
      </c>
      <c r="Z6912">
        <v>46</v>
      </c>
      <c r="AA6912">
        <v>-0.2</v>
      </c>
      <c r="AB6912">
        <v>1</v>
      </c>
      <c r="AC6912">
        <v>1410</v>
      </c>
      <c r="AD6912">
        <v>35</v>
      </c>
      <c r="AE6912">
        <v>2</v>
      </c>
      <c r="AF6912">
        <v>10</v>
      </c>
      <c r="AG6912">
        <v>3.6</v>
      </c>
      <c r="AH6912">
        <v>320</v>
      </c>
    </row>
    <row r="6913" spans="1:34" hidden="1" x14ac:dyDescent="0.25">
      <c r="A6913" t="s">
        <v>26300</v>
      </c>
      <c r="B6913" t="s">
        <v>26301</v>
      </c>
      <c r="C6913" s="1" t="str">
        <f t="shared" si="1112"/>
        <v>21:0628</v>
      </c>
      <c r="D6913" s="1" t="str">
        <f t="shared" si="1119"/>
        <v>21:0196</v>
      </c>
      <c r="E6913" t="s">
        <v>26302</v>
      </c>
      <c r="F6913" t="s">
        <v>26303</v>
      </c>
      <c r="H6913">
        <v>63.787151399999999</v>
      </c>
      <c r="I6913">
        <v>-139.51490509999999</v>
      </c>
      <c r="J6913" s="1" t="str">
        <f t="shared" si="1120"/>
        <v>NGR bulk stream sediment</v>
      </c>
      <c r="K6913" s="1" t="str">
        <f t="shared" si="1121"/>
        <v>&lt;177 micron (NGR)</v>
      </c>
      <c r="L6913">
        <v>42</v>
      </c>
      <c r="M6913" t="s">
        <v>131</v>
      </c>
      <c r="N6913">
        <v>828</v>
      </c>
      <c r="O6913">
        <v>202</v>
      </c>
      <c r="P6913">
        <v>33</v>
      </c>
      <c r="Q6913">
        <v>7</v>
      </c>
      <c r="R6913">
        <v>66</v>
      </c>
      <c r="S6913">
        <v>22</v>
      </c>
      <c r="T6913">
        <v>-0.2</v>
      </c>
      <c r="U6913">
        <v>1300</v>
      </c>
      <c r="V6913">
        <v>2.4500000000000002</v>
      </c>
      <c r="W6913">
        <v>0.5</v>
      </c>
      <c r="X6913">
        <v>2</v>
      </c>
      <c r="Y6913">
        <v>-2</v>
      </c>
      <c r="Z6913">
        <v>52</v>
      </c>
      <c r="AA6913">
        <v>-0.2</v>
      </c>
      <c r="AB6913">
        <v>1</v>
      </c>
      <c r="AC6913">
        <v>1450</v>
      </c>
      <c r="AD6913">
        <v>25</v>
      </c>
      <c r="AE6913">
        <v>-2</v>
      </c>
      <c r="AF6913">
        <v>9.6</v>
      </c>
      <c r="AG6913">
        <v>3.5</v>
      </c>
      <c r="AH6913">
        <v>320</v>
      </c>
    </row>
    <row r="6914" spans="1:34" hidden="1" x14ac:dyDescent="0.25">
      <c r="A6914" t="s">
        <v>26304</v>
      </c>
      <c r="B6914" t="s">
        <v>26305</v>
      </c>
      <c r="C6914" s="1" t="str">
        <f t="shared" si="1112"/>
        <v>21:0628</v>
      </c>
      <c r="D6914" s="1" t="str">
        <f t="shared" si="1119"/>
        <v>21:0196</v>
      </c>
      <c r="E6914" t="s">
        <v>26306</v>
      </c>
      <c r="F6914" t="s">
        <v>26307</v>
      </c>
      <c r="H6914">
        <v>63.6516193</v>
      </c>
      <c r="I6914">
        <v>-139.31351849999999</v>
      </c>
      <c r="J6914" s="1" t="str">
        <f t="shared" si="1120"/>
        <v>NGR bulk stream sediment</v>
      </c>
      <c r="K6914" s="1" t="str">
        <f t="shared" si="1121"/>
        <v>&lt;177 micron (NGR)</v>
      </c>
      <c r="L6914">
        <v>43</v>
      </c>
      <c r="M6914" t="s">
        <v>38</v>
      </c>
      <c r="N6914">
        <v>829</v>
      </c>
      <c r="O6914">
        <v>90</v>
      </c>
      <c r="P6914">
        <v>15</v>
      </c>
      <c r="Q6914">
        <v>3</v>
      </c>
      <c r="R6914">
        <v>19</v>
      </c>
      <c r="S6914">
        <v>8</v>
      </c>
      <c r="T6914">
        <v>-0.2</v>
      </c>
      <c r="U6914">
        <v>220</v>
      </c>
      <c r="V6914">
        <v>2.0499999999999998</v>
      </c>
      <c r="W6914">
        <v>-0.2</v>
      </c>
      <c r="X6914">
        <v>2</v>
      </c>
      <c r="Y6914">
        <v>-2</v>
      </c>
      <c r="Z6914">
        <v>36</v>
      </c>
      <c r="AA6914">
        <v>-0.2</v>
      </c>
      <c r="AB6914">
        <v>-1</v>
      </c>
      <c r="AC6914">
        <v>1290</v>
      </c>
      <c r="AD6914">
        <v>20</v>
      </c>
      <c r="AE6914">
        <v>2</v>
      </c>
      <c r="AF6914">
        <v>5.2</v>
      </c>
      <c r="AG6914">
        <v>2.7</v>
      </c>
      <c r="AH6914">
        <v>370</v>
      </c>
    </row>
    <row r="6915" spans="1:34" hidden="1" x14ac:dyDescent="0.25">
      <c r="A6915" t="s">
        <v>26308</v>
      </c>
      <c r="B6915" t="s">
        <v>26309</v>
      </c>
      <c r="C6915" s="1" t="str">
        <f t="shared" si="1112"/>
        <v>21:0628</v>
      </c>
      <c r="D6915" s="1" t="str">
        <f t="shared" si="1119"/>
        <v>21:0196</v>
      </c>
      <c r="E6915" t="s">
        <v>26310</v>
      </c>
      <c r="F6915" t="s">
        <v>26311</v>
      </c>
      <c r="H6915">
        <v>63.799733799999998</v>
      </c>
      <c r="I6915">
        <v>-139.4564178</v>
      </c>
      <c r="J6915" s="1" t="str">
        <f t="shared" si="1120"/>
        <v>NGR bulk stream sediment</v>
      </c>
      <c r="K6915" s="1" t="str">
        <f t="shared" si="1121"/>
        <v>&lt;177 micron (NGR)</v>
      </c>
      <c r="L6915">
        <v>43</v>
      </c>
      <c r="M6915" t="s">
        <v>43</v>
      </c>
      <c r="N6915">
        <v>830</v>
      </c>
      <c r="O6915">
        <v>70</v>
      </c>
      <c r="P6915">
        <v>18</v>
      </c>
      <c r="Q6915">
        <v>7</v>
      </c>
      <c r="R6915">
        <v>17</v>
      </c>
      <c r="S6915">
        <v>8</v>
      </c>
      <c r="T6915">
        <v>-0.2</v>
      </c>
      <c r="U6915">
        <v>540</v>
      </c>
      <c r="V6915">
        <v>2.1</v>
      </c>
      <c r="W6915">
        <v>0.3</v>
      </c>
      <c r="X6915">
        <v>2</v>
      </c>
      <c r="Y6915">
        <v>-2</v>
      </c>
      <c r="Z6915">
        <v>25</v>
      </c>
      <c r="AA6915">
        <v>-0.2</v>
      </c>
      <c r="AB6915">
        <v>4</v>
      </c>
      <c r="AC6915">
        <v>950</v>
      </c>
      <c r="AD6915">
        <v>50</v>
      </c>
      <c r="AE6915">
        <v>-2</v>
      </c>
      <c r="AF6915">
        <v>15.8</v>
      </c>
      <c r="AG6915">
        <v>3.7</v>
      </c>
      <c r="AH6915">
        <v>320</v>
      </c>
    </row>
    <row r="6916" spans="1:34" hidden="1" x14ac:dyDescent="0.25">
      <c r="A6916" t="s">
        <v>26312</v>
      </c>
      <c r="B6916" t="s">
        <v>26313</v>
      </c>
      <c r="C6916" s="1" t="str">
        <f t="shared" si="1112"/>
        <v>21:0628</v>
      </c>
      <c r="D6916" s="1" t="str">
        <f t="shared" si="1119"/>
        <v>21:0196</v>
      </c>
      <c r="E6916" t="s">
        <v>26314</v>
      </c>
      <c r="F6916" t="s">
        <v>26315</v>
      </c>
      <c r="H6916">
        <v>63.757286100000002</v>
      </c>
      <c r="I6916">
        <v>-139.43910869999999</v>
      </c>
      <c r="J6916" s="1" t="str">
        <f t="shared" si="1120"/>
        <v>NGR bulk stream sediment</v>
      </c>
      <c r="K6916" s="1" t="str">
        <f t="shared" si="1121"/>
        <v>&lt;177 micron (NGR)</v>
      </c>
      <c r="L6916">
        <v>43</v>
      </c>
      <c r="M6916" t="s">
        <v>56</v>
      </c>
      <c r="N6916">
        <v>831</v>
      </c>
      <c r="O6916">
        <v>65</v>
      </c>
      <c r="P6916">
        <v>22</v>
      </c>
      <c r="Q6916">
        <v>2</v>
      </c>
      <c r="R6916">
        <v>29</v>
      </c>
      <c r="S6916">
        <v>10</v>
      </c>
      <c r="T6916">
        <v>-0.2</v>
      </c>
      <c r="U6916">
        <v>390</v>
      </c>
      <c r="V6916">
        <v>2.35</v>
      </c>
      <c r="W6916">
        <v>-0.2</v>
      </c>
      <c r="X6916">
        <v>2</v>
      </c>
      <c r="Y6916">
        <v>-2</v>
      </c>
      <c r="Z6916">
        <v>55</v>
      </c>
      <c r="AA6916">
        <v>-0.2</v>
      </c>
      <c r="AB6916">
        <v>2</v>
      </c>
      <c r="AC6916">
        <v>1060</v>
      </c>
      <c r="AD6916">
        <v>30</v>
      </c>
      <c r="AE6916">
        <v>2</v>
      </c>
      <c r="AF6916">
        <v>9.4</v>
      </c>
      <c r="AG6916">
        <v>2.7</v>
      </c>
      <c r="AH6916">
        <v>380</v>
      </c>
    </row>
    <row r="6917" spans="1:34" hidden="1" x14ac:dyDescent="0.25">
      <c r="A6917" t="s">
        <v>26316</v>
      </c>
      <c r="B6917" t="s">
        <v>26317</v>
      </c>
      <c r="C6917" s="1" t="str">
        <f t="shared" si="1112"/>
        <v>21:0628</v>
      </c>
      <c r="D6917" s="1" t="str">
        <f t="shared" si="1119"/>
        <v>21:0196</v>
      </c>
      <c r="E6917" t="s">
        <v>26318</v>
      </c>
      <c r="F6917" t="s">
        <v>26319</v>
      </c>
      <c r="H6917">
        <v>63.739419400000003</v>
      </c>
      <c r="I6917">
        <v>-139.37292679999999</v>
      </c>
      <c r="J6917" s="1" t="str">
        <f t="shared" si="1120"/>
        <v>NGR bulk stream sediment</v>
      </c>
      <c r="K6917" s="1" t="str">
        <f t="shared" si="1121"/>
        <v>&lt;177 micron (NGR)</v>
      </c>
      <c r="L6917">
        <v>43</v>
      </c>
      <c r="M6917" t="s">
        <v>61</v>
      </c>
      <c r="N6917">
        <v>832</v>
      </c>
      <c r="O6917">
        <v>77</v>
      </c>
      <c r="P6917">
        <v>18</v>
      </c>
      <c r="Q6917">
        <v>7</v>
      </c>
      <c r="R6917">
        <v>20</v>
      </c>
      <c r="S6917">
        <v>11</v>
      </c>
      <c r="T6917">
        <v>-0.2</v>
      </c>
      <c r="U6917">
        <v>980</v>
      </c>
      <c r="V6917">
        <v>2.2999999999999998</v>
      </c>
      <c r="W6917">
        <v>0.6</v>
      </c>
      <c r="X6917">
        <v>3</v>
      </c>
      <c r="Y6917">
        <v>-2</v>
      </c>
      <c r="Z6917">
        <v>37</v>
      </c>
      <c r="AA6917">
        <v>0.3</v>
      </c>
      <c r="AB6917">
        <v>1</v>
      </c>
      <c r="AC6917">
        <v>1060</v>
      </c>
      <c r="AD6917">
        <v>50</v>
      </c>
      <c r="AE6917">
        <v>2</v>
      </c>
      <c r="AF6917">
        <v>10.4</v>
      </c>
      <c r="AG6917">
        <v>2.2999999999999998</v>
      </c>
      <c r="AH6917">
        <v>310</v>
      </c>
    </row>
    <row r="6918" spans="1:34" hidden="1" x14ac:dyDescent="0.25">
      <c r="A6918" t="s">
        <v>26320</v>
      </c>
      <c r="B6918" t="s">
        <v>26321</v>
      </c>
      <c r="C6918" s="1" t="str">
        <f t="shared" ref="C6918:C6981" si="1122">HYPERLINK("http://geochem.nrcan.gc.ca/cdogs/content/bdl/bdl210628_e.htm", "21:0628")</f>
        <v>21:0628</v>
      </c>
      <c r="D6918" s="1" t="str">
        <f t="shared" si="1119"/>
        <v>21:0196</v>
      </c>
      <c r="E6918" t="s">
        <v>26322</v>
      </c>
      <c r="F6918" t="s">
        <v>26323</v>
      </c>
      <c r="H6918">
        <v>63.7328549</v>
      </c>
      <c r="I6918">
        <v>-139.3687055</v>
      </c>
      <c r="J6918" s="1" t="str">
        <f t="shared" si="1120"/>
        <v>NGR bulk stream sediment</v>
      </c>
      <c r="K6918" s="1" t="str">
        <f t="shared" si="1121"/>
        <v>&lt;177 micron (NGR)</v>
      </c>
      <c r="L6918">
        <v>43</v>
      </c>
      <c r="M6918" t="s">
        <v>66</v>
      </c>
      <c r="N6918">
        <v>833</v>
      </c>
      <c r="O6918">
        <v>51</v>
      </c>
      <c r="P6918">
        <v>13</v>
      </c>
      <c r="Q6918">
        <v>5</v>
      </c>
      <c r="R6918">
        <v>16</v>
      </c>
      <c r="S6918">
        <v>6</v>
      </c>
      <c r="T6918">
        <v>-0.2</v>
      </c>
      <c r="U6918">
        <v>164</v>
      </c>
      <c r="V6918">
        <v>1.4</v>
      </c>
      <c r="W6918">
        <v>-0.2</v>
      </c>
      <c r="X6918">
        <v>2</v>
      </c>
      <c r="Y6918">
        <v>-2</v>
      </c>
      <c r="Z6918">
        <v>29</v>
      </c>
      <c r="AA6918">
        <v>0.2</v>
      </c>
      <c r="AB6918">
        <v>-1</v>
      </c>
      <c r="AC6918">
        <v>1070</v>
      </c>
      <c r="AD6918">
        <v>20</v>
      </c>
      <c r="AE6918">
        <v>2</v>
      </c>
      <c r="AF6918">
        <v>3.4</v>
      </c>
      <c r="AG6918">
        <v>3.4</v>
      </c>
      <c r="AH6918">
        <v>320</v>
      </c>
    </row>
    <row r="6919" spans="1:34" hidden="1" x14ac:dyDescent="0.25">
      <c r="A6919" t="s">
        <v>26324</v>
      </c>
      <c r="B6919" t="s">
        <v>26325</v>
      </c>
      <c r="C6919" s="1" t="str">
        <f t="shared" si="1122"/>
        <v>21:0628</v>
      </c>
      <c r="D6919" s="1" t="str">
        <f t="shared" si="1119"/>
        <v>21:0196</v>
      </c>
      <c r="E6919" t="s">
        <v>26326</v>
      </c>
      <c r="F6919" t="s">
        <v>26327</v>
      </c>
      <c r="H6919">
        <v>63.719806300000002</v>
      </c>
      <c r="I6919">
        <v>-139.42878099999999</v>
      </c>
      <c r="J6919" s="1" t="str">
        <f t="shared" si="1120"/>
        <v>NGR bulk stream sediment</v>
      </c>
      <c r="K6919" s="1" t="str">
        <f t="shared" si="1121"/>
        <v>&lt;177 micron (NGR)</v>
      </c>
      <c r="L6919">
        <v>43</v>
      </c>
      <c r="M6919" t="s">
        <v>76</v>
      </c>
      <c r="N6919">
        <v>834</v>
      </c>
      <c r="O6919">
        <v>68</v>
      </c>
      <c r="P6919">
        <v>19</v>
      </c>
      <c r="Q6919">
        <v>5</v>
      </c>
      <c r="R6919">
        <v>19</v>
      </c>
      <c r="S6919">
        <v>6</v>
      </c>
      <c r="T6919">
        <v>-0.2</v>
      </c>
      <c r="U6919">
        <v>250</v>
      </c>
      <c r="V6919">
        <v>1.8</v>
      </c>
      <c r="W6919">
        <v>-0.2</v>
      </c>
      <c r="X6919">
        <v>2</v>
      </c>
      <c r="Y6919">
        <v>-2</v>
      </c>
      <c r="Z6919">
        <v>37</v>
      </c>
      <c r="AA6919">
        <v>-0.2</v>
      </c>
      <c r="AB6919">
        <v>2</v>
      </c>
      <c r="AC6919">
        <v>1190</v>
      </c>
      <c r="AD6919">
        <v>25</v>
      </c>
      <c r="AE6919">
        <v>2</v>
      </c>
      <c r="AF6919">
        <v>8.6</v>
      </c>
      <c r="AG6919">
        <v>3.2</v>
      </c>
      <c r="AH6919">
        <v>320</v>
      </c>
    </row>
    <row r="6920" spans="1:34" hidden="1" x14ac:dyDescent="0.25">
      <c r="A6920" t="s">
        <v>26328</v>
      </c>
      <c r="B6920" t="s">
        <v>26329</v>
      </c>
      <c r="C6920" s="1" t="str">
        <f t="shared" si="1122"/>
        <v>21:0628</v>
      </c>
      <c r="D6920" s="1" t="str">
        <f t="shared" si="1119"/>
        <v>21:0196</v>
      </c>
      <c r="E6920" t="s">
        <v>26330</v>
      </c>
      <c r="F6920" t="s">
        <v>26331</v>
      </c>
      <c r="H6920">
        <v>63.7042182</v>
      </c>
      <c r="I6920">
        <v>-139.4135162</v>
      </c>
      <c r="J6920" s="1" t="str">
        <f t="shared" si="1120"/>
        <v>NGR bulk stream sediment</v>
      </c>
      <c r="K6920" s="1" t="str">
        <f t="shared" si="1121"/>
        <v>&lt;177 micron (NGR)</v>
      </c>
      <c r="L6920">
        <v>43</v>
      </c>
      <c r="M6920" t="s">
        <v>81</v>
      </c>
      <c r="N6920">
        <v>835</v>
      </c>
      <c r="O6920">
        <v>57</v>
      </c>
      <c r="P6920">
        <v>18</v>
      </c>
      <c r="Q6920">
        <v>5</v>
      </c>
      <c r="R6920">
        <v>21</v>
      </c>
      <c r="S6920">
        <v>10</v>
      </c>
      <c r="T6920">
        <v>-0.2</v>
      </c>
      <c r="U6920">
        <v>192</v>
      </c>
      <c r="V6920">
        <v>2.2000000000000002</v>
      </c>
      <c r="W6920">
        <v>0.4</v>
      </c>
      <c r="X6920">
        <v>1</v>
      </c>
      <c r="Y6920">
        <v>-2</v>
      </c>
      <c r="Z6920">
        <v>27</v>
      </c>
      <c r="AA6920">
        <v>-0.2</v>
      </c>
      <c r="AB6920">
        <v>1</v>
      </c>
      <c r="AC6920">
        <v>1060</v>
      </c>
      <c r="AD6920">
        <v>35</v>
      </c>
      <c r="AE6920">
        <v>-2</v>
      </c>
      <c r="AF6920">
        <v>5</v>
      </c>
      <c r="AG6920">
        <v>4</v>
      </c>
      <c r="AH6920">
        <v>370</v>
      </c>
    </row>
    <row r="6921" spans="1:34" hidden="1" x14ac:dyDescent="0.25">
      <c r="A6921" t="s">
        <v>26332</v>
      </c>
      <c r="B6921" t="s">
        <v>26333</v>
      </c>
      <c r="C6921" s="1" t="str">
        <f t="shared" si="1122"/>
        <v>21:0628</v>
      </c>
      <c r="D6921" s="1" t="str">
        <f t="shared" si="1119"/>
        <v>21:0196</v>
      </c>
      <c r="E6921" t="s">
        <v>26334</v>
      </c>
      <c r="F6921" t="s">
        <v>26335</v>
      </c>
      <c r="H6921">
        <v>63.709613300000001</v>
      </c>
      <c r="I6921">
        <v>-139.38607260000001</v>
      </c>
      <c r="J6921" s="1" t="str">
        <f t="shared" si="1120"/>
        <v>NGR bulk stream sediment</v>
      </c>
      <c r="K6921" s="1" t="str">
        <f t="shared" si="1121"/>
        <v>&lt;177 micron (NGR)</v>
      </c>
      <c r="L6921">
        <v>43</v>
      </c>
      <c r="M6921" t="s">
        <v>86</v>
      </c>
      <c r="N6921">
        <v>836</v>
      </c>
      <c r="O6921">
        <v>59</v>
      </c>
      <c r="P6921">
        <v>17</v>
      </c>
      <c r="Q6921">
        <v>6</v>
      </c>
      <c r="R6921">
        <v>20</v>
      </c>
      <c r="S6921">
        <v>8</v>
      </c>
      <c r="T6921">
        <v>-0.2</v>
      </c>
      <c r="U6921">
        <v>340</v>
      </c>
      <c r="V6921">
        <v>2</v>
      </c>
      <c r="W6921">
        <v>-0.2</v>
      </c>
      <c r="X6921">
        <v>2</v>
      </c>
      <c r="Y6921">
        <v>-2</v>
      </c>
      <c r="Z6921">
        <v>32</v>
      </c>
      <c r="AA6921">
        <v>-0.2</v>
      </c>
      <c r="AB6921">
        <v>-1</v>
      </c>
      <c r="AC6921">
        <v>1150</v>
      </c>
      <c r="AD6921">
        <v>30</v>
      </c>
      <c r="AE6921">
        <v>-2</v>
      </c>
      <c r="AF6921">
        <v>7.2</v>
      </c>
      <c r="AG6921">
        <v>3.9</v>
      </c>
      <c r="AH6921">
        <v>400</v>
      </c>
    </row>
    <row r="6922" spans="1:34" hidden="1" x14ac:dyDescent="0.25">
      <c r="A6922" t="s">
        <v>26336</v>
      </c>
      <c r="B6922" t="s">
        <v>26337</v>
      </c>
      <c r="C6922" s="1" t="str">
        <f t="shared" si="1122"/>
        <v>21:0628</v>
      </c>
      <c r="D6922" s="1" t="str">
        <f t="shared" si="1119"/>
        <v>21:0196</v>
      </c>
      <c r="E6922" t="s">
        <v>26338</v>
      </c>
      <c r="F6922" t="s">
        <v>26339</v>
      </c>
      <c r="H6922">
        <v>63.702812299999998</v>
      </c>
      <c r="I6922">
        <v>-139.37516819999999</v>
      </c>
      <c r="J6922" s="1" t="str">
        <f t="shared" si="1120"/>
        <v>NGR bulk stream sediment</v>
      </c>
      <c r="K6922" s="1" t="str">
        <f t="shared" si="1121"/>
        <v>&lt;177 micron (NGR)</v>
      </c>
      <c r="L6922">
        <v>43</v>
      </c>
      <c r="M6922" t="s">
        <v>91</v>
      </c>
      <c r="N6922">
        <v>837</v>
      </c>
      <c r="O6922">
        <v>45</v>
      </c>
      <c r="P6922">
        <v>10</v>
      </c>
      <c r="Q6922">
        <v>3</v>
      </c>
      <c r="R6922">
        <v>15</v>
      </c>
      <c r="S6922">
        <v>3</v>
      </c>
      <c r="T6922">
        <v>-0.2</v>
      </c>
      <c r="U6922">
        <v>136</v>
      </c>
      <c r="V6922">
        <v>1.4</v>
      </c>
      <c r="W6922">
        <v>-0.2</v>
      </c>
      <c r="X6922">
        <v>1</v>
      </c>
      <c r="Y6922">
        <v>-2</v>
      </c>
      <c r="Z6922">
        <v>31</v>
      </c>
      <c r="AA6922">
        <v>-0.2</v>
      </c>
      <c r="AB6922">
        <v>-1</v>
      </c>
      <c r="AC6922">
        <v>1030</v>
      </c>
      <c r="AD6922">
        <v>15</v>
      </c>
      <c r="AE6922">
        <v>-2</v>
      </c>
      <c r="AF6922">
        <v>2.8</v>
      </c>
      <c r="AG6922">
        <v>3.6</v>
      </c>
      <c r="AH6922">
        <v>330</v>
      </c>
    </row>
    <row r="6923" spans="1:34" hidden="1" x14ac:dyDescent="0.25">
      <c r="A6923" t="s">
        <v>26340</v>
      </c>
      <c r="B6923" t="s">
        <v>26341</v>
      </c>
      <c r="C6923" s="1" t="str">
        <f t="shared" si="1122"/>
        <v>21:0628</v>
      </c>
      <c r="D6923" s="1" t="str">
        <f>HYPERLINK("http://geochem.nrcan.gc.ca/cdogs/content/svy/svy_e.htm", "")</f>
        <v/>
      </c>
      <c r="G6923" s="1" t="str">
        <f>HYPERLINK("http://geochem.nrcan.gc.ca/cdogs/content/cr_/cr_00079_e.htm", "79")</f>
        <v>79</v>
      </c>
      <c r="J6923" t="s">
        <v>69</v>
      </c>
      <c r="K6923" t="s">
        <v>70</v>
      </c>
      <c r="L6923">
        <v>43</v>
      </c>
      <c r="M6923" t="s">
        <v>71</v>
      </c>
      <c r="N6923">
        <v>838</v>
      </c>
      <c r="O6923">
        <v>108</v>
      </c>
      <c r="P6923">
        <v>83</v>
      </c>
      <c r="Q6923">
        <v>20</v>
      </c>
      <c r="R6923">
        <v>212</v>
      </c>
      <c r="S6923">
        <v>27</v>
      </c>
      <c r="T6923">
        <v>-0.2</v>
      </c>
      <c r="U6923">
        <v>920</v>
      </c>
      <c r="V6923">
        <v>3.4</v>
      </c>
      <c r="W6923">
        <v>1.4</v>
      </c>
      <c r="X6923">
        <v>5</v>
      </c>
      <c r="Y6923">
        <v>-2</v>
      </c>
      <c r="Z6923">
        <v>71</v>
      </c>
      <c r="AA6923">
        <v>0.3</v>
      </c>
      <c r="AB6923">
        <v>1</v>
      </c>
      <c r="AC6923">
        <v>836</v>
      </c>
      <c r="AD6923">
        <v>50</v>
      </c>
      <c r="AE6923">
        <v>-2</v>
      </c>
      <c r="AF6923">
        <v>3</v>
      </c>
      <c r="AG6923">
        <v>2.7</v>
      </c>
      <c r="AH6923">
        <v>600</v>
      </c>
    </row>
    <row r="6924" spans="1:34" hidden="1" x14ac:dyDescent="0.25">
      <c r="A6924" t="s">
        <v>26342</v>
      </c>
      <c r="B6924" t="s">
        <v>26343</v>
      </c>
      <c r="C6924" s="1" t="str">
        <f t="shared" si="1122"/>
        <v>21:0628</v>
      </c>
      <c r="D6924" s="1" t="str">
        <f t="shared" ref="D6924:D6951" si="1123">HYPERLINK("http://geochem.nrcan.gc.ca/cdogs/content/svy/svy210196_e.htm", "21:0196")</f>
        <v>21:0196</v>
      </c>
      <c r="E6924" t="s">
        <v>26344</v>
      </c>
      <c r="F6924" t="s">
        <v>26345</v>
      </c>
      <c r="H6924">
        <v>63.668295200000003</v>
      </c>
      <c r="I6924">
        <v>-139.36776470000001</v>
      </c>
      <c r="J6924" s="1" t="str">
        <f t="shared" ref="J6924:J6951" si="1124">HYPERLINK("http://geochem.nrcan.gc.ca/cdogs/content/kwd/kwd020030_e.htm", "NGR bulk stream sediment")</f>
        <v>NGR bulk stream sediment</v>
      </c>
      <c r="K6924" s="1" t="str">
        <f t="shared" ref="K6924:K6951" si="1125">HYPERLINK("http://geochem.nrcan.gc.ca/cdogs/content/kwd/kwd080006_e.htm", "&lt;177 micron (NGR)")</f>
        <v>&lt;177 micron (NGR)</v>
      </c>
      <c r="L6924">
        <v>43</v>
      </c>
      <c r="M6924" t="s">
        <v>96</v>
      </c>
      <c r="N6924">
        <v>839</v>
      </c>
      <c r="O6924">
        <v>89</v>
      </c>
      <c r="P6924">
        <v>21</v>
      </c>
      <c r="Q6924">
        <v>5</v>
      </c>
      <c r="R6924">
        <v>32</v>
      </c>
      <c r="S6924">
        <v>26</v>
      </c>
      <c r="T6924">
        <v>-0.2</v>
      </c>
      <c r="U6924">
        <v>1800</v>
      </c>
      <c r="V6924">
        <v>3.4</v>
      </c>
      <c r="W6924">
        <v>0.3</v>
      </c>
      <c r="X6924">
        <v>2</v>
      </c>
      <c r="Y6924">
        <v>-2</v>
      </c>
      <c r="Z6924">
        <v>69</v>
      </c>
      <c r="AA6924">
        <v>-0.2</v>
      </c>
      <c r="AB6924">
        <v>-1</v>
      </c>
      <c r="AC6924">
        <v>1650</v>
      </c>
      <c r="AD6924">
        <v>60</v>
      </c>
      <c r="AE6924">
        <v>-2</v>
      </c>
      <c r="AF6924">
        <v>12</v>
      </c>
      <c r="AG6924">
        <v>2.9</v>
      </c>
      <c r="AH6924">
        <v>390</v>
      </c>
    </row>
    <row r="6925" spans="1:34" hidden="1" x14ac:dyDescent="0.25">
      <c r="A6925" t="s">
        <v>26346</v>
      </c>
      <c r="B6925" t="s">
        <v>26347</v>
      </c>
      <c r="C6925" s="1" t="str">
        <f t="shared" si="1122"/>
        <v>21:0628</v>
      </c>
      <c r="D6925" s="1" t="str">
        <f t="shared" si="1123"/>
        <v>21:0196</v>
      </c>
      <c r="E6925" t="s">
        <v>26306</v>
      </c>
      <c r="F6925" t="s">
        <v>26348</v>
      </c>
      <c r="H6925">
        <v>63.6516193</v>
      </c>
      <c r="I6925">
        <v>-139.31351849999999</v>
      </c>
      <c r="J6925" s="1" t="str">
        <f t="shared" si="1124"/>
        <v>NGR bulk stream sediment</v>
      </c>
      <c r="K6925" s="1" t="str">
        <f t="shared" si="1125"/>
        <v>&lt;177 micron (NGR)</v>
      </c>
      <c r="L6925">
        <v>43</v>
      </c>
      <c r="M6925" t="s">
        <v>47</v>
      </c>
      <c r="N6925">
        <v>840</v>
      </c>
      <c r="O6925">
        <v>85</v>
      </c>
      <c r="P6925">
        <v>15</v>
      </c>
      <c r="Q6925">
        <v>7</v>
      </c>
      <c r="R6925">
        <v>17</v>
      </c>
      <c r="S6925">
        <v>6</v>
      </c>
      <c r="T6925">
        <v>-0.2</v>
      </c>
      <c r="U6925">
        <v>230</v>
      </c>
      <c r="V6925">
        <v>2.0499999999999998</v>
      </c>
      <c r="W6925">
        <v>-0.2</v>
      </c>
      <c r="X6925">
        <v>1</v>
      </c>
      <c r="Y6925">
        <v>-2</v>
      </c>
      <c r="Z6925">
        <v>17</v>
      </c>
      <c r="AA6925">
        <v>-0.2</v>
      </c>
      <c r="AB6925">
        <v>-1</v>
      </c>
      <c r="AC6925">
        <v>1340</v>
      </c>
      <c r="AD6925">
        <v>20</v>
      </c>
      <c r="AE6925">
        <v>-2</v>
      </c>
      <c r="AF6925">
        <v>4.5999999999999996</v>
      </c>
      <c r="AG6925">
        <v>2.8</v>
      </c>
      <c r="AH6925">
        <v>400</v>
      </c>
    </row>
    <row r="6926" spans="1:34" hidden="1" x14ac:dyDescent="0.25">
      <c r="A6926" t="s">
        <v>26349</v>
      </c>
      <c r="B6926" t="s">
        <v>26350</v>
      </c>
      <c r="C6926" s="1" t="str">
        <f t="shared" si="1122"/>
        <v>21:0628</v>
      </c>
      <c r="D6926" s="1" t="str">
        <f t="shared" si="1123"/>
        <v>21:0196</v>
      </c>
      <c r="E6926" t="s">
        <v>26306</v>
      </c>
      <c r="F6926" t="s">
        <v>26351</v>
      </c>
      <c r="H6926">
        <v>63.6516193</v>
      </c>
      <c r="I6926">
        <v>-139.31351849999999</v>
      </c>
      <c r="J6926" s="1" t="str">
        <f t="shared" si="1124"/>
        <v>NGR bulk stream sediment</v>
      </c>
      <c r="K6926" s="1" t="str">
        <f t="shared" si="1125"/>
        <v>&lt;177 micron (NGR)</v>
      </c>
      <c r="L6926">
        <v>43</v>
      </c>
      <c r="M6926" t="s">
        <v>51</v>
      </c>
      <c r="N6926">
        <v>841</v>
      </c>
      <c r="O6926">
        <v>79</v>
      </c>
      <c r="P6926">
        <v>14</v>
      </c>
      <c r="Q6926">
        <v>7</v>
      </c>
      <c r="R6926">
        <v>17</v>
      </c>
      <c r="S6926">
        <v>6</v>
      </c>
      <c r="T6926">
        <v>-0.2</v>
      </c>
      <c r="U6926">
        <v>210</v>
      </c>
      <c r="V6926">
        <v>2</v>
      </c>
      <c r="W6926">
        <v>-0.2</v>
      </c>
      <c r="X6926">
        <v>1</v>
      </c>
      <c r="Y6926">
        <v>-2</v>
      </c>
      <c r="Z6926">
        <v>38</v>
      </c>
      <c r="AA6926">
        <v>-0.2</v>
      </c>
      <c r="AB6926">
        <v>-1</v>
      </c>
      <c r="AC6926">
        <v>1450</v>
      </c>
      <c r="AD6926">
        <v>20</v>
      </c>
      <c r="AE6926">
        <v>2</v>
      </c>
      <c r="AF6926">
        <v>5</v>
      </c>
      <c r="AG6926">
        <v>2.5</v>
      </c>
      <c r="AH6926">
        <v>360</v>
      </c>
    </row>
    <row r="6927" spans="1:34" hidden="1" x14ac:dyDescent="0.25">
      <c r="A6927" t="s">
        <v>26352</v>
      </c>
      <c r="B6927" t="s">
        <v>26353</v>
      </c>
      <c r="C6927" s="1" t="str">
        <f t="shared" si="1122"/>
        <v>21:0628</v>
      </c>
      <c r="D6927" s="1" t="str">
        <f t="shared" si="1123"/>
        <v>21:0196</v>
      </c>
      <c r="E6927" t="s">
        <v>26354</v>
      </c>
      <c r="F6927" t="s">
        <v>26355</v>
      </c>
      <c r="H6927">
        <v>63.591081699999997</v>
      </c>
      <c r="I6927">
        <v>-139.29843629999999</v>
      </c>
      <c r="J6927" s="1" t="str">
        <f t="shared" si="1124"/>
        <v>NGR bulk stream sediment</v>
      </c>
      <c r="K6927" s="1" t="str">
        <f t="shared" si="1125"/>
        <v>&lt;177 micron (NGR)</v>
      </c>
      <c r="L6927">
        <v>43</v>
      </c>
      <c r="M6927" t="s">
        <v>101</v>
      </c>
      <c r="N6927">
        <v>842</v>
      </c>
      <c r="O6927">
        <v>39</v>
      </c>
      <c r="P6927">
        <v>6</v>
      </c>
      <c r="Q6927">
        <v>3</v>
      </c>
      <c r="R6927">
        <v>5</v>
      </c>
      <c r="S6927">
        <v>5</v>
      </c>
      <c r="T6927">
        <v>-0.2</v>
      </c>
      <c r="U6927">
        <v>230</v>
      </c>
      <c r="V6927">
        <v>1.34</v>
      </c>
      <c r="W6927">
        <v>0.2</v>
      </c>
      <c r="X6927">
        <v>1</v>
      </c>
      <c r="Y6927">
        <v>-2</v>
      </c>
      <c r="Z6927">
        <v>24</v>
      </c>
      <c r="AA6927">
        <v>-0.2</v>
      </c>
      <c r="AB6927">
        <v>-1</v>
      </c>
      <c r="AC6927">
        <v>684</v>
      </c>
      <c r="AD6927">
        <v>25</v>
      </c>
      <c r="AE6927">
        <v>16</v>
      </c>
      <c r="AF6927">
        <v>2.2000000000000002</v>
      </c>
      <c r="AG6927">
        <v>2.4</v>
      </c>
      <c r="AH6927">
        <v>280</v>
      </c>
    </row>
    <row r="6928" spans="1:34" hidden="1" x14ac:dyDescent="0.25">
      <c r="A6928" t="s">
        <v>26356</v>
      </c>
      <c r="B6928" t="s">
        <v>26357</v>
      </c>
      <c r="C6928" s="1" t="str">
        <f t="shared" si="1122"/>
        <v>21:0628</v>
      </c>
      <c r="D6928" s="1" t="str">
        <f t="shared" si="1123"/>
        <v>21:0196</v>
      </c>
      <c r="E6928" t="s">
        <v>26358</v>
      </c>
      <c r="F6928" t="s">
        <v>26359</v>
      </c>
      <c r="H6928">
        <v>63.574191599999999</v>
      </c>
      <c r="I6928">
        <v>-139.32546959999999</v>
      </c>
      <c r="J6928" s="1" t="str">
        <f t="shared" si="1124"/>
        <v>NGR bulk stream sediment</v>
      </c>
      <c r="K6928" s="1" t="str">
        <f t="shared" si="1125"/>
        <v>&lt;177 micron (NGR)</v>
      </c>
      <c r="L6928">
        <v>43</v>
      </c>
      <c r="M6928" t="s">
        <v>106</v>
      </c>
      <c r="N6928">
        <v>843</v>
      </c>
      <c r="O6928">
        <v>45</v>
      </c>
      <c r="P6928">
        <v>10</v>
      </c>
      <c r="Q6928">
        <v>3</v>
      </c>
      <c r="R6928">
        <v>8</v>
      </c>
      <c r="S6928">
        <v>5</v>
      </c>
      <c r="T6928">
        <v>-0.2</v>
      </c>
      <c r="U6928">
        <v>380</v>
      </c>
      <c r="V6928">
        <v>1.76</v>
      </c>
      <c r="W6928">
        <v>-0.2</v>
      </c>
      <c r="X6928">
        <v>1</v>
      </c>
      <c r="Y6928">
        <v>-2</v>
      </c>
      <c r="Z6928">
        <v>30</v>
      </c>
      <c r="AA6928">
        <v>-0.2</v>
      </c>
      <c r="AB6928">
        <v>-1</v>
      </c>
      <c r="AC6928">
        <v>747</v>
      </c>
      <c r="AD6928">
        <v>25</v>
      </c>
      <c r="AE6928">
        <v>-2</v>
      </c>
      <c r="AF6928">
        <v>5</v>
      </c>
      <c r="AG6928">
        <v>3.5</v>
      </c>
      <c r="AH6928">
        <v>390</v>
      </c>
    </row>
    <row r="6929" spans="1:34" hidden="1" x14ac:dyDescent="0.25">
      <c r="A6929" t="s">
        <v>26360</v>
      </c>
      <c r="B6929" t="s">
        <v>26361</v>
      </c>
      <c r="C6929" s="1" t="str">
        <f t="shared" si="1122"/>
        <v>21:0628</v>
      </c>
      <c r="D6929" s="1" t="str">
        <f t="shared" si="1123"/>
        <v>21:0196</v>
      </c>
      <c r="E6929" t="s">
        <v>26362</v>
      </c>
      <c r="F6929" t="s">
        <v>26363</v>
      </c>
      <c r="H6929">
        <v>63.560614000000001</v>
      </c>
      <c r="I6929">
        <v>-139.32580250000001</v>
      </c>
      <c r="J6929" s="1" t="str">
        <f t="shared" si="1124"/>
        <v>NGR bulk stream sediment</v>
      </c>
      <c r="K6929" s="1" t="str">
        <f t="shared" si="1125"/>
        <v>&lt;177 micron (NGR)</v>
      </c>
      <c r="L6929">
        <v>43</v>
      </c>
      <c r="M6929" t="s">
        <v>111</v>
      </c>
      <c r="N6929">
        <v>844</v>
      </c>
      <c r="O6929">
        <v>55</v>
      </c>
      <c r="P6929">
        <v>10</v>
      </c>
      <c r="Q6929">
        <v>4</v>
      </c>
      <c r="R6929">
        <v>8</v>
      </c>
      <c r="S6929">
        <v>8</v>
      </c>
      <c r="T6929">
        <v>-0.2</v>
      </c>
      <c r="U6929">
        <v>290</v>
      </c>
      <c r="V6929">
        <v>2.1</v>
      </c>
      <c r="W6929">
        <v>-0.2</v>
      </c>
      <c r="X6929">
        <v>1</v>
      </c>
      <c r="Y6929">
        <v>-2</v>
      </c>
      <c r="Z6929">
        <v>36</v>
      </c>
      <c r="AA6929">
        <v>-0.2</v>
      </c>
      <c r="AB6929">
        <v>1</v>
      </c>
      <c r="AC6929">
        <v>711</v>
      </c>
      <c r="AD6929">
        <v>25</v>
      </c>
      <c r="AE6929">
        <v>-2</v>
      </c>
      <c r="AF6929">
        <v>4.8</v>
      </c>
      <c r="AG6929">
        <v>2.1</v>
      </c>
      <c r="AH6929">
        <v>420</v>
      </c>
    </row>
    <row r="6930" spans="1:34" hidden="1" x14ac:dyDescent="0.25">
      <c r="A6930" t="s">
        <v>26364</v>
      </c>
      <c r="B6930" t="s">
        <v>26365</v>
      </c>
      <c r="C6930" s="1" t="str">
        <f t="shared" si="1122"/>
        <v>21:0628</v>
      </c>
      <c r="D6930" s="1" t="str">
        <f t="shared" si="1123"/>
        <v>21:0196</v>
      </c>
      <c r="E6930" t="s">
        <v>26366</v>
      </c>
      <c r="F6930" t="s">
        <v>26367</v>
      </c>
      <c r="H6930">
        <v>63.567222899999997</v>
      </c>
      <c r="I6930">
        <v>-139.36251050000001</v>
      </c>
      <c r="J6930" s="1" t="str">
        <f t="shared" si="1124"/>
        <v>NGR bulk stream sediment</v>
      </c>
      <c r="K6930" s="1" t="str">
        <f t="shared" si="1125"/>
        <v>&lt;177 micron (NGR)</v>
      </c>
      <c r="L6930">
        <v>43</v>
      </c>
      <c r="M6930" t="s">
        <v>116</v>
      </c>
      <c r="N6930">
        <v>845</v>
      </c>
      <c r="O6930">
        <v>51</v>
      </c>
      <c r="P6930">
        <v>10</v>
      </c>
      <c r="Q6930">
        <v>4</v>
      </c>
      <c r="R6930">
        <v>9</v>
      </c>
      <c r="S6930">
        <v>7</v>
      </c>
      <c r="T6930">
        <v>-0.2</v>
      </c>
      <c r="U6930">
        <v>310</v>
      </c>
      <c r="V6930">
        <v>2.2000000000000002</v>
      </c>
      <c r="W6930">
        <v>-0.2</v>
      </c>
      <c r="X6930">
        <v>1</v>
      </c>
      <c r="Y6930">
        <v>-2</v>
      </c>
      <c r="Z6930">
        <v>38</v>
      </c>
      <c r="AA6930">
        <v>-0.2</v>
      </c>
      <c r="AB6930">
        <v>1</v>
      </c>
      <c r="AC6930">
        <v>631</v>
      </c>
      <c r="AD6930">
        <v>15</v>
      </c>
      <c r="AE6930">
        <v>2</v>
      </c>
      <c r="AF6930">
        <v>4</v>
      </c>
      <c r="AG6930">
        <v>4.3</v>
      </c>
      <c r="AH6930">
        <v>400</v>
      </c>
    </row>
    <row r="6931" spans="1:34" hidden="1" x14ac:dyDescent="0.25">
      <c r="A6931" t="s">
        <v>26368</v>
      </c>
      <c r="B6931" t="s">
        <v>26369</v>
      </c>
      <c r="C6931" s="1" t="str">
        <f t="shared" si="1122"/>
        <v>21:0628</v>
      </c>
      <c r="D6931" s="1" t="str">
        <f t="shared" si="1123"/>
        <v>21:0196</v>
      </c>
      <c r="E6931" t="s">
        <v>26370</v>
      </c>
      <c r="F6931" t="s">
        <v>26371</v>
      </c>
      <c r="H6931">
        <v>63.552084200000003</v>
      </c>
      <c r="I6931">
        <v>-139.3441559</v>
      </c>
      <c r="J6931" s="1" t="str">
        <f t="shared" si="1124"/>
        <v>NGR bulk stream sediment</v>
      </c>
      <c r="K6931" s="1" t="str">
        <f t="shared" si="1125"/>
        <v>&lt;177 micron (NGR)</v>
      </c>
      <c r="L6931">
        <v>43</v>
      </c>
      <c r="M6931" t="s">
        <v>121</v>
      </c>
      <c r="N6931">
        <v>846</v>
      </c>
      <c r="O6931">
        <v>72</v>
      </c>
      <c r="P6931">
        <v>10</v>
      </c>
      <c r="Q6931">
        <v>4</v>
      </c>
      <c r="R6931">
        <v>6</v>
      </c>
      <c r="S6931">
        <v>8</v>
      </c>
      <c r="T6931">
        <v>-0.2</v>
      </c>
      <c r="U6931">
        <v>340</v>
      </c>
      <c r="V6931">
        <v>2.2000000000000002</v>
      </c>
      <c r="W6931">
        <v>-0.2</v>
      </c>
      <c r="X6931">
        <v>1</v>
      </c>
      <c r="Y6931">
        <v>-2</v>
      </c>
      <c r="Z6931">
        <v>49</v>
      </c>
      <c r="AA6931">
        <v>-0.2</v>
      </c>
      <c r="AB6931">
        <v>4</v>
      </c>
      <c r="AC6931">
        <v>720</v>
      </c>
      <c r="AD6931">
        <v>25</v>
      </c>
      <c r="AE6931">
        <v>-2</v>
      </c>
      <c r="AF6931">
        <v>3.6</v>
      </c>
      <c r="AG6931">
        <v>3.5</v>
      </c>
      <c r="AH6931">
        <v>290</v>
      </c>
    </row>
    <row r="6932" spans="1:34" hidden="1" x14ac:dyDescent="0.25">
      <c r="A6932" t="s">
        <v>26372</v>
      </c>
      <c r="B6932" t="s">
        <v>26373</v>
      </c>
      <c r="C6932" s="1" t="str">
        <f t="shared" si="1122"/>
        <v>21:0628</v>
      </c>
      <c r="D6932" s="1" t="str">
        <f t="shared" si="1123"/>
        <v>21:0196</v>
      </c>
      <c r="E6932" t="s">
        <v>26374</v>
      </c>
      <c r="F6932" t="s">
        <v>26375</v>
      </c>
      <c r="H6932">
        <v>63.512355800000002</v>
      </c>
      <c r="I6932">
        <v>-139.35909710000001</v>
      </c>
      <c r="J6932" s="1" t="str">
        <f t="shared" si="1124"/>
        <v>NGR bulk stream sediment</v>
      </c>
      <c r="K6932" s="1" t="str">
        <f t="shared" si="1125"/>
        <v>&lt;177 micron (NGR)</v>
      </c>
      <c r="L6932">
        <v>43</v>
      </c>
      <c r="M6932" t="s">
        <v>126</v>
      </c>
      <c r="N6932">
        <v>847</v>
      </c>
      <c r="O6932">
        <v>61</v>
      </c>
      <c r="P6932">
        <v>9</v>
      </c>
      <c r="Q6932">
        <v>5</v>
      </c>
      <c r="R6932">
        <v>8</v>
      </c>
      <c r="S6932">
        <v>7</v>
      </c>
      <c r="T6932">
        <v>-0.2</v>
      </c>
      <c r="U6932">
        <v>510</v>
      </c>
      <c r="V6932">
        <v>2.35</v>
      </c>
      <c r="W6932">
        <v>-0.2</v>
      </c>
      <c r="X6932">
        <v>1</v>
      </c>
      <c r="Y6932">
        <v>-2</v>
      </c>
      <c r="Z6932">
        <v>44</v>
      </c>
      <c r="AA6932">
        <v>-0.2</v>
      </c>
      <c r="AB6932">
        <v>-1</v>
      </c>
      <c r="AC6932">
        <v>667</v>
      </c>
      <c r="AD6932">
        <v>40</v>
      </c>
      <c r="AE6932">
        <v>-2</v>
      </c>
      <c r="AF6932">
        <v>7.8</v>
      </c>
      <c r="AG6932">
        <v>5.8</v>
      </c>
      <c r="AH6932">
        <v>340</v>
      </c>
    </row>
    <row r="6933" spans="1:34" hidden="1" x14ac:dyDescent="0.25">
      <c r="A6933" t="s">
        <v>26376</v>
      </c>
      <c r="B6933" t="s">
        <v>26377</v>
      </c>
      <c r="C6933" s="1" t="str">
        <f t="shared" si="1122"/>
        <v>21:0628</v>
      </c>
      <c r="D6933" s="1" t="str">
        <f t="shared" si="1123"/>
        <v>21:0196</v>
      </c>
      <c r="E6933" t="s">
        <v>26378</v>
      </c>
      <c r="F6933" t="s">
        <v>26379</v>
      </c>
      <c r="H6933">
        <v>63.501805400000002</v>
      </c>
      <c r="I6933">
        <v>-139.3224903</v>
      </c>
      <c r="J6933" s="1" t="str">
        <f t="shared" si="1124"/>
        <v>NGR bulk stream sediment</v>
      </c>
      <c r="K6933" s="1" t="str">
        <f t="shared" si="1125"/>
        <v>&lt;177 micron (NGR)</v>
      </c>
      <c r="L6933">
        <v>43</v>
      </c>
      <c r="M6933" t="s">
        <v>131</v>
      </c>
      <c r="N6933">
        <v>848</v>
      </c>
      <c r="O6933">
        <v>63</v>
      </c>
      <c r="P6933">
        <v>17</v>
      </c>
      <c r="Q6933">
        <v>5</v>
      </c>
      <c r="R6933">
        <v>12</v>
      </c>
      <c r="S6933">
        <v>9</v>
      </c>
      <c r="T6933">
        <v>-0.2</v>
      </c>
      <c r="U6933">
        <v>440</v>
      </c>
      <c r="V6933">
        <v>2.2999999999999998</v>
      </c>
      <c r="W6933">
        <v>0.2</v>
      </c>
      <c r="X6933">
        <v>2</v>
      </c>
      <c r="Y6933">
        <v>-2</v>
      </c>
      <c r="Z6933">
        <v>43</v>
      </c>
      <c r="AA6933">
        <v>-0.2</v>
      </c>
      <c r="AB6933">
        <v>2</v>
      </c>
      <c r="AC6933">
        <v>839</v>
      </c>
      <c r="AD6933">
        <v>40</v>
      </c>
      <c r="AE6933">
        <v>-2</v>
      </c>
      <c r="AF6933">
        <v>7.2</v>
      </c>
      <c r="AG6933">
        <v>5.0999999999999996</v>
      </c>
      <c r="AH6933">
        <v>370</v>
      </c>
    </row>
    <row r="6934" spans="1:34" hidden="1" x14ac:dyDescent="0.25">
      <c r="A6934" t="s">
        <v>26380</v>
      </c>
      <c r="B6934" t="s">
        <v>26381</v>
      </c>
      <c r="C6934" s="1" t="str">
        <f t="shared" si="1122"/>
        <v>21:0628</v>
      </c>
      <c r="D6934" s="1" t="str">
        <f t="shared" si="1123"/>
        <v>21:0196</v>
      </c>
      <c r="E6934" t="s">
        <v>26382</v>
      </c>
      <c r="F6934" t="s">
        <v>26383</v>
      </c>
      <c r="H6934">
        <v>63.5115604</v>
      </c>
      <c r="I6934">
        <v>-139.2314293</v>
      </c>
      <c r="J6934" s="1" t="str">
        <f t="shared" si="1124"/>
        <v>NGR bulk stream sediment</v>
      </c>
      <c r="K6934" s="1" t="str">
        <f t="shared" si="1125"/>
        <v>&lt;177 micron (NGR)</v>
      </c>
      <c r="L6934">
        <v>44</v>
      </c>
      <c r="M6934" t="s">
        <v>38</v>
      </c>
      <c r="N6934">
        <v>849</v>
      </c>
      <c r="O6934">
        <v>54</v>
      </c>
      <c r="P6934">
        <v>10</v>
      </c>
      <c r="Q6934">
        <v>2</v>
      </c>
      <c r="R6934">
        <v>7</v>
      </c>
      <c r="S6934">
        <v>7</v>
      </c>
      <c r="T6934">
        <v>-0.2</v>
      </c>
      <c r="U6934">
        <v>240</v>
      </c>
      <c r="V6934">
        <v>1.84</v>
      </c>
      <c r="W6934">
        <v>-0.2</v>
      </c>
      <c r="X6934">
        <v>1</v>
      </c>
      <c r="Y6934">
        <v>-2</v>
      </c>
      <c r="Z6934">
        <v>35</v>
      </c>
      <c r="AA6934">
        <v>-0.2</v>
      </c>
      <c r="AB6934">
        <v>1</v>
      </c>
      <c r="AC6934">
        <v>717</v>
      </c>
      <c r="AD6934">
        <v>25</v>
      </c>
      <c r="AE6934">
        <v>-2</v>
      </c>
      <c r="AF6934">
        <v>3.4</v>
      </c>
      <c r="AG6934">
        <v>4.0999999999999996</v>
      </c>
      <c r="AH6934">
        <v>300</v>
      </c>
    </row>
    <row r="6935" spans="1:34" hidden="1" x14ac:dyDescent="0.25">
      <c r="A6935" t="s">
        <v>26384</v>
      </c>
      <c r="B6935" t="s">
        <v>26385</v>
      </c>
      <c r="C6935" s="1" t="str">
        <f t="shared" si="1122"/>
        <v>21:0628</v>
      </c>
      <c r="D6935" s="1" t="str">
        <f t="shared" si="1123"/>
        <v>21:0196</v>
      </c>
      <c r="E6935" t="s">
        <v>26382</v>
      </c>
      <c r="F6935" t="s">
        <v>26386</v>
      </c>
      <c r="H6935">
        <v>63.5115604</v>
      </c>
      <c r="I6935">
        <v>-139.2314293</v>
      </c>
      <c r="J6935" s="1" t="str">
        <f t="shared" si="1124"/>
        <v>NGR bulk stream sediment</v>
      </c>
      <c r="K6935" s="1" t="str">
        <f t="shared" si="1125"/>
        <v>&lt;177 micron (NGR)</v>
      </c>
      <c r="L6935">
        <v>44</v>
      </c>
      <c r="M6935" t="s">
        <v>47</v>
      </c>
      <c r="N6935">
        <v>850</v>
      </c>
      <c r="O6935">
        <v>57</v>
      </c>
      <c r="P6935">
        <v>10</v>
      </c>
      <c r="Q6935">
        <v>4</v>
      </c>
      <c r="R6935">
        <v>7</v>
      </c>
      <c r="S6935">
        <v>6</v>
      </c>
      <c r="T6935">
        <v>-0.2</v>
      </c>
      <c r="U6935">
        <v>250</v>
      </c>
      <c r="V6935">
        <v>1.8</v>
      </c>
      <c r="W6935">
        <v>-0.2</v>
      </c>
      <c r="X6935">
        <v>1</v>
      </c>
      <c r="Y6935">
        <v>-2</v>
      </c>
      <c r="Z6935">
        <v>36</v>
      </c>
      <c r="AA6935">
        <v>-0.2</v>
      </c>
      <c r="AB6935">
        <v>2</v>
      </c>
      <c r="AC6935">
        <v>730</v>
      </c>
      <c r="AD6935">
        <v>40</v>
      </c>
      <c r="AE6935">
        <v>-2</v>
      </c>
      <c r="AF6935">
        <v>4.8</v>
      </c>
      <c r="AG6935">
        <v>4.0999999999999996</v>
      </c>
      <c r="AH6935">
        <v>340</v>
      </c>
    </row>
    <row r="6936" spans="1:34" hidden="1" x14ac:dyDescent="0.25">
      <c r="A6936" t="s">
        <v>26387</v>
      </c>
      <c r="B6936" t="s">
        <v>26388</v>
      </c>
      <c r="C6936" s="1" t="str">
        <f t="shared" si="1122"/>
        <v>21:0628</v>
      </c>
      <c r="D6936" s="1" t="str">
        <f t="shared" si="1123"/>
        <v>21:0196</v>
      </c>
      <c r="E6936" t="s">
        <v>26382</v>
      </c>
      <c r="F6936" t="s">
        <v>26389</v>
      </c>
      <c r="H6936">
        <v>63.5115604</v>
      </c>
      <c r="I6936">
        <v>-139.2314293</v>
      </c>
      <c r="J6936" s="1" t="str">
        <f t="shared" si="1124"/>
        <v>NGR bulk stream sediment</v>
      </c>
      <c r="K6936" s="1" t="str">
        <f t="shared" si="1125"/>
        <v>&lt;177 micron (NGR)</v>
      </c>
      <c r="L6936">
        <v>44</v>
      </c>
      <c r="M6936" t="s">
        <v>51</v>
      </c>
      <c r="N6936">
        <v>851</v>
      </c>
      <c r="O6936">
        <v>58</v>
      </c>
      <c r="P6936">
        <v>11</v>
      </c>
      <c r="Q6936">
        <v>4</v>
      </c>
      <c r="R6936">
        <v>7</v>
      </c>
      <c r="S6936">
        <v>7</v>
      </c>
      <c r="T6936">
        <v>-0.2</v>
      </c>
      <c r="U6936">
        <v>280</v>
      </c>
      <c r="V6936">
        <v>2.1</v>
      </c>
      <c r="W6936">
        <v>-0.2</v>
      </c>
      <c r="X6936">
        <v>1</v>
      </c>
      <c r="Y6936">
        <v>-2</v>
      </c>
      <c r="Z6936">
        <v>38</v>
      </c>
      <c r="AA6936">
        <v>-0.2</v>
      </c>
      <c r="AB6936">
        <v>4</v>
      </c>
      <c r="AC6936">
        <v>742</v>
      </c>
      <c r="AD6936">
        <v>25</v>
      </c>
      <c r="AE6936">
        <v>-2</v>
      </c>
      <c r="AF6936">
        <v>4.5999999999999996</v>
      </c>
      <c r="AG6936">
        <v>4.0999999999999996</v>
      </c>
      <c r="AH6936">
        <v>370</v>
      </c>
    </row>
    <row r="6937" spans="1:34" hidden="1" x14ac:dyDescent="0.25">
      <c r="A6937" t="s">
        <v>26390</v>
      </c>
      <c r="B6937" t="s">
        <v>26391</v>
      </c>
      <c r="C6937" s="1" t="str">
        <f t="shared" si="1122"/>
        <v>21:0628</v>
      </c>
      <c r="D6937" s="1" t="str">
        <f t="shared" si="1123"/>
        <v>21:0196</v>
      </c>
      <c r="E6937" t="s">
        <v>26392</v>
      </c>
      <c r="F6937" t="s">
        <v>26393</v>
      </c>
      <c r="H6937">
        <v>63.495973399999997</v>
      </c>
      <c r="I6937">
        <v>-139.17971790000001</v>
      </c>
      <c r="J6937" s="1" t="str">
        <f t="shared" si="1124"/>
        <v>NGR bulk stream sediment</v>
      </c>
      <c r="K6937" s="1" t="str">
        <f t="shared" si="1125"/>
        <v>&lt;177 micron (NGR)</v>
      </c>
      <c r="L6937">
        <v>44</v>
      </c>
      <c r="M6937" t="s">
        <v>43</v>
      </c>
      <c r="N6937">
        <v>852</v>
      </c>
      <c r="O6937">
        <v>53</v>
      </c>
      <c r="P6937">
        <v>16</v>
      </c>
      <c r="Q6937">
        <v>6</v>
      </c>
      <c r="R6937">
        <v>18</v>
      </c>
      <c r="S6937">
        <v>7</v>
      </c>
      <c r="T6937">
        <v>-0.2</v>
      </c>
      <c r="U6937">
        <v>225</v>
      </c>
      <c r="V6937">
        <v>1.68</v>
      </c>
      <c r="W6937">
        <v>-0.2</v>
      </c>
      <c r="X6937">
        <v>3</v>
      </c>
      <c r="Y6937">
        <v>-2</v>
      </c>
      <c r="Z6937">
        <v>37</v>
      </c>
      <c r="AA6937">
        <v>-0.2</v>
      </c>
      <c r="AB6937">
        <v>1</v>
      </c>
      <c r="AC6937">
        <v>1020</v>
      </c>
      <c r="AD6937">
        <v>35</v>
      </c>
      <c r="AE6937">
        <v>-2</v>
      </c>
      <c r="AF6937">
        <v>5</v>
      </c>
      <c r="AG6937">
        <v>3.4</v>
      </c>
      <c r="AH6937">
        <v>420</v>
      </c>
    </row>
    <row r="6938" spans="1:34" hidden="1" x14ac:dyDescent="0.25">
      <c r="A6938" t="s">
        <v>26394</v>
      </c>
      <c r="B6938" t="s">
        <v>26395</v>
      </c>
      <c r="C6938" s="1" t="str">
        <f t="shared" si="1122"/>
        <v>21:0628</v>
      </c>
      <c r="D6938" s="1" t="str">
        <f t="shared" si="1123"/>
        <v>21:0196</v>
      </c>
      <c r="E6938" t="s">
        <v>26396</v>
      </c>
      <c r="F6938" t="s">
        <v>26397</v>
      </c>
      <c r="H6938">
        <v>63.470392199999999</v>
      </c>
      <c r="I6938">
        <v>-139.18971160000001</v>
      </c>
      <c r="J6938" s="1" t="str">
        <f t="shared" si="1124"/>
        <v>NGR bulk stream sediment</v>
      </c>
      <c r="K6938" s="1" t="str">
        <f t="shared" si="1125"/>
        <v>&lt;177 micron (NGR)</v>
      </c>
      <c r="L6938">
        <v>44</v>
      </c>
      <c r="M6938" t="s">
        <v>56</v>
      </c>
      <c r="N6938">
        <v>853</v>
      </c>
      <c r="O6938">
        <v>51</v>
      </c>
      <c r="P6938">
        <v>8</v>
      </c>
      <c r="Q6938">
        <v>6</v>
      </c>
      <c r="R6938">
        <v>11</v>
      </c>
      <c r="S6938">
        <v>7</v>
      </c>
      <c r="T6938">
        <v>-0.2</v>
      </c>
      <c r="U6938">
        <v>340</v>
      </c>
      <c r="V6938">
        <v>1.52</v>
      </c>
      <c r="W6938">
        <v>-0.2</v>
      </c>
      <c r="X6938">
        <v>2</v>
      </c>
      <c r="Y6938">
        <v>-2</v>
      </c>
      <c r="Z6938">
        <v>28</v>
      </c>
      <c r="AA6938">
        <v>-0.2</v>
      </c>
      <c r="AB6938">
        <v>-1</v>
      </c>
      <c r="AC6938">
        <v>933</v>
      </c>
      <c r="AD6938">
        <v>20</v>
      </c>
      <c r="AE6938">
        <v>-2</v>
      </c>
      <c r="AF6938">
        <v>3.6</v>
      </c>
      <c r="AG6938">
        <v>3.3</v>
      </c>
      <c r="AH6938">
        <v>420</v>
      </c>
    </row>
    <row r="6939" spans="1:34" hidden="1" x14ac:dyDescent="0.25">
      <c r="A6939" t="s">
        <v>26398</v>
      </c>
      <c r="B6939" t="s">
        <v>26399</v>
      </c>
      <c r="C6939" s="1" t="str">
        <f t="shared" si="1122"/>
        <v>21:0628</v>
      </c>
      <c r="D6939" s="1" t="str">
        <f t="shared" si="1123"/>
        <v>21:0196</v>
      </c>
      <c r="E6939" t="s">
        <v>26400</v>
      </c>
      <c r="F6939" t="s">
        <v>26401</v>
      </c>
      <c r="H6939">
        <v>63.471120900000003</v>
      </c>
      <c r="I6939">
        <v>-139.12168070000001</v>
      </c>
      <c r="J6939" s="1" t="str">
        <f t="shared" si="1124"/>
        <v>NGR bulk stream sediment</v>
      </c>
      <c r="K6939" s="1" t="str">
        <f t="shared" si="1125"/>
        <v>&lt;177 micron (NGR)</v>
      </c>
      <c r="L6939">
        <v>44</v>
      </c>
      <c r="M6939" t="s">
        <v>61</v>
      </c>
      <c r="N6939">
        <v>854</v>
      </c>
      <c r="O6939">
        <v>78</v>
      </c>
      <c r="P6939">
        <v>18</v>
      </c>
      <c r="Q6939">
        <v>12</v>
      </c>
      <c r="R6939">
        <v>24</v>
      </c>
      <c r="S6939">
        <v>10</v>
      </c>
      <c r="T6939">
        <v>-0.2</v>
      </c>
      <c r="U6939">
        <v>550</v>
      </c>
      <c r="V6939">
        <v>2.1</v>
      </c>
      <c r="W6939">
        <v>-0.2</v>
      </c>
      <c r="X6939">
        <v>3</v>
      </c>
      <c r="Y6939">
        <v>-2</v>
      </c>
      <c r="Z6939">
        <v>39</v>
      </c>
      <c r="AA6939">
        <v>-0.2</v>
      </c>
      <c r="AB6939">
        <v>-1</v>
      </c>
      <c r="AC6939">
        <v>1100</v>
      </c>
      <c r="AD6939">
        <v>40</v>
      </c>
      <c r="AE6939">
        <v>18</v>
      </c>
      <c r="AF6939">
        <v>10.4</v>
      </c>
      <c r="AG6939">
        <v>3.5</v>
      </c>
      <c r="AH6939">
        <v>340</v>
      </c>
    </row>
    <row r="6940" spans="1:34" hidden="1" x14ac:dyDescent="0.25">
      <c r="A6940" t="s">
        <v>26402</v>
      </c>
      <c r="B6940" t="s">
        <v>26403</v>
      </c>
      <c r="C6940" s="1" t="str">
        <f t="shared" si="1122"/>
        <v>21:0628</v>
      </c>
      <c r="D6940" s="1" t="str">
        <f t="shared" si="1123"/>
        <v>21:0196</v>
      </c>
      <c r="E6940" t="s">
        <v>26404</v>
      </c>
      <c r="F6940" t="s">
        <v>26405</v>
      </c>
      <c r="H6940">
        <v>63.485230700000002</v>
      </c>
      <c r="I6940">
        <v>-139.093785</v>
      </c>
      <c r="J6940" s="1" t="str">
        <f t="shared" si="1124"/>
        <v>NGR bulk stream sediment</v>
      </c>
      <c r="K6940" s="1" t="str">
        <f t="shared" si="1125"/>
        <v>&lt;177 micron (NGR)</v>
      </c>
      <c r="L6940">
        <v>44</v>
      </c>
      <c r="M6940" t="s">
        <v>66</v>
      </c>
      <c r="N6940">
        <v>855</v>
      </c>
      <c r="O6940">
        <v>55</v>
      </c>
      <c r="P6940">
        <v>14</v>
      </c>
      <c r="Q6940">
        <v>7</v>
      </c>
      <c r="R6940">
        <v>22</v>
      </c>
      <c r="S6940">
        <v>8</v>
      </c>
      <c r="T6940">
        <v>-0.2</v>
      </c>
      <c r="U6940">
        <v>300</v>
      </c>
      <c r="V6940">
        <v>1.94</v>
      </c>
      <c r="W6940">
        <v>-0.2</v>
      </c>
      <c r="X6940">
        <v>3</v>
      </c>
      <c r="Y6940">
        <v>-2</v>
      </c>
      <c r="Z6940">
        <v>41</v>
      </c>
      <c r="AA6940">
        <v>-0.2</v>
      </c>
      <c r="AB6940">
        <v>1</v>
      </c>
      <c r="AC6940">
        <v>1150</v>
      </c>
      <c r="AD6940">
        <v>25</v>
      </c>
      <c r="AE6940">
        <v>-2</v>
      </c>
      <c r="AF6940">
        <v>6</v>
      </c>
      <c r="AG6940">
        <v>4.9000000000000004</v>
      </c>
      <c r="AH6940">
        <v>370</v>
      </c>
    </row>
    <row r="6941" spans="1:34" hidden="1" x14ac:dyDescent="0.25">
      <c r="A6941" t="s">
        <v>26406</v>
      </c>
      <c r="B6941" t="s">
        <v>26407</v>
      </c>
      <c r="C6941" s="1" t="str">
        <f t="shared" si="1122"/>
        <v>21:0628</v>
      </c>
      <c r="D6941" s="1" t="str">
        <f t="shared" si="1123"/>
        <v>21:0196</v>
      </c>
      <c r="E6941" t="s">
        <v>26408</v>
      </c>
      <c r="F6941" t="s">
        <v>26409</v>
      </c>
      <c r="H6941">
        <v>63.112197399999999</v>
      </c>
      <c r="I6941">
        <v>-138.60818169999999</v>
      </c>
      <c r="J6941" s="1" t="str">
        <f t="shared" si="1124"/>
        <v>NGR bulk stream sediment</v>
      </c>
      <c r="K6941" s="1" t="str">
        <f t="shared" si="1125"/>
        <v>&lt;177 micron (NGR)</v>
      </c>
      <c r="L6941">
        <v>44</v>
      </c>
      <c r="M6941" t="s">
        <v>76</v>
      </c>
      <c r="N6941">
        <v>856</v>
      </c>
      <c r="O6941">
        <v>92</v>
      </c>
      <c r="P6941">
        <v>19</v>
      </c>
      <c r="Q6941">
        <v>11</v>
      </c>
      <c r="R6941">
        <v>13</v>
      </c>
      <c r="S6941">
        <v>13</v>
      </c>
      <c r="T6941">
        <v>-0.2</v>
      </c>
      <c r="U6941">
        <v>520</v>
      </c>
      <c r="V6941">
        <v>3.3</v>
      </c>
      <c r="W6941">
        <v>0.2</v>
      </c>
      <c r="X6941">
        <v>2</v>
      </c>
      <c r="Y6941">
        <v>-2</v>
      </c>
      <c r="Z6941">
        <v>54</v>
      </c>
      <c r="AA6941">
        <v>-0.2</v>
      </c>
      <c r="AB6941">
        <v>2</v>
      </c>
      <c r="AC6941">
        <v>1020</v>
      </c>
      <c r="AD6941">
        <v>45</v>
      </c>
      <c r="AE6941">
        <v>-2</v>
      </c>
      <c r="AF6941">
        <v>6.8</v>
      </c>
      <c r="AG6941">
        <v>3.4</v>
      </c>
      <c r="AH6941">
        <v>530</v>
      </c>
    </row>
    <row r="6942" spans="1:34" hidden="1" x14ac:dyDescent="0.25">
      <c r="A6942" t="s">
        <v>26410</v>
      </c>
      <c r="B6942" t="s">
        <v>26411</v>
      </c>
      <c r="C6942" s="1" t="str">
        <f t="shared" si="1122"/>
        <v>21:0628</v>
      </c>
      <c r="D6942" s="1" t="str">
        <f t="shared" si="1123"/>
        <v>21:0196</v>
      </c>
      <c r="E6942" t="s">
        <v>26412</v>
      </c>
      <c r="F6942" t="s">
        <v>26413</v>
      </c>
      <c r="H6942">
        <v>63.107217499999997</v>
      </c>
      <c r="I6942">
        <v>-138.5798446</v>
      </c>
      <c r="J6942" s="1" t="str">
        <f t="shared" si="1124"/>
        <v>NGR bulk stream sediment</v>
      </c>
      <c r="K6942" s="1" t="str">
        <f t="shared" si="1125"/>
        <v>&lt;177 micron (NGR)</v>
      </c>
      <c r="L6942">
        <v>44</v>
      </c>
      <c r="M6942" t="s">
        <v>81</v>
      </c>
      <c r="N6942">
        <v>857</v>
      </c>
      <c r="O6942">
        <v>73</v>
      </c>
      <c r="P6942">
        <v>23</v>
      </c>
      <c r="Q6942">
        <v>8</v>
      </c>
      <c r="R6942">
        <v>16</v>
      </c>
      <c r="S6942">
        <v>14</v>
      </c>
      <c r="T6942">
        <v>-0.2</v>
      </c>
      <c r="U6942">
        <v>900</v>
      </c>
      <c r="V6942">
        <v>2.7</v>
      </c>
      <c r="W6942">
        <v>-0.2</v>
      </c>
      <c r="X6942">
        <v>2</v>
      </c>
      <c r="Y6942">
        <v>-2</v>
      </c>
      <c r="Z6942">
        <v>36</v>
      </c>
      <c r="AA6942">
        <v>0.3</v>
      </c>
      <c r="AB6942">
        <v>-1</v>
      </c>
      <c r="AC6942">
        <v>1020</v>
      </c>
      <c r="AD6942">
        <v>45</v>
      </c>
      <c r="AE6942">
        <v>2</v>
      </c>
      <c r="AF6942">
        <v>10.4</v>
      </c>
      <c r="AG6942">
        <v>2.1</v>
      </c>
      <c r="AH6942">
        <v>320</v>
      </c>
    </row>
    <row r="6943" spans="1:34" hidden="1" x14ac:dyDescent="0.25">
      <c r="A6943" t="s">
        <v>26414</v>
      </c>
      <c r="B6943" t="s">
        <v>26415</v>
      </c>
      <c r="C6943" s="1" t="str">
        <f t="shared" si="1122"/>
        <v>21:0628</v>
      </c>
      <c r="D6943" s="1" t="str">
        <f t="shared" si="1123"/>
        <v>21:0196</v>
      </c>
      <c r="E6943" t="s">
        <v>26416</v>
      </c>
      <c r="F6943" t="s">
        <v>26417</v>
      </c>
      <c r="H6943">
        <v>63.366934899999997</v>
      </c>
      <c r="I6943">
        <v>-139.0218778</v>
      </c>
      <c r="J6943" s="1" t="str">
        <f t="shared" si="1124"/>
        <v>NGR bulk stream sediment</v>
      </c>
      <c r="K6943" s="1" t="str">
        <f t="shared" si="1125"/>
        <v>&lt;177 micron (NGR)</v>
      </c>
      <c r="L6943">
        <v>44</v>
      </c>
      <c r="M6943" t="s">
        <v>86</v>
      </c>
      <c r="N6943">
        <v>858</v>
      </c>
      <c r="O6943">
        <v>56</v>
      </c>
      <c r="P6943">
        <v>23</v>
      </c>
      <c r="Q6943">
        <v>5</v>
      </c>
      <c r="R6943">
        <v>30</v>
      </c>
      <c r="S6943">
        <v>10</v>
      </c>
      <c r="T6943">
        <v>-0.2</v>
      </c>
      <c r="U6943">
        <v>320</v>
      </c>
      <c r="V6943">
        <v>1.84</v>
      </c>
      <c r="W6943">
        <v>-0.2</v>
      </c>
      <c r="X6943">
        <v>2</v>
      </c>
      <c r="Y6943">
        <v>-2</v>
      </c>
      <c r="Z6943">
        <v>45</v>
      </c>
      <c r="AA6943">
        <v>-0.2</v>
      </c>
      <c r="AB6943">
        <v>1</v>
      </c>
      <c r="AC6943">
        <v>1070</v>
      </c>
      <c r="AD6943">
        <v>40</v>
      </c>
      <c r="AE6943">
        <v>2</v>
      </c>
      <c r="AF6943">
        <v>7</v>
      </c>
      <c r="AG6943">
        <v>3</v>
      </c>
      <c r="AH6943">
        <v>440</v>
      </c>
    </row>
    <row r="6944" spans="1:34" hidden="1" x14ac:dyDescent="0.25">
      <c r="A6944" t="s">
        <v>26418</v>
      </c>
      <c r="B6944" t="s">
        <v>26419</v>
      </c>
      <c r="C6944" s="1" t="str">
        <f t="shared" si="1122"/>
        <v>21:0628</v>
      </c>
      <c r="D6944" s="1" t="str">
        <f t="shared" si="1123"/>
        <v>21:0196</v>
      </c>
      <c r="E6944" t="s">
        <v>26420</v>
      </c>
      <c r="F6944" t="s">
        <v>26421</v>
      </c>
      <c r="H6944">
        <v>63.360947899999999</v>
      </c>
      <c r="I6944">
        <v>-139.0070916</v>
      </c>
      <c r="J6944" s="1" t="str">
        <f t="shared" si="1124"/>
        <v>NGR bulk stream sediment</v>
      </c>
      <c r="K6944" s="1" t="str">
        <f t="shared" si="1125"/>
        <v>&lt;177 micron (NGR)</v>
      </c>
      <c r="L6944">
        <v>44</v>
      </c>
      <c r="M6944" t="s">
        <v>91</v>
      </c>
      <c r="N6944">
        <v>859</v>
      </c>
      <c r="O6944">
        <v>67</v>
      </c>
      <c r="P6944">
        <v>25</v>
      </c>
      <c r="Q6944">
        <v>5</v>
      </c>
      <c r="R6944">
        <v>34</v>
      </c>
      <c r="S6944">
        <v>8</v>
      </c>
      <c r="T6944">
        <v>-0.2</v>
      </c>
      <c r="U6944">
        <v>330</v>
      </c>
      <c r="V6944">
        <v>2.2000000000000002</v>
      </c>
      <c r="W6944">
        <v>-0.2</v>
      </c>
      <c r="X6944">
        <v>2</v>
      </c>
      <c r="Y6944">
        <v>-2</v>
      </c>
      <c r="Z6944">
        <v>47</v>
      </c>
      <c r="AA6944">
        <v>-0.2</v>
      </c>
      <c r="AB6944">
        <v>2</v>
      </c>
      <c r="AC6944">
        <v>1040</v>
      </c>
      <c r="AD6944">
        <v>25</v>
      </c>
      <c r="AE6944">
        <v>-2</v>
      </c>
      <c r="AF6944">
        <v>6.2</v>
      </c>
      <c r="AG6944">
        <v>3</v>
      </c>
      <c r="AH6944">
        <v>450</v>
      </c>
    </row>
    <row r="6945" spans="1:34" hidden="1" x14ac:dyDescent="0.25">
      <c r="A6945" t="s">
        <v>26422</v>
      </c>
      <c r="B6945" t="s">
        <v>26423</v>
      </c>
      <c r="C6945" s="1" t="str">
        <f t="shared" si="1122"/>
        <v>21:0628</v>
      </c>
      <c r="D6945" s="1" t="str">
        <f t="shared" si="1123"/>
        <v>21:0196</v>
      </c>
      <c r="E6945" t="s">
        <v>26424</v>
      </c>
      <c r="F6945" t="s">
        <v>26425</v>
      </c>
      <c r="H6945">
        <v>63.3483996</v>
      </c>
      <c r="I6945">
        <v>-139.0065602</v>
      </c>
      <c r="J6945" s="1" t="str">
        <f t="shared" si="1124"/>
        <v>NGR bulk stream sediment</v>
      </c>
      <c r="K6945" s="1" t="str">
        <f t="shared" si="1125"/>
        <v>&lt;177 micron (NGR)</v>
      </c>
      <c r="L6945">
        <v>44</v>
      </c>
      <c r="M6945" t="s">
        <v>96</v>
      </c>
      <c r="N6945">
        <v>860</v>
      </c>
      <c r="O6945">
        <v>55</v>
      </c>
      <c r="P6945">
        <v>16</v>
      </c>
      <c r="Q6945">
        <v>6</v>
      </c>
      <c r="R6945">
        <v>19</v>
      </c>
      <c r="S6945">
        <v>9</v>
      </c>
      <c r="T6945">
        <v>-0.2</v>
      </c>
      <c r="U6945">
        <v>470</v>
      </c>
      <c r="V6945">
        <v>2.2000000000000002</v>
      </c>
      <c r="W6945">
        <v>-0.2</v>
      </c>
      <c r="X6945">
        <v>2</v>
      </c>
      <c r="Y6945">
        <v>-2</v>
      </c>
      <c r="Z6945">
        <v>39</v>
      </c>
      <c r="AA6945">
        <v>-0.2</v>
      </c>
      <c r="AB6945">
        <v>2</v>
      </c>
      <c r="AC6945">
        <v>850</v>
      </c>
      <c r="AD6945">
        <v>25</v>
      </c>
      <c r="AE6945">
        <v>-2</v>
      </c>
      <c r="AF6945">
        <v>6</v>
      </c>
      <c r="AG6945">
        <v>4.2</v>
      </c>
      <c r="AH6945">
        <v>390</v>
      </c>
    </row>
    <row r="6946" spans="1:34" hidden="1" x14ac:dyDescent="0.25">
      <c r="A6946" t="s">
        <v>26426</v>
      </c>
      <c r="B6946" t="s">
        <v>26427</v>
      </c>
      <c r="C6946" s="1" t="str">
        <f t="shared" si="1122"/>
        <v>21:0628</v>
      </c>
      <c r="D6946" s="1" t="str">
        <f t="shared" si="1123"/>
        <v>21:0196</v>
      </c>
      <c r="E6946" t="s">
        <v>26428</v>
      </c>
      <c r="F6946" t="s">
        <v>26429</v>
      </c>
      <c r="H6946">
        <v>63.318005800000002</v>
      </c>
      <c r="I6946">
        <v>-138.97877030000001</v>
      </c>
      <c r="J6946" s="1" t="str">
        <f t="shared" si="1124"/>
        <v>NGR bulk stream sediment</v>
      </c>
      <c r="K6946" s="1" t="str">
        <f t="shared" si="1125"/>
        <v>&lt;177 micron (NGR)</v>
      </c>
      <c r="L6946">
        <v>44</v>
      </c>
      <c r="M6946" t="s">
        <v>101</v>
      </c>
      <c r="N6946">
        <v>861</v>
      </c>
      <c r="O6946">
        <v>63</v>
      </c>
      <c r="P6946">
        <v>20</v>
      </c>
      <c r="Q6946">
        <v>6</v>
      </c>
      <c r="R6946">
        <v>18</v>
      </c>
      <c r="S6946">
        <v>7</v>
      </c>
      <c r="T6946">
        <v>-0.2</v>
      </c>
      <c r="U6946">
        <v>290</v>
      </c>
      <c r="V6946">
        <v>1.96</v>
      </c>
      <c r="W6946">
        <v>-0.2</v>
      </c>
      <c r="X6946">
        <v>2</v>
      </c>
      <c r="Y6946">
        <v>-2</v>
      </c>
      <c r="Z6946">
        <v>38</v>
      </c>
      <c r="AA6946">
        <v>-0.2</v>
      </c>
      <c r="AB6946">
        <v>5</v>
      </c>
      <c r="AC6946">
        <v>868</v>
      </c>
      <c r="AD6946">
        <v>30</v>
      </c>
      <c r="AE6946">
        <v>-2</v>
      </c>
      <c r="AF6946">
        <v>6.8</v>
      </c>
      <c r="AG6946">
        <v>2.8</v>
      </c>
      <c r="AH6946">
        <v>370</v>
      </c>
    </row>
    <row r="6947" spans="1:34" hidden="1" x14ac:dyDescent="0.25">
      <c r="A6947" t="s">
        <v>26430</v>
      </c>
      <c r="B6947" t="s">
        <v>26431</v>
      </c>
      <c r="C6947" s="1" t="str">
        <f t="shared" si="1122"/>
        <v>21:0628</v>
      </c>
      <c r="D6947" s="1" t="str">
        <f t="shared" si="1123"/>
        <v>21:0196</v>
      </c>
      <c r="E6947" t="s">
        <v>26432</v>
      </c>
      <c r="F6947" t="s">
        <v>26433</v>
      </c>
      <c r="H6947">
        <v>63.3261112</v>
      </c>
      <c r="I6947">
        <v>-138.92491390000001</v>
      </c>
      <c r="J6947" s="1" t="str">
        <f t="shared" si="1124"/>
        <v>NGR bulk stream sediment</v>
      </c>
      <c r="K6947" s="1" t="str">
        <f t="shared" si="1125"/>
        <v>&lt;177 micron (NGR)</v>
      </c>
      <c r="L6947">
        <v>44</v>
      </c>
      <c r="M6947" t="s">
        <v>106</v>
      </c>
      <c r="N6947">
        <v>862</v>
      </c>
      <c r="O6947">
        <v>75</v>
      </c>
      <c r="P6947">
        <v>26</v>
      </c>
      <c r="Q6947">
        <v>3</v>
      </c>
      <c r="R6947">
        <v>35</v>
      </c>
      <c r="S6947">
        <v>11</v>
      </c>
      <c r="T6947">
        <v>-0.2</v>
      </c>
      <c r="U6947">
        <v>340</v>
      </c>
      <c r="V6947">
        <v>2.2999999999999998</v>
      </c>
      <c r="W6947">
        <v>-0.2</v>
      </c>
      <c r="X6947">
        <v>2</v>
      </c>
      <c r="Y6947">
        <v>-2</v>
      </c>
      <c r="Z6947">
        <v>49</v>
      </c>
      <c r="AA6947">
        <v>-0.2</v>
      </c>
      <c r="AB6947">
        <v>-1</v>
      </c>
      <c r="AC6947">
        <v>962</v>
      </c>
      <c r="AD6947">
        <v>25</v>
      </c>
      <c r="AE6947">
        <v>-2</v>
      </c>
      <c r="AF6947">
        <v>6</v>
      </c>
      <c r="AG6947">
        <v>2.1</v>
      </c>
      <c r="AH6947">
        <v>470</v>
      </c>
    </row>
    <row r="6948" spans="1:34" hidden="1" x14ac:dyDescent="0.25">
      <c r="A6948" t="s">
        <v>26434</v>
      </c>
      <c r="B6948" t="s">
        <v>26435</v>
      </c>
      <c r="C6948" s="1" t="str">
        <f t="shared" si="1122"/>
        <v>21:0628</v>
      </c>
      <c r="D6948" s="1" t="str">
        <f t="shared" si="1123"/>
        <v>21:0196</v>
      </c>
      <c r="E6948" t="s">
        <v>26436</v>
      </c>
      <c r="F6948" t="s">
        <v>26437</v>
      </c>
      <c r="H6948">
        <v>63.301969499999998</v>
      </c>
      <c r="I6948">
        <v>-138.9478642</v>
      </c>
      <c r="J6948" s="1" t="str">
        <f t="shared" si="1124"/>
        <v>NGR bulk stream sediment</v>
      </c>
      <c r="K6948" s="1" t="str">
        <f t="shared" si="1125"/>
        <v>&lt;177 micron (NGR)</v>
      </c>
      <c r="L6948">
        <v>44</v>
      </c>
      <c r="M6948" t="s">
        <v>111</v>
      </c>
      <c r="N6948">
        <v>863</v>
      </c>
      <c r="O6948">
        <v>61</v>
      </c>
      <c r="P6948">
        <v>17</v>
      </c>
      <c r="Q6948">
        <v>6</v>
      </c>
      <c r="R6948">
        <v>17</v>
      </c>
      <c r="S6948">
        <v>8</v>
      </c>
      <c r="T6948">
        <v>-0.2</v>
      </c>
      <c r="U6948">
        <v>350</v>
      </c>
      <c r="V6948">
        <v>1.9</v>
      </c>
      <c r="W6948">
        <v>-0.2</v>
      </c>
      <c r="X6948">
        <v>3</v>
      </c>
      <c r="Y6948">
        <v>-2</v>
      </c>
      <c r="Z6948">
        <v>34</v>
      </c>
      <c r="AA6948">
        <v>-0.2</v>
      </c>
      <c r="AB6948">
        <v>2</v>
      </c>
      <c r="AC6948">
        <v>853</v>
      </c>
      <c r="AD6948">
        <v>35</v>
      </c>
      <c r="AE6948">
        <v>-2</v>
      </c>
      <c r="AF6948">
        <v>8.6</v>
      </c>
      <c r="AG6948">
        <v>3.2</v>
      </c>
      <c r="AH6948">
        <v>340</v>
      </c>
    </row>
    <row r="6949" spans="1:34" hidden="1" x14ac:dyDescent="0.25">
      <c r="A6949" t="s">
        <v>26438</v>
      </c>
      <c r="B6949" t="s">
        <v>26439</v>
      </c>
      <c r="C6949" s="1" t="str">
        <f t="shared" si="1122"/>
        <v>21:0628</v>
      </c>
      <c r="D6949" s="1" t="str">
        <f t="shared" si="1123"/>
        <v>21:0196</v>
      </c>
      <c r="E6949" t="s">
        <v>26440</v>
      </c>
      <c r="F6949" t="s">
        <v>26441</v>
      </c>
      <c r="H6949">
        <v>63.287875700000001</v>
      </c>
      <c r="I6949">
        <v>-138.93430509999999</v>
      </c>
      <c r="J6949" s="1" t="str">
        <f t="shared" si="1124"/>
        <v>NGR bulk stream sediment</v>
      </c>
      <c r="K6949" s="1" t="str">
        <f t="shared" si="1125"/>
        <v>&lt;177 micron (NGR)</v>
      </c>
      <c r="L6949">
        <v>44</v>
      </c>
      <c r="M6949" t="s">
        <v>116</v>
      </c>
      <c r="N6949">
        <v>864</v>
      </c>
      <c r="O6949">
        <v>61</v>
      </c>
      <c r="P6949">
        <v>19</v>
      </c>
      <c r="Q6949">
        <v>6</v>
      </c>
      <c r="R6949">
        <v>19</v>
      </c>
      <c r="S6949">
        <v>7</v>
      </c>
      <c r="T6949">
        <v>-0.2</v>
      </c>
      <c r="U6949">
        <v>260</v>
      </c>
      <c r="V6949">
        <v>1.92</v>
      </c>
      <c r="W6949">
        <v>0.2</v>
      </c>
      <c r="X6949">
        <v>3</v>
      </c>
      <c r="Y6949">
        <v>-2</v>
      </c>
      <c r="Z6949">
        <v>33</v>
      </c>
      <c r="AA6949">
        <v>0.3</v>
      </c>
      <c r="AB6949">
        <v>3</v>
      </c>
      <c r="AC6949">
        <v>971</v>
      </c>
      <c r="AD6949">
        <v>35</v>
      </c>
      <c r="AE6949">
        <v>-2</v>
      </c>
      <c r="AF6949">
        <v>4.2</v>
      </c>
      <c r="AG6949">
        <v>3.1</v>
      </c>
      <c r="AH6949">
        <v>360</v>
      </c>
    </row>
    <row r="6950" spans="1:34" hidden="1" x14ac:dyDescent="0.25">
      <c r="A6950" t="s">
        <v>26442</v>
      </c>
      <c r="B6950" t="s">
        <v>26443</v>
      </c>
      <c r="C6950" s="1" t="str">
        <f t="shared" si="1122"/>
        <v>21:0628</v>
      </c>
      <c r="D6950" s="1" t="str">
        <f t="shared" si="1123"/>
        <v>21:0196</v>
      </c>
      <c r="E6950" t="s">
        <v>26444</v>
      </c>
      <c r="F6950" t="s">
        <v>26445</v>
      </c>
      <c r="H6950">
        <v>63.284218799999998</v>
      </c>
      <c r="I6950">
        <v>-138.89304279999999</v>
      </c>
      <c r="J6950" s="1" t="str">
        <f t="shared" si="1124"/>
        <v>NGR bulk stream sediment</v>
      </c>
      <c r="K6950" s="1" t="str">
        <f t="shared" si="1125"/>
        <v>&lt;177 micron (NGR)</v>
      </c>
      <c r="L6950">
        <v>44</v>
      </c>
      <c r="M6950" t="s">
        <v>121</v>
      </c>
      <c r="N6950">
        <v>865</v>
      </c>
      <c r="O6950">
        <v>55</v>
      </c>
      <c r="P6950">
        <v>18</v>
      </c>
      <c r="Q6950">
        <v>10</v>
      </c>
      <c r="R6950">
        <v>17</v>
      </c>
      <c r="S6950">
        <v>6</v>
      </c>
      <c r="T6950">
        <v>-0.2</v>
      </c>
      <c r="U6950">
        <v>270</v>
      </c>
      <c r="V6950">
        <v>1.96</v>
      </c>
      <c r="W6950">
        <v>-0.2</v>
      </c>
      <c r="X6950">
        <v>3</v>
      </c>
      <c r="Y6950">
        <v>-2</v>
      </c>
      <c r="Z6950">
        <v>33</v>
      </c>
      <c r="AA6950">
        <v>0.2</v>
      </c>
      <c r="AB6950">
        <v>1</v>
      </c>
      <c r="AC6950">
        <v>911</v>
      </c>
      <c r="AD6950">
        <v>35</v>
      </c>
      <c r="AE6950">
        <v>-2</v>
      </c>
      <c r="AF6950">
        <v>4.2</v>
      </c>
      <c r="AG6950">
        <v>2.9</v>
      </c>
      <c r="AH6950">
        <v>400</v>
      </c>
    </row>
    <row r="6951" spans="1:34" hidden="1" x14ac:dyDescent="0.25">
      <c r="A6951" t="s">
        <v>26446</v>
      </c>
      <c r="B6951" t="s">
        <v>26447</v>
      </c>
      <c r="C6951" s="1" t="str">
        <f t="shared" si="1122"/>
        <v>21:0628</v>
      </c>
      <c r="D6951" s="1" t="str">
        <f t="shared" si="1123"/>
        <v>21:0196</v>
      </c>
      <c r="E6951" t="s">
        <v>26448</v>
      </c>
      <c r="F6951" t="s">
        <v>26449</v>
      </c>
      <c r="H6951">
        <v>63.265950599999996</v>
      </c>
      <c r="I6951">
        <v>-138.89076729999999</v>
      </c>
      <c r="J6951" s="1" t="str">
        <f t="shared" si="1124"/>
        <v>NGR bulk stream sediment</v>
      </c>
      <c r="K6951" s="1" t="str">
        <f t="shared" si="1125"/>
        <v>&lt;177 micron (NGR)</v>
      </c>
      <c r="L6951">
        <v>44</v>
      </c>
      <c r="M6951" t="s">
        <v>126</v>
      </c>
      <c r="N6951">
        <v>866</v>
      </c>
      <c r="O6951">
        <v>57</v>
      </c>
      <c r="P6951">
        <v>15</v>
      </c>
      <c r="Q6951">
        <v>5</v>
      </c>
      <c r="R6951">
        <v>17</v>
      </c>
      <c r="S6951">
        <v>7</v>
      </c>
      <c r="T6951">
        <v>-0.2</v>
      </c>
      <c r="U6951">
        <v>230</v>
      </c>
      <c r="V6951">
        <v>1.88</v>
      </c>
      <c r="W6951">
        <v>-0.2</v>
      </c>
      <c r="X6951">
        <v>3</v>
      </c>
      <c r="Y6951">
        <v>-2</v>
      </c>
      <c r="Z6951">
        <v>32</v>
      </c>
      <c r="AA6951">
        <v>0.3</v>
      </c>
      <c r="AB6951">
        <v>-1</v>
      </c>
      <c r="AC6951">
        <v>935</v>
      </c>
      <c r="AD6951">
        <v>30</v>
      </c>
      <c r="AE6951">
        <v>-2</v>
      </c>
      <c r="AF6951">
        <v>2.4</v>
      </c>
      <c r="AG6951">
        <v>2.5</v>
      </c>
      <c r="AH6951">
        <v>420</v>
      </c>
    </row>
    <row r="6952" spans="1:34" hidden="1" x14ac:dyDescent="0.25">
      <c r="A6952" t="s">
        <v>26450</v>
      </c>
      <c r="B6952" t="s">
        <v>26451</v>
      </c>
      <c r="C6952" s="1" t="str">
        <f t="shared" si="1122"/>
        <v>21:0628</v>
      </c>
      <c r="D6952" s="1" t="str">
        <f>HYPERLINK("http://geochem.nrcan.gc.ca/cdogs/content/svy/svy_e.htm", "")</f>
        <v/>
      </c>
      <c r="G6952" s="1" t="str">
        <f>HYPERLINK("http://geochem.nrcan.gc.ca/cdogs/content/cr_/cr_00077_e.htm", "77")</f>
        <v>77</v>
      </c>
      <c r="J6952" t="s">
        <v>69</v>
      </c>
      <c r="K6952" t="s">
        <v>70</v>
      </c>
      <c r="L6952">
        <v>44</v>
      </c>
      <c r="M6952" t="s">
        <v>71</v>
      </c>
      <c r="N6952">
        <v>867</v>
      </c>
      <c r="O6952">
        <v>120</v>
      </c>
      <c r="P6952">
        <v>56</v>
      </c>
      <c r="Q6952">
        <v>33</v>
      </c>
      <c r="R6952">
        <v>271</v>
      </c>
      <c r="S6952">
        <v>27</v>
      </c>
      <c r="T6952">
        <v>0.3</v>
      </c>
      <c r="U6952">
        <v>560</v>
      </c>
      <c r="V6952">
        <v>3.5</v>
      </c>
      <c r="W6952">
        <v>0.6</v>
      </c>
      <c r="X6952">
        <v>16</v>
      </c>
      <c r="Y6952">
        <v>3</v>
      </c>
      <c r="Z6952">
        <v>61</v>
      </c>
      <c r="AA6952">
        <v>0.8</v>
      </c>
      <c r="AB6952">
        <v>5</v>
      </c>
      <c r="AC6952">
        <v>761</v>
      </c>
      <c r="AD6952">
        <v>35</v>
      </c>
      <c r="AE6952">
        <v>18</v>
      </c>
      <c r="AF6952">
        <v>3.2</v>
      </c>
      <c r="AG6952">
        <v>18.5</v>
      </c>
      <c r="AH6952">
        <v>700</v>
      </c>
    </row>
    <row r="6953" spans="1:34" hidden="1" x14ac:dyDescent="0.25">
      <c r="A6953" t="s">
        <v>26452</v>
      </c>
      <c r="B6953" t="s">
        <v>26453</v>
      </c>
      <c r="C6953" s="1" t="str">
        <f t="shared" si="1122"/>
        <v>21:0628</v>
      </c>
      <c r="D6953" s="1" t="str">
        <f t="shared" ref="D6953:D6969" si="1126">HYPERLINK("http://geochem.nrcan.gc.ca/cdogs/content/svy/svy210196_e.htm", "21:0196")</f>
        <v>21:0196</v>
      </c>
      <c r="E6953" t="s">
        <v>26454</v>
      </c>
      <c r="F6953" t="s">
        <v>26455</v>
      </c>
      <c r="H6953">
        <v>63.259611999999997</v>
      </c>
      <c r="I6953">
        <v>-138.86367000000001</v>
      </c>
      <c r="J6953" s="1" t="str">
        <f t="shared" ref="J6953:J6969" si="1127">HYPERLINK("http://geochem.nrcan.gc.ca/cdogs/content/kwd/kwd020030_e.htm", "NGR bulk stream sediment")</f>
        <v>NGR bulk stream sediment</v>
      </c>
      <c r="K6953" s="1" t="str">
        <f t="shared" ref="K6953:K6969" si="1128">HYPERLINK("http://geochem.nrcan.gc.ca/cdogs/content/kwd/kwd080006_e.htm", "&lt;177 micron (NGR)")</f>
        <v>&lt;177 micron (NGR)</v>
      </c>
      <c r="L6953">
        <v>44</v>
      </c>
      <c r="M6953" t="s">
        <v>131</v>
      </c>
      <c r="N6953">
        <v>868</v>
      </c>
      <c r="O6953">
        <v>37</v>
      </c>
      <c r="P6953">
        <v>12</v>
      </c>
      <c r="Q6953">
        <v>7</v>
      </c>
      <c r="R6953">
        <v>18</v>
      </c>
      <c r="S6953">
        <v>5</v>
      </c>
      <c r="T6953">
        <v>-0.2</v>
      </c>
      <c r="U6953">
        <v>220</v>
      </c>
      <c r="V6953">
        <v>1.28</v>
      </c>
      <c r="W6953">
        <v>-0.2</v>
      </c>
      <c r="X6953">
        <v>2</v>
      </c>
      <c r="Y6953">
        <v>-2</v>
      </c>
      <c r="Z6953">
        <v>24</v>
      </c>
      <c r="AA6953">
        <v>-0.2</v>
      </c>
      <c r="AB6953">
        <v>2</v>
      </c>
      <c r="AC6953">
        <v>847</v>
      </c>
      <c r="AD6953">
        <v>25</v>
      </c>
      <c r="AE6953">
        <v>-2</v>
      </c>
      <c r="AF6953">
        <v>2</v>
      </c>
      <c r="AG6953">
        <v>3.5</v>
      </c>
      <c r="AH6953">
        <v>550</v>
      </c>
    </row>
    <row r="6954" spans="1:34" hidden="1" x14ac:dyDescent="0.25">
      <c r="A6954" t="s">
        <v>26456</v>
      </c>
      <c r="B6954" t="s">
        <v>26457</v>
      </c>
      <c r="C6954" s="1" t="str">
        <f t="shared" si="1122"/>
        <v>21:0628</v>
      </c>
      <c r="D6954" s="1" t="str">
        <f t="shared" si="1126"/>
        <v>21:0196</v>
      </c>
      <c r="E6954" t="s">
        <v>26458</v>
      </c>
      <c r="F6954" t="s">
        <v>26459</v>
      </c>
      <c r="H6954">
        <v>63.167620100000001</v>
      </c>
      <c r="I6954">
        <v>-138.80902510000001</v>
      </c>
      <c r="J6954" s="1" t="str">
        <f t="shared" si="1127"/>
        <v>NGR bulk stream sediment</v>
      </c>
      <c r="K6954" s="1" t="str">
        <f t="shared" si="1128"/>
        <v>&lt;177 micron (NGR)</v>
      </c>
      <c r="L6954">
        <v>45</v>
      </c>
      <c r="M6954" t="s">
        <v>38</v>
      </c>
      <c r="N6954">
        <v>869</v>
      </c>
      <c r="O6954">
        <v>62</v>
      </c>
      <c r="P6954">
        <v>16</v>
      </c>
      <c r="Q6954">
        <v>7</v>
      </c>
      <c r="R6954">
        <v>15</v>
      </c>
      <c r="S6954">
        <v>9</v>
      </c>
      <c r="T6954">
        <v>-0.2</v>
      </c>
      <c r="U6954">
        <v>210</v>
      </c>
      <c r="V6954">
        <v>1.76</v>
      </c>
      <c r="W6954">
        <v>-0.2</v>
      </c>
      <c r="X6954">
        <v>2</v>
      </c>
      <c r="Y6954">
        <v>-2</v>
      </c>
      <c r="Z6954">
        <v>35</v>
      </c>
      <c r="AA6954">
        <v>0.4</v>
      </c>
      <c r="AB6954">
        <v>3</v>
      </c>
      <c r="AC6954">
        <v>914</v>
      </c>
      <c r="AD6954">
        <v>25</v>
      </c>
      <c r="AE6954">
        <v>2</v>
      </c>
      <c r="AF6954">
        <v>5.4</v>
      </c>
      <c r="AG6954">
        <v>2.6</v>
      </c>
      <c r="AH6954">
        <v>440</v>
      </c>
    </row>
    <row r="6955" spans="1:34" hidden="1" x14ac:dyDescent="0.25">
      <c r="A6955" t="s">
        <v>26460</v>
      </c>
      <c r="B6955" t="s">
        <v>26461</v>
      </c>
      <c r="C6955" s="1" t="str">
        <f t="shared" si="1122"/>
        <v>21:0628</v>
      </c>
      <c r="D6955" s="1" t="str">
        <f t="shared" si="1126"/>
        <v>21:0196</v>
      </c>
      <c r="E6955" t="s">
        <v>26462</v>
      </c>
      <c r="F6955" t="s">
        <v>26463</v>
      </c>
      <c r="H6955">
        <v>63.252716300000003</v>
      </c>
      <c r="I6955">
        <v>-138.86483699999999</v>
      </c>
      <c r="J6955" s="1" t="str">
        <f t="shared" si="1127"/>
        <v>NGR bulk stream sediment</v>
      </c>
      <c r="K6955" s="1" t="str">
        <f t="shared" si="1128"/>
        <v>&lt;177 micron (NGR)</v>
      </c>
      <c r="L6955">
        <v>45</v>
      </c>
      <c r="M6955" t="s">
        <v>43</v>
      </c>
      <c r="N6955">
        <v>870</v>
      </c>
      <c r="O6955">
        <v>63</v>
      </c>
      <c r="P6955">
        <v>16</v>
      </c>
      <c r="Q6955">
        <v>8</v>
      </c>
      <c r="R6955">
        <v>17</v>
      </c>
      <c r="S6955">
        <v>8</v>
      </c>
      <c r="T6955">
        <v>-0.2</v>
      </c>
      <c r="U6955">
        <v>260</v>
      </c>
      <c r="V6955">
        <v>1.86</v>
      </c>
      <c r="W6955">
        <v>-0.2</v>
      </c>
      <c r="X6955">
        <v>2</v>
      </c>
      <c r="Y6955">
        <v>-2</v>
      </c>
      <c r="Z6955">
        <v>30</v>
      </c>
      <c r="AA6955">
        <v>0.3</v>
      </c>
      <c r="AB6955">
        <v>4</v>
      </c>
      <c r="AC6955">
        <v>988</v>
      </c>
      <c r="AD6955">
        <v>50</v>
      </c>
      <c r="AE6955">
        <v>2</v>
      </c>
      <c r="AF6955">
        <v>4.5999999999999996</v>
      </c>
      <c r="AG6955">
        <v>2.7</v>
      </c>
      <c r="AH6955">
        <v>390</v>
      </c>
    </row>
    <row r="6956" spans="1:34" hidden="1" x14ac:dyDescent="0.25">
      <c r="A6956" t="s">
        <v>26464</v>
      </c>
      <c r="B6956" t="s">
        <v>26465</v>
      </c>
      <c r="C6956" s="1" t="str">
        <f t="shared" si="1122"/>
        <v>21:0628</v>
      </c>
      <c r="D6956" s="1" t="str">
        <f t="shared" si="1126"/>
        <v>21:0196</v>
      </c>
      <c r="E6956" t="s">
        <v>26466</v>
      </c>
      <c r="F6956" t="s">
        <v>26467</v>
      </c>
      <c r="H6956">
        <v>63.239133500000001</v>
      </c>
      <c r="I6956">
        <v>-138.81818609999999</v>
      </c>
      <c r="J6956" s="1" t="str">
        <f t="shared" si="1127"/>
        <v>NGR bulk stream sediment</v>
      </c>
      <c r="K6956" s="1" t="str">
        <f t="shared" si="1128"/>
        <v>&lt;177 micron (NGR)</v>
      </c>
      <c r="L6956">
        <v>45</v>
      </c>
      <c r="M6956" t="s">
        <v>56</v>
      </c>
      <c r="N6956">
        <v>871</v>
      </c>
      <c r="O6956">
        <v>37</v>
      </c>
      <c r="P6956">
        <v>12</v>
      </c>
      <c r="Q6956">
        <v>5</v>
      </c>
      <c r="R6956">
        <v>18</v>
      </c>
      <c r="S6956">
        <v>7</v>
      </c>
      <c r="T6956">
        <v>-0.2</v>
      </c>
      <c r="U6956">
        <v>210</v>
      </c>
      <c r="V6956">
        <v>1.36</v>
      </c>
      <c r="W6956">
        <v>-0.2</v>
      </c>
      <c r="X6956">
        <v>2</v>
      </c>
      <c r="Y6956">
        <v>-2</v>
      </c>
      <c r="Z6956">
        <v>26</v>
      </c>
      <c r="AA6956">
        <v>-0.2</v>
      </c>
      <c r="AB6956">
        <v>2</v>
      </c>
      <c r="AC6956">
        <v>923</v>
      </c>
      <c r="AD6956">
        <v>15</v>
      </c>
      <c r="AE6956">
        <v>-2</v>
      </c>
      <c r="AF6956">
        <v>1.4</v>
      </c>
      <c r="AG6956">
        <v>3.3</v>
      </c>
      <c r="AH6956">
        <v>470</v>
      </c>
    </row>
    <row r="6957" spans="1:34" hidden="1" x14ac:dyDescent="0.25">
      <c r="A6957" t="s">
        <v>26468</v>
      </c>
      <c r="B6957" t="s">
        <v>26469</v>
      </c>
      <c r="C6957" s="1" t="str">
        <f t="shared" si="1122"/>
        <v>21:0628</v>
      </c>
      <c r="D6957" s="1" t="str">
        <f t="shared" si="1126"/>
        <v>21:0196</v>
      </c>
      <c r="E6957" t="s">
        <v>26470</v>
      </c>
      <c r="F6957" t="s">
        <v>26471</v>
      </c>
      <c r="H6957">
        <v>63.223669800000003</v>
      </c>
      <c r="I6957">
        <v>-138.76199</v>
      </c>
      <c r="J6957" s="1" t="str">
        <f t="shared" si="1127"/>
        <v>NGR bulk stream sediment</v>
      </c>
      <c r="K6957" s="1" t="str">
        <f t="shared" si="1128"/>
        <v>&lt;177 micron (NGR)</v>
      </c>
      <c r="L6957">
        <v>45</v>
      </c>
      <c r="M6957" t="s">
        <v>61</v>
      </c>
      <c r="N6957">
        <v>872</v>
      </c>
      <c r="O6957">
        <v>57</v>
      </c>
      <c r="P6957">
        <v>18</v>
      </c>
      <c r="Q6957">
        <v>7</v>
      </c>
      <c r="R6957">
        <v>12</v>
      </c>
      <c r="S6957">
        <v>9</v>
      </c>
      <c r="T6957">
        <v>0.2</v>
      </c>
      <c r="U6957">
        <v>440</v>
      </c>
      <c r="V6957">
        <v>2.2000000000000002</v>
      </c>
      <c r="W6957">
        <v>-0.2</v>
      </c>
      <c r="X6957">
        <v>2</v>
      </c>
      <c r="Y6957">
        <v>-2</v>
      </c>
      <c r="Z6957">
        <v>32</v>
      </c>
      <c r="AA6957">
        <v>-0.2</v>
      </c>
      <c r="AB6957">
        <v>2</v>
      </c>
      <c r="AC6957">
        <v>816</v>
      </c>
      <c r="AD6957">
        <v>35</v>
      </c>
      <c r="AE6957">
        <v>2</v>
      </c>
      <c r="AF6957">
        <v>7</v>
      </c>
      <c r="AG6957">
        <v>4.2</v>
      </c>
      <c r="AH6957">
        <v>400</v>
      </c>
    </row>
    <row r="6958" spans="1:34" hidden="1" x14ac:dyDescent="0.25">
      <c r="A6958" t="s">
        <v>26472</v>
      </c>
      <c r="B6958" t="s">
        <v>26473</v>
      </c>
      <c r="C6958" s="1" t="str">
        <f t="shared" si="1122"/>
        <v>21:0628</v>
      </c>
      <c r="D6958" s="1" t="str">
        <f t="shared" si="1126"/>
        <v>21:0196</v>
      </c>
      <c r="E6958" t="s">
        <v>26474</v>
      </c>
      <c r="F6958" t="s">
        <v>26475</v>
      </c>
      <c r="H6958">
        <v>63.213085700000001</v>
      </c>
      <c r="I6958">
        <v>-138.84346719999999</v>
      </c>
      <c r="J6958" s="1" t="str">
        <f t="shared" si="1127"/>
        <v>NGR bulk stream sediment</v>
      </c>
      <c r="K6958" s="1" t="str">
        <f t="shared" si="1128"/>
        <v>&lt;177 micron (NGR)</v>
      </c>
      <c r="L6958">
        <v>45</v>
      </c>
      <c r="M6958" t="s">
        <v>66</v>
      </c>
      <c r="N6958">
        <v>873</v>
      </c>
      <c r="O6958">
        <v>62</v>
      </c>
      <c r="P6958">
        <v>22</v>
      </c>
      <c r="Q6958">
        <v>7</v>
      </c>
      <c r="R6958">
        <v>17</v>
      </c>
      <c r="S6958">
        <v>10</v>
      </c>
      <c r="T6958">
        <v>0.2</v>
      </c>
      <c r="U6958">
        <v>360</v>
      </c>
      <c r="V6958">
        <v>2.15</v>
      </c>
      <c r="W6958">
        <v>0.3</v>
      </c>
      <c r="X6958">
        <v>2</v>
      </c>
      <c r="Y6958">
        <v>-2</v>
      </c>
      <c r="Z6958">
        <v>29</v>
      </c>
      <c r="AA6958">
        <v>-0.2</v>
      </c>
      <c r="AB6958">
        <v>4</v>
      </c>
      <c r="AC6958">
        <v>773</v>
      </c>
      <c r="AD6958">
        <v>35</v>
      </c>
      <c r="AE6958">
        <v>-2</v>
      </c>
      <c r="AF6958">
        <v>11.4</v>
      </c>
      <c r="AG6958">
        <v>2.7</v>
      </c>
      <c r="AH6958">
        <v>340</v>
      </c>
    </row>
    <row r="6959" spans="1:34" hidden="1" x14ac:dyDescent="0.25">
      <c r="A6959" t="s">
        <v>26476</v>
      </c>
      <c r="B6959" t="s">
        <v>26477</v>
      </c>
      <c r="C6959" s="1" t="str">
        <f t="shared" si="1122"/>
        <v>21:0628</v>
      </c>
      <c r="D6959" s="1" t="str">
        <f t="shared" si="1126"/>
        <v>21:0196</v>
      </c>
      <c r="E6959" t="s">
        <v>26478</v>
      </c>
      <c r="F6959" t="s">
        <v>26479</v>
      </c>
      <c r="H6959">
        <v>63.199906200000001</v>
      </c>
      <c r="I6959">
        <v>-138.87815610000001</v>
      </c>
      <c r="J6959" s="1" t="str">
        <f t="shared" si="1127"/>
        <v>NGR bulk stream sediment</v>
      </c>
      <c r="K6959" s="1" t="str">
        <f t="shared" si="1128"/>
        <v>&lt;177 micron (NGR)</v>
      </c>
      <c r="L6959">
        <v>45</v>
      </c>
      <c r="M6959" t="s">
        <v>76</v>
      </c>
      <c r="N6959">
        <v>874</v>
      </c>
      <c r="O6959">
        <v>50</v>
      </c>
      <c r="P6959">
        <v>13</v>
      </c>
      <c r="Q6959">
        <v>6</v>
      </c>
      <c r="R6959">
        <v>16</v>
      </c>
      <c r="S6959">
        <v>7</v>
      </c>
      <c r="T6959">
        <v>-0.2</v>
      </c>
      <c r="U6959">
        <v>550</v>
      </c>
      <c r="V6959">
        <v>2.6</v>
      </c>
      <c r="W6959">
        <v>-0.2</v>
      </c>
      <c r="X6959">
        <v>4</v>
      </c>
      <c r="Y6959">
        <v>-2</v>
      </c>
      <c r="Z6959">
        <v>32</v>
      </c>
      <c r="AA6959">
        <v>-0.2</v>
      </c>
      <c r="AB6959">
        <v>4</v>
      </c>
      <c r="AC6959">
        <v>893</v>
      </c>
      <c r="AD6959">
        <v>30</v>
      </c>
      <c r="AE6959">
        <v>2</v>
      </c>
      <c r="AF6959">
        <v>6.6</v>
      </c>
      <c r="AG6959">
        <v>3.1</v>
      </c>
      <c r="AH6959">
        <v>450</v>
      </c>
    </row>
    <row r="6960" spans="1:34" hidden="1" x14ac:dyDescent="0.25">
      <c r="A6960" t="s">
        <v>26480</v>
      </c>
      <c r="B6960" t="s">
        <v>26481</v>
      </c>
      <c r="C6960" s="1" t="str">
        <f t="shared" si="1122"/>
        <v>21:0628</v>
      </c>
      <c r="D6960" s="1" t="str">
        <f t="shared" si="1126"/>
        <v>21:0196</v>
      </c>
      <c r="E6960" t="s">
        <v>26482</v>
      </c>
      <c r="F6960" t="s">
        <v>26483</v>
      </c>
      <c r="H6960">
        <v>63.197817800000003</v>
      </c>
      <c r="I6960">
        <v>-138.81322449999999</v>
      </c>
      <c r="J6960" s="1" t="str">
        <f t="shared" si="1127"/>
        <v>NGR bulk stream sediment</v>
      </c>
      <c r="K6960" s="1" t="str">
        <f t="shared" si="1128"/>
        <v>&lt;177 micron (NGR)</v>
      </c>
      <c r="L6960">
        <v>45</v>
      </c>
      <c r="M6960" t="s">
        <v>81</v>
      </c>
      <c r="N6960">
        <v>875</v>
      </c>
      <c r="O6960">
        <v>72</v>
      </c>
      <c r="P6960">
        <v>17</v>
      </c>
      <c r="Q6960">
        <v>8</v>
      </c>
      <c r="R6960">
        <v>15</v>
      </c>
      <c r="S6960">
        <v>10</v>
      </c>
      <c r="T6960">
        <v>-0.2</v>
      </c>
      <c r="U6960">
        <v>570</v>
      </c>
      <c r="V6960">
        <v>2.2999999999999998</v>
      </c>
      <c r="W6960">
        <v>-0.2</v>
      </c>
      <c r="X6960">
        <v>2</v>
      </c>
      <c r="Y6960">
        <v>-2</v>
      </c>
      <c r="Z6960">
        <v>38</v>
      </c>
      <c r="AA6960">
        <v>-0.2</v>
      </c>
      <c r="AB6960">
        <v>2</v>
      </c>
      <c r="AC6960">
        <v>905</v>
      </c>
      <c r="AD6960">
        <v>40</v>
      </c>
      <c r="AE6960">
        <v>-2</v>
      </c>
      <c r="AF6960">
        <v>8.6</v>
      </c>
      <c r="AG6960">
        <v>3.8</v>
      </c>
      <c r="AH6960">
        <v>360</v>
      </c>
    </row>
    <row r="6961" spans="1:34" hidden="1" x14ac:dyDescent="0.25">
      <c r="A6961" t="s">
        <v>26484</v>
      </c>
      <c r="B6961" t="s">
        <v>26485</v>
      </c>
      <c r="C6961" s="1" t="str">
        <f t="shared" si="1122"/>
        <v>21:0628</v>
      </c>
      <c r="D6961" s="1" t="str">
        <f t="shared" si="1126"/>
        <v>21:0196</v>
      </c>
      <c r="E6961" t="s">
        <v>26486</v>
      </c>
      <c r="F6961" t="s">
        <v>26487</v>
      </c>
      <c r="H6961">
        <v>63.170838500000002</v>
      </c>
      <c r="I6961">
        <v>-138.7700408</v>
      </c>
      <c r="J6961" s="1" t="str">
        <f t="shared" si="1127"/>
        <v>NGR bulk stream sediment</v>
      </c>
      <c r="K6961" s="1" t="str">
        <f t="shared" si="1128"/>
        <v>&lt;177 micron (NGR)</v>
      </c>
      <c r="L6961">
        <v>45</v>
      </c>
      <c r="M6961" t="s">
        <v>86</v>
      </c>
      <c r="N6961">
        <v>876</v>
      </c>
      <c r="O6961">
        <v>64</v>
      </c>
      <c r="P6961">
        <v>23</v>
      </c>
      <c r="Q6961">
        <v>2</v>
      </c>
      <c r="R6961">
        <v>10</v>
      </c>
      <c r="S6961">
        <v>10</v>
      </c>
      <c r="T6961">
        <v>0.2</v>
      </c>
      <c r="U6961">
        <v>1700</v>
      </c>
      <c r="V6961">
        <v>0.78</v>
      </c>
      <c r="W6961">
        <v>0.6</v>
      </c>
      <c r="X6961">
        <v>2</v>
      </c>
      <c r="Y6961">
        <v>-2</v>
      </c>
      <c r="Z6961">
        <v>11</v>
      </c>
      <c r="AA6961">
        <v>-0.2</v>
      </c>
      <c r="AB6961">
        <v>3</v>
      </c>
      <c r="AC6961">
        <v>420</v>
      </c>
      <c r="AD6961">
        <v>95</v>
      </c>
      <c r="AE6961">
        <v>-2</v>
      </c>
      <c r="AF6961">
        <v>85</v>
      </c>
      <c r="AG6961">
        <v>0.6</v>
      </c>
      <c r="AH6961">
        <v>79</v>
      </c>
    </row>
    <row r="6962" spans="1:34" hidden="1" x14ac:dyDescent="0.25">
      <c r="A6962" t="s">
        <v>26488</v>
      </c>
      <c r="B6962" t="s">
        <v>26489</v>
      </c>
      <c r="C6962" s="1" t="str">
        <f t="shared" si="1122"/>
        <v>21:0628</v>
      </c>
      <c r="D6962" s="1" t="str">
        <f t="shared" si="1126"/>
        <v>21:0196</v>
      </c>
      <c r="E6962" t="s">
        <v>26458</v>
      </c>
      <c r="F6962" t="s">
        <v>26490</v>
      </c>
      <c r="H6962">
        <v>63.167620100000001</v>
      </c>
      <c r="I6962">
        <v>-138.80902510000001</v>
      </c>
      <c r="J6962" s="1" t="str">
        <f t="shared" si="1127"/>
        <v>NGR bulk stream sediment</v>
      </c>
      <c r="K6962" s="1" t="str">
        <f t="shared" si="1128"/>
        <v>&lt;177 micron (NGR)</v>
      </c>
      <c r="L6962">
        <v>45</v>
      </c>
      <c r="M6962" t="s">
        <v>47</v>
      </c>
      <c r="N6962">
        <v>877</v>
      </c>
      <c r="O6962">
        <v>61</v>
      </c>
      <c r="P6962">
        <v>17</v>
      </c>
      <c r="Q6962">
        <v>8</v>
      </c>
      <c r="R6962">
        <v>14</v>
      </c>
      <c r="S6962">
        <v>8</v>
      </c>
      <c r="T6962">
        <v>-0.2</v>
      </c>
      <c r="U6962">
        <v>200</v>
      </c>
      <c r="V6962">
        <v>1.74</v>
      </c>
      <c r="W6962">
        <v>-0.2</v>
      </c>
      <c r="X6962">
        <v>1</v>
      </c>
      <c r="Y6962">
        <v>-2</v>
      </c>
      <c r="Z6962">
        <v>35</v>
      </c>
      <c r="AA6962">
        <v>-0.2</v>
      </c>
      <c r="AB6962">
        <v>2</v>
      </c>
      <c r="AC6962">
        <v>877</v>
      </c>
      <c r="AD6962">
        <v>25</v>
      </c>
      <c r="AE6962">
        <v>2</v>
      </c>
      <c r="AF6962">
        <v>5.2</v>
      </c>
      <c r="AG6962">
        <v>2.4</v>
      </c>
      <c r="AH6962">
        <v>370</v>
      </c>
    </row>
    <row r="6963" spans="1:34" hidden="1" x14ac:dyDescent="0.25">
      <c r="A6963" t="s">
        <v>26491</v>
      </c>
      <c r="B6963" t="s">
        <v>26492</v>
      </c>
      <c r="C6963" s="1" t="str">
        <f t="shared" si="1122"/>
        <v>21:0628</v>
      </c>
      <c r="D6963" s="1" t="str">
        <f t="shared" si="1126"/>
        <v>21:0196</v>
      </c>
      <c r="E6963" t="s">
        <v>26458</v>
      </c>
      <c r="F6963" t="s">
        <v>26493</v>
      </c>
      <c r="H6963">
        <v>63.167620100000001</v>
      </c>
      <c r="I6963">
        <v>-138.80902510000001</v>
      </c>
      <c r="J6963" s="1" t="str">
        <f t="shared" si="1127"/>
        <v>NGR bulk stream sediment</v>
      </c>
      <c r="K6963" s="1" t="str">
        <f t="shared" si="1128"/>
        <v>&lt;177 micron (NGR)</v>
      </c>
      <c r="L6963">
        <v>45</v>
      </c>
      <c r="M6963" t="s">
        <v>51</v>
      </c>
      <c r="N6963">
        <v>878</v>
      </c>
      <c r="O6963">
        <v>62</v>
      </c>
      <c r="P6963">
        <v>17</v>
      </c>
      <c r="Q6963">
        <v>4</v>
      </c>
      <c r="R6963">
        <v>15</v>
      </c>
      <c r="S6963">
        <v>8</v>
      </c>
      <c r="T6963">
        <v>-0.2</v>
      </c>
      <c r="U6963">
        <v>210</v>
      </c>
      <c r="V6963">
        <v>1.8</v>
      </c>
      <c r="W6963">
        <v>-0.2</v>
      </c>
      <c r="X6963">
        <v>2</v>
      </c>
      <c r="Y6963">
        <v>-2</v>
      </c>
      <c r="Z6963">
        <v>36</v>
      </c>
      <c r="AA6963">
        <v>-0.2</v>
      </c>
      <c r="AB6963">
        <v>2</v>
      </c>
      <c r="AC6963">
        <v>837</v>
      </c>
      <c r="AD6963">
        <v>25</v>
      </c>
      <c r="AE6963">
        <v>2</v>
      </c>
      <c r="AF6963">
        <v>2.6</v>
      </c>
      <c r="AG6963">
        <v>2.5</v>
      </c>
      <c r="AH6963">
        <v>440</v>
      </c>
    </row>
    <row r="6964" spans="1:34" hidden="1" x14ac:dyDescent="0.25">
      <c r="A6964" t="s">
        <v>26494</v>
      </c>
      <c r="B6964" t="s">
        <v>26495</v>
      </c>
      <c r="C6964" s="1" t="str">
        <f t="shared" si="1122"/>
        <v>21:0628</v>
      </c>
      <c r="D6964" s="1" t="str">
        <f t="shared" si="1126"/>
        <v>21:0196</v>
      </c>
      <c r="E6964" t="s">
        <v>26496</v>
      </c>
      <c r="F6964" t="s">
        <v>26497</v>
      </c>
      <c r="H6964">
        <v>63.156140200000003</v>
      </c>
      <c r="I6964">
        <v>-138.87367140000001</v>
      </c>
      <c r="J6964" s="1" t="str">
        <f t="shared" si="1127"/>
        <v>NGR bulk stream sediment</v>
      </c>
      <c r="K6964" s="1" t="str">
        <f t="shared" si="1128"/>
        <v>&lt;177 micron (NGR)</v>
      </c>
      <c r="L6964">
        <v>45</v>
      </c>
      <c r="M6964" t="s">
        <v>91</v>
      </c>
      <c r="N6964">
        <v>879</v>
      </c>
      <c r="O6964">
        <v>76</v>
      </c>
      <c r="P6964">
        <v>14</v>
      </c>
      <c r="Q6964">
        <v>12</v>
      </c>
      <c r="R6964">
        <v>12</v>
      </c>
      <c r="S6964">
        <v>12</v>
      </c>
      <c r="T6964">
        <v>-0.2</v>
      </c>
      <c r="U6964">
        <v>400</v>
      </c>
      <c r="V6964">
        <v>2.3199999999999998</v>
      </c>
      <c r="W6964">
        <v>-0.2</v>
      </c>
      <c r="X6964">
        <v>2</v>
      </c>
      <c r="Y6964">
        <v>-2</v>
      </c>
      <c r="Z6964">
        <v>42</v>
      </c>
      <c r="AA6964">
        <v>-0.2</v>
      </c>
      <c r="AB6964">
        <v>2</v>
      </c>
      <c r="AC6964">
        <v>858</v>
      </c>
      <c r="AD6964">
        <v>25</v>
      </c>
      <c r="AE6964">
        <v>-2</v>
      </c>
      <c r="AF6964">
        <v>4</v>
      </c>
      <c r="AG6964">
        <v>2.7</v>
      </c>
      <c r="AH6964">
        <v>360</v>
      </c>
    </row>
    <row r="6965" spans="1:34" hidden="1" x14ac:dyDescent="0.25">
      <c r="A6965" t="s">
        <v>26498</v>
      </c>
      <c r="B6965" t="s">
        <v>26499</v>
      </c>
      <c r="C6965" s="1" t="str">
        <f t="shared" si="1122"/>
        <v>21:0628</v>
      </c>
      <c r="D6965" s="1" t="str">
        <f t="shared" si="1126"/>
        <v>21:0196</v>
      </c>
      <c r="E6965" t="s">
        <v>26500</v>
      </c>
      <c r="F6965" t="s">
        <v>26501</v>
      </c>
      <c r="H6965">
        <v>63.155186</v>
      </c>
      <c r="I6965">
        <v>-138.89036050000001</v>
      </c>
      <c r="J6965" s="1" t="str">
        <f t="shared" si="1127"/>
        <v>NGR bulk stream sediment</v>
      </c>
      <c r="K6965" s="1" t="str">
        <f t="shared" si="1128"/>
        <v>&lt;177 micron (NGR)</v>
      </c>
      <c r="L6965">
        <v>45</v>
      </c>
      <c r="M6965" t="s">
        <v>96</v>
      </c>
      <c r="N6965">
        <v>880</v>
      </c>
      <c r="O6965">
        <v>56</v>
      </c>
      <c r="P6965">
        <v>16</v>
      </c>
      <c r="Q6965">
        <v>4</v>
      </c>
      <c r="R6965">
        <v>13</v>
      </c>
      <c r="S6965">
        <v>10</v>
      </c>
      <c r="T6965">
        <v>-0.2</v>
      </c>
      <c r="U6965">
        <v>260</v>
      </c>
      <c r="V6965">
        <v>2.2999999999999998</v>
      </c>
      <c r="W6965">
        <v>-0.2</v>
      </c>
      <c r="X6965">
        <v>1</v>
      </c>
      <c r="Y6965">
        <v>-2</v>
      </c>
      <c r="Z6965">
        <v>38</v>
      </c>
      <c r="AA6965">
        <v>-0.2</v>
      </c>
      <c r="AB6965">
        <v>2</v>
      </c>
      <c r="AC6965">
        <v>634</v>
      </c>
      <c r="AD6965">
        <v>20</v>
      </c>
      <c r="AE6965">
        <v>-2</v>
      </c>
      <c r="AF6965">
        <v>4.2</v>
      </c>
      <c r="AG6965">
        <v>3.4</v>
      </c>
      <c r="AH6965">
        <v>500</v>
      </c>
    </row>
    <row r="6966" spans="1:34" hidden="1" x14ac:dyDescent="0.25">
      <c r="A6966" t="s">
        <v>26502</v>
      </c>
      <c r="B6966" t="s">
        <v>26503</v>
      </c>
      <c r="C6966" s="1" t="str">
        <f t="shared" si="1122"/>
        <v>21:0628</v>
      </c>
      <c r="D6966" s="1" t="str">
        <f t="shared" si="1126"/>
        <v>21:0196</v>
      </c>
      <c r="E6966" t="s">
        <v>26504</v>
      </c>
      <c r="F6966" t="s">
        <v>26505</v>
      </c>
      <c r="H6966">
        <v>63.132492300000003</v>
      </c>
      <c r="I6966">
        <v>-138.89184929999999</v>
      </c>
      <c r="J6966" s="1" t="str">
        <f t="shared" si="1127"/>
        <v>NGR bulk stream sediment</v>
      </c>
      <c r="K6966" s="1" t="str">
        <f t="shared" si="1128"/>
        <v>&lt;177 micron (NGR)</v>
      </c>
      <c r="L6966">
        <v>45</v>
      </c>
      <c r="M6966" t="s">
        <v>101</v>
      </c>
      <c r="N6966">
        <v>881</v>
      </c>
      <c r="O6966">
        <v>62</v>
      </c>
      <c r="P6966">
        <v>16</v>
      </c>
      <c r="Q6966">
        <v>7</v>
      </c>
      <c r="R6966">
        <v>15</v>
      </c>
      <c r="S6966">
        <v>12</v>
      </c>
      <c r="T6966">
        <v>-0.2</v>
      </c>
      <c r="U6966">
        <v>400</v>
      </c>
      <c r="V6966">
        <v>2.6</v>
      </c>
      <c r="W6966">
        <v>-0.2</v>
      </c>
      <c r="X6966">
        <v>2</v>
      </c>
      <c r="Y6966">
        <v>-2</v>
      </c>
      <c r="Z6966">
        <v>41</v>
      </c>
      <c r="AA6966">
        <v>-0.2</v>
      </c>
      <c r="AB6966">
        <v>5</v>
      </c>
      <c r="AC6966">
        <v>822</v>
      </c>
      <c r="AD6966">
        <v>30</v>
      </c>
      <c r="AE6966">
        <v>-2</v>
      </c>
      <c r="AF6966">
        <v>9.1999999999999993</v>
      </c>
      <c r="AG6966">
        <v>3.3</v>
      </c>
      <c r="AH6966">
        <v>450</v>
      </c>
    </row>
    <row r="6967" spans="1:34" hidden="1" x14ac:dyDescent="0.25">
      <c r="A6967" t="s">
        <v>26506</v>
      </c>
      <c r="B6967" t="s">
        <v>26507</v>
      </c>
      <c r="C6967" s="1" t="str">
        <f t="shared" si="1122"/>
        <v>21:0628</v>
      </c>
      <c r="D6967" s="1" t="str">
        <f t="shared" si="1126"/>
        <v>21:0196</v>
      </c>
      <c r="E6967" t="s">
        <v>26508</v>
      </c>
      <c r="F6967" t="s">
        <v>26509</v>
      </c>
      <c r="H6967">
        <v>63.0971391</v>
      </c>
      <c r="I6967">
        <v>-138.8449889</v>
      </c>
      <c r="J6967" s="1" t="str">
        <f t="shared" si="1127"/>
        <v>NGR bulk stream sediment</v>
      </c>
      <c r="K6967" s="1" t="str">
        <f t="shared" si="1128"/>
        <v>&lt;177 micron (NGR)</v>
      </c>
      <c r="L6967">
        <v>45</v>
      </c>
      <c r="M6967" t="s">
        <v>106</v>
      </c>
      <c r="N6967">
        <v>882</v>
      </c>
      <c r="O6967">
        <v>50</v>
      </c>
      <c r="P6967">
        <v>11</v>
      </c>
      <c r="Q6967">
        <v>5</v>
      </c>
      <c r="R6967">
        <v>12</v>
      </c>
      <c r="S6967">
        <v>11</v>
      </c>
      <c r="T6967">
        <v>-0.2</v>
      </c>
      <c r="U6967">
        <v>230</v>
      </c>
      <c r="V6967">
        <v>2.2000000000000002</v>
      </c>
      <c r="W6967">
        <v>-0.2</v>
      </c>
      <c r="X6967">
        <v>1</v>
      </c>
      <c r="Y6967">
        <v>-2</v>
      </c>
      <c r="Z6967">
        <v>29</v>
      </c>
      <c r="AA6967">
        <v>-0.2</v>
      </c>
      <c r="AB6967">
        <v>2</v>
      </c>
      <c r="AC6967">
        <v>748</v>
      </c>
      <c r="AD6967">
        <v>15</v>
      </c>
      <c r="AE6967">
        <v>-2</v>
      </c>
      <c r="AF6967">
        <v>4.2</v>
      </c>
      <c r="AG6967">
        <v>3.5</v>
      </c>
      <c r="AH6967">
        <v>500</v>
      </c>
    </row>
    <row r="6968" spans="1:34" hidden="1" x14ac:dyDescent="0.25">
      <c r="A6968" t="s">
        <v>26510</v>
      </c>
      <c r="B6968" t="s">
        <v>26511</v>
      </c>
      <c r="C6968" s="1" t="str">
        <f t="shared" si="1122"/>
        <v>21:0628</v>
      </c>
      <c r="D6968" s="1" t="str">
        <f t="shared" si="1126"/>
        <v>21:0196</v>
      </c>
      <c r="E6968" t="s">
        <v>26512</v>
      </c>
      <c r="F6968" t="s">
        <v>26513</v>
      </c>
      <c r="H6968">
        <v>63.097016699999998</v>
      </c>
      <c r="I6968">
        <v>-138.82054450000001</v>
      </c>
      <c r="J6968" s="1" t="str">
        <f t="shared" si="1127"/>
        <v>NGR bulk stream sediment</v>
      </c>
      <c r="K6968" s="1" t="str">
        <f t="shared" si="1128"/>
        <v>&lt;177 micron (NGR)</v>
      </c>
      <c r="L6968">
        <v>45</v>
      </c>
      <c r="M6968" t="s">
        <v>111</v>
      </c>
      <c r="N6968">
        <v>883</v>
      </c>
      <c r="O6968">
        <v>69</v>
      </c>
      <c r="P6968">
        <v>12</v>
      </c>
      <c r="Q6968">
        <v>7</v>
      </c>
      <c r="R6968">
        <v>11</v>
      </c>
      <c r="S6968">
        <v>10</v>
      </c>
      <c r="T6968">
        <v>-0.2</v>
      </c>
      <c r="U6968">
        <v>460</v>
      </c>
      <c r="V6968">
        <v>2.4</v>
      </c>
      <c r="W6968">
        <v>-0.2</v>
      </c>
      <c r="X6968">
        <v>2</v>
      </c>
      <c r="Y6968">
        <v>-2</v>
      </c>
      <c r="Z6968">
        <v>29</v>
      </c>
      <c r="AA6968">
        <v>-0.2</v>
      </c>
      <c r="AB6968">
        <v>4</v>
      </c>
      <c r="AC6968">
        <v>794</v>
      </c>
      <c r="AD6968">
        <v>35</v>
      </c>
      <c r="AE6968">
        <v>2</v>
      </c>
      <c r="AF6968">
        <v>6.6</v>
      </c>
      <c r="AG6968">
        <v>3.5</v>
      </c>
      <c r="AH6968">
        <v>400</v>
      </c>
    </row>
    <row r="6969" spans="1:34" hidden="1" x14ac:dyDescent="0.25">
      <c r="A6969" t="s">
        <v>26514</v>
      </c>
      <c r="B6969" t="s">
        <v>26515</v>
      </c>
      <c r="C6969" s="1" t="str">
        <f t="shared" si="1122"/>
        <v>21:0628</v>
      </c>
      <c r="D6969" s="1" t="str">
        <f t="shared" si="1126"/>
        <v>21:0196</v>
      </c>
      <c r="E6969" t="s">
        <v>26516</v>
      </c>
      <c r="F6969" t="s">
        <v>26517</v>
      </c>
      <c r="H6969">
        <v>63.123534300000003</v>
      </c>
      <c r="I6969">
        <v>-138.8312707</v>
      </c>
      <c r="J6969" s="1" t="str">
        <f t="shared" si="1127"/>
        <v>NGR bulk stream sediment</v>
      </c>
      <c r="K6969" s="1" t="str">
        <f t="shared" si="1128"/>
        <v>&lt;177 micron (NGR)</v>
      </c>
      <c r="L6969">
        <v>45</v>
      </c>
      <c r="M6969" t="s">
        <v>116</v>
      </c>
      <c r="N6969">
        <v>884</v>
      </c>
      <c r="O6969">
        <v>87</v>
      </c>
      <c r="P6969">
        <v>16</v>
      </c>
      <c r="Q6969">
        <v>9</v>
      </c>
      <c r="R6969">
        <v>10</v>
      </c>
      <c r="S6969">
        <v>10</v>
      </c>
      <c r="T6969">
        <v>-0.2</v>
      </c>
      <c r="U6969">
        <v>440</v>
      </c>
      <c r="V6969">
        <v>2.7</v>
      </c>
      <c r="W6969">
        <v>-0.2</v>
      </c>
      <c r="X6969">
        <v>2</v>
      </c>
      <c r="Y6969">
        <v>-2</v>
      </c>
      <c r="Z6969">
        <v>50</v>
      </c>
      <c r="AA6969">
        <v>-0.2</v>
      </c>
      <c r="AB6969">
        <v>2</v>
      </c>
      <c r="AC6969">
        <v>753</v>
      </c>
      <c r="AD6969">
        <v>25</v>
      </c>
      <c r="AE6969">
        <v>2</v>
      </c>
      <c r="AF6969">
        <v>4.4000000000000004</v>
      </c>
      <c r="AG6969">
        <v>2.4</v>
      </c>
      <c r="AH6969">
        <v>450</v>
      </c>
    </row>
    <row r="6970" spans="1:34" hidden="1" x14ac:dyDescent="0.25">
      <c r="A6970" t="s">
        <v>26518</v>
      </c>
      <c r="B6970" t="s">
        <v>26519</v>
      </c>
      <c r="C6970" s="1" t="str">
        <f t="shared" si="1122"/>
        <v>21:0628</v>
      </c>
      <c r="D6970" s="1" t="str">
        <f>HYPERLINK("http://geochem.nrcan.gc.ca/cdogs/content/svy/svy_e.htm", "")</f>
        <v/>
      </c>
      <c r="G6970" s="1" t="str">
        <f>HYPERLINK("http://geochem.nrcan.gc.ca/cdogs/content/cr_/cr_00079_e.htm", "79")</f>
        <v>79</v>
      </c>
      <c r="J6970" t="s">
        <v>69</v>
      </c>
      <c r="K6970" t="s">
        <v>70</v>
      </c>
      <c r="L6970">
        <v>45</v>
      </c>
      <c r="M6970" t="s">
        <v>71</v>
      </c>
      <c r="N6970">
        <v>885</v>
      </c>
      <c r="O6970">
        <v>107</v>
      </c>
      <c r="P6970">
        <v>84</v>
      </c>
      <c r="Q6970">
        <v>20</v>
      </c>
      <c r="R6970">
        <v>207</v>
      </c>
      <c r="S6970">
        <v>29</v>
      </c>
      <c r="T6970">
        <v>0.3</v>
      </c>
      <c r="U6970">
        <v>920</v>
      </c>
      <c r="V6970">
        <v>3.4</v>
      </c>
      <c r="W6970">
        <v>1</v>
      </c>
      <c r="X6970">
        <v>5</v>
      </c>
      <c r="Y6970">
        <v>-2</v>
      </c>
      <c r="Z6970">
        <v>69</v>
      </c>
      <c r="AA6970">
        <v>0.5</v>
      </c>
      <c r="AB6970">
        <v>5</v>
      </c>
      <c r="AC6970">
        <v>798</v>
      </c>
      <c r="AD6970">
        <v>45</v>
      </c>
      <c r="AE6970">
        <v>4</v>
      </c>
      <c r="AF6970">
        <v>2.2000000000000002</v>
      </c>
      <c r="AG6970">
        <v>3</v>
      </c>
      <c r="AH6970">
        <v>600</v>
      </c>
    </row>
    <row r="6971" spans="1:34" hidden="1" x14ac:dyDescent="0.25">
      <c r="A6971" t="s">
        <v>26520</v>
      </c>
      <c r="B6971" t="s">
        <v>26521</v>
      </c>
      <c r="C6971" s="1" t="str">
        <f t="shared" si="1122"/>
        <v>21:0628</v>
      </c>
      <c r="D6971" s="1" t="str">
        <f t="shared" ref="D6971:D6989" si="1129">HYPERLINK("http://geochem.nrcan.gc.ca/cdogs/content/svy/svy210196_e.htm", "21:0196")</f>
        <v>21:0196</v>
      </c>
      <c r="E6971" t="s">
        <v>26522</v>
      </c>
      <c r="F6971" t="s">
        <v>26523</v>
      </c>
      <c r="H6971">
        <v>63.159527799999999</v>
      </c>
      <c r="I6971">
        <v>-138.71655340000001</v>
      </c>
      <c r="J6971" s="1" t="str">
        <f t="shared" ref="J6971:J6989" si="1130">HYPERLINK("http://geochem.nrcan.gc.ca/cdogs/content/kwd/kwd020030_e.htm", "NGR bulk stream sediment")</f>
        <v>NGR bulk stream sediment</v>
      </c>
      <c r="K6971" s="1" t="str">
        <f t="shared" ref="K6971:K6989" si="1131">HYPERLINK("http://geochem.nrcan.gc.ca/cdogs/content/kwd/kwd080006_e.htm", "&lt;177 micron (NGR)")</f>
        <v>&lt;177 micron (NGR)</v>
      </c>
      <c r="L6971">
        <v>45</v>
      </c>
      <c r="M6971" t="s">
        <v>121</v>
      </c>
      <c r="N6971">
        <v>886</v>
      </c>
      <c r="O6971">
        <v>61</v>
      </c>
      <c r="P6971">
        <v>19</v>
      </c>
      <c r="Q6971">
        <v>7</v>
      </c>
      <c r="R6971">
        <v>17</v>
      </c>
      <c r="S6971">
        <v>11</v>
      </c>
      <c r="T6971">
        <v>-0.2</v>
      </c>
      <c r="U6971">
        <v>300</v>
      </c>
      <c r="V6971">
        <v>2.0499999999999998</v>
      </c>
      <c r="W6971">
        <v>-0.2</v>
      </c>
      <c r="X6971">
        <v>2</v>
      </c>
      <c r="Y6971">
        <v>-2</v>
      </c>
      <c r="Z6971">
        <v>40</v>
      </c>
      <c r="AA6971">
        <v>-0.2</v>
      </c>
      <c r="AB6971">
        <v>2</v>
      </c>
      <c r="AC6971">
        <v>872</v>
      </c>
      <c r="AD6971">
        <v>30</v>
      </c>
      <c r="AE6971">
        <v>2</v>
      </c>
      <c r="AF6971">
        <v>6.8</v>
      </c>
      <c r="AG6971">
        <v>2.6</v>
      </c>
      <c r="AH6971">
        <v>420</v>
      </c>
    </row>
    <row r="6972" spans="1:34" hidden="1" x14ac:dyDescent="0.25">
      <c r="A6972" t="s">
        <v>26524</v>
      </c>
      <c r="B6972" t="s">
        <v>26525</v>
      </c>
      <c r="C6972" s="1" t="str">
        <f t="shared" si="1122"/>
        <v>21:0628</v>
      </c>
      <c r="D6972" s="1" t="str">
        <f t="shared" si="1129"/>
        <v>21:0196</v>
      </c>
      <c r="E6972" t="s">
        <v>26526</v>
      </c>
      <c r="F6972" t="s">
        <v>26527</v>
      </c>
      <c r="H6972">
        <v>63.135408699999999</v>
      </c>
      <c r="I6972">
        <v>-138.7372608</v>
      </c>
      <c r="J6972" s="1" t="str">
        <f t="shared" si="1130"/>
        <v>NGR bulk stream sediment</v>
      </c>
      <c r="K6972" s="1" t="str">
        <f t="shared" si="1131"/>
        <v>&lt;177 micron (NGR)</v>
      </c>
      <c r="L6972">
        <v>45</v>
      </c>
      <c r="M6972" t="s">
        <v>126</v>
      </c>
      <c r="N6972">
        <v>887</v>
      </c>
      <c r="O6972">
        <v>65</v>
      </c>
      <c r="P6972">
        <v>15</v>
      </c>
      <c r="Q6972">
        <v>7</v>
      </c>
      <c r="R6972">
        <v>17</v>
      </c>
      <c r="S6972">
        <v>12</v>
      </c>
      <c r="T6972">
        <v>0.2</v>
      </c>
      <c r="U6972">
        <v>410</v>
      </c>
      <c r="V6972">
        <v>2.0499999999999998</v>
      </c>
      <c r="W6972">
        <v>-0.2</v>
      </c>
      <c r="X6972">
        <v>2</v>
      </c>
      <c r="Y6972">
        <v>-2</v>
      </c>
      <c r="Z6972">
        <v>47</v>
      </c>
      <c r="AA6972">
        <v>-0.2</v>
      </c>
      <c r="AB6972">
        <v>3</v>
      </c>
      <c r="AC6972">
        <v>956</v>
      </c>
      <c r="AD6972">
        <v>35</v>
      </c>
      <c r="AE6972">
        <v>2</v>
      </c>
      <c r="AF6972">
        <v>7.6</v>
      </c>
      <c r="AG6972">
        <v>2.2999999999999998</v>
      </c>
      <c r="AH6972">
        <v>420</v>
      </c>
    </row>
    <row r="6973" spans="1:34" hidden="1" x14ac:dyDescent="0.25">
      <c r="A6973" t="s">
        <v>26528</v>
      </c>
      <c r="B6973" t="s">
        <v>26529</v>
      </c>
      <c r="C6973" s="1" t="str">
        <f t="shared" si="1122"/>
        <v>21:0628</v>
      </c>
      <c r="D6973" s="1" t="str">
        <f t="shared" si="1129"/>
        <v>21:0196</v>
      </c>
      <c r="E6973" t="s">
        <v>26530</v>
      </c>
      <c r="F6973" t="s">
        <v>26531</v>
      </c>
      <c r="H6973">
        <v>63.129372400000001</v>
      </c>
      <c r="I6973">
        <v>-138.69971839999999</v>
      </c>
      <c r="J6973" s="1" t="str">
        <f t="shared" si="1130"/>
        <v>NGR bulk stream sediment</v>
      </c>
      <c r="K6973" s="1" t="str">
        <f t="shared" si="1131"/>
        <v>&lt;177 micron (NGR)</v>
      </c>
      <c r="L6973">
        <v>45</v>
      </c>
      <c r="M6973" t="s">
        <v>131</v>
      </c>
      <c r="N6973">
        <v>888</v>
      </c>
      <c r="O6973">
        <v>55</v>
      </c>
      <c r="P6973">
        <v>12</v>
      </c>
      <c r="Q6973">
        <v>6</v>
      </c>
      <c r="R6973">
        <v>10</v>
      </c>
      <c r="S6973">
        <v>9</v>
      </c>
      <c r="T6973">
        <v>-0.2</v>
      </c>
      <c r="U6973">
        <v>270</v>
      </c>
      <c r="V6973">
        <v>1.76</v>
      </c>
      <c r="W6973">
        <v>-0.2</v>
      </c>
      <c r="X6973">
        <v>1</v>
      </c>
      <c r="Y6973">
        <v>-2</v>
      </c>
      <c r="Z6973">
        <v>40</v>
      </c>
      <c r="AA6973">
        <v>-0.2</v>
      </c>
      <c r="AB6973">
        <v>2</v>
      </c>
      <c r="AC6973">
        <v>810</v>
      </c>
      <c r="AD6973">
        <v>20</v>
      </c>
      <c r="AE6973">
        <v>2</v>
      </c>
      <c r="AF6973">
        <v>2.8</v>
      </c>
      <c r="AG6973">
        <v>2.1</v>
      </c>
      <c r="AH6973">
        <v>510</v>
      </c>
    </row>
    <row r="6974" spans="1:34" hidden="1" x14ac:dyDescent="0.25">
      <c r="A6974" t="s">
        <v>26532</v>
      </c>
      <c r="B6974" t="s">
        <v>26533</v>
      </c>
      <c r="C6974" s="1" t="str">
        <f t="shared" si="1122"/>
        <v>21:0628</v>
      </c>
      <c r="D6974" s="1" t="str">
        <f t="shared" si="1129"/>
        <v>21:0196</v>
      </c>
      <c r="E6974" t="s">
        <v>26534</v>
      </c>
      <c r="F6974" t="s">
        <v>26535</v>
      </c>
      <c r="H6974">
        <v>63.5536709</v>
      </c>
      <c r="I6974">
        <v>-139.95237030000001</v>
      </c>
      <c r="J6974" s="1" t="str">
        <f t="shared" si="1130"/>
        <v>NGR bulk stream sediment</v>
      </c>
      <c r="K6974" s="1" t="str">
        <f t="shared" si="1131"/>
        <v>&lt;177 micron (NGR)</v>
      </c>
      <c r="L6974">
        <v>46</v>
      </c>
      <c r="M6974" t="s">
        <v>38</v>
      </c>
      <c r="N6974">
        <v>889</v>
      </c>
      <c r="O6974">
        <v>67</v>
      </c>
      <c r="P6974">
        <v>16</v>
      </c>
      <c r="Q6974">
        <v>10</v>
      </c>
      <c r="R6974">
        <v>18</v>
      </c>
      <c r="S6974">
        <v>10</v>
      </c>
      <c r="T6974">
        <v>0.2</v>
      </c>
      <c r="U6974">
        <v>330</v>
      </c>
      <c r="V6974">
        <v>2.2000000000000002</v>
      </c>
      <c r="W6974">
        <v>-0.2</v>
      </c>
      <c r="X6974">
        <v>3</v>
      </c>
      <c r="Y6974">
        <v>-2</v>
      </c>
      <c r="Z6974">
        <v>30</v>
      </c>
      <c r="AA6974">
        <v>-0.2</v>
      </c>
      <c r="AB6974">
        <v>2</v>
      </c>
      <c r="AC6974">
        <v>956</v>
      </c>
      <c r="AD6974">
        <v>25</v>
      </c>
      <c r="AE6974">
        <v>2</v>
      </c>
      <c r="AF6974">
        <v>5</v>
      </c>
      <c r="AG6974">
        <v>3.5</v>
      </c>
      <c r="AH6974">
        <v>510</v>
      </c>
    </row>
    <row r="6975" spans="1:34" hidden="1" x14ac:dyDescent="0.25">
      <c r="A6975" t="s">
        <v>26536</v>
      </c>
      <c r="B6975" t="s">
        <v>26537</v>
      </c>
      <c r="C6975" s="1" t="str">
        <f t="shared" si="1122"/>
        <v>21:0628</v>
      </c>
      <c r="D6975" s="1" t="str">
        <f t="shared" si="1129"/>
        <v>21:0196</v>
      </c>
      <c r="E6975" t="s">
        <v>26538</v>
      </c>
      <c r="F6975" t="s">
        <v>26539</v>
      </c>
      <c r="H6975">
        <v>63.922223299999999</v>
      </c>
      <c r="I6975">
        <v>-139.807166</v>
      </c>
      <c r="J6975" s="1" t="str">
        <f t="shared" si="1130"/>
        <v>NGR bulk stream sediment</v>
      </c>
      <c r="K6975" s="1" t="str">
        <f t="shared" si="1131"/>
        <v>&lt;177 micron (NGR)</v>
      </c>
      <c r="L6975">
        <v>46</v>
      </c>
      <c r="M6975" t="s">
        <v>43</v>
      </c>
      <c r="N6975">
        <v>890</v>
      </c>
      <c r="O6975">
        <v>117</v>
      </c>
      <c r="P6975">
        <v>20</v>
      </c>
      <c r="Q6975">
        <v>13</v>
      </c>
      <c r="R6975">
        <v>37</v>
      </c>
      <c r="S6975">
        <v>30</v>
      </c>
      <c r="T6975">
        <v>-0.2</v>
      </c>
      <c r="U6975">
        <v>1900</v>
      </c>
      <c r="V6975">
        <v>4.4000000000000004</v>
      </c>
      <c r="W6975">
        <v>1.1000000000000001</v>
      </c>
      <c r="X6975">
        <v>8</v>
      </c>
      <c r="Y6975">
        <v>-2</v>
      </c>
      <c r="Z6975">
        <v>38</v>
      </c>
      <c r="AA6975">
        <v>0.6</v>
      </c>
      <c r="AB6975">
        <v>3</v>
      </c>
      <c r="AC6975">
        <v>1560</v>
      </c>
      <c r="AD6975">
        <v>100</v>
      </c>
      <c r="AE6975">
        <v>-2</v>
      </c>
      <c r="AF6975">
        <v>16.600000000000001</v>
      </c>
      <c r="AG6975">
        <v>3.5</v>
      </c>
      <c r="AH6975">
        <v>270</v>
      </c>
    </row>
    <row r="6976" spans="1:34" hidden="1" x14ac:dyDescent="0.25">
      <c r="A6976" t="s">
        <v>26540</v>
      </c>
      <c r="B6976" t="s">
        <v>26541</v>
      </c>
      <c r="C6976" s="1" t="str">
        <f t="shared" si="1122"/>
        <v>21:0628</v>
      </c>
      <c r="D6976" s="1" t="str">
        <f t="shared" si="1129"/>
        <v>21:0196</v>
      </c>
      <c r="E6976" t="s">
        <v>26542</v>
      </c>
      <c r="F6976" t="s">
        <v>26543</v>
      </c>
      <c r="H6976">
        <v>63.899475500000001</v>
      </c>
      <c r="I6976">
        <v>-139.86354650000001</v>
      </c>
      <c r="J6976" s="1" t="str">
        <f t="shared" si="1130"/>
        <v>NGR bulk stream sediment</v>
      </c>
      <c r="K6976" s="1" t="str">
        <f t="shared" si="1131"/>
        <v>&lt;177 micron (NGR)</v>
      </c>
      <c r="L6976">
        <v>46</v>
      </c>
      <c r="M6976" t="s">
        <v>56</v>
      </c>
      <c r="N6976">
        <v>891</v>
      </c>
      <c r="O6976">
        <v>52</v>
      </c>
      <c r="P6976">
        <v>14</v>
      </c>
      <c r="Q6976">
        <v>7</v>
      </c>
      <c r="R6976">
        <v>16</v>
      </c>
      <c r="S6976">
        <v>9</v>
      </c>
      <c r="T6976">
        <v>-0.2</v>
      </c>
      <c r="U6976">
        <v>400</v>
      </c>
      <c r="V6976">
        <v>2.15</v>
      </c>
      <c r="W6976">
        <v>-0.2</v>
      </c>
      <c r="X6976">
        <v>3</v>
      </c>
      <c r="Y6976">
        <v>-2</v>
      </c>
      <c r="Z6976">
        <v>39</v>
      </c>
      <c r="AA6976">
        <v>0.6</v>
      </c>
      <c r="AB6976">
        <v>5</v>
      </c>
      <c r="AC6976">
        <v>950</v>
      </c>
      <c r="AD6976">
        <v>35</v>
      </c>
      <c r="AE6976">
        <v>2</v>
      </c>
      <c r="AF6976">
        <v>3.8</v>
      </c>
      <c r="AG6976">
        <v>4.5999999999999996</v>
      </c>
      <c r="AH6976">
        <v>440</v>
      </c>
    </row>
    <row r="6977" spans="1:34" hidden="1" x14ac:dyDescent="0.25">
      <c r="A6977" t="s">
        <v>26544</v>
      </c>
      <c r="B6977" t="s">
        <v>26545</v>
      </c>
      <c r="C6977" s="1" t="str">
        <f t="shared" si="1122"/>
        <v>21:0628</v>
      </c>
      <c r="D6977" s="1" t="str">
        <f t="shared" si="1129"/>
        <v>21:0196</v>
      </c>
      <c r="E6977" t="s">
        <v>26546</v>
      </c>
      <c r="F6977" t="s">
        <v>26547</v>
      </c>
      <c r="H6977">
        <v>63.907274299999997</v>
      </c>
      <c r="I6977">
        <v>-139.86922269999999</v>
      </c>
      <c r="J6977" s="1" t="str">
        <f t="shared" si="1130"/>
        <v>NGR bulk stream sediment</v>
      </c>
      <c r="K6977" s="1" t="str">
        <f t="shared" si="1131"/>
        <v>&lt;177 micron (NGR)</v>
      </c>
      <c r="L6977">
        <v>46</v>
      </c>
      <c r="M6977" t="s">
        <v>61</v>
      </c>
      <c r="N6977">
        <v>892</v>
      </c>
      <c r="O6977">
        <v>59</v>
      </c>
      <c r="P6977">
        <v>16</v>
      </c>
      <c r="Q6977">
        <v>8</v>
      </c>
      <c r="R6977">
        <v>18</v>
      </c>
      <c r="S6977">
        <v>8</v>
      </c>
      <c r="T6977">
        <v>-0.2</v>
      </c>
      <c r="U6977">
        <v>310</v>
      </c>
      <c r="V6977">
        <v>2.15</v>
      </c>
      <c r="W6977">
        <v>-0.2</v>
      </c>
      <c r="X6977">
        <v>3</v>
      </c>
      <c r="Y6977">
        <v>-2</v>
      </c>
      <c r="Z6977">
        <v>36</v>
      </c>
      <c r="AA6977">
        <v>0.2</v>
      </c>
      <c r="AB6977">
        <v>4</v>
      </c>
      <c r="AC6977">
        <v>971</v>
      </c>
      <c r="AD6977">
        <v>25</v>
      </c>
      <c r="AE6977">
        <v>2</v>
      </c>
      <c r="AF6977">
        <v>3.4</v>
      </c>
      <c r="AG6977">
        <v>2.9</v>
      </c>
      <c r="AH6977">
        <v>390</v>
      </c>
    </row>
    <row r="6978" spans="1:34" hidden="1" x14ac:dyDescent="0.25">
      <c r="A6978" t="s">
        <v>26548</v>
      </c>
      <c r="B6978" t="s">
        <v>26549</v>
      </c>
      <c r="C6978" s="1" t="str">
        <f t="shared" si="1122"/>
        <v>21:0628</v>
      </c>
      <c r="D6978" s="1" t="str">
        <f t="shared" si="1129"/>
        <v>21:0196</v>
      </c>
      <c r="E6978" t="s">
        <v>26550</v>
      </c>
      <c r="F6978" t="s">
        <v>26551</v>
      </c>
      <c r="H6978">
        <v>63.925250800000001</v>
      </c>
      <c r="I6978">
        <v>-139.89123660000001</v>
      </c>
      <c r="J6978" s="1" t="str">
        <f t="shared" si="1130"/>
        <v>NGR bulk stream sediment</v>
      </c>
      <c r="K6978" s="1" t="str">
        <f t="shared" si="1131"/>
        <v>&lt;177 micron (NGR)</v>
      </c>
      <c r="L6978">
        <v>46</v>
      </c>
      <c r="M6978" t="s">
        <v>66</v>
      </c>
      <c r="N6978">
        <v>893</v>
      </c>
      <c r="O6978">
        <v>55</v>
      </c>
      <c r="P6978">
        <v>15</v>
      </c>
      <c r="Q6978">
        <v>9</v>
      </c>
      <c r="R6978">
        <v>22</v>
      </c>
      <c r="S6978">
        <v>7</v>
      </c>
      <c r="T6978">
        <v>-0.2</v>
      </c>
      <c r="U6978">
        <v>260</v>
      </c>
      <c r="V6978">
        <v>2.2000000000000002</v>
      </c>
      <c r="W6978">
        <v>-0.2</v>
      </c>
      <c r="X6978">
        <v>2</v>
      </c>
      <c r="Y6978">
        <v>-2</v>
      </c>
      <c r="Z6978">
        <v>32</v>
      </c>
      <c r="AA6978">
        <v>-0.2</v>
      </c>
      <c r="AB6978">
        <v>3</v>
      </c>
      <c r="AC6978">
        <v>872</v>
      </c>
      <c r="AD6978">
        <v>40</v>
      </c>
      <c r="AE6978">
        <v>2</v>
      </c>
      <c r="AF6978">
        <v>4.2</v>
      </c>
      <c r="AG6978">
        <v>3.8</v>
      </c>
      <c r="AH6978">
        <v>370</v>
      </c>
    </row>
    <row r="6979" spans="1:34" hidden="1" x14ac:dyDescent="0.25">
      <c r="A6979" t="s">
        <v>26552</v>
      </c>
      <c r="B6979" t="s">
        <v>26553</v>
      </c>
      <c r="C6979" s="1" t="str">
        <f t="shared" si="1122"/>
        <v>21:0628</v>
      </c>
      <c r="D6979" s="1" t="str">
        <f t="shared" si="1129"/>
        <v>21:0196</v>
      </c>
      <c r="E6979" t="s">
        <v>26554</v>
      </c>
      <c r="F6979" t="s">
        <v>26555</v>
      </c>
      <c r="H6979">
        <v>63.911190400000002</v>
      </c>
      <c r="I6979">
        <v>-139.9034901</v>
      </c>
      <c r="J6979" s="1" t="str">
        <f t="shared" si="1130"/>
        <v>NGR bulk stream sediment</v>
      </c>
      <c r="K6979" s="1" t="str">
        <f t="shared" si="1131"/>
        <v>&lt;177 micron (NGR)</v>
      </c>
      <c r="L6979">
        <v>46</v>
      </c>
      <c r="M6979" t="s">
        <v>76</v>
      </c>
      <c r="N6979">
        <v>894</v>
      </c>
      <c r="O6979">
        <v>53</v>
      </c>
      <c r="P6979">
        <v>13</v>
      </c>
      <c r="Q6979">
        <v>5</v>
      </c>
      <c r="R6979">
        <v>14</v>
      </c>
      <c r="S6979">
        <v>6</v>
      </c>
      <c r="T6979">
        <v>-0.2</v>
      </c>
      <c r="U6979">
        <v>245</v>
      </c>
      <c r="V6979">
        <v>1.72</v>
      </c>
      <c r="W6979">
        <v>-0.2</v>
      </c>
      <c r="X6979">
        <v>2</v>
      </c>
      <c r="Y6979">
        <v>-2</v>
      </c>
      <c r="Z6979">
        <v>32</v>
      </c>
      <c r="AA6979">
        <v>-0.2</v>
      </c>
      <c r="AB6979">
        <v>4</v>
      </c>
      <c r="AC6979">
        <v>914</v>
      </c>
      <c r="AD6979">
        <v>50</v>
      </c>
      <c r="AE6979">
        <v>2</v>
      </c>
      <c r="AF6979">
        <v>3</v>
      </c>
      <c r="AG6979">
        <v>4</v>
      </c>
      <c r="AH6979">
        <v>360</v>
      </c>
    </row>
    <row r="6980" spans="1:34" hidden="1" x14ac:dyDescent="0.25">
      <c r="A6980" t="s">
        <v>26556</v>
      </c>
      <c r="B6980" t="s">
        <v>26557</v>
      </c>
      <c r="C6980" s="1" t="str">
        <f t="shared" si="1122"/>
        <v>21:0628</v>
      </c>
      <c r="D6980" s="1" t="str">
        <f t="shared" si="1129"/>
        <v>21:0196</v>
      </c>
      <c r="E6980" t="s">
        <v>26558</v>
      </c>
      <c r="F6980" t="s">
        <v>26559</v>
      </c>
      <c r="H6980">
        <v>63.9254599</v>
      </c>
      <c r="I6980">
        <v>-139.94208610000001</v>
      </c>
      <c r="J6980" s="1" t="str">
        <f t="shared" si="1130"/>
        <v>NGR bulk stream sediment</v>
      </c>
      <c r="K6980" s="1" t="str">
        <f t="shared" si="1131"/>
        <v>&lt;177 micron (NGR)</v>
      </c>
      <c r="L6980">
        <v>46</v>
      </c>
      <c r="M6980" t="s">
        <v>81</v>
      </c>
      <c r="N6980">
        <v>895</v>
      </c>
      <c r="O6980">
        <v>49</v>
      </c>
      <c r="P6980">
        <v>11</v>
      </c>
      <c r="Q6980">
        <v>8</v>
      </c>
      <c r="R6980">
        <v>13</v>
      </c>
      <c r="S6980">
        <v>8</v>
      </c>
      <c r="T6980">
        <v>-0.2</v>
      </c>
      <c r="U6980">
        <v>290</v>
      </c>
      <c r="V6980">
        <v>1.84</v>
      </c>
      <c r="W6980">
        <v>-0.2</v>
      </c>
      <c r="X6980">
        <v>2</v>
      </c>
      <c r="Y6980">
        <v>-2</v>
      </c>
      <c r="Z6980">
        <v>32</v>
      </c>
      <c r="AA6980">
        <v>-0.2</v>
      </c>
      <c r="AB6980">
        <v>2</v>
      </c>
      <c r="AC6980">
        <v>884</v>
      </c>
      <c r="AD6980">
        <v>25</v>
      </c>
      <c r="AE6980">
        <v>-2</v>
      </c>
      <c r="AF6980">
        <v>3.6</v>
      </c>
      <c r="AG6980">
        <v>4.3</v>
      </c>
      <c r="AH6980">
        <v>370</v>
      </c>
    </row>
    <row r="6981" spans="1:34" hidden="1" x14ac:dyDescent="0.25">
      <c r="A6981" t="s">
        <v>26560</v>
      </c>
      <c r="B6981" t="s">
        <v>26561</v>
      </c>
      <c r="C6981" s="1" t="str">
        <f t="shared" si="1122"/>
        <v>21:0628</v>
      </c>
      <c r="D6981" s="1" t="str">
        <f t="shared" si="1129"/>
        <v>21:0196</v>
      </c>
      <c r="E6981" t="s">
        <v>26562</v>
      </c>
      <c r="F6981" t="s">
        <v>26563</v>
      </c>
      <c r="H6981">
        <v>63.868155399999999</v>
      </c>
      <c r="I6981">
        <v>-139.83792690000001</v>
      </c>
      <c r="J6981" s="1" t="str">
        <f t="shared" si="1130"/>
        <v>NGR bulk stream sediment</v>
      </c>
      <c r="K6981" s="1" t="str">
        <f t="shared" si="1131"/>
        <v>&lt;177 micron (NGR)</v>
      </c>
      <c r="L6981">
        <v>46</v>
      </c>
      <c r="M6981" t="s">
        <v>86</v>
      </c>
      <c r="N6981">
        <v>896</v>
      </c>
      <c r="O6981">
        <v>65</v>
      </c>
      <c r="P6981">
        <v>17</v>
      </c>
      <c r="Q6981">
        <v>8</v>
      </c>
      <c r="R6981">
        <v>16</v>
      </c>
      <c r="S6981">
        <v>11</v>
      </c>
      <c r="T6981">
        <v>-0.2</v>
      </c>
      <c r="U6981">
        <v>410</v>
      </c>
      <c r="V6981">
        <v>2.7</v>
      </c>
      <c r="W6981">
        <v>-0.2</v>
      </c>
      <c r="X6981">
        <v>3</v>
      </c>
      <c r="Y6981">
        <v>-2</v>
      </c>
      <c r="Z6981">
        <v>43</v>
      </c>
      <c r="AA6981">
        <v>0.2</v>
      </c>
      <c r="AB6981">
        <v>2</v>
      </c>
      <c r="AC6981">
        <v>1010</v>
      </c>
      <c r="AD6981">
        <v>45</v>
      </c>
      <c r="AE6981">
        <v>2</v>
      </c>
      <c r="AF6981">
        <v>9</v>
      </c>
      <c r="AG6981">
        <v>3</v>
      </c>
      <c r="AH6981">
        <v>340</v>
      </c>
    </row>
    <row r="6982" spans="1:34" hidden="1" x14ac:dyDescent="0.25">
      <c r="A6982" t="s">
        <v>26564</v>
      </c>
      <c r="B6982" t="s">
        <v>26565</v>
      </c>
      <c r="C6982" s="1" t="str">
        <f t="shared" ref="C6982:C7045" si="1132">HYPERLINK("http://geochem.nrcan.gc.ca/cdogs/content/bdl/bdl210628_e.htm", "21:0628")</f>
        <v>21:0628</v>
      </c>
      <c r="D6982" s="1" t="str">
        <f t="shared" si="1129"/>
        <v>21:0196</v>
      </c>
      <c r="E6982" t="s">
        <v>26566</v>
      </c>
      <c r="F6982" t="s">
        <v>26567</v>
      </c>
      <c r="H6982">
        <v>63.8393047</v>
      </c>
      <c r="I6982">
        <v>-139.93521419999999</v>
      </c>
      <c r="J6982" s="1" t="str">
        <f t="shared" si="1130"/>
        <v>NGR bulk stream sediment</v>
      </c>
      <c r="K6982" s="1" t="str">
        <f t="shared" si="1131"/>
        <v>&lt;177 micron (NGR)</v>
      </c>
      <c r="L6982">
        <v>46</v>
      </c>
      <c r="M6982" t="s">
        <v>91</v>
      </c>
      <c r="N6982">
        <v>897</v>
      </c>
      <c r="O6982">
        <v>52</v>
      </c>
      <c r="P6982">
        <v>11</v>
      </c>
      <c r="Q6982">
        <v>6</v>
      </c>
      <c r="R6982">
        <v>13</v>
      </c>
      <c r="S6982">
        <v>6</v>
      </c>
      <c r="T6982">
        <v>-0.2</v>
      </c>
      <c r="U6982">
        <v>180</v>
      </c>
      <c r="V6982">
        <v>1.72</v>
      </c>
      <c r="W6982">
        <v>-0.2</v>
      </c>
      <c r="X6982">
        <v>1</v>
      </c>
      <c r="Y6982">
        <v>-2</v>
      </c>
      <c r="Z6982">
        <v>31</v>
      </c>
      <c r="AA6982">
        <v>-0.2</v>
      </c>
      <c r="AB6982">
        <v>2</v>
      </c>
      <c r="AC6982">
        <v>975</v>
      </c>
      <c r="AD6982">
        <v>30</v>
      </c>
      <c r="AE6982">
        <v>-2</v>
      </c>
      <c r="AF6982">
        <v>5.8</v>
      </c>
      <c r="AG6982">
        <v>3.2</v>
      </c>
      <c r="AH6982">
        <v>390</v>
      </c>
    </row>
    <row r="6983" spans="1:34" hidden="1" x14ac:dyDescent="0.25">
      <c r="A6983" t="s">
        <v>26568</v>
      </c>
      <c r="B6983" t="s">
        <v>26569</v>
      </c>
      <c r="C6983" s="1" t="str">
        <f t="shared" si="1132"/>
        <v>21:0628</v>
      </c>
      <c r="D6983" s="1" t="str">
        <f t="shared" si="1129"/>
        <v>21:0196</v>
      </c>
      <c r="E6983" t="s">
        <v>26570</v>
      </c>
      <c r="F6983" t="s">
        <v>26571</v>
      </c>
      <c r="H6983">
        <v>63.818657600000002</v>
      </c>
      <c r="I6983">
        <v>-139.76656639999999</v>
      </c>
      <c r="J6983" s="1" t="str">
        <f t="shared" si="1130"/>
        <v>NGR bulk stream sediment</v>
      </c>
      <c r="K6983" s="1" t="str">
        <f t="shared" si="1131"/>
        <v>&lt;177 micron (NGR)</v>
      </c>
      <c r="L6983">
        <v>46</v>
      </c>
      <c r="M6983" t="s">
        <v>96</v>
      </c>
      <c r="N6983">
        <v>898</v>
      </c>
      <c r="O6983">
        <v>48</v>
      </c>
      <c r="P6983">
        <v>10</v>
      </c>
      <c r="Q6983">
        <v>8</v>
      </c>
      <c r="R6983">
        <v>12</v>
      </c>
      <c r="S6983">
        <v>7</v>
      </c>
      <c r="T6983">
        <v>-0.2</v>
      </c>
      <c r="U6983">
        <v>160</v>
      </c>
      <c r="V6983">
        <v>1.36</v>
      </c>
      <c r="W6983">
        <v>-0.2</v>
      </c>
      <c r="X6983">
        <v>1</v>
      </c>
      <c r="Y6983">
        <v>-2</v>
      </c>
      <c r="Z6983">
        <v>27</v>
      </c>
      <c r="AA6983">
        <v>0.4</v>
      </c>
      <c r="AB6983">
        <v>3</v>
      </c>
      <c r="AC6983">
        <v>966</v>
      </c>
      <c r="AD6983">
        <v>25</v>
      </c>
      <c r="AE6983">
        <v>-2</v>
      </c>
      <c r="AF6983">
        <v>9</v>
      </c>
      <c r="AG6983">
        <v>2.4</v>
      </c>
      <c r="AH6983">
        <v>340</v>
      </c>
    </row>
    <row r="6984" spans="1:34" hidden="1" x14ac:dyDescent="0.25">
      <c r="A6984" t="s">
        <v>26572</v>
      </c>
      <c r="B6984" t="s">
        <v>26573</v>
      </c>
      <c r="C6984" s="1" t="str">
        <f t="shared" si="1132"/>
        <v>21:0628</v>
      </c>
      <c r="D6984" s="1" t="str">
        <f t="shared" si="1129"/>
        <v>21:0196</v>
      </c>
      <c r="E6984" t="s">
        <v>26574</v>
      </c>
      <c r="F6984" t="s">
        <v>26575</v>
      </c>
      <c r="H6984">
        <v>63.797189199999998</v>
      </c>
      <c r="I6984">
        <v>-139.81595920000001</v>
      </c>
      <c r="J6984" s="1" t="str">
        <f t="shared" si="1130"/>
        <v>NGR bulk stream sediment</v>
      </c>
      <c r="K6984" s="1" t="str">
        <f t="shared" si="1131"/>
        <v>&lt;177 micron (NGR)</v>
      </c>
      <c r="L6984">
        <v>46</v>
      </c>
      <c r="M6984" t="s">
        <v>101</v>
      </c>
      <c r="N6984">
        <v>899</v>
      </c>
      <c r="O6984">
        <v>58</v>
      </c>
      <c r="P6984">
        <v>18</v>
      </c>
      <c r="Q6984">
        <v>8</v>
      </c>
      <c r="R6984">
        <v>18</v>
      </c>
      <c r="S6984">
        <v>8</v>
      </c>
      <c r="T6984">
        <v>0.2</v>
      </c>
      <c r="U6984">
        <v>250</v>
      </c>
      <c r="V6984">
        <v>2.2000000000000002</v>
      </c>
      <c r="W6984">
        <v>-0.2</v>
      </c>
      <c r="X6984">
        <v>2</v>
      </c>
      <c r="Y6984">
        <v>-2</v>
      </c>
      <c r="Z6984">
        <v>26</v>
      </c>
      <c r="AA6984">
        <v>-0.2</v>
      </c>
      <c r="AB6984">
        <v>2</v>
      </c>
      <c r="AC6984">
        <v>997</v>
      </c>
      <c r="AD6984">
        <v>30</v>
      </c>
      <c r="AE6984">
        <v>-2</v>
      </c>
      <c r="AF6984">
        <v>4.5999999999999996</v>
      </c>
      <c r="AG6984">
        <v>2.8</v>
      </c>
      <c r="AH6984">
        <v>330</v>
      </c>
    </row>
    <row r="6985" spans="1:34" hidden="1" x14ac:dyDescent="0.25">
      <c r="A6985" t="s">
        <v>26576</v>
      </c>
      <c r="B6985" t="s">
        <v>26577</v>
      </c>
      <c r="C6985" s="1" t="str">
        <f t="shared" si="1132"/>
        <v>21:0628</v>
      </c>
      <c r="D6985" s="1" t="str">
        <f t="shared" si="1129"/>
        <v>21:0196</v>
      </c>
      <c r="E6985" t="s">
        <v>26578</v>
      </c>
      <c r="F6985" t="s">
        <v>26579</v>
      </c>
      <c r="H6985">
        <v>63.789385500000002</v>
      </c>
      <c r="I6985">
        <v>-139.81109090000001</v>
      </c>
      <c r="J6985" s="1" t="str">
        <f t="shared" si="1130"/>
        <v>NGR bulk stream sediment</v>
      </c>
      <c r="K6985" s="1" t="str">
        <f t="shared" si="1131"/>
        <v>&lt;177 micron (NGR)</v>
      </c>
      <c r="L6985">
        <v>46</v>
      </c>
      <c r="M6985" t="s">
        <v>106</v>
      </c>
      <c r="N6985">
        <v>900</v>
      </c>
      <c r="O6985">
        <v>58</v>
      </c>
      <c r="P6985">
        <v>9</v>
      </c>
      <c r="Q6985">
        <v>7</v>
      </c>
      <c r="R6985">
        <v>13</v>
      </c>
      <c r="S6985">
        <v>10</v>
      </c>
      <c r="T6985">
        <v>-0.2</v>
      </c>
      <c r="U6985">
        <v>250</v>
      </c>
      <c r="V6985">
        <v>1.84</v>
      </c>
      <c r="W6985">
        <v>-0.2</v>
      </c>
      <c r="X6985">
        <v>1</v>
      </c>
      <c r="Y6985">
        <v>-2</v>
      </c>
      <c r="Z6985">
        <v>17</v>
      </c>
      <c r="AA6985">
        <v>-0.2</v>
      </c>
      <c r="AB6985">
        <v>5</v>
      </c>
      <c r="AC6985">
        <v>899</v>
      </c>
      <c r="AD6985">
        <v>20</v>
      </c>
      <c r="AE6985">
        <v>2</v>
      </c>
      <c r="AF6985">
        <v>3.4</v>
      </c>
      <c r="AG6985">
        <v>2.5</v>
      </c>
      <c r="AH6985">
        <v>360</v>
      </c>
    </row>
    <row r="6986" spans="1:34" hidden="1" x14ac:dyDescent="0.25">
      <c r="A6986" t="s">
        <v>26580</v>
      </c>
      <c r="B6986" t="s">
        <v>26581</v>
      </c>
      <c r="C6986" s="1" t="str">
        <f t="shared" si="1132"/>
        <v>21:0628</v>
      </c>
      <c r="D6986" s="1" t="str">
        <f t="shared" si="1129"/>
        <v>21:0196</v>
      </c>
      <c r="E6986" t="s">
        <v>26582</v>
      </c>
      <c r="F6986" t="s">
        <v>26583</v>
      </c>
      <c r="H6986">
        <v>63.786187599999998</v>
      </c>
      <c r="I6986">
        <v>-139.8722223</v>
      </c>
      <c r="J6986" s="1" t="str">
        <f t="shared" si="1130"/>
        <v>NGR bulk stream sediment</v>
      </c>
      <c r="K6986" s="1" t="str">
        <f t="shared" si="1131"/>
        <v>&lt;177 micron (NGR)</v>
      </c>
      <c r="L6986">
        <v>46</v>
      </c>
      <c r="M6986" t="s">
        <v>111</v>
      </c>
      <c r="N6986">
        <v>901</v>
      </c>
      <c r="O6986">
        <v>88</v>
      </c>
      <c r="P6986">
        <v>15</v>
      </c>
      <c r="Q6986">
        <v>11</v>
      </c>
      <c r="R6986">
        <v>20</v>
      </c>
      <c r="S6986">
        <v>22</v>
      </c>
      <c r="T6986">
        <v>0.2</v>
      </c>
      <c r="U6986">
        <v>3400</v>
      </c>
      <c r="V6986">
        <v>3.75</v>
      </c>
      <c r="W6986">
        <v>0.4</v>
      </c>
      <c r="X6986">
        <v>6</v>
      </c>
      <c r="Y6986">
        <v>-2</v>
      </c>
      <c r="Z6986">
        <v>46</v>
      </c>
      <c r="AA6986">
        <v>0.5</v>
      </c>
      <c r="AB6986">
        <v>5</v>
      </c>
      <c r="AC6986">
        <v>1050</v>
      </c>
      <c r="AD6986">
        <v>35</v>
      </c>
      <c r="AE6986">
        <v>2</v>
      </c>
      <c r="AF6986">
        <v>8.6</v>
      </c>
      <c r="AG6986">
        <v>2.2999999999999998</v>
      </c>
      <c r="AH6986">
        <v>335</v>
      </c>
    </row>
    <row r="6987" spans="1:34" hidden="1" x14ac:dyDescent="0.25">
      <c r="A6987" t="s">
        <v>26584</v>
      </c>
      <c r="B6987" t="s">
        <v>26585</v>
      </c>
      <c r="C6987" s="1" t="str">
        <f t="shared" si="1132"/>
        <v>21:0628</v>
      </c>
      <c r="D6987" s="1" t="str">
        <f t="shared" si="1129"/>
        <v>21:0196</v>
      </c>
      <c r="E6987" t="s">
        <v>26586</v>
      </c>
      <c r="F6987" t="s">
        <v>26587</v>
      </c>
      <c r="H6987">
        <v>63.785697499999998</v>
      </c>
      <c r="I6987">
        <v>-139.93041650000001</v>
      </c>
      <c r="J6987" s="1" t="str">
        <f t="shared" si="1130"/>
        <v>NGR bulk stream sediment</v>
      </c>
      <c r="K6987" s="1" t="str">
        <f t="shared" si="1131"/>
        <v>&lt;177 micron (NGR)</v>
      </c>
      <c r="L6987">
        <v>46</v>
      </c>
      <c r="M6987" t="s">
        <v>116</v>
      </c>
      <c r="N6987">
        <v>902</v>
      </c>
      <c r="O6987">
        <v>62</v>
      </c>
      <c r="P6987">
        <v>14</v>
      </c>
      <c r="Q6987">
        <v>8</v>
      </c>
      <c r="R6987">
        <v>15</v>
      </c>
      <c r="S6987">
        <v>8</v>
      </c>
      <c r="T6987">
        <v>-0.2</v>
      </c>
      <c r="U6987">
        <v>280</v>
      </c>
      <c r="V6987">
        <v>1.8</v>
      </c>
      <c r="W6987">
        <v>0.2</v>
      </c>
      <c r="X6987">
        <v>3</v>
      </c>
      <c r="Y6987">
        <v>-2</v>
      </c>
      <c r="Z6987">
        <v>30</v>
      </c>
      <c r="AA6987">
        <v>0.6</v>
      </c>
      <c r="AB6987">
        <v>6</v>
      </c>
      <c r="AC6987">
        <v>911</v>
      </c>
      <c r="AD6987">
        <v>30</v>
      </c>
      <c r="AE6987">
        <v>2</v>
      </c>
      <c r="AF6987">
        <v>4.8</v>
      </c>
      <c r="AG6987">
        <v>3.1</v>
      </c>
      <c r="AH6987">
        <v>335</v>
      </c>
    </row>
    <row r="6988" spans="1:34" hidden="1" x14ac:dyDescent="0.25">
      <c r="A6988" t="s">
        <v>26588</v>
      </c>
      <c r="B6988" t="s">
        <v>26589</v>
      </c>
      <c r="C6988" s="1" t="str">
        <f t="shared" si="1132"/>
        <v>21:0628</v>
      </c>
      <c r="D6988" s="1" t="str">
        <f t="shared" si="1129"/>
        <v>21:0196</v>
      </c>
      <c r="E6988" t="s">
        <v>26590</v>
      </c>
      <c r="F6988" t="s">
        <v>26591</v>
      </c>
      <c r="H6988">
        <v>63.755123699999999</v>
      </c>
      <c r="I6988">
        <v>-139.95421279999999</v>
      </c>
      <c r="J6988" s="1" t="str">
        <f t="shared" si="1130"/>
        <v>NGR bulk stream sediment</v>
      </c>
      <c r="K6988" s="1" t="str">
        <f t="shared" si="1131"/>
        <v>&lt;177 micron (NGR)</v>
      </c>
      <c r="L6988">
        <v>46</v>
      </c>
      <c r="M6988" t="s">
        <v>121</v>
      </c>
      <c r="N6988">
        <v>903</v>
      </c>
      <c r="O6988">
        <v>70</v>
      </c>
      <c r="P6988">
        <v>15</v>
      </c>
      <c r="Q6988">
        <v>8</v>
      </c>
      <c r="R6988">
        <v>16</v>
      </c>
      <c r="S6988">
        <v>9</v>
      </c>
      <c r="T6988">
        <v>-0.2</v>
      </c>
      <c r="U6988">
        <v>600</v>
      </c>
      <c r="V6988">
        <v>2.35</v>
      </c>
      <c r="W6988">
        <v>0.2</v>
      </c>
      <c r="X6988">
        <v>3</v>
      </c>
      <c r="Y6988">
        <v>-2</v>
      </c>
      <c r="Z6988">
        <v>37</v>
      </c>
      <c r="AA6988">
        <v>0.3</v>
      </c>
      <c r="AB6988">
        <v>3</v>
      </c>
      <c r="AC6988">
        <v>934</v>
      </c>
      <c r="AD6988">
        <v>40</v>
      </c>
      <c r="AE6988">
        <v>-2</v>
      </c>
      <c r="AF6988">
        <v>13</v>
      </c>
      <c r="AG6988">
        <v>3.2</v>
      </c>
      <c r="AH6988">
        <v>320</v>
      </c>
    </row>
    <row r="6989" spans="1:34" hidden="1" x14ac:dyDescent="0.25">
      <c r="A6989" t="s">
        <v>26592</v>
      </c>
      <c r="B6989" t="s">
        <v>26593</v>
      </c>
      <c r="C6989" s="1" t="str">
        <f t="shared" si="1132"/>
        <v>21:0628</v>
      </c>
      <c r="D6989" s="1" t="str">
        <f t="shared" si="1129"/>
        <v>21:0196</v>
      </c>
      <c r="E6989" t="s">
        <v>26594</v>
      </c>
      <c r="F6989" t="s">
        <v>26595</v>
      </c>
      <c r="H6989">
        <v>63.760873699999998</v>
      </c>
      <c r="I6989">
        <v>-139.95752780000001</v>
      </c>
      <c r="J6989" s="1" t="str">
        <f t="shared" si="1130"/>
        <v>NGR bulk stream sediment</v>
      </c>
      <c r="K6989" s="1" t="str">
        <f t="shared" si="1131"/>
        <v>&lt;177 micron (NGR)</v>
      </c>
      <c r="L6989">
        <v>46</v>
      </c>
      <c r="M6989" t="s">
        <v>126</v>
      </c>
      <c r="N6989">
        <v>904</v>
      </c>
      <c r="O6989">
        <v>63</v>
      </c>
      <c r="P6989">
        <v>12</v>
      </c>
      <c r="Q6989">
        <v>9</v>
      </c>
      <c r="R6989">
        <v>14</v>
      </c>
      <c r="S6989">
        <v>9</v>
      </c>
      <c r="T6989">
        <v>-0.2</v>
      </c>
      <c r="U6989">
        <v>340</v>
      </c>
      <c r="V6989">
        <v>2.2000000000000002</v>
      </c>
      <c r="W6989">
        <v>-0.2</v>
      </c>
      <c r="X6989">
        <v>2</v>
      </c>
      <c r="Y6989">
        <v>-2</v>
      </c>
      <c r="Z6989">
        <v>43</v>
      </c>
      <c r="AA6989">
        <v>0.2</v>
      </c>
      <c r="AB6989">
        <v>4</v>
      </c>
      <c r="AC6989">
        <v>871</v>
      </c>
      <c r="AD6989">
        <v>30</v>
      </c>
      <c r="AE6989">
        <v>-2</v>
      </c>
      <c r="AF6989">
        <v>10</v>
      </c>
      <c r="AG6989">
        <v>3</v>
      </c>
      <c r="AH6989">
        <v>175</v>
      </c>
    </row>
    <row r="6990" spans="1:34" hidden="1" x14ac:dyDescent="0.25">
      <c r="A6990" t="s">
        <v>26596</v>
      </c>
      <c r="B6990" t="s">
        <v>26597</v>
      </c>
      <c r="C6990" s="1" t="str">
        <f t="shared" si="1132"/>
        <v>21:0628</v>
      </c>
      <c r="D6990" s="1" t="str">
        <f>HYPERLINK("http://geochem.nrcan.gc.ca/cdogs/content/svy/svy_e.htm", "")</f>
        <v/>
      </c>
      <c r="G6990" s="1" t="str">
        <f>HYPERLINK("http://geochem.nrcan.gc.ca/cdogs/content/cr_/cr_00079_e.htm", "79")</f>
        <v>79</v>
      </c>
      <c r="J6990" t="s">
        <v>69</v>
      </c>
      <c r="K6990" t="s">
        <v>70</v>
      </c>
      <c r="L6990">
        <v>46</v>
      </c>
      <c r="M6990" t="s">
        <v>71</v>
      </c>
      <c r="N6990">
        <v>905</v>
      </c>
      <c r="O6990">
        <v>111</v>
      </c>
      <c r="P6990">
        <v>88</v>
      </c>
      <c r="Q6990">
        <v>16</v>
      </c>
      <c r="R6990">
        <v>212</v>
      </c>
      <c r="S6990">
        <v>28</v>
      </c>
      <c r="T6990">
        <v>0.4</v>
      </c>
      <c r="U6990">
        <v>930</v>
      </c>
      <c r="V6990">
        <v>3.6</v>
      </c>
      <c r="W6990">
        <v>1.3</v>
      </c>
      <c r="X6990">
        <v>6</v>
      </c>
      <c r="Y6990">
        <v>-2</v>
      </c>
      <c r="Z6990">
        <v>69</v>
      </c>
      <c r="AA6990">
        <v>0.5</v>
      </c>
      <c r="AB6990">
        <v>5</v>
      </c>
      <c r="AC6990">
        <v>750</v>
      </c>
      <c r="AD6990">
        <v>40</v>
      </c>
      <c r="AE6990">
        <v>2</v>
      </c>
      <c r="AF6990">
        <v>3</v>
      </c>
      <c r="AG6990">
        <v>2.8</v>
      </c>
      <c r="AH6990">
        <v>600</v>
      </c>
    </row>
    <row r="6991" spans="1:34" hidden="1" x14ac:dyDescent="0.25">
      <c r="A6991" t="s">
        <v>26598</v>
      </c>
      <c r="B6991" t="s">
        <v>26599</v>
      </c>
      <c r="C6991" s="1" t="str">
        <f t="shared" si="1132"/>
        <v>21:0628</v>
      </c>
      <c r="D6991" s="1" t="str">
        <f t="shared" ref="D6991:D7010" si="1133">HYPERLINK("http://geochem.nrcan.gc.ca/cdogs/content/svy/svy210196_e.htm", "21:0196")</f>
        <v>21:0196</v>
      </c>
      <c r="E6991" t="s">
        <v>26600</v>
      </c>
      <c r="F6991" t="s">
        <v>26601</v>
      </c>
      <c r="H6991">
        <v>63.723353400000001</v>
      </c>
      <c r="I6991">
        <v>-140.0142395</v>
      </c>
      <c r="J6991" s="1" t="str">
        <f t="shared" ref="J6991:J7010" si="1134">HYPERLINK("http://geochem.nrcan.gc.ca/cdogs/content/kwd/kwd020030_e.htm", "NGR bulk stream sediment")</f>
        <v>NGR bulk stream sediment</v>
      </c>
      <c r="K6991" s="1" t="str">
        <f t="shared" ref="K6991:K7010" si="1135">HYPERLINK("http://geochem.nrcan.gc.ca/cdogs/content/kwd/kwd080006_e.htm", "&lt;177 micron (NGR)")</f>
        <v>&lt;177 micron (NGR)</v>
      </c>
      <c r="L6991">
        <v>46</v>
      </c>
      <c r="M6991" t="s">
        <v>131</v>
      </c>
      <c r="N6991">
        <v>906</v>
      </c>
      <c r="O6991">
        <v>64</v>
      </c>
      <c r="P6991">
        <v>12</v>
      </c>
      <c r="Q6991">
        <v>10</v>
      </c>
      <c r="R6991">
        <v>16</v>
      </c>
      <c r="S6991">
        <v>6</v>
      </c>
      <c r="T6991">
        <v>-0.2</v>
      </c>
      <c r="U6991">
        <v>280</v>
      </c>
      <c r="V6991">
        <v>2.2000000000000002</v>
      </c>
      <c r="W6991">
        <v>-0.2</v>
      </c>
      <c r="X6991">
        <v>2</v>
      </c>
      <c r="Y6991">
        <v>-2</v>
      </c>
      <c r="Z6991">
        <v>33</v>
      </c>
      <c r="AA6991">
        <v>0.3</v>
      </c>
      <c r="AB6991">
        <v>2</v>
      </c>
      <c r="AC6991">
        <v>845</v>
      </c>
      <c r="AD6991">
        <v>30</v>
      </c>
      <c r="AE6991">
        <v>-2</v>
      </c>
      <c r="AF6991">
        <v>6.8</v>
      </c>
      <c r="AG6991">
        <v>3.1</v>
      </c>
      <c r="AH6991">
        <v>200</v>
      </c>
    </row>
    <row r="6992" spans="1:34" hidden="1" x14ac:dyDescent="0.25">
      <c r="A6992" t="s">
        <v>26602</v>
      </c>
      <c r="B6992" t="s">
        <v>26603</v>
      </c>
      <c r="C6992" s="1" t="str">
        <f t="shared" si="1132"/>
        <v>21:0628</v>
      </c>
      <c r="D6992" s="1" t="str">
        <f t="shared" si="1133"/>
        <v>21:0196</v>
      </c>
      <c r="E6992" t="s">
        <v>26534</v>
      </c>
      <c r="F6992" t="s">
        <v>26604</v>
      </c>
      <c r="H6992">
        <v>63.5536709</v>
      </c>
      <c r="I6992">
        <v>-139.95237030000001</v>
      </c>
      <c r="J6992" s="1" t="str">
        <f t="shared" si="1134"/>
        <v>NGR bulk stream sediment</v>
      </c>
      <c r="K6992" s="1" t="str">
        <f t="shared" si="1135"/>
        <v>&lt;177 micron (NGR)</v>
      </c>
      <c r="L6992">
        <v>46</v>
      </c>
      <c r="M6992" t="s">
        <v>47</v>
      </c>
      <c r="N6992">
        <v>907</v>
      </c>
      <c r="O6992">
        <v>73</v>
      </c>
      <c r="P6992">
        <v>17</v>
      </c>
      <c r="Q6992">
        <v>13</v>
      </c>
      <c r="R6992">
        <v>20</v>
      </c>
      <c r="S6992">
        <v>10</v>
      </c>
      <c r="T6992">
        <v>-0.2</v>
      </c>
      <c r="U6992">
        <v>350</v>
      </c>
      <c r="V6992">
        <v>2.2999999999999998</v>
      </c>
      <c r="W6992">
        <v>-0.2</v>
      </c>
      <c r="X6992">
        <v>4</v>
      </c>
      <c r="Y6992">
        <v>-2</v>
      </c>
      <c r="Z6992">
        <v>20</v>
      </c>
      <c r="AA6992">
        <v>0.4</v>
      </c>
      <c r="AB6992">
        <v>1</v>
      </c>
      <c r="AC6992">
        <v>914</v>
      </c>
      <c r="AD6992">
        <v>30</v>
      </c>
      <c r="AE6992">
        <v>-2</v>
      </c>
      <c r="AF6992">
        <v>5.4</v>
      </c>
      <c r="AG6992">
        <v>3.5</v>
      </c>
      <c r="AH6992">
        <v>390</v>
      </c>
    </row>
    <row r="6993" spans="1:34" hidden="1" x14ac:dyDescent="0.25">
      <c r="A6993" t="s">
        <v>26605</v>
      </c>
      <c r="B6993" t="s">
        <v>26606</v>
      </c>
      <c r="C6993" s="1" t="str">
        <f t="shared" si="1132"/>
        <v>21:0628</v>
      </c>
      <c r="D6993" s="1" t="str">
        <f t="shared" si="1133"/>
        <v>21:0196</v>
      </c>
      <c r="E6993" t="s">
        <v>26534</v>
      </c>
      <c r="F6993" t="s">
        <v>26607</v>
      </c>
      <c r="H6993">
        <v>63.5536709</v>
      </c>
      <c r="I6993">
        <v>-139.95237030000001</v>
      </c>
      <c r="J6993" s="1" t="str">
        <f t="shared" si="1134"/>
        <v>NGR bulk stream sediment</v>
      </c>
      <c r="K6993" s="1" t="str">
        <f t="shared" si="1135"/>
        <v>&lt;177 micron (NGR)</v>
      </c>
      <c r="L6993">
        <v>46</v>
      </c>
      <c r="M6993" t="s">
        <v>51</v>
      </c>
      <c r="N6993">
        <v>908</v>
      </c>
      <c r="O6993">
        <v>74</v>
      </c>
      <c r="P6993">
        <v>16</v>
      </c>
      <c r="Q6993">
        <v>13</v>
      </c>
      <c r="R6993">
        <v>20</v>
      </c>
      <c r="S6993">
        <v>10</v>
      </c>
      <c r="T6993">
        <v>0.4</v>
      </c>
      <c r="U6993">
        <v>300</v>
      </c>
      <c r="V6993">
        <v>2.2999999999999998</v>
      </c>
      <c r="W6993">
        <v>0.2</v>
      </c>
      <c r="X6993">
        <v>4</v>
      </c>
      <c r="Y6993">
        <v>-2</v>
      </c>
      <c r="Z6993">
        <v>34</v>
      </c>
      <c r="AA6993">
        <v>0.4</v>
      </c>
      <c r="AB6993">
        <v>4</v>
      </c>
      <c r="AC6993">
        <v>905</v>
      </c>
      <c r="AD6993">
        <v>25</v>
      </c>
      <c r="AE6993">
        <v>2</v>
      </c>
      <c r="AF6993">
        <v>3.6</v>
      </c>
      <c r="AG6993">
        <v>4.2</v>
      </c>
      <c r="AH6993">
        <v>440</v>
      </c>
    </row>
    <row r="6994" spans="1:34" hidden="1" x14ac:dyDescent="0.25">
      <c r="A6994" t="s">
        <v>26608</v>
      </c>
      <c r="B6994" t="s">
        <v>26609</v>
      </c>
      <c r="C6994" s="1" t="str">
        <f t="shared" si="1132"/>
        <v>21:0628</v>
      </c>
      <c r="D6994" s="1" t="str">
        <f t="shared" si="1133"/>
        <v>21:0196</v>
      </c>
      <c r="E6994" t="s">
        <v>26610</v>
      </c>
      <c r="F6994" t="s">
        <v>26611</v>
      </c>
      <c r="H6994">
        <v>63.814757100000001</v>
      </c>
      <c r="I6994">
        <v>-139.59046140000001</v>
      </c>
      <c r="J6994" s="1" t="str">
        <f t="shared" si="1134"/>
        <v>NGR bulk stream sediment</v>
      </c>
      <c r="K6994" s="1" t="str">
        <f t="shared" si="1135"/>
        <v>&lt;177 micron (NGR)</v>
      </c>
      <c r="L6994">
        <v>47</v>
      </c>
      <c r="M6994" t="s">
        <v>38</v>
      </c>
      <c r="N6994">
        <v>909</v>
      </c>
      <c r="O6994">
        <v>54</v>
      </c>
      <c r="P6994">
        <v>10</v>
      </c>
      <c r="Q6994">
        <v>6</v>
      </c>
      <c r="R6994">
        <v>13</v>
      </c>
      <c r="S6994">
        <v>7</v>
      </c>
      <c r="T6994">
        <v>-0.2</v>
      </c>
      <c r="U6994">
        <v>164</v>
      </c>
      <c r="V6994">
        <v>1.6</v>
      </c>
      <c r="W6994">
        <v>-0.2</v>
      </c>
      <c r="X6994">
        <v>2</v>
      </c>
      <c r="Y6994">
        <v>-2</v>
      </c>
      <c r="Z6994">
        <v>26</v>
      </c>
      <c r="AA6994">
        <v>0.2</v>
      </c>
      <c r="AB6994">
        <v>5</v>
      </c>
      <c r="AC6994">
        <v>1150</v>
      </c>
      <c r="AD6994">
        <v>20</v>
      </c>
      <c r="AE6994">
        <v>2</v>
      </c>
      <c r="AF6994">
        <v>2.4</v>
      </c>
      <c r="AG6994">
        <v>6.7</v>
      </c>
      <c r="AH6994">
        <v>430</v>
      </c>
    </row>
    <row r="6995" spans="1:34" hidden="1" x14ac:dyDescent="0.25">
      <c r="A6995" t="s">
        <v>26612</v>
      </c>
      <c r="B6995" t="s">
        <v>26613</v>
      </c>
      <c r="C6995" s="1" t="str">
        <f t="shared" si="1132"/>
        <v>21:0628</v>
      </c>
      <c r="D6995" s="1" t="str">
        <f t="shared" si="1133"/>
        <v>21:0196</v>
      </c>
      <c r="E6995" t="s">
        <v>26614</v>
      </c>
      <c r="F6995" t="s">
        <v>26615</v>
      </c>
      <c r="H6995">
        <v>63.688280499999998</v>
      </c>
      <c r="I6995">
        <v>-139.99367749999999</v>
      </c>
      <c r="J6995" s="1" t="str">
        <f t="shared" si="1134"/>
        <v>NGR bulk stream sediment</v>
      </c>
      <c r="K6995" s="1" t="str">
        <f t="shared" si="1135"/>
        <v>&lt;177 micron (NGR)</v>
      </c>
      <c r="L6995">
        <v>47</v>
      </c>
      <c r="M6995" t="s">
        <v>43</v>
      </c>
      <c r="N6995">
        <v>910</v>
      </c>
      <c r="O6995">
        <v>57</v>
      </c>
      <c r="P6995">
        <v>17</v>
      </c>
      <c r="Q6995">
        <v>10</v>
      </c>
      <c r="R6995">
        <v>16</v>
      </c>
      <c r="S6995">
        <v>10</v>
      </c>
      <c r="T6995">
        <v>0.2</v>
      </c>
      <c r="U6995">
        <v>320</v>
      </c>
      <c r="V6995">
        <v>2.1</v>
      </c>
      <c r="W6995">
        <v>-0.2</v>
      </c>
      <c r="X6995">
        <v>2</v>
      </c>
      <c r="Y6995">
        <v>-2</v>
      </c>
      <c r="Z6995">
        <v>35</v>
      </c>
      <c r="AA6995">
        <v>0.4</v>
      </c>
      <c r="AB6995">
        <v>3</v>
      </c>
      <c r="AC6995">
        <v>760</v>
      </c>
      <c r="AD6995">
        <v>35</v>
      </c>
      <c r="AE6995">
        <v>2</v>
      </c>
      <c r="AF6995">
        <v>12.2</v>
      </c>
      <c r="AG6995">
        <v>3.6</v>
      </c>
      <c r="AH6995">
        <v>475</v>
      </c>
    </row>
    <row r="6996" spans="1:34" hidden="1" x14ac:dyDescent="0.25">
      <c r="A6996" t="s">
        <v>26616</v>
      </c>
      <c r="B6996" t="s">
        <v>26617</v>
      </c>
      <c r="C6996" s="1" t="str">
        <f t="shared" si="1132"/>
        <v>21:0628</v>
      </c>
      <c r="D6996" s="1" t="str">
        <f t="shared" si="1133"/>
        <v>21:0196</v>
      </c>
      <c r="E6996" t="s">
        <v>26610</v>
      </c>
      <c r="F6996" t="s">
        <v>26618</v>
      </c>
      <c r="H6996">
        <v>63.814757100000001</v>
      </c>
      <c r="I6996">
        <v>-139.59046140000001</v>
      </c>
      <c r="J6996" s="1" t="str">
        <f t="shared" si="1134"/>
        <v>NGR bulk stream sediment</v>
      </c>
      <c r="K6996" s="1" t="str">
        <f t="shared" si="1135"/>
        <v>&lt;177 micron (NGR)</v>
      </c>
      <c r="L6996">
        <v>47</v>
      </c>
      <c r="M6996" t="s">
        <v>47</v>
      </c>
      <c r="N6996">
        <v>911</v>
      </c>
      <c r="O6996">
        <v>52</v>
      </c>
      <c r="P6996">
        <v>9</v>
      </c>
      <c r="Q6996">
        <v>7</v>
      </c>
      <c r="R6996">
        <v>13</v>
      </c>
      <c r="S6996">
        <v>4</v>
      </c>
      <c r="T6996">
        <v>0.3</v>
      </c>
      <c r="U6996">
        <v>164</v>
      </c>
      <c r="V6996">
        <v>1.42</v>
      </c>
      <c r="W6996">
        <v>-0.2</v>
      </c>
      <c r="X6996">
        <v>2</v>
      </c>
      <c r="Y6996">
        <v>-2</v>
      </c>
      <c r="Z6996">
        <v>25</v>
      </c>
      <c r="AA6996">
        <v>0.2</v>
      </c>
      <c r="AB6996">
        <v>2</v>
      </c>
      <c r="AC6996">
        <v>1110</v>
      </c>
      <c r="AD6996">
        <v>20</v>
      </c>
      <c r="AE6996">
        <v>2</v>
      </c>
      <c r="AF6996">
        <v>2.8</v>
      </c>
      <c r="AG6996">
        <v>6.5</v>
      </c>
      <c r="AH6996">
        <v>295</v>
      </c>
    </row>
    <row r="6997" spans="1:34" hidden="1" x14ac:dyDescent="0.25">
      <c r="A6997" t="s">
        <v>26619</v>
      </c>
      <c r="B6997" t="s">
        <v>26620</v>
      </c>
      <c r="C6997" s="1" t="str">
        <f t="shared" si="1132"/>
        <v>21:0628</v>
      </c>
      <c r="D6997" s="1" t="str">
        <f t="shared" si="1133"/>
        <v>21:0196</v>
      </c>
      <c r="E6997" t="s">
        <v>26610</v>
      </c>
      <c r="F6997" t="s">
        <v>26621</v>
      </c>
      <c r="H6997">
        <v>63.814757100000001</v>
      </c>
      <c r="I6997">
        <v>-139.59046140000001</v>
      </c>
      <c r="J6997" s="1" t="str">
        <f t="shared" si="1134"/>
        <v>NGR bulk stream sediment</v>
      </c>
      <c r="K6997" s="1" t="str">
        <f t="shared" si="1135"/>
        <v>&lt;177 micron (NGR)</v>
      </c>
      <c r="L6997">
        <v>47</v>
      </c>
      <c r="M6997" t="s">
        <v>51</v>
      </c>
      <c r="N6997">
        <v>912</v>
      </c>
      <c r="O6997">
        <v>51</v>
      </c>
      <c r="P6997">
        <v>10</v>
      </c>
      <c r="Q6997">
        <v>6</v>
      </c>
      <c r="R6997">
        <v>13</v>
      </c>
      <c r="S6997">
        <v>3</v>
      </c>
      <c r="T6997">
        <v>-0.2</v>
      </c>
      <c r="U6997">
        <v>132</v>
      </c>
      <c r="V6997">
        <v>1.4</v>
      </c>
      <c r="W6997">
        <v>-0.2</v>
      </c>
      <c r="X6997">
        <v>2</v>
      </c>
      <c r="Y6997">
        <v>-2</v>
      </c>
      <c r="Z6997">
        <v>24</v>
      </c>
      <c r="AA6997">
        <v>-0.2</v>
      </c>
      <c r="AB6997">
        <v>2</v>
      </c>
      <c r="AC6997">
        <v>1010</v>
      </c>
      <c r="AD6997">
        <v>20</v>
      </c>
      <c r="AE6997">
        <v>2</v>
      </c>
      <c r="AF6997">
        <v>2.4</v>
      </c>
      <c r="AG6997">
        <v>5.3</v>
      </c>
      <c r="AH6997">
        <v>455</v>
      </c>
    </row>
    <row r="6998" spans="1:34" hidden="1" x14ac:dyDescent="0.25">
      <c r="A6998" t="s">
        <v>26622</v>
      </c>
      <c r="B6998" t="s">
        <v>26623</v>
      </c>
      <c r="C6998" s="1" t="str">
        <f t="shared" si="1132"/>
        <v>21:0628</v>
      </c>
      <c r="D6998" s="1" t="str">
        <f t="shared" si="1133"/>
        <v>21:0196</v>
      </c>
      <c r="E6998" t="s">
        <v>26624</v>
      </c>
      <c r="F6998" t="s">
        <v>26625</v>
      </c>
      <c r="H6998">
        <v>63.774482399999997</v>
      </c>
      <c r="I6998">
        <v>-139.62867650000001</v>
      </c>
      <c r="J6998" s="1" t="str">
        <f t="shared" si="1134"/>
        <v>NGR bulk stream sediment</v>
      </c>
      <c r="K6998" s="1" t="str">
        <f t="shared" si="1135"/>
        <v>&lt;177 micron (NGR)</v>
      </c>
      <c r="L6998">
        <v>47</v>
      </c>
      <c r="M6998" t="s">
        <v>56</v>
      </c>
      <c r="N6998">
        <v>913</v>
      </c>
      <c r="O6998">
        <v>129</v>
      </c>
      <c r="P6998">
        <v>69</v>
      </c>
      <c r="Q6998">
        <v>9</v>
      </c>
      <c r="R6998">
        <v>52</v>
      </c>
      <c r="S6998">
        <v>14</v>
      </c>
      <c r="T6998">
        <v>0.6</v>
      </c>
      <c r="U6998">
        <v>1400</v>
      </c>
      <c r="V6998">
        <v>2.7</v>
      </c>
      <c r="W6998">
        <v>0.8</v>
      </c>
      <c r="X6998">
        <v>2</v>
      </c>
      <c r="Y6998">
        <v>-2</v>
      </c>
      <c r="Z6998">
        <v>56</v>
      </c>
      <c r="AA6998">
        <v>0.2</v>
      </c>
      <c r="AB6998">
        <v>4</v>
      </c>
      <c r="AC6998">
        <v>1200</v>
      </c>
      <c r="AD6998">
        <v>80</v>
      </c>
      <c r="AE6998">
        <v>-2</v>
      </c>
      <c r="AF6998">
        <v>23</v>
      </c>
      <c r="AG6998">
        <v>3.4</v>
      </c>
      <c r="AH6998">
        <v>365</v>
      </c>
    </row>
    <row r="6999" spans="1:34" hidden="1" x14ac:dyDescent="0.25">
      <c r="A6999" t="s">
        <v>26626</v>
      </c>
      <c r="B6999" t="s">
        <v>26627</v>
      </c>
      <c r="C6999" s="1" t="str">
        <f t="shared" si="1132"/>
        <v>21:0628</v>
      </c>
      <c r="D6999" s="1" t="str">
        <f t="shared" si="1133"/>
        <v>21:0196</v>
      </c>
      <c r="E6999" t="s">
        <v>26628</v>
      </c>
      <c r="F6999" t="s">
        <v>26629</v>
      </c>
      <c r="H6999">
        <v>63.7570841</v>
      </c>
      <c r="I6999">
        <v>-139.63118180000001</v>
      </c>
      <c r="J6999" s="1" t="str">
        <f t="shared" si="1134"/>
        <v>NGR bulk stream sediment</v>
      </c>
      <c r="K6999" s="1" t="str">
        <f t="shared" si="1135"/>
        <v>&lt;177 micron (NGR)</v>
      </c>
      <c r="L6999">
        <v>47</v>
      </c>
      <c r="M6999" t="s">
        <v>61</v>
      </c>
      <c r="N6999">
        <v>914</v>
      </c>
      <c r="O6999">
        <v>58</v>
      </c>
      <c r="P6999">
        <v>15</v>
      </c>
      <c r="Q6999">
        <v>7</v>
      </c>
      <c r="R6999">
        <v>18</v>
      </c>
      <c r="S6999">
        <v>9</v>
      </c>
      <c r="T6999">
        <v>0.2</v>
      </c>
      <c r="U6999">
        <v>300</v>
      </c>
      <c r="V6999">
        <v>1.66</v>
      </c>
      <c r="W6999">
        <v>-0.2</v>
      </c>
      <c r="X6999">
        <v>1</v>
      </c>
      <c r="Y6999">
        <v>-2</v>
      </c>
      <c r="Z6999">
        <v>31</v>
      </c>
      <c r="AA6999">
        <v>-0.2</v>
      </c>
      <c r="AB6999">
        <v>2</v>
      </c>
      <c r="AC6999">
        <v>1000</v>
      </c>
      <c r="AD6999">
        <v>25</v>
      </c>
      <c r="AE6999">
        <v>2</v>
      </c>
      <c r="AF6999">
        <v>4.8</v>
      </c>
      <c r="AG6999">
        <v>3.4</v>
      </c>
      <c r="AH6999">
        <v>325</v>
      </c>
    </row>
    <row r="7000" spans="1:34" hidden="1" x14ac:dyDescent="0.25">
      <c r="A7000" t="s">
        <v>26630</v>
      </c>
      <c r="B7000" t="s">
        <v>26631</v>
      </c>
      <c r="C7000" s="1" t="str">
        <f t="shared" si="1132"/>
        <v>21:0628</v>
      </c>
      <c r="D7000" s="1" t="str">
        <f t="shared" si="1133"/>
        <v>21:0196</v>
      </c>
      <c r="E7000" t="s">
        <v>26632</v>
      </c>
      <c r="F7000" t="s">
        <v>26633</v>
      </c>
      <c r="H7000">
        <v>63.761762500000003</v>
      </c>
      <c r="I7000">
        <v>-139.62010839999999</v>
      </c>
      <c r="J7000" s="1" t="str">
        <f t="shared" si="1134"/>
        <v>NGR bulk stream sediment</v>
      </c>
      <c r="K7000" s="1" t="str">
        <f t="shared" si="1135"/>
        <v>&lt;177 micron (NGR)</v>
      </c>
      <c r="L7000">
        <v>47</v>
      </c>
      <c r="M7000" t="s">
        <v>66</v>
      </c>
      <c r="N7000">
        <v>915</v>
      </c>
      <c r="O7000">
        <v>64</v>
      </c>
      <c r="P7000">
        <v>16</v>
      </c>
      <c r="Q7000">
        <v>6</v>
      </c>
      <c r="R7000">
        <v>17</v>
      </c>
      <c r="S7000">
        <v>9</v>
      </c>
      <c r="T7000">
        <v>-0.2</v>
      </c>
      <c r="U7000">
        <v>250</v>
      </c>
      <c r="V7000">
        <v>2</v>
      </c>
      <c r="W7000">
        <v>-0.2</v>
      </c>
      <c r="X7000">
        <v>1</v>
      </c>
      <c r="Y7000">
        <v>-2</v>
      </c>
      <c r="Z7000">
        <v>36</v>
      </c>
      <c r="AA7000">
        <v>0.2</v>
      </c>
      <c r="AB7000">
        <v>1</v>
      </c>
      <c r="AC7000">
        <v>1130</v>
      </c>
      <c r="AD7000">
        <v>15</v>
      </c>
      <c r="AE7000">
        <v>2</v>
      </c>
      <c r="AF7000">
        <v>5</v>
      </c>
      <c r="AG7000">
        <v>2.2000000000000002</v>
      </c>
      <c r="AH7000">
        <v>320</v>
      </c>
    </row>
    <row r="7001" spans="1:34" hidden="1" x14ac:dyDescent="0.25">
      <c r="A7001" t="s">
        <v>26634</v>
      </c>
      <c r="B7001" t="s">
        <v>26635</v>
      </c>
      <c r="C7001" s="1" t="str">
        <f t="shared" si="1132"/>
        <v>21:0628</v>
      </c>
      <c r="D7001" s="1" t="str">
        <f t="shared" si="1133"/>
        <v>21:0196</v>
      </c>
      <c r="E7001" t="s">
        <v>26636</v>
      </c>
      <c r="F7001" t="s">
        <v>26637</v>
      </c>
      <c r="H7001">
        <v>63.700896999999998</v>
      </c>
      <c r="I7001">
        <v>-139.6483173</v>
      </c>
      <c r="J7001" s="1" t="str">
        <f t="shared" si="1134"/>
        <v>NGR bulk stream sediment</v>
      </c>
      <c r="K7001" s="1" t="str">
        <f t="shared" si="1135"/>
        <v>&lt;177 micron (NGR)</v>
      </c>
      <c r="L7001">
        <v>47</v>
      </c>
      <c r="M7001" t="s">
        <v>76</v>
      </c>
      <c r="N7001">
        <v>916</v>
      </c>
      <c r="O7001">
        <v>56</v>
      </c>
      <c r="P7001">
        <v>22</v>
      </c>
      <c r="Q7001">
        <v>8</v>
      </c>
      <c r="R7001">
        <v>27</v>
      </c>
      <c r="S7001">
        <v>8</v>
      </c>
      <c r="T7001">
        <v>-0.2</v>
      </c>
      <c r="U7001">
        <v>285</v>
      </c>
      <c r="V7001">
        <v>2.1</v>
      </c>
      <c r="W7001">
        <v>-0.2</v>
      </c>
      <c r="X7001">
        <v>2</v>
      </c>
      <c r="Y7001">
        <v>-2</v>
      </c>
      <c r="Z7001">
        <v>36</v>
      </c>
      <c r="AA7001">
        <v>-0.2</v>
      </c>
      <c r="AB7001">
        <v>1</v>
      </c>
      <c r="AC7001">
        <v>997</v>
      </c>
      <c r="AD7001">
        <v>15</v>
      </c>
      <c r="AE7001">
        <v>2</v>
      </c>
      <c r="AF7001">
        <v>3</v>
      </c>
      <c r="AG7001">
        <v>2.2999999999999998</v>
      </c>
      <c r="AH7001">
        <v>315</v>
      </c>
    </row>
    <row r="7002" spans="1:34" hidden="1" x14ac:dyDescent="0.25">
      <c r="A7002" t="s">
        <v>26638</v>
      </c>
      <c r="B7002" t="s">
        <v>26639</v>
      </c>
      <c r="C7002" s="1" t="str">
        <f t="shared" si="1132"/>
        <v>21:0628</v>
      </c>
      <c r="D7002" s="1" t="str">
        <f t="shared" si="1133"/>
        <v>21:0196</v>
      </c>
      <c r="E7002" t="s">
        <v>26640</v>
      </c>
      <c r="F7002" t="s">
        <v>26641</v>
      </c>
      <c r="H7002">
        <v>63.635625599999997</v>
      </c>
      <c r="I7002">
        <v>-139.7309248</v>
      </c>
      <c r="J7002" s="1" t="str">
        <f t="shared" si="1134"/>
        <v>NGR bulk stream sediment</v>
      </c>
      <c r="K7002" s="1" t="str">
        <f t="shared" si="1135"/>
        <v>&lt;177 micron (NGR)</v>
      </c>
      <c r="L7002">
        <v>47</v>
      </c>
      <c r="M7002" t="s">
        <v>81</v>
      </c>
      <c r="N7002">
        <v>917</v>
      </c>
      <c r="O7002">
        <v>65</v>
      </c>
      <c r="P7002">
        <v>21</v>
      </c>
      <c r="Q7002">
        <v>8</v>
      </c>
      <c r="R7002">
        <v>13</v>
      </c>
      <c r="S7002">
        <v>9</v>
      </c>
      <c r="T7002">
        <v>-0.2</v>
      </c>
      <c r="U7002">
        <v>230</v>
      </c>
      <c r="V7002">
        <v>2.0499999999999998</v>
      </c>
      <c r="W7002">
        <v>-0.2</v>
      </c>
      <c r="X7002">
        <v>2</v>
      </c>
      <c r="Y7002">
        <v>-2</v>
      </c>
      <c r="Z7002">
        <v>28</v>
      </c>
      <c r="AA7002">
        <v>-0.2</v>
      </c>
      <c r="AB7002">
        <v>2</v>
      </c>
      <c r="AC7002">
        <v>839</v>
      </c>
      <c r="AD7002">
        <v>20</v>
      </c>
      <c r="AE7002">
        <v>2</v>
      </c>
      <c r="AF7002">
        <v>4.8</v>
      </c>
      <c r="AG7002">
        <v>2.8</v>
      </c>
      <c r="AH7002">
        <v>355</v>
      </c>
    </row>
    <row r="7003" spans="1:34" hidden="1" x14ac:dyDescent="0.25">
      <c r="A7003" t="s">
        <v>26642</v>
      </c>
      <c r="B7003" t="s">
        <v>26643</v>
      </c>
      <c r="C7003" s="1" t="str">
        <f t="shared" si="1132"/>
        <v>21:0628</v>
      </c>
      <c r="D7003" s="1" t="str">
        <f t="shared" si="1133"/>
        <v>21:0196</v>
      </c>
      <c r="E7003" t="s">
        <v>26644</v>
      </c>
      <c r="F7003" t="s">
        <v>26645</v>
      </c>
      <c r="H7003">
        <v>63.646602399999999</v>
      </c>
      <c r="I7003">
        <v>-139.64536390000001</v>
      </c>
      <c r="J7003" s="1" t="str">
        <f t="shared" si="1134"/>
        <v>NGR bulk stream sediment</v>
      </c>
      <c r="K7003" s="1" t="str">
        <f t="shared" si="1135"/>
        <v>&lt;177 micron (NGR)</v>
      </c>
      <c r="L7003">
        <v>47</v>
      </c>
      <c r="M7003" t="s">
        <v>86</v>
      </c>
      <c r="N7003">
        <v>918</v>
      </c>
      <c r="O7003">
        <v>77</v>
      </c>
      <c r="P7003">
        <v>32</v>
      </c>
      <c r="Q7003">
        <v>7</v>
      </c>
      <c r="R7003">
        <v>16</v>
      </c>
      <c r="S7003">
        <v>9</v>
      </c>
      <c r="T7003">
        <v>-0.2</v>
      </c>
      <c r="U7003">
        <v>640</v>
      </c>
      <c r="V7003">
        <v>2.75</v>
      </c>
      <c r="W7003">
        <v>0.2</v>
      </c>
      <c r="X7003">
        <v>2</v>
      </c>
      <c r="Y7003">
        <v>-2</v>
      </c>
      <c r="Z7003">
        <v>47</v>
      </c>
      <c r="AA7003">
        <v>-0.2</v>
      </c>
      <c r="AB7003">
        <v>5</v>
      </c>
      <c r="AC7003">
        <v>666</v>
      </c>
      <c r="AD7003">
        <v>40</v>
      </c>
      <c r="AE7003">
        <v>-2</v>
      </c>
      <c r="AF7003">
        <v>26</v>
      </c>
      <c r="AG7003">
        <v>2.5</v>
      </c>
      <c r="AH7003">
        <v>320</v>
      </c>
    </row>
    <row r="7004" spans="1:34" hidden="1" x14ac:dyDescent="0.25">
      <c r="A7004" t="s">
        <v>26646</v>
      </c>
      <c r="B7004" t="s">
        <v>26647</v>
      </c>
      <c r="C7004" s="1" t="str">
        <f t="shared" si="1132"/>
        <v>21:0628</v>
      </c>
      <c r="D7004" s="1" t="str">
        <f t="shared" si="1133"/>
        <v>21:0196</v>
      </c>
      <c r="E7004" t="s">
        <v>26648</v>
      </c>
      <c r="F7004" t="s">
        <v>26649</v>
      </c>
      <c r="H7004">
        <v>63.6345794</v>
      </c>
      <c r="I7004">
        <v>-139.6147708</v>
      </c>
      <c r="J7004" s="1" t="str">
        <f t="shared" si="1134"/>
        <v>NGR bulk stream sediment</v>
      </c>
      <c r="K7004" s="1" t="str">
        <f t="shared" si="1135"/>
        <v>&lt;177 micron (NGR)</v>
      </c>
      <c r="L7004">
        <v>47</v>
      </c>
      <c r="M7004" t="s">
        <v>91</v>
      </c>
      <c r="N7004">
        <v>919</v>
      </c>
      <c r="O7004">
        <v>137</v>
      </c>
      <c r="P7004">
        <v>47</v>
      </c>
      <c r="Q7004">
        <v>12</v>
      </c>
      <c r="R7004">
        <v>17</v>
      </c>
      <c r="S7004">
        <v>48</v>
      </c>
      <c r="T7004">
        <v>0.2</v>
      </c>
      <c r="U7004">
        <v>2000</v>
      </c>
      <c r="V7004">
        <v>3.9</v>
      </c>
      <c r="W7004">
        <v>0.7</v>
      </c>
      <c r="X7004">
        <v>4</v>
      </c>
      <c r="Y7004">
        <v>-2</v>
      </c>
      <c r="Z7004">
        <v>60</v>
      </c>
      <c r="AA7004">
        <v>0.2</v>
      </c>
      <c r="AB7004">
        <v>4</v>
      </c>
      <c r="AC7004">
        <v>810</v>
      </c>
      <c r="AD7004">
        <v>50</v>
      </c>
      <c r="AE7004">
        <v>2</v>
      </c>
      <c r="AF7004">
        <v>13.4</v>
      </c>
      <c r="AG7004">
        <v>3.7</v>
      </c>
      <c r="AH7004">
        <v>310</v>
      </c>
    </row>
    <row r="7005" spans="1:34" hidden="1" x14ac:dyDescent="0.25">
      <c r="A7005" t="s">
        <v>26650</v>
      </c>
      <c r="B7005" t="s">
        <v>26651</v>
      </c>
      <c r="C7005" s="1" t="str">
        <f t="shared" si="1132"/>
        <v>21:0628</v>
      </c>
      <c r="D7005" s="1" t="str">
        <f t="shared" si="1133"/>
        <v>21:0196</v>
      </c>
      <c r="E7005" t="s">
        <v>26652</v>
      </c>
      <c r="F7005" t="s">
        <v>26653</v>
      </c>
      <c r="H7005">
        <v>63.618246399999997</v>
      </c>
      <c r="I7005">
        <v>-139.7205433</v>
      </c>
      <c r="J7005" s="1" t="str">
        <f t="shared" si="1134"/>
        <v>NGR bulk stream sediment</v>
      </c>
      <c r="K7005" s="1" t="str">
        <f t="shared" si="1135"/>
        <v>&lt;177 micron (NGR)</v>
      </c>
      <c r="L7005">
        <v>47</v>
      </c>
      <c r="M7005" t="s">
        <v>96</v>
      </c>
      <c r="N7005">
        <v>920</v>
      </c>
      <c r="O7005">
        <v>55</v>
      </c>
      <c r="P7005">
        <v>12</v>
      </c>
      <c r="Q7005">
        <v>7</v>
      </c>
      <c r="R7005">
        <v>11</v>
      </c>
      <c r="S7005">
        <v>8</v>
      </c>
      <c r="T7005">
        <v>-0.2</v>
      </c>
      <c r="U7005">
        <v>250</v>
      </c>
      <c r="V7005">
        <v>1.7</v>
      </c>
      <c r="W7005">
        <v>-0.2</v>
      </c>
      <c r="X7005">
        <v>2</v>
      </c>
      <c r="Y7005">
        <v>-2</v>
      </c>
      <c r="Z7005">
        <v>34</v>
      </c>
      <c r="AA7005">
        <v>0.2</v>
      </c>
      <c r="AB7005">
        <v>3</v>
      </c>
      <c r="AC7005">
        <v>810</v>
      </c>
      <c r="AD7005">
        <v>25</v>
      </c>
      <c r="AE7005">
        <v>-2</v>
      </c>
      <c r="AF7005">
        <v>5.2</v>
      </c>
      <c r="AG7005">
        <v>4.2</v>
      </c>
      <c r="AH7005">
        <v>320</v>
      </c>
    </row>
    <row r="7006" spans="1:34" hidden="1" x14ac:dyDescent="0.25">
      <c r="A7006" t="s">
        <v>26654</v>
      </c>
      <c r="B7006" t="s">
        <v>26655</v>
      </c>
      <c r="C7006" s="1" t="str">
        <f t="shared" si="1132"/>
        <v>21:0628</v>
      </c>
      <c r="D7006" s="1" t="str">
        <f t="shared" si="1133"/>
        <v>21:0196</v>
      </c>
      <c r="E7006" t="s">
        <v>26656</v>
      </c>
      <c r="F7006" t="s">
        <v>26657</v>
      </c>
      <c r="H7006">
        <v>63.571260899999999</v>
      </c>
      <c r="I7006">
        <v>-139.7117331</v>
      </c>
      <c r="J7006" s="1" t="str">
        <f t="shared" si="1134"/>
        <v>NGR bulk stream sediment</v>
      </c>
      <c r="K7006" s="1" t="str">
        <f t="shared" si="1135"/>
        <v>&lt;177 micron (NGR)</v>
      </c>
      <c r="L7006">
        <v>47</v>
      </c>
      <c r="M7006" t="s">
        <v>101</v>
      </c>
      <c r="N7006">
        <v>921</v>
      </c>
      <c r="O7006">
        <v>75</v>
      </c>
      <c r="P7006">
        <v>35</v>
      </c>
      <c r="Q7006">
        <v>11</v>
      </c>
      <c r="R7006">
        <v>17</v>
      </c>
      <c r="S7006">
        <v>11</v>
      </c>
      <c r="T7006">
        <v>-0.2</v>
      </c>
      <c r="U7006">
        <v>300</v>
      </c>
      <c r="V7006">
        <v>2.4</v>
      </c>
      <c r="W7006">
        <v>-0.2</v>
      </c>
      <c r="X7006">
        <v>3</v>
      </c>
      <c r="Y7006">
        <v>-2</v>
      </c>
      <c r="Z7006">
        <v>36</v>
      </c>
      <c r="AA7006">
        <v>0.4</v>
      </c>
      <c r="AB7006">
        <v>5</v>
      </c>
      <c r="AC7006">
        <v>862</v>
      </c>
      <c r="AD7006">
        <v>30</v>
      </c>
      <c r="AE7006">
        <v>2</v>
      </c>
      <c r="AF7006">
        <v>5.6</v>
      </c>
      <c r="AG7006">
        <v>2.1</v>
      </c>
      <c r="AH7006">
        <v>350</v>
      </c>
    </row>
    <row r="7007" spans="1:34" hidden="1" x14ac:dyDescent="0.25">
      <c r="A7007" t="s">
        <v>26658</v>
      </c>
      <c r="B7007" t="s">
        <v>26659</v>
      </c>
      <c r="C7007" s="1" t="str">
        <f t="shared" si="1132"/>
        <v>21:0628</v>
      </c>
      <c r="D7007" s="1" t="str">
        <f t="shared" si="1133"/>
        <v>21:0196</v>
      </c>
      <c r="E7007" t="s">
        <v>26660</v>
      </c>
      <c r="F7007" t="s">
        <v>26661</v>
      </c>
      <c r="H7007">
        <v>63.5643879</v>
      </c>
      <c r="I7007">
        <v>-139.67648560000001</v>
      </c>
      <c r="J7007" s="1" t="str">
        <f t="shared" si="1134"/>
        <v>NGR bulk stream sediment</v>
      </c>
      <c r="K7007" s="1" t="str">
        <f t="shared" si="1135"/>
        <v>&lt;177 micron (NGR)</v>
      </c>
      <c r="L7007">
        <v>47</v>
      </c>
      <c r="M7007" t="s">
        <v>106</v>
      </c>
      <c r="N7007">
        <v>922</v>
      </c>
      <c r="O7007">
        <v>71</v>
      </c>
      <c r="P7007">
        <v>22</v>
      </c>
      <c r="Q7007">
        <v>13</v>
      </c>
      <c r="R7007">
        <v>17</v>
      </c>
      <c r="S7007">
        <v>8</v>
      </c>
      <c r="T7007">
        <v>0.2</v>
      </c>
      <c r="U7007">
        <v>340</v>
      </c>
      <c r="V7007">
        <v>2.25</v>
      </c>
      <c r="W7007">
        <v>0.2</v>
      </c>
      <c r="X7007">
        <v>2</v>
      </c>
      <c r="Y7007">
        <v>-2</v>
      </c>
      <c r="Z7007">
        <v>39</v>
      </c>
      <c r="AA7007">
        <v>0.3</v>
      </c>
      <c r="AB7007">
        <v>2</v>
      </c>
      <c r="AC7007">
        <v>773</v>
      </c>
      <c r="AD7007">
        <v>40</v>
      </c>
      <c r="AE7007">
        <v>2</v>
      </c>
      <c r="AF7007">
        <v>9.4</v>
      </c>
      <c r="AG7007">
        <v>2.8</v>
      </c>
      <c r="AH7007">
        <v>440</v>
      </c>
    </row>
    <row r="7008" spans="1:34" hidden="1" x14ac:dyDescent="0.25">
      <c r="A7008" t="s">
        <v>26662</v>
      </c>
      <c r="B7008" t="s">
        <v>26663</v>
      </c>
      <c r="C7008" s="1" t="str">
        <f t="shared" si="1132"/>
        <v>21:0628</v>
      </c>
      <c r="D7008" s="1" t="str">
        <f t="shared" si="1133"/>
        <v>21:0196</v>
      </c>
      <c r="E7008" t="s">
        <v>26664</v>
      </c>
      <c r="F7008" t="s">
        <v>26665</v>
      </c>
      <c r="H7008">
        <v>63.576323500000001</v>
      </c>
      <c r="I7008">
        <v>-139.6665658</v>
      </c>
      <c r="J7008" s="1" t="str">
        <f t="shared" si="1134"/>
        <v>NGR bulk stream sediment</v>
      </c>
      <c r="K7008" s="1" t="str">
        <f t="shared" si="1135"/>
        <v>&lt;177 micron (NGR)</v>
      </c>
      <c r="L7008">
        <v>47</v>
      </c>
      <c r="M7008" t="s">
        <v>111</v>
      </c>
      <c r="N7008">
        <v>923</v>
      </c>
      <c r="O7008">
        <v>84</v>
      </c>
      <c r="P7008">
        <v>18</v>
      </c>
      <c r="Q7008">
        <v>7</v>
      </c>
      <c r="R7008">
        <v>13</v>
      </c>
      <c r="S7008">
        <v>11</v>
      </c>
      <c r="T7008">
        <v>-0.2</v>
      </c>
      <c r="U7008">
        <v>940</v>
      </c>
      <c r="V7008">
        <v>2.6</v>
      </c>
      <c r="W7008">
        <v>0.2</v>
      </c>
      <c r="X7008">
        <v>2</v>
      </c>
      <c r="Y7008">
        <v>-2</v>
      </c>
      <c r="Z7008">
        <v>43</v>
      </c>
      <c r="AA7008">
        <v>0.3</v>
      </c>
      <c r="AB7008">
        <v>4</v>
      </c>
      <c r="AC7008">
        <v>574</v>
      </c>
      <c r="AD7008">
        <v>50</v>
      </c>
      <c r="AE7008">
        <v>-2</v>
      </c>
      <c r="AF7008">
        <v>23</v>
      </c>
      <c r="AG7008">
        <v>2.4</v>
      </c>
      <c r="AH7008">
        <v>315</v>
      </c>
    </row>
    <row r="7009" spans="1:34" hidden="1" x14ac:dyDescent="0.25">
      <c r="A7009" t="s">
        <v>26666</v>
      </c>
      <c r="B7009" t="s">
        <v>26667</v>
      </c>
      <c r="C7009" s="1" t="str">
        <f t="shared" si="1132"/>
        <v>21:0628</v>
      </c>
      <c r="D7009" s="1" t="str">
        <f t="shared" si="1133"/>
        <v>21:0196</v>
      </c>
      <c r="E7009" t="s">
        <v>26668</v>
      </c>
      <c r="F7009" t="s">
        <v>26669</v>
      </c>
      <c r="H7009">
        <v>63.580682699999997</v>
      </c>
      <c r="I7009">
        <v>-139.6150897</v>
      </c>
      <c r="J7009" s="1" t="str">
        <f t="shared" si="1134"/>
        <v>NGR bulk stream sediment</v>
      </c>
      <c r="K7009" s="1" t="str">
        <f t="shared" si="1135"/>
        <v>&lt;177 micron (NGR)</v>
      </c>
      <c r="L7009">
        <v>47</v>
      </c>
      <c r="M7009" t="s">
        <v>116</v>
      </c>
      <c r="N7009">
        <v>924</v>
      </c>
      <c r="O7009">
        <v>74</v>
      </c>
      <c r="P7009">
        <v>19</v>
      </c>
      <c r="Q7009">
        <v>9</v>
      </c>
      <c r="R7009">
        <v>12</v>
      </c>
      <c r="S7009">
        <v>7</v>
      </c>
      <c r="T7009">
        <v>0.3</v>
      </c>
      <c r="U7009">
        <v>360</v>
      </c>
      <c r="V7009">
        <v>2.4</v>
      </c>
      <c r="W7009">
        <v>0.2</v>
      </c>
      <c r="X7009">
        <v>2</v>
      </c>
      <c r="Y7009">
        <v>-2</v>
      </c>
      <c r="Z7009">
        <v>43</v>
      </c>
      <c r="AA7009">
        <v>-0.2</v>
      </c>
      <c r="AB7009">
        <v>5</v>
      </c>
      <c r="AC7009">
        <v>691</v>
      </c>
      <c r="AD7009">
        <v>40</v>
      </c>
      <c r="AE7009">
        <v>2</v>
      </c>
      <c r="AF7009">
        <v>10.199999999999999</v>
      </c>
      <c r="AG7009">
        <v>1.9</v>
      </c>
      <c r="AH7009">
        <v>270</v>
      </c>
    </row>
    <row r="7010" spans="1:34" hidden="1" x14ac:dyDescent="0.25">
      <c r="A7010" t="s">
        <v>26670</v>
      </c>
      <c r="B7010" t="s">
        <v>26671</v>
      </c>
      <c r="C7010" s="1" t="str">
        <f t="shared" si="1132"/>
        <v>21:0628</v>
      </c>
      <c r="D7010" s="1" t="str">
        <f t="shared" si="1133"/>
        <v>21:0196</v>
      </c>
      <c r="E7010" t="s">
        <v>26672</v>
      </c>
      <c r="F7010" t="s">
        <v>26673</v>
      </c>
      <c r="H7010">
        <v>63.5679193</v>
      </c>
      <c r="I7010">
        <v>-139.5874958</v>
      </c>
      <c r="J7010" s="1" t="str">
        <f t="shared" si="1134"/>
        <v>NGR bulk stream sediment</v>
      </c>
      <c r="K7010" s="1" t="str">
        <f t="shared" si="1135"/>
        <v>&lt;177 micron (NGR)</v>
      </c>
      <c r="L7010">
        <v>47</v>
      </c>
      <c r="M7010" t="s">
        <v>121</v>
      </c>
      <c r="N7010">
        <v>925</v>
      </c>
      <c r="O7010">
        <v>76</v>
      </c>
      <c r="P7010">
        <v>19</v>
      </c>
      <c r="Q7010">
        <v>9</v>
      </c>
      <c r="R7010">
        <v>12</v>
      </c>
      <c r="S7010">
        <v>10</v>
      </c>
      <c r="T7010">
        <v>-0.2</v>
      </c>
      <c r="U7010">
        <v>470</v>
      </c>
      <c r="V7010">
        <v>2.6</v>
      </c>
      <c r="W7010">
        <v>-0.2</v>
      </c>
      <c r="X7010">
        <v>2</v>
      </c>
      <c r="Y7010">
        <v>-2</v>
      </c>
      <c r="Z7010">
        <v>46</v>
      </c>
      <c r="AA7010">
        <v>0.3</v>
      </c>
      <c r="AB7010">
        <v>2</v>
      </c>
      <c r="AC7010">
        <v>616</v>
      </c>
      <c r="AD7010">
        <v>35</v>
      </c>
      <c r="AE7010">
        <v>2</v>
      </c>
      <c r="AF7010">
        <v>8.6</v>
      </c>
      <c r="AG7010">
        <v>2.7</v>
      </c>
      <c r="AH7010">
        <v>295</v>
      </c>
    </row>
    <row r="7011" spans="1:34" hidden="1" x14ac:dyDescent="0.25">
      <c r="A7011" t="s">
        <v>26674</v>
      </c>
      <c r="B7011" t="s">
        <v>26675</v>
      </c>
      <c r="C7011" s="1" t="str">
        <f t="shared" si="1132"/>
        <v>21:0628</v>
      </c>
      <c r="D7011" s="1" t="str">
        <f>HYPERLINK("http://geochem.nrcan.gc.ca/cdogs/content/svy/svy_e.htm", "")</f>
        <v/>
      </c>
      <c r="G7011" s="1" t="str">
        <f>HYPERLINK("http://geochem.nrcan.gc.ca/cdogs/content/cr_/cr_00077_e.htm", "77")</f>
        <v>77</v>
      </c>
      <c r="J7011" t="s">
        <v>69</v>
      </c>
      <c r="K7011" t="s">
        <v>70</v>
      </c>
      <c r="L7011">
        <v>47</v>
      </c>
      <c r="M7011" t="s">
        <v>71</v>
      </c>
      <c r="N7011">
        <v>926</v>
      </c>
      <c r="O7011">
        <v>123</v>
      </c>
      <c r="P7011">
        <v>55</v>
      </c>
      <c r="Q7011">
        <v>33</v>
      </c>
      <c r="R7011">
        <v>270</v>
      </c>
      <c r="S7011">
        <v>28</v>
      </c>
      <c r="T7011">
        <v>0.4</v>
      </c>
      <c r="U7011">
        <v>560</v>
      </c>
      <c r="V7011">
        <v>3.5</v>
      </c>
      <c r="W7011">
        <v>1.1000000000000001</v>
      </c>
      <c r="X7011">
        <v>12</v>
      </c>
      <c r="Y7011">
        <v>3</v>
      </c>
      <c r="Z7011">
        <v>62</v>
      </c>
      <c r="AA7011">
        <v>0.8</v>
      </c>
      <c r="AB7011">
        <v>5</v>
      </c>
      <c r="AC7011">
        <v>471</v>
      </c>
      <c r="AD7011">
        <v>30</v>
      </c>
      <c r="AE7011">
        <v>16</v>
      </c>
      <c r="AF7011">
        <v>3</v>
      </c>
      <c r="AG7011">
        <v>18.399999999999999</v>
      </c>
      <c r="AH7011">
        <v>455</v>
      </c>
    </row>
    <row r="7012" spans="1:34" hidden="1" x14ac:dyDescent="0.25">
      <c r="A7012" t="s">
        <v>26676</v>
      </c>
      <c r="B7012" t="s">
        <v>26677</v>
      </c>
      <c r="C7012" s="1" t="str">
        <f t="shared" si="1132"/>
        <v>21:0628</v>
      </c>
      <c r="D7012" s="1" t="str">
        <f t="shared" ref="D7012:D7024" si="1136">HYPERLINK("http://geochem.nrcan.gc.ca/cdogs/content/svy/svy210196_e.htm", "21:0196")</f>
        <v>21:0196</v>
      </c>
      <c r="E7012" t="s">
        <v>26678</v>
      </c>
      <c r="F7012" t="s">
        <v>26679</v>
      </c>
      <c r="H7012">
        <v>63.580471000000003</v>
      </c>
      <c r="I7012">
        <v>-139.56973009999999</v>
      </c>
      <c r="J7012" s="1" t="str">
        <f t="shared" ref="J7012:J7024" si="1137">HYPERLINK("http://geochem.nrcan.gc.ca/cdogs/content/kwd/kwd020030_e.htm", "NGR bulk stream sediment")</f>
        <v>NGR bulk stream sediment</v>
      </c>
      <c r="K7012" s="1" t="str">
        <f t="shared" ref="K7012:K7024" si="1138">HYPERLINK("http://geochem.nrcan.gc.ca/cdogs/content/kwd/kwd080006_e.htm", "&lt;177 micron (NGR)")</f>
        <v>&lt;177 micron (NGR)</v>
      </c>
      <c r="L7012">
        <v>47</v>
      </c>
      <c r="M7012" t="s">
        <v>126</v>
      </c>
      <c r="N7012">
        <v>927</v>
      </c>
      <c r="O7012">
        <v>80</v>
      </c>
      <c r="P7012">
        <v>25</v>
      </c>
      <c r="Q7012">
        <v>15</v>
      </c>
      <c r="R7012">
        <v>19</v>
      </c>
      <c r="S7012">
        <v>17</v>
      </c>
      <c r="T7012">
        <v>0.2</v>
      </c>
      <c r="U7012">
        <v>2000</v>
      </c>
      <c r="V7012">
        <v>4.2</v>
      </c>
      <c r="W7012">
        <v>0.5</v>
      </c>
      <c r="X7012">
        <v>5</v>
      </c>
      <c r="Y7012">
        <v>-2</v>
      </c>
      <c r="Z7012">
        <v>57</v>
      </c>
      <c r="AA7012">
        <v>0.5</v>
      </c>
      <c r="AB7012">
        <v>5</v>
      </c>
      <c r="AC7012">
        <v>768</v>
      </c>
      <c r="AD7012">
        <v>50</v>
      </c>
      <c r="AE7012">
        <v>-2</v>
      </c>
      <c r="AF7012">
        <v>17</v>
      </c>
      <c r="AG7012">
        <v>3</v>
      </c>
      <c r="AH7012">
        <v>315</v>
      </c>
    </row>
    <row r="7013" spans="1:34" hidden="1" x14ac:dyDescent="0.25">
      <c r="A7013" t="s">
        <v>26680</v>
      </c>
      <c r="B7013" t="s">
        <v>26681</v>
      </c>
      <c r="C7013" s="1" t="str">
        <f t="shared" si="1132"/>
        <v>21:0628</v>
      </c>
      <c r="D7013" s="1" t="str">
        <f t="shared" si="1136"/>
        <v>21:0196</v>
      </c>
      <c r="E7013" t="s">
        <v>26682</v>
      </c>
      <c r="F7013" t="s">
        <v>26683</v>
      </c>
      <c r="H7013">
        <v>63.524338399999998</v>
      </c>
      <c r="I7013">
        <v>-139.69018070000001</v>
      </c>
      <c r="J7013" s="1" t="str">
        <f t="shared" si="1137"/>
        <v>NGR bulk stream sediment</v>
      </c>
      <c r="K7013" s="1" t="str">
        <f t="shared" si="1138"/>
        <v>&lt;177 micron (NGR)</v>
      </c>
      <c r="L7013">
        <v>47</v>
      </c>
      <c r="M7013" t="s">
        <v>131</v>
      </c>
      <c r="N7013">
        <v>928</v>
      </c>
      <c r="O7013">
        <v>44</v>
      </c>
      <c r="P7013">
        <v>8</v>
      </c>
      <c r="Q7013">
        <v>7</v>
      </c>
      <c r="R7013">
        <v>11</v>
      </c>
      <c r="S7013">
        <v>4</v>
      </c>
      <c r="T7013">
        <v>-0.2</v>
      </c>
      <c r="U7013">
        <v>164</v>
      </c>
      <c r="V7013">
        <v>1.2</v>
      </c>
      <c r="W7013">
        <v>-0.2</v>
      </c>
      <c r="X7013">
        <v>2</v>
      </c>
      <c r="Y7013">
        <v>-2</v>
      </c>
      <c r="Z7013">
        <v>23</v>
      </c>
      <c r="AA7013">
        <v>0.4</v>
      </c>
      <c r="AB7013">
        <v>5</v>
      </c>
      <c r="AC7013">
        <v>685</v>
      </c>
      <c r="AD7013">
        <v>15</v>
      </c>
      <c r="AE7013">
        <v>-2</v>
      </c>
      <c r="AF7013">
        <v>5.2</v>
      </c>
      <c r="AG7013">
        <v>2.4</v>
      </c>
      <c r="AH7013">
        <v>290</v>
      </c>
    </row>
    <row r="7014" spans="1:34" hidden="1" x14ac:dyDescent="0.25">
      <c r="A7014" t="s">
        <v>26684</v>
      </c>
      <c r="B7014" t="s">
        <v>26685</v>
      </c>
      <c r="C7014" s="1" t="str">
        <f t="shared" si="1132"/>
        <v>21:0628</v>
      </c>
      <c r="D7014" s="1" t="str">
        <f t="shared" si="1136"/>
        <v>21:0196</v>
      </c>
      <c r="E7014" t="s">
        <v>26686</v>
      </c>
      <c r="F7014" t="s">
        <v>26687</v>
      </c>
      <c r="H7014">
        <v>63.468089399999997</v>
      </c>
      <c r="I7014">
        <v>-139.8173252</v>
      </c>
      <c r="J7014" s="1" t="str">
        <f t="shared" si="1137"/>
        <v>NGR bulk stream sediment</v>
      </c>
      <c r="K7014" s="1" t="str">
        <f t="shared" si="1138"/>
        <v>&lt;177 micron (NGR)</v>
      </c>
      <c r="L7014">
        <v>48</v>
      </c>
      <c r="M7014" t="s">
        <v>38</v>
      </c>
      <c r="N7014">
        <v>929</v>
      </c>
      <c r="O7014">
        <v>74</v>
      </c>
      <c r="P7014">
        <v>22</v>
      </c>
      <c r="Q7014">
        <v>14</v>
      </c>
      <c r="R7014">
        <v>24</v>
      </c>
      <c r="S7014">
        <v>10</v>
      </c>
      <c r="T7014">
        <v>0.2</v>
      </c>
      <c r="U7014">
        <v>400</v>
      </c>
      <c r="V7014">
        <v>2.5499999999999998</v>
      </c>
      <c r="W7014">
        <v>0.3</v>
      </c>
      <c r="X7014">
        <v>7</v>
      </c>
      <c r="Y7014">
        <v>-2</v>
      </c>
      <c r="Z7014">
        <v>48</v>
      </c>
      <c r="AA7014">
        <v>0.4</v>
      </c>
      <c r="AB7014">
        <v>3</v>
      </c>
      <c r="AC7014">
        <v>828</v>
      </c>
      <c r="AD7014">
        <v>25</v>
      </c>
      <c r="AE7014">
        <v>2</v>
      </c>
      <c r="AF7014">
        <v>8</v>
      </c>
      <c r="AG7014">
        <v>4.5</v>
      </c>
      <c r="AH7014">
        <v>510</v>
      </c>
    </row>
    <row r="7015" spans="1:34" hidden="1" x14ac:dyDescent="0.25">
      <c r="A7015" t="s">
        <v>26688</v>
      </c>
      <c r="B7015" t="s">
        <v>26689</v>
      </c>
      <c r="C7015" s="1" t="str">
        <f t="shared" si="1132"/>
        <v>21:0628</v>
      </c>
      <c r="D7015" s="1" t="str">
        <f t="shared" si="1136"/>
        <v>21:0196</v>
      </c>
      <c r="E7015" t="s">
        <v>26690</v>
      </c>
      <c r="F7015" t="s">
        <v>26691</v>
      </c>
      <c r="H7015">
        <v>63.532153700000002</v>
      </c>
      <c r="I7015">
        <v>-139.5941894</v>
      </c>
      <c r="J7015" s="1" t="str">
        <f t="shared" si="1137"/>
        <v>NGR bulk stream sediment</v>
      </c>
      <c r="K7015" s="1" t="str">
        <f t="shared" si="1138"/>
        <v>&lt;177 micron (NGR)</v>
      </c>
      <c r="L7015">
        <v>48</v>
      </c>
      <c r="M7015" t="s">
        <v>43</v>
      </c>
      <c r="N7015">
        <v>930</v>
      </c>
      <c r="O7015">
        <v>71</v>
      </c>
      <c r="P7015">
        <v>21</v>
      </c>
      <c r="Q7015">
        <v>12</v>
      </c>
      <c r="R7015">
        <v>15</v>
      </c>
      <c r="S7015">
        <v>10</v>
      </c>
      <c r="T7015">
        <v>0.3</v>
      </c>
      <c r="U7015">
        <v>480</v>
      </c>
      <c r="V7015">
        <v>2.6</v>
      </c>
      <c r="W7015">
        <v>-0.2</v>
      </c>
      <c r="X7015">
        <v>2</v>
      </c>
      <c r="Y7015">
        <v>-2</v>
      </c>
      <c r="Z7015">
        <v>40</v>
      </c>
      <c r="AA7015">
        <v>0.5</v>
      </c>
      <c r="AB7015">
        <v>2</v>
      </c>
      <c r="AC7015">
        <v>756</v>
      </c>
      <c r="AD7015">
        <v>40</v>
      </c>
      <c r="AE7015">
        <v>-2</v>
      </c>
      <c r="AF7015">
        <v>12.6</v>
      </c>
      <c r="AG7015">
        <v>4.4000000000000004</v>
      </c>
      <c r="AH7015">
        <v>355</v>
      </c>
    </row>
    <row r="7016" spans="1:34" hidden="1" x14ac:dyDescent="0.25">
      <c r="A7016" t="s">
        <v>26692</v>
      </c>
      <c r="B7016" t="s">
        <v>26693</v>
      </c>
      <c r="C7016" s="1" t="str">
        <f t="shared" si="1132"/>
        <v>21:0628</v>
      </c>
      <c r="D7016" s="1" t="str">
        <f t="shared" si="1136"/>
        <v>21:0196</v>
      </c>
      <c r="E7016" t="s">
        <v>26694</v>
      </c>
      <c r="F7016" t="s">
        <v>26695</v>
      </c>
      <c r="H7016">
        <v>63.503795099999998</v>
      </c>
      <c r="I7016">
        <v>-139.6289951</v>
      </c>
      <c r="J7016" s="1" t="str">
        <f t="shared" si="1137"/>
        <v>NGR bulk stream sediment</v>
      </c>
      <c r="K7016" s="1" t="str">
        <f t="shared" si="1138"/>
        <v>&lt;177 micron (NGR)</v>
      </c>
      <c r="L7016">
        <v>48</v>
      </c>
      <c r="M7016" t="s">
        <v>56</v>
      </c>
      <c r="N7016">
        <v>931</v>
      </c>
      <c r="O7016">
        <v>51</v>
      </c>
      <c r="P7016">
        <v>13</v>
      </c>
      <c r="Q7016">
        <v>7</v>
      </c>
      <c r="R7016">
        <v>17</v>
      </c>
      <c r="S7016">
        <v>6</v>
      </c>
      <c r="T7016">
        <v>-0.2</v>
      </c>
      <c r="U7016">
        <v>300</v>
      </c>
      <c r="V7016">
        <v>1.38</v>
      </c>
      <c r="W7016">
        <v>0.2</v>
      </c>
      <c r="X7016">
        <v>3</v>
      </c>
      <c r="Y7016">
        <v>-2</v>
      </c>
      <c r="Z7016">
        <v>33</v>
      </c>
      <c r="AA7016">
        <v>0.4</v>
      </c>
      <c r="AB7016">
        <v>4</v>
      </c>
      <c r="AC7016">
        <v>579</v>
      </c>
      <c r="AD7016">
        <v>70</v>
      </c>
      <c r="AE7016">
        <v>2</v>
      </c>
      <c r="AF7016">
        <v>6.8</v>
      </c>
      <c r="AG7016">
        <v>3.2</v>
      </c>
      <c r="AH7016">
        <v>440</v>
      </c>
    </row>
    <row r="7017" spans="1:34" hidden="1" x14ac:dyDescent="0.25">
      <c r="A7017" t="s">
        <v>26696</v>
      </c>
      <c r="B7017" t="s">
        <v>26697</v>
      </c>
      <c r="C7017" s="1" t="str">
        <f t="shared" si="1132"/>
        <v>21:0628</v>
      </c>
      <c r="D7017" s="1" t="str">
        <f t="shared" si="1136"/>
        <v>21:0196</v>
      </c>
      <c r="E7017" t="s">
        <v>26698</v>
      </c>
      <c r="F7017" t="s">
        <v>26699</v>
      </c>
      <c r="H7017">
        <v>63.494091099999999</v>
      </c>
      <c r="I7017">
        <v>-139.64018540000001</v>
      </c>
      <c r="J7017" s="1" t="str">
        <f t="shared" si="1137"/>
        <v>NGR bulk stream sediment</v>
      </c>
      <c r="K7017" s="1" t="str">
        <f t="shared" si="1138"/>
        <v>&lt;177 micron (NGR)</v>
      </c>
      <c r="L7017">
        <v>48</v>
      </c>
      <c r="M7017" t="s">
        <v>61</v>
      </c>
      <c r="N7017">
        <v>932</v>
      </c>
      <c r="O7017">
        <v>57</v>
      </c>
      <c r="P7017">
        <v>13</v>
      </c>
      <c r="Q7017">
        <v>11</v>
      </c>
      <c r="R7017">
        <v>14</v>
      </c>
      <c r="S7017">
        <v>5</v>
      </c>
      <c r="T7017">
        <v>-0.2</v>
      </c>
      <c r="U7017">
        <v>330</v>
      </c>
      <c r="V7017">
        <v>1.68</v>
      </c>
      <c r="W7017">
        <v>0.3</v>
      </c>
      <c r="X7017">
        <v>3</v>
      </c>
      <c r="Y7017">
        <v>-2</v>
      </c>
      <c r="Z7017">
        <v>40</v>
      </c>
      <c r="AA7017">
        <v>0.7</v>
      </c>
      <c r="AB7017">
        <v>2</v>
      </c>
      <c r="AC7017">
        <v>685</v>
      </c>
      <c r="AD7017">
        <v>35</v>
      </c>
      <c r="AE7017">
        <v>2</v>
      </c>
      <c r="AF7017">
        <v>8.4</v>
      </c>
      <c r="AG7017">
        <v>4.4000000000000004</v>
      </c>
      <c r="AH7017">
        <v>525</v>
      </c>
    </row>
    <row r="7018" spans="1:34" hidden="1" x14ac:dyDescent="0.25">
      <c r="A7018" t="s">
        <v>26700</v>
      </c>
      <c r="B7018" t="s">
        <v>26701</v>
      </c>
      <c r="C7018" s="1" t="str">
        <f t="shared" si="1132"/>
        <v>21:0628</v>
      </c>
      <c r="D7018" s="1" t="str">
        <f t="shared" si="1136"/>
        <v>21:0196</v>
      </c>
      <c r="E7018" t="s">
        <v>26702</v>
      </c>
      <c r="F7018" t="s">
        <v>26703</v>
      </c>
      <c r="H7018">
        <v>63.498181899999999</v>
      </c>
      <c r="I7018">
        <v>-139.66958120000001</v>
      </c>
      <c r="J7018" s="1" t="str">
        <f t="shared" si="1137"/>
        <v>NGR bulk stream sediment</v>
      </c>
      <c r="K7018" s="1" t="str">
        <f t="shared" si="1138"/>
        <v>&lt;177 micron (NGR)</v>
      </c>
      <c r="L7018">
        <v>48</v>
      </c>
      <c r="M7018" t="s">
        <v>66</v>
      </c>
      <c r="N7018">
        <v>933</v>
      </c>
      <c r="O7018">
        <v>58</v>
      </c>
      <c r="P7018">
        <v>12</v>
      </c>
      <c r="Q7018">
        <v>8</v>
      </c>
      <c r="R7018">
        <v>12</v>
      </c>
      <c r="S7018">
        <v>7</v>
      </c>
      <c r="T7018">
        <v>-0.2</v>
      </c>
      <c r="U7018">
        <v>280</v>
      </c>
      <c r="V7018">
        <v>2.1</v>
      </c>
      <c r="W7018">
        <v>0.2</v>
      </c>
      <c r="X7018">
        <v>2</v>
      </c>
      <c r="Y7018">
        <v>-2</v>
      </c>
      <c r="Z7018">
        <v>42</v>
      </c>
      <c r="AA7018">
        <v>-0.2</v>
      </c>
      <c r="AB7018">
        <v>2</v>
      </c>
      <c r="AC7018">
        <v>696</v>
      </c>
      <c r="AD7018">
        <v>25</v>
      </c>
      <c r="AE7018">
        <v>2</v>
      </c>
      <c r="AF7018">
        <v>4.2</v>
      </c>
      <c r="AG7018">
        <v>3.4</v>
      </c>
      <c r="AH7018">
        <v>340</v>
      </c>
    </row>
    <row r="7019" spans="1:34" hidden="1" x14ac:dyDescent="0.25">
      <c r="A7019" t="s">
        <v>26704</v>
      </c>
      <c r="B7019" t="s">
        <v>26705</v>
      </c>
      <c r="C7019" s="1" t="str">
        <f t="shared" si="1132"/>
        <v>21:0628</v>
      </c>
      <c r="D7019" s="1" t="str">
        <f t="shared" si="1136"/>
        <v>21:0196</v>
      </c>
      <c r="E7019" t="s">
        <v>26706</v>
      </c>
      <c r="F7019" t="s">
        <v>26707</v>
      </c>
      <c r="H7019">
        <v>63.501765900000002</v>
      </c>
      <c r="I7019">
        <v>-139.67958049999999</v>
      </c>
      <c r="J7019" s="1" t="str">
        <f t="shared" si="1137"/>
        <v>NGR bulk stream sediment</v>
      </c>
      <c r="K7019" s="1" t="str">
        <f t="shared" si="1138"/>
        <v>&lt;177 micron (NGR)</v>
      </c>
      <c r="L7019">
        <v>48</v>
      </c>
      <c r="M7019" t="s">
        <v>76</v>
      </c>
      <c r="N7019">
        <v>934</v>
      </c>
      <c r="O7019">
        <v>67</v>
      </c>
      <c r="P7019">
        <v>15</v>
      </c>
      <c r="Q7019">
        <v>8</v>
      </c>
      <c r="R7019">
        <v>14</v>
      </c>
      <c r="S7019">
        <v>10</v>
      </c>
      <c r="T7019">
        <v>0.2</v>
      </c>
      <c r="U7019">
        <v>1800</v>
      </c>
      <c r="V7019">
        <v>2.2000000000000002</v>
      </c>
      <c r="W7019">
        <v>0.2</v>
      </c>
      <c r="X7019">
        <v>2</v>
      </c>
      <c r="Y7019">
        <v>-2</v>
      </c>
      <c r="Z7019">
        <v>37</v>
      </c>
      <c r="AA7019">
        <v>0.2</v>
      </c>
      <c r="AB7019">
        <v>4</v>
      </c>
      <c r="AC7019">
        <v>828</v>
      </c>
      <c r="AD7019">
        <v>50</v>
      </c>
      <c r="AE7019">
        <v>-2</v>
      </c>
      <c r="AF7019">
        <v>14.6</v>
      </c>
      <c r="AG7019">
        <v>2.6</v>
      </c>
      <c r="AH7019">
        <v>305</v>
      </c>
    </row>
    <row r="7020" spans="1:34" hidden="1" x14ac:dyDescent="0.25">
      <c r="A7020" t="s">
        <v>26708</v>
      </c>
      <c r="B7020" t="s">
        <v>26709</v>
      </c>
      <c r="C7020" s="1" t="str">
        <f t="shared" si="1132"/>
        <v>21:0628</v>
      </c>
      <c r="D7020" s="1" t="str">
        <f t="shared" si="1136"/>
        <v>21:0196</v>
      </c>
      <c r="E7020" t="s">
        <v>26710</v>
      </c>
      <c r="F7020" t="s">
        <v>26711</v>
      </c>
      <c r="H7020">
        <v>63.530229300000002</v>
      </c>
      <c r="I7020">
        <v>-139.83398009999999</v>
      </c>
      <c r="J7020" s="1" t="str">
        <f t="shared" si="1137"/>
        <v>NGR bulk stream sediment</v>
      </c>
      <c r="K7020" s="1" t="str">
        <f t="shared" si="1138"/>
        <v>&lt;177 micron (NGR)</v>
      </c>
      <c r="L7020">
        <v>48</v>
      </c>
      <c r="M7020" t="s">
        <v>81</v>
      </c>
      <c r="N7020">
        <v>935</v>
      </c>
      <c r="O7020">
        <v>79</v>
      </c>
      <c r="P7020">
        <v>19</v>
      </c>
      <c r="Q7020">
        <v>15</v>
      </c>
      <c r="R7020">
        <v>19</v>
      </c>
      <c r="S7020">
        <v>11</v>
      </c>
      <c r="T7020">
        <v>-0.2</v>
      </c>
      <c r="U7020">
        <v>570</v>
      </c>
      <c r="V7020">
        <v>2.6</v>
      </c>
      <c r="W7020">
        <v>0.4</v>
      </c>
      <c r="X7020">
        <v>7</v>
      </c>
      <c r="Y7020">
        <v>-2</v>
      </c>
      <c r="Z7020">
        <v>46</v>
      </c>
      <c r="AA7020">
        <v>0.6</v>
      </c>
      <c r="AB7020">
        <v>1</v>
      </c>
      <c r="AC7020">
        <v>808</v>
      </c>
      <c r="AD7020">
        <v>35</v>
      </c>
      <c r="AE7020">
        <v>-2</v>
      </c>
      <c r="AF7020">
        <v>12.8</v>
      </c>
      <c r="AG7020">
        <v>2.9</v>
      </c>
      <c r="AH7020">
        <v>360</v>
      </c>
    </row>
    <row r="7021" spans="1:34" hidden="1" x14ac:dyDescent="0.25">
      <c r="A7021" t="s">
        <v>26712</v>
      </c>
      <c r="B7021" t="s">
        <v>26713</v>
      </c>
      <c r="C7021" s="1" t="str">
        <f t="shared" si="1132"/>
        <v>21:0628</v>
      </c>
      <c r="D7021" s="1" t="str">
        <f t="shared" si="1136"/>
        <v>21:0196</v>
      </c>
      <c r="E7021" t="s">
        <v>26714</v>
      </c>
      <c r="F7021" t="s">
        <v>26715</v>
      </c>
      <c r="H7021">
        <v>63.526294900000003</v>
      </c>
      <c r="I7021">
        <v>-139.86040019999999</v>
      </c>
      <c r="J7021" s="1" t="str">
        <f t="shared" si="1137"/>
        <v>NGR bulk stream sediment</v>
      </c>
      <c r="K7021" s="1" t="str">
        <f t="shared" si="1138"/>
        <v>&lt;177 micron (NGR)</v>
      </c>
      <c r="L7021">
        <v>48</v>
      </c>
      <c r="M7021" t="s">
        <v>86</v>
      </c>
      <c r="N7021">
        <v>936</v>
      </c>
      <c r="O7021">
        <v>74</v>
      </c>
      <c r="P7021">
        <v>26</v>
      </c>
      <c r="Q7021">
        <v>4</v>
      </c>
      <c r="R7021">
        <v>13</v>
      </c>
      <c r="S7021">
        <v>5</v>
      </c>
      <c r="T7021">
        <v>-0.2</v>
      </c>
      <c r="U7021">
        <v>880</v>
      </c>
      <c r="V7021">
        <v>1.1000000000000001</v>
      </c>
      <c r="W7021">
        <v>0.4</v>
      </c>
      <c r="X7021">
        <v>2</v>
      </c>
      <c r="Y7021">
        <v>-2</v>
      </c>
      <c r="Z7021">
        <v>9</v>
      </c>
      <c r="AA7021">
        <v>0.7</v>
      </c>
      <c r="AB7021">
        <v>3</v>
      </c>
      <c r="AC7021">
        <v>268</v>
      </c>
      <c r="AD7021">
        <v>80</v>
      </c>
      <c r="AE7021">
        <v>-2</v>
      </c>
      <c r="AF7021">
        <v>79.8</v>
      </c>
      <c r="AG7021">
        <v>1</v>
      </c>
      <c r="AH7021">
        <v>88</v>
      </c>
    </row>
    <row r="7022" spans="1:34" hidden="1" x14ac:dyDescent="0.25">
      <c r="A7022" t="s">
        <v>26716</v>
      </c>
      <c r="B7022" t="s">
        <v>26717</v>
      </c>
      <c r="C7022" s="1" t="str">
        <f t="shared" si="1132"/>
        <v>21:0628</v>
      </c>
      <c r="D7022" s="1" t="str">
        <f t="shared" si="1136"/>
        <v>21:0196</v>
      </c>
      <c r="E7022" t="s">
        <v>26718</v>
      </c>
      <c r="F7022" t="s">
        <v>26719</v>
      </c>
      <c r="H7022">
        <v>63.511705300000003</v>
      </c>
      <c r="I7022">
        <v>-139.85420830000001</v>
      </c>
      <c r="J7022" s="1" t="str">
        <f t="shared" si="1137"/>
        <v>NGR bulk stream sediment</v>
      </c>
      <c r="K7022" s="1" t="str">
        <f t="shared" si="1138"/>
        <v>&lt;177 micron (NGR)</v>
      </c>
      <c r="L7022">
        <v>48</v>
      </c>
      <c r="M7022" t="s">
        <v>91</v>
      </c>
      <c r="N7022">
        <v>937</v>
      </c>
      <c r="O7022">
        <v>57</v>
      </c>
      <c r="P7022">
        <v>14</v>
      </c>
      <c r="Q7022">
        <v>11</v>
      </c>
      <c r="R7022">
        <v>15</v>
      </c>
      <c r="S7022">
        <v>7</v>
      </c>
      <c r="T7022">
        <v>-0.2</v>
      </c>
      <c r="U7022">
        <v>250</v>
      </c>
      <c r="V7022">
        <v>2.1</v>
      </c>
      <c r="W7022">
        <v>-0.2</v>
      </c>
      <c r="X7022">
        <v>5</v>
      </c>
      <c r="Y7022">
        <v>-2</v>
      </c>
      <c r="Z7022">
        <v>35</v>
      </c>
      <c r="AA7022">
        <v>0.6</v>
      </c>
      <c r="AB7022">
        <v>1</v>
      </c>
      <c r="AC7022">
        <v>773</v>
      </c>
      <c r="AD7022">
        <v>25</v>
      </c>
      <c r="AE7022">
        <v>2</v>
      </c>
      <c r="AF7022">
        <v>5.6</v>
      </c>
      <c r="AG7022">
        <v>2.1</v>
      </c>
      <c r="AH7022">
        <v>270</v>
      </c>
    </row>
    <row r="7023" spans="1:34" hidden="1" x14ac:dyDescent="0.25">
      <c r="A7023" t="s">
        <v>26720</v>
      </c>
      <c r="B7023" t="s">
        <v>26721</v>
      </c>
      <c r="C7023" s="1" t="str">
        <f t="shared" si="1132"/>
        <v>21:0628</v>
      </c>
      <c r="D7023" s="1" t="str">
        <f t="shared" si="1136"/>
        <v>21:0196</v>
      </c>
      <c r="E7023" t="s">
        <v>26686</v>
      </c>
      <c r="F7023" t="s">
        <v>26722</v>
      </c>
      <c r="H7023">
        <v>63.468089399999997</v>
      </c>
      <c r="I7023">
        <v>-139.8173252</v>
      </c>
      <c r="J7023" s="1" t="str">
        <f t="shared" si="1137"/>
        <v>NGR bulk stream sediment</v>
      </c>
      <c r="K7023" s="1" t="str">
        <f t="shared" si="1138"/>
        <v>&lt;177 micron (NGR)</v>
      </c>
      <c r="L7023">
        <v>48</v>
      </c>
      <c r="M7023" t="s">
        <v>51</v>
      </c>
      <c r="N7023">
        <v>938</v>
      </c>
      <c r="O7023">
        <v>77</v>
      </c>
      <c r="P7023">
        <v>22</v>
      </c>
      <c r="Q7023">
        <v>14</v>
      </c>
      <c r="R7023">
        <v>21</v>
      </c>
      <c r="S7023">
        <v>12</v>
      </c>
      <c r="T7023">
        <v>0.2</v>
      </c>
      <c r="U7023">
        <v>360</v>
      </c>
      <c r="V7023">
        <v>2.6</v>
      </c>
      <c r="W7023">
        <v>-0.2</v>
      </c>
      <c r="X7023">
        <v>7</v>
      </c>
      <c r="Y7023">
        <v>-2</v>
      </c>
      <c r="Z7023">
        <v>44</v>
      </c>
      <c r="AA7023">
        <v>0.4</v>
      </c>
      <c r="AB7023">
        <v>1</v>
      </c>
      <c r="AC7023">
        <v>796</v>
      </c>
      <c r="AD7023">
        <v>25</v>
      </c>
      <c r="AE7023">
        <v>2</v>
      </c>
      <c r="AF7023">
        <v>8.4</v>
      </c>
      <c r="AG7023">
        <v>4.5999999999999996</v>
      </c>
      <c r="AH7023">
        <v>280</v>
      </c>
    </row>
    <row r="7024" spans="1:34" hidden="1" x14ac:dyDescent="0.25">
      <c r="A7024" t="s">
        <v>26723</v>
      </c>
      <c r="B7024" t="s">
        <v>26724</v>
      </c>
      <c r="C7024" s="1" t="str">
        <f t="shared" si="1132"/>
        <v>21:0628</v>
      </c>
      <c r="D7024" s="1" t="str">
        <f t="shared" si="1136"/>
        <v>21:0196</v>
      </c>
      <c r="E7024" t="s">
        <v>26686</v>
      </c>
      <c r="F7024" t="s">
        <v>26725</v>
      </c>
      <c r="H7024">
        <v>63.468089399999997</v>
      </c>
      <c r="I7024">
        <v>-139.8173252</v>
      </c>
      <c r="J7024" s="1" t="str">
        <f t="shared" si="1137"/>
        <v>NGR bulk stream sediment</v>
      </c>
      <c r="K7024" s="1" t="str">
        <f t="shared" si="1138"/>
        <v>&lt;177 micron (NGR)</v>
      </c>
      <c r="L7024">
        <v>48</v>
      </c>
      <c r="M7024" t="s">
        <v>47</v>
      </c>
      <c r="N7024">
        <v>939</v>
      </c>
      <c r="O7024">
        <v>75</v>
      </c>
      <c r="P7024">
        <v>22</v>
      </c>
      <c r="Q7024">
        <v>14</v>
      </c>
      <c r="R7024">
        <v>22</v>
      </c>
      <c r="S7024">
        <v>12</v>
      </c>
      <c r="T7024">
        <v>-0.2</v>
      </c>
      <c r="U7024">
        <v>400</v>
      </c>
      <c r="V7024">
        <v>2.6</v>
      </c>
      <c r="W7024">
        <v>0.3</v>
      </c>
      <c r="X7024">
        <v>6</v>
      </c>
      <c r="Y7024">
        <v>-2</v>
      </c>
      <c r="Z7024">
        <v>44</v>
      </c>
      <c r="AA7024">
        <v>0.4</v>
      </c>
      <c r="AB7024">
        <v>-1</v>
      </c>
      <c r="AC7024">
        <v>802</v>
      </c>
      <c r="AD7024">
        <v>25</v>
      </c>
      <c r="AE7024">
        <v>2</v>
      </c>
      <c r="AF7024">
        <v>7.4</v>
      </c>
      <c r="AG7024">
        <v>4.5999999999999996</v>
      </c>
      <c r="AH7024">
        <v>340</v>
      </c>
    </row>
    <row r="7025" spans="1:34" hidden="1" x14ac:dyDescent="0.25">
      <c r="A7025" t="s">
        <v>26726</v>
      </c>
      <c r="B7025" t="s">
        <v>26727</v>
      </c>
      <c r="C7025" s="1" t="str">
        <f t="shared" si="1132"/>
        <v>21:0628</v>
      </c>
      <c r="D7025" s="1" t="str">
        <f>HYPERLINK("http://geochem.nrcan.gc.ca/cdogs/content/svy/svy_e.htm", "")</f>
        <v/>
      </c>
      <c r="G7025" s="1" t="str">
        <f>HYPERLINK("http://geochem.nrcan.gc.ca/cdogs/content/cr_/cr_00079_e.htm", "79")</f>
        <v>79</v>
      </c>
      <c r="J7025" t="s">
        <v>69</v>
      </c>
      <c r="K7025" t="s">
        <v>70</v>
      </c>
      <c r="L7025">
        <v>48</v>
      </c>
      <c r="M7025" t="s">
        <v>71</v>
      </c>
      <c r="N7025">
        <v>940</v>
      </c>
      <c r="O7025">
        <v>112</v>
      </c>
      <c r="P7025">
        <v>88</v>
      </c>
      <c r="Q7025">
        <v>19</v>
      </c>
      <c r="R7025">
        <v>208</v>
      </c>
      <c r="S7025">
        <v>27</v>
      </c>
      <c r="T7025">
        <v>0.3</v>
      </c>
      <c r="U7025">
        <v>920</v>
      </c>
      <c r="V7025">
        <v>3.6</v>
      </c>
      <c r="W7025">
        <v>1</v>
      </c>
      <c r="X7025">
        <v>6</v>
      </c>
      <c r="Y7025">
        <v>-2</v>
      </c>
      <c r="Z7025">
        <v>66</v>
      </c>
      <c r="AA7025">
        <v>0.6</v>
      </c>
      <c r="AB7025">
        <v>2</v>
      </c>
      <c r="AC7025">
        <v>665</v>
      </c>
      <c r="AD7025">
        <v>35</v>
      </c>
      <c r="AE7025">
        <v>4</v>
      </c>
      <c r="AF7025">
        <v>2.8</v>
      </c>
      <c r="AG7025">
        <v>2.8</v>
      </c>
      <c r="AH7025">
        <v>470</v>
      </c>
    </row>
    <row r="7026" spans="1:34" hidden="1" x14ac:dyDescent="0.25">
      <c r="A7026" t="s">
        <v>26728</v>
      </c>
      <c r="B7026" t="s">
        <v>26729</v>
      </c>
      <c r="C7026" s="1" t="str">
        <f t="shared" si="1132"/>
        <v>21:0628</v>
      </c>
      <c r="D7026" s="1" t="str">
        <f t="shared" ref="D7026:D7041" si="1139">HYPERLINK("http://geochem.nrcan.gc.ca/cdogs/content/svy/svy210196_e.htm", "21:0196")</f>
        <v>21:0196</v>
      </c>
      <c r="E7026" t="s">
        <v>26730</v>
      </c>
      <c r="F7026" t="s">
        <v>26731</v>
      </c>
      <c r="H7026">
        <v>63.437785900000002</v>
      </c>
      <c r="I7026">
        <v>-139.82695409999999</v>
      </c>
      <c r="J7026" s="1" t="str">
        <f t="shared" ref="J7026:J7041" si="1140">HYPERLINK("http://geochem.nrcan.gc.ca/cdogs/content/kwd/kwd020030_e.htm", "NGR bulk stream sediment")</f>
        <v>NGR bulk stream sediment</v>
      </c>
      <c r="K7026" s="1" t="str">
        <f t="shared" ref="K7026:K7041" si="1141">HYPERLINK("http://geochem.nrcan.gc.ca/cdogs/content/kwd/kwd080006_e.htm", "&lt;177 micron (NGR)")</f>
        <v>&lt;177 micron (NGR)</v>
      </c>
      <c r="L7026">
        <v>48</v>
      </c>
      <c r="M7026" t="s">
        <v>96</v>
      </c>
      <c r="N7026">
        <v>941</v>
      </c>
      <c r="O7026">
        <v>62</v>
      </c>
      <c r="P7026">
        <v>14</v>
      </c>
      <c r="Q7026">
        <v>11</v>
      </c>
      <c r="R7026">
        <v>28</v>
      </c>
      <c r="S7026">
        <v>8</v>
      </c>
      <c r="T7026">
        <v>-0.2</v>
      </c>
      <c r="U7026">
        <v>360</v>
      </c>
      <c r="V7026">
        <v>2.0499999999999998</v>
      </c>
      <c r="W7026">
        <v>-0.2</v>
      </c>
      <c r="X7026">
        <v>2</v>
      </c>
      <c r="Y7026">
        <v>-2</v>
      </c>
      <c r="Z7026">
        <v>35</v>
      </c>
      <c r="AA7026">
        <v>0.2</v>
      </c>
      <c r="AB7026">
        <v>-1</v>
      </c>
      <c r="AC7026">
        <v>672</v>
      </c>
      <c r="AD7026">
        <v>25</v>
      </c>
      <c r="AE7026">
        <v>2</v>
      </c>
      <c r="AF7026">
        <v>5.8</v>
      </c>
      <c r="AG7026">
        <v>3.7</v>
      </c>
      <c r="AH7026">
        <v>350</v>
      </c>
    </row>
    <row r="7027" spans="1:34" hidden="1" x14ac:dyDescent="0.25">
      <c r="A7027" t="s">
        <v>26732</v>
      </c>
      <c r="B7027" t="s">
        <v>26733</v>
      </c>
      <c r="C7027" s="1" t="str">
        <f t="shared" si="1132"/>
        <v>21:0628</v>
      </c>
      <c r="D7027" s="1" t="str">
        <f t="shared" si="1139"/>
        <v>21:0196</v>
      </c>
      <c r="E7027" t="s">
        <v>26734</v>
      </c>
      <c r="F7027" t="s">
        <v>26735</v>
      </c>
      <c r="H7027">
        <v>63.404281099999999</v>
      </c>
      <c r="I7027">
        <v>-139.86834709999999</v>
      </c>
      <c r="J7027" s="1" t="str">
        <f t="shared" si="1140"/>
        <v>NGR bulk stream sediment</v>
      </c>
      <c r="K7027" s="1" t="str">
        <f t="shared" si="1141"/>
        <v>&lt;177 micron (NGR)</v>
      </c>
      <c r="L7027">
        <v>48</v>
      </c>
      <c r="M7027" t="s">
        <v>101</v>
      </c>
      <c r="N7027">
        <v>942</v>
      </c>
      <c r="O7027">
        <v>49</v>
      </c>
      <c r="P7027">
        <v>17</v>
      </c>
      <c r="Q7027">
        <v>8</v>
      </c>
      <c r="R7027">
        <v>13</v>
      </c>
      <c r="S7027">
        <v>10</v>
      </c>
      <c r="T7027">
        <v>-0.2</v>
      </c>
      <c r="U7027">
        <v>230</v>
      </c>
      <c r="V7027">
        <v>2</v>
      </c>
      <c r="W7027">
        <v>-0.2</v>
      </c>
      <c r="X7027">
        <v>2</v>
      </c>
      <c r="Y7027">
        <v>-2</v>
      </c>
      <c r="Z7027">
        <v>37</v>
      </c>
      <c r="AA7027">
        <v>0.5</v>
      </c>
      <c r="AB7027">
        <v>-1</v>
      </c>
      <c r="AC7027">
        <v>616</v>
      </c>
      <c r="AD7027">
        <v>20</v>
      </c>
      <c r="AE7027">
        <v>-2</v>
      </c>
      <c r="AF7027">
        <v>4.8</v>
      </c>
      <c r="AG7027">
        <v>2.4</v>
      </c>
      <c r="AH7027">
        <v>290</v>
      </c>
    </row>
    <row r="7028" spans="1:34" hidden="1" x14ac:dyDescent="0.25">
      <c r="A7028" t="s">
        <v>26736</v>
      </c>
      <c r="B7028" t="s">
        <v>26737</v>
      </c>
      <c r="C7028" s="1" t="str">
        <f t="shared" si="1132"/>
        <v>21:0628</v>
      </c>
      <c r="D7028" s="1" t="str">
        <f t="shared" si="1139"/>
        <v>21:0196</v>
      </c>
      <c r="E7028" t="s">
        <v>26738</v>
      </c>
      <c r="F7028" t="s">
        <v>26739</v>
      </c>
      <c r="H7028">
        <v>63.390345500000002</v>
      </c>
      <c r="I7028">
        <v>-139.9198471</v>
      </c>
      <c r="J7028" s="1" t="str">
        <f t="shared" si="1140"/>
        <v>NGR bulk stream sediment</v>
      </c>
      <c r="K7028" s="1" t="str">
        <f t="shared" si="1141"/>
        <v>&lt;177 micron (NGR)</v>
      </c>
      <c r="L7028">
        <v>48</v>
      </c>
      <c r="M7028" t="s">
        <v>106</v>
      </c>
      <c r="N7028">
        <v>943</v>
      </c>
      <c r="O7028">
        <v>66</v>
      </c>
      <c r="P7028">
        <v>23</v>
      </c>
      <c r="Q7028">
        <v>11</v>
      </c>
      <c r="R7028">
        <v>20</v>
      </c>
      <c r="S7028">
        <v>9</v>
      </c>
      <c r="T7028">
        <v>0.2</v>
      </c>
      <c r="U7028">
        <v>300</v>
      </c>
      <c r="V7028">
        <v>2.4</v>
      </c>
      <c r="W7028">
        <v>-0.2</v>
      </c>
      <c r="X7028">
        <v>4</v>
      </c>
      <c r="Y7028">
        <v>-2</v>
      </c>
      <c r="Z7028">
        <v>44</v>
      </c>
      <c r="AA7028">
        <v>0.5</v>
      </c>
      <c r="AB7028">
        <v>2</v>
      </c>
      <c r="AC7028">
        <v>1130</v>
      </c>
      <c r="AD7028">
        <v>25</v>
      </c>
      <c r="AE7028">
        <v>4</v>
      </c>
      <c r="AF7028">
        <v>7</v>
      </c>
      <c r="AG7028">
        <v>3.7</v>
      </c>
      <c r="AH7028">
        <v>320</v>
      </c>
    </row>
    <row r="7029" spans="1:34" hidden="1" x14ac:dyDescent="0.25">
      <c r="A7029" t="s">
        <v>26740</v>
      </c>
      <c r="B7029" t="s">
        <v>26741</v>
      </c>
      <c r="C7029" s="1" t="str">
        <f t="shared" si="1132"/>
        <v>21:0628</v>
      </c>
      <c r="D7029" s="1" t="str">
        <f t="shared" si="1139"/>
        <v>21:0196</v>
      </c>
      <c r="E7029" t="s">
        <v>26742</v>
      </c>
      <c r="F7029" t="s">
        <v>26743</v>
      </c>
      <c r="H7029">
        <v>63.379996400000003</v>
      </c>
      <c r="I7029">
        <v>-139.97210849999999</v>
      </c>
      <c r="J7029" s="1" t="str">
        <f t="shared" si="1140"/>
        <v>NGR bulk stream sediment</v>
      </c>
      <c r="K7029" s="1" t="str">
        <f t="shared" si="1141"/>
        <v>&lt;177 micron (NGR)</v>
      </c>
      <c r="L7029">
        <v>48</v>
      </c>
      <c r="M7029" t="s">
        <v>111</v>
      </c>
      <c r="N7029">
        <v>944</v>
      </c>
      <c r="O7029">
        <v>55</v>
      </c>
      <c r="P7029">
        <v>17</v>
      </c>
      <c r="Q7029">
        <v>9</v>
      </c>
      <c r="R7029">
        <v>12</v>
      </c>
      <c r="S7029">
        <v>8</v>
      </c>
      <c r="T7029">
        <v>-0.2</v>
      </c>
      <c r="U7029">
        <v>260</v>
      </c>
      <c r="V7029">
        <v>2.2000000000000002</v>
      </c>
      <c r="W7029">
        <v>-0.2</v>
      </c>
      <c r="X7029">
        <v>3</v>
      </c>
      <c r="Y7029">
        <v>-2</v>
      </c>
      <c r="Z7029">
        <v>42</v>
      </c>
      <c r="AA7029">
        <v>0.3</v>
      </c>
      <c r="AB7029">
        <v>4</v>
      </c>
      <c r="AC7029">
        <v>658</v>
      </c>
      <c r="AD7029">
        <v>15</v>
      </c>
      <c r="AE7029">
        <v>2</v>
      </c>
      <c r="AF7029">
        <v>3.2</v>
      </c>
      <c r="AG7029">
        <v>2.2000000000000002</v>
      </c>
      <c r="AH7029">
        <v>320</v>
      </c>
    </row>
    <row r="7030" spans="1:34" hidden="1" x14ac:dyDescent="0.25">
      <c r="A7030" t="s">
        <v>26744</v>
      </c>
      <c r="B7030" t="s">
        <v>26745</v>
      </c>
      <c r="C7030" s="1" t="str">
        <f t="shared" si="1132"/>
        <v>21:0628</v>
      </c>
      <c r="D7030" s="1" t="str">
        <f t="shared" si="1139"/>
        <v>21:0196</v>
      </c>
      <c r="E7030" t="s">
        <v>26746</v>
      </c>
      <c r="F7030" t="s">
        <v>26747</v>
      </c>
      <c r="H7030">
        <v>63.374061300000001</v>
      </c>
      <c r="I7030">
        <v>-139.9730409</v>
      </c>
      <c r="J7030" s="1" t="str">
        <f t="shared" si="1140"/>
        <v>NGR bulk stream sediment</v>
      </c>
      <c r="K7030" s="1" t="str">
        <f t="shared" si="1141"/>
        <v>&lt;177 micron (NGR)</v>
      </c>
      <c r="L7030">
        <v>48</v>
      </c>
      <c r="M7030" t="s">
        <v>116</v>
      </c>
      <c r="N7030">
        <v>945</v>
      </c>
      <c r="O7030">
        <v>63</v>
      </c>
      <c r="P7030">
        <v>18</v>
      </c>
      <c r="Q7030">
        <v>7</v>
      </c>
      <c r="R7030">
        <v>11</v>
      </c>
      <c r="S7030">
        <v>8</v>
      </c>
      <c r="T7030">
        <v>0.3</v>
      </c>
      <c r="U7030">
        <v>260</v>
      </c>
      <c r="V7030">
        <v>2.15</v>
      </c>
      <c r="W7030">
        <v>-0.2</v>
      </c>
      <c r="X7030">
        <v>2</v>
      </c>
      <c r="Y7030">
        <v>-2</v>
      </c>
      <c r="Z7030">
        <v>44</v>
      </c>
      <c r="AA7030">
        <v>0.4</v>
      </c>
      <c r="AB7030">
        <v>4</v>
      </c>
      <c r="AC7030">
        <v>710</v>
      </c>
      <c r="AD7030">
        <v>20</v>
      </c>
      <c r="AE7030">
        <v>2</v>
      </c>
      <c r="AF7030">
        <v>3.2</v>
      </c>
      <c r="AG7030">
        <v>2.2999999999999998</v>
      </c>
      <c r="AH7030">
        <v>400</v>
      </c>
    </row>
    <row r="7031" spans="1:34" hidden="1" x14ac:dyDescent="0.25">
      <c r="A7031" t="s">
        <v>26748</v>
      </c>
      <c r="B7031" t="s">
        <v>26749</v>
      </c>
      <c r="C7031" s="1" t="str">
        <f t="shared" si="1132"/>
        <v>21:0628</v>
      </c>
      <c r="D7031" s="1" t="str">
        <f t="shared" si="1139"/>
        <v>21:0196</v>
      </c>
      <c r="E7031" t="s">
        <v>26750</v>
      </c>
      <c r="F7031" t="s">
        <v>26751</v>
      </c>
      <c r="H7031">
        <v>63.784478999999997</v>
      </c>
      <c r="I7031">
        <v>-139.53180660000001</v>
      </c>
      <c r="J7031" s="1" t="str">
        <f t="shared" si="1140"/>
        <v>NGR bulk stream sediment</v>
      </c>
      <c r="K7031" s="1" t="str">
        <f t="shared" si="1141"/>
        <v>&lt;177 micron (NGR)</v>
      </c>
      <c r="L7031">
        <v>48</v>
      </c>
      <c r="M7031" t="s">
        <v>121</v>
      </c>
      <c r="N7031">
        <v>946</v>
      </c>
      <c r="O7031">
        <v>74</v>
      </c>
      <c r="P7031">
        <v>21</v>
      </c>
      <c r="Q7031">
        <v>10</v>
      </c>
      <c r="R7031">
        <v>25</v>
      </c>
      <c r="S7031">
        <v>11</v>
      </c>
      <c r="T7031">
        <v>-0.2</v>
      </c>
      <c r="U7031">
        <v>420</v>
      </c>
      <c r="V7031">
        <v>2</v>
      </c>
      <c r="W7031">
        <v>-0.2</v>
      </c>
      <c r="X7031">
        <v>4</v>
      </c>
      <c r="Y7031">
        <v>-2</v>
      </c>
      <c r="Z7031">
        <v>31</v>
      </c>
      <c r="AA7031">
        <v>0.2</v>
      </c>
      <c r="AB7031">
        <v>2</v>
      </c>
      <c r="AC7031">
        <v>1180</v>
      </c>
      <c r="AD7031">
        <v>25</v>
      </c>
      <c r="AE7031">
        <v>2</v>
      </c>
      <c r="AF7031">
        <v>4.4000000000000004</v>
      </c>
      <c r="AG7031">
        <v>3.4</v>
      </c>
      <c r="AH7031">
        <v>360</v>
      </c>
    </row>
    <row r="7032" spans="1:34" hidden="1" x14ac:dyDescent="0.25">
      <c r="A7032" t="s">
        <v>26752</v>
      </c>
      <c r="B7032" t="s">
        <v>26753</v>
      </c>
      <c r="C7032" s="1" t="str">
        <f t="shared" si="1132"/>
        <v>21:0628</v>
      </c>
      <c r="D7032" s="1" t="str">
        <f t="shared" si="1139"/>
        <v>21:0196</v>
      </c>
      <c r="E7032" t="s">
        <v>26754</v>
      </c>
      <c r="F7032" t="s">
        <v>26755</v>
      </c>
      <c r="H7032">
        <v>63.775348899999997</v>
      </c>
      <c r="I7032">
        <v>-139.54406639999999</v>
      </c>
      <c r="J7032" s="1" t="str">
        <f t="shared" si="1140"/>
        <v>NGR bulk stream sediment</v>
      </c>
      <c r="K7032" s="1" t="str">
        <f t="shared" si="1141"/>
        <v>&lt;177 micron (NGR)</v>
      </c>
      <c r="L7032">
        <v>48</v>
      </c>
      <c r="M7032" t="s">
        <v>126</v>
      </c>
      <c r="N7032">
        <v>947</v>
      </c>
      <c r="O7032">
        <v>123</v>
      </c>
      <c r="P7032">
        <v>29</v>
      </c>
      <c r="Q7032">
        <v>8</v>
      </c>
      <c r="R7032">
        <v>32</v>
      </c>
      <c r="S7032">
        <v>13</v>
      </c>
      <c r="T7032">
        <v>0.2</v>
      </c>
      <c r="U7032">
        <v>540</v>
      </c>
      <c r="V7032">
        <v>2.4</v>
      </c>
      <c r="W7032">
        <v>0.7</v>
      </c>
      <c r="X7032">
        <v>1</v>
      </c>
      <c r="Y7032">
        <v>-2</v>
      </c>
      <c r="Z7032">
        <v>44</v>
      </c>
      <c r="AA7032">
        <v>0.3</v>
      </c>
      <c r="AB7032">
        <v>3</v>
      </c>
      <c r="AC7032">
        <v>1960</v>
      </c>
      <c r="AD7032">
        <v>25</v>
      </c>
      <c r="AE7032">
        <v>-2</v>
      </c>
      <c r="AF7032">
        <v>8.1999999999999993</v>
      </c>
      <c r="AG7032">
        <v>3.1</v>
      </c>
      <c r="AH7032">
        <v>400</v>
      </c>
    </row>
    <row r="7033" spans="1:34" hidden="1" x14ac:dyDescent="0.25">
      <c r="A7033" t="s">
        <v>26756</v>
      </c>
      <c r="B7033" t="s">
        <v>26757</v>
      </c>
      <c r="C7033" s="1" t="str">
        <f t="shared" si="1132"/>
        <v>21:0628</v>
      </c>
      <c r="D7033" s="1" t="str">
        <f t="shared" si="1139"/>
        <v>21:0196</v>
      </c>
      <c r="E7033" t="s">
        <v>26758</v>
      </c>
      <c r="F7033" t="s">
        <v>26759</v>
      </c>
      <c r="H7033">
        <v>63.747573600000003</v>
      </c>
      <c r="I7033">
        <v>-139.53141059999999</v>
      </c>
      <c r="J7033" s="1" t="str">
        <f t="shared" si="1140"/>
        <v>NGR bulk stream sediment</v>
      </c>
      <c r="K7033" s="1" t="str">
        <f t="shared" si="1141"/>
        <v>&lt;177 micron (NGR)</v>
      </c>
      <c r="L7033">
        <v>48</v>
      </c>
      <c r="M7033" t="s">
        <v>131</v>
      </c>
      <c r="N7033">
        <v>948</v>
      </c>
      <c r="O7033">
        <v>101</v>
      </c>
      <c r="P7033">
        <v>23</v>
      </c>
      <c r="Q7033">
        <v>6</v>
      </c>
      <c r="R7033">
        <v>27</v>
      </c>
      <c r="S7033">
        <v>8</v>
      </c>
      <c r="T7033">
        <v>-0.2</v>
      </c>
      <c r="U7033">
        <v>290</v>
      </c>
      <c r="V7033">
        <v>1.76</v>
      </c>
      <c r="W7033">
        <v>-0.2</v>
      </c>
      <c r="X7033">
        <v>1</v>
      </c>
      <c r="Y7033">
        <v>-2</v>
      </c>
      <c r="Z7033">
        <v>35</v>
      </c>
      <c r="AA7033">
        <v>-0.2</v>
      </c>
      <c r="AB7033">
        <v>-1</v>
      </c>
      <c r="AC7033">
        <v>1920</v>
      </c>
      <c r="AD7033">
        <v>20</v>
      </c>
      <c r="AE7033">
        <v>2</v>
      </c>
      <c r="AF7033">
        <v>4</v>
      </c>
      <c r="AG7033">
        <v>2</v>
      </c>
      <c r="AH7033">
        <v>310</v>
      </c>
    </row>
    <row r="7034" spans="1:34" hidden="1" x14ac:dyDescent="0.25">
      <c r="A7034" t="s">
        <v>26760</v>
      </c>
      <c r="B7034" t="s">
        <v>26761</v>
      </c>
      <c r="C7034" s="1" t="str">
        <f t="shared" si="1132"/>
        <v>21:0628</v>
      </c>
      <c r="D7034" s="1" t="str">
        <f t="shared" si="1139"/>
        <v>21:0196</v>
      </c>
      <c r="E7034" t="s">
        <v>26762</v>
      </c>
      <c r="F7034" t="s">
        <v>26763</v>
      </c>
      <c r="H7034">
        <v>63.6850126</v>
      </c>
      <c r="I7034">
        <v>-139.56968789999999</v>
      </c>
      <c r="J7034" s="1" t="str">
        <f t="shared" si="1140"/>
        <v>NGR bulk stream sediment</v>
      </c>
      <c r="K7034" s="1" t="str">
        <f t="shared" si="1141"/>
        <v>&lt;177 micron (NGR)</v>
      </c>
      <c r="L7034">
        <v>49</v>
      </c>
      <c r="M7034" t="s">
        <v>38</v>
      </c>
      <c r="N7034">
        <v>949</v>
      </c>
      <c r="O7034">
        <v>68</v>
      </c>
      <c r="P7034">
        <v>43</v>
      </c>
      <c r="Q7034">
        <v>13</v>
      </c>
      <c r="R7034">
        <v>27</v>
      </c>
      <c r="S7034">
        <v>15</v>
      </c>
      <c r="T7034">
        <v>-0.2</v>
      </c>
      <c r="U7034">
        <v>1200</v>
      </c>
      <c r="V7034">
        <v>3.7</v>
      </c>
      <c r="W7034">
        <v>-0.2</v>
      </c>
      <c r="X7034">
        <v>1</v>
      </c>
      <c r="Y7034">
        <v>-2</v>
      </c>
      <c r="Z7034">
        <v>57</v>
      </c>
      <c r="AA7034">
        <v>0.4</v>
      </c>
      <c r="AB7034">
        <v>1</v>
      </c>
      <c r="AC7034">
        <v>902</v>
      </c>
      <c r="AD7034">
        <v>25</v>
      </c>
      <c r="AE7034">
        <v>2</v>
      </c>
      <c r="AF7034">
        <v>5.4</v>
      </c>
      <c r="AG7034">
        <v>2.6</v>
      </c>
      <c r="AH7034">
        <v>480</v>
      </c>
    </row>
    <row r="7035" spans="1:34" hidden="1" x14ac:dyDescent="0.25">
      <c r="A7035" t="s">
        <v>26764</v>
      </c>
      <c r="B7035" t="s">
        <v>26765</v>
      </c>
      <c r="C7035" s="1" t="str">
        <f t="shared" si="1132"/>
        <v>21:0628</v>
      </c>
      <c r="D7035" s="1" t="str">
        <f t="shared" si="1139"/>
        <v>21:0196</v>
      </c>
      <c r="E7035" t="s">
        <v>26766</v>
      </c>
      <c r="F7035" t="s">
        <v>26767</v>
      </c>
      <c r="H7035">
        <v>63.737987500000003</v>
      </c>
      <c r="I7035">
        <v>-139.5906564</v>
      </c>
      <c r="J7035" s="1" t="str">
        <f t="shared" si="1140"/>
        <v>NGR bulk stream sediment</v>
      </c>
      <c r="K7035" s="1" t="str">
        <f t="shared" si="1141"/>
        <v>&lt;177 micron (NGR)</v>
      </c>
      <c r="L7035">
        <v>49</v>
      </c>
      <c r="M7035" t="s">
        <v>43</v>
      </c>
      <c r="N7035">
        <v>950</v>
      </c>
      <c r="O7035">
        <v>68</v>
      </c>
      <c r="P7035">
        <v>19</v>
      </c>
      <c r="Q7035">
        <v>7</v>
      </c>
      <c r="R7035">
        <v>17</v>
      </c>
      <c r="S7035">
        <v>6</v>
      </c>
      <c r="T7035">
        <v>0.3</v>
      </c>
      <c r="U7035">
        <v>230</v>
      </c>
      <c r="V7035">
        <v>2.2000000000000002</v>
      </c>
      <c r="W7035">
        <v>-0.2</v>
      </c>
      <c r="X7035">
        <v>2</v>
      </c>
      <c r="Y7035">
        <v>-2</v>
      </c>
      <c r="Z7035">
        <v>46</v>
      </c>
      <c r="AA7035">
        <v>0.4</v>
      </c>
      <c r="AB7035">
        <v>-1</v>
      </c>
      <c r="AC7035">
        <v>1130</v>
      </c>
      <c r="AD7035">
        <v>15</v>
      </c>
      <c r="AE7035">
        <v>2</v>
      </c>
      <c r="AF7035">
        <v>4.5999999999999996</v>
      </c>
      <c r="AG7035">
        <v>2.7</v>
      </c>
      <c r="AH7035">
        <v>310</v>
      </c>
    </row>
    <row r="7036" spans="1:34" hidden="1" x14ac:dyDescent="0.25">
      <c r="A7036" t="s">
        <v>26768</v>
      </c>
      <c r="B7036" t="s">
        <v>26769</v>
      </c>
      <c r="C7036" s="1" t="str">
        <f t="shared" si="1132"/>
        <v>21:0628</v>
      </c>
      <c r="D7036" s="1" t="str">
        <f t="shared" si="1139"/>
        <v>21:0196</v>
      </c>
      <c r="E7036" t="s">
        <v>26770</v>
      </c>
      <c r="F7036" t="s">
        <v>26771</v>
      </c>
      <c r="H7036">
        <v>63.716208799999997</v>
      </c>
      <c r="I7036">
        <v>-139.54696150000001</v>
      </c>
      <c r="J7036" s="1" t="str">
        <f t="shared" si="1140"/>
        <v>NGR bulk stream sediment</v>
      </c>
      <c r="K7036" s="1" t="str">
        <f t="shared" si="1141"/>
        <v>&lt;177 micron (NGR)</v>
      </c>
      <c r="L7036">
        <v>49</v>
      </c>
      <c r="M7036" t="s">
        <v>56</v>
      </c>
      <c r="N7036">
        <v>951</v>
      </c>
      <c r="O7036">
        <v>65</v>
      </c>
      <c r="P7036">
        <v>20</v>
      </c>
      <c r="Q7036">
        <v>6</v>
      </c>
      <c r="R7036">
        <v>16</v>
      </c>
      <c r="S7036">
        <v>7</v>
      </c>
      <c r="T7036">
        <v>-0.2</v>
      </c>
      <c r="U7036">
        <v>250</v>
      </c>
      <c r="V7036">
        <v>2.2000000000000002</v>
      </c>
      <c r="W7036">
        <v>0.2</v>
      </c>
      <c r="X7036">
        <v>1</v>
      </c>
      <c r="Y7036">
        <v>-2</v>
      </c>
      <c r="Z7036">
        <v>49</v>
      </c>
      <c r="AA7036">
        <v>0.2</v>
      </c>
      <c r="AB7036">
        <v>-1</v>
      </c>
      <c r="AC7036">
        <v>1090</v>
      </c>
      <c r="AD7036">
        <v>20</v>
      </c>
      <c r="AE7036">
        <v>-2</v>
      </c>
      <c r="AF7036">
        <v>5.6</v>
      </c>
      <c r="AG7036">
        <v>2.2000000000000002</v>
      </c>
      <c r="AH7036">
        <v>350</v>
      </c>
    </row>
    <row r="7037" spans="1:34" hidden="1" x14ac:dyDescent="0.25">
      <c r="A7037" t="s">
        <v>26772</v>
      </c>
      <c r="B7037" t="s">
        <v>26773</v>
      </c>
      <c r="C7037" s="1" t="str">
        <f t="shared" si="1132"/>
        <v>21:0628</v>
      </c>
      <c r="D7037" s="1" t="str">
        <f t="shared" si="1139"/>
        <v>21:0196</v>
      </c>
      <c r="E7037" t="s">
        <v>26762</v>
      </c>
      <c r="F7037" t="s">
        <v>26774</v>
      </c>
      <c r="H7037">
        <v>63.6850126</v>
      </c>
      <c r="I7037">
        <v>-139.56968789999999</v>
      </c>
      <c r="J7037" s="1" t="str">
        <f t="shared" si="1140"/>
        <v>NGR bulk stream sediment</v>
      </c>
      <c r="K7037" s="1" t="str">
        <f t="shared" si="1141"/>
        <v>&lt;177 micron (NGR)</v>
      </c>
      <c r="L7037">
        <v>49</v>
      </c>
      <c r="M7037" t="s">
        <v>51</v>
      </c>
      <c r="N7037">
        <v>952</v>
      </c>
      <c r="O7037">
        <v>75</v>
      </c>
      <c r="P7037">
        <v>47</v>
      </c>
      <c r="Q7037">
        <v>14</v>
      </c>
      <c r="R7037">
        <v>29</v>
      </c>
      <c r="S7037">
        <v>18</v>
      </c>
      <c r="T7037">
        <v>0.2</v>
      </c>
      <c r="U7037">
        <v>1600</v>
      </c>
      <c r="V7037">
        <v>3.6</v>
      </c>
      <c r="W7037">
        <v>-0.2</v>
      </c>
      <c r="X7037">
        <v>2</v>
      </c>
      <c r="Y7037">
        <v>-2</v>
      </c>
      <c r="Z7037">
        <v>58</v>
      </c>
      <c r="AA7037">
        <v>0.3</v>
      </c>
      <c r="AB7037">
        <v>-1</v>
      </c>
      <c r="AC7037">
        <v>932</v>
      </c>
      <c r="AD7037">
        <v>30</v>
      </c>
      <c r="AE7037">
        <v>-2</v>
      </c>
      <c r="AF7037">
        <v>6.6</v>
      </c>
      <c r="AG7037">
        <v>2.8</v>
      </c>
      <c r="AH7037">
        <v>370</v>
      </c>
    </row>
    <row r="7038" spans="1:34" hidden="1" x14ac:dyDescent="0.25">
      <c r="A7038" t="s">
        <v>26775</v>
      </c>
      <c r="B7038" t="s">
        <v>26776</v>
      </c>
      <c r="C7038" s="1" t="str">
        <f t="shared" si="1132"/>
        <v>21:0628</v>
      </c>
      <c r="D7038" s="1" t="str">
        <f t="shared" si="1139"/>
        <v>21:0196</v>
      </c>
      <c r="E7038" t="s">
        <v>26762</v>
      </c>
      <c r="F7038" t="s">
        <v>26777</v>
      </c>
      <c r="H7038">
        <v>63.6850126</v>
      </c>
      <c r="I7038">
        <v>-139.56968789999999</v>
      </c>
      <c r="J7038" s="1" t="str">
        <f t="shared" si="1140"/>
        <v>NGR bulk stream sediment</v>
      </c>
      <c r="K7038" s="1" t="str">
        <f t="shared" si="1141"/>
        <v>&lt;177 micron (NGR)</v>
      </c>
      <c r="L7038">
        <v>49</v>
      </c>
      <c r="M7038" t="s">
        <v>47</v>
      </c>
      <c r="N7038">
        <v>953</v>
      </c>
      <c r="O7038">
        <v>69</v>
      </c>
      <c r="P7038">
        <v>46</v>
      </c>
      <c r="Q7038">
        <v>12</v>
      </c>
      <c r="R7038">
        <v>28</v>
      </c>
      <c r="S7038">
        <v>17</v>
      </c>
      <c r="T7038">
        <v>0.2</v>
      </c>
      <c r="U7038">
        <v>1300</v>
      </c>
      <c r="V7038">
        <v>3.5</v>
      </c>
      <c r="W7038">
        <v>-0.2</v>
      </c>
      <c r="X7038">
        <v>1</v>
      </c>
      <c r="Y7038">
        <v>-2</v>
      </c>
      <c r="Z7038">
        <v>49</v>
      </c>
      <c r="AA7038">
        <v>0.2</v>
      </c>
      <c r="AB7038">
        <v>2</v>
      </c>
      <c r="AC7038">
        <v>967</v>
      </c>
      <c r="AD7038">
        <v>25</v>
      </c>
      <c r="AE7038">
        <v>-2</v>
      </c>
      <c r="AF7038">
        <v>6.2</v>
      </c>
      <c r="AG7038">
        <v>2.7</v>
      </c>
      <c r="AH7038">
        <v>500</v>
      </c>
    </row>
    <row r="7039" spans="1:34" hidden="1" x14ac:dyDescent="0.25">
      <c r="A7039" t="s">
        <v>26778</v>
      </c>
      <c r="B7039" t="s">
        <v>26779</v>
      </c>
      <c r="C7039" s="1" t="str">
        <f t="shared" si="1132"/>
        <v>21:0628</v>
      </c>
      <c r="D7039" s="1" t="str">
        <f t="shared" si="1139"/>
        <v>21:0196</v>
      </c>
      <c r="E7039" t="s">
        <v>26780</v>
      </c>
      <c r="F7039" t="s">
        <v>26781</v>
      </c>
      <c r="H7039">
        <v>63.672461300000002</v>
      </c>
      <c r="I7039">
        <v>-139.5875197</v>
      </c>
      <c r="J7039" s="1" t="str">
        <f t="shared" si="1140"/>
        <v>NGR bulk stream sediment</v>
      </c>
      <c r="K7039" s="1" t="str">
        <f t="shared" si="1141"/>
        <v>&lt;177 micron (NGR)</v>
      </c>
      <c r="L7039">
        <v>49</v>
      </c>
      <c r="M7039" t="s">
        <v>61</v>
      </c>
      <c r="N7039">
        <v>954</v>
      </c>
      <c r="O7039">
        <v>56</v>
      </c>
      <c r="P7039">
        <v>19</v>
      </c>
      <c r="Q7039">
        <v>8</v>
      </c>
      <c r="R7039">
        <v>19</v>
      </c>
      <c r="S7039">
        <v>7</v>
      </c>
      <c r="T7039">
        <v>-0.2</v>
      </c>
      <c r="U7039">
        <v>300</v>
      </c>
      <c r="V7039">
        <v>1.9</v>
      </c>
      <c r="W7039">
        <v>-0.2</v>
      </c>
      <c r="X7039">
        <v>1</v>
      </c>
      <c r="Y7039">
        <v>-2</v>
      </c>
      <c r="Z7039">
        <v>38</v>
      </c>
      <c r="AA7039">
        <v>-0.2</v>
      </c>
      <c r="AB7039">
        <v>3</v>
      </c>
      <c r="AC7039">
        <v>851</v>
      </c>
      <c r="AD7039">
        <v>20</v>
      </c>
      <c r="AE7039">
        <v>-2</v>
      </c>
      <c r="AF7039">
        <v>3</v>
      </c>
      <c r="AG7039">
        <v>2.5</v>
      </c>
      <c r="AH7039">
        <v>530</v>
      </c>
    </row>
    <row r="7040" spans="1:34" hidden="1" x14ac:dyDescent="0.25">
      <c r="A7040" t="s">
        <v>26782</v>
      </c>
      <c r="B7040" t="s">
        <v>26783</v>
      </c>
      <c r="C7040" s="1" t="str">
        <f t="shared" si="1132"/>
        <v>21:0628</v>
      </c>
      <c r="D7040" s="1" t="str">
        <f t="shared" si="1139"/>
        <v>21:0196</v>
      </c>
      <c r="E7040" t="s">
        <v>26784</v>
      </c>
      <c r="F7040" t="s">
        <v>26785</v>
      </c>
      <c r="H7040">
        <v>63.646974899999996</v>
      </c>
      <c r="I7040">
        <v>-139.57166040000001</v>
      </c>
      <c r="J7040" s="1" t="str">
        <f t="shared" si="1140"/>
        <v>NGR bulk stream sediment</v>
      </c>
      <c r="K7040" s="1" t="str">
        <f t="shared" si="1141"/>
        <v>&lt;177 micron (NGR)</v>
      </c>
      <c r="L7040">
        <v>49</v>
      </c>
      <c r="M7040" t="s">
        <v>66</v>
      </c>
      <c r="N7040">
        <v>955</v>
      </c>
      <c r="O7040">
        <v>65</v>
      </c>
      <c r="P7040">
        <v>16</v>
      </c>
      <c r="Q7040">
        <v>9</v>
      </c>
      <c r="R7040">
        <v>14</v>
      </c>
      <c r="S7040">
        <v>7</v>
      </c>
      <c r="T7040">
        <v>-0.2</v>
      </c>
      <c r="U7040">
        <v>320</v>
      </c>
      <c r="V7040">
        <v>2.1</v>
      </c>
      <c r="W7040">
        <v>-0.2</v>
      </c>
      <c r="X7040">
        <v>2</v>
      </c>
      <c r="Y7040">
        <v>-2</v>
      </c>
      <c r="Z7040">
        <v>46</v>
      </c>
      <c r="AA7040">
        <v>0.7</v>
      </c>
      <c r="AB7040">
        <v>-1</v>
      </c>
      <c r="AC7040">
        <v>947</v>
      </c>
      <c r="AD7040">
        <v>25</v>
      </c>
      <c r="AE7040">
        <v>-2</v>
      </c>
      <c r="AF7040">
        <v>5</v>
      </c>
      <c r="AG7040">
        <v>3.8</v>
      </c>
      <c r="AH7040">
        <v>380</v>
      </c>
    </row>
    <row r="7041" spans="1:34" hidden="1" x14ac:dyDescent="0.25">
      <c r="A7041" t="s">
        <v>26786</v>
      </c>
      <c r="B7041" t="s">
        <v>26787</v>
      </c>
      <c r="C7041" s="1" t="str">
        <f t="shared" si="1132"/>
        <v>21:0628</v>
      </c>
      <c r="D7041" s="1" t="str">
        <f t="shared" si="1139"/>
        <v>21:0196</v>
      </c>
      <c r="E7041" t="s">
        <v>26788</v>
      </c>
      <c r="F7041" t="s">
        <v>26789</v>
      </c>
      <c r="H7041">
        <v>63.643031299999997</v>
      </c>
      <c r="I7041">
        <v>-139.5242681</v>
      </c>
      <c r="J7041" s="1" t="str">
        <f t="shared" si="1140"/>
        <v>NGR bulk stream sediment</v>
      </c>
      <c r="K7041" s="1" t="str">
        <f t="shared" si="1141"/>
        <v>&lt;177 micron (NGR)</v>
      </c>
      <c r="L7041">
        <v>49</v>
      </c>
      <c r="M7041" t="s">
        <v>76</v>
      </c>
      <c r="N7041">
        <v>956</v>
      </c>
      <c r="O7041">
        <v>64</v>
      </c>
      <c r="P7041">
        <v>19</v>
      </c>
      <c r="Q7041">
        <v>6</v>
      </c>
      <c r="R7041">
        <v>31</v>
      </c>
      <c r="S7041">
        <v>8</v>
      </c>
      <c r="T7041">
        <v>0.2</v>
      </c>
      <c r="U7041">
        <v>290</v>
      </c>
      <c r="V7041">
        <v>1.88</v>
      </c>
      <c r="W7041">
        <v>0.2</v>
      </c>
      <c r="X7041">
        <v>1</v>
      </c>
      <c r="Y7041">
        <v>-2</v>
      </c>
      <c r="Z7041">
        <v>39</v>
      </c>
      <c r="AA7041">
        <v>0.2</v>
      </c>
      <c r="AB7041">
        <v>-1</v>
      </c>
      <c r="AC7041">
        <v>929</v>
      </c>
      <c r="AD7041">
        <v>30</v>
      </c>
      <c r="AE7041">
        <v>-2</v>
      </c>
      <c r="AF7041">
        <v>8.4</v>
      </c>
      <c r="AG7041">
        <v>3.5</v>
      </c>
      <c r="AH7041">
        <v>350</v>
      </c>
    </row>
    <row r="7042" spans="1:34" hidden="1" x14ac:dyDescent="0.25">
      <c r="A7042" t="s">
        <v>26790</v>
      </c>
      <c r="B7042" t="s">
        <v>26791</v>
      </c>
      <c r="C7042" s="1" t="str">
        <f t="shared" si="1132"/>
        <v>21:0628</v>
      </c>
      <c r="D7042" s="1" t="str">
        <f>HYPERLINK("http://geochem.nrcan.gc.ca/cdogs/content/svy/svy_e.htm", "")</f>
        <v/>
      </c>
      <c r="G7042" s="1" t="str">
        <f>HYPERLINK("http://geochem.nrcan.gc.ca/cdogs/content/cr_/cr_00078_e.htm", "78")</f>
        <v>78</v>
      </c>
      <c r="J7042" t="s">
        <v>69</v>
      </c>
      <c r="K7042" t="s">
        <v>70</v>
      </c>
      <c r="L7042">
        <v>49</v>
      </c>
      <c r="M7042" t="s">
        <v>71</v>
      </c>
      <c r="N7042">
        <v>957</v>
      </c>
      <c r="O7042">
        <v>86</v>
      </c>
      <c r="P7042">
        <v>35</v>
      </c>
      <c r="Q7042">
        <v>19</v>
      </c>
      <c r="R7042">
        <v>223</v>
      </c>
      <c r="S7042">
        <v>21</v>
      </c>
      <c r="T7042">
        <v>-0.2</v>
      </c>
      <c r="U7042">
        <v>440</v>
      </c>
      <c r="V7042">
        <v>2.6</v>
      </c>
      <c r="W7042">
        <v>0.3</v>
      </c>
      <c r="X7042">
        <v>8</v>
      </c>
      <c r="Y7042">
        <v>2</v>
      </c>
      <c r="Z7042">
        <v>48</v>
      </c>
      <c r="AA7042">
        <v>0.7</v>
      </c>
      <c r="AB7042">
        <v>4</v>
      </c>
      <c r="AC7042">
        <v>696</v>
      </c>
      <c r="AD7042">
        <v>20</v>
      </c>
      <c r="AE7042">
        <v>18</v>
      </c>
      <c r="AF7042">
        <v>3.6</v>
      </c>
      <c r="AG7042">
        <v>12.1</v>
      </c>
      <c r="AH7042">
        <v>370</v>
      </c>
    </row>
    <row r="7043" spans="1:34" hidden="1" x14ac:dyDescent="0.25">
      <c r="A7043" t="s">
        <v>26792</v>
      </c>
      <c r="B7043" t="s">
        <v>26793</v>
      </c>
      <c r="C7043" s="1" t="str">
        <f t="shared" si="1132"/>
        <v>21:0628</v>
      </c>
      <c r="D7043" s="1" t="str">
        <f t="shared" ref="D7043:D7071" si="1142">HYPERLINK("http://geochem.nrcan.gc.ca/cdogs/content/svy/svy210196_e.htm", "21:0196")</f>
        <v>21:0196</v>
      </c>
      <c r="E7043" t="s">
        <v>26794</v>
      </c>
      <c r="F7043" t="s">
        <v>26795</v>
      </c>
      <c r="H7043">
        <v>63.635050300000003</v>
      </c>
      <c r="I7043">
        <v>-139.5285169</v>
      </c>
      <c r="J7043" s="1" t="str">
        <f t="shared" ref="J7043:J7071" si="1143">HYPERLINK("http://geochem.nrcan.gc.ca/cdogs/content/kwd/kwd020030_e.htm", "NGR bulk stream sediment")</f>
        <v>NGR bulk stream sediment</v>
      </c>
      <c r="K7043" s="1" t="str">
        <f t="shared" ref="K7043:K7071" si="1144">HYPERLINK("http://geochem.nrcan.gc.ca/cdogs/content/kwd/kwd080006_e.htm", "&lt;177 micron (NGR)")</f>
        <v>&lt;177 micron (NGR)</v>
      </c>
      <c r="L7043">
        <v>49</v>
      </c>
      <c r="M7043" t="s">
        <v>81</v>
      </c>
      <c r="N7043">
        <v>958</v>
      </c>
      <c r="O7043">
        <v>83</v>
      </c>
      <c r="P7043">
        <v>30</v>
      </c>
      <c r="Q7043">
        <v>7</v>
      </c>
      <c r="R7043">
        <v>18</v>
      </c>
      <c r="S7043">
        <v>15</v>
      </c>
      <c r="T7043">
        <v>0.2</v>
      </c>
      <c r="U7043">
        <v>360</v>
      </c>
      <c r="V7043">
        <v>2</v>
      </c>
      <c r="W7043">
        <v>0.6</v>
      </c>
      <c r="X7043">
        <v>1</v>
      </c>
      <c r="Y7043">
        <v>-2</v>
      </c>
      <c r="Z7043">
        <v>36</v>
      </c>
      <c r="AA7043">
        <v>0.3</v>
      </c>
      <c r="AB7043">
        <v>1</v>
      </c>
      <c r="AC7043">
        <v>894</v>
      </c>
      <c r="AD7043">
        <v>15</v>
      </c>
      <c r="AE7043">
        <v>-2</v>
      </c>
      <c r="AF7043">
        <v>6.6</v>
      </c>
      <c r="AG7043">
        <v>3</v>
      </c>
      <c r="AH7043">
        <v>470</v>
      </c>
    </row>
    <row r="7044" spans="1:34" hidden="1" x14ac:dyDescent="0.25">
      <c r="A7044" t="s">
        <v>26796</v>
      </c>
      <c r="B7044" t="s">
        <v>26797</v>
      </c>
      <c r="C7044" s="1" t="str">
        <f t="shared" si="1132"/>
        <v>21:0628</v>
      </c>
      <c r="D7044" s="1" t="str">
        <f t="shared" si="1142"/>
        <v>21:0196</v>
      </c>
      <c r="E7044" t="s">
        <v>26798</v>
      </c>
      <c r="F7044" t="s">
        <v>26799</v>
      </c>
      <c r="H7044">
        <v>63.618663699999999</v>
      </c>
      <c r="I7044">
        <v>-139.4839915</v>
      </c>
      <c r="J7044" s="1" t="str">
        <f t="shared" si="1143"/>
        <v>NGR bulk stream sediment</v>
      </c>
      <c r="K7044" s="1" t="str">
        <f t="shared" si="1144"/>
        <v>&lt;177 micron (NGR)</v>
      </c>
      <c r="L7044">
        <v>49</v>
      </c>
      <c r="M7044" t="s">
        <v>86</v>
      </c>
      <c r="N7044">
        <v>959</v>
      </c>
      <c r="O7044">
        <v>63</v>
      </c>
      <c r="P7044">
        <v>18</v>
      </c>
      <c r="Q7044">
        <v>7</v>
      </c>
      <c r="R7044">
        <v>11</v>
      </c>
      <c r="S7044">
        <v>9</v>
      </c>
      <c r="T7044">
        <v>-0.2</v>
      </c>
      <c r="U7044">
        <v>260</v>
      </c>
      <c r="V7044">
        <v>2.25</v>
      </c>
      <c r="W7044">
        <v>-0.2</v>
      </c>
      <c r="X7044">
        <v>1</v>
      </c>
      <c r="Y7044">
        <v>-2</v>
      </c>
      <c r="Z7044">
        <v>49</v>
      </c>
      <c r="AA7044">
        <v>0.3</v>
      </c>
      <c r="AB7044">
        <v>1</v>
      </c>
      <c r="AC7044">
        <v>728</v>
      </c>
      <c r="AD7044">
        <v>25</v>
      </c>
      <c r="AE7044">
        <v>2</v>
      </c>
      <c r="AF7044">
        <v>4.5999999999999996</v>
      </c>
      <c r="AG7044">
        <v>4.0999999999999996</v>
      </c>
      <c r="AH7044">
        <v>350</v>
      </c>
    </row>
    <row r="7045" spans="1:34" hidden="1" x14ac:dyDescent="0.25">
      <c r="A7045" t="s">
        <v>26800</v>
      </c>
      <c r="B7045" t="s">
        <v>26801</v>
      </c>
      <c r="C7045" s="1" t="str">
        <f t="shared" si="1132"/>
        <v>21:0628</v>
      </c>
      <c r="D7045" s="1" t="str">
        <f t="shared" si="1142"/>
        <v>21:0196</v>
      </c>
      <c r="E7045" t="s">
        <v>26802</v>
      </c>
      <c r="F7045" t="s">
        <v>26803</v>
      </c>
      <c r="H7045">
        <v>63.663607300000002</v>
      </c>
      <c r="I7045">
        <v>-139.48741580000001</v>
      </c>
      <c r="J7045" s="1" t="str">
        <f t="shared" si="1143"/>
        <v>NGR bulk stream sediment</v>
      </c>
      <c r="K7045" s="1" t="str">
        <f t="shared" si="1144"/>
        <v>&lt;177 micron (NGR)</v>
      </c>
      <c r="L7045">
        <v>49</v>
      </c>
      <c r="M7045" t="s">
        <v>91</v>
      </c>
      <c r="N7045">
        <v>960</v>
      </c>
      <c r="O7045">
        <v>72</v>
      </c>
      <c r="P7045">
        <v>24</v>
      </c>
      <c r="Q7045">
        <v>7</v>
      </c>
      <c r="R7045">
        <v>38</v>
      </c>
      <c r="S7045">
        <v>9</v>
      </c>
      <c r="T7045">
        <v>-0.2</v>
      </c>
      <c r="U7045">
        <v>460</v>
      </c>
      <c r="V7045">
        <v>2.35</v>
      </c>
      <c r="W7045">
        <v>0.2</v>
      </c>
      <c r="X7045">
        <v>1</v>
      </c>
      <c r="Y7045">
        <v>-2</v>
      </c>
      <c r="Z7045">
        <v>54</v>
      </c>
      <c r="AA7045">
        <v>0.3</v>
      </c>
      <c r="AB7045">
        <v>1</v>
      </c>
      <c r="AC7045">
        <v>1030</v>
      </c>
      <c r="AD7045">
        <v>25</v>
      </c>
      <c r="AE7045">
        <v>2</v>
      </c>
      <c r="AF7045">
        <v>7.8</v>
      </c>
      <c r="AG7045">
        <v>2.4</v>
      </c>
      <c r="AH7045">
        <v>370</v>
      </c>
    </row>
    <row r="7046" spans="1:34" hidden="1" x14ac:dyDescent="0.25">
      <c r="A7046" t="s">
        <v>26804</v>
      </c>
      <c r="B7046" t="s">
        <v>26805</v>
      </c>
      <c r="C7046" s="1" t="str">
        <f t="shared" ref="C7046:C7109" si="1145">HYPERLINK("http://geochem.nrcan.gc.ca/cdogs/content/bdl/bdl210628_e.htm", "21:0628")</f>
        <v>21:0628</v>
      </c>
      <c r="D7046" s="1" t="str">
        <f t="shared" si="1142"/>
        <v>21:0196</v>
      </c>
      <c r="E7046" t="s">
        <v>26806</v>
      </c>
      <c r="F7046" t="s">
        <v>26807</v>
      </c>
      <c r="H7046">
        <v>63.662635899999998</v>
      </c>
      <c r="I7046">
        <v>-139.47532380000001</v>
      </c>
      <c r="J7046" s="1" t="str">
        <f t="shared" si="1143"/>
        <v>NGR bulk stream sediment</v>
      </c>
      <c r="K7046" s="1" t="str">
        <f t="shared" si="1144"/>
        <v>&lt;177 micron (NGR)</v>
      </c>
      <c r="L7046">
        <v>49</v>
      </c>
      <c r="M7046" t="s">
        <v>96</v>
      </c>
      <c r="N7046">
        <v>961</v>
      </c>
      <c r="O7046">
        <v>98</v>
      </c>
      <c r="P7046">
        <v>22</v>
      </c>
      <c r="Q7046">
        <v>7</v>
      </c>
      <c r="R7046">
        <v>35</v>
      </c>
      <c r="S7046">
        <v>12</v>
      </c>
      <c r="T7046">
        <v>0.2</v>
      </c>
      <c r="U7046">
        <v>350</v>
      </c>
      <c r="V7046">
        <v>2.2000000000000002</v>
      </c>
      <c r="W7046">
        <v>0.4</v>
      </c>
      <c r="X7046">
        <v>2</v>
      </c>
      <c r="Y7046">
        <v>-2</v>
      </c>
      <c r="Z7046">
        <v>43</v>
      </c>
      <c r="AA7046">
        <v>-0.2</v>
      </c>
      <c r="AB7046">
        <v>2</v>
      </c>
      <c r="AC7046">
        <v>1080</v>
      </c>
      <c r="AD7046">
        <v>25</v>
      </c>
      <c r="AE7046">
        <v>-2</v>
      </c>
      <c r="AF7046">
        <v>9</v>
      </c>
      <c r="AG7046">
        <v>2.9</v>
      </c>
      <c r="AH7046">
        <v>380</v>
      </c>
    </row>
    <row r="7047" spans="1:34" hidden="1" x14ac:dyDescent="0.25">
      <c r="A7047" t="s">
        <v>26808</v>
      </c>
      <c r="B7047" t="s">
        <v>26809</v>
      </c>
      <c r="C7047" s="1" t="str">
        <f t="shared" si="1145"/>
        <v>21:0628</v>
      </c>
      <c r="D7047" s="1" t="str">
        <f t="shared" si="1142"/>
        <v>21:0196</v>
      </c>
      <c r="E7047" t="s">
        <v>26810</v>
      </c>
      <c r="F7047" t="s">
        <v>26811</v>
      </c>
      <c r="H7047">
        <v>63.626652100000001</v>
      </c>
      <c r="I7047">
        <v>-139.48140710000001</v>
      </c>
      <c r="J7047" s="1" t="str">
        <f t="shared" si="1143"/>
        <v>NGR bulk stream sediment</v>
      </c>
      <c r="K7047" s="1" t="str">
        <f t="shared" si="1144"/>
        <v>&lt;177 micron (NGR)</v>
      </c>
      <c r="L7047">
        <v>49</v>
      </c>
      <c r="M7047" t="s">
        <v>101</v>
      </c>
      <c r="N7047">
        <v>962</v>
      </c>
      <c r="O7047">
        <v>47</v>
      </c>
      <c r="P7047">
        <v>15</v>
      </c>
      <c r="Q7047">
        <v>7</v>
      </c>
      <c r="R7047">
        <v>16</v>
      </c>
      <c r="S7047">
        <v>7</v>
      </c>
      <c r="T7047">
        <v>-0.2</v>
      </c>
      <c r="U7047">
        <v>230</v>
      </c>
      <c r="V7047">
        <v>1.44</v>
      </c>
      <c r="W7047">
        <v>-0.2</v>
      </c>
      <c r="X7047">
        <v>1</v>
      </c>
      <c r="Y7047">
        <v>-2</v>
      </c>
      <c r="Z7047">
        <v>32</v>
      </c>
      <c r="AA7047">
        <v>-0.2</v>
      </c>
      <c r="AB7047">
        <v>-1</v>
      </c>
      <c r="AC7047">
        <v>1050</v>
      </c>
      <c r="AD7047">
        <v>20</v>
      </c>
      <c r="AE7047">
        <v>2</v>
      </c>
      <c r="AF7047">
        <v>2.4</v>
      </c>
      <c r="AG7047">
        <v>2.8</v>
      </c>
      <c r="AH7047">
        <v>360</v>
      </c>
    </row>
    <row r="7048" spans="1:34" hidden="1" x14ac:dyDescent="0.25">
      <c r="A7048" t="s">
        <v>26812</v>
      </c>
      <c r="B7048" t="s">
        <v>26813</v>
      </c>
      <c r="C7048" s="1" t="str">
        <f t="shared" si="1145"/>
        <v>21:0628</v>
      </c>
      <c r="D7048" s="1" t="str">
        <f t="shared" si="1142"/>
        <v>21:0196</v>
      </c>
      <c r="E7048" t="s">
        <v>26814</v>
      </c>
      <c r="F7048" t="s">
        <v>26815</v>
      </c>
      <c r="H7048">
        <v>63.621361399999998</v>
      </c>
      <c r="I7048">
        <v>-139.51104530000001</v>
      </c>
      <c r="J7048" s="1" t="str">
        <f t="shared" si="1143"/>
        <v>NGR bulk stream sediment</v>
      </c>
      <c r="K7048" s="1" t="str">
        <f t="shared" si="1144"/>
        <v>&lt;177 micron (NGR)</v>
      </c>
      <c r="L7048">
        <v>49</v>
      </c>
      <c r="M7048" t="s">
        <v>106</v>
      </c>
      <c r="N7048">
        <v>963</v>
      </c>
      <c r="O7048">
        <v>56</v>
      </c>
      <c r="P7048">
        <v>123</v>
      </c>
      <c r="Q7048">
        <v>10</v>
      </c>
      <c r="R7048">
        <v>5</v>
      </c>
      <c r="S7048">
        <v>8</v>
      </c>
      <c r="T7048">
        <v>-0.2</v>
      </c>
      <c r="U7048">
        <v>160</v>
      </c>
      <c r="V7048">
        <v>2.1</v>
      </c>
      <c r="W7048">
        <v>0.4</v>
      </c>
      <c r="X7048">
        <v>1</v>
      </c>
      <c r="Y7048">
        <v>-2</v>
      </c>
      <c r="Z7048">
        <v>49</v>
      </c>
      <c r="AA7048">
        <v>-0.2</v>
      </c>
      <c r="AB7048">
        <v>-1</v>
      </c>
      <c r="AC7048">
        <v>749</v>
      </c>
      <c r="AD7048">
        <v>20</v>
      </c>
      <c r="AE7048">
        <v>-2</v>
      </c>
      <c r="AF7048">
        <v>3.6</v>
      </c>
      <c r="AG7048">
        <v>5.2</v>
      </c>
      <c r="AH7048">
        <v>350</v>
      </c>
    </row>
    <row r="7049" spans="1:34" hidden="1" x14ac:dyDescent="0.25">
      <c r="A7049" t="s">
        <v>26816</v>
      </c>
      <c r="B7049" t="s">
        <v>26817</v>
      </c>
      <c r="C7049" s="1" t="str">
        <f t="shared" si="1145"/>
        <v>21:0628</v>
      </c>
      <c r="D7049" s="1" t="str">
        <f t="shared" si="1142"/>
        <v>21:0196</v>
      </c>
      <c r="E7049" t="s">
        <v>26818</v>
      </c>
      <c r="F7049" t="s">
        <v>26819</v>
      </c>
      <c r="H7049">
        <v>63.598699000000003</v>
      </c>
      <c r="I7049">
        <v>-139.47450889999999</v>
      </c>
      <c r="J7049" s="1" t="str">
        <f t="shared" si="1143"/>
        <v>NGR bulk stream sediment</v>
      </c>
      <c r="K7049" s="1" t="str">
        <f t="shared" si="1144"/>
        <v>&lt;177 micron (NGR)</v>
      </c>
      <c r="L7049">
        <v>49</v>
      </c>
      <c r="M7049" t="s">
        <v>111</v>
      </c>
      <c r="N7049">
        <v>964</v>
      </c>
      <c r="O7049">
        <v>50</v>
      </c>
      <c r="P7049">
        <v>20</v>
      </c>
      <c r="Q7049">
        <v>8</v>
      </c>
      <c r="R7049">
        <v>6</v>
      </c>
      <c r="S7049">
        <v>9</v>
      </c>
      <c r="T7049">
        <v>-0.2</v>
      </c>
      <c r="U7049">
        <v>280</v>
      </c>
      <c r="V7049">
        <v>2.0499999999999998</v>
      </c>
      <c r="W7049">
        <v>-0.2</v>
      </c>
      <c r="X7049">
        <v>1</v>
      </c>
      <c r="Y7049">
        <v>-2</v>
      </c>
      <c r="Z7049">
        <v>48</v>
      </c>
      <c r="AA7049">
        <v>-0.2</v>
      </c>
      <c r="AB7049">
        <v>1</v>
      </c>
      <c r="AC7049">
        <v>826</v>
      </c>
      <c r="AD7049">
        <v>15</v>
      </c>
      <c r="AE7049">
        <v>2</v>
      </c>
      <c r="AF7049">
        <v>2.4</v>
      </c>
      <c r="AG7049">
        <v>5.4</v>
      </c>
      <c r="AH7049">
        <v>310</v>
      </c>
    </row>
    <row r="7050" spans="1:34" hidden="1" x14ac:dyDescent="0.25">
      <c r="A7050" t="s">
        <v>26820</v>
      </c>
      <c r="B7050" t="s">
        <v>26821</v>
      </c>
      <c r="C7050" s="1" t="str">
        <f t="shared" si="1145"/>
        <v>21:0628</v>
      </c>
      <c r="D7050" s="1" t="str">
        <f t="shared" si="1142"/>
        <v>21:0196</v>
      </c>
      <c r="E7050" t="s">
        <v>26822</v>
      </c>
      <c r="F7050" t="s">
        <v>26823</v>
      </c>
      <c r="H7050">
        <v>63.5526293</v>
      </c>
      <c r="I7050">
        <v>-139.49530429999999</v>
      </c>
      <c r="J7050" s="1" t="str">
        <f t="shared" si="1143"/>
        <v>NGR bulk stream sediment</v>
      </c>
      <c r="K7050" s="1" t="str">
        <f t="shared" si="1144"/>
        <v>&lt;177 micron (NGR)</v>
      </c>
      <c r="L7050">
        <v>49</v>
      </c>
      <c r="M7050" t="s">
        <v>116</v>
      </c>
      <c r="N7050">
        <v>965</v>
      </c>
      <c r="O7050">
        <v>165</v>
      </c>
      <c r="P7050">
        <v>29</v>
      </c>
      <c r="Q7050">
        <v>26</v>
      </c>
      <c r="R7050">
        <v>23</v>
      </c>
      <c r="S7050">
        <v>14</v>
      </c>
      <c r="T7050">
        <v>0.2</v>
      </c>
      <c r="U7050">
        <v>480</v>
      </c>
      <c r="V7050">
        <v>2.8</v>
      </c>
      <c r="W7050">
        <v>0.4</v>
      </c>
      <c r="X7050">
        <v>1</v>
      </c>
      <c r="Y7050">
        <v>-2</v>
      </c>
      <c r="Z7050">
        <v>47</v>
      </c>
      <c r="AA7050">
        <v>-0.2</v>
      </c>
      <c r="AB7050">
        <v>2</v>
      </c>
      <c r="AC7050">
        <v>1070</v>
      </c>
      <c r="AD7050">
        <v>20</v>
      </c>
      <c r="AE7050">
        <v>-2</v>
      </c>
      <c r="AF7050">
        <v>5</v>
      </c>
      <c r="AG7050">
        <v>2.7</v>
      </c>
      <c r="AH7050">
        <v>320</v>
      </c>
    </row>
    <row r="7051" spans="1:34" hidden="1" x14ac:dyDescent="0.25">
      <c r="A7051" t="s">
        <v>26824</v>
      </c>
      <c r="B7051" t="s">
        <v>26825</v>
      </c>
      <c r="C7051" s="1" t="str">
        <f t="shared" si="1145"/>
        <v>21:0628</v>
      </c>
      <c r="D7051" s="1" t="str">
        <f t="shared" si="1142"/>
        <v>21:0196</v>
      </c>
      <c r="E7051" t="s">
        <v>26826</v>
      </c>
      <c r="F7051" t="s">
        <v>26827</v>
      </c>
      <c r="H7051">
        <v>63.534387299999999</v>
      </c>
      <c r="I7051">
        <v>-139.51655930000001</v>
      </c>
      <c r="J7051" s="1" t="str">
        <f t="shared" si="1143"/>
        <v>NGR bulk stream sediment</v>
      </c>
      <c r="K7051" s="1" t="str">
        <f t="shared" si="1144"/>
        <v>&lt;177 micron (NGR)</v>
      </c>
      <c r="L7051">
        <v>49</v>
      </c>
      <c r="M7051" t="s">
        <v>121</v>
      </c>
      <c r="N7051">
        <v>966</v>
      </c>
      <c r="O7051">
        <v>66</v>
      </c>
      <c r="P7051">
        <v>22</v>
      </c>
      <c r="Q7051">
        <v>11</v>
      </c>
      <c r="R7051">
        <v>10</v>
      </c>
      <c r="S7051">
        <v>7</v>
      </c>
      <c r="T7051">
        <v>-0.2</v>
      </c>
      <c r="U7051">
        <v>250</v>
      </c>
      <c r="V7051">
        <v>1.92</v>
      </c>
      <c r="W7051">
        <v>-0.2</v>
      </c>
      <c r="X7051">
        <v>1</v>
      </c>
      <c r="Y7051">
        <v>-2</v>
      </c>
      <c r="Z7051">
        <v>42</v>
      </c>
      <c r="AA7051">
        <v>-0.2</v>
      </c>
      <c r="AB7051">
        <v>2</v>
      </c>
      <c r="AC7051">
        <v>876</v>
      </c>
      <c r="AD7051">
        <v>20</v>
      </c>
      <c r="AE7051">
        <v>-2</v>
      </c>
      <c r="AF7051">
        <v>4.5999999999999996</v>
      </c>
      <c r="AG7051">
        <v>3.8</v>
      </c>
      <c r="AH7051">
        <v>350</v>
      </c>
    </row>
    <row r="7052" spans="1:34" hidden="1" x14ac:dyDescent="0.25">
      <c r="A7052" t="s">
        <v>26828</v>
      </c>
      <c r="B7052" t="s">
        <v>26829</v>
      </c>
      <c r="C7052" s="1" t="str">
        <f t="shared" si="1145"/>
        <v>21:0628</v>
      </c>
      <c r="D7052" s="1" t="str">
        <f t="shared" si="1142"/>
        <v>21:0196</v>
      </c>
      <c r="E7052" t="s">
        <v>26830</v>
      </c>
      <c r="F7052" t="s">
        <v>26831</v>
      </c>
      <c r="H7052">
        <v>63.533527599999999</v>
      </c>
      <c r="I7052">
        <v>-139.53420349999999</v>
      </c>
      <c r="J7052" s="1" t="str">
        <f t="shared" si="1143"/>
        <v>NGR bulk stream sediment</v>
      </c>
      <c r="K7052" s="1" t="str">
        <f t="shared" si="1144"/>
        <v>&lt;177 micron (NGR)</v>
      </c>
      <c r="L7052">
        <v>49</v>
      </c>
      <c r="M7052" t="s">
        <v>126</v>
      </c>
      <c r="N7052">
        <v>967</v>
      </c>
      <c r="O7052">
        <v>75</v>
      </c>
      <c r="P7052">
        <v>27</v>
      </c>
      <c r="Q7052">
        <v>10</v>
      </c>
      <c r="R7052">
        <v>11</v>
      </c>
      <c r="S7052">
        <v>5</v>
      </c>
      <c r="T7052">
        <v>-0.2</v>
      </c>
      <c r="U7052">
        <v>240</v>
      </c>
      <c r="V7052">
        <v>2</v>
      </c>
      <c r="W7052">
        <v>-0.2</v>
      </c>
      <c r="X7052">
        <v>1</v>
      </c>
      <c r="Y7052">
        <v>-2</v>
      </c>
      <c r="Z7052">
        <v>41</v>
      </c>
      <c r="AA7052">
        <v>-0.2</v>
      </c>
      <c r="AB7052">
        <v>1</v>
      </c>
      <c r="AC7052">
        <v>891</v>
      </c>
      <c r="AD7052">
        <v>25</v>
      </c>
      <c r="AE7052">
        <v>-2</v>
      </c>
      <c r="AF7052">
        <v>6.6</v>
      </c>
      <c r="AG7052">
        <v>5</v>
      </c>
      <c r="AH7052">
        <v>450</v>
      </c>
    </row>
    <row r="7053" spans="1:34" hidden="1" x14ac:dyDescent="0.25">
      <c r="A7053" t="s">
        <v>26832</v>
      </c>
      <c r="B7053" t="s">
        <v>26833</v>
      </c>
      <c r="C7053" s="1" t="str">
        <f t="shared" si="1145"/>
        <v>21:0628</v>
      </c>
      <c r="D7053" s="1" t="str">
        <f t="shared" si="1142"/>
        <v>21:0196</v>
      </c>
      <c r="E7053" t="s">
        <v>26834</v>
      </c>
      <c r="F7053" t="s">
        <v>26835</v>
      </c>
      <c r="H7053">
        <v>63.506759000000002</v>
      </c>
      <c r="I7053">
        <v>-139.46210579999999</v>
      </c>
      <c r="J7053" s="1" t="str">
        <f t="shared" si="1143"/>
        <v>NGR bulk stream sediment</v>
      </c>
      <c r="K7053" s="1" t="str">
        <f t="shared" si="1144"/>
        <v>&lt;177 micron (NGR)</v>
      </c>
      <c r="L7053">
        <v>49</v>
      </c>
      <c r="M7053" t="s">
        <v>131</v>
      </c>
      <c r="N7053">
        <v>968</v>
      </c>
      <c r="O7053">
        <v>55</v>
      </c>
      <c r="P7053">
        <v>19</v>
      </c>
      <c r="Q7053">
        <v>6</v>
      </c>
      <c r="R7053">
        <v>12</v>
      </c>
      <c r="S7053">
        <v>8</v>
      </c>
      <c r="T7053">
        <v>-0.2</v>
      </c>
      <c r="U7053">
        <v>188</v>
      </c>
      <c r="V7053">
        <v>1.86</v>
      </c>
      <c r="W7053">
        <v>-0.2</v>
      </c>
      <c r="X7053">
        <v>1</v>
      </c>
      <c r="Y7053">
        <v>-2</v>
      </c>
      <c r="Z7053">
        <v>38</v>
      </c>
      <c r="AA7053">
        <v>0.2</v>
      </c>
      <c r="AB7053">
        <v>-1</v>
      </c>
      <c r="AC7053">
        <v>653</v>
      </c>
      <c r="AD7053">
        <v>15</v>
      </c>
      <c r="AE7053">
        <v>2</v>
      </c>
      <c r="AF7053">
        <v>3.2</v>
      </c>
      <c r="AG7053">
        <v>3.5</v>
      </c>
      <c r="AH7053">
        <v>360</v>
      </c>
    </row>
    <row r="7054" spans="1:34" hidden="1" x14ac:dyDescent="0.25">
      <c r="A7054" t="s">
        <v>26836</v>
      </c>
      <c r="B7054" t="s">
        <v>26837</v>
      </c>
      <c r="C7054" s="1" t="str">
        <f t="shared" si="1145"/>
        <v>21:0628</v>
      </c>
      <c r="D7054" s="1" t="str">
        <f t="shared" si="1142"/>
        <v>21:0196</v>
      </c>
      <c r="E7054" t="s">
        <v>26838</v>
      </c>
      <c r="F7054" t="s">
        <v>26839</v>
      </c>
      <c r="H7054">
        <v>63.498448799999998</v>
      </c>
      <c r="I7054">
        <v>-139.5850155</v>
      </c>
      <c r="J7054" s="1" t="str">
        <f t="shared" si="1143"/>
        <v>NGR bulk stream sediment</v>
      </c>
      <c r="K7054" s="1" t="str">
        <f t="shared" si="1144"/>
        <v>&lt;177 micron (NGR)</v>
      </c>
      <c r="L7054">
        <v>50</v>
      </c>
      <c r="M7054" t="s">
        <v>38</v>
      </c>
      <c r="N7054">
        <v>969</v>
      </c>
      <c r="O7054">
        <v>64</v>
      </c>
      <c r="P7054">
        <v>14</v>
      </c>
      <c r="Q7054">
        <v>10</v>
      </c>
      <c r="R7054">
        <v>12</v>
      </c>
      <c r="S7054">
        <v>12</v>
      </c>
      <c r="T7054">
        <v>0.2</v>
      </c>
      <c r="U7054">
        <v>560</v>
      </c>
      <c r="V7054">
        <v>2.2999999999999998</v>
      </c>
      <c r="W7054">
        <v>-0.2</v>
      </c>
      <c r="X7054">
        <v>3</v>
      </c>
      <c r="Y7054">
        <v>-2</v>
      </c>
      <c r="Z7054">
        <v>44</v>
      </c>
      <c r="AA7054">
        <v>0.5</v>
      </c>
      <c r="AB7054">
        <v>3</v>
      </c>
      <c r="AC7054">
        <v>769</v>
      </c>
      <c r="AD7054">
        <v>50</v>
      </c>
      <c r="AE7054">
        <v>2</v>
      </c>
      <c r="AF7054">
        <v>11.2</v>
      </c>
      <c r="AG7054">
        <v>3.2</v>
      </c>
      <c r="AH7054">
        <v>315</v>
      </c>
    </row>
    <row r="7055" spans="1:34" hidden="1" x14ac:dyDescent="0.25">
      <c r="A7055" t="s">
        <v>26840</v>
      </c>
      <c r="B7055" t="s">
        <v>26841</v>
      </c>
      <c r="C7055" s="1" t="str">
        <f t="shared" si="1145"/>
        <v>21:0628</v>
      </c>
      <c r="D7055" s="1" t="str">
        <f t="shared" si="1142"/>
        <v>21:0196</v>
      </c>
      <c r="E7055" t="s">
        <v>26842</v>
      </c>
      <c r="F7055" t="s">
        <v>26843</v>
      </c>
      <c r="H7055">
        <v>63.516678200000001</v>
      </c>
      <c r="I7055">
        <v>-139.45966329999999</v>
      </c>
      <c r="J7055" s="1" t="str">
        <f t="shared" si="1143"/>
        <v>NGR bulk stream sediment</v>
      </c>
      <c r="K7055" s="1" t="str">
        <f t="shared" si="1144"/>
        <v>&lt;177 micron (NGR)</v>
      </c>
      <c r="L7055">
        <v>50</v>
      </c>
      <c r="M7055" t="s">
        <v>43</v>
      </c>
      <c r="N7055">
        <v>970</v>
      </c>
      <c r="O7055">
        <v>139</v>
      </c>
      <c r="P7055">
        <v>66</v>
      </c>
      <c r="Q7055">
        <v>14</v>
      </c>
      <c r="R7055">
        <v>26</v>
      </c>
      <c r="S7055">
        <v>15</v>
      </c>
      <c r="T7055">
        <v>-0.2</v>
      </c>
      <c r="U7055">
        <v>440</v>
      </c>
      <c r="V7055">
        <v>3.45</v>
      </c>
      <c r="W7055">
        <v>0.5</v>
      </c>
      <c r="X7055">
        <v>2</v>
      </c>
      <c r="Y7055">
        <v>-2</v>
      </c>
      <c r="Z7055">
        <v>53</v>
      </c>
      <c r="AA7055">
        <v>0.3</v>
      </c>
      <c r="AB7055">
        <v>2</v>
      </c>
      <c r="AC7055">
        <v>981</v>
      </c>
      <c r="AD7055">
        <v>70</v>
      </c>
      <c r="AE7055">
        <v>2</v>
      </c>
      <c r="AF7055">
        <v>18.399999999999999</v>
      </c>
      <c r="AG7055">
        <v>4.0999999999999996</v>
      </c>
      <c r="AH7055">
        <v>370</v>
      </c>
    </row>
    <row r="7056" spans="1:34" hidden="1" x14ac:dyDescent="0.25">
      <c r="A7056" t="s">
        <v>26844</v>
      </c>
      <c r="B7056" t="s">
        <v>26845</v>
      </c>
      <c r="C7056" s="1" t="str">
        <f t="shared" si="1145"/>
        <v>21:0628</v>
      </c>
      <c r="D7056" s="1" t="str">
        <f t="shared" si="1142"/>
        <v>21:0196</v>
      </c>
      <c r="E7056" t="s">
        <v>26846</v>
      </c>
      <c r="F7056" t="s">
        <v>26847</v>
      </c>
      <c r="H7056">
        <v>63.499368799999999</v>
      </c>
      <c r="I7056">
        <v>-139.5611237</v>
      </c>
      <c r="J7056" s="1" t="str">
        <f t="shared" si="1143"/>
        <v>NGR bulk stream sediment</v>
      </c>
      <c r="K7056" s="1" t="str">
        <f t="shared" si="1144"/>
        <v>&lt;177 micron (NGR)</v>
      </c>
      <c r="L7056">
        <v>50</v>
      </c>
      <c r="M7056" t="s">
        <v>56</v>
      </c>
      <c r="N7056">
        <v>971</v>
      </c>
      <c r="O7056">
        <v>55</v>
      </c>
      <c r="P7056">
        <v>16</v>
      </c>
      <c r="Q7056">
        <v>6</v>
      </c>
      <c r="R7056">
        <v>13</v>
      </c>
      <c r="S7056">
        <v>6</v>
      </c>
      <c r="T7056">
        <v>-0.2</v>
      </c>
      <c r="U7056">
        <v>230</v>
      </c>
      <c r="V7056">
        <v>1.76</v>
      </c>
      <c r="W7056">
        <v>-0.2</v>
      </c>
      <c r="X7056">
        <v>2</v>
      </c>
      <c r="Y7056">
        <v>-2</v>
      </c>
      <c r="Z7056">
        <v>35</v>
      </c>
      <c r="AA7056">
        <v>0.3</v>
      </c>
      <c r="AB7056">
        <v>-1</v>
      </c>
      <c r="AC7056">
        <v>693</v>
      </c>
      <c r="AD7056">
        <v>20</v>
      </c>
      <c r="AE7056">
        <v>-2</v>
      </c>
      <c r="AF7056">
        <v>1.4</v>
      </c>
      <c r="AG7056">
        <v>2.8</v>
      </c>
      <c r="AH7056">
        <v>350</v>
      </c>
    </row>
    <row r="7057" spans="1:34" hidden="1" x14ac:dyDescent="0.25">
      <c r="A7057" t="s">
        <v>26848</v>
      </c>
      <c r="B7057" t="s">
        <v>26849</v>
      </c>
      <c r="C7057" s="1" t="str">
        <f t="shared" si="1145"/>
        <v>21:0628</v>
      </c>
      <c r="D7057" s="1" t="str">
        <f t="shared" si="1142"/>
        <v>21:0196</v>
      </c>
      <c r="E7057" t="s">
        <v>26838</v>
      </c>
      <c r="F7057" t="s">
        <v>26850</v>
      </c>
      <c r="H7057">
        <v>63.498448799999998</v>
      </c>
      <c r="I7057">
        <v>-139.5850155</v>
      </c>
      <c r="J7057" s="1" t="str">
        <f t="shared" si="1143"/>
        <v>NGR bulk stream sediment</v>
      </c>
      <c r="K7057" s="1" t="str">
        <f t="shared" si="1144"/>
        <v>&lt;177 micron (NGR)</v>
      </c>
      <c r="L7057">
        <v>50</v>
      </c>
      <c r="M7057" t="s">
        <v>51</v>
      </c>
      <c r="N7057">
        <v>972</v>
      </c>
      <c r="O7057">
        <v>69</v>
      </c>
      <c r="P7057">
        <v>15</v>
      </c>
      <c r="Q7057">
        <v>9</v>
      </c>
      <c r="R7057">
        <v>12</v>
      </c>
      <c r="S7057">
        <v>10</v>
      </c>
      <c r="T7057">
        <v>-0.2</v>
      </c>
      <c r="U7057">
        <v>540</v>
      </c>
      <c r="V7057">
        <v>2.4</v>
      </c>
      <c r="W7057">
        <v>-0.2</v>
      </c>
      <c r="X7057">
        <v>2</v>
      </c>
      <c r="Y7057">
        <v>-2</v>
      </c>
      <c r="Z7057">
        <v>49</v>
      </c>
      <c r="AA7057">
        <v>0.6</v>
      </c>
      <c r="AB7057">
        <v>-1</v>
      </c>
      <c r="AC7057">
        <v>695</v>
      </c>
      <c r="AD7057">
        <v>55</v>
      </c>
      <c r="AE7057">
        <v>-2</v>
      </c>
      <c r="AF7057">
        <v>10</v>
      </c>
      <c r="AG7057">
        <v>3.1</v>
      </c>
      <c r="AH7057">
        <v>310</v>
      </c>
    </row>
    <row r="7058" spans="1:34" hidden="1" x14ac:dyDescent="0.25">
      <c r="A7058" t="s">
        <v>26851</v>
      </c>
      <c r="B7058" t="s">
        <v>26852</v>
      </c>
      <c r="C7058" s="1" t="str">
        <f t="shared" si="1145"/>
        <v>21:0628</v>
      </c>
      <c r="D7058" s="1" t="str">
        <f t="shared" si="1142"/>
        <v>21:0196</v>
      </c>
      <c r="E7058" t="s">
        <v>26838</v>
      </c>
      <c r="F7058" t="s">
        <v>26853</v>
      </c>
      <c r="H7058">
        <v>63.498448799999998</v>
      </c>
      <c r="I7058">
        <v>-139.5850155</v>
      </c>
      <c r="J7058" s="1" t="str">
        <f t="shared" si="1143"/>
        <v>NGR bulk stream sediment</v>
      </c>
      <c r="K7058" s="1" t="str">
        <f t="shared" si="1144"/>
        <v>&lt;177 micron (NGR)</v>
      </c>
      <c r="L7058">
        <v>50</v>
      </c>
      <c r="M7058" t="s">
        <v>47</v>
      </c>
      <c r="N7058">
        <v>973</v>
      </c>
      <c r="O7058">
        <v>64</v>
      </c>
      <c r="P7058">
        <v>14</v>
      </c>
      <c r="Q7058">
        <v>9</v>
      </c>
      <c r="R7058">
        <v>12</v>
      </c>
      <c r="S7058">
        <v>10</v>
      </c>
      <c r="T7058">
        <v>-0.2</v>
      </c>
      <c r="U7058">
        <v>580</v>
      </c>
      <c r="V7058">
        <v>2.4</v>
      </c>
      <c r="W7058">
        <v>-0.2</v>
      </c>
      <c r="X7058">
        <v>3</v>
      </c>
      <c r="Y7058">
        <v>-2</v>
      </c>
      <c r="Z7058">
        <v>44</v>
      </c>
      <c r="AA7058">
        <v>0.6</v>
      </c>
      <c r="AB7058">
        <v>1</v>
      </c>
      <c r="AC7058">
        <v>449</v>
      </c>
      <c r="AD7058">
        <v>45</v>
      </c>
      <c r="AE7058">
        <v>2</v>
      </c>
      <c r="AF7058">
        <v>10.6</v>
      </c>
      <c r="AG7058">
        <v>3</v>
      </c>
      <c r="AH7058">
        <v>320</v>
      </c>
    </row>
    <row r="7059" spans="1:34" hidden="1" x14ac:dyDescent="0.25">
      <c r="A7059" t="s">
        <v>26854</v>
      </c>
      <c r="B7059" t="s">
        <v>26855</v>
      </c>
      <c r="C7059" s="1" t="str">
        <f t="shared" si="1145"/>
        <v>21:0628</v>
      </c>
      <c r="D7059" s="1" t="str">
        <f t="shared" si="1142"/>
        <v>21:0196</v>
      </c>
      <c r="E7059" t="s">
        <v>26856</v>
      </c>
      <c r="F7059" t="s">
        <v>26857</v>
      </c>
      <c r="H7059">
        <v>63.489069100000002</v>
      </c>
      <c r="I7059">
        <v>-139.7562547</v>
      </c>
      <c r="J7059" s="1" t="str">
        <f t="shared" si="1143"/>
        <v>NGR bulk stream sediment</v>
      </c>
      <c r="K7059" s="1" t="str">
        <f t="shared" si="1144"/>
        <v>&lt;177 micron (NGR)</v>
      </c>
      <c r="L7059">
        <v>50</v>
      </c>
      <c r="M7059" t="s">
        <v>61</v>
      </c>
      <c r="N7059">
        <v>974</v>
      </c>
      <c r="O7059">
        <v>52</v>
      </c>
      <c r="P7059">
        <v>12</v>
      </c>
      <c r="Q7059">
        <v>6</v>
      </c>
      <c r="R7059">
        <v>13</v>
      </c>
      <c r="S7059">
        <v>4</v>
      </c>
      <c r="T7059">
        <v>-0.2</v>
      </c>
      <c r="U7059">
        <v>200</v>
      </c>
      <c r="V7059">
        <v>1.48</v>
      </c>
      <c r="W7059">
        <v>-0.2</v>
      </c>
      <c r="X7059">
        <v>2</v>
      </c>
      <c r="Y7059">
        <v>-2</v>
      </c>
      <c r="Z7059">
        <v>28</v>
      </c>
      <c r="AA7059">
        <v>0.5</v>
      </c>
      <c r="AB7059">
        <v>-1</v>
      </c>
      <c r="AC7059">
        <v>718</v>
      </c>
      <c r="AD7059">
        <v>20</v>
      </c>
      <c r="AE7059">
        <v>-2</v>
      </c>
      <c r="AF7059">
        <v>3.2</v>
      </c>
      <c r="AG7059">
        <v>2.2000000000000002</v>
      </c>
      <c r="AH7059">
        <v>300</v>
      </c>
    </row>
    <row r="7060" spans="1:34" hidden="1" x14ac:dyDescent="0.25">
      <c r="A7060" t="s">
        <v>26858</v>
      </c>
      <c r="B7060" t="s">
        <v>26859</v>
      </c>
      <c r="C7060" s="1" t="str">
        <f t="shared" si="1145"/>
        <v>21:0628</v>
      </c>
      <c r="D7060" s="1" t="str">
        <f t="shared" si="1142"/>
        <v>21:0196</v>
      </c>
      <c r="E7060" t="s">
        <v>26860</v>
      </c>
      <c r="F7060" t="s">
        <v>26861</v>
      </c>
      <c r="H7060">
        <v>63.478643499999997</v>
      </c>
      <c r="I7060">
        <v>-139.7464497</v>
      </c>
      <c r="J7060" s="1" t="str">
        <f t="shared" si="1143"/>
        <v>NGR bulk stream sediment</v>
      </c>
      <c r="K7060" s="1" t="str">
        <f t="shared" si="1144"/>
        <v>&lt;177 micron (NGR)</v>
      </c>
      <c r="L7060">
        <v>50</v>
      </c>
      <c r="M7060" t="s">
        <v>66</v>
      </c>
      <c r="N7060">
        <v>975</v>
      </c>
      <c r="O7060">
        <v>181</v>
      </c>
      <c r="P7060">
        <v>32</v>
      </c>
      <c r="Q7060">
        <v>6</v>
      </c>
      <c r="R7060">
        <v>14</v>
      </c>
      <c r="S7060">
        <v>5</v>
      </c>
      <c r="T7060">
        <v>-0.2</v>
      </c>
      <c r="U7060">
        <v>540</v>
      </c>
      <c r="V7060">
        <v>0.74</v>
      </c>
      <c r="W7060">
        <v>1</v>
      </c>
      <c r="X7060">
        <v>4</v>
      </c>
      <c r="Y7060">
        <v>-2</v>
      </c>
      <c r="Z7060">
        <v>17</v>
      </c>
      <c r="AA7060">
        <v>-0.2</v>
      </c>
      <c r="AB7060">
        <v>2</v>
      </c>
      <c r="AC7060">
        <v>257</v>
      </c>
      <c r="AD7060">
        <v>120</v>
      </c>
      <c r="AE7060">
        <v>-2</v>
      </c>
      <c r="AF7060">
        <v>73.2</v>
      </c>
      <c r="AG7060">
        <v>1.1000000000000001</v>
      </c>
      <c r="AH7060">
        <v>210</v>
      </c>
    </row>
    <row r="7061" spans="1:34" hidden="1" x14ac:dyDescent="0.25">
      <c r="A7061" t="s">
        <v>26862</v>
      </c>
      <c r="B7061" t="s">
        <v>26863</v>
      </c>
      <c r="C7061" s="1" t="str">
        <f t="shared" si="1145"/>
        <v>21:0628</v>
      </c>
      <c r="D7061" s="1" t="str">
        <f t="shared" si="1142"/>
        <v>21:0196</v>
      </c>
      <c r="E7061" t="s">
        <v>26864</v>
      </c>
      <c r="F7061" t="s">
        <v>26865</v>
      </c>
      <c r="H7061">
        <v>63.450230500000004</v>
      </c>
      <c r="I7061">
        <v>-139.75310669999999</v>
      </c>
      <c r="J7061" s="1" t="str">
        <f t="shared" si="1143"/>
        <v>NGR bulk stream sediment</v>
      </c>
      <c r="K7061" s="1" t="str">
        <f t="shared" si="1144"/>
        <v>&lt;177 micron (NGR)</v>
      </c>
      <c r="L7061">
        <v>50</v>
      </c>
      <c r="M7061" t="s">
        <v>76</v>
      </c>
      <c r="N7061">
        <v>976</v>
      </c>
      <c r="O7061">
        <v>68</v>
      </c>
      <c r="P7061">
        <v>18</v>
      </c>
      <c r="Q7061">
        <v>9</v>
      </c>
      <c r="R7061">
        <v>23</v>
      </c>
      <c r="S7061">
        <v>8</v>
      </c>
      <c r="T7061">
        <v>-0.2</v>
      </c>
      <c r="U7061">
        <v>290</v>
      </c>
      <c r="V7061">
        <v>2.0499999999999998</v>
      </c>
      <c r="W7061">
        <v>-0.2</v>
      </c>
      <c r="X7061">
        <v>4</v>
      </c>
      <c r="Y7061">
        <v>-2</v>
      </c>
      <c r="Z7061">
        <v>33</v>
      </c>
      <c r="AA7061">
        <v>0.3</v>
      </c>
      <c r="AB7061">
        <v>2</v>
      </c>
      <c r="AC7061">
        <v>741</v>
      </c>
      <c r="AD7061">
        <v>30</v>
      </c>
      <c r="AE7061">
        <v>-2</v>
      </c>
      <c r="AF7061">
        <v>7</v>
      </c>
      <c r="AG7061">
        <v>3.1</v>
      </c>
      <c r="AH7061">
        <v>370</v>
      </c>
    </row>
    <row r="7062" spans="1:34" hidden="1" x14ac:dyDescent="0.25">
      <c r="A7062" t="s">
        <v>26866</v>
      </c>
      <c r="B7062" t="s">
        <v>26867</v>
      </c>
      <c r="C7062" s="1" t="str">
        <f t="shared" si="1145"/>
        <v>21:0628</v>
      </c>
      <c r="D7062" s="1" t="str">
        <f t="shared" si="1142"/>
        <v>21:0196</v>
      </c>
      <c r="E7062" t="s">
        <v>26868</v>
      </c>
      <c r="F7062" t="s">
        <v>26869</v>
      </c>
      <c r="H7062">
        <v>63.441235499999998</v>
      </c>
      <c r="I7062">
        <v>-139.74168929999999</v>
      </c>
      <c r="J7062" s="1" t="str">
        <f t="shared" si="1143"/>
        <v>NGR bulk stream sediment</v>
      </c>
      <c r="K7062" s="1" t="str">
        <f t="shared" si="1144"/>
        <v>&lt;177 micron (NGR)</v>
      </c>
      <c r="L7062">
        <v>50</v>
      </c>
      <c r="M7062" t="s">
        <v>81</v>
      </c>
      <c r="N7062">
        <v>977</v>
      </c>
      <c r="O7062">
        <v>61</v>
      </c>
      <c r="P7062">
        <v>15</v>
      </c>
      <c r="Q7062">
        <v>7</v>
      </c>
      <c r="R7062">
        <v>15</v>
      </c>
      <c r="S7062">
        <v>8</v>
      </c>
      <c r="T7062">
        <v>-0.2</v>
      </c>
      <c r="U7062">
        <v>240</v>
      </c>
      <c r="V7062">
        <v>1.92</v>
      </c>
      <c r="W7062">
        <v>-0.2</v>
      </c>
      <c r="X7062">
        <v>6</v>
      </c>
      <c r="Y7062">
        <v>-2</v>
      </c>
      <c r="Z7062">
        <v>35</v>
      </c>
      <c r="AA7062">
        <v>0.5</v>
      </c>
      <c r="AB7062">
        <v>2</v>
      </c>
      <c r="AC7062">
        <v>738</v>
      </c>
      <c r="AD7062">
        <v>25</v>
      </c>
      <c r="AE7062">
        <v>2</v>
      </c>
      <c r="AF7062">
        <v>6.6</v>
      </c>
      <c r="AG7062">
        <v>3.1</v>
      </c>
      <c r="AH7062">
        <v>360</v>
      </c>
    </row>
    <row r="7063" spans="1:34" hidden="1" x14ac:dyDescent="0.25">
      <c r="A7063" t="s">
        <v>26870</v>
      </c>
      <c r="B7063" t="s">
        <v>26871</v>
      </c>
      <c r="C7063" s="1" t="str">
        <f t="shared" si="1145"/>
        <v>21:0628</v>
      </c>
      <c r="D7063" s="1" t="str">
        <f t="shared" si="1142"/>
        <v>21:0196</v>
      </c>
      <c r="E7063" t="s">
        <v>26872</v>
      </c>
      <c r="F7063" t="s">
        <v>26873</v>
      </c>
      <c r="H7063">
        <v>63.4175623</v>
      </c>
      <c r="I7063">
        <v>-139.74124449999999</v>
      </c>
      <c r="J7063" s="1" t="str">
        <f t="shared" si="1143"/>
        <v>NGR bulk stream sediment</v>
      </c>
      <c r="K7063" s="1" t="str">
        <f t="shared" si="1144"/>
        <v>&lt;177 micron (NGR)</v>
      </c>
      <c r="L7063">
        <v>50</v>
      </c>
      <c r="M7063" t="s">
        <v>86</v>
      </c>
      <c r="N7063">
        <v>978</v>
      </c>
      <c r="O7063">
        <v>64</v>
      </c>
      <c r="P7063">
        <v>16</v>
      </c>
      <c r="Q7063">
        <v>9</v>
      </c>
      <c r="R7063">
        <v>14</v>
      </c>
      <c r="S7063">
        <v>10</v>
      </c>
      <c r="T7063">
        <v>-0.2</v>
      </c>
      <c r="U7063">
        <v>250</v>
      </c>
      <c r="V7063">
        <v>2.0499999999999998</v>
      </c>
      <c r="W7063">
        <v>-0.2</v>
      </c>
      <c r="X7063">
        <v>2</v>
      </c>
      <c r="Y7063">
        <v>-2</v>
      </c>
      <c r="Z7063">
        <v>39</v>
      </c>
      <c r="AA7063">
        <v>0.3</v>
      </c>
      <c r="AB7063">
        <v>1</v>
      </c>
      <c r="AC7063">
        <v>690</v>
      </c>
      <c r="AD7063">
        <v>25</v>
      </c>
      <c r="AE7063">
        <v>-2</v>
      </c>
      <c r="AF7063">
        <v>4</v>
      </c>
      <c r="AG7063">
        <v>2.2999999999999998</v>
      </c>
      <c r="AH7063">
        <v>350</v>
      </c>
    </row>
    <row r="7064" spans="1:34" hidden="1" x14ac:dyDescent="0.25">
      <c r="A7064" t="s">
        <v>26874</v>
      </c>
      <c r="B7064" t="s">
        <v>26875</v>
      </c>
      <c r="C7064" s="1" t="str">
        <f t="shared" si="1145"/>
        <v>21:0628</v>
      </c>
      <c r="D7064" s="1" t="str">
        <f t="shared" si="1142"/>
        <v>21:0196</v>
      </c>
      <c r="E7064" t="s">
        <v>26876</v>
      </c>
      <c r="F7064" t="s">
        <v>26877</v>
      </c>
      <c r="H7064">
        <v>63.413012299999998</v>
      </c>
      <c r="I7064">
        <v>-139.73319219999999</v>
      </c>
      <c r="J7064" s="1" t="str">
        <f t="shared" si="1143"/>
        <v>NGR bulk stream sediment</v>
      </c>
      <c r="K7064" s="1" t="str">
        <f t="shared" si="1144"/>
        <v>&lt;177 micron (NGR)</v>
      </c>
      <c r="L7064">
        <v>50</v>
      </c>
      <c r="M7064" t="s">
        <v>91</v>
      </c>
      <c r="N7064">
        <v>979</v>
      </c>
      <c r="O7064">
        <v>64</v>
      </c>
      <c r="P7064">
        <v>22</v>
      </c>
      <c r="Q7064">
        <v>14</v>
      </c>
      <c r="R7064">
        <v>9</v>
      </c>
      <c r="S7064">
        <v>8</v>
      </c>
      <c r="T7064">
        <v>-0.2</v>
      </c>
      <c r="U7064">
        <v>260</v>
      </c>
      <c r="V7064">
        <v>2.4</v>
      </c>
      <c r="W7064">
        <v>-0.2</v>
      </c>
      <c r="X7064">
        <v>2</v>
      </c>
      <c r="Y7064">
        <v>-2</v>
      </c>
      <c r="Z7064">
        <v>53</v>
      </c>
      <c r="AA7064">
        <v>0.3</v>
      </c>
      <c r="AB7064">
        <v>1</v>
      </c>
      <c r="AC7064">
        <v>738</v>
      </c>
      <c r="AD7064">
        <v>30</v>
      </c>
      <c r="AE7064">
        <v>-2</v>
      </c>
      <c r="AF7064">
        <v>4</v>
      </c>
      <c r="AG7064">
        <v>1.9</v>
      </c>
      <c r="AH7064">
        <v>340</v>
      </c>
    </row>
    <row r="7065" spans="1:34" hidden="1" x14ac:dyDescent="0.25">
      <c r="A7065" t="s">
        <v>26878</v>
      </c>
      <c r="B7065" t="s">
        <v>26879</v>
      </c>
      <c r="C7065" s="1" t="str">
        <f t="shared" si="1145"/>
        <v>21:0628</v>
      </c>
      <c r="D7065" s="1" t="str">
        <f t="shared" si="1142"/>
        <v>21:0196</v>
      </c>
      <c r="E7065" t="s">
        <v>26880</v>
      </c>
      <c r="F7065" t="s">
        <v>26881</v>
      </c>
      <c r="H7065">
        <v>63.416165100000001</v>
      </c>
      <c r="I7065">
        <v>-139.76632409999999</v>
      </c>
      <c r="J7065" s="1" t="str">
        <f t="shared" si="1143"/>
        <v>NGR bulk stream sediment</v>
      </c>
      <c r="K7065" s="1" t="str">
        <f t="shared" si="1144"/>
        <v>&lt;177 micron (NGR)</v>
      </c>
      <c r="L7065">
        <v>50</v>
      </c>
      <c r="M7065" t="s">
        <v>96</v>
      </c>
      <c r="N7065">
        <v>980</v>
      </c>
      <c r="O7065">
        <v>63</v>
      </c>
      <c r="P7065">
        <v>13</v>
      </c>
      <c r="Q7065">
        <v>8</v>
      </c>
      <c r="R7065">
        <v>13</v>
      </c>
      <c r="S7065">
        <v>6</v>
      </c>
      <c r="T7065">
        <v>-0.2</v>
      </c>
      <c r="U7065">
        <v>230</v>
      </c>
      <c r="V7065">
        <v>1.72</v>
      </c>
      <c r="W7065">
        <v>-0.2</v>
      </c>
      <c r="X7065">
        <v>2</v>
      </c>
      <c r="Y7065">
        <v>-2</v>
      </c>
      <c r="Z7065">
        <v>34</v>
      </c>
      <c r="AA7065">
        <v>0.2</v>
      </c>
      <c r="AB7065">
        <v>2</v>
      </c>
      <c r="AC7065">
        <v>684</v>
      </c>
      <c r="AD7065">
        <v>25</v>
      </c>
      <c r="AE7065">
        <v>-2</v>
      </c>
      <c r="AF7065">
        <v>4.2</v>
      </c>
      <c r="AG7065">
        <v>3.7</v>
      </c>
      <c r="AH7065">
        <v>320</v>
      </c>
    </row>
    <row r="7066" spans="1:34" hidden="1" x14ac:dyDescent="0.25">
      <c r="A7066" t="s">
        <v>26882</v>
      </c>
      <c r="B7066" t="s">
        <v>26883</v>
      </c>
      <c r="C7066" s="1" t="str">
        <f t="shared" si="1145"/>
        <v>21:0628</v>
      </c>
      <c r="D7066" s="1" t="str">
        <f t="shared" si="1142"/>
        <v>21:0196</v>
      </c>
      <c r="E7066" t="s">
        <v>26884</v>
      </c>
      <c r="F7066" t="s">
        <v>26885</v>
      </c>
      <c r="H7066">
        <v>63.377996799999998</v>
      </c>
      <c r="I7066">
        <v>-139.68152309999999</v>
      </c>
      <c r="J7066" s="1" t="str">
        <f t="shared" si="1143"/>
        <v>NGR bulk stream sediment</v>
      </c>
      <c r="K7066" s="1" t="str">
        <f t="shared" si="1144"/>
        <v>&lt;177 micron (NGR)</v>
      </c>
      <c r="L7066">
        <v>50</v>
      </c>
      <c r="M7066" t="s">
        <v>101</v>
      </c>
      <c r="N7066">
        <v>981</v>
      </c>
      <c r="O7066">
        <v>77</v>
      </c>
      <c r="P7066">
        <v>15</v>
      </c>
      <c r="Q7066">
        <v>12</v>
      </c>
      <c r="R7066">
        <v>11</v>
      </c>
      <c r="S7066">
        <v>9</v>
      </c>
      <c r="T7066">
        <v>-0.2</v>
      </c>
      <c r="U7066">
        <v>510</v>
      </c>
      <c r="V7066">
        <v>2.6</v>
      </c>
      <c r="W7066">
        <v>-0.2</v>
      </c>
      <c r="X7066">
        <v>3</v>
      </c>
      <c r="Y7066">
        <v>-2</v>
      </c>
      <c r="Z7066">
        <v>49</v>
      </c>
      <c r="AA7066">
        <v>0.3</v>
      </c>
      <c r="AB7066">
        <v>2</v>
      </c>
      <c r="AC7066">
        <v>710</v>
      </c>
      <c r="AD7066">
        <v>25</v>
      </c>
      <c r="AE7066">
        <v>-2</v>
      </c>
      <c r="AF7066">
        <v>4.8</v>
      </c>
      <c r="AG7066">
        <v>2.8</v>
      </c>
      <c r="AH7066">
        <v>450</v>
      </c>
    </row>
    <row r="7067" spans="1:34" hidden="1" x14ac:dyDescent="0.25">
      <c r="A7067" t="s">
        <v>26886</v>
      </c>
      <c r="B7067" t="s">
        <v>26887</v>
      </c>
      <c r="C7067" s="1" t="str">
        <f t="shared" si="1145"/>
        <v>21:0628</v>
      </c>
      <c r="D7067" s="1" t="str">
        <f t="shared" si="1142"/>
        <v>21:0196</v>
      </c>
      <c r="E7067" t="s">
        <v>26888</v>
      </c>
      <c r="F7067" t="s">
        <v>26889</v>
      </c>
      <c r="H7067">
        <v>63.341819800000003</v>
      </c>
      <c r="I7067">
        <v>-139.62312059999999</v>
      </c>
      <c r="J7067" s="1" t="str">
        <f t="shared" si="1143"/>
        <v>NGR bulk stream sediment</v>
      </c>
      <c r="K7067" s="1" t="str">
        <f t="shared" si="1144"/>
        <v>&lt;177 micron (NGR)</v>
      </c>
      <c r="L7067">
        <v>50</v>
      </c>
      <c r="M7067" t="s">
        <v>106</v>
      </c>
      <c r="N7067">
        <v>982</v>
      </c>
      <c r="O7067">
        <v>93</v>
      </c>
      <c r="P7067">
        <v>21</v>
      </c>
      <c r="Q7067">
        <v>11</v>
      </c>
      <c r="R7067">
        <v>24</v>
      </c>
      <c r="S7067">
        <v>11</v>
      </c>
      <c r="T7067">
        <v>-0.2</v>
      </c>
      <c r="U7067">
        <v>360</v>
      </c>
      <c r="V7067">
        <v>2.7</v>
      </c>
      <c r="W7067">
        <v>-0.2</v>
      </c>
      <c r="X7067">
        <v>10</v>
      </c>
      <c r="Y7067">
        <v>-2</v>
      </c>
      <c r="Z7067">
        <v>46</v>
      </c>
      <c r="AA7067">
        <v>1.5</v>
      </c>
      <c r="AB7067">
        <v>2</v>
      </c>
      <c r="AC7067">
        <v>806</v>
      </c>
      <c r="AD7067">
        <v>40</v>
      </c>
      <c r="AE7067">
        <v>2</v>
      </c>
      <c r="AF7067">
        <v>6.8</v>
      </c>
      <c r="AG7067">
        <v>2.7</v>
      </c>
      <c r="AH7067">
        <v>410</v>
      </c>
    </row>
    <row r="7068" spans="1:34" hidden="1" x14ac:dyDescent="0.25">
      <c r="A7068" t="s">
        <v>26890</v>
      </c>
      <c r="B7068" t="s">
        <v>26891</v>
      </c>
      <c r="C7068" s="1" t="str">
        <f t="shared" si="1145"/>
        <v>21:0628</v>
      </c>
      <c r="D7068" s="1" t="str">
        <f t="shared" si="1142"/>
        <v>21:0196</v>
      </c>
      <c r="E7068" t="s">
        <v>26892</v>
      </c>
      <c r="F7068" t="s">
        <v>26893</v>
      </c>
      <c r="H7068">
        <v>63.346721700000003</v>
      </c>
      <c r="I7068">
        <v>-139.6344364</v>
      </c>
      <c r="J7068" s="1" t="str">
        <f t="shared" si="1143"/>
        <v>NGR bulk stream sediment</v>
      </c>
      <c r="K7068" s="1" t="str">
        <f t="shared" si="1144"/>
        <v>&lt;177 micron (NGR)</v>
      </c>
      <c r="L7068">
        <v>50</v>
      </c>
      <c r="M7068" t="s">
        <v>111</v>
      </c>
      <c r="N7068">
        <v>983</v>
      </c>
      <c r="O7068">
        <v>61</v>
      </c>
      <c r="P7068">
        <v>16</v>
      </c>
      <c r="Q7068">
        <v>10</v>
      </c>
      <c r="R7068">
        <v>16</v>
      </c>
      <c r="S7068">
        <v>7</v>
      </c>
      <c r="T7068">
        <v>-0.2</v>
      </c>
      <c r="U7068">
        <v>270</v>
      </c>
      <c r="V7068">
        <v>2.1</v>
      </c>
      <c r="W7068">
        <v>-0.2</v>
      </c>
      <c r="X7068">
        <v>2</v>
      </c>
      <c r="Y7068">
        <v>-2</v>
      </c>
      <c r="Z7068">
        <v>41</v>
      </c>
      <c r="AA7068">
        <v>0.4</v>
      </c>
      <c r="AB7068">
        <v>1</v>
      </c>
      <c r="AC7068">
        <v>735</v>
      </c>
      <c r="AD7068">
        <v>20</v>
      </c>
      <c r="AE7068">
        <v>-2</v>
      </c>
      <c r="AF7068">
        <v>6.4</v>
      </c>
      <c r="AG7068">
        <v>2.2000000000000002</v>
      </c>
      <c r="AH7068">
        <v>400</v>
      </c>
    </row>
    <row r="7069" spans="1:34" hidden="1" x14ac:dyDescent="0.25">
      <c r="A7069" t="s">
        <v>26894</v>
      </c>
      <c r="B7069" t="s">
        <v>26895</v>
      </c>
      <c r="C7069" s="1" t="str">
        <f t="shared" si="1145"/>
        <v>21:0628</v>
      </c>
      <c r="D7069" s="1" t="str">
        <f t="shared" si="1142"/>
        <v>21:0196</v>
      </c>
      <c r="E7069" t="s">
        <v>26896</v>
      </c>
      <c r="F7069" t="s">
        <v>26897</v>
      </c>
      <c r="H7069">
        <v>63.325903500000003</v>
      </c>
      <c r="I7069">
        <v>-139.6351233</v>
      </c>
      <c r="J7069" s="1" t="str">
        <f t="shared" si="1143"/>
        <v>NGR bulk stream sediment</v>
      </c>
      <c r="K7069" s="1" t="str">
        <f t="shared" si="1144"/>
        <v>&lt;177 micron (NGR)</v>
      </c>
      <c r="L7069">
        <v>50</v>
      </c>
      <c r="M7069" t="s">
        <v>116</v>
      </c>
      <c r="N7069">
        <v>984</v>
      </c>
      <c r="O7069">
        <v>61</v>
      </c>
      <c r="P7069">
        <v>19</v>
      </c>
      <c r="Q7069">
        <v>10</v>
      </c>
      <c r="R7069">
        <v>20</v>
      </c>
      <c r="S7069">
        <v>8</v>
      </c>
      <c r="T7069">
        <v>-0.2</v>
      </c>
      <c r="U7069">
        <v>270</v>
      </c>
      <c r="V7069">
        <v>2.15</v>
      </c>
      <c r="W7069">
        <v>-0.2</v>
      </c>
      <c r="X7069">
        <v>7</v>
      </c>
      <c r="Y7069">
        <v>-2</v>
      </c>
      <c r="Z7069">
        <v>37</v>
      </c>
      <c r="AA7069">
        <v>0.8</v>
      </c>
      <c r="AB7069">
        <v>1</v>
      </c>
      <c r="AC7069">
        <v>798</v>
      </c>
      <c r="AD7069">
        <v>25</v>
      </c>
      <c r="AE7069">
        <v>2</v>
      </c>
      <c r="AF7069">
        <v>4.2</v>
      </c>
      <c r="AG7069">
        <v>3.1</v>
      </c>
      <c r="AH7069">
        <v>410</v>
      </c>
    </row>
    <row r="7070" spans="1:34" hidden="1" x14ac:dyDescent="0.25">
      <c r="A7070" t="s">
        <v>26898</v>
      </c>
      <c r="B7070" t="s">
        <v>26899</v>
      </c>
      <c r="C7070" s="1" t="str">
        <f t="shared" si="1145"/>
        <v>21:0628</v>
      </c>
      <c r="D7070" s="1" t="str">
        <f t="shared" si="1142"/>
        <v>21:0196</v>
      </c>
      <c r="E7070" t="s">
        <v>26900</v>
      </c>
      <c r="F7070" t="s">
        <v>26901</v>
      </c>
      <c r="H7070">
        <v>63.297695699999998</v>
      </c>
      <c r="I7070">
        <v>-139.72190000000001</v>
      </c>
      <c r="J7070" s="1" t="str">
        <f t="shared" si="1143"/>
        <v>NGR bulk stream sediment</v>
      </c>
      <c r="K7070" s="1" t="str">
        <f t="shared" si="1144"/>
        <v>&lt;177 micron (NGR)</v>
      </c>
      <c r="L7070">
        <v>50</v>
      </c>
      <c r="M7070" t="s">
        <v>121</v>
      </c>
      <c r="N7070">
        <v>985</v>
      </c>
      <c r="O7070">
        <v>71</v>
      </c>
      <c r="P7070">
        <v>18</v>
      </c>
      <c r="Q7070">
        <v>8</v>
      </c>
      <c r="R7070">
        <v>18</v>
      </c>
      <c r="S7070">
        <v>10</v>
      </c>
      <c r="T7070">
        <v>-0.2</v>
      </c>
      <c r="U7070">
        <v>380</v>
      </c>
      <c r="V7070">
        <v>2.6</v>
      </c>
      <c r="W7070">
        <v>-0.2</v>
      </c>
      <c r="X7070">
        <v>5</v>
      </c>
      <c r="Y7070">
        <v>-2</v>
      </c>
      <c r="Z7070">
        <v>33</v>
      </c>
      <c r="AA7070">
        <v>0.4</v>
      </c>
      <c r="AB7070">
        <v>2</v>
      </c>
      <c r="AC7070">
        <v>598</v>
      </c>
      <c r="AD7070">
        <v>20</v>
      </c>
      <c r="AE7070">
        <v>2</v>
      </c>
      <c r="AF7070">
        <v>4.4000000000000004</v>
      </c>
      <c r="AG7070">
        <v>2.7</v>
      </c>
      <c r="AH7070">
        <v>420</v>
      </c>
    </row>
    <row r="7071" spans="1:34" hidden="1" x14ac:dyDescent="0.25">
      <c r="A7071" t="s">
        <v>26902</v>
      </c>
      <c r="B7071" t="s">
        <v>26903</v>
      </c>
      <c r="C7071" s="1" t="str">
        <f t="shared" si="1145"/>
        <v>21:0628</v>
      </c>
      <c r="D7071" s="1" t="str">
        <f t="shared" si="1142"/>
        <v>21:0196</v>
      </c>
      <c r="E7071" t="s">
        <v>26904</v>
      </c>
      <c r="F7071" t="s">
        <v>26905</v>
      </c>
      <c r="H7071">
        <v>63.258153900000003</v>
      </c>
      <c r="I7071">
        <v>-139.61316249999999</v>
      </c>
      <c r="J7071" s="1" t="str">
        <f t="shared" si="1143"/>
        <v>NGR bulk stream sediment</v>
      </c>
      <c r="K7071" s="1" t="str">
        <f t="shared" si="1144"/>
        <v>&lt;177 micron (NGR)</v>
      </c>
      <c r="L7071">
        <v>50</v>
      </c>
      <c r="M7071" t="s">
        <v>126</v>
      </c>
      <c r="N7071">
        <v>986</v>
      </c>
      <c r="O7071">
        <v>56</v>
      </c>
      <c r="P7071">
        <v>23</v>
      </c>
      <c r="Q7071">
        <v>11</v>
      </c>
      <c r="R7071">
        <v>21</v>
      </c>
      <c r="S7071">
        <v>9</v>
      </c>
      <c r="T7071">
        <v>-0.2</v>
      </c>
      <c r="U7071">
        <v>300</v>
      </c>
      <c r="V7071">
        <v>2</v>
      </c>
      <c r="W7071">
        <v>-0.2</v>
      </c>
      <c r="X7071">
        <v>3</v>
      </c>
      <c r="Y7071">
        <v>-2</v>
      </c>
      <c r="Z7071">
        <v>36</v>
      </c>
      <c r="AA7071">
        <v>0.3</v>
      </c>
      <c r="AB7071">
        <v>-1</v>
      </c>
      <c r="AC7071">
        <v>880</v>
      </c>
      <c r="AD7071">
        <v>20</v>
      </c>
      <c r="AE7071">
        <v>2</v>
      </c>
      <c r="AF7071">
        <v>3.6</v>
      </c>
      <c r="AG7071">
        <v>2.8</v>
      </c>
      <c r="AH7071">
        <v>400</v>
      </c>
    </row>
    <row r="7072" spans="1:34" hidden="1" x14ac:dyDescent="0.25">
      <c r="A7072" t="s">
        <v>26906</v>
      </c>
      <c r="B7072" t="s">
        <v>26907</v>
      </c>
      <c r="C7072" s="1" t="str">
        <f t="shared" si="1145"/>
        <v>21:0628</v>
      </c>
      <c r="D7072" s="1" t="str">
        <f>HYPERLINK("http://geochem.nrcan.gc.ca/cdogs/content/svy/svy_e.htm", "")</f>
        <v/>
      </c>
      <c r="G7072" s="1" t="str">
        <f>HYPERLINK("http://geochem.nrcan.gc.ca/cdogs/content/cr_/cr_00077_e.htm", "77")</f>
        <v>77</v>
      </c>
      <c r="J7072" t="s">
        <v>69</v>
      </c>
      <c r="K7072" t="s">
        <v>70</v>
      </c>
      <c r="L7072">
        <v>50</v>
      </c>
      <c r="M7072" t="s">
        <v>71</v>
      </c>
      <c r="N7072">
        <v>987</v>
      </c>
      <c r="O7072">
        <v>124</v>
      </c>
      <c r="P7072">
        <v>57</v>
      </c>
      <c r="Q7072">
        <v>33</v>
      </c>
      <c r="R7072">
        <v>268</v>
      </c>
      <c r="S7072">
        <v>26</v>
      </c>
      <c r="T7072">
        <v>-0.2</v>
      </c>
      <c r="U7072">
        <v>560</v>
      </c>
      <c r="V7072">
        <v>3.2</v>
      </c>
      <c r="W7072">
        <v>1</v>
      </c>
      <c r="X7072">
        <v>12</v>
      </c>
      <c r="Y7072">
        <v>3</v>
      </c>
      <c r="Z7072">
        <v>62</v>
      </c>
      <c r="AA7072">
        <v>0.3</v>
      </c>
      <c r="AB7072">
        <v>5</v>
      </c>
      <c r="AC7072">
        <v>706</v>
      </c>
      <c r="AD7072">
        <v>25</v>
      </c>
      <c r="AE7072">
        <v>14</v>
      </c>
      <c r="AF7072">
        <v>2.6</v>
      </c>
      <c r="AG7072">
        <v>18.899999999999999</v>
      </c>
      <c r="AH7072">
        <v>560</v>
      </c>
    </row>
    <row r="7073" spans="1:34" hidden="1" x14ac:dyDescent="0.25">
      <c r="A7073" t="s">
        <v>26908</v>
      </c>
      <c r="B7073" t="s">
        <v>26909</v>
      </c>
      <c r="C7073" s="1" t="str">
        <f t="shared" si="1145"/>
        <v>21:0628</v>
      </c>
      <c r="D7073" s="1" t="str">
        <f t="shared" ref="D7073:D7080" si="1146">HYPERLINK("http://geochem.nrcan.gc.ca/cdogs/content/svy/svy210196_e.htm", "21:0196")</f>
        <v>21:0196</v>
      </c>
      <c r="E7073" t="s">
        <v>26910</v>
      </c>
      <c r="F7073" t="s">
        <v>26911</v>
      </c>
      <c r="H7073">
        <v>63.245899899999998</v>
      </c>
      <c r="I7073">
        <v>-139.59108850000001</v>
      </c>
      <c r="J7073" s="1" t="str">
        <f t="shared" ref="J7073:J7080" si="1147">HYPERLINK("http://geochem.nrcan.gc.ca/cdogs/content/kwd/kwd020030_e.htm", "NGR bulk stream sediment")</f>
        <v>NGR bulk stream sediment</v>
      </c>
      <c r="K7073" s="1" t="str">
        <f t="shared" ref="K7073:K7080" si="1148">HYPERLINK("http://geochem.nrcan.gc.ca/cdogs/content/kwd/kwd080006_e.htm", "&lt;177 micron (NGR)")</f>
        <v>&lt;177 micron (NGR)</v>
      </c>
      <c r="L7073">
        <v>50</v>
      </c>
      <c r="M7073" t="s">
        <v>131</v>
      </c>
      <c r="N7073">
        <v>988</v>
      </c>
      <c r="O7073">
        <v>59</v>
      </c>
      <c r="P7073">
        <v>20</v>
      </c>
      <c r="Q7073">
        <v>7</v>
      </c>
      <c r="R7073">
        <v>21</v>
      </c>
      <c r="S7073">
        <v>7</v>
      </c>
      <c r="T7073">
        <v>-0.2</v>
      </c>
      <c r="U7073">
        <v>270</v>
      </c>
      <c r="V7073">
        <v>1.92</v>
      </c>
      <c r="W7073">
        <v>-0.2</v>
      </c>
      <c r="X7073">
        <v>3</v>
      </c>
      <c r="Y7073">
        <v>-2</v>
      </c>
      <c r="Z7073">
        <v>37</v>
      </c>
      <c r="AA7073">
        <v>0.3</v>
      </c>
      <c r="AB7073">
        <v>-1</v>
      </c>
      <c r="AC7073">
        <v>778</v>
      </c>
      <c r="AD7073">
        <v>35</v>
      </c>
      <c r="AE7073">
        <v>2</v>
      </c>
      <c r="AF7073">
        <v>4.2</v>
      </c>
      <c r="AG7073">
        <v>3.4</v>
      </c>
      <c r="AH7073">
        <v>470</v>
      </c>
    </row>
    <row r="7074" spans="1:34" hidden="1" x14ac:dyDescent="0.25">
      <c r="A7074" t="s">
        <v>26912</v>
      </c>
      <c r="B7074" t="s">
        <v>26913</v>
      </c>
      <c r="C7074" s="1" t="str">
        <f t="shared" si="1145"/>
        <v>21:0628</v>
      </c>
      <c r="D7074" s="1" t="str">
        <f t="shared" si="1146"/>
        <v>21:0196</v>
      </c>
      <c r="E7074" t="s">
        <v>26914</v>
      </c>
      <c r="F7074" t="s">
        <v>26915</v>
      </c>
      <c r="H7074">
        <v>63.044312099999999</v>
      </c>
      <c r="I7074">
        <v>-139.8610195</v>
      </c>
      <c r="J7074" s="1" t="str">
        <f t="shared" si="1147"/>
        <v>NGR bulk stream sediment</v>
      </c>
      <c r="K7074" s="1" t="str">
        <f t="shared" si="1148"/>
        <v>&lt;177 micron (NGR)</v>
      </c>
      <c r="L7074">
        <v>51</v>
      </c>
      <c r="M7074" t="s">
        <v>38</v>
      </c>
      <c r="N7074">
        <v>989</v>
      </c>
      <c r="O7074">
        <v>57</v>
      </c>
      <c r="P7074">
        <v>11</v>
      </c>
      <c r="Q7074">
        <v>9</v>
      </c>
      <c r="R7074">
        <v>18</v>
      </c>
      <c r="S7074">
        <v>11</v>
      </c>
      <c r="T7074">
        <v>-0.2</v>
      </c>
      <c r="U7074">
        <v>290</v>
      </c>
      <c r="V7074">
        <v>2</v>
      </c>
      <c r="W7074">
        <v>-0.2</v>
      </c>
      <c r="X7074">
        <v>2</v>
      </c>
      <c r="Y7074">
        <v>-2</v>
      </c>
      <c r="Z7074">
        <v>31</v>
      </c>
      <c r="AA7074">
        <v>0.7</v>
      </c>
      <c r="AB7074">
        <v>-1</v>
      </c>
      <c r="AC7074">
        <v>755</v>
      </c>
      <c r="AD7074">
        <v>20</v>
      </c>
      <c r="AE7074">
        <v>2</v>
      </c>
      <c r="AF7074">
        <v>5.6</v>
      </c>
      <c r="AG7074">
        <v>3.4</v>
      </c>
      <c r="AH7074">
        <v>480</v>
      </c>
    </row>
    <row r="7075" spans="1:34" hidden="1" x14ac:dyDescent="0.25">
      <c r="A7075" t="s">
        <v>26916</v>
      </c>
      <c r="B7075" t="s">
        <v>26917</v>
      </c>
      <c r="C7075" s="1" t="str">
        <f t="shared" si="1145"/>
        <v>21:0628</v>
      </c>
      <c r="D7075" s="1" t="str">
        <f t="shared" si="1146"/>
        <v>21:0196</v>
      </c>
      <c r="E7075" t="s">
        <v>26918</v>
      </c>
      <c r="F7075" t="s">
        <v>26919</v>
      </c>
      <c r="H7075">
        <v>63.237678899999999</v>
      </c>
      <c r="I7075">
        <v>-139.59397759999999</v>
      </c>
      <c r="J7075" s="1" t="str">
        <f t="shared" si="1147"/>
        <v>NGR bulk stream sediment</v>
      </c>
      <c r="K7075" s="1" t="str">
        <f t="shared" si="1148"/>
        <v>&lt;177 micron (NGR)</v>
      </c>
      <c r="L7075">
        <v>51</v>
      </c>
      <c r="M7075" t="s">
        <v>43</v>
      </c>
      <c r="N7075">
        <v>990</v>
      </c>
      <c r="O7075">
        <v>69</v>
      </c>
      <c r="P7075">
        <v>21</v>
      </c>
      <c r="Q7075">
        <v>10</v>
      </c>
      <c r="R7075">
        <v>28</v>
      </c>
      <c r="S7075">
        <v>10</v>
      </c>
      <c r="T7075">
        <v>-0.2</v>
      </c>
      <c r="U7075">
        <v>340</v>
      </c>
      <c r="V7075">
        <v>2.25</v>
      </c>
      <c r="W7075">
        <v>-0.2</v>
      </c>
      <c r="X7075">
        <v>3</v>
      </c>
      <c r="Y7075">
        <v>-2</v>
      </c>
      <c r="Z7075">
        <v>39</v>
      </c>
      <c r="AA7075">
        <v>0.4</v>
      </c>
      <c r="AB7075">
        <v>1</v>
      </c>
      <c r="AC7075">
        <v>870</v>
      </c>
      <c r="AD7075">
        <v>25</v>
      </c>
      <c r="AE7075">
        <v>-2</v>
      </c>
      <c r="AF7075">
        <v>5.2</v>
      </c>
      <c r="AG7075">
        <v>4.5</v>
      </c>
      <c r="AH7075">
        <v>380</v>
      </c>
    </row>
    <row r="7076" spans="1:34" hidden="1" x14ac:dyDescent="0.25">
      <c r="A7076" t="s">
        <v>26920</v>
      </c>
      <c r="B7076" t="s">
        <v>26921</v>
      </c>
      <c r="C7076" s="1" t="str">
        <f t="shared" si="1145"/>
        <v>21:0628</v>
      </c>
      <c r="D7076" s="1" t="str">
        <f t="shared" si="1146"/>
        <v>21:0196</v>
      </c>
      <c r="E7076" t="s">
        <v>26922</v>
      </c>
      <c r="F7076" t="s">
        <v>26923</v>
      </c>
      <c r="H7076">
        <v>63.213623900000002</v>
      </c>
      <c r="I7076">
        <v>-139.5337006</v>
      </c>
      <c r="J7076" s="1" t="str">
        <f t="shared" si="1147"/>
        <v>NGR bulk stream sediment</v>
      </c>
      <c r="K7076" s="1" t="str">
        <f t="shared" si="1148"/>
        <v>&lt;177 micron (NGR)</v>
      </c>
      <c r="L7076">
        <v>51</v>
      </c>
      <c r="M7076" t="s">
        <v>56</v>
      </c>
      <c r="N7076">
        <v>991</v>
      </c>
      <c r="O7076">
        <v>44</v>
      </c>
      <c r="P7076">
        <v>21</v>
      </c>
      <c r="Q7076">
        <v>6</v>
      </c>
      <c r="R7076">
        <v>32</v>
      </c>
      <c r="S7076">
        <v>10</v>
      </c>
      <c r="T7076">
        <v>-0.2</v>
      </c>
      <c r="U7076">
        <v>200</v>
      </c>
      <c r="V7076">
        <v>1.64</v>
      </c>
      <c r="W7076">
        <v>-0.2</v>
      </c>
      <c r="X7076">
        <v>2</v>
      </c>
      <c r="Y7076">
        <v>-2</v>
      </c>
      <c r="Z7076">
        <v>35</v>
      </c>
      <c r="AA7076">
        <v>0.3</v>
      </c>
      <c r="AB7076">
        <v>-1</v>
      </c>
      <c r="AC7076">
        <v>821</v>
      </c>
      <c r="AD7076">
        <v>20</v>
      </c>
      <c r="AE7076">
        <v>-2</v>
      </c>
      <c r="AF7076">
        <v>3.8</v>
      </c>
      <c r="AG7076">
        <v>2.1</v>
      </c>
      <c r="AH7076">
        <v>420</v>
      </c>
    </row>
    <row r="7077" spans="1:34" hidden="1" x14ac:dyDescent="0.25">
      <c r="A7077" t="s">
        <v>26924</v>
      </c>
      <c r="B7077" t="s">
        <v>26925</v>
      </c>
      <c r="C7077" s="1" t="str">
        <f t="shared" si="1145"/>
        <v>21:0628</v>
      </c>
      <c r="D7077" s="1" t="str">
        <f t="shared" si="1146"/>
        <v>21:0196</v>
      </c>
      <c r="E7077" t="s">
        <v>26926</v>
      </c>
      <c r="F7077" t="s">
        <v>26927</v>
      </c>
      <c r="H7077">
        <v>63.076606300000002</v>
      </c>
      <c r="I7077">
        <v>-139.32208</v>
      </c>
      <c r="J7077" s="1" t="str">
        <f t="shared" si="1147"/>
        <v>NGR bulk stream sediment</v>
      </c>
      <c r="K7077" s="1" t="str">
        <f t="shared" si="1148"/>
        <v>&lt;177 micron (NGR)</v>
      </c>
      <c r="L7077">
        <v>51</v>
      </c>
      <c r="M7077" t="s">
        <v>61</v>
      </c>
      <c r="N7077">
        <v>992</v>
      </c>
      <c r="O7077">
        <v>64</v>
      </c>
      <c r="P7077">
        <v>22</v>
      </c>
      <c r="Q7077">
        <v>11</v>
      </c>
      <c r="R7077">
        <v>27</v>
      </c>
      <c r="S7077">
        <v>12</v>
      </c>
      <c r="T7077">
        <v>-0.2</v>
      </c>
      <c r="U7077">
        <v>290</v>
      </c>
      <c r="V7077">
        <v>2.4</v>
      </c>
      <c r="W7077">
        <v>-0.2</v>
      </c>
      <c r="X7077">
        <v>2</v>
      </c>
      <c r="Y7077">
        <v>-2</v>
      </c>
      <c r="Z7077">
        <v>45</v>
      </c>
      <c r="AA7077">
        <v>0.2</v>
      </c>
      <c r="AB7077">
        <v>1</v>
      </c>
      <c r="AC7077">
        <v>989</v>
      </c>
      <c r="AD7077">
        <v>25</v>
      </c>
      <c r="AE7077">
        <v>-2</v>
      </c>
      <c r="AF7077">
        <v>5.8</v>
      </c>
      <c r="AG7077">
        <v>2.7</v>
      </c>
      <c r="AH7077">
        <v>400</v>
      </c>
    </row>
    <row r="7078" spans="1:34" hidden="1" x14ac:dyDescent="0.25">
      <c r="A7078" t="s">
        <v>26928</v>
      </c>
      <c r="B7078" t="s">
        <v>26929</v>
      </c>
      <c r="C7078" s="1" t="str">
        <f t="shared" si="1145"/>
        <v>21:0628</v>
      </c>
      <c r="D7078" s="1" t="str">
        <f t="shared" si="1146"/>
        <v>21:0196</v>
      </c>
      <c r="E7078" t="s">
        <v>26930</v>
      </c>
      <c r="F7078" t="s">
        <v>26931</v>
      </c>
      <c r="H7078">
        <v>63.034060500000002</v>
      </c>
      <c r="I7078">
        <v>-139.56986810000001</v>
      </c>
      <c r="J7078" s="1" t="str">
        <f t="shared" si="1147"/>
        <v>NGR bulk stream sediment</v>
      </c>
      <c r="K7078" s="1" t="str">
        <f t="shared" si="1148"/>
        <v>&lt;177 micron (NGR)</v>
      </c>
      <c r="L7078">
        <v>51</v>
      </c>
      <c r="M7078" t="s">
        <v>66</v>
      </c>
      <c r="N7078">
        <v>993</v>
      </c>
      <c r="O7078">
        <v>68</v>
      </c>
      <c r="P7078">
        <v>21</v>
      </c>
      <c r="Q7078">
        <v>6</v>
      </c>
      <c r="R7078">
        <v>19</v>
      </c>
      <c r="S7078">
        <v>9</v>
      </c>
      <c r="T7078">
        <v>-0.2</v>
      </c>
      <c r="U7078">
        <v>320</v>
      </c>
      <c r="V7078">
        <v>2.2000000000000002</v>
      </c>
      <c r="W7078">
        <v>-0.2</v>
      </c>
      <c r="X7078">
        <v>3</v>
      </c>
      <c r="Y7078">
        <v>-2</v>
      </c>
      <c r="Z7078">
        <v>40</v>
      </c>
      <c r="AA7078">
        <v>0.2</v>
      </c>
      <c r="AB7078">
        <v>-1</v>
      </c>
      <c r="AC7078">
        <v>1090</v>
      </c>
      <c r="AD7078">
        <v>30</v>
      </c>
      <c r="AE7078">
        <v>2</v>
      </c>
      <c r="AF7078">
        <v>3.4</v>
      </c>
      <c r="AG7078">
        <v>2.4</v>
      </c>
      <c r="AH7078">
        <v>410</v>
      </c>
    </row>
    <row r="7079" spans="1:34" hidden="1" x14ac:dyDescent="0.25">
      <c r="A7079" t="s">
        <v>26932</v>
      </c>
      <c r="B7079" t="s">
        <v>26933</v>
      </c>
      <c r="C7079" s="1" t="str">
        <f t="shared" si="1145"/>
        <v>21:0628</v>
      </c>
      <c r="D7079" s="1" t="str">
        <f t="shared" si="1146"/>
        <v>21:0196</v>
      </c>
      <c r="E7079" t="s">
        <v>26934</v>
      </c>
      <c r="F7079" t="s">
        <v>26935</v>
      </c>
      <c r="H7079">
        <v>63.044930700000002</v>
      </c>
      <c r="I7079">
        <v>-139.60216489999999</v>
      </c>
      <c r="J7079" s="1" t="str">
        <f t="shared" si="1147"/>
        <v>NGR bulk stream sediment</v>
      </c>
      <c r="K7079" s="1" t="str">
        <f t="shared" si="1148"/>
        <v>&lt;177 micron (NGR)</v>
      </c>
      <c r="L7079">
        <v>51</v>
      </c>
      <c r="M7079" t="s">
        <v>76</v>
      </c>
      <c r="N7079">
        <v>994</v>
      </c>
      <c r="O7079">
        <v>47</v>
      </c>
      <c r="P7079">
        <v>22</v>
      </c>
      <c r="Q7079">
        <v>7</v>
      </c>
      <c r="R7079">
        <v>29</v>
      </c>
      <c r="S7079">
        <v>9</v>
      </c>
      <c r="T7079">
        <v>-0.2</v>
      </c>
      <c r="U7079">
        <v>240</v>
      </c>
      <c r="V7079">
        <v>1.6</v>
      </c>
      <c r="W7079">
        <v>-0.2</v>
      </c>
      <c r="X7079">
        <v>4</v>
      </c>
      <c r="Y7079">
        <v>-2</v>
      </c>
      <c r="Z7079">
        <v>28</v>
      </c>
      <c r="AA7079">
        <v>0.2</v>
      </c>
      <c r="AB7079">
        <v>-1</v>
      </c>
      <c r="AC7079">
        <v>916</v>
      </c>
      <c r="AD7079">
        <v>30</v>
      </c>
      <c r="AE7079">
        <v>2</v>
      </c>
      <c r="AF7079">
        <v>6.2</v>
      </c>
      <c r="AG7079">
        <v>3.3</v>
      </c>
      <c r="AH7079">
        <v>400</v>
      </c>
    </row>
    <row r="7080" spans="1:34" hidden="1" x14ac:dyDescent="0.25">
      <c r="A7080" t="s">
        <v>26936</v>
      </c>
      <c r="B7080" t="s">
        <v>26937</v>
      </c>
      <c r="C7080" s="1" t="str">
        <f t="shared" si="1145"/>
        <v>21:0628</v>
      </c>
      <c r="D7080" s="1" t="str">
        <f t="shared" si="1146"/>
        <v>21:0196</v>
      </c>
      <c r="E7080" t="s">
        <v>26938</v>
      </c>
      <c r="F7080" t="s">
        <v>26939</v>
      </c>
      <c r="H7080">
        <v>63.034154200000003</v>
      </c>
      <c r="I7080">
        <v>-139.61084510000001</v>
      </c>
      <c r="J7080" s="1" t="str">
        <f t="shared" si="1147"/>
        <v>NGR bulk stream sediment</v>
      </c>
      <c r="K7080" s="1" t="str">
        <f t="shared" si="1148"/>
        <v>&lt;177 micron (NGR)</v>
      </c>
      <c r="L7080">
        <v>51</v>
      </c>
      <c r="M7080" t="s">
        <v>81</v>
      </c>
      <c r="N7080">
        <v>995</v>
      </c>
      <c r="O7080">
        <v>68</v>
      </c>
      <c r="P7080">
        <v>21</v>
      </c>
      <c r="Q7080">
        <v>6</v>
      </c>
      <c r="R7080">
        <v>21</v>
      </c>
      <c r="S7080">
        <v>8</v>
      </c>
      <c r="T7080">
        <v>-0.2</v>
      </c>
      <c r="U7080">
        <v>220</v>
      </c>
      <c r="V7080">
        <v>1.86</v>
      </c>
      <c r="W7080">
        <v>-0.2</v>
      </c>
      <c r="X7080">
        <v>4</v>
      </c>
      <c r="Y7080">
        <v>-2</v>
      </c>
      <c r="Z7080">
        <v>37</v>
      </c>
      <c r="AA7080">
        <v>-0.2</v>
      </c>
      <c r="AB7080">
        <v>2</v>
      </c>
      <c r="AC7080">
        <v>1010</v>
      </c>
      <c r="AD7080">
        <v>55</v>
      </c>
      <c r="AE7080">
        <v>2</v>
      </c>
      <c r="AF7080">
        <v>3.2</v>
      </c>
      <c r="AG7080">
        <v>2.5</v>
      </c>
      <c r="AH7080">
        <v>400</v>
      </c>
    </row>
    <row r="7081" spans="1:34" hidden="1" x14ac:dyDescent="0.25">
      <c r="A7081" t="s">
        <v>26940</v>
      </c>
      <c r="B7081" t="s">
        <v>26941</v>
      </c>
      <c r="C7081" s="1" t="str">
        <f t="shared" si="1145"/>
        <v>21:0628</v>
      </c>
      <c r="D7081" s="1" t="str">
        <f>HYPERLINK("http://geochem.nrcan.gc.ca/cdogs/content/svy/svy_e.htm", "")</f>
        <v/>
      </c>
      <c r="G7081" s="1" t="str">
        <f>HYPERLINK("http://geochem.nrcan.gc.ca/cdogs/content/cr_/cr_00079_e.htm", "79")</f>
        <v>79</v>
      </c>
      <c r="J7081" t="s">
        <v>69</v>
      </c>
      <c r="K7081" t="s">
        <v>70</v>
      </c>
      <c r="L7081">
        <v>51</v>
      </c>
      <c r="M7081" t="s">
        <v>71</v>
      </c>
      <c r="N7081">
        <v>996</v>
      </c>
      <c r="O7081">
        <v>110</v>
      </c>
      <c r="P7081">
        <v>89</v>
      </c>
      <c r="Q7081">
        <v>22</v>
      </c>
      <c r="R7081">
        <v>215</v>
      </c>
      <c r="S7081">
        <v>26</v>
      </c>
      <c r="T7081">
        <v>0.2</v>
      </c>
      <c r="U7081">
        <v>930</v>
      </c>
      <c r="V7081">
        <v>3.4</v>
      </c>
      <c r="W7081">
        <v>1.3</v>
      </c>
      <c r="X7081">
        <v>5</v>
      </c>
      <c r="Y7081">
        <v>-2</v>
      </c>
      <c r="Z7081">
        <v>67</v>
      </c>
      <c r="AA7081">
        <v>0.4</v>
      </c>
      <c r="AB7081">
        <v>1</v>
      </c>
      <c r="AC7081">
        <v>828</v>
      </c>
      <c r="AD7081">
        <v>45</v>
      </c>
      <c r="AE7081">
        <v>4</v>
      </c>
      <c r="AF7081">
        <v>2.8</v>
      </c>
      <c r="AG7081">
        <v>2.8</v>
      </c>
      <c r="AH7081">
        <v>470</v>
      </c>
    </row>
    <row r="7082" spans="1:34" hidden="1" x14ac:dyDescent="0.25">
      <c r="A7082" t="s">
        <v>26942</v>
      </c>
      <c r="B7082" t="s">
        <v>26943</v>
      </c>
      <c r="C7082" s="1" t="str">
        <f t="shared" si="1145"/>
        <v>21:0628</v>
      </c>
      <c r="D7082" s="1" t="str">
        <f t="shared" ref="D7082:D7108" si="1149">HYPERLINK("http://geochem.nrcan.gc.ca/cdogs/content/svy/svy210196_e.htm", "21:0196")</f>
        <v>21:0196</v>
      </c>
      <c r="E7082" t="s">
        <v>26944</v>
      </c>
      <c r="F7082" t="s">
        <v>26945</v>
      </c>
      <c r="H7082">
        <v>63.037016100000002</v>
      </c>
      <c r="I7082">
        <v>-139.68303130000001</v>
      </c>
      <c r="J7082" s="1" t="str">
        <f t="shared" ref="J7082:J7108" si="1150">HYPERLINK("http://geochem.nrcan.gc.ca/cdogs/content/kwd/kwd020030_e.htm", "NGR bulk stream sediment")</f>
        <v>NGR bulk stream sediment</v>
      </c>
      <c r="K7082" s="1" t="str">
        <f t="shared" ref="K7082:K7108" si="1151">HYPERLINK("http://geochem.nrcan.gc.ca/cdogs/content/kwd/kwd080006_e.htm", "&lt;177 micron (NGR)")</f>
        <v>&lt;177 micron (NGR)</v>
      </c>
      <c r="L7082">
        <v>51</v>
      </c>
      <c r="M7082" t="s">
        <v>86</v>
      </c>
      <c r="N7082">
        <v>997</v>
      </c>
      <c r="O7082">
        <v>57</v>
      </c>
      <c r="P7082">
        <v>15</v>
      </c>
      <c r="Q7082">
        <v>7</v>
      </c>
      <c r="R7082">
        <v>29</v>
      </c>
      <c r="S7082">
        <v>7</v>
      </c>
      <c r="T7082">
        <v>-0.2</v>
      </c>
      <c r="U7082">
        <v>260</v>
      </c>
      <c r="V7082">
        <v>1.8</v>
      </c>
      <c r="W7082">
        <v>-0.2</v>
      </c>
      <c r="X7082">
        <v>4</v>
      </c>
      <c r="Y7082">
        <v>-2</v>
      </c>
      <c r="Z7082">
        <v>32</v>
      </c>
      <c r="AA7082">
        <v>0.3</v>
      </c>
      <c r="AB7082">
        <v>2</v>
      </c>
      <c r="AC7082">
        <v>939</v>
      </c>
      <c r="AD7082">
        <v>15</v>
      </c>
      <c r="AE7082">
        <v>2</v>
      </c>
      <c r="AF7082">
        <v>5</v>
      </c>
      <c r="AG7082">
        <v>3.2</v>
      </c>
      <c r="AH7082">
        <v>400</v>
      </c>
    </row>
    <row r="7083" spans="1:34" hidden="1" x14ac:dyDescent="0.25">
      <c r="A7083" t="s">
        <v>26946</v>
      </c>
      <c r="B7083" t="s">
        <v>26947</v>
      </c>
      <c r="C7083" s="1" t="str">
        <f t="shared" si="1145"/>
        <v>21:0628</v>
      </c>
      <c r="D7083" s="1" t="str">
        <f t="shared" si="1149"/>
        <v>21:0196</v>
      </c>
      <c r="E7083" t="s">
        <v>26948</v>
      </c>
      <c r="F7083" t="s">
        <v>26949</v>
      </c>
      <c r="H7083">
        <v>63.042544300000003</v>
      </c>
      <c r="I7083">
        <v>-139.68481890000001</v>
      </c>
      <c r="J7083" s="1" t="str">
        <f t="shared" si="1150"/>
        <v>NGR bulk stream sediment</v>
      </c>
      <c r="K7083" s="1" t="str">
        <f t="shared" si="1151"/>
        <v>&lt;177 micron (NGR)</v>
      </c>
      <c r="L7083">
        <v>51</v>
      </c>
      <c r="M7083" t="s">
        <v>91</v>
      </c>
      <c r="N7083">
        <v>998</v>
      </c>
      <c r="O7083">
        <v>57</v>
      </c>
      <c r="P7083">
        <v>18</v>
      </c>
      <c r="Q7083">
        <v>7</v>
      </c>
      <c r="R7083">
        <v>46</v>
      </c>
      <c r="S7083">
        <v>11</v>
      </c>
      <c r="T7083">
        <v>-0.2</v>
      </c>
      <c r="U7083">
        <v>260</v>
      </c>
      <c r="V7083">
        <v>1.96</v>
      </c>
      <c r="W7083">
        <v>-0.2</v>
      </c>
      <c r="X7083">
        <v>2</v>
      </c>
      <c r="Y7083">
        <v>-2</v>
      </c>
      <c r="Z7083">
        <v>35</v>
      </c>
      <c r="AA7083">
        <v>0.3</v>
      </c>
      <c r="AB7083">
        <v>-1</v>
      </c>
      <c r="AC7083">
        <v>1250</v>
      </c>
      <c r="AD7083">
        <v>20</v>
      </c>
      <c r="AE7083">
        <v>2</v>
      </c>
      <c r="AF7083">
        <v>4.5999999999999996</v>
      </c>
      <c r="AG7083">
        <v>2.7</v>
      </c>
      <c r="AH7083">
        <v>410</v>
      </c>
    </row>
    <row r="7084" spans="1:34" hidden="1" x14ac:dyDescent="0.25">
      <c r="A7084" t="s">
        <v>26950</v>
      </c>
      <c r="B7084" t="s">
        <v>26951</v>
      </c>
      <c r="C7084" s="1" t="str">
        <f t="shared" si="1145"/>
        <v>21:0628</v>
      </c>
      <c r="D7084" s="1" t="str">
        <f t="shared" si="1149"/>
        <v>21:0196</v>
      </c>
      <c r="E7084" t="s">
        <v>26914</v>
      </c>
      <c r="F7084" t="s">
        <v>26952</v>
      </c>
      <c r="H7084">
        <v>63.044312099999999</v>
      </c>
      <c r="I7084">
        <v>-139.8610195</v>
      </c>
      <c r="J7084" s="1" t="str">
        <f t="shared" si="1150"/>
        <v>NGR bulk stream sediment</v>
      </c>
      <c r="K7084" s="1" t="str">
        <f t="shared" si="1151"/>
        <v>&lt;177 micron (NGR)</v>
      </c>
      <c r="L7084">
        <v>51</v>
      </c>
      <c r="M7084" t="s">
        <v>47</v>
      </c>
      <c r="N7084">
        <v>999</v>
      </c>
      <c r="O7084">
        <v>62</v>
      </c>
      <c r="P7084">
        <v>11</v>
      </c>
      <c r="Q7084">
        <v>7</v>
      </c>
      <c r="R7084">
        <v>22</v>
      </c>
      <c r="S7084">
        <v>6</v>
      </c>
      <c r="T7084">
        <v>-0.2</v>
      </c>
      <c r="U7084">
        <v>300</v>
      </c>
      <c r="V7084">
        <v>2</v>
      </c>
      <c r="W7084">
        <v>-0.2</v>
      </c>
      <c r="X7084">
        <v>2</v>
      </c>
      <c r="Y7084">
        <v>-2</v>
      </c>
      <c r="Z7084">
        <v>36</v>
      </c>
      <c r="AA7084">
        <v>0.3</v>
      </c>
      <c r="AB7084">
        <v>2</v>
      </c>
      <c r="AC7084">
        <v>633</v>
      </c>
      <c r="AD7084">
        <v>25</v>
      </c>
      <c r="AE7084">
        <v>-2</v>
      </c>
      <c r="AF7084">
        <v>4.5999999999999996</v>
      </c>
      <c r="AG7084">
        <v>4.2</v>
      </c>
      <c r="AH7084">
        <v>300</v>
      </c>
    </row>
    <row r="7085" spans="1:34" hidden="1" x14ac:dyDescent="0.25">
      <c r="A7085" t="s">
        <v>26953</v>
      </c>
      <c r="B7085" t="s">
        <v>26954</v>
      </c>
      <c r="C7085" s="1" t="str">
        <f t="shared" si="1145"/>
        <v>21:0628</v>
      </c>
      <c r="D7085" s="1" t="str">
        <f t="shared" si="1149"/>
        <v>21:0196</v>
      </c>
      <c r="E7085" t="s">
        <v>26914</v>
      </c>
      <c r="F7085" t="s">
        <v>26955</v>
      </c>
      <c r="H7085">
        <v>63.044312099999999</v>
      </c>
      <c r="I7085">
        <v>-139.8610195</v>
      </c>
      <c r="J7085" s="1" t="str">
        <f t="shared" si="1150"/>
        <v>NGR bulk stream sediment</v>
      </c>
      <c r="K7085" s="1" t="str">
        <f t="shared" si="1151"/>
        <v>&lt;177 micron (NGR)</v>
      </c>
      <c r="L7085">
        <v>51</v>
      </c>
      <c r="M7085" t="s">
        <v>51</v>
      </c>
      <c r="N7085">
        <v>1000</v>
      </c>
      <c r="O7085">
        <v>71</v>
      </c>
      <c r="P7085">
        <v>11</v>
      </c>
      <c r="Q7085">
        <v>7</v>
      </c>
      <c r="R7085">
        <v>24</v>
      </c>
      <c r="S7085">
        <v>10</v>
      </c>
      <c r="T7085">
        <v>-0.2</v>
      </c>
      <c r="U7085">
        <v>330</v>
      </c>
      <c r="V7085">
        <v>2.2000000000000002</v>
      </c>
      <c r="W7085">
        <v>-0.2</v>
      </c>
      <c r="X7085">
        <v>3</v>
      </c>
      <c r="Y7085">
        <v>-2</v>
      </c>
      <c r="Z7085">
        <v>37</v>
      </c>
      <c r="AA7085">
        <v>-0.2</v>
      </c>
      <c r="AB7085">
        <v>4</v>
      </c>
      <c r="AC7085">
        <v>682</v>
      </c>
      <c r="AD7085">
        <v>20</v>
      </c>
      <c r="AE7085">
        <v>-2</v>
      </c>
      <c r="AF7085">
        <v>5.6</v>
      </c>
      <c r="AG7085">
        <v>4.0999999999999996</v>
      </c>
      <c r="AH7085">
        <v>405</v>
      </c>
    </row>
    <row r="7086" spans="1:34" hidden="1" x14ac:dyDescent="0.25">
      <c r="A7086" t="s">
        <v>26956</v>
      </c>
      <c r="B7086" t="s">
        <v>26957</v>
      </c>
      <c r="C7086" s="1" t="str">
        <f t="shared" si="1145"/>
        <v>21:0628</v>
      </c>
      <c r="D7086" s="1" t="str">
        <f t="shared" si="1149"/>
        <v>21:0196</v>
      </c>
      <c r="E7086" t="s">
        <v>26958</v>
      </c>
      <c r="F7086" t="s">
        <v>26959</v>
      </c>
      <c r="H7086">
        <v>63.075558399999998</v>
      </c>
      <c r="I7086">
        <v>-139.8678371</v>
      </c>
      <c r="J7086" s="1" t="str">
        <f t="shared" si="1150"/>
        <v>NGR bulk stream sediment</v>
      </c>
      <c r="K7086" s="1" t="str">
        <f t="shared" si="1151"/>
        <v>&lt;177 micron (NGR)</v>
      </c>
      <c r="L7086">
        <v>51</v>
      </c>
      <c r="M7086" t="s">
        <v>96</v>
      </c>
      <c r="N7086">
        <v>1001</v>
      </c>
      <c r="O7086">
        <v>95</v>
      </c>
      <c r="P7086">
        <v>24</v>
      </c>
      <c r="Q7086">
        <v>6</v>
      </c>
      <c r="R7086">
        <v>34</v>
      </c>
      <c r="S7086">
        <v>9</v>
      </c>
      <c r="T7086">
        <v>0.2</v>
      </c>
      <c r="U7086">
        <v>400</v>
      </c>
      <c r="V7086">
        <v>2.2999999999999998</v>
      </c>
      <c r="W7086">
        <v>-0.2</v>
      </c>
      <c r="X7086">
        <v>2</v>
      </c>
      <c r="Y7086">
        <v>-2</v>
      </c>
      <c r="Z7086">
        <v>48</v>
      </c>
      <c r="AA7086">
        <v>0.2</v>
      </c>
      <c r="AB7086">
        <v>1</v>
      </c>
      <c r="AC7086">
        <v>1091</v>
      </c>
      <c r="AD7086">
        <v>30</v>
      </c>
      <c r="AE7086">
        <v>2</v>
      </c>
      <c r="AF7086">
        <v>6.6</v>
      </c>
      <c r="AG7086">
        <v>2.4</v>
      </c>
      <c r="AH7086">
        <v>265</v>
      </c>
    </row>
    <row r="7087" spans="1:34" hidden="1" x14ac:dyDescent="0.25">
      <c r="A7087" t="s">
        <v>26960</v>
      </c>
      <c r="B7087" t="s">
        <v>26961</v>
      </c>
      <c r="C7087" s="1" t="str">
        <f t="shared" si="1145"/>
        <v>21:0628</v>
      </c>
      <c r="D7087" s="1" t="str">
        <f t="shared" si="1149"/>
        <v>21:0196</v>
      </c>
      <c r="E7087" t="s">
        <v>26962</v>
      </c>
      <c r="F7087" t="s">
        <v>26963</v>
      </c>
      <c r="H7087">
        <v>63.077030299999997</v>
      </c>
      <c r="I7087">
        <v>-139.93861240000001</v>
      </c>
      <c r="J7087" s="1" t="str">
        <f t="shared" si="1150"/>
        <v>NGR bulk stream sediment</v>
      </c>
      <c r="K7087" s="1" t="str">
        <f t="shared" si="1151"/>
        <v>&lt;177 micron (NGR)</v>
      </c>
      <c r="L7087">
        <v>51</v>
      </c>
      <c r="M7087" t="s">
        <v>101</v>
      </c>
      <c r="N7087">
        <v>1002</v>
      </c>
      <c r="O7087">
        <v>56</v>
      </c>
      <c r="P7087">
        <v>19</v>
      </c>
      <c r="Q7087">
        <v>6</v>
      </c>
      <c r="R7087">
        <v>25</v>
      </c>
      <c r="S7087">
        <v>5</v>
      </c>
      <c r="T7087">
        <v>0.3</v>
      </c>
      <c r="U7087">
        <v>260</v>
      </c>
      <c r="V7087">
        <v>2.1</v>
      </c>
      <c r="W7087">
        <v>-0.2</v>
      </c>
      <c r="X7087">
        <v>2</v>
      </c>
      <c r="Y7087">
        <v>-2</v>
      </c>
      <c r="Z7087">
        <v>54</v>
      </c>
      <c r="AA7087">
        <v>-0.2</v>
      </c>
      <c r="AB7087">
        <v>3</v>
      </c>
      <c r="AC7087">
        <v>742</v>
      </c>
      <c r="AD7087">
        <v>20</v>
      </c>
      <c r="AE7087">
        <v>2</v>
      </c>
      <c r="AF7087">
        <v>6.4</v>
      </c>
      <c r="AG7087">
        <v>2.7</v>
      </c>
      <c r="AH7087">
        <v>250</v>
      </c>
    </row>
    <row r="7088" spans="1:34" hidden="1" x14ac:dyDescent="0.25">
      <c r="A7088" t="s">
        <v>26964</v>
      </c>
      <c r="B7088" t="s">
        <v>26965</v>
      </c>
      <c r="C7088" s="1" t="str">
        <f t="shared" si="1145"/>
        <v>21:0628</v>
      </c>
      <c r="D7088" s="1" t="str">
        <f t="shared" si="1149"/>
        <v>21:0196</v>
      </c>
      <c r="E7088" t="s">
        <v>26966</v>
      </c>
      <c r="F7088" t="s">
        <v>26967</v>
      </c>
      <c r="H7088">
        <v>63.017963100000003</v>
      </c>
      <c r="I7088">
        <v>-139.96940269999999</v>
      </c>
      <c r="J7088" s="1" t="str">
        <f t="shared" si="1150"/>
        <v>NGR bulk stream sediment</v>
      </c>
      <c r="K7088" s="1" t="str">
        <f t="shared" si="1151"/>
        <v>&lt;177 micron (NGR)</v>
      </c>
      <c r="L7088">
        <v>51</v>
      </c>
      <c r="M7088" t="s">
        <v>106</v>
      </c>
      <c r="N7088">
        <v>1003</v>
      </c>
      <c r="O7088">
        <v>61</v>
      </c>
      <c r="P7088">
        <v>16</v>
      </c>
      <c r="Q7088">
        <v>10</v>
      </c>
      <c r="R7088">
        <v>26</v>
      </c>
      <c r="S7088">
        <v>7</v>
      </c>
      <c r="T7088">
        <v>-0.2</v>
      </c>
      <c r="U7088">
        <v>320</v>
      </c>
      <c r="V7088">
        <v>2</v>
      </c>
      <c r="W7088">
        <v>-0.2</v>
      </c>
      <c r="X7088">
        <v>2</v>
      </c>
      <c r="Y7088">
        <v>-2</v>
      </c>
      <c r="Z7088">
        <v>42</v>
      </c>
      <c r="AA7088">
        <v>-0.2</v>
      </c>
      <c r="AB7088">
        <v>-1</v>
      </c>
      <c r="AC7088">
        <v>461</v>
      </c>
      <c r="AD7088">
        <v>15</v>
      </c>
      <c r="AE7088">
        <v>2</v>
      </c>
      <c r="AF7088">
        <v>3.2</v>
      </c>
      <c r="AG7088">
        <v>2.9</v>
      </c>
      <c r="AH7088">
        <v>390</v>
      </c>
    </row>
    <row r="7089" spans="1:34" hidden="1" x14ac:dyDescent="0.25">
      <c r="A7089" t="s">
        <v>26968</v>
      </c>
      <c r="B7089" t="s">
        <v>26969</v>
      </c>
      <c r="C7089" s="1" t="str">
        <f t="shared" si="1145"/>
        <v>21:0628</v>
      </c>
      <c r="D7089" s="1" t="str">
        <f t="shared" si="1149"/>
        <v>21:0196</v>
      </c>
      <c r="E7089" t="s">
        <v>26970</v>
      </c>
      <c r="F7089" t="s">
        <v>26971</v>
      </c>
      <c r="H7089">
        <v>63.013998200000003</v>
      </c>
      <c r="I7089">
        <v>-139.75524680000001</v>
      </c>
      <c r="J7089" s="1" t="str">
        <f t="shared" si="1150"/>
        <v>NGR bulk stream sediment</v>
      </c>
      <c r="K7089" s="1" t="str">
        <f t="shared" si="1151"/>
        <v>&lt;177 micron (NGR)</v>
      </c>
      <c r="L7089">
        <v>51</v>
      </c>
      <c r="M7089" t="s">
        <v>111</v>
      </c>
      <c r="N7089">
        <v>1004</v>
      </c>
      <c r="O7089">
        <v>54</v>
      </c>
      <c r="P7089">
        <v>10</v>
      </c>
      <c r="Q7089">
        <v>7</v>
      </c>
      <c r="R7089">
        <v>12</v>
      </c>
      <c r="S7089">
        <v>6</v>
      </c>
      <c r="T7089">
        <v>-0.2</v>
      </c>
      <c r="U7089">
        <v>400</v>
      </c>
      <c r="V7089">
        <v>2.25</v>
      </c>
      <c r="W7089">
        <v>-0.2</v>
      </c>
      <c r="X7089">
        <v>1</v>
      </c>
      <c r="Y7089">
        <v>-2</v>
      </c>
      <c r="Z7089">
        <v>41</v>
      </c>
      <c r="AA7089">
        <v>-0.2</v>
      </c>
      <c r="AB7089">
        <v>2</v>
      </c>
      <c r="AC7089">
        <v>768</v>
      </c>
      <c r="AD7089">
        <v>20</v>
      </c>
      <c r="AE7089">
        <v>2</v>
      </c>
      <c r="AF7089">
        <v>5.2</v>
      </c>
      <c r="AG7089">
        <v>2.9</v>
      </c>
      <c r="AH7089">
        <v>440</v>
      </c>
    </row>
    <row r="7090" spans="1:34" hidden="1" x14ac:dyDescent="0.25">
      <c r="A7090" t="s">
        <v>26972</v>
      </c>
      <c r="B7090" t="s">
        <v>26973</v>
      </c>
      <c r="C7090" s="1" t="str">
        <f t="shared" si="1145"/>
        <v>21:0628</v>
      </c>
      <c r="D7090" s="1" t="str">
        <f t="shared" si="1149"/>
        <v>21:0196</v>
      </c>
      <c r="E7090" t="s">
        <v>26974</v>
      </c>
      <c r="F7090" t="s">
        <v>26975</v>
      </c>
      <c r="H7090">
        <v>63.027615900000001</v>
      </c>
      <c r="I7090">
        <v>-139.7190512</v>
      </c>
      <c r="J7090" s="1" t="str">
        <f t="shared" si="1150"/>
        <v>NGR bulk stream sediment</v>
      </c>
      <c r="K7090" s="1" t="str">
        <f t="shared" si="1151"/>
        <v>&lt;177 micron (NGR)</v>
      </c>
      <c r="L7090">
        <v>51</v>
      </c>
      <c r="M7090" t="s">
        <v>116</v>
      </c>
      <c r="N7090">
        <v>1005</v>
      </c>
      <c r="O7090">
        <v>63</v>
      </c>
      <c r="P7090">
        <v>16</v>
      </c>
      <c r="Q7090">
        <v>7</v>
      </c>
      <c r="R7090">
        <v>26</v>
      </c>
      <c r="S7090">
        <v>7</v>
      </c>
      <c r="T7090">
        <v>-0.2</v>
      </c>
      <c r="U7090">
        <v>340</v>
      </c>
      <c r="V7090">
        <v>2.4</v>
      </c>
      <c r="W7090">
        <v>-0.2</v>
      </c>
      <c r="X7090">
        <v>2</v>
      </c>
      <c r="Y7090">
        <v>-2</v>
      </c>
      <c r="Z7090">
        <v>45</v>
      </c>
      <c r="AA7090">
        <v>-0.2</v>
      </c>
      <c r="AB7090">
        <v>-1</v>
      </c>
      <c r="AC7090">
        <v>780</v>
      </c>
      <c r="AD7090">
        <v>25</v>
      </c>
      <c r="AE7090">
        <v>2</v>
      </c>
      <c r="AF7090">
        <v>7.8</v>
      </c>
      <c r="AG7090">
        <v>2.2000000000000002</v>
      </c>
      <c r="AH7090">
        <v>405</v>
      </c>
    </row>
    <row r="7091" spans="1:34" hidden="1" x14ac:dyDescent="0.25">
      <c r="A7091" t="s">
        <v>26976</v>
      </c>
      <c r="B7091" t="s">
        <v>26977</v>
      </c>
      <c r="C7091" s="1" t="str">
        <f t="shared" si="1145"/>
        <v>21:0628</v>
      </c>
      <c r="D7091" s="1" t="str">
        <f t="shared" si="1149"/>
        <v>21:0196</v>
      </c>
      <c r="E7091" t="s">
        <v>26978</v>
      </c>
      <c r="F7091" t="s">
        <v>26979</v>
      </c>
      <c r="H7091">
        <v>63.0251898</v>
      </c>
      <c r="I7091">
        <v>-139.69615329999999</v>
      </c>
      <c r="J7091" s="1" t="str">
        <f t="shared" si="1150"/>
        <v>NGR bulk stream sediment</v>
      </c>
      <c r="K7091" s="1" t="str">
        <f t="shared" si="1151"/>
        <v>&lt;177 micron (NGR)</v>
      </c>
      <c r="L7091">
        <v>51</v>
      </c>
      <c r="M7091" t="s">
        <v>121</v>
      </c>
      <c r="N7091">
        <v>1006</v>
      </c>
      <c r="O7091">
        <v>56</v>
      </c>
      <c r="P7091">
        <v>22</v>
      </c>
      <c r="Q7091">
        <v>7</v>
      </c>
      <c r="R7091">
        <v>85</v>
      </c>
      <c r="S7091">
        <v>8</v>
      </c>
      <c r="T7091">
        <v>-0.2</v>
      </c>
      <c r="U7091">
        <v>400</v>
      </c>
      <c r="V7091">
        <v>2</v>
      </c>
      <c r="W7091">
        <v>-0.2</v>
      </c>
      <c r="X7091">
        <v>2</v>
      </c>
      <c r="Y7091">
        <v>-2</v>
      </c>
      <c r="Z7091">
        <v>49</v>
      </c>
      <c r="AA7091">
        <v>0.2</v>
      </c>
      <c r="AB7091">
        <v>1</v>
      </c>
      <c r="AC7091">
        <v>854</v>
      </c>
      <c r="AD7091">
        <v>20</v>
      </c>
      <c r="AE7091">
        <v>-2</v>
      </c>
      <c r="AF7091">
        <v>4.5999999999999996</v>
      </c>
      <c r="AG7091">
        <v>2.2000000000000002</v>
      </c>
      <c r="AH7091">
        <v>285</v>
      </c>
    </row>
    <row r="7092" spans="1:34" hidden="1" x14ac:dyDescent="0.25">
      <c r="A7092" t="s">
        <v>26980</v>
      </c>
      <c r="B7092" t="s">
        <v>26981</v>
      </c>
      <c r="C7092" s="1" t="str">
        <f t="shared" si="1145"/>
        <v>21:0628</v>
      </c>
      <c r="D7092" s="1" t="str">
        <f t="shared" si="1149"/>
        <v>21:0196</v>
      </c>
      <c r="E7092" t="s">
        <v>26982</v>
      </c>
      <c r="F7092" t="s">
        <v>26983</v>
      </c>
      <c r="H7092">
        <v>63.016947600000002</v>
      </c>
      <c r="I7092">
        <v>-138.89478980000001</v>
      </c>
      <c r="J7092" s="1" t="str">
        <f t="shared" si="1150"/>
        <v>NGR bulk stream sediment</v>
      </c>
      <c r="K7092" s="1" t="str">
        <f t="shared" si="1151"/>
        <v>&lt;177 micron (NGR)</v>
      </c>
      <c r="L7092">
        <v>51</v>
      </c>
      <c r="M7092" t="s">
        <v>126</v>
      </c>
      <c r="N7092">
        <v>1007</v>
      </c>
      <c r="O7092">
        <v>57</v>
      </c>
      <c r="P7092">
        <v>18</v>
      </c>
      <c r="Q7092">
        <v>8</v>
      </c>
      <c r="R7092">
        <v>47</v>
      </c>
      <c r="S7092">
        <v>7</v>
      </c>
      <c r="T7092">
        <v>-0.2</v>
      </c>
      <c r="U7092">
        <v>310</v>
      </c>
      <c r="V7092">
        <v>2.2000000000000002</v>
      </c>
      <c r="W7092">
        <v>-0.2</v>
      </c>
      <c r="X7092">
        <v>4</v>
      </c>
      <c r="Y7092">
        <v>-2</v>
      </c>
      <c r="Z7092">
        <v>44</v>
      </c>
      <c r="AA7092">
        <v>0.2</v>
      </c>
      <c r="AB7092">
        <v>-1</v>
      </c>
      <c r="AC7092">
        <v>478</v>
      </c>
      <c r="AD7092">
        <v>25</v>
      </c>
      <c r="AE7092">
        <v>2</v>
      </c>
      <c r="AF7092">
        <v>4.5999999999999996</v>
      </c>
      <c r="AG7092">
        <v>8</v>
      </c>
      <c r="AH7092">
        <v>310</v>
      </c>
    </row>
    <row r="7093" spans="1:34" hidden="1" x14ac:dyDescent="0.25">
      <c r="A7093" t="s">
        <v>26984</v>
      </c>
      <c r="B7093" t="s">
        <v>26985</v>
      </c>
      <c r="C7093" s="1" t="str">
        <f t="shared" si="1145"/>
        <v>21:0628</v>
      </c>
      <c r="D7093" s="1" t="str">
        <f t="shared" si="1149"/>
        <v>21:0196</v>
      </c>
      <c r="E7093" t="s">
        <v>26986</v>
      </c>
      <c r="F7093" t="s">
        <v>26987</v>
      </c>
      <c r="H7093">
        <v>63.043339199999998</v>
      </c>
      <c r="I7093">
        <v>-138.79980560000001</v>
      </c>
      <c r="J7093" s="1" t="str">
        <f t="shared" si="1150"/>
        <v>NGR bulk stream sediment</v>
      </c>
      <c r="K7093" s="1" t="str">
        <f t="shared" si="1151"/>
        <v>&lt;177 micron (NGR)</v>
      </c>
      <c r="L7093">
        <v>51</v>
      </c>
      <c r="M7093" t="s">
        <v>131</v>
      </c>
      <c r="N7093">
        <v>1008</v>
      </c>
      <c r="O7093">
        <v>79</v>
      </c>
      <c r="P7093">
        <v>15</v>
      </c>
      <c r="Q7093">
        <v>4</v>
      </c>
      <c r="R7093">
        <v>17</v>
      </c>
      <c r="S7093">
        <v>9</v>
      </c>
      <c r="T7093">
        <v>-0.2</v>
      </c>
      <c r="U7093">
        <v>300</v>
      </c>
      <c r="V7093">
        <v>2.4500000000000002</v>
      </c>
      <c r="W7093">
        <v>0.3</v>
      </c>
      <c r="X7093">
        <v>2</v>
      </c>
      <c r="Y7093">
        <v>-2</v>
      </c>
      <c r="Z7093">
        <v>50</v>
      </c>
      <c r="AA7093">
        <v>-0.2</v>
      </c>
      <c r="AB7093">
        <v>2</v>
      </c>
      <c r="AC7093">
        <v>804</v>
      </c>
      <c r="AD7093">
        <v>30</v>
      </c>
      <c r="AE7093">
        <v>2</v>
      </c>
      <c r="AF7093">
        <v>11.6</v>
      </c>
      <c r="AG7093">
        <v>3.3</v>
      </c>
      <c r="AH7093">
        <v>405</v>
      </c>
    </row>
    <row r="7094" spans="1:34" hidden="1" x14ac:dyDescent="0.25">
      <c r="A7094" t="s">
        <v>26988</v>
      </c>
      <c r="B7094" t="s">
        <v>26989</v>
      </c>
      <c r="C7094" s="1" t="str">
        <f t="shared" si="1145"/>
        <v>21:0628</v>
      </c>
      <c r="D7094" s="1" t="str">
        <f t="shared" si="1149"/>
        <v>21:0196</v>
      </c>
      <c r="E7094" t="s">
        <v>26990</v>
      </c>
      <c r="F7094" t="s">
        <v>26991</v>
      </c>
      <c r="H7094">
        <v>63.013211900000002</v>
      </c>
      <c r="I7094">
        <v>-138.64060939999999</v>
      </c>
      <c r="J7094" s="1" t="str">
        <f t="shared" si="1150"/>
        <v>NGR bulk stream sediment</v>
      </c>
      <c r="K7094" s="1" t="str">
        <f t="shared" si="1151"/>
        <v>&lt;177 micron (NGR)</v>
      </c>
      <c r="L7094">
        <v>52</v>
      </c>
      <c r="M7094" t="s">
        <v>38</v>
      </c>
      <c r="N7094">
        <v>1009</v>
      </c>
      <c r="O7094">
        <v>81</v>
      </c>
      <c r="P7094">
        <v>14</v>
      </c>
      <c r="Q7094">
        <v>8</v>
      </c>
      <c r="R7094">
        <v>16</v>
      </c>
      <c r="S7094">
        <v>10</v>
      </c>
      <c r="T7094">
        <v>-0.2</v>
      </c>
      <c r="U7094">
        <v>510</v>
      </c>
      <c r="V7094">
        <v>2.4</v>
      </c>
      <c r="W7094">
        <v>-0.2</v>
      </c>
      <c r="X7094">
        <v>1</v>
      </c>
      <c r="Y7094">
        <v>-2</v>
      </c>
      <c r="Z7094">
        <v>48</v>
      </c>
      <c r="AA7094">
        <v>-0.2</v>
      </c>
      <c r="AB7094">
        <v>2</v>
      </c>
      <c r="AC7094">
        <v>749</v>
      </c>
      <c r="AD7094">
        <v>25</v>
      </c>
      <c r="AE7094">
        <v>-2</v>
      </c>
      <c r="AF7094">
        <v>8.6</v>
      </c>
      <c r="AG7094">
        <v>3.7</v>
      </c>
      <c r="AH7094">
        <v>300</v>
      </c>
    </row>
    <row r="7095" spans="1:34" hidden="1" x14ac:dyDescent="0.25">
      <c r="A7095" t="s">
        <v>26992</v>
      </c>
      <c r="B7095" t="s">
        <v>26993</v>
      </c>
      <c r="C7095" s="1" t="str">
        <f t="shared" si="1145"/>
        <v>21:0628</v>
      </c>
      <c r="D7095" s="1" t="str">
        <f t="shared" si="1149"/>
        <v>21:0196</v>
      </c>
      <c r="E7095" t="s">
        <v>26990</v>
      </c>
      <c r="F7095" t="s">
        <v>26994</v>
      </c>
      <c r="H7095">
        <v>63.013211900000002</v>
      </c>
      <c r="I7095">
        <v>-138.64060939999999</v>
      </c>
      <c r="J7095" s="1" t="str">
        <f t="shared" si="1150"/>
        <v>NGR bulk stream sediment</v>
      </c>
      <c r="K7095" s="1" t="str">
        <f t="shared" si="1151"/>
        <v>&lt;177 micron (NGR)</v>
      </c>
      <c r="L7095">
        <v>52</v>
      </c>
      <c r="M7095" t="s">
        <v>47</v>
      </c>
      <c r="N7095">
        <v>1010</v>
      </c>
      <c r="O7095">
        <v>81</v>
      </c>
      <c r="P7095">
        <v>15</v>
      </c>
      <c r="Q7095">
        <v>9</v>
      </c>
      <c r="R7095">
        <v>16</v>
      </c>
      <c r="S7095">
        <v>6</v>
      </c>
      <c r="T7095">
        <v>-0.2</v>
      </c>
      <c r="U7095">
        <v>510</v>
      </c>
      <c r="V7095">
        <v>2.5</v>
      </c>
      <c r="W7095">
        <v>-0.2</v>
      </c>
      <c r="X7095">
        <v>2</v>
      </c>
      <c r="Y7095">
        <v>-2</v>
      </c>
      <c r="Z7095">
        <v>50</v>
      </c>
      <c r="AA7095">
        <v>-0.2</v>
      </c>
      <c r="AB7095">
        <v>2</v>
      </c>
      <c r="AC7095">
        <v>746</v>
      </c>
      <c r="AD7095">
        <v>25</v>
      </c>
      <c r="AE7095">
        <v>2</v>
      </c>
      <c r="AF7095">
        <v>7.6</v>
      </c>
      <c r="AG7095">
        <v>3.5</v>
      </c>
      <c r="AH7095">
        <v>300</v>
      </c>
    </row>
    <row r="7096" spans="1:34" hidden="1" x14ac:dyDescent="0.25">
      <c r="A7096" t="s">
        <v>26995</v>
      </c>
      <c r="B7096" t="s">
        <v>26996</v>
      </c>
      <c r="C7096" s="1" t="str">
        <f t="shared" si="1145"/>
        <v>21:0628</v>
      </c>
      <c r="D7096" s="1" t="str">
        <f t="shared" si="1149"/>
        <v>21:0196</v>
      </c>
      <c r="E7096" t="s">
        <v>26990</v>
      </c>
      <c r="F7096" t="s">
        <v>26997</v>
      </c>
      <c r="H7096">
        <v>63.013211900000002</v>
      </c>
      <c r="I7096">
        <v>-138.64060939999999</v>
      </c>
      <c r="J7096" s="1" t="str">
        <f t="shared" si="1150"/>
        <v>NGR bulk stream sediment</v>
      </c>
      <c r="K7096" s="1" t="str">
        <f t="shared" si="1151"/>
        <v>&lt;177 micron (NGR)</v>
      </c>
      <c r="L7096">
        <v>52</v>
      </c>
      <c r="M7096" t="s">
        <v>51</v>
      </c>
      <c r="N7096">
        <v>1011</v>
      </c>
      <c r="O7096">
        <v>94</v>
      </c>
      <c r="P7096">
        <v>19</v>
      </c>
      <c r="Q7096">
        <v>10</v>
      </c>
      <c r="R7096">
        <v>19</v>
      </c>
      <c r="S7096">
        <v>7</v>
      </c>
      <c r="T7096">
        <v>-0.2</v>
      </c>
      <c r="U7096">
        <v>740</v>
      </c>
      <c r="V7096">
        <v>2.6</v>
      </c>
      <c r="W7096">
        <v>-0.2</v>
      </c>
      <c r="X7096">
        <v>2</v>
      </c>
      <c r="Y7096">
        <v>-2</v>
      </c>
      <c r="Z7096">
        <v>55</v>
      </c>
      <c r="AA7096">
        <v>-0.2</v>
      </c>
      <c r="AB7096">
        <v>1</v>
      </c>
      <c r="AC7096">
        <v>772</v>
      </c>
      <c r="AD7096">
        <v>40</v>
      </c>
      <c r="AE7096">
        <v>2</v>
      </c>
      <c r="AF7096">
        <v>13.2</v>
      </c>
      <c r="AG7096">
        <v>4.0999999999999996</v>
      </c>
      <c r="AH7096">
        <v>240</v>
      </c>
    </row>
    <row r="7097" spans="1:34" hidden="1" x14ac:dyDescent="0.25">
      <c r="A7097" t="s">
        <v>26998</v>
      </c>
      <c r="B7097" t="s">
        <v>26999</v>
      </c>
      <c r="C7097" s="1" t="str">
        <f t="shared" si="1145"/>
        <v>21:0628</v>
      </c>
      <c r="D7097" s="1" t="str">
        <f t="shared" si="1149"/>
        <v>21:0196</v>
      </c>
      <c r="E7097" t="s">
        <v>27000</v>
      </c>
      <c r="F7097" t="s">
        <v>27001</v>
      </c>
      <c r="H7097">
        <v>63.011349299999999</v>
      </c>
      <c r="I7097">
        <v>-138.59193350000001</v>
      </c>
      <c r="J7097" s="1" t="str">
        <f t="shared" si="1150"/>
        <v>NGR bulk stream sediment</v>
      </c>
      <c r="K7097" s="1" t="str">
        <f t="shared" si="1151"/>
        <v>&lt;177 micron (NGR)</v>
      </c>
      <c r="L7097">
        <v>52</v>
      </c>
      <c r="M7097" t="s">
        <v>43</v>
      </c>
      <c r="N7097">
        <v>1012</v>
      </c>
      <c r="O7097">
        <v>58</v>
      </c>
      <c r="P7097">
        <v>7</v>
      </c>
      <c r="Q7097">
        <v>6</v>
      </c>
      <c r="R7097">
        <v>10</v>
      </c>
      <c r="S7097">
        <v>7</v>
      </c>
      <c r="T7097">
        <v>-0.2</v>
      </c>
      <c r="U7097">
        <v>340</v>
      </c>
      <c r="V7097">
        <v>1.66</v>
      </c>
      <c r="W7097">
        <v>-0.2</v>
      </c>
      <c r="X7097">
        <v>1</v>
      </c>
      <c r="Y7097">
        <v>-2</v>
      </c>
      <c r="Z7097">
        <v>47</v>
      </c>
      <c r="AA7097">
        <v>-0.2</v>
      </c>
      <c r="AB7097">
        <v>2</v>
      </c>
      <c r="AC7097">
        <v>640</v>
      </c>
      <c r="AD7097">
        <v>25</v>
      </c>
      <c r="AE7097">
        <v>4</v>
      </c>
      <c r="AF7097">
        <v>5.4</v>
      </c>
      <c r="AG7097">
        <v>9</v>
      </c>
      <c r="AH7097">
        <v>285</v>
      </c>
    </row>
    <row r="7098" spans="1:34" hidden="1" x14ac:dyDescent="0.25">
      <c r="A7098" t="s">
        <v>27002</v>
      </c>
      <c r="B7098" t="s">
        <v>27003</v>
      </c>
      <c r="C7098" s="1" t="str">
        <f t="shared" si="1145"/>
        <v>21:0628</v>
      </c>
      <c r="D7098" s="1" t="str">
        <f t="shared" si="1149"/>
        <v>21:0196</v>
      </c>
      <c r="E7098" t="s">
        <v>27004</v>
      </c>
      <c r="F7098" t="s">
        <v>27005</v>
      </c>
      <c r="H7098">
        <v>63.025819599999998</v>
      </c>
      <c r="I7098">
        <v>-138.57263230000001</v>
      </c>
      <c r="J7098" s="1" t="str">
        <f t="shared" si="1150"/>
        <v>NGR bulk stream sediment</v>
      </c>
      <c r="K7098" s="1" t="str">
        <f t="shared" si="1151"/>
        <v>&lt;177 micron (NGR)</v>
      </c>
      <c r="L7098">
        <v>52</v>
      </c>
      <c r="M7098" t="s">
        <v>56</v>
      </c>
      <c r="N7098">
        <v>1013</v>
      </c>
      <c r="O7098">
        <v>73</v>
      </c>
      <c r="P7098">
        <v>11</v>
      </c>
      <c r="Q7098">
        <v>5</v>
      </c>
      <c r="R7098">
        <v>8</v>
      </c>
      <c r="S7098">
        <v>6</v>
      </c>
      <c r="T7098">
        <v>-0.2</v>
      </c>
      <c r="U7098">
        <v>500</v>
      </c>
      <c r="V7098">
        <v>1.72</v>
      </c>
      <c r="W7098">
        <v>-0.2</v>
      </c>
      <c r="X7098">
        <v>1</v>
      </c>
      <c r="Y7098">
        <v>-2</v>
      </c>
      <c r="Z7098">
        <v>64</v>
      </c>
      <c r="AA7098">
        <v>0.5</v>
      </c>
      <c r="AB7098">
        <v>3</v>
      </c>
      <c r="AC7098">
        <v>852</v>
      </c>
      <c r="AD7098">
        <v>20</v>
      </c>
      <c r="AE7098">
        <v>-2</v>
      </c>
      <c r="AF7098">
        <v>4.8</v>
      </c>
      <c r="AG7098">
        <v>2.2000000000000002</v>
      </c>
      <c r="AH7098">
        <v>390</v>
      </c>
    </row>
    <row r="7099" spans="1:34" hidden="1" x14ac:dyDescent="0.25">
      <c r="A7099" t="s">
        <v>27006</v>
      </c>
      <c r="B7099" t="s">
        <v>27007</v>
      </c>
      <c r="C7099" s="1" t="str">
        <f t="shared" si="1145"/>
        <v>21:0628</v>
      </c>
      <c r="D7099" s="1" t="str">
        <f t="shared" si="1149"/>
        <v>21:0196</v>
      </c>
      <c r="E7099" t="s">
        <v>27008</v>
      </c>
      <c r="F7099" t="s">
        <v>27009</v>
      </c>
      <c r="H7099">
        <v>63.039309500000002</v>
      </c>
      <c r="I7099">
        <v>-138.57633749999999</v>
      </c>
      <c r="J7099" s="1" t="str">
        <f t="shared" si="1150"/>
        <v>NGR bulk stream sediment</v>
      </c>
      <c r="K7099" s="1" t="str">
        <f t="shared" si="1151"/>
        <v>&lt;177 micron (NGR)</v>
      </c>
      <c r="L7099">
        <v>52</v>
      </c>
      <c r="M7099" t="s">
        <v>61</v>
      </c>
      <c r="N7099">
        <v>1014</v>
      </c>
      <c r="O7099">
        <v>96</v>
      </c>
      <c r="P7099">
        <v>21</v>
      </c>
      <c r="Q7099">
        <v>3</v>
      </c>
      <c r="R7099">
        <v>23</v>
      </c>
      <c r="S7099">
        <v>11</v>
      </c>
      <c r="T7099">
        <v>-0.2</v>
      </c>
      <c r="U7099">
        <v>1200</v>
      </c>
      <c r="V7099">
        <v>2.2000000000000002</v>
      </c>
      <c r="W7099">
        <v>0.6</v>
      </c>
      <c r="X7099">
        <v>3</v>
      </c>
      <c r="Y7099">
        <v>-2</v>
      </c>
      <c r="Z7099">
        <v>67</v>
      </c>
      <c r="AA7099">
        <v>0.3</v>
      </c>
      <c r="AB7099">
        <v>-1</v>
      </c>
      <c r="AC7099">
        <v>956</v>
      </c>
      <c r="AD7099">
        <v>25</v>
      </c>
      <c r="AE7099">
        <v>2</v>
      </c>
      <c r="AF7099">
        <v>4.5999999999999996</v>
      </c>
      <c r="AG7099">
        <v>1.9</v>
      </c>
      <c r="AH7099">
        <v>550</v>
      </c>
    </row>
    <row r="7100" spans="1:34" hidden="1" x14ac:dyDescent="0.25">
      <c r="A7100" t="s">
        <v>27010</v>
      </c>
      <c r="B7100" t="s">
        <v>27011</v>
      </c>
      <c r="C7100" s="1" t="str">
        <f t="shared" si="1145"/>
        <v>21:0628</v>
      </c>
      <c r="D7100" s="1" t="str">
        <f t="shared" si="1149"/>
        <v>21:0196</v>
      </c>
      <c r="E7100" t="s">
        <v>27012</v>
      </c>
      <c r="F7100" t="s">
        <v>27013</v>
      </c>
      <c r="H7100">
        <v>63.056114999999998</v>
      </c>
      <c r="I7100">
        <v>-138.65972310000001</v>
      </c>
      <c r="J7100" s="1" t="str">
        <f t="shared" si="1150"/>
        <v>NGR bulk stream sediment</v>
      </c>
      <c r="K7100" s="1" t="str">
        <f t="shared" si="1151"/>
        <v>&lt;177 micron (NGR)</v>
      </c>
      <c r="L7100">
        <v>52</v>
      </c>
      <c r="M7100" t="s">
        <v>66</v>
      </c>
      <c r="N7100">
        <v>1015</v>
      </c>
      <c r="O7100">
        <v>83</v>
      </c>
      <c r="P7100">
        <v>16</v>
      </c>
      <c r="Q7100">
        <v>10</v>
      </c>
      <c r="R7100">
        <v>13</v>
      </c>
      <c r="S7100">
        <v>7</v>
      </c>
      <c r="T7100">
        <v>-0.2</v>
      </c>
      <c r="U7100">
        <v>360</v>
      </c>
      <c r="V7100">
        <v>2.9</v>
      </c>
      <c r="W7100">
        <v>-0.2</v>
      </c>
      <c r="X7100">
        <v>3</v>
      </c>
      <c r="Y7100">
        <v>-2</v>
      </c>
      <c r="Z7100">
        <v>67</v>
      </c>
      <c r="AA7100">
        <v>0.2</v>
      </c>
      <c r="AB7100">
        <v>1</v>
      </c>
      <c r="AC7100">
        <v>835</v>
      </c>
      <c r="AD7100">
        <v>45</v>
      </c>
      <c r="AE7100">
        <v>2</v>
      </c>
      <c r="AF7100">
        <v>13.8</v>
      </c>
      <c r="AG7100">
        <v>2.4</v>
      </c>
      <c r="AH7100">
        <v>275</v>
      </c>
    </row>
    <row r="7101" spans="1:34" hidden="1" x14ac:dyDescent="0.25">
      <c r="A7101" t="s">
        <v>27014</v>
      </c>
      <c r="B7101" t="s">
        <v>27015</v>
      </c>
      <c r="C7101" s="1" t="str">
        <f t="shared" si="1145"/>
        <v>21:0628</v>
      </c>
      <c r="D7101" s="1" t="str">
        <f t="shared" si="1149"/>
        <v>21:0196</v>
      </c>
      <c r="E7101" t="s">
        <v>27016</v>
      </c>
      <c r="F7101" t="s">
        <v>27017</v>
      </c>
      <c r="H7101">
        <v>63.118608299999998</v>
      </c>
      <c r="I7101">
        <v>-138.64731979999999</v>
      </c>
      <c r="J7101" s="1" t="str">
        <f t="shared" si="1150"/>
        <v>NGR bulk stream sediment</v>
      </c>
      <c r="K7101" s="1" t="str">
        <f t="shared" si="1151"/>
        <v>&lt;177 micron (NGR)</v>
      </c>
      <c r="L7101">
        <v>52</v>
      </c>
      <c r="M7101" t="s">
        <v>76</v>
      </c>
      <c r="N7101">
        <v>1016</v>
      </c>
      <c r="O7101">
        <v>53</v>
      </c>
      <c r="P7101">
        <v>36</v>
      </c>
      <c r="Q7101">
        <v>5</v>
      </c>
      <c r="R7101">
        <v>15</v>
      </c>
      <c r="S7101">
        <v>9</v>
      </c>
      <c r="T7101">
        <v>-0.2</v>
      </c>
      <c r="U7101">
        <v>285</v>
      </c>
      <c r="V7101">
        <v>1.52</v>
      </c>
      <c r="W7101">
        <v>-0.2</v>
      </c>
      <c r="X7101">
        <v>1</v>
      </c>
      <c r="Y7101">
        <v>-2</v>
      </c>
      <c r="Z7101">
        <v>37</v>
      </c>
      <c r="AA7101">
        <v>-0.2</v>
      </c>
      <c r="AB7101">
        <v>1</v>
      </c>
      <c r="AC7101">
        <v>551</v>
      </c>
      <c r="AD7101">
        <v>15</v>
      </c>
      <c r="AE7101">
        <v>-2</v>
      </c>
      <c r="AF7101">
        <v>3</v>
      </c>
      <c r="AG7101">
        <v>3.2</v>
      </c>
      <c r="AH7101">
        <v>380</v>
      </c>
    </row>
    <row r="7102" spans="1:34" hidden="1" x14ac:dyDescent="0.25">
      <c r="A7102" t="s">
        <v>27018</v>
      </c>
      <c r="B7102" t="s">
        <v>27019</v>
      </c>
      <c r="C7102" s="1" t="str">
        <f t="shared" si="1145"/>
        <v>21:0628</v>
      </c>
      <c r="D7102" s="1" t="str">
        <f t="shared" si="1149"/>
        <v>21:0196</v>
      </c>
      <c r="E7102" t="s">
        <v>27020</v>
      </c>
      <c r="F7102" t="s">
        <v>27021</v>
      </c>
      <c r="H7102">
        <v>63.0861485</v>
      </c>
      <c r="I7102">
        <v>-138.62056419999999</v>
      </c>
      <c r="J7102" s="1" t="str">
        <f t="shared" si="1150"/>
        <v>NGR bulk stream sediment</v>
      </c>
      <c r="K7102" s="1" t="str">
        <f t="shared" si="1151"/>
        <v>&lt;177 micron (NGR)</v>
      </c>
      <c r="L7102">
        <v>52</v>
      </c>
      <c r="M7102" t="s">
        <v>81</v>
      </c>
      <c r="N7102">
        <v>1017</v>
      </c>
      <c r="O7102">
        <v>64</v>
      </c>
      <c r="P7102">
        <v>12</v>
      </c>
      <c r="Q7102">
        <v>5</v>
      </c>
      <c r="R7102">
        <v>11</v>
      </c>
      <c r="S7102">
        <v>6</v>
      </c>
      <c r="T7102">
        <v>-0.2</v>
      </c>
      <c r="U7102">
        <v>320</v>
      </c>
      <c r="V7102">
        <v>1.76</v>
      </c>
      <c r="W7102">
        <v>-0.2</v>
      </c>
      <c r="X7102">
        <v>1</v>
      </c>
      <c r="Y7102">
        <v>-2</v>
      </c>
      <c r="Z7102">
        <v>39</v>
      </c>
      <c r="AA7102">
        <v>-0.2</v>
      </c>
      <c r="AB7102">
        <v>-1</v>
      </c>
      <c r="AC7102">
        <v>801</v>
      </c>
      <c r="AD7102">
        <v>20</v>
      </c>
      <c r="AE7102">
        <v>2</v>
      </c>
      <c r="AF7102">
        <v>5</v>
      </c>
      <c r="AG7102">
        <v>2.2000000000000002</v>
      </c>
      <c r="AH7102">
        <v>310</v>
      </c>
    </row>
    <row r="7103" spans="1:34" hidden="1" x14ac:dyDescent="0.25">
      <c r="A7103" t="s">
        <v>27022</v>
      </c>
      <c r="B7103" t="s">
        <v>27023</v>
      </c>
      <c r="C7103" s="1" t="str">
        <f t="shared" si="1145"/>
        <v>21:0628</v>
      </c>
      <c r="D7103" s="1" t="str">
        <f t="shared" si="1149"/>
        <v>21:0196</v>
      </c>
      <c r="E7103" t="s">
        <v>27024</v>
      </c>
      <c r="F7103" t="s">
        <v>27025</v>
      </c>
      <c r="H7103">
        <v>63.330718400000002</v>
      </c>
      <c r="I7103">
        <v>-138.655067</v>
      </c>
      <c r="J7103" s="1" t="str">
        <f t="shared" si="1150"/>
        <v>NGR bulk stream sediment</v>
      </c>
      <c r="K7103" s="1" t="str">
        <f t="shared" si="1151"/>
        <v>&lt;177 micron (NGR)</v>
      </c>
      <c r="L7103">
        <v>52</v>
      </c>
      <c r="M7103" t="s">
        <v>86</v>
      </c>
      <c r="N7103">
        <v>1018</v>
      </c>
      <c r="O7103">
        <v>64</v>
      </c>
      <c r="P7103">
        <v>16</v>
      </c>
      <c r="Q7103">
        <v>7</v>
      </c>
      <c r="R7103">
        <v>22</v>
      </c>
      <c r="S7103">
        <v>5</v>
      </c>
      <c r="T7103">
        <v>-0.2</v>
      </c>
      <c r="U7103">
        <v>192</v>
      </c>
      <c r="V7103">
        <v>1.64</v>
      </c>
      <c r="W7103">
        <v>-0.2</v>
      </c>
      <c r="X7103">
        <v>2</v>
      </c>
      <c r="Y7103">
        <v>-2</v>
      </c>
      <c r="Z7103">
        <v>29</v>
      </c>
      <c r="AA7103">
        <v>0.2</v>
      </c>
      <c r="AB7103">
        <v>2</v>
      </c>
      <c r="AC7103">
        <v>900</v>
      </c>
      <c r="AD7103">
        <v>25</v>
      </c>
      <c r="AE7103">
        <v>-2</v>
      </c>
      <c r="AF7103">
        <v>5.4</v>
      </c>
      <c r="AG7103">
        <v>2.4</v>
      </c>
      <c r="AH7103">
        <v>285</v>
      </c>
    </row>
    <row r="7104" spans="1:34" hidden="1" x14ac:dyDescent="0.25">
      <c r="A7104" t="s">
        <v>27026</v>
      </c>
      <c r="B7104" t="s">
        <v>27027</v>
      </c>
      <c r="C7104" s="1" t="str">
        <f t="shared" si="1145"/>
        <v>21:0628</v>
      </c>
      <c r="D7104" s="1" t="str">
        <f t="shared" si="1149"/>
        <v>21:0196</v>
      </c>
      <c r="E7104" t="s">
        <v>27028</v>
      </c>
      <c r="F7104" t="s">
        <v>27029</v>
      </c>
      <c r="H7104">
        <v>63.322054700000002</v>
      </c>
      <c r="I7104">
        <v>-138.59361530000001</v>
      </c>
      <c r="J7104" s="1" t="str">
        <f t="shared" si="1150"/>
        <v>NGR bulk stream sediment</v>
      </c>
      <c r="K7104" s="1" t="str">
        <f t="shared" si="1151"/>
        <v>&lt;177 micron (NGR)</v>
      </c>
      <c r="L7104">
        <v>52</v>
      </c>
      <c r="M7104" t="s">
        <v>91</v>
      </c>
      <c r="N7104">
        <v>1019</v>
      </c>
      <c r="O7104">
        <v>79</v>
      </c>
      <c r="P7104">
        <v>22</v>
      </c>
      <c r="Q7104">
        <v>5</v>
      </c>
      <c r="R7104">
        <v>12</v>
      </c>
      <c r="S7104">
        <v>3</v>
      </c>
      <c r="T7104">
        <v>-0.2</v>
      </c>
      <c r="U7104">
        <v>500</v>
      </c>
      <c r="V7104">
        <v>0.52</v>
      </c>
      <c r="W7104">
        <v>0.9</v>
      </c>
      <c r="X7104">
        <v>2</v>
      </c>
      <c r="Y7104">
        <v>4</v>
      </c>
      <c r="Z7104">
        <v>9</v>
      </c>
      <c r="AA7104">
        <v>-0.2</v>
      </c>
      <c r="AB7104">
        <v>2</v>
      </c>
      <c r="AC7104">
        <v>328</v>
      </c>
      <c r="AD7104">
        <v>75</v>
      </c>
      <c r="AE7104">
        <v>2</v>
      </c>
      <c r="AF7104">
        <v>79.2</v>
      </c>
      <c r="AG7104">
        <v>9.9</v>
      </c>
      <c r="AH7104">
        <v>105</v>
      </c>
    </row>
    <row r="7105" spans="1:34" hidden="1" x14ac:dyDescent="0.25">
      <c r="A7105" t="s">
        <v>27030</v>
      </c>
      <c r="B7105" t="s">
        <v>27031</v>
      </c>
      <c r="C7105" s="1" t="str">
        <f t="shared" si="1145"/>
        <v>21:0628</v>
      </c>
      <c r="D7105" s="1" t="str">
        <f t="shared" si="1149"/>
        <v>21:0196</v>
      </c>
      <c r="E7105" t="s">
        <v>27032</v>
      </c>
      <c r="F7105" t="s">
        <v>27033</v>
      </c>
      <c r="H7105">
        <v>63.3107951</v>
      </c>
      <c r="I7105">
        <v>-138.55717920000001</v>
      </c>
      <c r="J7105" s="1" t="str">
        <f t="shared" si="1150"/>
        <v>NGR bulk stream sediment</v>
      </c>
      <c r="K7105" s="1" t="str">
        <f t="shared" si="1151"/>
        <v>&lt;177 micron (NGR)</v>
      </c>
      <c r="L7105">
        <v>52</v>
      </c>
      <c r="M7105" t="s">
        <v>96</v>
      </c>
      <c r="N7105">
        <v>1020</v>
      </c>
      <c r="O7105">
        <v>70</v>
      </c>
      <c r="P7105">
        <v>15</v>
      </c>
      <c r="Q7105">
        <v>6</v>
      </c>
      <c r="R7105">
        <v>24</v>
      </c>
      <c r="S7105">
        <v>5</v>
      </c>
      <c r="T7105">
        <v>0.3</v>
      </c>
      <c r="U7105">
        <v>330</v>
      </c>
      <c r="V7105">
        <v>2</v>
      </c>
      <c r="W7105">
        <v>0.3</v>
      </c>
      <c r="X7105">
        <v>2</v>
      </c>
      <c r="Y7105">
        <v>-2</v>
      </c>
      <c r="Z7105">
        <v>30</v>
      </c>
      <c r="AA7105">
        <v>0.2</v>
      </c>
      <c r="AB7105">
        <v>2</v>
      </c>
      <c r="AC7105">
        <v>967</v>
      </c>
      <c r="AD7105">
        <v>30</v>
      </c>
      <c r="AE7105">
        <v>-2</v>
      </c>
      <c r="AF7105">
        <v>5.2</v>
      </c>
      <c r="AG7105">
        <v>3.2</v>
      </c>
      <c r="AH7105">
        <v>405</v>
      </c>
    </row>
    <row r="7106" spans="1:34" hidden="1" x14ac:dyDescent="0.25">
      <c r="A7106" t="s">
        <v>27034</v>
      </c>
      <c r="B7106" t="s">
        <v>27035</v>
      </c>
      <c r="C7106" s="1" t="str">
        <f t="shared" si="1145"/>
        <v>21:0628</v>
      </c>
      <c r="D7106" s="1" t="str">
        <f t="shared" si="1149"/>
        <v>21:0196</v>
      </c>
      <c r="E7106" t="s">
        <v>27036</v>
      </c>
      <c r="F7106" t="s">
        <v>27037</v>
      </c>
      <c r="H7106">
        <v>63.340927000000001</v>
      </c>
      <c r="I7106">
        <v>-138.53559609999999</v>
      </c>
      <c r="J7106" s="1" t="str">
        <f t="shared" si="1150"/>
        <v>NGR bulk stream sediment</v>
      </c>
      <c r="K7106" s="1" t="str">
        <f t="shared" si="1151"/>
        <v>&lt;177 micron (NGR)</v>
      </c>
      <c r="L7106">
        <v>52</v>
      </c>
      <c r="M7106" t="s">
        <v>101</v>
      </c>
      <c r="N7106">
        <v>1021</v>
      </c>
      <c r="O7106">
        <v>65</v>
      </c>
      <c r="P7106">
        <v>16</v>
      </c>
      <c r="Q7106">
        <v>10</v>
      </c>
      <c r="R7106">
        <v>21</v>
      </c>
      <c r="S7106">
        <v>6</v>
      </c>
      <c r="T7106">
        <v>-0.2</v>
      </c>
      <c r="U7106">
        <v>300</v>
      </c>
      <c r="V7106">
        <v>2</v>
      </c>
      <c r="W7106">
        <v>0.2</v>
      </c>
      <c r="X7106">
        <v>3</v>
      </c>
      <c r="Y7106">
        <v>-2</v>
      </c>
      <c r="Z7106">
        <v>29</v>
      </c>
      <c r="AA7106">
        <v>0.3</v>
      </c>
      <c r="AB7106">
        <v>5</v>
      </c>
      <c r="AC7106">
        <v>955</v>
      </c>
      <c r="AD7106">
        <v>25</v>
      </c>
      <c r="AE7106">
        <v>-2</v>
      </c>
      <c r="AF7106">
        <v>4.4000000000000004</v>
      </c>
      <c r="AG7106">
        <v>5.3</v>
      </c>
      <c r="AH7106">
        <v>279</v>
      </c>
    </row>
    <row r="7107" spans="1:34" hidden="1" x14ac:dyDescent="0.25">
      <c r="A7107" t="s">
        <v>27038</v>
      </c>
      <c r="B7107" t="s">
        <v>27039</v>
      </c>
      <c r="C7107" s="1" t="str">
        <f t="shared" si="1145"/>
        <v>21:0628</v>
      </c>
      <c r="D7107" s="1" t="str">
        <f t="shared" si="1149"/>
        <v>21:0196</v>
      </c>
      <c r="E7107" t="s">
        <v>27040</v>
      </c>
      <c r="F7107" t="s">
        <v>27041</v>
      </c>
      <c r="H7107">
        <v>63.168543399999997</v>
      </c>
      <c r="I7107">
        <v>-138.09227809999999</v>
      </c>
      <c r="J7107" s="1" t="str">
        <f t="shared" si="1150"/>
        <v>NGR bulk stream sediment</v>
      </c>
      <c r="K7107" s="1" t="str">
        <f t="shared" si="1151"/>
        <v>&lt;177 micron (NGR)</v>
      </c>
      <c r="L7107">
        <v>52</v>
      </c>
      <c r="M7107" t="s">
        <v>106</v>
      </c>
      <c r="N7107">
        <v>1022</v>
      </c>
      <c r="O7107">
        <v>93</v>
      </c>
      <c r="P7107">
        <v>21</v>
      </c>
      <c r="Q7107">
        <v>9</v>
      </c>
      <c r="R7107">
        <v>23</v>
      </c>
      <c r="S7107">
        <v>10</v>
      </c>
      <c r="T7107">
        <v>-0.2</v>
      </c>
      <c r="U7107">
        <v>1400</v>
      </c>
      <c r="V7107">
        <v>4</v>
      </c>
      <c r="W7107">
        <v>-0.2</v>
      </c>
      <c r="X7107">
        <v>4</v>
      </c>
      <c r="Y7107">
        <v>-2</v>
      </c>
      <c r="Z7107">
        <v>44</v>
      </c>
      <c r="AA7107">
        <v>-0.2</v>
      </c>
      <c r="AB7107">
        <v>-1</v>
      </c>
      <c r="AC7107">
        <v>747</v>
      </c>
      <c r="AD7107">
        <v>45</v>
      </c>
      <c r="AE7107">
        <v>2</v>
      </c>
      <c r="AF7107">
        <v>28.2</v>
      </c>
      <c r="AG7107">
        <v>9.6999999999999993</v>
      </c>
      <c r="AH7107">
        <v>195</v>
      </c>
    </row>
    <row r="7108" spans="1:34" hidden="1" x14ac:dyDescent="0.25">
      <c r="A7108" t="s">
        <v>27042</v>
      </c>
      <c r="B7108" t="s">
        <v>27043</v>
      </c>
      <c r="C7108" s="1" t="str">
        <f t="shared" si="1145"/>
        <v>21:0628</v>
      </c>
      <c r="D7108" s="1" t="str">
        <f t="shared" si="1149"/>
        <v>21:0196</v>
      </c>
      <c r="E7108" t="s">
        <v>27044</v>
      </c>
      <c r="F7108" t="s">
        <v>27045</v>
      </c>
      <c r="H7108">
        <v>63.1367926</v>
      </c>
      <c r="I7108">
        <v>-138.05067600000001</v>
      </c>
      <c r="J7108" s="1" t="str">
        <f t="shared" si="1150"/>
        <v>NGR bulk stream sediment</v>
      </c>
      <c r="K7108" s="1" t="str">
        <f t="shared" si="1151"/>
        <v>&lt;177 micron (NGR)</v>
      </c>
      <c r="L7108">
        <v>52</v>
      </c>
      <c r="M7108" t="s">
        <v>111</v>
      </c>
      <c r="N7108">
        <v>1023</v>
      </c>
      <c r="O7108">
        <v>44</v>
      </c>
      <c r="P7108">
        <v>18</v>
      </c>
      <c r="Q7108">
        <v>7</v>
      </c>
      <c r="R7108">
        <v>12</v>
      </c>
      <c r="S7108">
        <v>6</v>
      </c>
      <c r="T7108">
        <v>-0.2</v>
      </c>
      <c r="U7108">
        <v>205</v>
      </c>
      <c r="V7108">
        <v>1.84</v>
      </c>
      <c r="W7108">
        <v>-0.2</v>
      </c>
      <c r="X7108">
        <v>4</v>
      </c>
      <c r="Y7108">
        <v>-2</v>
      </c>
      <c r="Z7108">
        <v>27</v>
      </c>
      <c r="AA7108">
        <v>0.2</v>
      </c>
      <c r="AB7108">
        <v>2</v>
      </c>
      <c r="AC7108">
        <v>783</v>
      </c>
      <c r="AD7108">
        <v>15</v>
      </c>
      <c r="AE7108">
        <v>-2</v>
      </c>
      <c r="AF7108">
        <v>3.6</v>
      </c>
      <c r="AG7108">
        <v>2</v>
      </c>
      <c r="AH7108">
        <v>230</v>
      </c>
    </row>
    <row r="7109" spans="1:34" hidden="1" x14ac:dyDescent="0.25">
      <c r="A7109" t="s">
        <v>27046</v>
      </c>
      <c r="B7109" t="s">
        <v>27047</v>
      </c>
      <c r="C7109" s="1" t="str">
        <f t="shared" si="1145"/>
        <v>21:0628</v>
      </c>
      <c r="D7109" s="1" t="str">
        <f>HYPERLINK("http://geochem.nrcan.gc.ca/cdogs/content/svy/svy_e.htm", "")</f>
        <v/>
      </c>
      <c r="G7109" s="1" t="str">
        <f>HYPERLINK("http://geochem.nrcan.gc.ca/cdogs/content/cr_/cr_00078_e.htm", "78")</f>
        <v>78</v>
      </c>
      <c r="J7109" t="s">
        <v>69</v>
      </c>
      <c r="K7109" t="s">
        <v>70</v>
      </c>
      <c r="L7109">
        <v>52</v>
      </c>
      <c r="M7109" t="s">
        <v>71</v>
      </c>
      <c r="N7109">
        <v>1024</v>
      </c>
      <c r="O7109">
        <v>94</v>
      </c>
      <c r="P7109">
        <v>37</v>
      </c>
      <c r="Q7109">
        <v>18</v>
      </c>
      <c r="R7109">
        <v>264</v>
      </c>
      <c r="S7109">
        <v>19</v>
      </c>
      <c r="T7109">
        <v>-0.2</v>
      </c>
      <c r="U7109">
        <v>470</v>
      </c>
      <c r="V7109">
        <v>2.9</v>
      </c>
      <c r="W7109">
        <v>0.5</v>
      </c>
      <c r="X7109">
        <v>10</v>
      </c>
      <c r="Y7109">
        <v>2</v>
      </c>
      <c r="Z7109">
        <v>46</v>
      </c>
      <c r="AA7109">
        <v>0.4</v>
      </c>
      <c r="AB7109">
        <v>3</v>
      </c>
      <c r="AC7109">
        <v>660</v>
      </c>
      <c r="AD7109">
        <v>15</v>
      </c>
      <c r="AE7109">
        <v>14</v>
      </c>
      <c r="AF7109">
        <v>2.4</v>
      </c>
      <c r="AG7109">
        <v>11.6</v>
      </c>
      <c r="AH7109">
        <v>480</v>
      </c>
    </row>
    <row r="7110" spans="1:34" hidden="1" x14ac:dyDescent="0.25">
      <c r="A7110" t="s">
        <v>27048</v>
      </c>
      <c r="B7110" t="s">
        <v>27049</v>
      </c>
      <c r="C7110" s="1" t="str">
        <f t="shared" ref="C7110:C7173" si="1152">HYPERLINK("http://geochem.nrcan.gc.ca/cdogs/content/bdl/bdl210628_e.htm", "21:0628")</f>
        <v>21:0628</v>
      </c>
      <c r="D7110" s="1" t="str">
        <f>HYPERLINK("http://geochem.nrcan.gc.ca/cdogs/content/svy/svy210196_e.htm", "21:0196")</f>
        <v>21:0196</v>
      </c>
      <c r="E7110" t="s">
        <v>27050</v>
      </c>
      <c r="F7110" t="s">
        <v>27051</v>
      </c>
      <c r="H7110">
        <v>63.127328800000001</v>
      </c>
      <c r="I7110">
        <v>-138.03022490000001</v>
      </c>
      <c r="J7110" s="1" t="str">
        <f>HYPERLINK("http://geochem.nrcan.gc.ca/cdogs/content/kwd/kwd020030_e.htm", "NGR bulk stream sediment")</f>
        <v>NGR bulk stream sediment</v>
      </c>
      <c r="K7110" s="1" t="str">
        <f>HYPERLINK("http://geochem.nrcan.gc.ca/cdogs/content/kwd/kwd080006_e.htm", "&lt;177 micron (NGR)")</f>
        <v>&lt;177 micron (NGR)</v>
      </c>
      <c r="L7110">
        <v>52</v>
      </c>
      <c r="M7110" t="s">
        <v>116</v>
      </c>
      <c r="N7110">
        <v>1025</v>
      </c>
      <c r="O7110">
        <v>49</v>
      </c>
      <c r="P7110">
        <v>13</v>
      </c>
      <c r="Q7110">
        <v>7</v>
      </c>
      <c r="R7110">
        <v>23</v>
      </c>
      <c r="S7110">
        <v>5</v>
      </c>
      <c r="T7110">
        <v>-0.2</v>
      </c>
      <c r="U7110">
        <v>200</v>
      </c>
      <c r="V7110">
        <v>1.46</v>
      </c>
      <c r="W7110">
        <v>-0.2</v>
      </c>
      <c r="X7110">
        <v>2</v>
      </c>
      <c r="Y7110">
        <v>-2</v>
      </c>
      <c r="Z7110">
        <v>28</v>
      </c>
      <c r="AA7110">
        <v>-0.2</v>
      </c>
      <c r="AB7110">
        <v>4</v>
      </c>
      <c r="AC7110">
        <v>810</v>
      </c>
      <c r="AD7110">
        <v>20</v>
      </c>
      <c r="AE7110">
        <v>2</v>
      </c>
      <c r="AF7110">
        <v>4</v>
      </c>
      <c r="AG7110">
        <v>3.3</v>
      </c>
      <c r="AH7110">
        <v>240</v>
      </c>
    </row>
    <row r="7111" spans="1:34" hidden="1" x14ac:dyDescent="0.25">
      <c r="A7111" t="s">
        <v>27052</v>
      </c>
      <c r="B7111" t="s">
        <v>27053</v>
      </c>
      <c r="C7111" s="1" t="str">
        <f t="shared" si="1152"/>
        <v>21:0628</v>
      </c>
      <c r="D7111" s="1" t="str">
        <f>HYPERLINK("http://geochem.nrcan.gc.ca/cdogs/content/svy/svy210196_e.htm", "21:0196")</f>
        <v>21:0196</v>
      </c>
      <c r="E7111" t="s">
        <v>27054</v>
      </c>
      <c r="F7111" t="s">
        <v>27055</v>
      </c>
      <c r="H7111">
        <v>63.130808299999998</v>
      </c>
      <c r="I7111">
        <v>-138.09538169999999</v>
      </c>
      <c r="J7111" s="1" t="str">
        <f>HYPERLINK("http://geochem.nrcan.gc.ca/cdogs/content/kwd/kwd020030_e.htm", "NGR bulk stream sediment")</f>
        <v>NGR bulk stream sediment</v>
      </c>
      <c r="K7111" s="1" t="str">
        <f>HYPERLINK("http://geochem.nrcan.gc.ca/cdogs/content/kwd/kwd080006_e.htm", "&lt;177 micron (NGR)")</f>
        <v>&lt;177 micron (NGR)</v>
      </c>
      <c r="L7111">
        <v>52</v>
      </c>
      <c r="M7111" t="s">
        <v>121</v>
      </c>
      <c r="N7111">
        <v>1026</v>
      </c>
      <c r="O7111">
        <v>73</v>
      </c>
      <c r="P7111">
        <v>29</v>
      </c>
      <c r="Q7111">
        <v>8</v>
      </c>
      <c r="R7111">
        <v>53</v>
      </c>
      <c r="S7111">
        <v>16</v>
      </c>
      <c r="T7111">
        <v>-0.2</v>
      </c>
      <c r="U7111">
        <v>760</v>
      </c>
      <c r="V7111">
        <v>2.4</v>
      </c>
      <c r="W7111">
        <v>-0.2</v>
      </c>
      <c r="X7111">
        <v>2</v>
      </c>
      <c r="Y7111">
        <v>-2</v>
      </c>
      <c r="Z7111">
        <v>41</v>
      </c>
      <c r="AA7111">
        <v>-0.2</v>
      </c>
      <c r="AB7111">
        <v>2</v>
      </c>
      <c r="AC7111">
        <v>900</v>
      </c>
      <c r="AD7111">
        <v>30</v>
      </c>
      <c r="AE7111">
        <v>-2</v>
      </c>
      <c r="AF7111">
        <v>7.2</v>
      </c>
      <c r="AG7111">
        <v>3.6</v>
      </c>
      <c r="AH7111">
        <v>300</v>
      </c>
    </row>
    <row r="7112" spans="1:34" hidden="1" x14ac:dyDescent="0.25">
      <c r="A7112" t="s">
        <v>27056</v>
      </c>
      <c r="B7112" t="s">
        <v>27057</v>
      </c>
      <c r="C7112" s="1" t="str">
        <f t="shared" si="1152"/>
        <v>21:0628</v>
      </c>
      <c r="D7112" s="1" t="str">
        <f>HYPERLINK("http://geochem.nrcan.gc.ca/cdogs/content/svy/svy210196_e.htm", "21:0196")</f>
        <v>21:0196</v>
      </c>
      <c r="E7112" t="s">
        <v>27058</v>
      </c>
      <c r="F7112" t="s">
        <v>27059</v>
      </c>
      <c r="H7112">
        <v>63.125543200000003</v>
      </c>
      <c r="I7112">
        <v>-138.10497609999999</v>
      </c>
      <c r="J7112" s="1" t="str">
        <f>HYPERLINK("http://geochem.nrcan.gc.ca/cdogs/content/kwd/kwd020030_e.htm", "NGR bulk stream sediment")</f>
        <v>NGR bulk stream sediment</v>
      </c>
      <c r="K7112" s="1" t="str">
        <f>HYPERLINK("http://geochem.nrcan.gc.ca/cdogs/content/kwd/kwd080006_e.htm", "&lt;177 micron (NGR)")</f>
        <v>&lt;177 micron (NGR)</v>
      </c>
      <c r="L7112">
        <v>52</v>
      </c>
      <c r="M7112" t="s">
        <v>126</v>
      </c>
      <c r="N7112">
        <v>1027</v>
      </c>
      <c r="O7112">
        <v>56</v>
      </c>
      <c r="P7112">
        <v>17</v>
      </c>
      <c r="Q7112">
        <v>7</v>
      </c>
      <c r="R7112">
        <v>26</v>
      </c>
      <c r="S7112">
        <v>4</v>
      </c>
      <c r="T7112">
        <v>-0.2</v>
      </c>
      <c r="U7112">
        <v>172</v>
      </c>
      <c r="V7112">
        <v>1.64</v>
      </c>
      <c r="W7112">
        <v>-0.2</v>
      </c>
      <c r="X7112">
        <v>3</v>
      </c>
      <c r="Y7112">
        <v>-2</v>
      </c>
      <c r="Z7112">
        <v>30</v>
      </c>
      <c r="AA7112">
        <v>-0.2</v>
      </c>
      <c r="AB7112">
        <v>3</v>
      </c>
      <c r="AC7112">
        <v>885</v>
      </c>
      <c r="AD7112">
        <v>30</v>
      </c>
      <c r="AE7112">
        <v>2</v>
      </c>
      <c r="AF7112">
        <v>5.8</v>
      </c>
      <c r="AG7112">
        <v>3.1</v>
      </c>
      <c r="AH7112">
        <v>250</v>
      </c>
    </row>
    <row r="7113" spans="1:34" hidden="1" x14ac:dyDescent="0.25">
      <c r="A7113" t="s">
        <v>27060</v>
      </c>
      <c r="B7113" t="s">
        <v>27061</v>
      </c>
      <c r="C7113" s="1" t="str">
        <f t="shared" si="1152"/>
        <v>21:0628</v>
      </c>
      <c r="D7113" s="1" t="str">
        <f>HYPERLINK("http://geochem.nrcan.gc.ca/cdogs/content/svy/svy210196_e.htm", "21:0196")</f>
        <v>21:0196</v>
      </c>
      <c r="E7113" t="s">
        <v>27062</v>
      </c>
      <c r="F7113" t="s">
        <v>27063</v>
      </c>
      <c r="H7113">
        <v>63.148910899999997</v>
      </c>
      <c r="I7113">
        <v>-138.18954260000001</v>
      </c>
      <c r="J7113" s="1" t="str">
        <f>HYPERLINK("http://geochem.nrcan.gc.ca/cdogs/content/kwd/kwd020030_e.htm", "NGR bulk stream sediment")</f>
        <v>NGR bulk stream sediment</v>
      </c>
      <c r="K7113" s="1" t="str">
        <f>HYPERLINK("http://geochem.nrcan.gc.ca/cdogs/content/kwd/kwd080006_e.htm", "&lt;177 micron (NGR)")</f>
        <v>&lt;177 micron (NGR)</v>
      </c>
      <c r="L7113">
        <v>53</v>
      </c>
      <c r="M7113" t="s">
        <v>212</v>
      </c>
      <c r="N7113">
        <v>1028</v>
      </c>
      <c r="O7113">
        <v>74</v>
      </c>
      <c r="P7113">
        <v>23</v>
      </c>
      <c r="Q7113">
        <v>9</v>
      </c>
      <c r="R7113">
        <v>39</v>
      </c>
      <c r="S7113">
        <v>5</v>
      </c>
      <c r="T7113">
        <v>-0.2</v>
      </c>
      <c r="U7113">
        <v>860</v>
      </c>
      <c r="V7113">
        <v>3.2</v>
      </c>
      <c r="W7113">
        <v>-0.2</v>
      </c>
      <c r="X7113">
        <v>5</v>
      </c>
      <c r="Y7113">
        <v>-2</v>
      </c>
      <c r="Z7113">
        <v>50</v>
      </c>
      <c r="AA7113">
        <v>0.3</v>
      </c>
      <c r="AB7113">
        <v>1</v>
      </c>
      <c r="AC7113">
        <v>1080</v>
      </c>
      <c r="AD7113">
        <v>35</v>
      </c>
      <c r="AE7113">
        <v>-2</v>
      </c>
      <c r="AF7113">
        <v>10.4</v>
      </c>
      <c r="AG7113">
        <v>3.5</v>
      </c>
      <c r="AH7113">
        <v>285</v>
      </c>
    </row>
    <row r="7114" spans="1:34" hidden="1" x14ac:dyDescent="0.25">
      <c r="A7114" t="s">
        <v>27064</v>
      </c>
      <c r="B7114" t="s">
        <v>27065</v>
      </c>
      <c r="C7114" s="1" t="str">
        <f t="shared" si="1152"/>
        <v>21:0628</v>
      </c>
      <c r="D7114" s="1" t="str">
        <f>HYPERLINK("http://geochem.nrcan.gc.ca/cdogs/content/svy/svy_e.htm", "")</f>
        <v/>
      </c>
      <c r="G7114" s="1" t="str">
        <f>HYPERLINK("http://geochem.nrcan.gc.ca/cdogs/content/cr_/cr_00078_e.htm", "78")</f>
        <v>78</v>
      </c>
      <c r="J7114" t="s">
        <v>69</v>
      </c>
      <c r="K7114" t="s">
        <v>70</v>
      </c>
      <c r="L7114">
        <v>53</v>
      </c>
      <c r="M7114" t="s">
        <v>71</v>
      </c>
      <c r="N7114">
        <v>1029</v>
      </c>
      <c r="O7114">
        <v>94</v>
      </c>
      <c r="P7114">
        <v>36</v>
      </c>
      <c r="Q7114">
        <v>16</v>
      </c>
      <c r="R7114">
        <v>251</v>
      </c>
      <c r="S7114">
        <v>14</v>
      </c>
      <c r="T7114">
        <v>-0.2</v>
      </c>
      <c r="U7114">
        <v>440</v>
      </c>
      <c r="V7114">
        <v>2.6</v>
      </c>
      <c r="W7114">
        <v>0.4</v>
      </c>
      <c r="X7114">
        <v>11</v>
      </c>
      <c r="Y7114">
        <v>2</v>
      </c>
      <c r="Z7114">
        <v>43</v>
      </c>
      <c r="AA7114">
        <v>0.6</v>
      </c>
      <c r="AB7114">
        <v>2</v>
      </c>
      <c r="AC7114">
        <v>695</v>
      </c>
      <c r="AD7114">
        <v>30</v>
      </c>
      <c r="AE7114">
        <v>20</v>
      </c>
      <c r="AF7114">
        <v>2.2000000000000002</v>
      </c>
      <c r="AG7114">
        <v>11.7</v>
      </c>
      <c r="AH7114">
        <v>570</v>
      </c>
    </row>
    <row r="7115" spans="1:34" hidden="1" x14ac:dyDescent="0.25">
      <c r="A7115" t="s">
        <v>27066</v>
      </c>
      <c r="B7115" t="s">
        <v>27067</v>
      </c>
      <c r="C7115" s="1" t="str">
        <f t="shared" si="1152"/>
        <v>21:0628</v>
      </c>
      <c r="D7115" s="1" t="str">
        <f t="shared" ref="D7115:D7135" si="1153">HYPERLINK("http://geochem.nrcan.gc.ca/cdogs/content/svy/svy210196_e.htm", "21:0196")</f>
        <v>21:0196</v>
      </c>
      <c r="E7115" t="s">
        <v>27068</v>
      </c>
      <c r="F7115" t="s">
        <v>27069</v>
      </c>
      <c r="H7115">
        <v>63.141908700000002</v>
      </c>
      <c r="I7115">
        <v>-138.1270093</v>
      </c>
      <c r="J7115" s="1" t="str">
        <f t="shared" ref="J7115:J7135" si="1154">HYPERLINK("http://geochem.nrcan.gc.ca/cdogs/content/kwd/kwd020030_e.htm", "NGR bulk stream sediment")</f>
        <v>NGR bulk stream sediment</v>
      </c>
      <c r="K7115" s="1" t="str">
        <f t="shared" ref="K7115:K7135" si="1155">HYPERLINK("http://geochem.nrcan.gc.ca/cdogs/content/kwd/kwd080006_e.htm", "&lt;177 micron (NGR)")</f>
        <v>&lt;177 micron (NGR)</v>
      </c>
      <c r="L7115">
        <v>53</v>
      </c>
      <c r="M7115" t="s">
        <v>217</v>
      </c>
      <c r="N7115">
        <v>1030</v>
      </c>
      <c r="O7115">
        <v>72</v>
      </c>
      <c r="P7115">
        <v>14</v>
      </c>
      <c r="Q7115">
        <v>6</v>
      </c>
      <c r="R7115">
        <v>25</v>
      </c>
      <c r="S7115">
        <v>3</v>
      </c>
      <c r="T7115">
        <v>-0.2</v>
      </c>
      <c r="U7115">
        <v>300</v>
      </c>
      <c r="V7115">
        <v>1.54</v>
      </c>
      <c r="W7115">
        <v>-0.2</v>
      </c>
      <c r="X7115">
        <v>3</v>
      </c>
      <c r="Y7115">
        <v>-2</v>
      </c>
      <c r="Z7115">
        <v>29</v>
      </c>
      <c r="AA7115">
        <v>0.3</v>
      </c>
      <c r="AB7115">
        <v>2</v>
      </c>
      <c r="AC7115">
        <v>1030</v>
      </c>
      <c r="AD7115">
        <v>25</v>
      </c>
      <c r="AE7115">
        <v>-2</v>
      </c>
      <c r="AF7115">
        <v>4.8</v>
      </c>
      <c r="AG7115">
        <v>2.1</v>
      </c>
      <c r="AH7115">
        <v>390</v>
      </c>
    </row>
    <row r="7116" spans="1:34" hidden="1" x14ac:dyDescent="0.25">
      <c r="A7116" t="s">
        <v>27070</v>
      </c>
      <c r="B7116" t="s">
        <v>27071</v>
      </c>
      <c r="C7116" s="1" t="str">
        <f t="shared" si="1152"/>
        <v>21:0628</v>
      </c>
      <c r="D7116" s="1" t="str">
        <f t="shared" si="1153"/>
        <v>21:0196</v>
      </c>
      <c r="E7116" t="s">
        <v>27068</v>
      </c>
      <c r="F7116" t="s">
        <v>27072</v>
      </c>
      <c r="H7116">
        <v>63.141908700000002</v>
      </c>
      <c r="I7116">
        <v>-138.1270093</v>
      </c>
      <c r="J7116" s="1" t="str">
        <f t="shared" si="1154"/>
        <v>NGR bulk stream sediment</v>
      </c>
      <c r="K7116" s="1" t="str">
        <f t="shared" si="1155"/>
        <v>&lt;177 micron (NGR)</v>
      </c>
      <c r="L7116">
        <v>53</v>
      </c>
      <c r="M7116" t="s">
        <v>221</v>
      </c>
      <c r="N7116">
        <v>1031</v>
      </c>
      <c r="O7116">
        <v>74</v>
      </c>
      <c r="P7116">
        <v>16</v>
      </c>
      <c r="Q7116">
        <v>9</v>
      </c>
      <c r="R7116">
        <v>27</v>
      </c>
      <c r="S7116">
        <v>7</v>
      </c>
      <c r="T7116">
        <v>-0.2</v>
      </c>
      <c r="U7116">
        <v>360</v>
      </c>
      <c r="V7116">
        <v>1.72</v>
      </c>
      <c r="W7116">
        <v>-0.2</v>
      </c>
      <c r="X7116">
        <v>3</v>
      </c>
      <c r="Y7116">
        <v>-2</v>
      </c>
      <c r="Z7116">
        <v>32</v>
      </c>
      <c r="AA7116">
        <v>0.2</v>
      </c>
      <c r="AB7116">
        <v>2</v>
      </c>
      <c r="AC7116">
        <v>1000</v>
      </c>
      <c r="AD7116">
        <v>25</v>
      </c>
      <c r="AE7116">
        <v>2</v>
      </c>
      <c r="AF7116">
        <v>6</v>
      </c>
      <c r="AG7116">
        <v>3</v>
      </c>
      <c r="AH7116">
        <v>275</v>
      </c>
    </row>
    <row r="7117" spans="1:34" hidden="1" x14ac:dyDescent="0.25">
      <c r="A7117" t="s">
        <v>27073</v>
      </c>
      <c r="B7117" t="s">
        <v>27074</v>
      </c>
      <c r="C7117" s="1" t="str">
        <f t="shared" si="1152"/>
        <v>21:0628</v>
      </c>
      <c r="D7117" s="1" t="str">
        <f t="shared" si="1153"/>
        <v>21:0196</v>
      </c>
      <c r="E7117" t="s">
        <v>27062</v>
      </c>
      <c r="F7117" t="s">
        <v>27075</v>
      </c>
      <c r="H7117">
        <v>63.148910899999997</v>
      </c>
      <c r="I7117">
        <v>-138.18954260000001</v>
      </c>
      <c r="J7117" s="1" t="str">
        <f t="shared" si="1154"/>
        <v>NGR bulk stream sediment</v>
      </c>
      <c r="K7117" s="1" t="str">
        <f t="shared" si="1155"/>
        <v>&lt;177 micron (NGR)</v>
      </c>
      <c r="L7117">
        <v>53</v>
      </c>
      <c r="M7117" t="s">
        <v>261</v>
      </c>
      <c r="N7117">
        <v>1032</v>
      </c>
      <c r="O7117">
        <v>76</v>
      </c>
      <c r="P7117">
        <v>21</v>
      </c>
      <c r="Q7117">
        <v>9</v>
      </c>
      <c r="R7117">
        <v>40</v>
      </c>
      <c r="S7117">
        <v>3</v>
      </c>
      <c r="T7117">
        <v>-0.2</v>
      </c>
      <c r="U7117">
        <v>840</v>
      </c>
      <c r="V7117">
        <v>3.15</v>
      </c>
      <c r="W7117">
        <v>0.2</v>
      </c>
      <c r="X7117">
        <v>5</v>
      </c>
      <c r="Y7117">
        <v>-2</v>
      </c>
      <c r="Z7117">
        <v>49</v>
      </c>
      <c r="AA7117">
        <v>0.3</v>
      </c>
      <c r="AB7117">
        <v>2</v>
      </c>
      <c r="AC7117">
        <v>1010</v>
      </c>
      <c r="AD7117">
        <v>60</v>
      </c>
      <c r="AE7117">
        <v>-2</v>
      </c>
      <c r="AF7117">
        <v>10.8</v>
      </c>
      <c r="AG7117">
        <v>3.6</v>
      </c>
      <c r="AH7117">
        <v>360</v>
      </c>
    </row>
    <row r="7118" spans="1:34" hidden="1" x14ac:dyDescent="0.25">
      <c r="A7118" t="s">
        <v>27076</v>
      </c>
      <c r="B7118" t="s">
        <v>27077</v>
      </c>
      <c r="C7118" s="1" t="str">
        <f t="shared" si="1152"/>
        <v>21:0628</v>
      </c>
      <c r="D7118" s="1" t="str">
        <f t="shared" si="1153"/>
        <v>21:0196</v>
      </c>
      <c r="E7118" t="s">
        <v>27078</v>
      </c>
      <c r="F7118" t="s">
        <v>27079</v>
      </c>
      <c r="H7118">
        <v>63.1376171</v>
      </c>
      <c r="I7118">
        <v>-138.1957372</v>
      </c>
      <c r="J7118" s="1" t="str">
        <f t="shared" si="1154"/>
        <v>NGR bulk stream sediment</v>
      </c>
      <c r="K7118" s="1" t="str">
        <f t="shared" si="1155"/>
        <v>&lt;177 micron (NGR)</v>
      </c>
      <c r="L7118">
        <v>53</v>
      </c>
      <c r="M7118" t="s">
        <v>43</v>
      </c>
      <c r="N7118">
        <v>1033</v>
      </c>
      <c r="O7118">
        <v>49</v>
      </c>
      <c r="P7118">
        <v>16</v>
      </c>
      <c r="Q7118">
        <v>5</v>
      </c>
      <c r="R7118">
        <v>25</v>
      </c>
      <c r="S7118">
        <v>5</v>
      </c>
      <c r="T7118">
        <v>-0.2</v>
      </c>
      <c r="U7118">
        <v>192</v>
      </c>
      <c r="V7118">
        <v>1.44</v>
      </c>
      <c r="W7118">
        <v>-0.2</v>
      </c>
      <c r="X7118">
        <v>2</v>
      </c>
      <c r="Y7118">
        <v>-2</v>
      </c>
      <c r="Z7118">
        <v>31</v>
      </c>
      <c r="AA7118">
        <v>0.5</v>
      </c>
      <c r="AB7118">
        <v>2</v>
      </c>
      <c r="AC7118">
        <v>922</v>
      </c>
      <c r="AD7118">
        <v>25</v>
      </c>
      <c r="AE7118">
        <v>2</v>
      </c>
      <c r="AF7118">
        <v>2</v>
      </c>
      <c r="AG7118">
        <v>3.8</v>
      </c>
      <c r="AH7118">
        <v>620</v>
      </c>
    </row>
    <row r="7119" spans="1:34" hidden="1" x14ac:dyDescent="0.25">
      <c r="A7119" t="s">
        <v>27080</v>
      </c>
      <c r="B7119" t="s">
        <v>27081</v>
      </c>
      <c r="C7119" s="1" t="str">
        <f t="shared" si="1152"/>
        <v>21:0628</v>
      </c>
      <c r="D7119" s="1" t="str">
        <f t="shared" si="1153"/>
        <v>21:0196</v>
      </c>
      <c r="E7119" t="s">
        <v>27082</v>
      </c>
      <c r="F7119" t="s">
        <v>27083</v>
      </c>
      <c r="H7119">
        <v>63.140198300000002</v>
      </c>
      <c r="I7119">
        <v>-138.2091058</v>
      </c>
      <c r="J7119" s="1" t="str">
        <f t="shared" si="1154"/>
        <v>NGR bulk stream sediment</v>
      </c>
      <c r="K7119" s="1" t="str">
        <f t="shared" si="1155"/>
        <v>&lt;177 micron (NGR)</v>
      </c>
      <c r="L7119">
        <v>53</v>
      </c>
      <c r="M7119" t="s">
        <v>56</v>
      </c>
      <c r="N7119">
        <v>1034</v>
      </c>
      <c r="O7119">
        <v>70</v>
      </c>
      <c r="P7119">
        <v>19</v>
      </c>
      <c r="Q7119">
        <v>7</v>
      </c>
      <c r="R7119">
        <v>41</v>
      </c>
      <c r="S7119">
        <v>5</v>
      </c>
      <c r="T7119">
        <v>-0.2</v>
      </c>
      <c r="U7119">
        <v>490</v>
      </c>
      <c r="V7119">
        <v>2.2000000000000002</v>
      </c>
      <c r="W7119">
        <v>-0.2</v>
      </c>
      <c r="X7119">
        <v>2</v>
      </c>
      <c r="Y7119">
        <v>-2</v>
      </c>
      <c r="Z7119">
        <v>40</v>
      </c>
      <c r="AA7119">
        <v>0.5</v>
      </c>
      <c r="AB7119">
        <v>4</v>
      </c>
      <c r="AC7119">
        <v>1010</v>
      </c>
      <c r="AD7119">
        <v>40</v>
      </c>
      <c r="AE7119">
        <v>2</v>
      </c>
      <c r="AF7119">
        <v>6.8</v>
      </c>
      <c r="AG7119">
        <v>3.3</v>
      </c>
      <c r="AH7119">
        <v>490</v>
      </c>
    </row>
    <row r="7120" spans="1:34" hidden="1" x14ac:dyDescent="0.25">
      <c r="A7120" t="s">
        <v>27084</v>
      </c>
      <c r="B7120" t="s">
        <v>27085</v>
      </c>
      <c r="C7120" s="1" t="str">
        <f t="shared" si="1152"/>
        <v>21:0628</v>
      </c>
      <c r="D7120" s="1" t="str">
        <f t="shared" si="1153"/>
        <v>21:0196</v>
      </c>
      <c r="E7120" t="s">
        <v>27086</v>
      </c>
      <c r="F7120" t="s">
        <v>27087</v>
      </c>
      <c r="H7120">
        <v>63.125073499999999</v>
      </c>
      <c r="I7120">
        <v>-138.25190670000001</v>
      </c>
      <c r="J7120" s="1" t="str">
        <f t="shared" si="1154"/>
        <v>NGR bulk stream sediment</v>
      </c>
      <c r="K7120" s="1" t="str">
        <f t="shared" si="1155"/>
        <v>&lt;177 micron (NGR)</v>
      </c>
      <c r="L7120">
        <v>53</v>
      </c>
      <c r="M7120" t="s">
        <v>61</v>
      </c>
      <c r="N7120">
        <v>1035</v>
      </c>
      <c r="O7120">
        <v>112</v>
      </c>
      <c r="P7120">
        <v>37</v>
      </c>
      <c r="Q7120">
        <v>7</v>
      </c>
      <c r="R7120">
        <v>26</v>
      </c>
      <c r="S7120">
        <v>9</v>
      </c>
      <c r="T7120">
        <v>0.3</v>
      </c>
      <c r="U7120">
        <v>520</v>
      </c>
      <c r="V7120">
        <v>2.2000000000000002</v>
      </c>
      <c r="W7120">
        <v>0.2</v>
      </c>
      <c r="X7120">
        <v>1</v>
      </c>
      <c r="Y7120">
        <v>-2</v>
      </c>
      <c r="Z7120">
        <v>49</v>
      </c>
      <c r="AA7120">
        <v>0.4</v>
      </c>
      <c r="AB7120">
        <v>4</v>
      </c>
      <c r="AC7120">
        <v>1100</v>
      </c>
      <c r="AD7120">
        <v>55</v>
      </c>
      <c r="AE7120">
        <v>-2</v>
      </c>
      <c r="AF7120">
        <v>18</v>
      </c>
      <c r="AG7120">
        <v>1.8</v>
      </c>
      <c r="AH7120">
        <v>420</v>
      </c>
    </row>
    <row r="7121" spans="1:34" hidden="1" x14ac:dyDescent="0.25">
      <c r="A7121" t="s">
        <v>27088</v>
      </c>
      <c r="B7121" t="s">
        <v>27089</v>
      </c>
      <c r="C7121" s="1" t="str">
        <f t="shared" si="1152"/>
        <v>21:0628</v>
      </c>
      <c r="D7121" s="1" t="str">
        <f t="shared" si="1153"/>
        <v>21:0196</v>
      </c>
      <c r="E7121" t="s">
        <v>27090</v>
      </c>
      <c r="F7121" t="s">
        <v>27091</v>
      </c>
      <c r="H7121">
        <v>63.043437599999997</v>
      </c>
      <c r="I7121">
        <v>-139.84503659999999</v>
      </c>
      <c r="J7121" s="1" t="str">
        <f t="shared" si="1154"/>
        <v>NGR bulk stream sediment</v>
      </c>
      <c r="K7121" s="1" t="str">
        <f t="shared" si="1155"/>
        <v>&lt;177 micron (NGR)</v>
      </c>
      <c r="L7121">
        <v>53</v>
      </c>
      <c r="M7121" t="s">
        <v>66</v>
      </c>
      <c r="N7121">
        <v>1036</v>
      </c>
      <c r="O7121">
        <v>61</v>
      </c>
      <c r="P7121">
        <v>12</v>
      </c>
      <c r="Q7121">
        <v>6</v>
      </c>
      <c r="R7121">
        <v>18</v>
      </c>
      <c r="S7121">
        <v>9</v>
      </c>
      <c r="T7121">
        <v>-0.2</v>
      </c>
      <c r="U7121">
        <v>340</v>
      </c>
      <c r="V7121">
        <v>2.1</v>
      </c>
      <c r="W7121">
        <v>-0.2</v>
      </c>
      <c r="X7121">
        <v>3</v>
      </c>
      <c r="Y7121">
        <v>-2</v>
      </c>
      <c r="Z7121">
        <v>39</v>
      </c>
      <c r="AA7121">
        <v>0.2</v>
      </c>
      <c r="AB7121">
        <v>4</v>
      </c>
      <c r="AC7121">
        <v>692</v>
      </c>
      <c r="AD7121">
        <v>20</v>
      </c>
      <c r="AE7121">
        <v>2</v>
      </c>
      <c r="AF7121">
        <v>6</v>
      </c>
      <c r="AG7121">
        <v>4.5999999999999996</v>
      </c>
      <c r="AH7121">
        <v>420</v>
      </c>
    </row>
    <row r="7122" spans="1:34" hidden="1" x14ac:dyDescent="0.25">
      <c r="A7122" t="s">
        <v>27092</v>
      </c>
      <c r="B7122" t="s">
        <v>27093</v>
      </c>
      <c r="C7122" s="1" t="str">
        <f t="shared" si="1152"/>
        <v>21:0628</v>
      </c>
      <c r="D7122" s="1" t="str">
        <f t="shared" si="1153"/>
        <v>21:0196</v>
      </c>
      <c r="E7122" t="s">
        <v>27094</v>
      </c>
      <c r="F7122" t="s">
        <v>27095</v>
      </c>
      <c r="H7122">
        <v>63.099712599999997</v>
      </c>
      <c r="I7122">
        <v>-138.55123380000001</v>
      </c>
      <c r="J7122" s="1" t="str">
        <f t="shared" si="1154"/>
        <v>NGR bulk stream sediment</v>
      </c>
      <c r="K7122" s="1" t="str">
        <f t="shared" si="1155"/>
        <v>&lt;177 micron (NGR)</v>
      </c>
      <c r="L7122">
        <v>53</v>
      </c>
      <c r="M7122" t="s">
        <v>76</v>
      </c>
      <c r="N7122">
        <v>1037</v>
      </c>
      <c r="O7122">
        <v>67</v>
      </c>
      <c r="P7122">
        <v>14</v>
      </c>
      <c r="Q7122">
        <v>6</v>
      </c>
      <c r="R7122">
        <v>16</v>
      </c>
      <c r="S7122">
        <v>8</v>
      </c>
      <c r="T7122">
        <v>-0.2</v>
      </c>
      <c r="U7122">
        <v>710</v>
      </c>
      <c r="V7122">
        <v>2.2000000000000002</v>
      </c>
      <c r="W7122">
        <v>-0.2</v>
      </c>
      <c r="X7122">
        <v>2</v>
      </c>
      <c r="Y7122">
        <v>-2</v>
      </c>
      <c r="Z7122">
        <v>43</v>
      </c>
      <c r="AA7122">
        <v>0.2</v>
      </c>
      <c r="AB7122">
        <v>2</v>
      </c>
      <c r="AC7122">
        <v>974</v>
      </c>
      <c r="AD7122">
        <v>25</v>
      </c>
      <c r="AE7122">
        <v>-2</v>
      </c>
      <c r="AF7122">
        <v>8</v>
      </c>
      <c r="AG7122">
        <v>2.5</v>
      </c>
      <c r="AH7122">
        <v>205</v>
      </c>
    </row>
    <row r="7123" spans="1:34" hidden="1" x14ac:dyDescent="0.25">
      <c r="A7123" t="s">
        <v>27096</v>
      </c>
      <c r="B7123" t="s">
        <v>27097</v>
      </c>
      <c r="C7123" s="1" t="str">
        <f t="shared" si="1152"/>
        <v>21:0628</v>
      </c>
      <c r="D7123" s="1" t="str">
        <f t="shared" si="1153"/>
        <v>21:0196</v>
      </c>
      <c r="E7123" t="s">
        <v>27098</v>
      </c>
      <c r="F7123" t="s">
        <v>27099</v>
      </c>
      <c r="H7123">
        <v>63.106630699999997</v>
      </c>
      <c r="I7123">
        <v>-138.4974398</v>
      </c>
      <c r="J7123" s="1" t="str">
        <f t="shared" si="1154"/>
        <v>NGR bulk stream sediment</v>
      </c>
      <c r="K7123" s="1" t="str">
        <f t="shared" si="1155"/>
        <v>&lt;177 micron (NGR)</v>
      </c>
      <c r="L7123">
        <v>53</v>
      </c>
      <c r="M7123" t="s">
        <v>81</v>
      </c>
      <c r="N7123">
        <v>1038</v>
      </c>
      <c r="O7123">
        <v>117</v>
      </c>
      <c r="P7123">
        <v>14</v>
      </c>
      <c r="Q7123">
        <v>4</v>
      </c>
      <c r="R7123">
        <v>10</v>
      </c>
      <c r="S7123">
        <v>6</v>
      </c>
      <c r="T7123">
        <v>0.2</v>
      </c>
      <c r="U7123">
        <v>900</v>
      </c>
      <c r="V7123">
        <v>2.6</v>
      </c>
      <c r="W7123">
        <v>0.2</v>
      </c>
      <c r="X7123">
        <v>-1</v>
      </c>
      <c r="Y7123">
        <v>-2</v>
      </c>
      <c r="Z7123">
        <v>60</v>
      </c>
      <c r="AA7123">
        <v>-0.2</v>
      </c>
      <c r="AB7123">
        <v>2</v>
      </c>
      <c r="AC7123">
        <v>756</v>
      </c>
      <c r="AD7123">
        <v>50</v>
      </c>
      <c r="AE7123">
        <v>-2</v>
      </c>
      <c r="AF7123">
        <v>39.4</v>
      </c>
      <c r="AG7123">
        <v>1.7</v>
      </c>
      <c r="AH7123">
        <v>810</v>
      </c>
    </row>
    <row r="7124" spans="1:34" hidden="1" x14ac:dyDescent="0.25">
      <c r="A7124" t="s">
        <v>27100</v>
      </c>
      <c r="B7124" t="s">
        <v>27101</v>
      </c>
      <c r="C7124" s="1" t="str">
        <f t="shared" si="1152"/>
        <v>21:0628</v>
      </c>
      <c r="D7124" s="1" t="str">
        <f t="shared" si="1153"/>
        <v>21:0196</v>
      </c>
      <c r="E7124" t="s">
        <v>27102</v>
      </c>
      <c r="F7124" t="s">
        <v>27103</v>
      </c>
      <c r="H7124">
        <v>63.111366799999999</v>
      </c>
      <c r="I7124">
        <v>-138.475359</v>
      </c>
      <c r="J7124" s="1" t="str">
        <f t="shared" si="1154"/>
        <v>NGR bulk stream sediment</v>
      </c>
      <c r="K7124" s="1" t="str">
        <f t="shared" si="1155"/>
        <v>&lt;177 micron (NGR)</v>
      </c>
      <c r="L7124">
        <v>53</v>
      </c>
      <c r="M7124" t="s">
        <v>86</v>
      </c>
      <c r="N7124">
        <v>1039</v>
      </c>
      <c r="O7124">
        <v>64</v>
      </c>
      <c r="P7124">
        <v>15</v>
      </c>
      <c r="Q7124">
        <v>7</v>
      </c>
      <c r="R7124">
        <v>16</v>
      </c>
      <c r="S7124">
        <v>6</v>
      </c>
      <c r="T7124">
        <v>-0.2</v>
      </c>
      <c r="U7124">
        <v>240</v>
      </c>
      <c r="V7124">
        <v>1.6</v>
      </c>
      <c r="W7124">
        <v>-0.2</v>
      </c>
      <c r="X7124">
        <v>1</v>
      </c>
      <c r="Y7124">
        <v>-2</v>
      </c>
      <c r="Z7124">
        <v>36</v>
      </c>
      <c r="AA7124">
        <v>0.2</v>
      </c>
      <c r="AB7124">
        <v>2</v>
      </c>
      <c r="AC7124">
        <v>966</v>
      </c>
      <c r="AD7124">
        <v>25</v>
      </c>
      <c r="AE7124">
        <v>-2</v>
      </c>
      <c r="AF7124">
        <v>9.1999999999999993</v>
      </c>
      <c r="AG7124">
        <v>2.2000000000000002</v>
      </c>
      <c r="AH7124">
        <v>500</v>
      </c>
    </row>
    <row r="7125" spans="1:34" hidden="1" x14ac:dyDescent="0.25">
      <c r="A7125" t="s">
        <v>27104</v>
      </c>
      <c r="B7125" t="s">
        <v>27105</v>
      </c>
      <c r="C7125" s="1" t="str">
        <f t="shared" si="1152"/>
        <v>21:0628</v>
      </c>
      <c r="D7125" s="1" t="str">
        <f t="shared" si="1153"/>
        <v>21:0196</v>
      </c>
      <c r="E7125" t="s">
        <v>27106</v>
      </c>
      <c r="F7125" t="s">
        <v>27107</v>
      </c>
      <c r="H7125">
        <v>63.107245900000002</v>
      </c>
      <c r="I7125">
        <v>-138.4583489</v>
      </c>
      <c r="J7125" s="1" t="str">
        <f t="shared" si="1154"/>
        <v>NGR bulk stream sediment</v>
      </c>
      <c r="K7125" s="1" t="str">
        <f t="shared" si="1155"/>
        <v>&lt;177 micron (NGR)</v>
      </c>
      <c r="L7125">
        <v>53</v>
      </c>
      <c r="M7125" t="s">
        <v>91</v>
      </c>
      <c r="N7125">
        <v>1040</v>
      </c>
      <c r="O7125">
        <v>94</v>
      </c>
      <c r="P7125">
        <v>17</v>
      </c>
      <c r="Q7125">
        <v>7</v>
      </c>
      <c r="R7125">
        <v>19</v>
      </c>
      <c r="S7125">
        <v>13</v>
      </c>
      <c r="T7125">
        <v>0.3</v>
      </c>
      <c r="U7125">
        <v>1200</v>
      </c>
      <c r="V7125">
        <v>2.5</v>
      </c>
      <c r="W7125">
        <v>-0.2</v>
      </c>
      <c r="X7125">
        <v>2</v>
      </c>
      <c r="Y7125">
        <v>-2</v>
      </c>
      <c r="Z7125">
        <v>47</v>
      </c>
      <c r="AA7125">
        <v>0.2</v>
      </c>
      <c r="AB7125">
        <v>2</v>
      </c>
      <c r="AC7125">
        <v>1090</v>
      </c>
      <c r="AD7125">
        <v>40</v>
      </c>
      <c r="AE7125">
        <v>2</v>
      </c>
      <c r="AF7125">
        <v>15.8</v>
      </c>
      <c r="AG7125">
        <v>2.2999999999999998</v>
      </c>
      <c r="AH7125">
        <v>520</v>
      </c>
    </row>
    <row r="7126" spans="1:34" hidden="1" x14ac:dyDescent="0.25">
      <c r="A7126" t="s">
        <v>27108</v>
      </c>
      <c r="B7126" t="s">
        <v>27109</v>
      </c>
      <c r="C7126" s="1" t="str">
        <f t="shared" si="1152"/>
        <v>21:0628</v>
      </c>
      <c r="D7126" s="1" t="str">
        <f t="shared" si="1153"/>
        <v>21:0196</v>
      </c>
      <c r="E7126" t="s">
        <v>27110</v>
      </c>
      <c r="F7126" t="s">
        <v>27111</v>
      </c>
      <c r="H7126">
        <v>63.0863783</v>
      </c>
      <c r="I7126">
        <v>-138.48216289999999</v>
      </c>
      <c r="J7126" s="1" t="str">
        <f t="shared" si="1154"/>
        <v>NGR bulk stream sediment</v>
      </c>
      <c r="K7126" s="1" t="str">
        <f t="shared" si="1155"/>
        <v>&lt;177 micron (NGR)</v>
      </c>
      <c r="L7126">
        <v>53</v>
      </c>
      <c r="M7126" t="s">
        <v>96</v>
      </c>
      <c r="N7126">
        <v>1041</v>
      </c>
      <c r="O7126">
        <v>57</v>
      </c>
      <c r="P7126">
        <v>10</v>
      </c>
      <c r="Q7126">
        <v>7</v>
      </c>
      <c r="R7126">
        <v>14</v>
      </c>
      <c r="S7126">
        <v>4</v>
      </c>
      <c r="T7126">
        <v>0.2</v>
      </c>
      <c r="U7126">
        <v>470</v>
      </c>
      <c r="V7126">
        <v>2</v>
      </c>
      <c r="W7126">
        <v>-0.2</v>
      </c>
      <c r="X7126">
        <v>2</v>
      </c>
      <c r="Y7126">
        <v>-2</v>
      </c>
      <c r="Z7126">
        <v>40</v>
      </c>
      <c r="AA7126">
        <v>0.3</v>
      </c>
      <c r="AB7126">
        <v>3</v>
      </c>
      <c r="AC7126">
        <v>972</v>
      </c>
      <c r="AD7126">
        <v>30</v>
      </c>
      <c r="AE7126">
        <v>2</v>
      </c>
      <c r="AF7126">
        <v>7.8</v>
      </c>
      <c r="AG7126">
        <v>2.8</v>
      </c>
      <c r="AH7126">
        <v>470</v>
      </c>
    </row>
    <row r="7127" spans="1:34" hidden="1" x14ac:dyDescent="0.25">
      <c r="A7127" t="s">
        <v>27112</v>
      </c>
      <c r="B7127" t="s">
        <v>27113</v>
      </c>
      <c r="C7127" s="1" t="str">
        <f t="shared" si="1152"/>
        <v>21:0628</v>
      </c>
      <c r="D7127" s="1" t="str">
        <f t="shared" si="1153"/>
        <v>21:0196</v>
      </c>
      <c r="E7127" t="s">
        <v>27114</v>
      </c>
      <c r="F7127" t="s">
        <v>27115</v>
      </c>
      <c r="H7127">
        <v>63.083486499999999</v>
      </c>
      <c r="I7127">
        <v>-138.41048180000001</v>
      </c>
      <c r="J7127" s="1" t="str">
        <f t="shared" si="1154"/>
        <v>NGR bulk stream sediment</v>
      </c>
      <c r="K7127" s="1" t="str">
        <f t="shared" si="1155"/>
        <v>&lt;177 micron (NGR)</v>
      </c>
      <c r="L7127">
        <v>53</v>
      </c>
      <c r="M7127" t="s">
        <v>101</v>
      </c>
      <c r="N7127">
        <v>1042</v>
      </c>
      <c r="O7127">
        <v>86</v>
      </c>
      <c r="P7127">
        <v>19</v>
      </c>
      <c r="Q7127">
        <v>6</v>
      </c>
      <c r="R7127">
        <v>19</v>
      </c>
      <c r="S7127">
        <v>9</v>
      </c>
      <c r="T7127">
        <v>0.2</v>
      </c>
      <c r="U7127">
        <v>460</v>
      </c>
      <c r="V7127">
        <v>2.2999999999999998</v>
      </c>
      <c r="W7127">
        <v>0.2</v>
      </c>
      <c r="X7127">
        <v>2</v>
      </c>
      <c r="Y7127">
        <v>-2</v>
      </c>
      <c r="Z7127">
        <v>42</v>
      </c>
      <c r="AA7127">
        <v>0.2</v>
      </c>
      <c r="AB7127">
        <v>-1</v>
      </c>
      <c r="AC7127">
        <v>1120</v>
      </c>
      <c r="AD7127">
        <v>40</v>
      </c>
      <c r="AE7127">
        <v>-2</v>
      </c>
      <c r="AF7127">
        <v>13</v>
      </c>
      <c r="AG7127">
        <v>2.7</v>
      </c>
      <c r="AH7127">
        <v>420</v>
      </c>
    </row>
    <row r="7128" spans="1:34" hidden="1" x14ac:dyDescent="0.25">
      <c r="A7128" t="s">
        <v>27116</v>
      </c>
      <c r="B7128" t="s">
        <v>27117</v>
      </c>
      <c r="C7128" s="1" t="str">
        <f t="shared" si="1152"/>
        <v>21:0628</v>
      </c>
      <c r="D7128" s="1" t="str">
        <f t="shared" si="1153"/>
        <v>21:0196</v>
      </c>
      <c r="E7128" t="s">
        <v>27118</v>
      </c>
      <c r="F7128" t="s">
        <v>27119</v>
      </c>
      <c r="H7128">
        <v>63.0977137</v>
      </c>
      <c r="I7128">
        <v>-138.33837600000001</v>
      </c>
      <c r="J7128" s="1" t="str">
        <f t="shared" si="1154"/>
        <v>NGR bulk stream sediment</v>
      </c>
      <c r="K7128" s="1" t="str">
        <f t="shared" si="1155"/>
        <v>&lt;177 micron (NGR)</v>
      </c>
      <c r="L7128">
        <v>53</v>
      </c>
      <c r="M7128" t="s">
        <v>106</v>
      </c>
      <c r="N7128">
        <v>1043</v>
      </c>
      <c r="O7128">
        <v>56</v>
      </c>
      <c r="P7128">
        <v>13</v>
      </c>
      <c r="Q7128">
        <v>4</v>
      </c>
      <c r="R7128">
        <v>14</v>
      </c>
      <c r="S7128">
        <v>3</v>
      </c>
      <c r="T7128">
        <v>-0.2</v>
      </c>
      <c r="U7128">
        <v>320</v>
      </c>
      <c r="V7128">
        <v>1.46</v>
      </c>
      <c r="W7128">
        <v>-0.2</v>
      </c>
      <c r="X7128">
        <v>2</v>
      </c>
      <c r="Y7128">
        <v>-2</v>
      </c>
      <c r="Z7128">
        <v>34</v>
      </c>
      <c r="AA7128">
        <v>-0.2</v>
      </c>
      <c r="AB7128">
        <v>-1</v>
      </c>
      <c r="AC7128">
        <v>982</v>
      </c>
      <c r="AD7128">
        <v>25</v>
      </c>
      <c r="AE7128">
        <v>2</v>
      </c>
      <c r="AF7128">
        <v>7.8</v>
      </c>
      <c r="AG7128">
        <v>3</v>
      </c>
      <c r="AH7128">
        <v>380</v>
      </c>
    </row>
    <row r="7129" spans="1:34" hidden="1" x14ac:dyDescent="0.25">
      <c r="A7129" t="s">
        <v>27120</v>
      </c>
      <c r="B7129" t="s">
        <v>27121</v>
      </c>
      <c r="C7129" s="1" t="str">
        <f t="shared" si="1152"/>
        <v>21:0628</v>
      </c>
      <c r="D7129" s="1" t="str">
        <f t="shared" si="1153"/>
        <v>21:0196</v>
      </c>
      <c r="E7129" t="s">
        <v>27122</v>
      </c>
      <c r="F7129" t="s">
        <v>27123</v>
      </c>
      <c r="H7129">
        <v>63.118242799999997</v>
      </c>
      <c r="I7129">
        <v>-138.2721305</v>
      </c>
      <c r="J7129" s="1" t="str">
        <f t="shared" si="1154"/>
        <v>NGR bulk stream sediment</v>
      </c>
      <c r="K7129" s="1" t="str">
        <f t="shared" si="1155"/>
        <v>&lt;177 micron (NGR)</v>
      </c>
      <c r="L7129">
        <v>53</v>
      </c>
      <c r="M7129" t="s">
        <v>111</v>
      </c>
      <c r="N7129">
        <v>1044</v>
      </c>
      <c r="O7129">
        <v>121</v>
      </c>
      <c r="P7129">
        <v>36</v>
      </c>
      <c r="Q7129">
        <v>6</v>
      </c>
      <c r="R7129">
        <v>17</v>
      </c>
      <c r="S7129">
        <v>15</v>
      </c>
      <c r="T7129">
        <v>0.6</v>
      </c>
      <c r="U7129">
        <v>4200</v>
      </c>
      <c r="V7129">
        <v>3.3</v>
      </c>
      <c r="W7129">
        <v>0.4</v>
      </c>
      <c r="X7129">
        <v>3</v>
      </c>
      <c r="Y7129">
        <v>-2</v>
      </c>
      <c r="Z7129">
        <v>33</v>
      </c>
      <c r="AA7129">
        <v>-0.2</v>
      </c>
      <c r="AB7129">
        <v>1</v>
      </c>
      <c r="AC7129">
        <v>1320</v>
      </c>
      <c r="AD7129">
        <v>15</v>
      </c>
      <c r="AE7129">
        <v>-2</v>
      </c>
      <c r="AF7129">
        <v>39.200000000000003</v>
      </c>
      <c r="AG7129">
        <v>1.5</v>
      </c>
      <c r="AH7129">
        <v>370</v>
      </c>
    </row>
    <row r="7130" spans="1:34" hidden="1" x14ac:dyDescent="0.25">
      <c r="A7130" t="s">
        <v>27124</v>
      </c>
      <c r="B7130" t="s">
        <v>27125</v>
      </c>
      <c r="C7130" s="1" t="str">
        <f t="shared" si="1152"/>
        <v>21:0628</v>
      </c>
      <c r="D7130" s="1" t="str">
        <f t="shared" si="1153"/>
        <v>21:0196</v>
      </c>
      <c r="E7130" t="s">
        <v>27126</v>
      </c>
      <c r="F7130" t="s">
        <v>27127</v>
      </c>
      <c r="H7130">
        <v>63.1281125</v>
      </c>
      <c r="I7130">
        <v>-138.31723700000001</v>
      </c>
      <c r="J7130" s="1" t="str">
        <f t="shared" si="1154"/>
        <v>NGR bulk stream sediment</v>
      </c>
      <c r="K7130" s="1" t="str">
        <f t="shared" si="1155"/>
        <v>&lt;177 micron (NGR)</v>
      </c>
      <c r="L7130">
        <v>53</v>
      </c>
      <c r="M7130" t="s">
        <v>116</v>
      </c>
      <c r="N7130">
        <v>1045</v>
      </c>
      <c r="O7130">
        <v>94</v>
      </c>
      <c r="P7130">
        <v>31</v>
      </c>
      <c r="Q7130">
        <v>5</v>
      </c>
      <c r="R7130">
        <v>18</v>
      </c>
      <c r="S7130">
        <v>6</v>
      </c>
      <c r="T7130">
        <v>-0.2</v>
      </c>
      <c r="U7130">
        <v>360</v>
      </c>
      <c r="V7130">
        <v>2.5</v>
      </c>
      <c r="W7130">
        <v>-0.2</v>
      </c>
      <c r="X7130">
        <v>2</v>
      </c>
      <c r="Y7130">
        <v>-2</v>
      </c>
      <c r="Z7130">
        <v>52</v>
      </c>
      <c r="AA7130">
        <v>0.3</v>
      </c>
      <c r="AB7130">
        <v>-1</v>
      </c>
      <c r="AC7130">
        <v>1110</v>
      </c>
      <c r="AD7130">
        <v>60</v>
      </c>
      <c r="AE7130">
        <v>2</v>
      </c>
      <c r="AF7130">
        <v>12.8</v>
      </c>
      <c r="AG7130">
        <v>2.4</v>
      </c>
      <c r="AH7130">
        <v>520</v>
      </c>
    </row>
    <row r="7131" spans="1:34" hidden="1" x14ac:dyDescent="0.25">
      <c r="A7131" t="s">
        <v>27128</v>
      </c>
      <c r="B7131" t="s">
        <v>27129</v>
      </c>
      <c r="C7131" s="1" t="str">
        <f t="shared" si="1152"/>
        <v>21:0628</v>
      </c>
      <c r="D7131" s="1" t="str">
        <f t="shared" si="1153"/>
        <v>21:0196</v>
      </c>
      <c r="E7131" t="s">
        <v>27130</v>
      </c>
      <c r="F7131" t="s">
        <v>27131</v>
      </c>
      <c r="H7131">
        <v>63.1460784</v>
      </c>
      <c r="I7131">
        <v>-138.29705240000001</v>
      </c>
      <c r="J7131" s="1" t="str">
        <f t="shared" si="1154"/>
        <v>NGR bulk stream sediment</v>
      </c>
      <c r="K7131" s="1" t="str">
        <f t="shared" si="1155"/>
        <v>&lt;177 micron (NGR)</v>
      </c>
      <c r="L7131">
        <v>53</v>
      </c>
      <c r="M7131" t="s">
        <v>121</v>
      </c>
      <c r="N7131">
        <v>1046</v>
      </c>
      <c r="O7131">
        <v>71</v>
      </c>
      <c r="P7131">
        <v>29</v>
      </c>
      <c r="Q7131">
        <v>5</v>
      </c>
      <c r="R7131">
        <v>60</v>
      </c>
      <c r="S7131">
        <v>2</v>
      </c>
      <c r="T7131">
        <v>-0.2</v>
      </c>
      <c r="U7131">
        <v>280</v>
      </c>
      <c r="V7131">
        <v>2</v>
      </c>
      <c r="W7131">
        <v>-0.2</v>
      </c>
      <c r="X7131">
        <v>2</v>
      </c>
      <c r="Y7131">
        <v>-2</v>
      </c>
      <c r="Z7131">
        <v>40</v>
      </c>
      <c r="AA7131">
        <v>0.4</v>
      </c>
      <c r="AB7131">
        <v>2</v>
      </c>
      <c r="AC7131">
        <v>790</v>
      </c>
      <c r="AD7131">
        <v>40</v>
      </c>
      <c r="AE7131">
        <v>2</v>
      </c>
      <c r="AF7131">
        <v>7</v>
      </c>
      <c r="AG7131">
        <v>2.8</v>
      </c>
      <c r="AH7131">
        <v>640</v>
      </c>
    </row>
    <row r="7132" spans="1:34" hidden="1" x14ac:dyDescent="0.25">
      <c r="A7132" t="s">
        <v>27132</v>
      </c>
      <c r="B7132" t="s">
        <v>27133</v>
      </c>
      <c r="C7132" s="1" t="str">
        <f t="shared" si="1152"/>
        <v>21:0628</v>
      </c>
      <c r="D7132" s="1" t="str">
        <f t="shared" si="1153"/>
        <v>21:0196</v>
      </c>
      <c r="E7132" t="s">
        <v>27134</v>
      </c>
      <c r="F7132" t="s">
        <v>27135</v>
      </c>
      <c r="H7132">
        <v>63.202296199999999</v>
      </c>
      <c r="I7132">
        <v>-138.45339139999999</v>
      </c>
      <c r="J7132" s="1" t="str">
        <f t="shared" si="1154"/>
        <v>NGR bulk stream sediment</v>
      </c>
      <c r="K7132" s="1" t="str">
        <f t="shared" si="1155"/>
        <v>&lt;177 micron (NGR)</v>
      </c>
      <c r="L7132">
        <v>53</v>
      </c>
      <c r="M7132" t="s">
        <v>126</v>
      </c>
      <c r="N7132">
        <v>1047</v>
      </c>
      <c r="O7132">
        <v>88</v>
      </c>
      <c r="P7132">
        <v>24</v>
      </c>
      <c r="Q7132">
        <v>7</v>
      </c>
      <c r="R7132">
        <v>15</v>
      </c>
      <c r="S7132">
        <v>5</v>
      </c>
      <c r="T7132">
        <v>0.2</v>
      </c>
      <c r="U7132">
        <v>3200</v>
      </c>
      <c r="V7132">
        <v>5.3</v>
      </c>
      <c r="W7132">
        <v>0.2</v>
      </c>
      <c r="X7132">
        <v>5</v>
      </c>
      <c r="Y7132">
        <v>-2</v>
      </c>
      <c r="Z7132">
        <v>60</v>
      </c>
      <c r="AA7132">
        <v>0.3</v>
      </c>
      <c r="AB7132">
        <v>-1</v>
      </c>
      <c r="AC7132">
        <v>1060</v>
      </c>
      <c r="AD7132">
        <v>90</v>
      </c>
      <c r="AE7132">
        <v>2</v>
      </c>
      <c r="AF7132">
        <v>18.600000000000001</v>
      </c>
      <c r="AG7132">
        <v>2.2000000000000002</v>
      </c>
      <c r="AH7132">
        <v>450</v>
      </c>
    </row>
    <row r="7133" spans="1:34" hidden="1" x14ac:dyDescent="0.25">
      <c r="A7133" t="s">
        <v>27136</v>
      </c>
      <c r="B7133" t="s">
        <v>27137</v>
      </c>
      <c r="C7133" s="1" t="str">
        <f t="shared" si="1152"/>
        <v>21:0628</v>
      </c>
      <c r="D7133" s="1" t="str">
        <f t="shared" si="1153"/>
        <v>21:0196</v>
      </c>
      <c r="E7133" t="s">
        <v>27138</v>
      </c>
      <c r="F7133" t="s">
        <v>27139</v>
      </c>
      <c r="H7133">
        <v>63.0742282</v>
      </c>
      <c r="I7133">
        <v>-139.14421100000001</v>
      </c>
      <c r="J7133" s="1" t="str">
        <f t="shared" si="1154"/>
        <v>NGR bulk stream sediment</v>
      </c>
      <c r="K7133" s="1" t="str">
        <f t="shared" si="1155"/>
        <v>&lt;177 micron (NGR)</v>
      </c>
      <c r="L7133">
        <v>54</v>
      </c>
      <c r="M7133" t="s">
        <v>38</v>
      </c>
      <c r="N7133">
        <v>1048</v>
      </c>
      <c r="O7133">
        <v>87</v>
      </c>
      <c r="P7133">
        <v>50</v>
      </c>
      <c r="Q7133">
        <v>7</v>
      </c>
      <c r="R7133">
        <v>22</v>
      </c>
      <c r="S7133">
        <v>7</v>
      </c>
      <c r="T7133">
        <v>0.2</v>
      </c>
      <c r="U7133">
        <v>500</v>
      </c>
      <c r="V7133">
        <v>2.6</v>
      </c>
      <c r="W7133">
        <v>-0.2</v>
      </c>
      <c r="X7133">
        <v>3</v>
      </c>
      <c r="Y7133">
        <v>-2</v>
      </c>
      <c r="Z7133">
        <v>52</v>
      </c>
      <c r="AA7133">
        <v>0.4</v>
      </c>
      <c r="AB7133">
        <v>2</v>
      </c>
      <c r="AC7133">
        <v>756</v>
      </c>
      <c r="AD7133">
        <v>55</v>
      </c>
      <c r="AE7133">
        <v>2</v>
      </c>
      <c r="AF7133">
        <v>10.4</v>
      </c>
      <c r="AG7133">
        <v>2.2999999999999998</v>
      </c>
      <c r="AH7133">
        <v>400</v>
      </c>
    </row>
    <row r="7134" spans="1:34" hidden="1" x14ac:dyDescent="0.25">
      <c r="A7134" t="s">
        <v>27140</v>
      </c>
      <c r="B7134" t="s">
        <v>27141</v>
      </c>
      <c r="C7134" s="1" t="str">
        <f t="shared" si="1152"/>
        <v>21:0628</v>
      </c>
      <c r="D7134" s="1" t="str">
        <f t="shared" si="1153"/>
        <v>21:0196</v>
      </c>
      <c r="E7134" t="s">
        <v>27142</v>
      </c>
      <c r="F7134" t="s">
        <v>27143</v>
      </c>
      <c r="H7134">
        <v>63.0203092</v>
      </c>
      <c r="I7134">
        <v>-139.00340399999999</v>
      </c>
      <c r="J7134" s="1" t="str">
        <f t="shared" si="1154"/>
        <v>NGR bulk stream sediment</v>
      </c>
      <c r="K7134" s="1" t="str">
        <f t="shared" si="1155"/>
        <v>&lt;177 micron (NGR)</v>
      </c>
      <c r="L7134">
        <v>54</v>
      </c>
      <c r="M7134" t="s">
        <v>43</v>
      </c>
      <c r="N7134">
        <v>1049</v>
      </c>
      <c r="O7134">
        <v>102</v>
      </c>
      <c r="P7134">
        <v>16</v>
      </c>
      <c r="Q7134">
        <v>4</v>
      </c>
      <c r="R7134">
        <v>10</v>
      </c>
      <c r="S7134">
        <v>-2</v>
      </c>
      <c r="T7134">
        <v>-0.2</v>
      </c>
      <c r="U7134">
        <v>580</v>
      </c>
      <c r="V7134">
        <v>2.88</v>
      </c>
      <c r="W7134">
        <v>-0.2</v>
      </c>
      <c r="X7134">
        <v>1</v>
      </c>
      <c r="Y7134">
        <v>-2</v>
      </c>
      <c r="Z7134">
        <v>52</v>
      </c>
      <c r="AA7134">
        <v>0.2</v>
      </c>
      <c r="AB7134">
        <v>2</v>
      </c>
      <c r="AC7134">
        <v>534</v>
      </c>
      <c r="AD7134">
        <v>20</v>
      </c>
      <c r="AE7134">
        <v>2</v>
      </c>
      <c r="AG7134">
        <v>2.2999999999999998</v>
      </c>
      <c r="AH7134">
        <v>430</v>
      </c>
    </row>
    <row r="7135" spans="1:34" hidden="1" x14ac:dyDescent="0.25">
      <c r="A7135" t="s">
        <v>27144</v>
      </c>
      <c r="B7135" t="s">
        <v>27145</v>
      </c>
      <c r="C7135" s="1" t="str">
        <f t="shared" si="1152"/>
        <v>21:0628</v>
      </c>
      <c r="D7135" s="1" t="str">
        <f t="shared" si="1153"/>
        <v>21:0196</v>
      </c>
      <c r="E7135" t="s">
        <v>27146</v>
      </c>
      <c r="F7135" t="s">
        <v>27147</v>
      </c>
      <c r="H7135">
        <v>63.057407300000001</v>
      </c>
      <c r="I7135">
        <v>-139.0732141</v>
      </c>
      <c r="J7135" s="1" t="str">
        <f t="shared" si="1154"/>
        <v>NGR bulk stream sediment</v>
      </c>
      <c r="K7135" s="1" t="str">
        <f t="shared" si="1155"/>
        <v>&lt;177 micron (NGR)</v>
      </c>
      <c r="L7135">
        <v>54</v>
      </c>
      <c r="M7135" t="s">
        <v>56</v>
      </c>
      <c r="N7135">
        <v>1050</v>
      </c>
      <c r="O7135">
        <v>91</v>
      </c>
      <c r="P7135">
        <v>34</v>
      </c>
      <c r="Q7135">
        <v>9</v>
      </c>
      <c r="R7135">
        <v>22</v>
      </c>
      <c r="S7135">
        <v>12</v>
      </c>
      <c r="T7135">
        <v>-0.2</v>
      </c>
      <c r="U7135">
        <v>600</v>
      </c>
      <c r="V7135">
        <v>2.85</v>
      </c>
      <c r="W7135">
        <v>-0.2</v>
      </c>
      <c r="X7135">
        <v>2</v>
      </c>
      <c r="Y7135">
        <v>-2</v>
      </c>
      <c r="Z7135">
        <v>57</v>
      </c>
      <c r="AA7135">
        <v>0.4</v>
      </c>
      <c r="AB7135">
        <v>2</v>
      </c>
      <c r="AC7135">
        <v>719</v>
      </c>
      <c r="AD7135">
        <v>35</v>
      </c>
      <c r="AE7135">
        <v>-2</v>
      </c>
      <c r="AF7135">
        <v>12.6</v>
      </c>
      <c r="AG7135">
        <v>3.6</v>
      </c>
      <c r="AH7135">
        <v>450</v>
      </c>
    </row>
    <row r="7136" spans="1:34" hidden="1" x14ac:dyDescent="0.25">
      <c r="A7136" t="s">
        <v>27148</v>
      </c>
      <c r="B7136" t="s">
        <v>27149</v>
      </c>
      <c r="C7136" s="1" t="str">
        <f t="shared" si="1152"/>
        <v>21:0628</v>
      </c>
      <c r="D7136" s="1" t="str">
        <f>HYPERLINK("http://geochem.nrcan.gc.ca/cdogs/content/svy/svy_e.htm", "")</f>
        <v/>
      </c>
      <c r="G7136" s="1" t="str">
        <f>HYPERLINK("http://geochem.nrcan.gc.ca/cdogs/content/cr_/cr_00078_e.htm", "78")</f>
        <v>78</v>
      </c>
      <c r="J7136" t="s">
        <v>69</v>
      </c>
      <c r="K7136" t="s">
        <v>70</v>
      </c>
      <c r="L7136">
        <v>54</v>
      </c>
      <c r="M7136" t="s">
        <v>71</v>
      </c>
      <c r="N7136">
        <v>1051</v>
      </c>
      <c r="O7136">
        <v>90</v>
      </c>
      <c r="P7136">
        <v>40</v>
      </c>
      <c r="Q7136">
        <v>15</v>
      </c>
      <c r="R7136">
        <v>262</v>
      </c>
      <c r="S7136">
        <v>17</v>
      </c>
      <c r="T7136">
        <v>0.2</v>
      </c>
      <c r="U7136">
        <v>460</v>
      </c>
      <c r="V7136">
        <v>2.6</v>
      </c>
      <c r="W7136">
        <v>0.6</v>
      </c>
      <c r="X7136">
        <v>11</v>
      </c>
      <c r="Y7136">
        <v>2</v>
      </c>
      <c r="Z7136">
        <v>43</v>
      </c>
      <c r="AA7136">
        <v>0.5</v>
      </c>
      <c r="AB7136">
        <v>4</v>
      </c>
      <c r="AC7136">
        <v>642</v>
      </c>
      <c r="AD7136">
        <v>15</v>
      </c>
      <c r="AE7136">
        <v>18</v>
      </c>
      <c r="AF7136">
        <v>2.6</v>
      </c>
      <c r="AG7136">
        <v>11.5</v>
      </c>
      <c r="AH7136">
        <v>590</v>
      </c>
    </row>
    <row r="7137" spans="1:34" hidden="1" x14ac:dyDescent="0.25">
      <c r="A7137" t="s">
        <v>27150</v>
      </c>
      <c r="B7137" t="s">
        <v>27151</v>
      </c>
      <c r="C7137" s="1" t="str">
        <f t="shared" si="1152"/>
        <v>21:0628</v>
      </c>
      <c r="D7137" s="1" t="str">
        <f t="shared" ref="D7137:D7165" si="1156">HYPERLINK("http://geochem.nrcan.gc.ca/cdogs/content/svy/svy210196_e.htm", "21:0196")</f>
        <v>21:0196</v>
      </c>
      <c r="E7137" t="s">
        <v>27152</v>
      </c>
      <c r="F7137" t="s">
        <v>27153</v>
      </c>
      <c r="H7137">
        <v>63.052664700000001</v>
      </c>
      <c r="I7137">
        <v>-139.08700010000001</v>
      </c>
      <c r="J7137" s="1" t="str">
        <f t="shared" ref="J7137:J7165" si="1157">HYPERLINK("http://geochem.nrcan.gc.ca/cdogs/content/kwd/kwd020030_e.htm", "NGR bulk stream sediment")</f>
        <v>NGR bulk stream sediment</v>
      </c>
      <c r="K7137" s="1" t="str">
        <f t="shared" ref="K7137:K7165" si="1158">HYPERLINK("http://geochem.nrcan.gc.ca/cdogs/content/kwd/kwd080006_e.htm", "&lt;177 micron (NGR)")</f>
        <v>&lt;177 micron (NGR)</v>
      </c>
      <c r="L7137">
        <v>54</v>
      </c>
      <c r="M7137" t="s">
        <v>61</v>
      </c>
      <c r="N7137">
        <v>1052</v>
      </c>
      <c r="O7137">
        <v>52</v>
      </c>
      <c r="P7137">
        <v>17</v>
      </c>
      <c r="Q7137">
        <v>5</v>
      </c>
      <c r="R7137">
        <v>12</v>
      </c>
      <c r="S7137">
        <v>14</v>
      </c>
      <c r="T7137">
        <v>-0.2</v>
      </c>
      <c r="U7137">
        <v>260</v>
      </c>
      <c r="V7137">
        <v>2.1</v>
      </c>
      <c r="W7137">
        <v>-0.2</v>
      </c>
      <c r="X7137">
        <v>1</v>
      </c>
      <c r="Y7137">
        <v>-2</v>
      </c>
      <c r="Z7137">
        <v>27</v>
      </c>
      <c r="AA7137">
        <v>-0.2</v>
      </c>
      <c r="AB7137">
        <v>2</v>
      </c>
      <c r="AC7137">
        <v>448</v>
      </c>
      <c r="AD7137">
        <v>15</v>
      </c>
      <c r="AE7137">
        <v>2</v>
      </c>
      <c r="AF7137">
        <v>5.4</v>
      </c>
      <c r="AG7137">
        <v>2</v>
      </c>
      <c r="AH7137">
        <v>510</v>
      </c>
    </row>
    <row r="7138" spans="1:34" hidden="1" x14ac:dyDescent="0.25">
      <c r="A7138" t="s">
        <v>27154</v>
      </c>
      <c r="B7138" t="s">
        <v>27155</v>
      </c>
      <c r="C7138" s="1" t="str">
        <f t="shared" si="1152"/>
        <v>21:0628</v>
      </c>
      <c r="D7138" s="1" t="str">
        <f t="shared" si="1156"/>
        <v>21:0196</v>
      </c>
      <c r="E7138" t="s">
        <v>27156</v>
      </c>
      <c r="F7138" t="s">
        <v>27157</v>
      </c>
      <c r="H7138">
        <v>63.040378799999999</v>
      </c>
      <c r="I7138">
        <v>-139.03171850000001</v>
      </c>
      <c r="J7138" s="1" t="str">
        <f t="shared" si="1157"/>
        <v>NGR bulk stream sediment</v>
      </c>
      <c r="K7138" s="1" t="str">
        <f t="shared" si="1158"/>
        <v>&lt;177 micron (NGR)</v>
      </c>
      <c r="L7138">
        <v>54</v>
      </c>
      <c r="M7138" t="s">
        <v>66</v>
      </c>
      <c r="N7138">
        <v>1053</v>
      </c>
      <c r="O7138">
        <v>94</v>
      </c>
      <c r="P7138">
        <v>31</v>
      </c>
      <c r="Q7138">
        <v>9</v>
      </c>
      <c r="R7138">
        <v>23</v>
      </c>
      <c r="S7138">
        <v>16</v>
      </c>
      <c r="T7138">
        <v>-0.2</v>
      </c>
      <c r="U7138">
        <v>960</v>
      </c>
      <c r="V7138">
        <v>3.15</v>
      </c>
      <c r="W7138">
        <v>0.2</v>
      </c>
      <c r="X7138">
        <v>3</v>
      </c>
      <c r="Y7138">
        <v>-2</v>
      </c>
      <c r="Z7138">
        <v>54</v>
      </c>
      <c r="AA7138">
        <v>0.6</v>
      </c>
      <c r="AB7138">
        <v>1</v>
      </c>
      <c r="AC7138">
        <v>717</v>
      </c>
      <c r="AD7138">
        <v>60</v>
      </c>
      <c r="AE7138">
        <v>2</v>
      </c>
      <c r="AF7138">
        <v>13.4</v>
      </c>
      <c r="AG7138">
        <v>4.8</v>
      </c>
      <c r="AH7138">
        <v>510</v>
      </c>
    </row>
    <row r="7139" spans="1:34" hidden="1" x14ac:dyDescent="0.25">
      <c r="A7139" t="s">
        <v>27158</v>
      </c>
      <c r="B7139" t="s">
        <v>27159</v>
      </c>
      <c r="C7139" s="1" t="str">
        <f t="shared" si="1152"/>
        <v>21:0628</v>
      </c>
      <c r="D7139" s="1" t="str">
        <f t="shared" si="1156"/>
        <v>21:0196</v>
      </c>
      <c r="E7139" t="s">
        <v>27160</v>
      </c>
      <c r="F7139" t="s">
        <v>27161</v>
      </c>
      <c r="H7139">
        <v>63.060129400000001</v>
      </c>
      <c r="I7139">
        <v>-139.12149869999999</v>
      </c>
      <c r="J7139" s="1" t="str">
        <f t="shared" si="1157"/>
        <v>NGR bulk stream sediment</v>
      </c>
      <c r="K7139" s="1" t="str">
        <f t="shared" si="1158"/>
        <v>&lt;177 micron (NGR)</v>
      </c>
      <c r="L7139">
        <v>54</v>
      </c>
      <c r="M7139" t="s">
        <v>76</v>
      </c>
      <c r="N7139">
        <v>1054</v>
      </c>
      <c r="O7139">
        <v>77</v>
      </c>
      <c r="P7139">
        <v>27</v>
      </c>
      <c r="Q7139">
        <v>6</v>
      </c>
      <c r="R7139">
        <v>16</v>
      </c>
      <c r="S7139">
        <v>13</v>
      </c>
      <c r="T7139">
        <v>-0.2</v>
      </c>
      <c r="U7139">
        <v>330</v>
      </c>
      <c r="V7139">
        <v>2.25</v>
      </c>
      <c r="W7139">
        <v>-0.2</v>
      </c>
      <c r="X7139">
        <v>1</v>
      </c>
      <c r="Y7139">
        <v>-2</v>
      </c>
      <c r="Z7139">
        <v>48</v>
      </c>
      <c r="AA7139">
        <v>0.2</v>
      </c>
      <c r="AB7139">
        <v>-1</v>
      </c>
      <c r="AC7139">
        <v>487</v>
      </c>
      <c r="AD7139">
        <v>30</v>
      </c>
      <c r="AE7139">
        <v>-2</v>
      </c>
      <c r="AF7139">
        <v>7.2</v>
      </c>
      <c r="AG7139">
        <v>2.9</v>
      </c>
      <c r="AH7139">
        <v>450</v>
      </c>
    </row>
    <row r="7140" spans="1:34" hidden="1" x14ac:dyDescent="0.25">
      <c r="A7140" t="s">
        <v>27162</v>
      </c>
      <c r="B7140" t="s">
        <v>27163</v>
      </c>
      <c r="C7140" s="1" t="str">
        <f t="shared" si="1152"/>
        <v>21:0628</v>
      </c>
      <c r="D7140" s="1" t="str">
        <f t="shared" si="1156"/>
        <v>21:0196</v>
      </c>
      <c r="E7140" t="s">
        <v>27138</v>
      </c>
      <c r="F7140" t="s">
        <v>27164</v>
      </c>
      <c r="H7140">
        <v>63.0742282</v>
      </c>
      <c r="I7140">
        <v>-139.14421100000001</v>
      </c>
      <c r="J7140" s="1" t="str">
        <f t="shared" si="1157"/>
        <v>NGR bulk stream sediment</v>
      </c>
      <c r="K7140" s="1" t="str">
        <f t="shared" si="1158"/>
        <v>&lt;177 micron (NGR)</v>
      </c>
      <c r="L7140">
        <v>54</v>
      </c>
      <c r="M7140" t="s">
        <v>47</v>
      </c>
      <c r="N7140">
        <v>1055</v>
      </c>
      <c r="O7140">
        <v>81</v>
      </c>
      <c r="P7140">
        <v>52</v>
      </c>
      <c r="Q7140">
        <v>6</v>
      </c>
      <c r="R7140">
        <v>21</v>
      </c>
      <c r="S7140">
        <v>11</v>
      </c>
      <c r="T7140">
        <v>-0.2</v>
      </c>
      <c r="U7140">
        <v>510</v>
      </c>
      <c r="V7140">
        <v>2.5</v>
      </c>
      <c r="W7140">
        <v>0.3</v>
      </c>
      <c r="X7140">
        <v>2</v>
      </c>
      <c r="Y7140">
        <v>-2</v>
      </c>
      <c r="Z7140">
        <v>52</v>
      </c>
      <c r="AA7140">
        <v>0.3</v>
      </c>
      <c r="AB7140">
        <v>-1</v>
      </c>
      <c r="AC7140">
        <v>725</v>
      </c>
      <c r="AD7140">
        <v>50</v>
      </c>
      <c r="AE7140">
        <v>2</v>
      </c>
      <c r="AF7140">
        <v>11.2</v>
      </c>
      <c r="AG7140">
        <v>2.9</v>
      </c>
      <c r="AH7140">
        <v>410</v>
      </c>
    </row>
    <row r="7141" spans="1:34" hidden="1" x14ac:dyDescent="0.25">
      <c r="A7141" t="s">
        <v>27165</v>
      </c>
      <c r="B7141" t="s">
        <v>27166</v>
      </c>
      <c r="C7141" s="1" t="str">
        <f t="shared" si="1152"/>
        <v>21:0628</v>
      </c>
      <c r="D7141" s="1" t="str">
        <f t="shared" si="1156"/>
        <v>21:0196</v>
      </c>
      <c r="E7141" t="s">
        <v>27138</v>
      </c>
      <c r="F7141" t="s">
        <v>27167</v>
      </c>
      <c r="H7141">
        <v>63.0742282</v>
      </c>
      <c r="I7141">
        <v>-139.14421100000001</v>
      </c>
      <c r="J7141" s="1" t="str">
        <f t="shared" si="1157"/>
        <v>NGR bulk stream sediment</v>
      </c>
      <c r="K7141" s="1" t="str">
        <f t="shared" si="1158"/>
        <v>&lt;177 micron (NGR)</v>
      </c>
      <c r="L7141">
        <v>54</v>
      </c>
      <c r="M7141" t="s">
        <v>51</v>
      </c>
      <c r="N7141">
        <v>1056</v>
      </c>
      <c r="O7141">
        <v>109</v>
      </c>
      <c r="P7141">
        <v>77</v>
      </c>
      <c r="Q7141">
        <v>7</v>
      </c>
      <c r="R7141">
        <v>20</v>
      </c>
      <c r="S7141">
        <v>14</v>
      </c>
      <c r="T7141">
        <v>0.6</v>
      </c>
      <c r="U7141">
        <v>1000</v>
      </c>
      <c r="V7141">
        <v>2.65</v>
      </c>
      <c r="W7141">
        <v>0.5</v>
      </c>
      <c r="X7141">
        <v>2</v>
      </c>
      <c r="Y7141">
        <v>-2</v>
      </c>
      <c r="Z7141">
        <v>54</v>
      </c>
      <c r="AA7141">
        <v>0.4</v>
      </c>
      <c r="AB7141">
        <v>1</v>
      </c>
      <c r="AC7141">
        <v>706</v>
      </c>
      <c r="AD7141">
        <v>60</v>
      </c>
      <c r="AE7141">
        <v>2</v>
      </c>
      <c r="AF7141">
        <v>15</v>
      </c>
      <c r="AG7141">
        <v>2.9</v>
      </c>
      <c r="AH7141">
        <v>430</v>
      </c>
    </row>
    <row r="7142" spans="1:34" hidden="1" x14ac:dyDescent="0.25">
      <c r="A7142" t="s">
        <v>27168</v>
      </c>
      <c r="B7142" t="s">
        <v>27169</v>
      </c>
      <c r="C7142" s="1" t="str">
        <f t="shared" si="1152"/>
        <v>21:0628</v>
      </c>
      <c r="D7142" s="1" t="str">
        <f t="shared" si="1156"/>
        <v>21:0196</v>
      </c>
      <c r="E7142" t="s">
        <v>27170</v>
      </c>
      <c r="F7142" t="s">
        <v>27171</v>
      </c>
      <c r="H7142">
        <v>63.0794274</v>
      </c>
      <c r="I7142">
        <v>-139.16845459999999</v>
      </c>
      <c r="J7142" s="1" t="str">
        <f t="shared" si="1157"/>
        <v>NGR bulk stream sediment</v>
      </c>
      <c r="K7142" s="1" t="str">
        <f t="shared" si="1158"/>
        <v>&lt;177 micron (NGR)</v>
      </c>
      <c r="L7142">
        <v>54</v>
      </c>
      <c r="M7142" t="s">
        <v>81</v>
      </c>
      <c r="N7142">
        <v>1057</v>
      </c>
      <c r="O7142">
        <v>64</v>
      </c>
      <c r="P7142">
        <v>17</v>
      </c>
      <c r="Q7142">
        <v>3</v>
      </c>
      <c r="R7142">
        <v>9</v>
      </c>
      <c r="S7142">
        <v>7</v>
      </c>
      <c r="T7142">
        <v>-0.2</v>
      </c>
      <c r="U7142">
        <v>275</v>
      </c>
      <c r="V7142">
        <v>2.1</v>
      </c>
      <c r="W7142">
        <v>-0.2</v>
      </c>
      <c r="X7142">
        <v>1</v>
      </c>
      <c r="Y7142">
        <v>-2</v>
      </c>
      <c r="Z7142">
        <v>41</v>
      </c>
      <c r="AA7142">
        <v>0.3</v>
      </c>
      <c r="AB7142">
        <v>2</v>
      </c>
      <c r="AC7142">
        <v>523</v>
      </c>
      <c r="AD7142">
        <v>15</v>
      </c>
      <c r="AE7142">
        <v>2</v>
      </c>
      <c r="AF7142">
        <v>2.6</v>
      </c>
      <c r="AG7142">
        <v>2.1</v>
      </c>
      <c r="AH7142">
        <v>360</v>
      </c>
    </row>
    <row r="7143" spans="1:34" hidden="1" x14ac:dyDescent="0.25">
      <c r="A7143" t="s">
        <v>27172</v>
      </c>
      <c r="B7143" t="s">
        <v>27173</v>
      </c>
      <c r="C7143" s="1" t="str">
        <f t="shared" si="1152"/>
        <v>21:0628</v>
      </c>
      <c r="D7143" s="1" t="str">
        <f t="shared" si="1156"/>
        <v>21:0196</v>
      </c>
      <c r="E7143" t="s">
        <v>27174</v>
      </c>
      <c r="F7143" t="s">
        <v>27175</v>
      </c>
      <c r="H7143">
        <v>63.070330900000002</v>
      </c>
      <c r="I7143">
        <v>-139.1808833</v>
      </c>
      <c r="J7143" s="1" t="str">
        <f t="shared" si="1157"/>
        <v>NGR bulk stream sediment</v>
      </c>
      <c r="K7143" s="1" t="str">
        <f t="shared" si="1158"/>
        <v>&lt;177 micron (NGR)</v>
      </c>
      <c r="L7143">
        <v>54</v>
      </c>
      <c r="M7143" t="s">
        <v>86</v>
      </c>
      <c r="N7143">
        <v>1058</v>
      </c>
      <c r="O7143">
        <v>96</v>
      </c>
      <c r="P7143">
        <v>24</v>
      </c>
      <c r="Q7143">
        <v>10</v>
      </c>
      <c r="R7143">
        <v>13</v>
      </c>
      <c r="S7143">
        <v>5</v>
      </c>
      <c r="T7143">
        <v>-0.2</v>
      </c>
      <c r="U7143">
        <v>330</v>
      </c>
      <c r="V7143">
        <v>2.1</v>
      </c>
      <c r="W7143">
        <v>0.3</v>
      </c>
      <c r="X7143">
        <v>1</v>
      </c>
      <c r="Y7143">
        <v>-2</v>
      </c>
      <c r="Z7143">
        <v>39</v>
      </c>
      <c r="AA7143">
        <v>-0.2</v>
      </c>
      <c r="AB7143">
        <v>4</v>
      </c>
      <c r="AC7143">
        <v>476</v>
      </c>
      <c r="AD7143">
        <v>40</v>
      </c>
      <c r="AE7143">
        <v>2</v>
      </c>
      <c r="AF7143">
        <v>3.6</v>
      </c>
      <c r="AG7143">
        <v>2.2000000000000002</v>
      </c>
      <c r="AH7143">
        <v>450</v>
      </c>
    </row>
    <row r="7144" spans="1:34" hidden="1" x14ac:dyDescent="0.25">
      <c r="A7144" t="s">
        <v>27176</v>
      </c>
      <c r="B7144" t="s">
        <v>27177</v>
      </c>
      <c r="C7144" s="1" t="str">
        <f t="shared" si="1152"/>
        <v>21:0628</v>
      </c>
      <c r="D7144" s="1" t="str">
        <f t="shared" si="1156"/>
        <v>21:0196</v>
      </c>
      <c r="E7144" t="s">
        <v>27178</v>
      </c>
      <c r="F7144" t="s">
        <v>27179</v>
      </c>
      <c r="H7144">
        <v>63.037091400000001</v>
      </c>
      <c r="I7144">
        <v>-139.16679780000001</v>
      </c>
      <c r="J7144" s="1" t="str">
        <f t="shared" si="1157"/>
        <v>NGR bulk stream sediment</v>
      </c>
      <c r="K7144" s="1" t="str">
        <f t="shared" si="1158"/>
        <v>&lt;177 micron (NGR)</v>
      </c>
      <c r="L7144">
        <v>54</v>
      </c>
      <c r="M7144" t="s">
        <v>91</v>
      </c>
      <c r="N7144">
        <v>1059</v>
      </c>
      <c r="O7144">
        <v>75</v>
      </c>
      <c r="P7144">
        <v>28</v>
      </c>
      <c r="Q7144">
        <v>4</v>
      </c>
      <c r="R7144">
        <v>18</v>
      </c>
      <c r="S7144">
        <v>8</v>
      </c>
      <c r="T7144">
        <v>-0.2</v>
      </c>
      <c r="U7144">
        <v>370</v>
      </c>
      <c r="V7144">
        <v>2.2000000000000002</v>
      </c>
      <c r="W7144">
        <v>-0.2</v>
      </c>
      <c r="X7144">
        <v>1</v>
      </c>
      <c r="Y7144">
        <v>-2</v>
      </c>
      <c r="Z7144">
        <v>46</v>
      </c>
      <c r="AA7144">
        <v>-0.2</v>
      </c>
      <c r="AB7144">
        <v>-1</v>
      </c>
      <c r="AC7144">
        <v>645</v>
      </c>
      <c r="AD7144">
        <v>30</v>
      </c>
      <c r="AE7144">
        <v>2</v>
      </c>
      <c r="AF7144">
        <v>7</v>
      </c>
      <c r="AG7144">
        <v>2.6</v>
      </c>
      <c r="AH7144">
        <v>470</v>
      </c>
    </row>
    <row r="7145" spans="1:34" hidden="1" x14ac:dyDescent="0.25">
      <c r="A7145" t="s">
        <v>27180</v>
      </c>
      <c r="B7145" t="s">
        <v>27181</v>
      </c>
      <c r="C7145" s="1" t="str">
        <f t="shared" si="1152"/>
        <v>21:0628</v>
      </c>
      <c r="D7145" s="1" t="str">
        <f t="shared" si="1156"/>
        <v>21:0196</v>
      </c>
      <c r="E7145" t="s">
        <v>27182</v>
      </c>
      <c r="F7145" t="s">
        <v>27183</v>
      </c>
      <c r="H7145">
        <v>63.040052500000002</v>
      </c>
      <c r="I7145">
        <v>-139.2330374</v>
      </c>
      <c r="J7145" s="1" t="str">
        <f t="shared" si="1157"/>
        <v>NGR bulk stream sediment</v>
      </c>
      <c r="K7145" s="1" t="str">
        <f t="shared" si="1158"/>
        <v>&lt;177 micron (NGR)</v>
      </c>
      <c r="L7145">
        <v>54</v>
      </c>
      <c r="M7145" t="s">
        <v>96</v>
      </c>
      <c r="N7145">
        <v>1060</v>
      </c>
      <c r="O7145">
        <v>52</v>
      </c>
      <c r="P7145">
        <v>22</v>
      </c>
      <c r="Q7145">
        <v>6</v>
      </c>
      <c r="R7145">
        <v>17</v>
      </c>
      <c r="S7145">
        <v>8</v>
      </c>
      <c r="T7145">
        <v>-0.2</v>
      </c>
      <c r="U7145">
        <v>640</v>
      </c>
      <c r="V7145">
        <v>1.8</v>
      </c>
      <c r="W7145">
        <v>-0.2</v>
      </c>
      <c r="X7145">
        <v>2</v>
      </c>
      <c r="Y7145">
        <v>-2</v>
      </c>
      <c r="Z7145">
        <v>37</v>
      </c>
      <c r="AA7145">
        <v>0.2</v>
      </c>
      <c r="AB7145">
        <v>2</v>
      </c>
      <c r="AC7145">
        <v>596</v>
      </c>
      <c r="AD7145">
        <v>30</v>
      </c>
      <c r="AE7145">
        <v>2</v>
      </c>
      <c r="AF7145">
        <v>6.2</v>
      </c>
      <c r="AG7145">
        <v>2.7</v>
      </c>
      <c r="AH7145">
        <v>410</v>
      </c>
    </row>
    <row r="7146" spans="1:34" hidden="1" x14ac:dyDescent="0.25">
      <c r="A7146" t="s">
        <v>27184</v>
      </c>
      <c r="B7146" t="s">
        <v>27185</v>
      </c>
      <c r="C7146" s="1" t="str">
        <f t="shared" si="1152"/>
        <v>21:0628</v>
      </c>
      <c r="D7146" s="1" t="str">
        <f t="shared" si="1156"/>
        <v>21:0196</v>
      </c>
      <c r="E7146" t="s">
        <v>27186</v>
      </c>
      <c r="F7146" t="s">
        <v>27187</v>
      </c>
      <c r="H7146">
        <v>63.0721852</v>
      </c>
      <c r="I7146">
        <v>-139.26872539999999</v>
      </c>
      <c r="J7146" s="1" t="str">
        <f t="shared" si="1157"/>
        <v>NGR bulk stream sediment</v>
      </c>
      <c r="K7146" s="1" t="str">
        <f t="shared" si="1158"/>
        <v>&lt;177 micron (NGR)</v>
      </c>
      <c r="L7146">
        <v>54</v>
      </c>
      <c r="M7146" t="s">
        <v>101</v>
      </c>
      <c r="N7146">
        <v>1061</v>
      </c>
      <c r="O7146">
        <v>74</v>
      </c>
      <c r="P7146">
        <v>29</v>
      </c>
      <c r="Q7146">
        <v>7</v>
      </c>
      <c r="R7146">
        <v>17</v>
      </c>
      <c r="S7146">
        <v>8</v>
      </c>
      <c r="T7146">
        <v>0.4</v>
      </c>
      <c r="U7146">
        <v>320</v>
      </c>
      <c r="V7146">
        <v>2.15</v>
      </c>
      <c r="W7146">
        <v>0.4</v>
      </c>
      <c r="X7146">
        <v>3</v>
      </c>
      <c r="Y7146">
        <v>-2</v>
      </c>
      <c r="Z7146">
        <v>37</v>
      </c>
      <c r="AA7146">
        <v>-0.2</v>
      </c>
      <c r="AB7146">
        <v>-1</v>
      </c>
      <c r="AC7146">
        <v>607</v>
      </c>
      <c r="AD7146">
        <v>25</v>
      </c>
      <c r="AE7146">
        <v>-2</v>
      </c>
      <c r="AF7146">
        <v>6.8</v>
      </c>
      <c r="AG7146">
        <v>3.7</v>
      </c>
      <c r="AH7146">
        <v>480</v>
      </c>
    </row>
    <row r="7147" spans="1:34" hidden="1" x14ac:dyDescent="0.25">
      <c r="A7147" t="s">
        <v>27188</v>
      </c>
      <c r="B7147" t="s">
        <v>27189</v>
      </c>
      <c r="C7147" s="1" t="str">
        <f t="shared" si="1152"/>
        <v>21:0628</v>
      </c>
      <c r="D7147" s="1" t="str">
        <f t="shared" si="1156"/>
        <v>21:0196</v>
      </c>
      <c r="E7147" t="s">
        <v>27190</v>
      </c>
      <c r="F7147" t="s">
        <v>27191</v>
      </c>
      <c r="H7147">
        <v>63.082185000000003</v>
      </c>
      <c r="I7147">
        <v>-139.2517742</v>
      </c>
      <c r="J7147" s="1" t="str">
        <f t="shared" si="1157"/>
        <v>NGR bulk stream sediment</v>
      </c>
      <c r="K7147" s="1" t="str">
        <f t="shared" si="1158"/>
        <v>&lt;177 micron (NGR)</v>
      </c>
      <c r="L7147">
        <v>54</v>
      </c>
      <c r="M7147" t="s">
        <v>106</v>
      </c>
      <c r="N7147">
        <v>1062</v>
      </c>
      <c r="O7147">
        <v>64</v>
      </c>
      <c r="P7147">
        <v>18</v>
      </c>
      <c r="Q7147">
        <v>6</v>
      </c>
      <c r="R7147">
        <v>12</v>
      </c>
      <c r="S7147">
        <v>3</v>
      </c>
      <c r="T7147">
        <v>-0.2</v>
      </c>
      <c r="U7147">
        <v>300</v>
      </c>
      <c r="V7147">
        <v>1.88</v>
      </c>
      <c r="W7147">
        <v>-0.2</v>
      </c>
      <c r="X7147">
        <v>2</v>
      </c>
      <c r="Y7147">
        <v>-2</v>
      </c>
      <c r="Z7147">
        <v>36</v>
      </c>
      <c r="AA7147">
        <v>0.2</v>
      </c>
      <c r="AB7147">
        <v>2</v>
      </c>
      <c r="AC7147">
        <v>607</v>
      </c>
      <c r="AD7147">
        <v>25</v>
      </c>
      <c r="AE7147">
        <v>2</v>
      </c>
      <c r="AF7147">
        <v>4.4000000000000004</v>
      </c>
      <c r="AG7147">
        <v>2.5</v>
      </c>
      <c r="AH7147">
        <v>470</v>
      </c>
    </row>
    <row r="7148" spans="1:34" hidden="1" x14ac:dyDescent="0.25">
      <c r="A7148" t="s">
        <v>27192</v>
      </c>
      <c r="B7148" t="s">
        <v>27193</v>
      </c>
      <c r="C7148" s="1" t="str">
        <f t="shared" si="1152"/>
        <v>21:0628</v>
      </c>
      <c r="D7148" s="1" t="str">
        <f t="shared" si="1156"/>
        <v>21:0196</v>
      </c>
      <c r="E7148" t="s">
        <v>27194</v>
      </c>
      <c r="F7148" t="s">
        <v>27195</v>
      </c>
      <c r="H7148">
        <v>63.056408699999999</v>
      </c>
      <c r="I7148">
        <v>-139.35440320000001</v>
      </c>
      <c r="J7148" s="1" t="str">
        <f t="shared" si="1157"/>
        <v>NGR bulk stream sediment</v>
      </c>
      <c r="K7148" s="1" t="str">
        <f t="shared" si="1158"/>
        <v>&lt;177 micron (NGR)</v>
      </c>
      <c r="L7148">
        <v>54</v>
      </c>
      <c r="M7148" t="s">
        <v>111</v>
      </c>
      <c r="N7148">
        <v>1063</v>
      </c>
      <c r="O7148">
        <v>64</v>
      </c>
      <c r="P7148">
        <v>25</v>
      </c>
      <c r="Q7148">
        <v>5</v>
      </c>
      <c r="R7148">
        <v>24</v>
      </c>
      <c r="S7148">
        <v>10</v>
      </c>
      <c r="T7148">
        <v>0.5</v>
      </c>
      <c r="U7148">
        <v>310</v>
      </c>
      <c r="V7148">
        <v>2.1</v>
      </c>
      <c r="W7148">
        <v>-0.2</v>
      </c>
      <c r="X7148">
        <v>3</v>
      </c>
      <c r="Y7148">
        <v>-2</v>
      </c>
      <c r="Z7148">
        <v>38</v>
      </c>
      <c r="AA7148">
        <v>0.2</v>
      </c>
      <c r="AB7148">
        <v>-1</v>
      </c>
      <c r="AC7148">
        <v>754</v>
      </c>
      <c r="AD7148">
        <v>25</v>
      </c>
      <c r="AE7148">
        <v>-2</v>
      </c>
      <c r="AF7148">
        <v>7</v>
      </c>
      <c r="AG7148">
        <v>3.7</v>
      </c>
      <c r="AH7148">
        <v>450</v>
      </c>
    </row>
    <row r="7149" spans="1:34" hidden="1" x14ac:dyDescent="0.25">
      <c r="A7149" t="s">
        <v>27196</v>
      </c>
      <c r="B7149" t="s">
        <v>27197</v>
      </c>
      <c r="C7149" s="1" t="str">
        <f t="shared" si="1152"/>
        <v>21:0628</v>
      </c>
      <c r="D7149" s="1" t="str">
        <f t="shared" si="1156"/>
        <v>21:0196</v>
      </c>
      <c r="E7149" t="s">
        <v>27198</v>
      </c>
      <c r="F7149" t="s">
        <v>27199</v>
      </c>
      <c r="H7149">
        <v>63.057470000000002</v>
      </c>
      <c r="I7149">
        <v>-139.38107460000001</v>
      </c>
      <c r="J7149" s="1" t="str">
        <f t="shared" si="1157"/>
        <v>NGR bulk stream sediment</v>
      </c>
      <c r="K7149" s="1" t="str">
        <f t="shared" si="1158"/>
        <v>&lt;177 micron (NGR)</v>
      </c>
      <c r="L7149">
        <v>54</v>
      </c>
      <c r="M7149" t="s">
        <v>116</v>
      </c>
      <c r="N7149">
        <v>1064</v>
      </c>
      <c r="O7149">
        <v>73</v>
      </c>
      <c r="P7149">
        <v>24</v>
      </c>
      <c r="Q7149">
        <v>7</v>
      </c>
      <c r="R7149">
        <v>29</v>
      </c>
      <c r="S7149">
        <v>5</v>
      </c>
      <c r="T7149">
        <v>0.3</v>
      </c>
      <c r="U7149">
        <v>760</v>
      </c>
      <c r="V7149">
        <v>2.25</v>
      </c>
      <c r="W7149">
        <v>-0.2</v>
      </c>
      <c r="X7149">
        <v>7</v>
      </c>
      <c r="Y7149">
        <v>-2</v>
      </c>
      <c r="Z7149">
        <v>37</v>
      </c>
      <c r="AA7149">
        <v>0.4</v>
      </c>
      <c r="AB7149">
        <v>-1</v>
      </c>
      <c r="AC7149">
        <v>1190</v>
      </c>
      <c r="AD7149">
        <v>25</v>
      </c>
      <c r="AE7149">
        <v>2</v>
      </c>
      <c r="AF7149">
        <v>6.4</v>
      </c>
      <c r="AG7149">
        <v>5.0999999999999996</v>
      </c>
      <c r="AH7149">
        <v>550</v>
      </c>
    </row>
    <row r="7150" spans="1:34" hidden="1" x14ac:dyDescent="0.25">
      <c r="A7150" t="s">
        <v>27200</v>
      </c>
      <c r="B7150" t="s">
        <v>27201</v>
      </c>
      <c r="C7150" s="1" t="str">
        <f t="shared" si="1152"/>
        <v>21:0628</v>
      </c>
      <c r="D7150" s="1" t="str">
        <f t="shared" si="1156"/>
        <v>21:0196</v>
      </c>
      <c r="E7150" t="s">
        <v>27202</v>
      </c>
      <c r="F7150" t="s">
        <v>27203</v>
      </c>
      <c r="H7150">
        <v>63.098818199999997</v>
      </c>
      <c r="I7150">
        <v>-139.3374245</v>
      </c>
      <c r="J7150" s="1" t="str">
        <f t="shared" si="1157"/>
        <v>NGR bulk stream sediment</v>
      </c>
      <c r="K7150" s="1" t="str">
        <f t="shared" si="1158"/>
        <v>&lt;177 micron (NGR)</v>
      </c>
      <c r="L7150">
        <v>54</v>
      </c>
      <c r="M7150" t="s">
        <v>121</v>
      </c>
      <c r="N7150">
        <v>1065</v>
      </c>
      <c r="O7150">
        <v>58</v>
      </c>
      <c r="P7150">
        <v>23</v>
      </c>
      <c r="Q7150">
        <v>7</v>
      </c>
      <c r="R7150">
        <v>26</v>
      </c>
      <c r="S7150">
        <v>4</v>
      </c>
      <c r="T7150">
        <v>0.2</v>
      </c>
      <c r="U7150">
        <v>370</v>
      </c>
      <c r="V7150">
        <v>2.1</v>
      </c>
      <c r="W7150">
        <v>-0.2</v>
      </c>
      <c r="X7150">
        <v>2</v>
      </c>
      <c r="Y7150">
        <v>-2</v>
      </c>
      <c r="Z7150">
        <v>38</v>
      </c>
      <c r="AA7150">
        <v>-0.2</v>
      </c>
      <c r="AB7150">
        <v>2</v>
      </c>
      <c r="AC7150">
        <v>741</v>
      </c>
      <c r="AD7150">
        <v>30</v>
      </c>
      <c r="AE7150">
        <v>-2</v>
      </c>
      <c r="AF7150">
        <v>7.4</v>
      </c>
      <c r="AG7150">
        <v>4.3</v>
      </c>
      <c r="AH7150">
        <v>480</v>
      </c>
    </row>
    <row r="7151" spans="1:34" hidden="1" x14ac:dyDescent="0.25">
      <c r="A7151" t="s">
        <v>27204</v>
      </c>
      <c r="B7151" t="s">
        <v>27205</v>
      </c>
      <c r="C7151" s="1" t="str">
        <f t="shared" si="1152"/>
        <v>21:0628</v>
      </c>
      <c r="D7151" s="1" t="str">
        <f t="shared" si="1156"/>
        <v>21:0196</v>
      </c>
      <c r="E7151" t="s">
        <v>27206</v>
      </c>
      <c r="F7151" t="s">
        <v>27207</v>
      </c>
      <c r="H7151">
        <v>63.112135799999997</v>
      </c>
      <c r="I7151">
        <v>-139.3164238</v>
      </c>
      <c r="J7151" s="1" t="str">
        <f t="shared" si="1157"/>
        <v>NGR bulk stream sediment</v>
      </c>
      <c r="K7151" s="1" t="str">
        <f t="shared" si="1158"/>
        <v>&lt;177 micron (NGR)</v>
      </c>
      <c r="L7151">
        <v>54</v>
      </c>
      <c r="M7151" t="s">
        <v>126</v>
      </c>
      <c r="N7151">
        <v>1066</v>
      </c>
      <c r="O7151">
        <v>54</v>
      </c>
      <c r="P7151">
        <v>15</v>
      </c>
      <c r="Q7151">
        <v>5</v>
      </c>
      <c r="R7151">
        <v>18</v>
      </c>
      <c r="S7151">
        <v>10</v>
      </c>
      <c r="T7151">
        <v>-0.2</v>
      </c>
      <c r="U7151">
        <v>210</v>
      </c>
      <c r="V7151">
        <v>1.64</v>
      </c>
      <c r="W7151">
        <v>-0.2</v>
      </c>
      <c r="X7151">
        <v>1</v>
      </c>
      <c r="Y7151">
        <v>-2</v>
      </c>
      <c r="Z7151">
        <v>31</v>
      </c>
      <c r="AA7151">
        <v>-0.2</v>
      </c>
      <c r="AB7151">
        <v>2</v>
      </c>
      <c r="AC7151">
        <v>631</v>
      </c>
      <c r="AD7151">
        <v>25</v>
      </c>
      <c r="AE7151">
        <v>-2</v>
      </c>
      <c r="AF7151">
        <v>4.5999999999999996</v>
      </c>
      <c r="AG7151">
        <v>2.4</v>
      </c>
      <c r="AH7151">
        <v>470</v>
      </c>
    </row>
    <row r="7152" spans="1:34" hidden="1" x14ac:dyDescent="0.25">
      <c r="A7152" t="s">
        <v>27208</v>
      </c>
      <c r="B7152" t="s">
        <v>27209</v>
      </c>
      <c r="C7152" s="1" t="str">
        <f t="shared" si="1152"/>
        <v>21:0628</v>
      </c>
      <c r="D7152" s="1" t="str">
        <f t="shared" si="1156"/>
        <v>21:0196</v>
      </c>
      <c r="E7152" t="s">
        <v>27210</v>
      </c>
      <c r="F7152" t="s">
        <v>27211</v>
      </c>
      <c r="H7152">
        <v>63.131557700000002</v>
      </c>
      <c r="I7152">
        <v>-139.33420330000001</v>
      </c>
      <c r="J7152" s="1" t="str">
        <f t="shared" si="1157"/>
        <v>NGR bulk stream sediment</v>
      </c>
      <c r="K7152" s="1" t="str">
        <f t="shared" si="1158"/>
        <v>&lt;177 micron (NGR)</v>
      </c>
      <c r="L7152">
        <v>54</v>
      </c>
      <c r="M7152" t="s">
        <v>131</v>
      </c>
      <c r="N7152">
        <v>1067</v>
      </c>
      <c r="O7152">
        <v>67</v>
      </c>
      <c r="P7152">
        <v>18</v>
      </c>
      <c r="Q7152">
        <v>10</v>
      </c>
      <c r="R7152">
        <v>28</v>
      </c>
      <c r="S7152">
        <v>10</v>
      </c>
      <c r="T7152">
        <v>-0.2</v>
      </c>
      <c r="U7152">
        <v>250</v>
      </c>
      <c r="V7152">
        <v>2.2000000000000002</v>
      </c>
      <c r="W7152">
        <v>-0.2</v>
      </c>
      <c r="X7152">
        <v>2</v>
      </c>
      <c r="Y7152">
        <v>-2</v>
      </c>
      <c r="Z7152">
        <v>34</v>
      </c>
      <c r="AA7152">
        <v>0.4</v>
      </c>
      <c r="AB7152">
        <v>3</v>
      </c>
      <c r="AC7152">
        <v>893</v>
      </c>
      <c r="AD7152">
        <v>20</v>
      </c>
      <c r="AE7152">
        <v>2</v>
      </c>
      <c r="AF7152">
        <v>4.5</v>
      </c>
      <c r="AG7152">
        <v>2</v>
      </c>
      <c r="AH7152">
        <v>510</v>
      </c>
    </row>
    <row r="7153" spans="1:34" hidden="1" x14ac:dyDescent="0.25">
      <c r="A7153" t="s">
        <v>27212</v>
      </c>
      <c r="B7153" t="s">
        <v>27213</v>
      </c>
      <c r="C7153" s="1" t="str">
        <f t="shared" si="1152"/>
        <v>21:0628</v>
      </c>
      <c r="D7153" s="1" t="str">
        <f t="shared" si="1156"/>
        <v>21:0196</v>
      </c>
      <c r="E7153" t="s">
        <v>27214</v>
      </c>
      <c r="F7153" t="s">
        <v>27215</v>
      </c>
      <c r="H7153">
        <v>63.989629700000002</v>
      </c>
      <c r="I7153">
        <v>-139.56791000000001</v>
      </c>
      <c r="J7153" s="1" t="str">
        <f t="shared" si="1157"/>
        <v>NGR bulk stream sediment</v>
      </c>
      <c r="K7153" s="1" t="str">
        <f t="shared" si="1158"/>
        <v>&lt;177 micron (NGR)</v>
      </c>
      <c r="L7153">
        <v>55</v>
      </c>
      <c r="M7153" t="s">
        <v>38</v>
      </c>
      <c r="N7153">
        <v>1068</v>
      </c>
      <c r="O7153">
        <v>82</v>
      </c>
      <c r="P7153">
        <v>11</v>
      </c>
      <c r="Q7153">
        <v>40</v>
      </c>
      <c r="R7153">
        <v>10</v>
      </c>
      <c r="S7153">
        <v>7</v>
      </c>
      <c r="T7153">
        <v>0.4</v>
      </c>
      <c r="U7153">
        <v>445</v>
      </c>
      <c r="V7153">
        <v>1.4</v>
      </c>
      <c r="W7153">
        <v>0.4</v>
      </c>
      <c r="X7153">
        <v>8</v>
      </c>
      <c r="Y7153">
        <v>-2</v>
      </c>
      <c r="Z7153">
        <v>8</v>
      </c>
      <c r="AA7153">
        <v>1.5</v>
      </c>
      <c r="AB7153">
        <v>1</v>
      </c>
      <c r="AC7153">
        <v>2000</v>
      </c>
      <c r="AD7153">
        <v>55</v>
      </c>
      <c r="AE7153">
        <v>2</v>
      </c>
      <c r="AF7153">
        <v>5.8</v>
      </c>
      <c r="AG7153">
        <v>4.0999999999999996</v>
      </c>
      <c r="AH7153">
        <v>650</v>
      </c>
    </row>
    <row r="7154" spans="1:34" hidden="1" x14ac:dyDescent="0.25">
      <c r="A7154" t="s">
        <v>27216</v>
      </c>
      <c r="B7154" t="s">
        <v>27217</v>
      </c>
      <c r="C7154" s="1" t="str">
        <f t="shared" si="1152"/>
        <v>21:0628</v>
      </c>
      <c r="D7154" s="1" t="str">
        <f t="shared" si="1156"/>
        <v>21:0196</v>
      </c>
      <c r="E7154" t="s">
        <v>27218</v>
      </c>
      <c r="F7154" t="s">
        <v>27219</v>
      </c>
      <c r="H7154">
        <v>63.186454099999999</v>
      </c>
      <c r="I7154">
        <v>-139.28359119999999</v>
      </c>
      <c r="J7154" s="1" t="str">
        <f t="shared" si="1157"/>
        <v>NGR bulk stream sediment</v>
      </c>
      <c r="K7154" s="1" t="str">
        <f t="shared" si="1158"/>
        <v>&lt;177 micron (NGR)</v>
      </c>
      <c r="L7154">
        <v>55</v>
      </c>
      <c r="M7154" t="s">
        <v>43</v>
      </c>
      <c r="N7154">
        <v>1069</v>
      </c>
      <c r="O7154">
        <v>61</v>
      </c>
      <c r="P7154">
        <v>17</v>
      </c>
      <c r="Q7154">
        <v>7</v>
      </c>
      <c r="R7154">
        <v>15</v>
      </c>
      <c r="S7154">
        <v>3</v>
      </c>
      <c r="T7154">
        <v>-0.2</v>
      </c>
      <c r="U7154">
        <v>240</v>
      </c>
      <c r="V7154">
        <v>2</v>
      </c>
      <c r="W7154">
        <v>-0.2</v>
      </c>
      <c r="X7154">
        <v>1</v>
      </c>
      <c r="Y7154">
        <v>-2</v>
      </c>
      <c r="Z7154">
        <v>34</v>
      </c>
      <c r="AA7154">
        <v>0.2</v>
      </c>
      <c r="AB7154">
        <v>4</v>
      </c>
      <c r="AC7154">
        <v>718</v>
      </c>
      <c r="AD7154">
        <v>20</v>
      </c>
      <c r="AE7154">
        <v>-2</v>
      </c>
      <c r="AF7154">
        <v>4</v>
      </c>
      <c r="AG7154">
        <v>2.2999999999999998</v>
      </c>
      <c r="AH7154">
        <v>450</v>
      </c>
    </row>
    <row r="7155" spans="1:34" hidden="1" x14ac:dyDescent="0.25">
      <c r="A7155" t="s">
        <v>27220</v>
      </c>
      <c r="B7155" t="s">
        <v>27221</v>
      </c>
      <c r="C7155" s="1" t="str">
        <f t="shared" si="1152"/>
        <v>21:0628</v>
      </c>
      <c r="D7155" s="1" t="str">
        <f t="shared" si="1156"/>
        <v>21:0196</v>
      </c>
      <c r="E7155" t="s">
        <v>27222</v>
      </c>
      <c r="F7155" t="s">
        <v>27223</v>
      </c>
      <c r="H7155">
        <v>63.195655000000002</v>
      </c>
      <c r="I7155">
        <v>-139.2107</v>
      </c>
      <c r="J7155" s="1" t="str">
        <f t="shared" si="1157"/>
        <v>NGR bulk stream sediment</v>
      </c>
      <c r="K7155" s="1" t="str">
        <f t="shared" si="1158"/>
        <v>&lt;177 micron (NGR)</v>
      </c>
      <c r="L7155">
        <v>55</v>
      </c>
      <c r="M7155" t="s">
        <v>56</v>
      </c>
      <c r="N7155">
        <v>1070</v>
      </c>
      <c r="O7155">
        <v>45</v>
      </c>
      <c r="P7155">
        <v>12</v>
      </c>
      <c r="Q7155">
        <v>4</v>
      </c>
      <c r="R7155">
        <v>8</v>
      </c>
      <c r="S7155">
        <v>6</v>
      </c>
      <c r="T7155">
        <v>-0.2</v>
      </c>
      <c r="U7155">
        <v>184</v>
      </c>
      <c r="V7155">
        <v>1.46</v>
      </c>
      <c r="W7155">
        <v>-0.2</v>
      </c>
      <c r="X7155">
        <v>1</v>
      </c>
      <c r="Y7155">
        <v>-2</v>
      </c>
      <c r="Z7155">
        <v>27</v>
      </c>
      <c r="AA7155">
        <v>0.3</v>
      </c>
      <c r="AB7155">
        <v>3</v>
      </c>
      <c r="AC7155">
        <v>580</v>
      </c>
      <c r="AD7155">
        <v>10</v>
      </c>
      <c r="AE7155">
        <v>2</v>
      </c>
      <c r="AF7155">
        <v>2.8</v>
      </c>
      <c r="AG7155">
        <v>2.6</v>
      </c>
      <c r="AH7155">
        <v>450</v>
      </c>
    </row>
    <row r="7156" spans="1:34" hidden="1" x14ac:dyDescent="0.25">
      <c r="A7156" t="s">
        <v>27224</v>
      </c>
      <c r="B7156" t="s">
        <v>27225</v>
      </c>
      <c r="C7156" s="1" t="str">
        <f t="shared" si="1152"/>
        <v>21:0628</v>
      </c>
      <c r="D7156" s="1" t="str">
        <f t="shared" si="1156"/>
        <v>21:0196</v>
      </c>
      <c r="E7156" t="s">
        <v>27226</v>
      </c>
      <c r="F7156" t="s">
        <v>27227</v>
      </c>
      <c r="H7156">
        <v>63.195711099999997</v>
      </c>
      <c r="I7156">
        <v>-139.23169089999999</v>
      </c>
      <c r="J7156" s="1" t="str">
        <f t="shared" si="1157"/>
        <v>NGR bulk stream sediment</v>
      </c>
      <c r="K7156" s="1" t="str">
        <f t="shared" si="1158"/>
        <v>&lt;177 micron (NGR)</v>
      </c>
      <c r="L7156">
        <v>55</v>
      </c>
      <c r="M7156" t="s">
        <v>61</v>
      </c>
      <c r="N7156">
        <v>1071</v>
      </c>
      <c r="O7156">
        <v>96</v>
      </c>
      <c r="P7156">
        <v>49</v>
      </c>
      <c r="Q7156">
        <v>6</v>
      </c>
      <c r="R7156">
        <v>19</v>
      </c>
      <c r="S7156">
        <v>9</v>
      </c>
      <c r="T7156">
        <v>-0.2</v>
      </c>
      <c r="U7156">
        <v>330</v>
      </c>
      <c r="V7156">
        <v>2.9</v>
      </c>
      <c r="W7156">
        <v>0.3</v>
      </c>
      <c r="X7156">
        <v>2</v>
      </c>
      <c r="Y7156">
        <v>-2</v>
      </c>
      <c r="Z7156">
        <v>49</v>
      </c>
      <c r="AA7156">
        <v>0.2</v>
      </c>
      <c r="AB7156">
        <v>-1</v>
      </c>
      <c r="AC7156">
        <v>778</v>
      </c>
      <c r="AD7156">
        <v>10</v>
      </c>
      <c r="AE7156">
        <v>-2</v>
      </c>
      <c r="AF7156">
        <v>6.2</v>
      </c>
      <c r="AG7156">
        <v>1.4</v>
      </c>
      <c r="AH7156">
        <v>400</v>
      </c>
    </row>
    <row r="7157" spans="1:34" hidden="1" x14ac:dyDescent="0.25">
      <c r="A7157" t="s">
        <v>27228</v>
      </c>
      <c r="B7157" t="s">
        <v>27229</v>
      </c>
      <c r="C7157" s="1" t="str">
        <f t="shared" si="1152"/>
        <v>21:0628</v>
      </c>
      <c r="D7157" s="1" t="str">
        <f t="shared" si="1156"/>
        <v>21:0196</v>
      </c>
      <c r="E7157" t="s">
        <v>27230</v>
      </c>
      <c r="F7157" t="s">
        <v>27231</v>
      </c>
      <c r="H7157">
        <v>63.2392222</v>
      </c>
      <c r="I7157">
        <v>-139.22861409999999</v>
      </c>
      <c r="J7157" s="1" t="str">
        <f t="shared" si="1157"/>
        <v>NGR bulk stream sediment</v>
      </c>
      <c r="K7157" s="1" t="str">
        <f t="shared" si="1158"/>
        <v>&lt;177 micron (NGR)</v>
      </c>
      <c r="L7157">
        <v>55</v>
      </c>
      <c r="M7157" t="s">
        <v>66</v>
      </c>
      <c r="N7157">
        <v>1072</v>
      </c>
      <c r="O7157">
        <v>38</v>
      </c>
      <c r="P7157">
        <v>11</v>
      </c>
      <c r="Q7157">
        <v>5</v>
      </c>
      <c r="R7157">
        <v>8</v>
      </c>
      <c r="S7157">
        <v>11</v>
      </c>
      <c r="T7157">
        <v>-0.2</v>
      </c>
      <c r="U7157">
        <v>144</v>
      </c>
      <c r="V7157">
        <v>1.2</v>
      </c>
      <c r="W7157">
        <v>-0.2</v>
      </c>
      <c r="X7157">
        <v>1</v>
      </c>
      <c r="Y7157">
        <v>-2</v>
      </c>
      <c r="Z7157">
        <v>22</v>
      </c>
      <c r="AA7157">
        <v>0.4</v>
      </c>
      <c r="AB7157">
        <v>3</v>
      </c>
      <c r="AC7157">
        <v>482</v>
      </c>
      <c r="AD7157">
        <v>10</v>
      </c>
      <c r="AE7157">
        <v>2</v>
      </c>
      <c r="AF7157">
        <v>1.4</v>
      </c>
      <c r="AG7157">
        <v>2.4</v>
      </c>
      <c r="AH7157">
        <v>470</v>
      </c>
    </row>
    <row r="7158" spans="1:34" hidden="1" x14ac:dyDescent="0.25">
      <c r="A7158" t="s">
        <v>27232</v>
      </c>
      <c r="B7158" t="s">
        <v>27233</v>
      </c>
      <c r="C7158" s="1" t="str">
        <f t="shared" si="1152"/>
        <v>21:0628</v>
      </c>
      <c r="D7158" s="1" t="str">
        <f t="shared" si="1156"/>
        <v>21:0196</v>
      </c>
      <c r="E7158" t="s">
        <v>27234</v>
      </c>
      <c r="F7158" t="s">
        <v>27235</v>
      </c>
      <c r="H7158">
        <v>63.232454400000002</v>
      </c>
      <c r="I7158">
        <v>-139.2395587</v>
      </c>
      <c r="J7158" s="1" t="str">
        <f t="shared" si="1157"/>
        <v>NGR bulk stream sediment</v>
      </c>
      <c r="K7158" s="1" t="str">
        <f t="shared" si="1158"/>
        <v>&lt;177 micron (NGR)</v>
      </c>
      <c r="L7158">
        <v>55</v>
      </c>
      <c r="M7158" t="s">
        <v>76</v>
      </c>
      <c r="N7158">
        <v>1073</v>
      </c>
      <c r="O7158">
        <v>85</v>
      </c>
      <c r="P7158">
        <v>27</v>
      </c>
      <c r="Q7158">
        <v>7</v>
      </c>
      <c r="R7158">
        <v>19</v>
      </c>
      <c r="S7158">
        <v>7</v>
      </c>
      <c r="T7158">
        <v>-0.2</v>
      </c>
      <c r="U7158">
        <v>1200</v>
      </c>
      <c r="V7158">
        <v>2.5</v>
      </c>
      <c r="W7158">
        <v>0.4</v>
      </c>
      <c r="X7158">
        <v>2</v>
      </c>
      <c r="Y7158">
        <v>-2</v>
      </c>
      <c r="Z7158">
        <v>39</v>
      </c>
      <c r="AA7158">
        <v>0.2</v>
      </c>
      <c r="AB7158">
        <v>-1</v>
      </c>
      <c r="AC7158">
        <v>905</v>
      </c>
      <c r="AD7158">
        <v>45</v>
      </c>
      <c r="AE7158">
        <v>2</v>
      </c>
      <c r="AF7158">
        <v>10</v>
      </c>
      <c r="AG7158">
        <v>2.9</v>
      </c>
      <c r="AH7158">
        <v>400</v>
      </c>
    </row>
    <row r="7159" spans="1:34" hidden="1" x14ac:dyDescent="0.25">
      <c r="A7159" t="s">
        <v>27236</v>
      </c>
      <c r="B7159" t="s">
        <v>27237</v>
      </c>
      <c r="C7159" s="1" t="str">
        <f t="shared" si="1152"/>
        <v>21:0628</v>
      </c>
      <c r="D7159" s="1" t="str">
        <f t="shared" si="1156"/>
        <v>21:0196</v>
      </c>
      <c r="E7159" t="s">
        <v>27238</v>
      </c>
      <c r="F7159" t="s">
        <v>27239</v>
      </c>
      <c r="H7159">
        <v>63.991956100000003</v>
      </c>
      <c r="I7159">
        <v>-139.4943413</v>
      </c>
      <c r="J7159" s="1" t="str">
        <f t="shared" si="1157"/>
        <v>NGR bulk stream sediment</v>
      </c>
      <c r="K7159" s="1" t="str">
        <f t="shared" si="1158"/>
        <v>&lt;177 micron (NGR)</v>
      </c>
      <c r="L7159">
        <v>55</v>
      </c>
      <c r="M7159" t="s">
        <v>81</v>
      </c>
      <c r="N7159">
        <v>1074</v>
      </c>
      <c r="O7159">
        <v>129</v>
      </c>
      <c r="P7159">
        <v>19</v>
      </c>
      <c r="Q7159">
        <v>44</v>
      </c>
      <c r="R7159">
        <v>16</v>
      </c>
      <c r="S7159">
        <v>3</v>
      </c>
      <c r="T7159">
        <v>-0.2</v>
      </c>
      <c r="U7159">
        <v>420</v>
      </c>
      <c r="V7159">
        <v>1.62</v>
      </c>
      <c r="W7159">
        <v>0.7</v>
      </c>
      <c r="X7159">
        <v>6</v>
      </c>
      <c r="Y7159">
        <v>-2</v>
      </c>
      <c r="Z7159">
        <v>10</v>
      </c>
      <c r="AA7159">
        <v>1</v>
      </c>
      <c r="AB7159">
        <v>-1</v>
      </c>
      <c r="AC7159">
        <v>1780</v>
      </c>
      <c r="AD7159">
        <v>75</v>
      </c>
      <c r="AE7159">
        <v>2</v>
      </c>
      <c r="AF7159">
        <v>5.8</v>
      </c>
      <c r="AG7159">
        <v>5.6</v>
      </c>
      <c r="AH7159">
        <v>700</v>
      </c>
    </row>
    <row r="7160" spans="1:34" hidden="1" x14ac:dyDescent="0.25">
      <c r="A7160" t="s">
        <v>27240</v>
      </c>
      <c r="B7160" t="s">
        <v>27241</v>
      </c>
      <c r="C7160" s="1" t="str">
        <f t="shared" si="1152"/>
        <v>21:0628</v>
      </c>
      <c r="D7160" s="1" t="str">
        <f t="shared" si="1156"/>
        <v>21:0196</v>
      </c>
      <c r="E7160" t="s">
        <v>27214</v>
      </c>
      <c r="F7160" t="s">
        <v>27242</v>
      </c>
      <c r="H7160">
        <v>63.989629700000002</v>
      </c>
      <c r="I7160">
        <v>-139.56791000000001</v>
      </c>
      <c r="J7160" s="1" t="str">
        <f t="shared" si="1157"/>
        <v>NGR bulk stream sediment</v>
      </c>
      <c r="K7160" s="1" t="str">
        <f t="shared" si="1158"/>
        <v>&lt;177 micron (NGR)</v>
      </c>
      <c r="L7160">
        <v>55</v>
      </c>
      <c r="M7160" t="s">
        <v>47</v>
      </c>
      <c r="N7160">
        <v>1075</v>
      </c>
      <c r="O7160">
        <v>79</v>
      </c>
      <c r="P7160">
        <v>12</v>
      </c>
      <c r="Q7160">
        <v>36</v>
      </c>
      <c r="R7160">
        <v>8</v>
      </c>
      <c r="S7160">
        <v>8</v>
      </c>
      <c r="T7160">
        <v>-0.2</v>
      </c>
      <c r="U7160">
        <v>430</v>
      </c>
      <c r="V7160">
        <v>1.4</v>
      </c>
      <c r="W7160">
        <v>0.6</v>
      </c>
      <c r="X7160">
        <v>7</v>
      </c>
      <c r="Y7160">
        <v>-2</v>
      </c>
      <c r="Z7160">
        <v>9</v>
      </c>
      <c r="AA7160">
        <v>1.5</v>
      </c>
      <c r="AB7160">
        <v>1</v>
      </c>
      <c r="AC7160">
        <v>2040</v>
      </c>
      <c r="AD7160">
        <v>55</v>
      </c>
      <c r="AE7160">
        <v>2</v>
      </c>
      <c r="AF7160">
        <v>6.2</v>
      </c>
      <c r="AG7160">
        <v>4.5</v>
      </c>
      <c r="AH7160">
        <v>620</v>
      </c>
    </row>
    <row r="7161" spans="1:34" hidden="1" x14ac:dyDescent="0.25">
      <c r="A7161" t="s">
        <v>27243</v>
      </c>
      <c r="B7161" t="s">
        <v>27244</v>
      </c>
      <c r="C7161" s="1" t="str">
        <f t="shared" si="1152"/>
        <v>21:0628</v>
      </c>
      <c r="D7161" s="1" t="str">
        <f t="shared" si="1156"/>
        <v>21:0196</v>
      </c>
      <c r="E7161" t="s">
        <v>27214</v>
      </c>
      <c r="F7161" t="s">
        <v>27245</v>
      </c>
      <c r="H7161">
        <v>63.989629700000002</v>
      </c>
      <c r="I7161">
        <v>-139.56791000000001</v>
      </c>
      <c r="J7161" s="1" t="str">
        <f t="shared" si="1157"/>
        <v>NGR bulk stream sediment</v>
      </c>
      <c r="K7161" s="1" t="str">
        <f t="shared" si="1158"/>
        <v>&lt;177 micron (NGR)</v>
      </c>
      <c r="L7161">
        <v>55</v>
      </c>
      <c r="M7161" t="s">
        <v>51</v>
      </c>
      <c r="N7161">
        <v>1076</v>
      </c>
      <c r="O7161">
        <v>74</v>
      </c>
      <c r="P7161">
        <v>10</v>
      </c>
      <c r="Q7161">
        <v>37</v>
      </c>
      <c r="R7161">
        <v>9</v>
      </c>
      <c r="S7161">
        <v>6</v>
      </c>
      <c r="T7161">
        <v>-0.2</v>
      </c>
      <c r="U7161">
        <v>420</v>
      </c>
      <c r="V7161">
        <v>1.34</v>
      </c>
      <c r="W7161">
        <v>0.3</v>
      </c>
      <c r="X7161">
        <v>8</v>
      </c>
      <c r="Y7161">
        <v>-2</v>
      </c>
      <c r="Z7161">
        <v>8</v>
      </c>
      <c r="AA7161">
        <v>1.4</v>
      </c>
      <c r="AB7161">
        <v>1</v>
      </c>
      <c r="AC7161">
        <v>1940</v>
      </c>
      <c r="AD7161">
        <v>55</v>
      </c>
      <c r="AE7161">
        <v>2</v>
      </c>
      <c r="AF7161">
        <v>5</v>
      </c>
      <c r="AG7161">
        <v>4.4000000000000004</v>
      </c>
      <c r="AH7161">
        <v>550</v>
      </c>
    </row>
    <row r="7162" spans="1:34" hidden="1" x14ac:dyDescent="0.25">
      <c r="A7162" t="s">
        <v>27246</v>
      </c>
      <c r="B7162" t="s">
        <v>27247</v>
      </c>
      <c r="C7162" s="1" t="str">
        <f t="shared" si="1152"/>
        <v>21:0628</v>
      </c>
      <c r="D7162" s="1" t="str">
        <f t="shared" si="1156"/>
        <v>21:0196</v>
      </c>
      <c r="E7162" t="s">
        <v>27248</v>
      </c>
      <c r="F7162" t="s">
        <v>27249</v>
      </c>
      <c r="H7162">
        <v>63.989108199999997</v>
      </c>
      <c r="I7162">
        <v>-139.61223029999999</v>
      </c>
      <c r="J7162" s="1" t="str">
        <f t="shared" si="1157"/>
        <v>NGR bulk stream sediment</v>
      </c>
      <c r="K7162" s="1" t="str">
        <f t="shared" si="1158"/>
        <v>&lt;177 micron (NGR)</v>
      </c>
      <c r="L7162">
        <v>55</v>
      </c>
      <c r="M7162" t="s">
        <v>86</v>
      </c>
      <c r="N7162">
        <v>1077</v>
      </c>
      <c r="O7162">
        <v>121</v>
      </c>
      <c r="P7162">
        <v>12</v>
      </c>
      <c r="Q7162">
        <v>16</v>
      </c>
      <c r="R7162">
        <v>13</v>
      </c>
      <c r="S7162">
        <v>11</v>
      </c>
      <c r="T7162">
        <v>-0.2</v>
      </c>
      <c r="U7162">
        <v>310</v>
      </c>
      <c r="V7162">
        <v>1.48</v>
      </c>
      <c r="W7162">
        <v>0.2</v>
      </c>
      <c r="X7162">
        <v>3</v>
      </c>
      <c r="Y7162">
        <v>-2</v>
      </c>
      <c r="Z7162">
        <v>15</v>
      </c>
      <c r="AA7162">
        <v>0.3</v>
      </c>
      <c r="AB7162">
        <v>2</v>
      </c>
      <c r="AC7162">
        <v>713</v>
      </c>
      <c r="AD7162">
        <v>55</v>
      </c>
      <c r="AE7162">
        <v>2</v>
      </c>
      <c r="AF7162">
        <v>5.8</v>
      </c>
      <c r="AG7162">
        <v>6</v>
      </c>
      <c r="AH7162">
        <v>470</v>
      </c>
    </row>
    <row r="7163" spans="1:34" hidden="1" x14ac:dyDescent="0.25">
      <c r="A7163" t="s">
        <v>27250</v>
      </c>
      <c r="B7163" t="s">
        <v>27251</v>
      </c>
      <c r="C7163" s="1" t="str">
        <f t="shared" si="1152"/>
        <v>21:0628</v>
      </c>
      <c r="D7163" s="1" t="str">
        <f t="shared" si="1156"/>
        <v>21:0196</v>
      </c>
      <c r="E7163" t="s">
        <v>27252</v>
      </c>
      <c r="F7163" t="s">
        <v>27253</v>
      </c>
      <c r="H7163">
        <v>63.9601124</v>
      </c>
      <c r="I7163">
        <v>-139.64408900000001</v>
      </c>
      <c r="J7163" s="1" t="str">
        <f t="shared" si="1157"/>
        <v>NGR bulk stream sediment</v>
      </c>
      <c r="K7163" s="1" t="str">
        <f t="shared" si="1158"/>
        <v>&lt;177 micron (NGR)</v>
      </c>
      <c r="L7163">
        <v>55</v>
      </c>
      <c r="M7163" t="s">
        <v>91</v>
      </c>
      <c r="N7163">
        <v>1078</v>
      </c>
      <c r="O7163">
        <v>108</v>
      </c>
      <c r="P7163">
        <v>15</v>
      </c>
      <c r="Q7163">
        <v>31</v>
      </c>
      <c r="R7163">
        <v>9</v>
      </c>
      <c r="S7163">
        <v>6</v>
      </c>
      <c r="T7163">
        <v>-0.2</v>
      </c>
      <c r="U7163">
        <v>260</v>
      </c>
      <c r="V7163">
        <v>1.44</v>
      </c>
      <c r="W7163">
        <v>0.8</v>
      </c>
      <c r="X7163">
        <v>2</v>
      </c>
      <c r="Y7163">
        <v>-2</v>
      </c>
      <c r="Z7163">
        <v>11</v>
      </c>
      <c r="AA7163">
        <v>-0.2</v>
      </c>
      <c r="AB7163">
        <v>-1</v>
      </c>
      <c r="AC7163">
        <v>2020</v>
      </c>
      <c r="AD7163">
        <v>40</v>
      </c>
      <c r="AE7163">
        <v>4</v>
      </c>
      <c r="AF7163">
        <v>8.4</v>
      </c>
      <c r="AG7163">
        <v>18</v>
      </c>
      <c r="AH7163">
        <v>580</v>
      </c>
    </row>
    <row r="7164" spans="1:34" hidden="1" x14ac:dyDescent="0.25">
      <c r="A7164" t="s">
        <v>27254</v>
      </c>
      <c r="B7164" t="s">
        <v>27255</v>
      </c>
      <c r="C7164" s="1" t="str">
        <f t="shared" si="1152"/>
        <v>21:0628</v>
      </c>
      <c r="D7164" s="1" t="str">
        <f t="shared" si="1156"/>
        <v>21:0196</v>
      </c>
      <c r="E7164" t="s">
        <v>27256</v>
      </c>
      <c r="F7164" t="s">
        <v>27257</v>
      </c>
      <c r="H7164">
        <v>63.850720099999997</v>
      </c>
      <c r="I7164">
        <v>-139.75948919999999</v>
      </c>
      <c r="J7164" s="1" t="str">
        <f t="shared" si="1157"/>
        <v>NGR bulk stream sediment</v>
      </c>
      <c r="K7164" s="1" t="str">
        <f t="shared" si="1158"/>
        <v>&lt;177 micron (NGR)</v>
      </c>
      <c r="L7164">
        <v>55</v>
      </c>
      <c r="M7164" t="s">
        <v>96</v>
      </c>
      <c r="N7164">
        <v>1079</v>
      </c>
      <c r="O7164">
        <v>74</v>
      </c>
      <c r="P7164">
        <v>25</v>
      </c>
      <c r="Q7164">
        <v>8</v>
      </c>
      <c r="R7164">
        <v>33</v>
      </c>
      <c r="S7164">
        <v>9</v>
      </c>
      <c r="T7164">
        <v>-0.2</v>
      </c>
      <c r="U7164">
        <v>410</v>
      </c>
      <c r="V7164">
        <v>1.96</v>
      </c>
      <c r="W7164">
        <v>0.2</v>
      </c>
      <c r="X7164">
        <v>3</v>
      </c>
      <c r="Y7164">
        <v>-2</v>
      </c>
      <c r="Z7164">
        <v>37</v>
      </c>
      <c r="AA7164">
        <v>0.5</v>
      </c>
      <c r="AB7164">
        <v>-1</v>
      </c>
      <c r="AC7164">
        <v>749</v>
      </c>
      <c r="AD7164">
        <v>30</v>
      </c>
      <c r="AE7164">
        <v>2</v>
      </c>
      <c r="AF7164">
        <v>3.4</v>
      </c>
      <c r="AG7164">
        <v>2.8</v>
      </c>
      <c r="AH7164">
        <v>470</v>
      </c>
    </row>
    <row r="7165" spans="1:34" hidden="1" x14ac:dyDescent="0.25">
      <c r="A7165" t="s">
        <v>27258</v>
      </c>
      <c r="B7165" t="s">
        <v>27259</v>
      </c>
      <c r="C7165" s="1" t="str">
        <f t="shared" si="1152"/>
        <v>21:0628</v>
      </c>
      <c r="D7165" s="1" t="str">
        <f t="shared" si="1156"/>
        <v>21:0196</v>
      </c>
      <c r="E7165" t="s">
        <v>27260</v>
      </c>
      <c r="F7165" t="s">
        <v>27261</v>
      </c>
      <c r="H7165">
        <v>63.812280600000001</v>
      </c>
      <c r="I7165">
        <v>-139.88521449999999</v>
      </c>
      <c r="J7165" s="1" t="str">
        <f t="shared" si="1157"/>
        <v>NGR bulk stream sediment</v>
      </c>
      <c r="K7165" s="1" t="str">
        <f t="shared" si="1158"/>
        <v>&lt;177 micron (NGR)</v>
      </c>
      <c r="L7165">
        <v>55</v>
      </c>
      <c r="M7165" t="s">
        <v>101</v>
      </c>
      <c r="N7165">
        <v>1080</v>
      </c>
      <c r="O7165">
        <v>60</v>
      </c>
      <c r="P7165">
        <v>15</v>
      </c>
      <c r="Q7165">
        <v>5</v>
      </c>
      <c r="R7165">
        <v>16</v>
      </c>
      <c r="S7165">
        <v>9</v>
      </c>
      <c r="T7165">
        <v>-0.2</v>
      </c>
      <c r="U7165">
        <v>245</v>
      </c>
      <c r="V7165">
        <v>1.76</v>
      </c>
      <c r="W7165">
        <v>0.2</v>
      </c>
      <c r="X7165">
        <v>2</v>
      </c>
      <c r="Y7165">
        <v>-2</v>
      </c>
      <c r="Z7165">
        <v>28</v>
      </c>
      <c r="AA7165">
        <v>0.2</v>
      </c>
      <c r="AB7165">
        <v>8</v>
      </c>
      <c r="AC7165">
        <v>892</v>
      </c>
      <c r="AD7165">
        <v>25</v>
      </c>
      <c r="AE7165">
        <v>2</v>
      </c>
      <c r="AF7165">
        <v>5</v>
      </c>
      <c r="AG7165">
        <v>3.3</v>
      </c>
      <c r="AH7165">
        <v>280</v>
      </c>
    </row>
    <row r="7166" spans="1:34" hidden="1" x14ac:dyDescent="0.25">
      <c r="A7166" t="s">
        <v>27262</v>
      </c>
      <c r="B7166" t="s">
        <v>27263</v>
      </c>
      <c r="C7166" s="1" t="str">
        <f t="shared" si="1152"/>
        <v>21:0628</v>
      </c>
      <c r="D7166" s="1" t="str">
        <f>HYPERLINK("http://geochem.nrcan.gc.ca/cdogs/content/svy/svy_e.htm", "")</f>
        <v/>
      </c>
      <c r="G7166" s="1" t="str">
        <f>HYPERLINK("http://geochem.nrcan.gc.ca/cdogs/content/cr_/cr_00079_e.htm", "79")</f>
        <v>79</v>
      </c>
      <c r="J7166" t="s">
        <v>69</v>
      </c>
      <c r="K7166" t="s">
        <v>70</v>
      </c>
      <c r="L7166">
        <v>55</v>
      </c>
      <c r="M7166" t="s">
        <v>71</v>
      </c>
      <c r="N7166">
        <v>1081</v>
      </c>
      <c r="O7166">
        <v>108</v>
      </c>
      <c r="P7166">
        <v>87</v>
      </c>
      <c r="Q7166">
        <v>19</v>
      </c>
      <c r="R7166">
        <v>231</v>
      </c>
      <c r="S7166">
        <v>21</v>
      </c>
      <c r="T7166">
        <v>-0.2</v>
      </c>
      <c r="U7166">
        <v>880</v>
      </c>
      <c r="V7166">
        <v>3.4</v>
      </c>
      <c r="W7166">
        <v>1.3</v>
      </c>
      <c r="X7166">
        <v>6</v>
      </c>
      <c r="Y7166">
        <v>-2</v>
      </c>
      <c r="Z7166">
        <v>59</v>
      </c>
      <c r="AA7166">
        <v>0.2</v>
      </c>
      <c r="AB7166">
        <v>2</v>
      </c>
      <c r="AC7166">
        <v>747</v>
      </c>
      <c r="AD7166">
        <v>35</v>
      </c>
      <c r="AE7166">
        <v>4</v>
      </c>
      <c r="AF7166">
        <v>2.6</v>
      </c>
      <c r="AG7166">
        <v>3.1</v>
      </c>
      <c r="AH7166">
        <v>580</v>
      </c>
    </row>
    <row r="7167" spans="1:34" hidden="1" x14ac:dyDescent="0.25">
      <c r="A7167" t="s">
        <v>27264</v>
      </c>
      <c r="B7167" t="s">
        <v>27265</v>
      </c>
      <c r="C7167" s="1" t="str">
        <f t="shared" si="1152"/>
        <v>21:0628</v>
      </c>
      <c r="D7167" s="1" t="str">
        <f t="shared" ref="D7167:D7185" si="1159">HYPERLINK("http://geochem.nrcan.gc.ca/cdogs/content/svy/svy210196_e.htm", "21:0196")</f>
        <v>21:0196</v>
      </c>
      <c r="E7167" t="s">
        <v>27266</v>
      </c>
      <c r="F7167" t="s">
        <v>27267</v>
      </c>
      <c r="H7167">
        <v>63.8185705</v>
      </c>
      <c r="I7167">
        <v>-139.87574309999999</v>
      </c>
      <c r="J7167" s="1" t="str">
        <f t="shared" ref="J7167:J7185" si="1160">HYPERLINK("http://geochem.nrcan.gc.ca/cdogs/content/kwd/kwd020030_e.htm", "NGR bulk stream sediment")</f>
        <v>NGR bulk stream sediment</v>
      </c>
      <c r="K7167" s="1" t="str">
        <f t="shared" ref="K7167:K7185" si="1161">HYPERLINK("http://geochem.nrcan.gc.ca/cdogs/content/kwd/kwd080006_e.htm", "&lt;177 micron (NGR)")</f>
        <v>&lt;177 micron (NGR)</v>
      </c>
      <c r="L7167">
        <v>55</v>
      </c>
      <c r="M7167" t="s">
        <v>106</v>
      </c>
      <c r="N7167">
        <v>1082</v>
      </c>
      <c r="O7167">
        <v>72</v>
      </c>
      <c r="P7167">
        <v>22</v>
      </c>
      <c r="Q7167">
        <v>8</v>
      </c>
      <c r="R7167">
        <v>24</v>
      </c>
      <c r="S7167">
        <v>7</v>
      </c>
      <c r="T7167">
        <v>-0.2</v>
      </c>
      <c r="U7167">
        <v>280</v>
      </c>
      <c r="V7167">
        <v>2.2000000000000002</v>
      </c>
      <c r="W7167">
        <v>-0.2</v>
      </c>
      <c r="X7167">
        <v>3</v>
      </c>
      <c r="Y7167">
        <v>-2</v>
      </c>
      <c r="Z7167">
        <v>32</v>
      </c>
      <c r="AA7167">
        <v>0.4</v>
      </c>
      <c r="AB7167">
        <v>4</v>
      </c>
      <c r="AC7167">
        <v>960</v>
      </c>
      <c r="AD7167">
        <v>20</v>
      </c>
      <c r="AE7167">
        <v>2</v>
      </c>
      <c r="AF7167">
        <v>4.5999999999999996</v>
      </c>
      <c r="AG7167">
        <v>2.6</v>
      </c>
      <c r="AH7167">
        <v>430</v>
      </c>
    </row>
    <row r="7168" spans="1:34" hidden="1" x14ac:dyDescent="0.25">
      <c r="A7168" t="s">
        <v>27268</v>
      </c>
      <c r="B7168" t="s">
        <v>27269</v>
      </c>
      <c r="C7168" s="1" t="str">
        <f t="shared" si="1152"/>
        <v>21:0628</v>
      </c>
      <c r="D7168" s="1" t="str">
        <f t="shared" si="1159"/>
        <v>21:0196</v>
      </c>
      <c r="E7168" t="s">
        <v>27270</v>
      </c>
      <c r="F7168" t="s">
        <v>27271</v>
      </c>
      <c r="H7168">
        <v>63.812145100000002</v>
      </c>
      <c r="I7168">
        <v>-139.93869609999999</v>
      </c>
      <c r="J7168" s="1" t="str">
        <f t="shared" si="1160"/>
        <v>NGR bulk stream sediment</v>
      </c>
      <c r="K7168" s="1" t="str">
        <f t="shared" si="1161"/>
        <v>&lt;177 micron (NGR)</v>
      </c>
      <c r="L7168">
        <v>55</v>
      </c>
      <c r="M7168" t="s">
        <v>111</v>
      </c>
      <c r="N7168">
        <v>1083</v>
      </c>
      <c r="O7168">
        <v>60</v>
      </c>
      <c r="P7168">
        <v>15</v>
      </c>
      <c r="Q7168">
        <v>8</v>
      </c>
      <c r="R7168">
        <v>17</v>
      </c>
      <c r="S7168">
        <v>10</v>
      </c>
      <c r="T7168">
        <v>-0.2</v>
      </c>
      <c r="U7168">
        <v>270</v>
      </c>
      <c r="V7168">
        <v>1.84</v>
      </c>
      <c r="W7168">
        <v>-0.2</v>
      </c>
      <c r="X7168">
        <v>3</v>
      </c>
      <c r="Y7168">
        <v>-2</v>
      </c>
      <c r="Z7168">
        <v>34</v>
      </c>
      <c r="AA7168">
        <v>0.3</v>
      </c>
      <c r="AB7168">
        <v>-1</v>
      </c>
      <c r="AC7168">
        <v>870</v>
      </c>
      <c r="AD7168">
        <v>20</v>
      </c>
      <c r="AE7168">
        <v>2</v>
      </c>
      <c r="AF7168">
        <v>5</v>
      </c>
      <c r="AG7168">
        <v>4</v>
      </c>
      <c r="AH7168">
        <v>270</v>
      </c>
    </row>
    <row r="7169" spans="1:34" hidden="1" x14ac:dyDescent="0.25">
      <c r="A7169" t="s">
        <v>27272</v>
      </c>
      <c r="B7169" t="s">
        <v>27273</v>
      </c>
      <c r="C7169" s="1" t="str">
        <f t="shared" si="1152"/>
        <v>21:0628</v>
      </c>
      <c r="D7169" s="1" t="str">
        <f t="shared" si="1159"/>
        <v>21:0196</v>
      </c>
      <c r="E7169" t="s">
        <v>27274</v>
      </c>
      <c r="F7169" t="s">
        <v>27275</v>
      </c>
      <c r="H7169">
        <v>63.155769800000002</v>
      </c>
      <c r="I7169">
        <v>-139.88497849999999</v>
      </c>
      <c r="J7169" s="1" t="str">
        <f t="shared" si="1160"/>
        <v>NGR bulk stream sediment</v>
      </c>
      <c r="K7169" s="1" t="str">
        <f t="shared" si="1161"/>
        <v>&lt;177 micron (NGR)</v>
      </c>
      <c r="L7169">
        <v>55</v>
      </c>
      <c r="M7169" t="s">
        <v>116</v>
      </c>
      <c r="N7169">
        <v>1084</v>
      </c>
      <c r="O7169">
        <v>61</v>
      </c>
      <c r="P7169">
        <v>16</v>
      </c>
      <c r="Q7169">
        <v>7</v>
      </c>
      <c r="R7169">
        <v>19</v>
      </c>
      <c r="S7169">
        <v>9</v>
      </c>
      <c r="T7169">
        <v>-0.2</v>
      </c>
      <c r="U7169">
        <v>280</v>
      </c>
      <c r="V7169">
        <v>2.1</v>
      </c>
      <c r="W7169">
        <v>-0.2</v>
      </c>
      <c r="X7169">
        <v>3</v>
      </c>
      <c r="Y7169">
        <v>-2</v>
      </c>
      <c r="Z7169">
        <v>31</v>
      </c>
      <c r="AA7169">
        <v>0.2</v>
      </c>
      <c r="AB7169">
        <v>2</v>
      </c>
      <c r="AC7169">
        <v>752</v>
      </c>
      <c r="AD7169">
        <v>20</v>
      </c>
      <c r="AE7169">
        <v>2</v>
      </c>
      <c r="AF7169">
        <v>7.4</v>
      </c>
      <c r="AG7169">
        <v>2.7</v>
      </c>
      <c r="AH7169">
        <v>370</v>
      </c>
    </row>
    <row r="7170" spans="1:34" hidden="1" x14ac:dyDescent="0.25">
      <c r="A7170" t="s">
        <v>27276</v>
      </c>
      <c r="B7170" t="s">
        <v>27277</v>
      </c>
      <c r="C7170" s="1" t="str">
        <f t="shared" si="1152"/>
        <v>21:0628</v>
      </c>
      <c r="D7170" s="1" t="str">
        <f t="shared" si="1159"/>
        <v>21:0196</v>
      </c>
      <c r="E7170" t="s">
        <v>27278</v>
      </c>
      <c r="F7170" t="s">
        <v>27279</v>
      </c>
      <c r="H7170">
        <v>63.149325699999999</v>
      </c>
      <c r="I7170">
        <v>-139.8336463</v>
      </c>
      <c r="J7170" s="1" t="str">
        <f t="shared" si="1160"/>
        <v>NGR bulk stream sediment</v>
      </c>
      <c r="K7170" s="1" t="str">
        <f t="shared" si="1161"/>
        <v>&lt;177 micron (NGR)</v>
      </c>
      <c r="L7170">
        <v>55</v>
      </c>
      <c r="M7170" t="s">
        <v>121</v>
      </c>
      <c r="N7170">
        <v>1085</v>
      </c>
      <c r="O7170">
        <v>53</v>
      </c>
      <c r="P7170">
        <v>28</v>
      </c>
      <c r="Q7170">
        <v>6</v>
      </c>
      <c r="R7170">
        <v>34</v>
      </c>
      <c r="S7170">
        <v>4</v>
      </c>
      <c r="T7170">
        <v>-0.2</v>
      </c>
      <c r="U7170">
        <v>330</v>
      </c>
      <c r="V7170">
        <v>2.0499999999999998</v>
      </c>
      <c r="W7170">
        <v>-0.2</v>
      </c>
      <c r="X7170">
        <v>2</v>
      </c>
      <c r="Y7170">
        <v>-2</v>
      </c>
      <c r="Z7170">
        <v>34</v>
      </c>
      <c r="AA7170">
        <v>-0.2</v>
      </c>
      <c r="AB7170">
        <v>-1</v>
      </c>
      <c r="AC7170">
        <v>537</v>
      </c>
      <c r="AD7170">
        <v>20</v>
      </c>
      <c r="AE7170">
        <v>2</v>
      </c>
      <c r="AF7170">
        <v>6</v>
      </c>
      <c r="AG7170">
        <v>2</v>
      </c>
      <c r="AH7170">
        <v>370</v>
      </c>
    </row>
    <row r="7171" spans="1:34" hidden="1" x14ac:dyDescent="0.25">
      <c r="A7171" t="s">
        <v>27280</v>
      </c>
      <c r="B7171" t="s">
        <v>27281</v>
      </c>
      <c r="C7171" s="1" t="str">
        <f t="shared" si="1152"/>
        <v>21:0628</v>
      </c>
      <c r="D7171" s="1" t="str">
        <f t="shared" si="1159"/>
        <v>21:0196</v>
      </c>
      <c r="E7171" t="s">
        <v>27282</v>
      </c>
      <c r="F7171" t="s">
        <v>27283</v>
      </c>
      <c r="H7171">
        <v>63.108465299999999</v>
      </c>
      <c r="I7171">
        <v>-139.2724747</v>
      </c>
      <c r="J7171" s="1" t="str">
        <f t="shared" si="1160"/>
        <v>NGR bulk stream sediment</v>
      </c>
      <c r="K7171" s="1" t="str">
        <f t="shared" si="1161"/>
        <v>&lt;177 micron (NGR)</v>
      </c>
      <c r="L7171">
        <v>55</v>
      </c>
      <c r="M7171" t="s">
        <v>126</v>
      </c>
      <c r="N7171">
        <v>1086</v>
      </c>
      <c r="O7171">
        <v>55</v>
      </c>
      <c r="P7171">
        <v>16</v>
      </c>
      <c r="Q7171">
        <v>7</v>
      </c>
      <c r="R7171">
        <v>14</v>
      </c>
      <c r="S7171">
        <v>8</v>
      </c>
      <c r="T7171">
        <v>-0.2</v>
      </c>
      <c r="U7171">
        <v>250</v>
      </c>
      <c r="V7171">
        <v>1.84</v>
      </c>
      <c r="W7171">
        <v>-0.2</v>
      </c>
      <c r="X7171">
        <v>2</v>
      </c>
      <c r="Y7171">
        <v>-2</v>
      </c>
      <c r="Z7171">
        <v>29</v>
      </c>
      <c r="AA7171">
        <v>0.2</v>
      </c>
      <c r="AB7171">
        <v>3</v>
      </c>
      <c r="AC7171">
        <v>732</v>
      </c>
      <c r="AD7171">
        <v>20</v>
      </c>
      <c r="AE7171">
        <v>2</v>
      </c>
      <c r="AF7171">
        <v>3.6</v>
      </c>
      <c r="AG7171">
        <v>2.5</v>
      </c>
      <c r="AH7171">
        <v>400</v>
      </c>
    </row>
    <row r="7172" spans="1:34" hidden="1" x14ac:dyDescent="0.25">
      <c r="A7172" t="s">
        <v>27284</v>
      </c>
      <c r="B7172" t="s">
        <v>27285</v>
      </c>
      <c r="C7172" s="1" t="str">
        <f t="shared" si="1152"/>
        <v>21:0628</v>
      </c>
      <c r="D7172" s="1" t="str">
        <f t="shared" si="1159"/>
        <v>21:0196</v>
      </c>
      <c r="E7172" t="s">
        <v>27286</v>
      </c>
      <c r="F7172" t="s">
        <v>27287</v>
      </c>
      <c r="H7172">
        <v>63.1261942</v>
      </c>
      <c r="I7172">
        <v>-139.16915950000001</v>
      </c>
      <c r="J7172" s="1" t="str">
        <f t="shared" si="1160"/>
        <v>NGR bulk stream sediment</v>
      </c>
      <c r="K7172" s="1" t="str">
        <f t="shared" si="1161"/>
        <v>&lt;177 micron (NGR)</v>
      </c>
      <c r="L7172">
        <v>55</v>
      </c>
      <c r="M7172" t="s">
        <v>131</v>
      </c>
      <c r="N7172">
        <v>1087</v>
      </c>
      <c r="O7172">
        <v>68</v>
      </c>
      <c r="P7172">
        <v>20</v>
      </c>
      <c r="Q7172">
        <v>6</v>
      </c>
      <c r="R7172">
        <v>12</v>
      </c>
      <c r="S7172">
        <v>9</v>
      </c>
      <c r="T7172">
        <v>-0.2</v>
      </c>
      <c r="U7172">
        <v>240</v>
      </c>
      <c r="V7172">
        <v>2.2000000000000002</v>
      </c>
      <c r="W7172">
        <v>-0.2</v>
      </c>
      <c r="X7172">
        <v>2</v>
      </c>
      <c r="Y7172">
        <v>-2</v>
      </c>
      <c r="Z7172">
        <v>38</v>
      </c>
      <c r="AA7172">
        <v>-0.2</v>
      </c>
      <c r="AB7172">
        <v>2</v>
      </c>
      <c r="AC7172">
        <v>819</v>
      </c>
      <c r="AD7172">
        <v>20</v>
      </c>
      <c r="AE7172">
        <v>-2</v>
      </c>
      <c r="AF7172">
        <v>4.4000000000000004</v>
      </c>
      <c r="AG7172">
        <v>2.6</v>
      </c>
      <c r="AH7172">
        <v>310</v>
      </c>
    </row>
    <row r="7173" spans="1:34" hidden="1" x14ac:dyDescent="0.25">
      <c r="A7173" t="s">
        <v>27288</v>
      </c>
      <c r="B7173" t="s">
        <v>27289</v>
      </c>
      <c r="C7173" s="1" t="str">
        <f t="shared" si="1152"/>
        <v>21:0628</v>
      </c>
      <c r="D7173" s="1" t="str">
        <f t="shared" si="1159"/>
        <v>21:0196</v>
      </c>
      <c r="E7173" t="s">
        <v>27290</v>
      </c>
      <c r="F7173" t="s">
        <v>27291</v>
      </c>
      <c r="H7173">
        <v>63.145712899999999</v>
      </c>
      <c r="I7173">
        <v>-139.07681009999999</v>
      </c>
      <c r="J7173" s="1" t="str">
        <f t="shared" si="1160"/>
        <v>NGR bulk stream sediment</v>
      </c>
      <c r="K7173" s="1" t="str">
        <f t="shared" si="1161"/>
        <v>&lt;177 micron (NGR)</v>
      </c>
      <c r="L7173">
        <v>56</v>
      </c>
      <c r="M7173" t="s">
        <v>38</v>
      </c>
      <c r="N7173">
        <v>1088</v>
      </c>
      <c r="O7173">
        <v>68</v>
      </c>
      <c r="P7173">
        <v>22</v>
      </c>
      <c r="Q7173">
        <v>6</v>
      </c>
      <c r="R7173">
        <v>18</v>
      </c>
      <c r="S7173">
        <v>15</v>
      </c>
      <c r="T7173">
        <v>-0.2</v>
      </c>
      <c r="U7173">
        <v>295</v>
      </c>
      <c r="V7173">
        <v>2.1</v>
      </c>
      <c r="W7173">
        <v>0.3</v>
      </c>
      <c r="X7173">
        <v>2</v>
      </c>
      <c r="Y7173">
        <v>-2</v>
      </c>
      <c r="Z7173">
        <v>35</v>
      </c>
      <c r="AA7173">
        <v>0.2</v>
      </c>
      <c r="AB7173">
        <v>-1</v>
      </c>
      <c r="AC7173">
        <v>760</v>
      </c>
      <c r="AD7173">
        <v>25</v>
      </c>
      <c r="AE7173">
        <v>2</v>
      </c>
      <c r="AF7173">
        <v>7.2</v>
      </c>
      <c r="AG7173">
        <v>2.2999999999999998</v>
      </c>
      <c r="AH7173">
        <v>350</v>
      </c>
    </row>
    <row r="7174" spans="1:34" hidden="1" x14ac:dyDescent="0.25">
      <c r="A7174" t="s">
        <v>27292</v>
      </c>
      <c r="B7174" t="s">
        <v>27293</v>
      </c>
      <c r="C7174" s="1" t="str">
        <f t="shared" ref="C7174:C7237" si="1162">HYPERLINK("http://geochem.nrcan.gc.ca/cdogs/content/bdl/bdl210628_e.htm", "21:0628")</f>
        <v>21:0628</v>
      </c>
      <c r="D7174" s="1" t="str">
        <f t="shared" si="1159"/>
        <v>21:0196</v>
      </c>
      <c r="E7174" t="s">
        <v>27290</v>
      </c>
      <c r="F7174" t="s">
        <v>27294</v>
      </c>
      <c r="H7174">
        <v>63.145712899999999</v>
      </c>
      <c r="I7174">
        <v>-139.07681009999999</v>
      </c>
      <c r="J7174" s="1" t="str">
        <f t="shared" si="1160"/>
        <v>NGR bulk stream sediment</v>
      </c>
      <c r="K7174" s="1" t="str">
        <f t="shared" si="1161"/>
        <v>&lt;177 micron (NGR)</v>
      </c>
      <c r="L7174">
        <v>56</v>
      </c>
      <c r="M7174" t="s">
        <v>47</v>
      </c>
      <c r="N7174">
        <v>1089</v>
      </c>
      <c r="O7174">
        <v>68</v>
      </c>
      <c r="P7174">
        <v>20</v>
      </c>
      <c r="Q7174">
        <v>6</v>
      </c>
      <c r="R7174">
        <v>17</v>
      </c>
      <c r="S7174">
        <v>5</v>
      </c>
      <c r="T7174">
        <v>-0.2</v>
      </c>
      <c r="U7174">
        <v>300</v>
      </c>
      <c r="V7174">
        <v>2.15</v>
      </c>
      <c r="W7174">
        <v>-0.2</v>
      </c>
      <c r="X7174">
        <v>2</v>
      </c>
      <c r="Y7174">
        <v>-2</v>
      </c>
      <c r="Z7174">
        <v>35</v>
      </c>
      <c r="AA7174">
        <v>0.3</v>
      </c>
      <c r="AB7174">
        <v>3</v>
      </c>
      <c r="AC7174">
        <v>754</v>
      </c>
      <c r="AD7174">
        <v>30</v>
      </c>
      <c r="AE7174">
        <v>-2</v>
      </c>
      <c r="AF7174">
        <v>7</v>
      </c>
      <c r="AG7174">
        <v>2.5</v>
      </c>
      <c r="AH7174">
        <v>330</v>
      </c>
    </row>
    <row r="7175" spans="1:34" hidden="1" x14ac:dyDescent="0.25">
      <c r="A7175" t="s">
        <v>27295</v>
      </c>
      <c r="B7175" t="s">
        <v>27296</v>
      </c>
      <c r="C7175" s="1" t="str">
        <f t="shared" si="1162"/>
        <v>21:0628</v>
      </c>
      <c r="D7175" s="1" t="str">
        <f t="shared" si="1159"/>
        <v>21:0196</v>
      </c>
      <c r="E7175" t="s">
        <v>27290</v>
      </c>
      <c r="F7175" t="s">
        <v>27297</v>
      </c>
      <c r="H7175">
        <v>63.145712899999999</v>
      </c>
      <c r="I7175">
        <v>-139.07681009999999</v>
      </c>
      <c r="J7175" s="1" t="str">
        <f t="shared" si="1160"/>
        <v>NGR bulk stream sediment</v>
      </c>
      <c r="K7175" s="1" t="str">
        <f t="shared" si="1161"/>
        <v>&lt;177 micron (NGR)</v>
      </c>
      <c r="L7175">
        <v>56</v>
      </c>
      <c r="M7175" t="s">
        <v>51</v>
      </c>
      <c r="N7175">
        <v>1090</v>
      </c>
      <c r="O7175">
        <v>64</v>
      </c>
      <c r="P7175">
        <v>19</v>
      </c>
      <c r="Q7175">
        <v>5</v>
      </c>
      <c r="R7175">
        <v>17</v>
      </c>
      <c r="S7175">
        <v>9</v>
      </c>
      <c r="T7175">
        <v>-0.2</v>
      </c>
      <c r="U7175">
        <v>300</v>
      </c>
      <c r="V7175">
        <v>2.2000000000000002</v>
      </c>
      <c r="W7175">
        <v>0.2</v>
      </c>
      <c r="X7175">
        <v>2</v>
      </c>
      <c r="Y7175">
        <v>-2</v>
      </c>
      <c r="Z7175">
        <v>33</v>
      </c>
      <c r="AA7175">
        <v>0.2</v>
      </c>
      <c r="AB7175">
        <v>2</v>
      </c>
      <c r="AC7175">
        <v>715</v>
      </c>
      <c r="AD7175">
        <v>25</v>
      </c>
      <c r="AE7175">
        <v>-2</v>
      </c>
      <c r="AF7175">
        <v>7.4</v>
      </c>
      <c r="AG7175">
        <v>2.9</v>
      </c>
      <c r="AH7175">
        <v>300</v>
      </c>
    </row>
    <row r="7176" spans="1:34" hidden="1" x14ac:dyDescent="0.25">
      <c r="A7176" t="s">
        <v>27298</v>
      </c>
      <c r="B7176" t="s">
        <v>27299</v>
      </c>
      <c r="C7176" s="1" t="str">
        <f t="shared" si="1162"/>
        <v>21:0628</v>
      </c>
      <c r="D7176" s="1" t="str">
        <f t="shared" si="1159"/>
        <v>21:0196</v>
      </c>
      <c r="E7176" t="s">
        <v>27300</v>
      </c>
      <c r="F7176" t="s">
        <v>27301</v>
      </c>
      <c r="H7176">
        <v>63.148836899999999</v>
      </c>
      <c r="I7176">
        <v>-139.14770480000001</v>
      </c>
      <c r="J7176" s="1" t="str">
        <f t="shared" si="1160"/>
        <v>NGR bulk stream sediment</v>
      </c>
      <c r="K7176" s="1" t="str">
        <f t="shared" si="1161"/>
        <v>&lt;177 micron (NGR)</v>
      </c>
      <c r="L7176">
        <v>56</v>
      </c>
      <c r="M7176" t="s">
        <v>43</v>
      </c>
      <c r="N7176">
        <v>1091</v>
      </c>
      <c r="O7176">
        <v>58</v>
      </c>
      <c r="P7176">
        <v>17</v>
      </c>
      <c r="Q7176">
        <v>6</v>
      </c>
      <c r="R7176">
        <v>12</v>
      </c>
      <c r="S7176">
        <v>9</v>
      </c>
      <c r="T7176">
        <v>-0.2</v>
      </c>
      <c r="U7176">
        <v>290</v>
      </c>
      <c r="V7176">
        <v>2.2000000000000002</v>
      </c>
      <c r="W7176">
        <v>-0.2</v>
      </c>
      <c r="X7176">
        <v>2</v>
      </c>
      <c r="Y7176">
        <v>-2</v>
      </c>
      <c r="Z7176">
        <v>38</v>
      </c>
      <c r="AA7176">
        <v>0.3</v>
      </c>
      <c r="AB7176">
        <v>2</v>
      </c>
      <c r="AC7176">
        <v>687</v>
      </c>
      <c r="AD7176">
        <v>20</v>
      </c>
      <c r="AE7176">
        <v>2</v>
      </c>
      <c r="AF7176">
        <v>5.4</v>
      </c>
      <c r="AG7176">
        <v>4.4000000000000004</v>
      </c>
      <c r="AH7176">
        <v>340</v>
      </c>
    </row>
    <row r="7177" spans="1:34" hidden="1" x14ac:dyDescent="0.25">
      <c r="A7177" t="s">
        <v>27302</v>
      </c>
      <c r="B7177" t="s">
        <v>27303</v>
      </c>
      <c r="C7177" s="1" t="str">
        <f t="shared" si="1162"/>
        <v>21:0628</v>
      </c>
      <c r="D7177" s="1" t="str">
        <f t="shared" si="1159"/>
        <v>21:0196</v>
      </c>
      <c r="E7177" t="s">
        <v>27304</v>
      </c>
      <c r="F7177" t="s">
        <v>27305</v>
      </c>
      <c r="H7177">
        <v>63.158558200000002</v>
      </c>
      <c r="I7177">
        <v>-139.15514630000001</v>
      </c>
      <c r="J7177" s="1" t="str">
        <f t="shared" si="1160"/>
        <v>NGR bulk stream sediment</v>
      </c>
      <c r="K7177" s="1" t="str">
        <f t="shared" si="1161"/>
        <v>&lt;177 micron (NGR)</v>
      </c>
      <c r="L7177">
        <v>56</v>
      </c>
      <c r="M7177" t="s">
        <v>56</v>
      </c>
      <c r="N7177">
        <v>1092</v>
      </c>
      <c r="O7177">
        <v>76</v>
      </c>
      <c r="P7177">
        <v>33</v>
      </c>
      <c r="Q7177">
        <v>8</v>
      </c>
      <c r="R7177">
        <v>26</v>
      </c>
      <c r="S7177">
        <v>6</v>
      </c>
      <c r="T7177">
        <v>-0.2</v>
      </c>
      <c r="U7177">
        <v>380</v>
      </c>
      <c r="V7177">
        <v>2.5</v>
      </c>
      <c r="W7177">
        <v>0.3</v>
      </c>
      <c r="X7177">
        <v>4</v>
      </c>
      <c r="Y7177">
        <v>-2</v>
      </c>
      <c r="Z7177">
        <v>37</v>
      </c>
      <c r="AA7177">
        <v>0.7</v>
      </c>
      <c r="AB7177">
        <v>2</v>
      </c>
      <c r="AC7177">
        <v>740</v>
      </c>
      <c r="AD7177">
        <v>30</v>
      </c>
      <c r="AE7177">
        <v>2</v>
      </c>
      <c r="AF7177">
        <v>9.1999999999999993</v>
      </c>
      <c r="AG7177">
        <v>2.2000000000000002</v>
      </c>
      <c r="AH7177">
        <v>300</v>
      </c>
    </row>
    <row r="7178" spans="1:34" hidden="1" x14ac:dyDescent="0.25">
      <c r="A7178" t="s">
        <v>27306</v>
      </c>
      <c r="B7178" t="s">
        <v>27307</v>
      </c>
      <c r="C7178" s="1" t="str">
        <f t="shared" si="1162"/>
        <v>21:0628</v>
      </c>
      <c r="D7178" s="1" t="str">
        <f t="shared" si="1159"/>
        <v>21:0196</v>
      </c>
      <c r="E7178" t="s">
        <v>27308</v>
      </c>
      <c r="F7178" t="s">
        <v>27309</v>
      </c>
      <c r="H7178">
        <v>63.185461199999999</v>
      </c>
      <c r="I7178">
        <v>-139.11046630000001</v>
      </c>
      <c r="J7178" s="1" t="str">
        <f t="shared" si="1160"/>
        <v>NGR bulk stream sediment</v>
      </c>
      <c r="K7178" s="1" t="str">
        <f t="shared" si="1161"/>
        <v>&lt;177 micron (NGR)</v>
      </c>
      <c r="L7178">
        <v>56</v>
      </c>
      <c r="M7178" t="s">
        <v>61</v>
      </c>
      <c r="N7178">
        <v>1093</v>
      </c>
      <c r="O7178">
        <v>69</v>
      </c>
      <c r="P7178">
        <v>18</v>
      </c>
      <c r="Q7178">
        <v>5</v>
      </c>
      <c r="R7178">
        <v>14</v>
      </c>
      <c r="S7178">
        <v>9</v>
      </c>
      <c r="T7178">
        <v>-0.2</v>
      </c>
      <c r="U7178">
        <v>280</v>
      </c>
      <c r="V7178">
        <v>2.25</v>
      </c>
      <c r="W7178">
        <v>0.2</v>
      </c>
      <c r="X7178">
        <v>2</v>
      </c>
      <c r="Y7178">
        <v>-2</v>
      </c>
      <c r="Z7178">
        <v>36</v>
      </c>
      <c r="AA7178">
        <v>0.5</v>
      </c>
      <c r="AB7178">
        <v>1</v>
      </c>
      <c r="AC7178">
        <v>844</v>
      </c>
      <c r="AD7178">
        <v>25</v>
      </c>
      <c r="AF7178">
        <v>5.2</v>
      </c>
      <c r="AG7178">
        <v>2.5</v>
      </c>
      <c r="AH7178">
        <v>430</v>
      </c>
    </row>
    <row r="7179" spans="1:34" hidden="1" x14ac:dyDescent="0.25">
      <c r="A7179" t="s">
        <v>27310</v>
      </c>
      <c r="B7179" t="s">
        <v>27311</v>
      </c>
      <c r="C7179" s="1" t="str">
        <f t="shared" si="1162"/>
        <v>21:0628</v>
      </c>
      <c r="D7179" s="1" t="str">
        <f t="shared" si="1159"/>
        <v>21:0196</v>
      </c>
      <c r="E7179" t="s">
        <v>27312</v>
      </c>
      <c r="F7179" t="s">
        <v>27313</v>
      </c>
      <c r="H7179">
        <v>63.147553100000003</v>
      </c>
      <c r="I7179">
        <v>-139.22432180000001</v>
      </c>
      <c r="J7179" s="1" t="str">
        <f t="shared" si="1160"/>
        <v>NGR bulk stream sediment</v>
      </c>
      <c r="K7179" s="1" t="str">
        <f t="shared" si="1161"/>
        <v>&lt;177 micron (NGR)</v>
      </c>
      <c r="L7179">
        <v>56</v>
      </c>
      <c r="M7179" t="s">
        <v>66</v>
      </c>
      <c r="N7179">
        <v>1094</v>
      </c>
      <c r="O7179">
        <v>164</v>
      </c>
      <c r="P7179">
        <v>120</v>
      </c>
      <c r="Q7179">
        <v>9</v>
      </c>
      <c r="R7179">
        <v>12</v>
      </c>
      <c r="S7179">
        <v>10</v>
      </c>
      <c r="T7179">
        <v>-0.2</v>
      </c>
      <c r="U7179">
        <v>340</v>
      </c>
      <c r="V7179">
        <v>2.35</v>
      </c>
      <c r="W7179">
        <v>0.3</v>
      </c>
      <c r="X7179">
        <v>2</v>
      </c>
      <c r="Y7179">
        <v>-2</v>
      </c>
      <c r="Z7179">
        <v>29</v>
      </c>
      <c r="AA7179">
        <v>0.3</v>
      </c>
      <c r="AB7179">
        <v>-1</v>
      </c>
      <c r="AC7179">
        <v>763</v>
      </c>
      <c r="AD7179">
        <v>75</v>
      </c>
      <c r="AE7179">
        <v>2</v>
      </c>
      <c r="AF7179">
        <v>5.8</v>
      </c>
      <c r="AG7179">
        <v>4.0999999999999996</v>
      </c>
      <c r="AH7179">
        <v>235</v>
      </c>
    </row>
    <row r="7180" spans="1:34" hidden="1" x14ac:dyDescent="0.25">
      <c r="A7180" t="s">
        <v>27314</v>
      </c>
      <c r="B7180" t="s">
        <v>27315</v>
      </c>
      <c r="C7180" s="1" t="str">
        <f t="shared" si="1162"/>
        <v>21:0628</v>
      </c>
      <c r="D7180" s="1" t="str">
        <f t="shared" si="1159"/>
        <v>21:0196</v>
      </c>
      <c r="E7180" t="s">
        <v>27316</v>
      </c>
      <c r="F7180" t="s">
        <v>27317</v>
      </c>
      <c r="H7180">
        <v>63.153337299999997</v>
      </c>
      <c r="I7180">
        <v>-139.1665754</v>
      </c>
      <c r="J7180" s="1" t="str">
        <f t="shared" si="1160"/>
        <v>NGR bulk stream sediment</v>
      </c>
      <c r="K7180" s="1" t="str">
        <f t="shared" si="1161"/>
        <v>&lt;177 micron (NGR)</v>
      </c>
      <c r="L7180">
        <v>56</v>
      </c>
      <c r="M7180" t="s">
        <v>76</v>
      </c>
      <c r="N7180">
        <v>1095</v>
      </c>
      <c r="O7180">
        <v>83</v>
      </c>
      <c r="P7180">
        <v>29</v>
      </c>
      <c r="Q7180">
        <v>8</v>
      </c>
      <c r="R7180">
        <v>17</v>
      </c>
      <c r="S7180">
        <v>10</v>
      </c>
      <c r="T7180">
        <v>-0.2</v>
      </c>
      <c r="U7180">
        <v>380</v>
      </c>
      <c r="V7180">
        <v>2.4</v>
      </c>
      <c r="W7180">
        <v>-0.2</v>
      </c>
      <c r="X7180">
        <v>2</v>
      </c>
      <c r="Y7180">
        <v>-2</v>
      </c>
      <c r="Z7180">
        <v>39</v>
      </c>
      <c r="AA7180">
        <v>0.2</v>
      </c>
      <c r="AB7180">
        <v>-1</v>
      </c>
      <c r="AC7180">
        <v>763</v>
      </c>
      <c r="AD7180">
        <v>25</v>
      </c>
      <c r="AE7180">
        <v>-2</v>
      </c>
      <c r="AF7180">
        <v>6.8</v>
      </c>
      <c r="AG7180">
        <v>3.1</v>
      </c>
      <c r="AH7180">
        <v>310</v>
      </c>
    </row>
    <row r="7181" spans="1:34" hidden="1" x14ac:dyDescent="0.25">
      <c r="A7181" t="s">
        <v>27318</v>
      </c>
      <c r="B7181" t="s">
        <v>27319</v>
      </c>
      <c r="C7181" s="1" t="str">
        <f t="shared" si="1162"/>
        <v>21:0628</v>
      </c>
      <c r="D7181" s="1" t="str">
        <f t="shared" si="1159"/>
        <v>21:0196</v>
      </c>
      <c r="E7181" t="s">
        <v>27320</v>
      </c>
      <c r="F7181" t="s">
        <v>27321</v>
      </c>
      <c r="H7181">
        <v>63.172303100000001</v>
      </c>
      <c r="I7181">
        <v>-139.1331357</v>
      </c>
      <c r="J7181" s="1" t="str">
        <f t="shared" si="1160"/>
        <v>NGR bulk stream sediment</v>
      </c>
      <c r="K7181" s="1" t="str">
        <f t="shared" si="1161"/>
        <v>&lt;177 micron (NGR)</v>
      </c>
      <c r="L7181">
        <v>56</v>
      </c>
      <c r="M7181" t="s">
        <v>81</v>
      </c>
      <c r="N7181">
        <v>1096</v>
      </c>
      <c r="O7181">
        <v>68</v>
      </c>
      <c r="P7181">
        <v>23</v>
      </c>
      <c r="Q7181">
        <v>8</v>
      </c>
      <c r="R7181">
        <v>16</v>
      </c>
      <c r="S7181">
        <v>11</v>
      </c>
      <c r="T7181">
        <v>-0.2</v>
      </c>
      <c r="U7181">
        <v>380</v>
      </c>
      <c r="V7181">
        <v>2.25</v>
      </c>
      <c r="W7181">
        <v>-0.2</v>
      </c>
      <c r="X7181">
        <v>3</v>
      </c>
      <c r="Y7181">
        <v>-2</v>
      </c>
      <c r="Z7181">
        <v>38</v>
      </c>
      <c r="AA7181">
        <v>0.2</v>
      </c>
      <c r="AB7181">
        <v>2</v>
      </c>
      <c r="AC7181">
        <v>780</v>
      </c>
      <c r="AD7181">
        <v>20</v>
      </c>
      <c r="AE7181">
        <v>2</v>
      </c>
      <c r="AF7181">
        <v>7.8</v>
      </c>
      <c r="AG7181">
        <v>2.5</v>
      </c>
      <c r="AH7181">
        <v>330</v>
      </c>
    </row>
    <row r="7182" spans="1:34" hidden="1" x14ac:dyDescent="0.25">
      <c r="A7182" t="s">
        <v>27322</v>
      </c>
      <c r="B7182" t="s">
        <v>27323</v>
      </c>
      <c r="C7182" s="1" t="str">
        <f t="shared" si="1162"/>
        <v>21:0628</v>
      </c>
      <c r="D7182" s="1" t="str">
        <f t="shared" si="1159"/>
        <v>21:0196</v>
      </c>
      <c r="E7182" t="s">
        <v>27324</v>
      </c>
      <c r="F7182" t="s">
        <v>27325</v>
      </c>
      <c r="H7182">
        <v>63.202536700000003</v>
      </c>
      <c r="I7182">
        <v>-139.06307659999999</v>
      </c>
      <c r="J7182" s="1" t="str">
        <f t="shared" si="1160"/>
        <v>NGR bulk stream sediment</v>
      </c>
      <c r="K7182" s="1" t="str">
        <f t="shared" si="1161"/>
        <v>&lt;177 micron (NGR)</v>
      </c>
      <c r="L7182">
        <v>56</v>
      </c>
      <c r="M7182" t="s">
        <v>86</v>
      </c>
      <c r="N7182">
        <v>1097</v>
      </c>
      <c r="O7182">
        <v>65</v>
      </c>
      <c r="P7182">
        <v>21</v>
      </c>
      <c r="Q7182">
        <v>7</v>
      </c>
      <c r="R7182">
        <v>16</v>
      </c>
      <c r="S7182">
        <v>12</v>
      </c>
      <c r="T7182">
        <v>-0.2</v>
      </c>
      <c r="U7182">
        <v>290</v>
      </c>
      <c r="V7182">
        <v>2.2999999999999998</v>
      </c>
      <c r="W7182">
        <v>-0.2</v>
      </c>
      <c r="X7182">
        <v>2</v>
      </c>
      <c r="Y7182">
        <v>-2</v>
      </c>
      <c r="Z7182">
        <v>36</v>
      </c>
      <c r="AA7182">
        <v>0.2</v>
      </c>
      <c r="AB7182">
        <v>-1</v>
      </c>
      <c r="AC7182">
        <v>778</v>
      </c>
      <c r="AD7182">
        <v>15</v>
      </c>
      <c r="AE7182">
        <v>2</v>
      </c>
      <c r="AF7182">
        <v>5.7</v>
      </c>
      <c r="AG7182">
        <v>2.7</v>
      </c>
      <c r="AH7182">
        <v>350</v>
      </c>
    </row>
    <row r="7183" spans="1:34" hidden="1" x14ac:dyDescent="0.25">
      <c r="A7183" t="s">
        <v>27326</v>
      </c>
      <c r="B7183" t="s">
        <v>27327</v>
      </c>
      <c r="C7183" s="1" t="str">
        <f t="shared" si="1162"/>
        <v>21:0628</v>
      </c>
      <c r="D7183" s="1" t="str">
        <f t="shared" si="1159"/>
        <v>21:0196</v>
      </c>
      <c r="E7183" t="s">
        <v>27328</v>
      </c>
      <c r="F7183" t="s">
        <v>27329</v>
      </c>
      <c r="H7183">
        <v>63.217465599999997</v>
      </c>
      <c r="I7183">
        <v>-139.09421180000001</v>
      </c>
      <c r="J7183" s="1" t="str">
        <f t="shared" si="1160"/>
        <v>NGR bulk stream sediment</v>
      </c>
      <c r="K7183" s="1" t="str">
        <f t="shared" si="1161"/>
        <v>&lt;177 micron (NGR)</v>
      </c>
      <c r="L7183">
        <v>56</v>
      </c>
      <c r="M7183" t="s">
        <v>91</v>
      </c>
      <c r="N7183">
        <v>1098</v>
      </c>
      <c r="O7183">
        <v>52</v>
      </c>
      <c r="P7183">
        <v>10</v>
      </c>
      <c r="Q7183">
        <v>5</v>
      </c>
      <c r="R7183">
        <v>13</v>
      </c>
      <c r="S7183">
        <v>10</v>
      </c>
      <c r="T7183">
        <v>-0.2</v>
      </c>
      <c r="U7183">
        <v>120</v>
      </c>
      <c r="V7183">
        <v>1.18</v>
      </c>
      <c r="W7183">
        <v>-0.2</v>
      </c>
      <c r="X7183">
        <v>1</v>
      </c>
      <c r="Y7183">
        <v>-2</v>
      </c>
      <c r="Z7183">
        <v>18</v>
      </c>
      <c r="AA7183">
        <v>0.2</v>
      </c>
      <c r="AB7183">
        <v>1</v>
      </c>
      <c r="AC7183">
        <v>832</v>
      </c>
      <c r="AD7183">
        <v>30</v>
      </c>
      <c r="AE7183">
        <v>-2</v>
      </c>
      <c r="AF7183">
        <v>2.6</v>
      </c>
      <c r="AG7183">
        <v>3.1</v>
      </c>
      <c r="AH7183">
        <v>310</v>
      </c>
    </row>
    <row r="7184" spans="1:34" hidden="1" x14ac:dyDescent="0.25">
      <c r="A7184" t="s">
        <v>27330</v>
      </c>
      <c r="B7184" t="s">
        <v>27331</v>
      </c>
      <c r="C7184" s="1" t="str">
        <f t="shared" si="1162"/>
        <v>21:0628</v>
      </c>
      <c r="D7184" s="1" t="str">
        <f t="shared" si="1159"/>
        <v>21:0196</v>
      </c>
      <c r="E7184" t="s">
        <v>27332</v>
      </c>
      <c r="F7184" t="s">
        <v>27333</v>
      </c>
      <c r="H7184">
        <v>63.215161299999998</v>
      </c>
      <c r="I7184">
        <v>-139.14193270000001</v>
      </c>
      <c r="J7184" s="1" t="str">
        <f t="shared" si="1160"/>
        <v>NGR bulk stream sediment</v>
      </c>
      <c r="K7184" s="1" t="str">
        <f t="shared" si="1161"/>
        <v>&lt;177 micron (NGR)</v>
      </c>
      <c r="L7184">
        <v>56</v>
      </c>
      <c r="M7184" t="s">
        <v>96</v>
      </c>
      <c r="N7184">
        <v>1099</v>
      </c>
      <c r="O7184">
        <v>107</v>
      </c>
      <c r="P7184">
        <v>42</v>
      </c>
      <c r="Q7184">
        <v>9</v>
      </c>
      <c r="R7184">
        <v>16</v>
      </c>
      <c r="S7184">
        <v>39</v>
      </c>
      <c r="T7184">
        <v>-0.2</v>
      </c>
      <c r="U7184">
        <v>4600</v>
      </c>
      <c r="V7184">
        <v>5.4</v>
      </c>
      <c r="W7184">
        <v>1.1000000000000001</v>
      </c>
      <c r="X7184">
        <v>8</v>
      </c>
      <c r="Y7184">
        <v>2</v>
      </c>
      <c r="Z7184">
        <v>73</v>
      </c>
      <c r="AA7184">
        <v>0.3</v>
      </c>
      <c r="AB7184">
        <v>3</v>
      </c>
      <c r="AC7184">
        <v>671</v>
      </c>
      <c r="AD7184">
        <v>75</v>
      </c>
      <c r="AE7184">
        <v>2</v>
      </c>
      <c r="AF7184">
        <v>42.8</v>
      </c>
      <c r="AG7184">
        <v>1.6</v>
      </c>
      <c r="AH7184">
        <v>140</v>
      </c>
    </row>
    <row r="7185" spans="1:34" hidden="1" x14ac:dyDescent="0.25">
      <c r="A7185" t="s">
        <v>27334</v>
      </c>
      <c r="B7185" t="s">
        <v>27335</v>
      </c>
      <c r="C7185" s="1" t="str">
        <f t="shared" si="1162"/>
        <v>21:0628</v>
      </c>
      <c r="D7185" s="1" t="str">
        <f t="shared" si="1159"/>
        <v>21:0196</v>
      </c>
      <c r="E7185" t="s">
        <v>27336</v>
      </c>
      <c r="F7185" t="s">
        <v>27337</v>
      </c>
      <c r="H7185">
        <v>63.194541200000003</v>
      </c>
      <c r="I7185">
        <v>-139.17253869999999</v>
      </c>
      <c r="J7185" s="1" t="str">
        <f t="shared" si="1160"/>
        <v>NGR bulk stream sediment</v>
      </c>
      <c r="K7185" s="1" t="str">
        <f t="shared" si="1161"/>
        <v>&lt;177 micron (NGR)</v>
      </c>
      <c r="L7185">
        <v>56</v>
      </c>
      <c r="M7185" t="s">
        <v>101</v>
      </c>
      <c r="N7185">
        <v>1100</v>
      </c>
      <c r="O7185">
        <v>87</v>
      </c>
      <c r="P7185">
        <v>33</v>
      </c>
      <c r="Q7185">
        <v>5</v>
      </c>
      <c r="R7185">
        <v>17</v>
      </c>
      <c r="S7185">
        <v>11</v>
      </c>
      <c r="T7185">
        <v>-0.2</v>
      </c>
      <c r="U7185">
        <v>390</v>
      </c>
      <c r="V7185">
        <v>1.96</v>
      </c>
      <c r="W7185">
        <v>0.7</v>
      </c>
      <c r="X7185">
        <v>2</v>
      </c>
      <c r="Y7185">
        <v>-2</v>
      </c>
      <c r="Z7185">
        <v>32</v>
      </c>
      <c r="AA7185">
        <v>0.2</v>
      </c>
      <c r="AB7185">
        <v>2</v>
      </c>
      <c r="AC7185">
        <v>645</v>
      </c>
      <c r="AD7185">
        <v>70</v>
      </c>
      <c r="AE7185">
        <v>2</v>
      </c>
      <c r="AF7185">
        <v>43.8</v>
      </c>
      <c r="AG7185">
        <v>3.8</v>
      </c>
      <c r="AH7185">
        <v>290</v>
      </c>
    </row>
    <row r="7186" spans="1:34" hidden="1" x14ac:dyDescent="0.25">
      <c r="A7186" t="s">
        <v>27338</v>
      </c>
      <c r="B7186" t="s">
        <v>27339</v>
      </c>
      <c r="C7186" s="1" t="str">
        <f t="shared" si="1162"/>
        <v>21:0628</v>
      </c>
      <c r="D7186" s="1" t="str">
        <f>HYPERLINK("http://geochem.nrcan.gc.ca/cdogs/content/svy/svy_e.htm", "")</f>
        <v/>
      </c>
      <c r="G7186" s="1" t="str">
        <f>HYPERLINK("http://geochem.nrcan.gc.ca/cdogs/content/cr_/cr_00077_e.htm", "77")</f>
        <v>77</v>
      </c>
      <c r="J7186" t="s">
        <v>69</v>
      </c>
      <c r="K7186" t="s">
        <v>70</v>
      </c>
      <c r="L7186">
        <v>56</v>
      </c>
      <c r="M7186" t="s">
        <v>71</v>
      </c>
      <c r="N7186">
        <v>1101</v>
      </c>
      <c r="O7186">
        <v>130</v>
      </c>
      <c r="P7186">
        <v>64</v>
      </c>
      <c r="Q7186">
        <v>27</v>
      </c>
      <c r="R7186">
        <v>307</v>
      </c>
      <c r="S7186">
        <v>25</v>
      </c>
      <c r="T7186">
        <v>0.2</v>
      </c>
      <c r="U7186">
        <v>540</v>
      </c>
      <c r="V7186">
        <v>3.3</v>
      </c>
      <c r="W7186">
        <v>0.6</v>
      </c>
      <c r="X7186">
        <v>13</v>
      </c>
      <c r="Y7186">
        <v>3</v>
      </c>
      <c r="Z7186">
        <v>52</v>
      </c>
      <c r="AA7186">
        <v>0.6</v>
      </c>
      <c r="AB7186">
        <v>5</v>
      </c>
      <c r="AC7186">
        <v>713</v>
      </c>
      <c r="AD7186">
        <v>25</v>
      </c>
      <c r="AE7186">
        <v>16</v>
      </c>
      <c r="AF7186">
        <v>3</v>
      </c>
      <c r="AG7186">
        <v>17.2</v>
      </c>
      <c r="AH7186">
        <v>580</v>
      </c>
    </row>
    <row r="7187" spans="1:34" hidden="1" x14ac:dyDescent="0.25">
      <c r="A7187" t="s">
        <v>27340</v>
      </c>
      <c r="B7187" t="s">
        <v>27341</v>
      </c>
      <c r="C7187" s="1" t="str">
        <f t="shared" si="1162"/>
        <v>21:0628</v>
      </c>
      <c r="D7187" s="1" t="str">
        <f t="shared" ref="D7187:D7198" si="1163">HYPERLINK("http://geochem.nrcan.gc.ca/cdogs/content/svy/svy210196_e.htm", "21:0196")</f>
        <v>21:0196</v>
      </c>
      <c r="E7187" t="s">
        <v>27342</v>
      </c>
      <c r="F7187" t="s">
        <v>27343</v>
      </c>
      <c r="H7187">
        <v>63.242505700000002</v>
      </c>
      <c r="I7187">
        <v>-139.27226150000001</v>
      </c>
      <c r="J7187" s="1" t="str">
        <f t="shared" ref="J7187:J7198" si="1164">HYPERLINK("http://geochem.nrcan.gc.ca/cdogs/content/kwd/kwd020030_e.htm", "NGR bulk stream sediment")</f>
        <v>NGR bulk stream sediment</v>
      </c>
      <c r="K7187" s="1" t="str">
        <f t="shared" ref="K7187:K7198" si="1165">HYPERLINK("http://geochem.nrcan.gc.ca/cdogs/content/kwd/kwd080006_e.htm", "&lt;177 micron (NGR)")</f>
        <v>&lt;177 micron (NGR)</v>
      </c>
      <c r="L7187">
        <v>56</v>
      </c>
      <c r="M7187" t="s">
        <v>106</v>
      </c>
      <c r="N7187">
        <v>1102</v>
      </c>
      <c r="O7187">
        <v>104</v>
      </c>
      <c r="P7187">
        <v>31</v>
      </c>
      <c r="Q7187">
        <v>-2</v>
      </c>
      <c r="R7187">
        <v>23</v>
      </c>
      <c r="S7187">
        <v>2</v>
      </c>
      <c r="T7187">
        <v>0.6</v>
      </c>
      <c r="U7187">
        <v>760</v>
      </c>
      <c r="V7187">
        <v>0.74</v>
      </c>
      <c r="W7187">
        <v>1.1000000000000001</v>
      </c>
      <c r="X7187">
        <v>2</v>
      </c>
      <c r="Y7187">
        <v>-2</v>
      </c>
      <c r="Z7187">
        <v>9</v>
      </c>
      <c r="AA7187">
        <v>0.4</v>
      </c>
      <c r="AB7187">
        <v>1</v>
      </c>
      <c r="AC7187">
        <v>490</v>
      </c>
      <c r="AD7187">
        <v>70</v>
      </c>
      <c r="AE7187">
        <v>-2</v>
      </c>
      <c r="AF7187">
        <v>73</v>
      </c>
      <c r="AG7187">
        <v>1.3</v>
      </c>
      <c r="AH7187">
        <v>120</v>
      </c>
    </row>
    <row r="7188" spans="1:34" hidden="1" x14ac:dyDescent="0.25">
      <c r="A7188" t="s">
        <v>27344</v>
      </c>
      <c r="B7188" t="s">
        <v>27345</v>
      </c>
      <c r="C7188" s="1" t="str">
        <f t="shared" si="1162"/>
        <v>21:0628</v>
      </c>
      <c r="D7188" s="1" t="str">
        <f t="shared" si="1163"/>
        <v>21:0196</v>
      </c>
      <c r="E7188" t="s">
        <v>27346</v>
      </c>
      <c r="F7188" t="s">
        <v>27347</v>
      </c>
      <c r="H7188">
        <v>63.195126399999999</v>
      </c>
      <c r="I7188">
        <v>-139.35657459999999</v>
      </c>
      <c r="J7188" s="1" t="str">
        <f t="shared" si="1164"/>
        <v>NGR bulk stream sediment</v>
      </c>
      <c r="K7188" s="1" t="str">
        <f t="shared" si="1165"/>
        <v>&lt;177 micron (NGR)</v>
      </c>
      <c r="L7188">
        <v>56</v>
      </c>
      <c r="M7188" t="s">
        <v>111</v>
      </c>
      <c r="N7188">
        <v>1103</v>
      </c>
      <c r="O7188">
        <v>69</v>
      </c>
      <c r="P7188">
        <v>21</v>
      </c>
      <c r="Q7188">
        <v>15</v>
      </c>
      <c r="R7188">
        <v>27</v>
      </c>
      <c r="S7188">
        <v>7</v>
      </c>
      <c r="T7188">
        <v>0.3</v>
      </c>
      <c r="U7188">
        <v>260</v>
      </c>
      <c r="V7188">
        <v>2.6</v>
      </c>
      <c r="W7188">
        <v>-0.2</v>
      </c>
      <c r="X7188">
        <v>3</v>
      </c>
      <c r="Y7188">
        <v>-2</v>
      </c>
      <c r="Z7188">
        <v>50</v>
      </c>
      <c r="AA7188">
        <v>-0.2</v>
      </c>
      <c r="AB7188">
        <v>2</v>
      </c>
      <c r="AC7188">
        <v>901</v>
      </c>
      <c r="AD7188">
        <v>25</v>
      </c>
      <c r="AE7188">
        <v>-2</v>
      </c>
      <c r="AF7188">
        <v>12.8</v>
      </c>
      <c r="AG7188">
        <v>2.2999999999999998</v>
      </c>
      <c r="AH7188">
        <v>320</v>
      </c>
    </row>
    <row r="7189" spans="1:34" hidden="1" x14ac:dyDescent="0.25">
      <c r="A7189" t="s">
        <v>27348</v>
      </c>
      <c r="B7189" t="s">
        <v>27349</v>
      </c>
      <c r="C7189" s="1" t="str">
        <f t="shared" si="1162"/>
        <v>21:0628</v>
      </c>
      <c r="D7189" s="1" t="str">
        <f t="shared" si="1163"/>
        <v>21:0196</v>
      </c>
      <c r="E7189" t="s">
        <v>27350</v>
      </c>
      <c r="F7189" t="s">
        <v>27351</v>
      </c>
      <c r="H7189">
        <v>63.215469300000002</v>
      </c>
      <c r="I7189">
        <v>-139.3404002</v>
      </c>
      <c r="J7189" s="1" t="str">
        <f t="shared" si="1164"/>
        <v>NGR bulk stream sediment</v>
      </c>
      <c r="K7189" s="1" t="str">
        <f t="shared" si="1165"/>
        <v>&lt;177 micron (NGR)</v>
      </c>
      <c r="L7189">
        <v>56</v>
      </c>
      <c r="M7189" t="s">
        <v>116</v>
      </c>
      <c r="N7189">
        <v>1104</v>
      </c>
      <c r="O7189">
        <v>72</v>
      </c>
      <c r="P7189">
        <v>34</v>
      </c>
      <c r="Q7189">
        <v>3</v>
      </c>
      <c r="R7189">
        <v>15</v>
      </c>
      <c r="S7189">
        <v>11</v>
      </c>
      <c r="T7189">
        <v>-0.2</v>
      </c>
      <c r="U7189">
        <v>490</v>
      </c>
      <c r="V7189">
        <v>2.5</v>
      </c>
      <c r="W7189">
        <v>-0.2</v>
      </c>
      <c r="X7189">
        <v>2</v>
      </c>
      <c r="Y7189">
        <v>-2</v>
      </c>
      <c r="Z7189">
        <v>38</v>
      </c>
      <c r="AA7189">
        <v>0.5</v>
      </c>
      <c r="AB7189">
        <v>25</v>
      </c>
      <c r="AC7189">
        <v>721</v>
      </c>
      <c r="AD7189">
        <v>44</v>
      </c>
      <c r="AE7189">
        <v>-2</v>
      </c>
      <c r="AF7189">
        <v>10.8</v>
      </c>
      <c r="AG7189">
        <v>2.2000000000000002</v>
      </c>
      <c r="AH7189">
        <v>350</v>
      </c>
    </row>
    <row r="7190" spans="1:34" hidden="1" x14ac:dyDescent="0.25">
      <c r="A7190" t="s">
        <v>27352</v>
      </c>
      <c r="B7190" t="s">
        <v>27353</v>
      </c>
      <c r="C7190" s="1" t="str">
        <f t="shared" si="1162"/>
        <v>21:0628</v>
      </c>
      <c r="D7190" s="1" t="str">
        <f t="shared" si="1163"/>
        <v>21:0196</v>
      </c>
      <c r="E7190" t="s">
        <v>27354</v>
      </c>
      <c r="F7190" t="s">
        <v>27355</v>
      </c>
      <c r="H7190">
        <v>63.216173499999996</v>
      </c>
      <c r="I7190">
        <v>-139.3562159</v>
      </c>
      <c r="J7190" s="1" t="str">
        <f t="shared" si="1164"/>
        <v>NGR bulk stream sediment</v>
      </c>
      <c r="K7190" s="1" t="str">
        <f t="shared" si="1165"/>
        <v>&lt;177 micron (NGR)</v>
      </c>
      <c r="L7190">
        <v>56</v>
      </c>
      <c r="M7190" t="s">
        <v>121</v>
      </c>
      <c r="N7190">
        <v>1105</v>
      </c>
      <c r="O7190">
        <v>58</v>
      </c>
      <c r="P7190">
        <v>18</v>
      </c>
      <c r="Q7190">
        <v>8</v>
      </c>
      <c r="R7190">
        <v>24</v>
      </c>
      <c r="S7190">
        <v>13</v>
      </c>
      <c r="T7190">
        <v>0.4</v>
      </c>
      <c r="U7190">
        <v>310</v>
      </c>
      <c r="V7190">
        <v>2.2999999999999998</v>
      </c>
      <c r="W7190">
        <v>-0.2</v>
      </c>
      <c r="X7190">
        <v>3</v>
      </c>
      <c r="Y7190">
        <v>-2</v>
      </c>
      <c r="Z7190">
        <v>40</v>
      </c>
      <c r="AA7190">
        <v>0.3</v>
      </c>
      <c r="AB7190">
        <v>2</v>
      </c>
      <c r="AC7190">
        <v>761</v>
      </c>
      <c r="AD7190">
        <v>25</v>
      </c>
      <c r="AE7190">
        <v>2</v>
      </c>
      <c r="AF7190">
        <v>6</v>
      </c>
      <c r="AG7190">
        <v>3.8</v>
      </c>
      <c r="AH7190">
        <v>480</v>
      </c>
    </row>
    <row r="7191" spans="1:34" hidden="1" x14ac:dyDescent="0.25">
      <c r="A7191" t="s">
        <v>27356</v>
      </c>
      <c r="B7191" t="s">
        <v>27357</v>
      </c>
      <c r="C7191" s="1" t="str">
        <f t="shared" si="1162"/>
        <v>21:0628</v>
      </c>
      <c r="D7191" s="1" t="str">
        <f t="shared" si="1163"/>
        <v>21:0196</v>
      </c>
      <c r="E7191" t="s">
        <v>27358</v>
      </c>
      <c r="F7191" t="s">
        <v>27359</v>
      </c>
      <c r="H7191">
        <v>63.244534100000003</v>
      </c>
      <c r="I7191">
        <v>-139.2893263</v>
      </c>
      <c r="J7191" s="1" t="str">
        <f t="shared" si="1164"/>
        <v>NGR bulk stream sediment</v>
      </c>
      <c r="K7191" s="1" t="str">
        <f t="shared" si="1165"/>
        <v>&lt;177 micron (NGR)</v>
      </c>
      <c r="L7191">
        <v>56</v>
      </c>
      <c r="M7191" t="s">
        <v>126</v>
      </c>
      <c r="N7191">
        <v>1106</v>
      </c>
      <c r="O7191">
        <v>71</v>
      </c>
      <c r="P7191">
        <v>26</v>
      </c>
      <c r="Q7191">
        <v>4</v>
      </c>
      <c r="R7191">
        <v>24</v>
      </c>
      <c r="S7191">
        <v>16</v>
      </c>
      <c r="T7191">
        <v>0.2</v>
      </c>
      <c r="U7191">
        <v>350</v>
      </c>
      <c r="V7191">
        <v>2.4500000000000002</v>
      </c>
      <c r="W7191">
        <v>-0.2</v>
      </c>
      <c r="X7191">
        <v>3</v>
      </c>
      <c r="Y7191">
        <v>-2</v>
      </c>
      <c r="Z7191">
        <v>37</v>
      </c>
      <c r="AA7191">
        <v>0.4</v>
      </c>
      <c r="AB7191">
        <v>2</v>
      </c>
      <c r="AC7191">
        <v>827</v>
      </c>
      <c r="AD7191">
        <v>20</v>
      </c>
      <c r="AE7191">
        <v>-2</v>
      </c>
      <c r="AF7191">
        <v>6</v>
      </c>
      <c r="AG7191">
        <v>2.2999999999999998</v>
      </c>
      <c r="AH7191">
        <v>320</v>
      </c>
    </row>
    <row r="7192" spans="1:34" hidden="1" x14ac:dyDescent="0.25">
      <c r="A7192" t="s">
        <v>27360</v>
      </c>
      <c r="B7192" t="s">
        <v>27361</v>
      </c>
      <c r="C7192" s="1" t="str">
        <f t="shared" si="1162"/>
        <v>21:0628</v>
      </c>
      <c r="D7192" s="1" t="str">
        <f t="shared" si="1163"/>
        <v>21:0196</v>
      </c>
      <c r="E7192" t="s">
        <v>27362</v>
      </c>
      <c r="F7192" t="s">
        <v>27363</v>
      </c>
      <c r="H7192">
        <v>63.258114900000002</v>
      </c>
      <c r="I7192">
        <v>-139.32926610000001</v>
      </c>
      <c r="J7192" s="1" t="str">
        <f t="shared" si="1164"/>
        <v>NGR bulk stream sediment</v>
      </c>
      <c r="K7192" s="1" t="str">
        <f t="shared" si="1165"/>
        <v>&lt;177 micron (NGR)</v>
      </c>
      <c r="L7192">
        <v>56</v>
      </c>
      <c r="M7192" t="s">
        <v>131</v>
      </c>
      <c r="N7192">
        <v>1107</v>
      </c>
      <c r="O7192">
        <v>64</v>
      </c>
      <c r="P7192">
        <v>26</v>
      </c>
      <c r="Q7192">
        <v>6</v>
      </c>
      <c r="R7192">
        <v>22</v>
      </c>
      <c r="S7192">
        <v>8</v>
      </c>
      <c r="T7192">
        <v>0.2</v>
      </c>
      <c r="U7192">
        <v>290</v>
      </c>
      <c r="V7192">
        <v>1.84</v>
      </c>
      <c r="W7192">
        <v>0.5</v>
      </c>
      <c r="X7192">
        <v>3</v>
      </c>
      <c r="Y7192">
        <v>-2</v>
      </c>
      <c r="Z7192">
        <v>33</v>
      </c>
      <c r="AA7192">
        <v>0.5</v>
      </c>
      <c r="AB7192">
        <v>4</v>
      </c>
      <c r="AC7192">
        <v>767</v>
      </c>
      <c r="AD7192">
        <v>20</v>
      </c>
      <c r="AE7192">
        <v>-2</v>
      </c>
      <c r="AF7192">
        <v>8.6</v>
      </c>
      <c r="AG7192">
        <v>2.5</v>
      </c>
      <c r="AH7192">
        <v>360</v>
      </c>
    </row>
    <row r="7193" spans="1:34" hidden="1" x14ac:dyDescent="0.25">
      <c r="A7193" t="s">
        <v>27364</v>
      </c>
      <c r="B7193" t="s">
        <v>27365</v>
      </c>
      <c r="C7193" s="1" t="str">
        <f t="shared" si="1162"/>
        <v>21:0628</v>
      </c>
      <c r="D7193" s="1" t="str">
        <f t="shared" si="1163"/>
        <v>21:0196</v>
      </c>
      <c r="E7193" t="s">
        <v>27366</v>
      </c>
      <c r="F7193" t="s">
        <v>27367</v>
      </c>
      <c r="H7193">
        <v>63.424999399999997</v>
      </c>
      <c r="I7193">
        <v>-139.0745154</v>
      </c>
      <c r="J7193" s="1" t="str">
        <f t="shared" si="1164"/>
        <v>NGR bulk stream sediment</v>
      </c>
      <c r="K7193" s="1" t="str">
        <f t="shared" si="1165"/>
        <v>&lt;177 micron (NGR)</v>
      </c>
      <c r="L7193">
        <v>57</v>
      </c>
      <c r="M7193" t="s">
        <v>38</v>
      </c>
      <c r="N7193">
        <v>1108</v>
      </c>
      <c r="O7193">
        <v>72</v>
      </c>
      <c r="P7193">
        <v>19</v>
      </c>
      <c r="Q7193">
        <v>5</v>
      </c>
      <c r="R7193">
        <v>25</v>
      </c>
      <c r="S7193">
        <v>9</v>
      </c>
      <c r="T7193">
        <v>-0.2</v>
      </c>
      <c r="U7193">
        <v>300</v>
      </c>
      <c r="V7193">
        <v>2.2000000000000002</v>
      </c>
      <c r="W7193">
        <v>-0.2</v>
      </c>
      <c r="X7193">
        <v>3</v>
      </c>
      <c r="Y7193">
        <v>-2</v>
      </c>
      <c r="Z7193">
        <v>40</v>
      </c>
      <c r="AA7193">
        <v>0.3</v>
      </c>
      <c r="AB7193">
        <v>5</v>
      </c>
      <c r="AC7193">
        <v>984</v>
      </c>
      <c r="AD7193">
        <v>30</v>
      </c>
      <c r="AE7193">
        <v>2</v>
      </c>
      <c r="AF7193">
        <v>5.4</v>
      </c>
      <c r="AG7193">
        <v>2.5</v>
      </c>
      <c r="AH7193">
        <v>360</v>
      </c>
    </row>
    <row r="7194" spans="1:34" hidden="1" x14ac:dyDescent="0.25">
      <c r="A7194" t="s">
        <v>27368</v>
      </c>
      <c r="B7194" t="s">
        <v>27369</v>
      </c>
      <c r="C7194" s="1" t="str">
        <f t="shared" si="1162"/>
        <v>21:0628</v>
      </c>
      <c r="D7194" s="1" t="str">
        <f t="shared" si="1163"/>
        <v>21:0196</v>
      </c>
      <c r="E7194" t="s">
        <v>27370</v>
      </c>
      <c r="F7194" t="s">
        <v>27371</v>
      </c>
      <c r="H7194">
        <v>63.262705099999998</v>
      </c>
      <c r="I7194">
        <v>-139.3479907</v>
      </c>
      <c r="J7194" s="1" t="str">
        <f t="shared" si="1164"/>
        <v>NGR bulk stream sediment</v>
      </c>
      <c r="K7194" s="1" t="str">
        <f t="shared" si="1165"/>
        <v>&lt;177 micron (NGR)</v>
      </c>
      <c r="L7194">
        <v>57</v>
      </c>
      <c r="M7194" t="s">
        <v>43</v>
      </c>
      <c r="N7194">
        <v>1109</v>
      </c>
      <c r="O7194">
        <v>68</v>
      </c>
      <c r="P7194">
        <v>21</v>
      </c>
      <c r="Q7194">
        <v>6</v>
      </c>
      <c r="R7194">
        <v>22</v>
      </c>
      <c r="S7194">
        <v>8</v>
      </c>
      <c r="T7194">
        <v>0.3</v>
      </c>
      <c r="U7194">
        <v>400</v>
      </c>
      <c r="V7194">
        <v>2.25</v>
      </c>
      <c r="W7194">
        <v>-0.2</v>
      </c>
      <c r="X7194">
        <v>3</v>
      </c>
      <c r="Y7194">
        <v>-2</v>
      </c>
      <c r="Z7194">
        <v>35</v>
      </c>
      <c r="AA7194">
        <v>0.5</v>
      </c>
      <c r="AB7194">
        <v>3</v>
      </c>
      <c r="AC7194">
        <v>847</v>
      </c>
      <c r="AD7194">
        <v>25</v>
      </c>
      <c r="AE7194">
        <v>-2</v>
      </c>
      <c r="AF7194">
        <v>6.6</v>
      </c>
      <c r="AG7194">
        <v>2.7</v>
      </c>
      <c r="AH7194">
        <v>340</v>
      </c>
    </row>
    <row r="7195" spans="1:34" hidden="1" x14ac:dyDescent="0.25">
      <c r="A7195" t="s">
        <v>27372</v>
      </c>
      <c r="B7195" t="s">
        <v>27373</v>
      </c>
      <c r="C7195" s="1" t="str">
        <f t="shared" si="1162"/>
        <v>21:0628</v>
      </c>
      <c r="D7195" s="1" t="str">
        <f t="shared" si="1163"/>
        <v>21:0196</v>
      </c>
      <c r="E7195" t="s">
        <v>27374</v>
      </c>
      <c r="F7195" t="s">
        <v>27375</v>
      </c>
      <c r="H7195">
        <v>63.349975800000003</v>
      </c>
      <c r="I7195">
        <v>-139.11658869999999</v>
      </c>
      <c r="J7195" s="1" t="str">
        <f t="shared" si="1164"/>
        <v>NGR bulk stream sediment</v>
      </c>
      <c r="K7195" s="1" t="str">
        <f t="shared" si="1165"/>
        <v>&lt;177 micron (NGR)</v>
      </c>
      <c r="L7195">
        <v>57</v>
      </c>
      <c r="M7195" t="s">
        <v>56</v>
      </c>
      <c r="N7195">
        <v>1110</v>
      </c>
      <c r="O7195">
        <v>128</v>
      </c>
      <c r="P7195">
        <v>25</v>
      </c>
      <c r="Q7195">
        <v>7</v>
      </c>
      <c r="R7195">
        <v>23</v>
      </c>
      <c r="S7195">
        <v>10</v>
      </c>
      <c r="T7195">
        <v>-0.2</v>
      </c>
      <c r="U7195">
        <v>440</v>
      </c>
      <c r="V7195">
        <v>1.84</v>
      </c>
      <c r="W7195">
        <v>0.8</v>
      </c>
      <c r="X7195">
        <v>3</v>
      </c>
      <c r="Y7195">
        <v>-2</v>
      </c>
      <c r="Z7195">
        <v>38</v>
      </c>
      <c r="AA7195">
        <v>0.3</v>
      </c>
      <c r="AB7195">
        <v>1</v>
      </c>
      <c r="AC7195">
        <v>807</v>
      </c>
      <c r="AD7195">
        <v>40</v>
      </c>
      <c r="AE7195">
        <v>-2</v>
      </c>
      <c r="AF7195">
        <v>13</v>
      </c>
      <c r="AG7195">
        <v>2.7</v>
      </c>
      <c r="AH7195">
        <v>410</v>
      </c>
    </row>
    <row r="7196" spans="1:34" hidden="1" x14ac:dyDescent="0.25">
      <c r="A7196" t="s">
        <v>27376</v>
      </c>
      <c r="B7196" t="s">
        <v>27377</v>
      </c>
      <c r="C7196" s="1" t="str">
        <f t="shared" si="1162"/>
        <v>21:0628</v>
      </c>
      <c r="D7196" s="1" t="str">
        <f t="shared" si="1163"/>
        <v>21:0196</v>
      </c>
      <c r="E7196" t="s">
        <v>27378</v>
      </c>
      <c r="F7196" t="s">
        <v>27379</v>
      </c>
      <c r="H7196">
        <v>63.402283699999998</v>
      </c>
      <c r="I7196">
        <v>-139.10300989999999</v>
      </c>
      <c r="J7196" s="1" t="str">
        <f t="shared" si="1164"/>
        <v>NGR bulk stream sediment</v>
      </c>
      <c r="K7196" s="1" t="str">
        <f t="shared" si="1165"/>
        <v>&lt;177 micron (NGR)</v>
      </c>
      <c r="L7196">
        <v>57</v>
      </c>
      <c r="M7196" t="s">
        <v>61</v>
      </c>
      <c r="N7196">
        <v>1111</v>
      </c>
      <c r="O7196">
        <v>67</v>
      </c>
      <c r="P7196">
        <v>14</v>
      </c>
      <c r="Q7196">
        <v>8</v>
      </c>
      <c r="R7196">
        <v>14</v>
      </c>
      <c r="S7196">
        <v>18</v>
      </c>
      <c r="T7196">
        <v>-0.2</v>
      </c>
      <c r="U7196">
        <v>980</v>
      </c>
      <c r="V7196">
        <v>3.1</v>
      </c>
      <c r="W7196">
        <v>0.3</v>
      </c>
      <c r="X7196">
        <v>3</v>
      </c>
      <c r="Y7196">
        <v>-2</v>
      </c>
      <c r="Z7196">
        <v>45</v>
      </c>
      <c r="AA7196">
        <v>-0.2</v>
      </c>
      <c r="AB7196">
        <v>4</v>
      </c>
      <c r="AC7196">
        <v>792</v>
      </c>
      <c r="AD7196">
        <v>40</v>
      </c>
      <c r="AE7196">
        <v>2</v>
      </c>
      <c r="AF7196">
        <v>9.4</v>
      </c>
      <c r="AG7196">
        <v>3.7</v>
      </c>
      <c r="AH7196">
        <v>360</v>
      </c>
    </row>
    <row r="7197" spans="1:34" hidden="1" x14ac:dyDescent="0.25">
      <c r="A7197" t="s">
        <v>27380</v>
      </c>
      <c r="B7197" t="s">
        <v>27381</v>
      </c>
      <c r="C7197" s="1" t="str">
        <f t="shared" si="1162"/>
        <v>21:0628</v>
      </c>
      <c r="D7197" s="1" t="str">
        <f t="shared" si="1163"/>
        <v>21:0196</v>
      </c>
      <c r="E7197" t="s">
        <v>27366</v>
      </c>
      <c r="F7197" t="s">
        <v>27382</v>
      </c>
      <c r="H7197">
        <v>63.424999399999997</v>
      </c>
      <c r="I7197">
        <v>-139.0745154</v>
      </c>
      <c r="J7197" s="1" t="str">
        <f t="shared" si="1164"/>
        <v>NGR bulk stream sediment</v>
      </c>
      <c r="K7197" s="1" t="str">
        <f t="shared" si="1165"/>
        <v>&lt;177 micron (NGR)</v>
      </c>
      <c r="L7197">
        <v>57</v>
      </c>
      <c r="M7197" t="s">
        <v>47</v>
      </c>
      <c r="N7197">
        <v>1112</v>
      </c>
      <c r="O7197">
        <v>74</v>
      </c>
      <c r="P7197">
        <v>18</v>
      </c>
      <c r="Q7197">
        <v>5</v>
      </c>
      <c r="R7197">
        <v>27</v>
      </c>
      <c r="S7197">
        <v>13</v>
      </c>
      <c r="T7197">
        <v>0.3</v>
      </c>
      <c r="U7197">
        <v>295</v>
      </c>
      <c r="V7197">
        <v>2.2000000000000002</v>
      </c>
      <c r="W7197">
        <v>0.2</v>
      </c>
      <c r="X7197">
        <v>3</v>
      </c>
      <c r="Y7197">
        <v>-2</v>
      </c>
      <c r="Z7197">
        <v>43</v>
      </c>
      <c r="AA7197">
        <v>0.2</v>
      </c>
      <c r="AB7197">
        <v>1</v>
      </c>
      <c r="AC7197">
        <v>1069</v>
      </c>
      <c r="AD7197">
        <v>20</v>
      </c>
      <c r="AE7197">
        <v>2</v>
      </c>
      <c r="AF7197">
        <v>4.8</v>
      </c>
      <c r="AG7197">
        <v>2.6</v>
      </c>
      <c r="AH7197">
        <v>400</v>
      </c>
    </row>
    <row r="7198" spans="1:34" hidden="1" x14ac:dyDescent="0.25">
      <c r="A7198" t="s">
        <v>27383</v>
      </c>
      <c r="B7198" t="s">
        <v>27384</v>
      </c>
      <c r="C7198" s="1" t="str">
        <f t="shared" si="1162"/>
        <v>21:0628</v>
      </c>
      <c r="D7198" s="1" t="str">
        <f t="shared" si="1163"/>
        <v>21:0196</v>
      </c>
      <c r="E7198" t="s">
        <v>27366</v>
      </c>
      <c r="F7198" t="s">
        <v>27385</v>
      </c>
      <c r="H7198">
        <v>63.424999399999997</v>
      </c>
      <c r="I7198">
        <v>-139.0745154</v>
      </c>
      <c r="J7198" s="1" t="str">
        <f t="shared" si="1164"/>
        <v>NGR bulk stream sediment</v>
      </c>
      <c r="K7198" s="1" t="str">
        <f t="shared" si="1165"/>
        <v>&lt;177 micron (NGR)</v>
      </c>
      <c r="L7198">
        <v>57</v>
      </c>
      <c r="M7198" t="s">
        <v>51</v>
      </c>
      <c r="N7198">
        <v>1113</v>
      </c>
      <c r="O7198">
        <v>71</v>
      </c>
      <c r="P7198">
        <v>14</v>
      </c>
      <c r="Q7198">
        <v>5</v>
      </c>
      <c r="R7198">
        <v>25</v>
      </c>
      <c r="S7198">
        <v>10</v>
      </c>
      <c r="T7198">
        <v>0.2</v>
      </c>
      <c r="U7198">
        <v>300</v>
      </c>
      <c r="V7198">
        <v>2.2000000000000002</v>
      </c>
      <c r="W7198">
        <v>-0.2</v>
      </c>
      <c r="X7198">
        <v>3</v>
      </c>
      <c r="Y7198">
        <v>-2</v>
      </c>
      <c r="Z7198">
        <v>40</v>
      </c>
      <c r="AA7198">
        <v>0.2</v>
      </c>
      <c r="AB7198">
        <v>-1</v>
      </c>
      <c r="AC7198">
        <v>1000</v>
      </c>
      <c r="AD7198">
        <v>20</v>
      </c>
      <c r="AE7198">
        <v>2</v>
      </c>
      <c r="AF7198">
        <v>4.4000000000000004</v>
      </c>
      <c r="AG7198">
        <v>2.8</v>
      </c>
      <c r="AH7198">
        <v>420</v>
      </c>
    </row>
    <row r="7199" spans="1:34" hidden="1" x14ac:dyDescent="0.25">
      <c r="A7199" t="s">
        <v>27386</v>
      </c>
      <c r="B7199" t="s">
        <v>27387</v>
      </c>
      <c r="C7199" s="1" t="str">
        <f t="shared" si="1162"/>
        <v>21:0628</v>
      </c>
      <c r="D7199" s="1" t="str">
        <f>HYPERLINK("http://geochem.nrcan.gc.ca/cdogs/content/svy/svy_e.htm", "")</f>
        <v/>
      </c>
      <c r="G7199" s="1" t="str">
        <f>HYPERLINK("http://geochem.nrcan.gc.ca/cdogs/content/cr_/cr_00078_e.htm", "78")</f>
        <v>78</v>
      </c>
      <c r="J7199" t="s">
        <v>69</v>
      </c>
      <c r="K7199" t="s">
        <v>70</v>
      </c>
      <c r="L7199">
        <v>57</v>
      </c>
      <c r="M7199" t="s">
        <v>71</v>
      </c>
      <c r="N7199">
        <v>1114</v>
      </c>
      <c r="O7199">
        <v>92</v>
      </c>
      <c r="P7199">
        <v>39</v>
      </c>
      <c r="Q7199">
        <v>14</v>
      </c>
      <c r="R7199">
        <v>256</v>
      </c>
      <c r="S7199">
        <v>21</v>
      </c>
      <c r="T7199">
        <v>-0.2</v>
      </c>
      <c r="U7199">
        <v>465</v>
      </c>
      <c r="V7199">
        <v>2.8</v>
      </c>
      <c r="W7199">
        <v>0.6</v>
      </c>
      <c r="X7199">
        <v>11</v>
      </c>
      <c r="Y7199">
        <v>2</v>
      </c>
      <c r="Z7199">
        <v>39</v>
      </c>
      <c r="AA7199">
        <v>0.5</v>
      </c>
      <c r="AB7199">
        <v>5</v>
      </c>
      <c r="AC7199">
        <v>681</v>
      </c>
      <c r="AD7199">
        <v>10</v>
      </c>
      <c r="AE7199">
        <v>18</v>
      </c>
      <c r="AF7199">
        <v>2</v>
      </c>
      <c r="AG7199">
        <v>11.9</v>
      </c>
      <c r="AH7199">
        <v>530</v>
      </c>
    </row>
    <row r="7200" spans="1:34" hidden="1" x14ac:dyDescent="0.25">
      <c r="A7200" t="s">
        <v>27388</v>
      </c>
      <c r="B7200" t="s">
        <v>27389</v>
      </c>
      <c r="C7200" s="1" t="str">
        <f t="shared" si="1162"/>
        <v>21:0628</v>
      </c>
      <c r="D7200" s="1" t="str">
        <f t="shared" ref="D7200:D7221" si="1166">HYPERLINK("http://geochem.nrcan.gc.ca/cdogs/content/svy/svy210196_e.htm", "21:0196")</f>
        <v>21:0196</v>
      </c>
      <c r="E7200" t="s">
        <v>27390</v>
      </c>
      <c r="F7200" t="s">
        <v>27391</v>
      </c>
      <c r="H7200">
        <v>63.422333399999999</v>
      </c>
      <c r="I7200">
        <v>-139.11419000000001</v>
      </c>
      <c r="J7200" s="1" t="str">
        <f t="shared" ref="J7200:J7221" si="1167">HYPERLINK("http://geochem.nrcan.gc.ca/cdogs/content/kwd/kwd020030_e.htm", "NGR bulk stream sediment")</f>
        <v>NGR bulk stream sediment</v>
      </c>
      <c r="K7200" s="1" t="str">
        <f t="shared" ref="K7200:K7221" si="1168">HYPERLINK("http://geochem.nrcan.gc.ca/cdogs/content/kwd/kwd080006_e.htm", "&lt;177 micron (NGR)")</f>
        <v>&lt;177 micron (NGR)</v>
      </c>
      <c r="L7200">
        <v>57</v>
      </c>
      <c r="M7200" t="s">
        <v>66</v>
      </c>
      <c r="N7200">
        <v>1115</v>
      </c>
      <c r="O7200">
        <v>56</v>
      </c>
      <c r="P7200">
        <v>9</v>
      </c>
      <c r="Q7200">
        <v>6</v>
      </c>
      <c r="R7200">
        <v>10</v>
      </c>
      <c r="S7200">
        <v>11</v>
      </c>
      <c r="T7200">
        <v>0.2</v>
      </c>
      <c r="U7200">
        <v>220</v>
      </c>
      <c r="V7200">
        <v>1.7</v>
      </c>
      <c r="W7200">
        <v>-0.2</v>
      </c>
      <c r="X7200">
        <v>2</v>
      </c>
      <c r="Y7200">
        <v>-2</v>
      </c>
      <c r="Z7200">
        <v>30</v>
      </c>
      <c r="AA7200">
        <v>0.2</v>
      </c>
      <c r="AB7200">
        <v>2</v>
      </c>
      <c r="AC7200">
        <v>780</v>
      </c>
      <c r="AD7200">
        <v>10</v>
      </c>
      <c r="AE7200">
        <v>2</v>
      </c>
      <c r="AF7200">
        <v>4</v>
      </c>
      <c r="AG7200">
        <v>2.7</v>
      </c>
      <c r="AH7200">
        <v>360</v>
      </c>
    </row>
    <row r="7201" spans="1:34" hidden="1" x14ac:dyDescent="0.25">
      <c r="A7201" t="s">
        <v>27392</v>
      </c>
      <c r="B7201" t="s">
        <v>27393</v>
      </c>
      <c r="C7201" s="1" t="str">
        <f t="shared" si="1162"/>
        <v>21:0628</v>
      </c>
      <c r="D7201" s="1" t="str">
        <f t="shared" si="1166"/>
        <v>21:0196</v>
      </c>
      <c r="E7201" t="s">
        <v>27394</v>
      </c>
      <c r="F7201" t="s">
        <v>27395</v>
      </c>
      <c r="H7201">
        <v>63.433241700000004</v>
      </c>
      <c r="I7201">
        <v>-139.11772360000001</v>
      </c>
      <c r="J7201" s="1" t="str">
        <f t="shared" si="1167"/>
        <v>NGR bulk stream sediment</v>
      </c>
      <c r="K7201" s="1" t="str">
        <f t="shared" si="1168"/>
        <v>&lt;177 micron (NGR)</v>
      </c>
      <c r="L7201">
        <v>57</v>
      </c>
      <c r="M7201" t="s">
        <v>76</v>
      </c>
      <c r="N7201">
        <v>1116</v>
      </c>
      <c r="O7201">
        <v>79</v>
      </c>
      <c r="P7201">
        <v>21</v>
      </c>
      <c r="Q7201">
        <v>10</v>
      </c>
      <c r="R7201">
        <v>25</v>
      </c>
      <c r="S7201">
        <v>3</v>
      </c>
      <c r="T7201">
        <v>0.3</v>
      </c>
      <c r="U7201">
        <v>400</v>
      </c>
      <c r="V7201">
        <v>2.2000000000000002</v>
      </c>
      <c r="W7201">
        <v>-0.2</v>
      </c>
      <c r="X7201">
        <v>4</v>
      </c>
      <c r="Y7201">
        <v>-2</v>
      </c>
      <c r="Z7201">
        <v>37</v>
      </c>
      <c r="AA7201">
        <v>-0.2</v>
      </c>
      <c r="AB7201">
        <v>2</v>
      </c>
      <c r="AC7201">
        <v>946</v>
      </c>
      <c r="AD7201">
        <v>20</v>
      </c>
      <c r="AE7201">
        <v>2</v>
      </c>
      <c r="AF7201">
        <v>4.5999999999999996</v>
      </c>
      <c r="AG7201">
        <v>3.3</v>
      </c>
      <c r="AH7201">
        <v>340</v>
      </c>
    </row>
    <row r="7202" spans="1:34" hidden="1" x14ac:dyDescent="0.25">
      <c r="A7202" t="s">
        <v>27396</v>
      </c>
      <c r="B7202" t="s">
        <v>27397</v>
      </c>
      <c r="C7202" s="1" t="str">
        <f t="shared" si="1162"/>
        <v>21:0628</v>
      </c>
      <c r="D7202" s="1" t="str">
        <f t="shared" si="1166"/>
        <v>21:0196</v>
      </c>
      <c r="E7202" t="s">
        <v>27398</v>
      </c>
      <c r="F7202" t="s">
        <v>27399</v>
      </c>
      <c r="H7202">
        <v>63.3997794</v>
      </c>
      <c r="I7202">
        <v>-139.2093342</v>
      </c>
      <c r="J7202" s="1" t="str">
        <f t="shared" si="1167"/>
        <v>NGR bulk stream sediment</v>
      </c>
      <c r="K7202" s="1" t="str">
        <f t="shared" si="1168"/>
        <v>&lt;177 micron (NGR)</v>
      </c>
      <c r="L7202">
        <v>57</v>
      </c>
      <c r="M7202" t="s">
        <v>81</v>
      </c>
      <c r="N7202">
        <v>1117</v>
      </c>
      <c r="O7202">
        <v>61</v>
      </c>
      <c r="P7202">
        <v>10</v>
      </c>
      <c r="Q7202">
        <v>5</v>
      </c>
      <c r="R7202">
        <v>5</v>
      </c>
      <c r="S7202">
        <v>11</v>
      </c>
      <c r="T7202">
        <v>0.3</v>
      </c>
      <c r="U7202">
        <v>360</v>
      </c>
      <c r="V7202">
        <v>2.35</v>
      </c>
      <c r="W7202">
        <v>-0.2</v>
      </c>
      <c r="X7202">
        <v>1</v>
      </c>
      <c r="Y7202">
        <v>-2</v>
      </c>
      <c r="Z7202">
        <v>34</v>
      </c>
      <c r="AA7202">
        <v>-0.2</v>
      </c>
      <c r="AB7202">
        <v>1</v>
      </c>
      <c r="AC7202">
        <v>542</v>
      </c>
      <c r="AD7202">
        <v>15</v>
      </c>
      <c r="AE7202">
        <v>2</v>
      </c>
      <c r="AF7202">
        <v>3.2</v>
      </c>
      <c r="AG7202">
        <v>6.2</v>
      </c>
      <c r="AH7202">
        <v>260</v>
      </c>
    </row>
    <row r="7203" spans="1:34" hidden="1" x14ac:dyDescent="0.25">
      <c r="A7203" t="s">
        <v>27400</v>
      </c>
      <c r="B7203" t="s">
        <v>27401</v>
      </c>
      <c r="C7203" s="1" t="str">
        <f t="shared" si="1162"/>
        <v>21:0628</v>
      </c>
      <c r="D7203" s="1" t="str">
        <f t="shared" si="1166"/>
        <v>21:0196</v>
      </c>
      <c r="E7203" t="s">
        <v>27402</v>
      </c>
      <c r="F7203" t="s">
        <v>27403</v>
      </c>
      <c r="H7203">
        <v>63.3778194</v>
      </c>
      <c r="I7203">
        <v>-139.18989389999999</v>
      </c>
      <c r="J7203" s="1" t="str">
        <f t="shared" si="1167"/>
        <v>NGR bulk stream sediment</v>
      </c>
      <c r="K7203" s="1" t="str">
        <f t="shared" si="1168"/>
        <v>&lt;177 micron (NGR)</v>
      </c>
      <c r="L7203">
        <v>57</v>
      </c>
      <c r="M7203" t="s">
        <v>86</v>
      </c>
      <c r="N7203">
        <v>1118</v>
      </c>
      <c r="O7203">
        <v>59</v>
      </c>
      <c r="P7203">
        <v>11</v>
      </c>
      <c r="Q7203">
        <v>4</v>
      </c>
      <c r="R7203">
        <v>9</v>
      </c>
      <c r="S7203">
        <v>6</v>
      </c>
      <c r="T7203">
        <v>-0.2</v>
      </c>
      <c r="U7203">
        <v>360</v>
      </c>
      <c r="V7203">
        <v>2.25</v>
      </c>
      <c r="W7203">
        <v>-0.2</v>
      </c>
      <c r="X7203">
        <v>2</v>
      </c>
      <c r="Y7203">
        <v>-2</v>
      </c>
      <c r="Z7203">
        <v>31</v>
      </c>
      <c r="AA7203">
        <v>-0.2</v>
      </c>
      <c r="AB7203">
        <v>1</v>
      </c>
      <c r="AC7203">
        <v>637</v>
      </c>
      <c r="AD7203">
        <v>20</v>
      </c>
      <c r="AE7203">
        <v>2</v>
      </c>
      <c r="AF7203">
        <v>3.6</v>
      </c>
      <c r="AG7203">
        <v>4</v>
      </c>
      <c r="AH7203">
        <v>370</v>
      </c>
    </row>
    <row r="7204" spans="1:34" hidden="1" x14ac:dyDescent="0.25">
      <c r="A7204" t="s">
        <v>27404</v>
      </c>
      <c r="B7204" t="s">
        <v>27405</v>
      </c>
      <c r="C7204" s="1" t="str">
        <f t="shared" si="1162"/>
        <v>21:0628</v>
      </c>
      <c r="D7204" s="1" t="str">
        <f t="shared" si="1166"/>
        <v>21:0196</v>
      </c>
      <c r="E7204" t="s">
        <v>27406</v>
      </c>
      <c r="F7204" t="s">
        <v>27407</v>
      </c>
      <c r="H7204">
        <v>63.382918699999998</v>
      </c>
      <c r="I7204">
        <v>-139.24310080000001</v>
      </c>
      <c r="J7204" s="1" t="str">
        <f t="shared" si="1167"/>
        <v>NGR bulk stream sediment</v>
      </c>
      <c r="K7204" s="1" t="str">
        <f t="shared" si="1168"/>
        <v>&lt;177 micron (NGR)</v>
      </c>
      <c r="L7204">
        <v>57</v>
      </c>
      <c r="M7204" t="s">
        <v>91</v>
      </c>
      <c r="N7204">
        <v>1119</v>
      </c>
      <c r="O7204">
        <v>75</v>
      </c>
      <c r="P7204">
        <v>19</v>
      </c>
      <c r="Q7204">
        <v>7</v>
      </c>
      <c r="R7204">
        <v>19</v>
      </c>
      <c r="S7204">
        <v>3</v>
      </c>
      <c r="T7204">
        <v>-0.2</v>
      </c>
      <c r="U7204">
        <v>470</v>
      </c>
      <c r="V7204">
        <v>2.5499999999999998</v>
      </c>
      <c r="W7204">
        <v>0.2</v>
      </c>
      <c r="X7204">
        <v>3</v>
      </c>
      <c r="Y7204">
        <v>-2</v>
      </c>
      <c r="Z7204">
        <v>42</v>
      </c>
      <c r="AA7204">
        <v>0.5</v>
      </c>
      <c r="AB7204">
        <v>2</v>
      </c>
      <c r="AC7204">
        <v>738</v>
      </c>
      <c r="AD7204">
        <v>40</v>
      </c>
      <c r="AE7204">
        <v>-2</v>
      </c>
      <c r="AF7204">
        <v>9.6</v>
      </c>
      <c r="AG7204">
        <v>5.8</v>
      </c>
      <c r="AH7204">
        <v>410</v>
      </c>
    </row>
    <row r="7205" spans="1:34" hidden="1" x14ac:dyDescent="0.25">
      <c r="A7205" t="s">
        <v>27408</v>
      </c>
      <c r="B7205" t="s">
        <v>27409</v>
      </c>
      <c r="C7205" s="1" t="str">
        <f t="shared" si="1162"/>
        <v>21:0628</v>
      </c>
      <c r="D7205" s="1" t="str">
        <f t="shared" si="1166"/>
        <v>21:0196</v>
      </c>
      <c r="E7205" t="s">
        <v>27410</v>
      </c>
      <c r="F7205" t="s">
        <v>27411</v>
      </c>
      <c r="H7205">
        <v>63.380010499999997</v>
      </c>
      <c r="I7205">
        <v>-139.3352347</v>
      </c>
      <c r="J7205" s="1" t="str">
        <f t="shared" si="1167"/>
        <v>NGR bulk stream sediment</v>
      </c>
      <c r="K7205" s="1" t="str">
        <f t="shared" si="1168"/>
        <v>&lt;177 micron (NGR)</v>
      </c>
      <c r="L7205">
        <v>57</v>
      </c>
      <c r="M7205" t="s">
        <v>96</v>
      </c>
      <c r="N7205">
        <v>1120</v>
      </c>
      <c r="O7205">
        <v>103</v>
      </c>
      <c r="P7205">
        <v>20</v>
      </c>
      <c r="Q7205">
        <v>6</v>
      </c>
      <c r="R7205">
        <v>18</v>
      </c>
      <c r="S7205">
        <v>7</v>
      </c>
      <c r="T7205">
        <v>-0.2</v>
      </c>
      <c r="U7205">
        <v>530</v>
      </c>
      <c r="V7205">
        <v>2.4</v>
      </c>
      <c r="W7205">
        <v>-0.2</v>
      </c>
      <c r="X7205">
        <v>3</v>
      </c>
      <c r="Y7205">
        <v>-2</v>
      </c>
      <c r="Z7205">
        <v>40</v>
      </c>
      <c r="AA7205">
        <v>0.3</v>
      </c>
      <c r="AB7205">
        <v>-1</v>
      </c>
      <c r="AC7205">
        <v>773</v>
      </c>
      <c r="AD7205">
        <v>30</v>
      </c>
      <c r="AE7205">
        <v>2</v>
      </c>
      <c r="AF7205">
        <v>7.2</v>
      </c>
      <c r="AG7205">
        <v>4.2</v>
      </c>
      <c r="AH7205">
        <v>360</v>
      </c>
    </row>
    <row r="7206" spans="1:34" hidden="1" x14ac:dyDescent="0.25">
      <c r="A7206" t="s">
        <v>27412</v>
      </c>
      <c r="B7206" t="s">
        <v>27413</v>
      </c>
      <c r="C7206" s="1" t="str">
        <f t="shared" si="1162"/>
        <v>21:0628</v>
      </c>
      <c r="D7206" s="1" t="str">
        <f t="shared" si="1166"/>
        <v>21:0196</v>
      </c>
      <c r="E7206" t="s">
        <v>27414</v>
      </c>
      <c r="F7206" t="s">
        <v>27415</v>
      </c>
      <c r="H7206">
        <v>63.401050300000001</v>
      </c>
      <c r="I7206">
        <v>-139.33357549999999</v>
      </c>
      <c r="J7206" s="1" t="str">
        <f t="shared" si="1167"/>
        <v>NGR bulk stream sediment</v>
      </c>
      <c r="K7206" s="1" t="str">
        <f t="shared" si="1168"/>
        <v>&lt;177 micron (NGR)</v>
      </c>
      <c r="L7206">
        <v>57</v>
      </c>
      <c r="M7206" t="s">
        <v>101</v>
      </c>
      <c r="N7206">
        <v>1121</v>
      </c>
      <c r="O7206">
        <v>62</v>
      </c>
      <c r="P7206">
        <v>15</v>
      </c>
      <c r="Q7206">
        <v>6</v>
      </c>
      <c r="R7206">
        <v>16</v>
      </c>
      <c r="S7206">
        <v>2</v>
      </c>
      <c r="T7206">
        <v>-0.2</v>
      </c>
      <c r="U7206">
        <v>340</v>
      </c>
      <c r="V7206">
        <v>1.84</v>
      </c>
      <c r="W7206">
        <v>0.2</v>
      </c>
      <c r="X7206">
        <v>3</v>
      </c>
      <c r="Y7206">
        <v>-2</v>
      </c>
      <c r="Z7206">
        <v>32</v>
      </c>
      <c r="AA7206">
        <v>-0.2</v>
      </c>
      <c r="AB7206">
        <v>2</v>
      </c>
      <c r="AC7206">
        <v>764</v>
      </c>
      <c r="AD7206">
        <v>45</v>
      </c>
      <c r="AE7206">
        <v>2</v>
      </c>
      <c r="AF7206">
        <v>4.8</v>
      </c>
      <c r="AG7206">
        <v>5</v>
      </c>
      <c r="AH7206">
        <v>290</v>
      </c>
    </row>
    <row r="7207" spans="1:34" hidden="1" x14ac:dyDescent="0.25">
      <c r="A7207" t="s">
        <v>27416</v>
      </c>
      <c r="B7207" t="s">
        <v>27417</v>
      </c>
      <c r="C7207" s="1" t="str">
        <f t="shared" si="1162"/>
        <v>21:0628</v>
      </c>
      <c r="D7207" s="1" t="str">
        <f t="shared" si="1166"/>
        <v>21:0196</v>
      </c>
      <c r="E7207" t="s">
        <v>27418</v>
      </c>
      <c r="F7207" t="s">
        <v>27419</v>
      </c>
      <c r="H7207">
        <v>63.410615700000001</v>
      </c>
      <c r="I7207">
        <v>-139.35885780000001</v>
      </c>
      <c r="J7207" s="1" t="str">
        <f t="shared" si="1167"/>
        <v>NGR bulk stream sediment</v>
      </c>
      <c r="K7207" s="1" t="str">
        <f t="shared" si="1168"/>
        <v>&lt;177 micron (NGR)</v>
      </c>
      <c r="L7207">
        <v>57</v>
      </c>
      <c r="M7207" t="s">
        <v>106</v>
      </c>
      <c r="N7207">
        <v>1122</v>
      </c>
      <c r="O7207">
        <v>56</v>
      </c>
      <c r="P7207">
        <v>13</v>
      </c>
      <c r="Q7207">
        <v>3</v>
      </c>
      <c r="R7207">
        <v>14</v>
      </c>
      <c r="S7207">
        <v>-2</v>
      </c>
      <c r="T7207">
        <v>-0.2</v>
      </c>
      <c r="U7207">
        <v>250</v>
      </c>
      <c r="V7207">
        <v>1.72</v>
      </c>
      <c r="W7207">
        <v>-0.2</v>
      </c>
      <c r="X7207">
        <v>2</v>
      </c>
      <c r="Y7207">
        <v>-2</v>
      </c>
      <c r="Z7207">
        <v>29</v>
      </c>
      <c r="AA7207">
        <v>0.2</v>
      </c>
      <c r="AB7207">
        <v>2</v>
      </c>
      <c r="AC7207">
        <v>710</v>
      </c>
      <c r="AD7207">
        <v>20</v>
      </c>
      <c r="AE7207">
        <v>2</v>
      </c>
      <c r="AF7207">
        <v>3.8</v>
      </c>
      <c r="AG7207">
        <v>4.4000000000000004</v>
      </c>
      <c r="AH7207">
        <v>360</v>
      </c>
    </row>
    <row r="7208" spans="1:34" hidden="1" x14ac:dyDescent="0.25">
      <c r="A7208" t="s">
        <v>27420</v>
      </c>
      <c r="B7208" t="s">
        <v>27421</v>
      </c>
      <c r="C7208" s="1" t="str">
        <f t="shared" si="1162"/>
        <v>21:0628</v>
      </c>
      <c r="D7208" s="1" t="str">
        <f t="shared" si="1166"/>
        <v>21:0196</v>
      </c>
      <c r="E7208" t="s">
        <v>27422</v>
      </c>
      <c r="F7208" t="s">
        <v>27423</v>
      </c>
      <c r="H7208">
        <v>63.4382035</v>
      </c>
      <c r="I7208">
        <v>-139.3498031</v>
      </c>
      <c r="J7208" s="1" t="str">
        <f t="shared" si="1167"/>
        <v>NGR bulk stream sediment</v>
      </c>
      <c r="K7208" s="1" t="str">
        <f t="shared" si="1168"/>
        <v>&lt;177 micron (NGR)</v>
      </c>
      <c r="L7208">
        <v>57</v>
      </c>
      <c r="M7208" t="s">
        <v>111</v>
      </c>
      <c r="N7208">
        <v>1123</v>
      </c>
      <c r="O7208">
        <v>53</v>
      </c>
      <c r="P7208">
        <v>11</v>
      </c>
      <c r="Q7208">
        <v>5</v>
      </c>
      <c r="R7208">
        <v>12</v>
      </c>
      <c r="S7208">
        <v>4</v>
      </c>
      <c r="T7208">
        <v>-0.2</v>
      </c>
      <c r="U7208">
        <v>250</v>
      </c>
      <c r="V7208">
        <v>1.56</v>
      </c>
      <c r="W7208">
        <v>-0.2</v>
      </c>
      <c r="X7208">
        <v>2</v>
      </c>
      <c r="Y7208">
        <v>-2</v>
      </c>
      <c r="Z7208">
        <v>29</v>
      </c>
      <c r="AA7208">
        <v>0.2</v>
      </c>
      <c r="AB7208">
        <v>3</v>
      </c>
      <c r="AC7208">
        <v>675</v>
      </c>
      <c r="AD7208">
        <v>20</v>
      </c>
      <c r="AE7208">
        <v>2</v>
      </c>
      <c r="AF7208">
        <v>3.4</v>
      </c>
      <c r="AG7208">
        <v>3.9</v>
      </c>
      <c r="AH7208">
        <v>440</v>
      </c>
    </row>
    <row r="7209" spans="1:34" hidden="1" x14ac:dyDescent="0.25">
      <c r="A7209" t="s">
        <v>27424</v>
      </c>
      <c r="B7209" t="s">
        <v>27425</v>
      </c>
      <c r="C7209" s="1" t="str">
        <f t="shared" si="1162"/>
        <v>21:0628</v>
      </c>
      <c r="D7209" s="1" t="str">
        <f t="shared" si="1166"/>
        <v>21:0196</v>
      </c>
      <c r="E7209" t="s">
        <v>27426</v>
      </c>
      <c r="F7209" t="s">
        <v>27427</v>
      </c>
      <c r="H7209">
        <v>63.454420200000001</v>
      </c>
      <c r="I7209">
        <v>-139.323295</v>
      </c>
      <c r="J7209" s="1" t="str">
        <f t="shared" si="1167"/>
        <v>NGR bulk stream sediment</v>
      </c>
      <c r="K7209" s="1" t="str">
        <f t="shared" si="1168"/>
        <v>&lt;177 micron (NGR)</v>
      </c>
      <c r="L7209">
        <v>57</v>
      </c>
      <c r="M7209" t="s">
        <v>116</v>
      </c>
      <c r="N7209">
        <v>1124</v>
      </c>
      <c r="O7209">
        <v>69</v>
      </c>
      <c r="P7209">
        <v>11</v>
      </c>
      <c r="Q7209">
        <v>6</v>
      </c>
      <c r="R7209">
        <v>5</v>
      </c>
      <c r="S7209">
        <v>8</v>
      </c>
      <c r="T7209">
        <v>-0.2</v>
      </c>
      <c r="U7209">
        <v>440</v>
      </c>
      <c r="V7209">
        <v>2.85</v>
      </c>
      <c r="W7209">
        <v>-0.2</v>
      </c>
      <c r="X7209">
        <v>1</v>
      </c>
      <c r="Y7209">
        <v>-2</v>
      </c>
      <c r="Z7209">
        <v>46</v>
      </c>
      <c r="AA7209">
        <v>-0.2</v>
      </c>
      <c r="AB7209">
        <v>2</v>
      </c>
      <c r="AC7209">
        <v>603</v>
      </c>
      <c r="AD7209">
        <v>15</v>
      </c>
      <c r="AE7209">
        <v>2</v>
      </c>
      <c r="AF7209">
        <v>3.4</v>
      </c>
      <c r="AG7209">
        <v>5.5</v>
      </c>
      <c r="AH7209">
        <v>340</v>
      </c>
    </row>
    <row r="7210" spans="1:34" hidden="1" x14ac:dyDescent="0.25">
      <c r="A7210" t="s">
        <v>27428</v>
      </c>
      <c r="B7210" t="s">
        <v>27429</v>
      </c>
      <c r="C7210" s="1" t="str">
        <f t="shared" si="1162"/>
        <v>21:0628</v>
      </c>
      <c r="D7210" s="1" t="str">
        <f t="shared" si="1166"/>
        <v>21:0196</v>
      </c>
      <c r="E7210" t="s">
        <v>27430</v>
      </c>
      <c r="F7210" t="s">
        <v>27431</v>
      </c>
      <c r="H7210">
        <v>63.451585000000001</v>
      </c>
      <c r="I7210">
        <v>-139.42930229999999</v>
      </c>
      <c r="J7210" s="1" t="str">
        <f t="shared" si="1167"/>
        <v>NGR bulk stream sediment</v>
      </c>
      <c r="K7210" s="1" t="str">
        <f t="shared" si="1168"/>
        <v>&lt;177 micron (NGR)</v>
      </c>
      <c r="L7210">
        <v>57</v>
      </c>
      <c r="M7210" t="s">
        <v>121</v>
      </c>
      <c r="N7210">
        <v>1125</v>
      </c>
      <c r="O7210">
        <v>61</v>
      </c>
      <c r="P7210">
        <v>30</v>
      </c>
      <c r="Q7210">
        <v>6</v>
      </c>
      <c r="R7210">
        <v>17</v>
      </c>
      <c r="S7210">
        <v>4</v>
      </c>
      <c r="T7210">
        <v>-0.2</v>
      </c>
      <c r="U7210">
        <v>240</v>
      </c>
      <c r="V7210">
        <v>2.15</v>
      </c>
      <c r="W7210">
        <v>-0.2</v>
      </c>
      <c r="X7210">
        <v>3</v>
      </c>
      <c r="Y7210">
        <v>-2</v>
      </c>
      <c r="Z7210">
        <v>41</v>
      </c>
      <c r="AA7210">
        <v>0.2</v>
      </c>
      <c r="AB7210">
        <v>1</v>
      </c>
      <c r="AC7210">
        <v>782</v>
      </c>
      <c r="AD7210">
        <v>30</v>
      </c>
      <c r="AE7210">
        <v>2</v>
      </c>
      <c r="AF7210">
        <v>7.8</v>
      </c>
      <c r="AG7210">
        <v>2.6</v>
      </c>
      <c r="AH7210">
        <v>340</v>
      </c>
    </row>
    <row r="7211" spans="1:34" hidden="1" x14ac:dyDescent="0.25">
      <c r="A7211" t="s">
        <v>27432</v>
      </c>
      <c r="B7211" t="s">
        <v>27433</v>
      </c>
      <c r="C7211" s="1" t="str">
        <f t="shared" si="1162"/>
        <v>21:0628</v>
      </c>
      <c r="D7211" s="1" t="str">
        <f t="shared" si="1166"/>
        <v>21:0196</v>
      </c>
      <c r="E7211" t="s">
        <v>27434</v>
      </c>
      <c r="F7211" t="s">
        <v>27435</v>
      </c>
      <c r="H7211">
        <v>63.429493200000003</v>
      </c>
      <c r="I7211">
        <v>-139.41050899999999</v>
      </c>
      <c r="J7211" s="1" t="str">
        <f t="shared" si="1167"/>
        <v>NGR bulk stream sediment</v>
      </c>
      <c r="K7211" s="1" t="str">
        <f t="shared" si="1168"/>
        <v>&lt;177 micron (NGR)</v>
      </c>
      <c r="L7211">
        <v>57</v>
      </c>
      <c r="M7211" t="s">
        <v>126</v>
      </c>
      <c r="N7211">
        <v>1126</v>
      </c>
      <c r="O7211">
        <v>74</v>
      </c>
      <c r="P7211">
        <v>15</v>
      </c>
      <c r="Q7211">
        <v>7</v>
      </c>
      <c r="R7211">
        <v>17</v>
      </c>
      <c r="S7211">
        <v>6</v>
      </c>
      <c r="T7211">
        <v>-0.2</v>
      </c>
      <c r="U7211">
        <v>250</v>
      </c>
      <c r="V7211">
        <v>2.2000000000000002</v>
      </c>
      <c r="W7211">
        <v>-0.2</v>
      </c>
      <c r="X7211">
        <v>3</v>
      </c>
      <c r="Y7211">
        <v>-2</v>
      </c>
      <c r="Z7211">
        <v>38</v>
      </c>
      <c r="AA7211">
        <v>0.2</v>
      </c>
      <c r="AB7211">
        <v>-1</v>
      </c>
      <c r="AC7211">
        <v>796</v>
      </c>
      <c r="AD7211">
        <v>65</v>
      </c>
      <c r="AE7211">
        <v>2</v>
      </c>
      <c r="AF7211">
        <v>7.2</v>
      </c>
      <c r="AG7211">
        <v>5.3</v>
      </c>
      <c r="AH7211">
        <v>290</v>
      </c>
    </row>
    <row r="7212" spans="1:34" hidden="1" x14ac:dyDescent="0.25">
      <c r="A7212" t="s">
        <v>27436</v>
      </c>
      <c r="B7212" t="s">
        <v>27437</v>
      </c>
      <c r="C7212" s="1" t="str">
        <f t="shared" si="1162"/>
        <v>21:0628</v>
      </c>
      <c r="D7212" s="1" t="str">
        <f t="shared" si="1166"/>
        <v>21:0196</v>
      </c>
      <c r="E7212" t="s">
        <v>27438</v>
      </c>
      <c r="F7212" t="s">
        <v>27439</v>
      </c>
      <c r="H7212">
        <v>63.392463300000003</v>
      </c>
      <c r="I7212">
        <v>-139.46281540000001</v>
      </c>
      <c r="J7212" s="1" t="str">
        <f t="shared" si="1167"/>
        <v>NGR bulk stream sediment</v>
      </c>
      <c r="K7212" s="1" t="str">
        <f t="shared" si="1168"/>
        <v>&lt;177 micron (NGR)</v>
      </c>
      <c r="L7212">
        <v>57</v>
      </c>
      <c r="M7212" t="s">
        <v>131</v>
      </c>
      <c r="N7212">
        <v>1127</v>
      </c>
      <c r="O7212">
        <v>101</v>
      </c>
      <c r="P7212">
        <v>30</v>
      </c>
      <c r="Q7212">
        <v>6</v>
      </c>
      <c r="R7212">
        <v>16</v>
      </c>
      <c r="S7212">
        <v>4</v>
      </c>
      <c r="T7212">
        <v>-0.2</v>
      </c>
      <c r="U7212">
        <v>420</v>
      </c>
      <c r="V7212">
        <v>2.4</v>
      </c>
      <c r="W7212">
        <v>-0.2</v>
      </c>
      <c r="X7212">
        <v>2</v>
      </c>
      <c r="Y7212">
        <v>-2</v>
      </c>
      <c r="Z7212">
        <v>44</v>
      </c>
      <c r="AA7212">
        <v>-0.2</v>
      </c>
      <c r="AB7212">
        <v>1</v>
      </c>
      <c r="AC7212">
        <v>804</v>
      </c>
      <c r="AD7212">
        <v>25</v>
      </c>
      <c r="AE7212">
        <v>2</v>
      </c>
      <c r="AF7212">
        <v>7.6</v>
      </c>
      <c r="AG7212">
        <v>3.1</v>
      </c>
      <c r="AH7212">
        <v>360</v>
      </c>
    </row>
    <row r="7213" spans="1:34" hidden="1" x14ac:dyDescent="0.25">
      <c r="A7213" t="s">
        <v>27440</v>
      </c>
      <c r="B7213" t="s">
        <v>27441</v>
      </c>
      <c r="C7213" s="1" t="str">
        <f t="shared" si="1162"/>
        <v>21:0628</v>
      </c>
      <c r="D7213" s="1" t="str">
        <f t="shared" si="1166"/>
        <v>21:0196</v>
      </c>
      <c r="E7213" t="s">
        <v>27442</v>
      </c>
      <c r="F7213" t="s">
        <v>27443</v>
      </c>
      <c r="H7213">
        <v>63.109064500000002</v>
      </c>
      <c r="I7213">
        <v>-139.552391</v>
      </c>
      <c r="J7213" s="1" t="str">
        <f t="shared" si="1167"/>
        <v>NGR bulk stream sediment</v>
      </c>
      <c r="K7213" s="1" t="str">
        <f t="shared" si="1168"/>
        <v>&lt;177 micron (NGR)</v>
      </c>
      <c r="L7213">
        <v>58</v>
      </c>
      <c r="M7213" t="s">
        <v>38</v>
      </c>
      <c r="N7213">
        <v>1128</v>
      </c>
      <c r="O7213">
        <v>75</v>
      </c>
      <c r="P7213">
        <v>20</v>
      </c>
      <c r="Q7213">
        <v>5</v>
      </c>
      <c r="R7213">
        <v>41</v>
      </c>
      <c r="S7213">
        <v>7</v>
      </c>
      <c r="T7213">
        <v>-0.2</v>
      </c>
      <c r="U7213">
        <v>280</v>
      </c>
      <c r="V7213">
        <v>2.25</v>
      </c>
      <c r="W7213">
        <v>-0.2</v>
      </c>
      <c r="X7213">
        <v>4</v>
      </c>
      <c r="Y7213">
        <v>-2</v>
      </c>
      <c r="Z7213">
        <v>34</v>
      </c>
      <c r="AA7213">
        <v>0.7</v>
      </c>
      <c r="AB7213">
        <v>2</v>
      </c>
      <c r="AC7213">
        <v>1390</v>
      </c>
      <c r="AD7213">
        <v>15</v>
      </c>
      <c r="AE7213">
        <v>2</v>
      </c>
      <c r="AF7213">
        <v>4</v>
      </c>
      <c r="AG7213">
        <v>2.8</v>
      </c>
      <c r="AH7213">
        <v>440</v>
      </c>
    </row>
    <row r="7214" spans="1:34" hidden="1" x14ac:dyDescent="0.25">
      <c r="A7214" t="s">
        <v>27444</v>
      </c>
      <c r="B7214" t="s">
        <v>27445</v>
      </c>
      <c r="C7214" s="1" t="str">
        <f t="shared" si="1162"/>
        <v>21:0628</v>
      </c>
      <c r="D7214" s="1" t="str">
        <f t="shared" si="1166"/>
        <v>21:0196</v>
      </c>
      <c r="E7214" t="s">
        <v>27446</v>
      </c>
      <c r="F7214" t="s">
        <v>27447</v>
      </c>
      <c r="H7214">
        <v>63.4248774</v>
      </c>
      <c r="I7214">
        <v>-139.5155235</v>
      </c>
      <c r="J7214" s="1" t="str">
        <f t="shared" si="1167"/>
        <v>NGR bulk stream sediment</v>
      </c>
      <c r="K7214" s="1" t="str">
        <f t="shared" si="1168"/>
        <v>&lt;177 micron (NGR)</v>
      </c>
      <c r="L7214">
        <v>58</v>
      </c>
      <c r="M7214" t="s">
        <v>43</v>
      </c>
      <c r="N7214">
        <v>1129</v>
      </c>
      <c r="O7214">
        <v>71</v>
      </c>
      <c r="P7214">
        <v>17</v>
      </c>
      <c r="Q7214">
        <v>4</v>
      </c>
      <c r="R7214">
        <v>14</v>
      </c>
      <c r="S7214">
        <v>5</v>
      </c>
      <c r="T7214">
        <v>-0.2</v>
      </c>
      <c r="U7214">
        <v>300</v>
      </c>
      <c r="V7214">
        <v>1.84</v>
      </c>
      <c r="W7214">
        <v>-0.2</v>
      </c>
      <c r="X7214">
        <v>2</v>
      </c>
      <c r="Y7214">
        <v>-2</v>
      </c>
      <c r="Z7214">
        <v>34</v>
      </c>
      <c r="AA7214">
        <v>-0.2</v>
      </c>
      <c r="AB7214">
        <v>-1</v>
      </c>
      <c r="AC7214">
        <v>867</v>
      </c>
      <c r="AD7214">
        <v>25</v>
      </c>
      <c r="AE7214">
        <v>2</v>
      </c>
      <c r="AF7214">
        <v>4.2</v>
      </c>
      <c r="AG7214">
        <v>2.7</v>
      </c>
      <c r="AH7214">
        <v>350</v>
      </c>
    </row>
    <row r="7215" spans="1:34" hidden="1" x14ac:dyDescent="0.25">
      <c r="A7215" t="s">
        <v>27448</v>
      </c>
      <c r="B7215" t="s">
        <v>27449</v>
      </c>
      <c r="C7215" s="1" t="str">
        <f t="shared" si="1162"/>
        <v>21:0628</v>
      </c>
      <c r="D7215" s="1" t="str">
        <f t="shared" si="1166"/>
        <v>21:0196</v>
      </c>
      <c r="E7215" t="s">
        <v>27450</v>
      </c>
      <c r="F7215" t="s">
        <v>27451</v>
      </c>
      <c r="H7215">
        <v>63.450380500000001</v>
      </c>
      <c r="I7215">
        <v>-139.53311669999999</v>
      </c>
      <c r="J7215" s="1" t="str">
        <f t="shared" si="1167"/>
        <v>NGR bulk stream sediment</v>
      </c>
      <c r="K7215" s="1" t="str">
        <f t="shared" si="1168"/>
        <v>&lt;177 micron (NGR)</v>
      </c>
      <c r="L7215">
        <v>58</v>
      </c>
      <c r="M7215" t="s">
        <v>56</v>
      </c>
      <c r="N7215">
        <v>1130</v>
      </c>
      <c r="O7215">
        <v>54</v>
      </c>
      <c r="P7215">
        <v>14</v>
      </c>
      <c r="Q7215">
        <v>5</v>
      </c>
      <c r="R7215">
        <v>14</v>
      </c>
      <c r="S7215">
        <v>2</v>
      </c>
      <c r="T7215">
        <v>-0.2</v>
      </c>
      <c r="U7215">
        <v>280</v>
      </c>
      <c r="V7215">
        <v>1.76</v>
      </c>
      <c r="W7215">
        <v>-0.2</v>
      </c>
      <c r="X7215">
        <v>2</v>
      </c>
      <c r="Y7215">
        <v>-2</v>
      </c>
      <c r="Z7215">
        <v>35</v>
      </c>
      <c r="AA7215">
        <v>-0.2</v>
      </c>
      <c r="AB7215">
        <v>-1</v>
      </c>
      <c r="AC7215">
        <v>796</v>
      </c>
      <c r="AD7215">
        <v>25</v>
      </c>
      <c r="AE7215">
        <v>2</v>
      </c>
      <c r="AF7215">
        <v>5.4</v>
      </c>
      <c r="AG7215">
        <v>2.9</v>
      </c>
      <c r="AH7215">
        <v>340</v>
      </c>
    </row>
    <row r="7216" spans="1:34" hidden="1" x14ac:dyDescent="0.25">
      <c r="A7216" t="s">
        <v>27452</v>
      </c>
      <c r="B7216" t="s">
        <v>27453</v>
      </c>
      <c r="C7216" s="1" t="str">
        <f t="shared" si="1162"/>
        <v>21:0628</v>
      </c>
      <c r="D7216" s="1" t="str">
        <f t="shared" si="1166"/>
        <v>21:0196</v>
      </c>
      <c r="E7216" t="s">
        <v>27454</v>
      </c>
      <c r="F7216" t="s">
        <v>27455</v>
      </c>
      <c r="H7216">
        <v>63.473078399999999</v>
      </c>
      <c r="I7216">
        <v>-139.549598</v>
      </c>
      <c r="J7216" s="1" t="str">
        <f t="shared" si="1167"/>
        <v>NGR bulk stream sediment</v>
      </c>
      <c r="K7216" s="1" t="str">
        <f t="shared" si="1168"/>
        <v>&lt;177 micron (NGR)</v>
      </c>
      <c r="L7216">
        <v>58</v>
      </c>
      <c r="M7216" t="s">
        <v>61</v>
      </c>
      <c r="N7216">
        <v>1131</v>
      </c>
      <c r="O7216">
        <v>63</v>
      </c>
      <c r="P7216">
        <v>15</v>
      </c>
      <c r="Q7216">
        <v>5</v>
      </c>
      <c r="R7216">
        <v>12</v>
      </c>
      <c r="S7216">
        <v>4</v>
      </c>
      <c r="T7216">
        <v>-0.2</v>
      </c>
      <c r="U7216">
        <v>280</v>
      </c>
      <c r="V7216">
        <v>1.76</v>
      </c>
      <c r="W7216">
        <v>0.2</v>
      </c>
      <c r="X7216">
        <v>3</v>
      </c>
      <c r="Y7216">
        <v>-2</v>
      </c>
      <c r="Z7216">
        <v>33</v>
      </c>
      <c r="AA7216">
        <v>0.2</v>
      </c>
      <c r="AB7216">
        <v>-1</v>
      </c>
      <c r="AC7216">
        <v>842</v>
      </c>
      <c r="AD7216">
        <v>25</v>
      </c>
      <c r="AE7216">
        <v>-2</v>
      </c>
      <c r="AF7216">
        <v>4.2</v>
      </c>
      <c r="AG7216">
        <v>3.1</v>
      </c>
      <c r="AH7216">
        <v>370</v>
      </c>
    </row>
    <row r="7217" spans="1:34" hidden="1" x14ac:dyDescent="0.25">
      <c r="A7217" t="s">
        <v>27456</v>
      </c>
      <c r="B7217" t="s">
        <v>27457</v>
      </c>
      <c r="C7217" s="1" t="str">
        <f t="shared" si="1162"/>
        <v>21:0628</v>
      </c>
      <c r="D7217" s="1" t="str">
        <f t="shared" si="1166"/>
        <v>21:0196</v>
      </c>
      <c r="E7217" t="s">
        <v>27458</v>
      </c>
      <c r="F7217" t="s">
        <v>27459</v>
      </c>
      <c r="H7217">
        <v>63.479581099999997</v>
      </c>
      <c r="I7217">
        <v>-139.53939149999999</v>
      </c>
      <c r="J7217" s="1" t="str">
        <f t="shared" si="1167"/>
        <v>NGR bulk stream sediment</v>
      </c>
      <c r="K7217" s="1" t="str">
        <f t="shared" si="1168"/>
        <v>&lt;177 micron (NGR)</v>
      </c>
      <c r="L7217">
        <v>58</v>
      </c>
      <c r="M7217" t="s">
        <v>66</v>
      </c>
      <c r="N7217">
        <v>1132</v>
      </c>
      <c r="O7217">
        <v>75</v>
      </c>
      <c r="P7217">
        <v>35</v>
      </c>
      <c r="Q7217">
        <v>7</v>
      </c>
      <c r="R7217">
        <v>46</v>
      </c>
      <c r="S7217">
        <v>7</v>
      </c>
      <c r="T7217">
        <v>-0.2</v>
      </c>
      <c r="U7217">
        <v>320</v>
      </c>
      <c r="V7217">
        <v>2.6</v>
      </c>
      <c r="W7217">
        <v>0.2</v>
      </c>
      <c r="X7217">
        <v>2</v>
      </c>
      <c r="Y7217">
        <v>-2</v>
      </c>
      <c r="Z7217">
        <v>50</v>
      </c>
      <c r="AA7217">
        <v>0.2</v>
      </c>
      <c r="AB7217">
        <v>1</v>
      </c>
      <c r="AC7217">
        <v>1170</v>
      </c>
      <c r="AD7217">
        <v>25</v>
      </c>
      <c r="AE7217">
        <v>2</v>
      </c>
      <c r="AF7217">
        <v>5.8</v>
      </c>
      <c r="AG7217">
        <v>4.0999999999999996</v>
      </c>
      <c r="AH7217">
        <v>370</v>
      </c>
    </row>
    <row r="7218" spans="1:34" hidden="1" x14ac:dyDescent="0.25">
      <c r="A7218" t="s">
        <v>27460</v>
      </c>
      <c r="B7218" t="s">
        <v>27461</v>
      </c>
      <c r="C7218" s="1" t="str">
        <f t="shared" si="1162"/>
        <v>21:0628</v>
      </c>
      <c r="D7218" s="1" t="str">
        <f t="shared" si="1166"/>
        <v>21:0196</v>
      </c>
      <c r="E7218" t="s">
        <v>27442</v>
      </c>
      <c r="F7218" t="s">
        <v>27462</v>
      </c>
      <c r="H7218">
        <v>63.109064500000002</v>
      </c>
      <c r="I7218">
        <v>-139.552391</v>
      </c>
      <c r="J7218" s="1" t="str">
        <f t="shared" si="1167"/>
        <v>NGR bulk stream sediment</v>
      </c>
      <c r="K7218" s="1" t="str">
        <f t="shared" si="1168"/>
        <v>&lt;177 micron (NGR)</v>
      </c>
      <c r="L7218">
        <v>58</v>
      </c>
      <c r="M7218" t="s">
        <v>47</v>
      </c>
      <c r="N7218">
        <v>1133</v>
      </c>
      <c r="O7218">
        <v>70</v>
      </c>
      <c r="P7218">
        <v>20</v>
      </c>
      <c r="Q7218">
        <v>4</v>
      </c>
      <c r="R7218">
        <v>39</v>
      </c>
      <c r="S7218">
        <v>7</v>
      </c>
      <c r="T7218">
        <v>0.3</v>
      </c>
      <c r="U7218">
        <v>260</v>
      </c>
      <c r="V7218">
        <v>1.96</v>
      </c>
      <c r="W7218">
        <v>-0.2</v>
      </c>
      <c r="X7218">
        <v>4</v>
      </c>
      <c r="Y7218">
        <v>-2</v>
      </c>
      <c r="Z7218">
        <v>34</v>
      </c>
      <c r="AA7218">
        <v>0.7</v>
      </c>
      <c r="AB7218">
        <v>1</v>
      </c>
      <c r="AC7218">
        <v>1550</v>
      </c>
      <c r="AD7218">
        <v>20</v>
      </c>
      <c r="AE7218">
        <v>2</v>
      </c>
      <c r="AF7218">
        <v>4.2</v>
      </c>
      <c r="AG7218">
        <v>3.2</v>
      </c>
      <c r="AH7218">
        <v>420</v>
      </c>
    </row>
    <row r="7219" spans="1:34" hidden="1" x14ac:dyDescent="0.25">
      <c r="A7219" t="s">
        <v>27463</v>
      </c>
      <c r="B7219" t="s">
        <v>27464</v>
      </c>
      <c r="C7219" s="1" t="str">
        <f t="shared" si="1162"/>
        <v>21:0628</v>
      </c>
      <c r="D7219" s="1" t="str">
        <f t="shared" si="1166"/>
        <v>21:0196</v>
      </c>
      <c r="E7219" t="s">
        <v>27442</v>
      </c>
      <c r="F7219" t="s">
        <v>27465</v>
      </c>
      <c r="H7219">
        <v>63.109064500000002</v>
      </c>
      <c r="I7219">
        <v>-139.552391</v>
      </c>
      <c r="J7219" s="1" t="str">
        <f t="shared" si="1167"/>
        <v>NGR bulk stream sediment</v>
      </c>
      <c r="K7219" s="1" t="str">
        <f t="shared" si="1168"/>
        <v>&lt;177 micron (NGR)</v>
      </c>
      <c r="L7219">
        <v>58</v>
      </c>
      <c r="M7219" t="s">
        <v>51</v>
      </c>
      <c r="N7219">
        <v>1134</v>
      </c>
      <c r="O7219">
        <v>65</v>
      </c>
      <c r="P7219">
        <v>20</v>
      </c>
      <c r="Q7219">
        <v>6</v>
      </c>
      <c r="R7219">
        <v>41</v>
      </c>
      <c r="S7219">
        <v>7</v>
      </c>
      <c r="T7219">
        <v>0.2</v>
      </c>
      <c r="U7219">
        <v>250</v>
      </c>
      <c r="V7219">
        <v>1.88</v>
      </c>
      <c r="W7219">
        <v>-0.2</v>
      </c>
      <c r="X7219">
        <v>4</v>
      </c>
      <c r="Y7219">
        <v>-2</v>
      </c>
      <c r="Z7219">
        <v>33</v>
      </c>
      <c r="AA7219">
        <v>0.7</v>
      </c>
      <c r="AB7219">
        <v>2</v>
      </c>
      <c r="AC7219">
        <v>1480</v>
      </c>
      <c r="AD7219">
        <v>15</v>
      </c>
      <c r="AE7219">
        <v>2</v>
      </c>
      <c r="AF7219">
        <v>3.8</v>
      </c>
      <c r="AG7219">
        <v>3.2</v>
      </c>
      <c r="AH7219">
        <v>500</v>
      </c>
    </row>
    <row r="7220" spans="1:34" hidden="1" x14ac:dyDescent="0.25">
      <c r="A7220" t="s">
        <v>27466</v>
      </c>
      <c r="B7220" t="s">
        <v>27467</v>
      </c>
      <c r="C7220" s="1" t="str">
        <f t="shared" si="1162"/>
        <v>21:0628</v>
      </c>
      <c r="D7220" s="1" t="str">
        <f t="shared" si="1166"/>
        <v>21:0196</v>
      </c>
      <c r="E7220" t="s">
        <v>27468</v>
      </c>
      <c r="F7220" t="s">
        <v>27469</v>
      </c>
      <c r="H7220">
        <v>63.129880300000004</v>
      </c>
      <c r="I7220">
        <v>-139.57801240000001</v>
      </c>
      <c r="J7220" s="1" t="str">
        <f t="shared" si="1167"/>
        <v>NGR bulk stream sediment</v>
      </c>
      <c r="K7220" s="1" t="str">
        <f t="shared" si="1168"/>
        <v>&lt;177 micron (NGR)</v>
      </c>
      <c r="L7220">
        <v>58</v>
      </c>
      <c r="M7220" t="s">
        <v>76</v>
      </c>
      <c r="N7220">
        <v>1135</v>
      </c>
      <c r="O7220">
        <v>67</v>
      </c>
      <c r="P7220">
        <v>24</v>
      </c>
      <c r="Q7220">
        <v>5</v>
      </c>
      <c r="R7220">
        <v>33</v>
      </c>
      <c r="S7220">
        <v>6</v>
      </c>
      <c r="T7220">
        <v>-0.2</v>
      </c>
      <c r="U7220">
        <v>220</v>
      </c>
      <c r="V7220">
        <v>1.76</v>
      </c>
      <c r="W7220">
        <v>-0.2</v>
      </c>
      <c r="X7220">
        <v>4</v>
      </c>
      <c r="Y7220">
        <v>-2</v>
      </c>
      <c r="Z7220">
        <v>26</v>
      </c>
      <c r="AA7220">
        <v>0.8</v>
      </c>
      <c r="AB7220">
        <v>-1</v>
      </c>
      <c r="AC7220">
        <v>1330</v>
      </c>
      <c r="AD7220">
        <v>25</v>
      </c>
      <c r="AE7220">
        <v>2</v>
      </c>
      <c r="AF7220">
        <v>4.4000000000000004</v>
      </c>
      <c r="AG7220">
        <v>2.6</v>
      </c>
      <c r="AH7220">
        <v>360</v>
      </c>
    </row>
    <row r="7221" spans="1:34" hidden="1" x14ac:dyDescent="0.25">
      <c r="A7221" t="s">
        <v>27470</v>
      </c>
      <c r="B7221" t="s">
        <v>27471</v>
      </c>
      <c r="C7221" s="1" t="str">
        <f t="shared" si="1162"/>
        <v>21:0628</v>
      </c>
      <c r="D7221" s="1" t="str">
        <f t="shared" si="1166"/>
        <v>21:0196</v>
      </c>
      <c r="E7221" t="s">
        <v>27472</v>
      </c>
      <c r="F7221" t="s">
        <v>27473</v>
      </c>
      <c r="H7221">
        <v>63.1218845</v>
      </c>
      <c r="I7221">
        <v>-139.60360560000001</v>
      </c>
      <c r="J7221" s="1" t="str">
        <f t="shared" si="1167"/>
        <v>NGR bulk stream sediment</v>
      </c>
      <c r="K7221" s="1" t="str">
        <f t="shared" si="1168"/>
        <v>&lt;177 micron (NGR)</v>
      </c>
      <c r="L7221">
        <v>58</v>
      </c>
      <c r="M7221" t="s">
        <v>81</v>
      </c>
      <c r="N7221">
        <v>1136</v>
      </c>
      <c r="O7221">
        <v>71</v>
      </c>
      <c r="P7221">
        <v>25</v>
      </c>
      <c r="Q7221">
        <v>5</v>
      </c>
      <c r="R7221">
        <v>36</v>
      </c>
      <c r="S7221">
        <v>5</v>
      </c>
      <c r="T7221">
        <v>-0.2</v>
      </c>
      <c r="U7221">
        <v>260</v>
      </c>
      <c r="V7221">
        <v>2.1</v>
      </c>
      <c r="W7221">
        <v>-0.2</v>
      </c>
      <c r="X7221">
        <v>5</v>
      </c>
      <c r="Y7221">
        <v>-2</v>
      </c>
      <c r="Z7221">
        <v>33</v>
      </c>
      <c r="AA7221">
        <v>0.9</v>
      </c>
      <c r="AB7221">
        <v>-1</v>
      </c>
      <c r="AC7221">
        <v>1250</v>
      </c>
      <c r="AD7221">
        <v>25</v>
      </c>
      <c r="AE7221">
        <v>-2</v>
      </c>
      <c r="AF7221">
        <v>4.2</v>
      </c>
      <c r="AG7221">
        <v>2.5</v>
      </c>
      <c r="AH7221">
        <v>410</v>
      </c>
    </row>
    <row r="7222" spans="1:34" hidden="1" x14ac:dyDescent="0.25">
      <c r="A7222" t="s">
        <v>27474</v>
      </c>
      <c r="B7222" t="s">
        <v>27475</v>
      </c>
      <c r="C7222" s="1" t="str">
        <f t="shared" si="1162"/>
        <v>21:0628</v>
      </c>
      <c r="D7222" s="1" t="str">
        <f>HYPERLINK("http://geochem.nrcan.gc.ca/cdogs/content/svy/svy_e.htm", "")</f>
        <v/>
      </c>
      <c r="G7222" s="1" t="str">
        <f>HYPERLINK("http://geochem.nrcan.gc.ca/cdogs/content/cr_/cr_00079_e.htm", "79")</f>
        <v>79</v>
      </c>
      <c r="J7222" t="s">
        <v>69</v>
      </c>
      <c r="K7222" t="s">
        <v>70</v>
      </c>
      <c r="L7222">
        <v>58</v>
      </c>
      <c r="M7222" t="s">
        <v>71</v>
      </c>
      <c r="N7222">
        <v>1137</v>
      </c>
      <c r="O7222">
        <v>119</v>
      </c>
      <c r="P7222">
        <v>91</v>
      </c>
      <c r="Q7222">
        <v>14</v>
      </c>
      <c r="R7222">
        <v>237</v>
      </c>
      <c r="S7222">
        <v>23</v>
      </c>
      <c r="T7222">
        <v>0.3</v>
      </c>
      <c r="U7222">
        <v>960</v>
      </c>
      <c r="V7222">
        <v>3.5</v>
      </c>
      <c r="W7222">
        <v>1.4</v>
      </c>
      <c r="X7222">
        <v>6</v>
      </c>
      <c r="Y7222">
        <v>-2</v>
      </c>
      <c r="Z7222">
        <v>58</v>
      </c>
      <c r="AA7222">
        <v>0.6</v>
      </c>
      <c r="AB7222">
        <v>1</v>
      </c>
      <c r="AC7222">
        <v>1270</v>
      </c>
      <c r="AD7222">
        <v>50</v>
      </c>
      <c r="AE7222">
        <v>4</v>
      </c>
      <c r="AF7222">
        <v>2.8</v>
      </c>
      <c r="AG7222">
        <v>2.9</v>
      </c>
      <c r="AH7222">
        <v>450</v>
      </c>
    </row>
    <row r="7223" spans="1:34" hidden="1" x14ac:dyDescent="0.25">
      <c r="A7223" t="s">
        <v>27476</v>
      </c>
      <c r="B7223" t="s">
        <v>27477</v>
      </c>
      <c r="C7223" s="1" t="str">
        <f t="shared" si="1162"/>
        <v>21:0628</v>
      </c>
      <c r="D7223" s="1" t="str">
        <f t="shared" ref="D7223:D7246" si="1169">HYPERLINK("http://geochem.nrcan.gc.ca/cdogs/content/svy/svy210196_e.htm", "21:0196")</f>
        <v>21:0196</v>
      </c>
      <c r="E7223" t="s">
        <v>27478</v>
      </c>
      <c r="F7223" t="s">
        <v>27479</v>
      </c>
      <c r="H7223">
        <v>63.127016599999997</v>
      </c>
      <c r="I7223">
        <v>-139.61710289999999</v>
      </c>
      <c r="J7223" s="1" t="str">
        <f t="shared" ref="J7223:J7246" si="1170">HYPERLINK("http://geochem.nrcan.gc.ca/cdogs/content/kwd/kwd020030_e.htm", "NGR bulk stream sediment")</f>
        <v>NGR bulk stream sediment</v>
      </c>
      <c r="K7223" s="1" t="str">
        <f t="shared" ref="K7223:K7246" si="1171">HYPERLINK("http://geochem.nrcan.gc.ca/cdogs/content/kwd/kwd080006_e.htm", "&lt;177 micron (NGR)")</f>
        <v>&lt;177 micron (NGR)</v>
      </c>
      <c r="L7223">
        <v>58</v>
      </c>
      <c r="M7223" t="s">
        <v>86</v>
      </c>
      <c r="N7223">
        <v>1138</v>
      </c>
      <c r="O7223">
        <v>64</v>
      </c>
      <c r="P7223">
        <v>59</v>
      </c>
      <c r="Q7223">
        <v>3</v>
      </c>
      <c r="R7223">
        <v>33</v>
      </c>
      <c r="S7223">
        <v>7</v>
      </c>
      <c r="T7223">
        <v>0.2</v>
      </c>
      <c r="U7223">
        <v>260</v>
      </c>
      <c r="V7223">
        <v>2.2000000000000002</v>
      </c>
      <c r="W7223">
        <v>0.2</v>
      </c>
      <c r="X7223">
        <v>3</v>
      </c>
      <c r="Y7223">
        <v>-2</v>
      </c>
      <c r="Z7223">
        <v>31</v>
      </c>
      <c r="AA7223">
        <v>0.2</v>
      </c>
      <c r="AB7223">
        <v>4</v>
      </c>
      <c r="AC7223">
        <v>1430</v>
      </c>
      <c r="AD7223">
        <v>30</v>
      </c>
      <c r="AE7223">
        <v>2</v>
      </c>
      <c r="AF7223">
        <v>9.6</v>
      </c>
      <c r="AG7223">
        <v>2.5</v>
      </c>
      <c r="AH7223">
        <v>340</v>
      </c>
    </row>
    <row r="7224" spans="1:34" hidden="1" x14ac:dyDescent="0.25">
      <c r="A7224" t="s">
        <v>27480</v>
      </c>
      <c r="B7224" t="s">
        <v>27481</v>
      </c>
      <c r="C7224" s="1" t="str">
        <f t="shared" si="1162"/>
        <v>21:0628</v>
      </c>
      <c r="D7224" s="1" t="str">
        <f t="shared" si="1169"/>
        <v>21:0196</v>
      </c>
      <c r="E7224" t="s">
        <v>27482</v>
      </c>
      <c r="F7224" t="s">
        <v>27483</v>
      </c>
      <c r="H7224">
        <v>63.151142200000002</v>
      </c>
      <c r="I7224">
        <v>-139.61303710000001</v>
      </c>
      <c r="J7224" s="1" t="str">
        <f t="shared" si="1170"/>
        <v>NGR bulk stream sediment</v>
      </c>
      <c r="K7224" s="1" t="str">
        <f t="shared" si="1171"/>
        <v>&lt;177 micron (NGR)</v>
      </c>
      <c r="L7224">
        <v>58</v>
      </c>
      <c r="M7224" t="s">
        <v>91</v>
      </c>
      <c r="N7224">
        <v>1139</v>
      </c>
      <c r="O7224">
        <v>56</v>
      </c>
      <c r="P7224">
        <v>18</v>
      </c>
      <c r="Q7224">
        <v>4</v>
      </c>
      <c r="R7224">
        <v>23</v>
      </c>
      <c r="S7224">
        <v>5</v>
      </c>
      <c r="T7224">
        <v>-0.2</v>
      </c>
      <c r="U7224">
        <v>200</v>
      </c>
      <c r="V7224">
        <v>1.68</v>
      </c>
      <c r="W7224">
        <v>-0.2</v>
      </c>
      <c r="X7224">
        <v>3</v>
      </c>
      <c r="Y7224">
        <v>-2</v>
      </c>
      <c r="Z7224">
        <v>27</v>
      </c>
      <c r="AA7224">
        <v>0.8</v>
      </c>
      <c r="AB7224">
        <v>2</v>
      </c>
      <c r="AC7224">
        <v>1070</v>
      </c>
      <c r="AD7224">
        <v>25</v>
      </c>
      <c r="AE7224">
        <v>2</v>
      </c>
      <c r="AF7224">
        <v>3.6</v>
      </c>
      <c r="AG7224">
        <v>3</v>
      </c>
      <c r="AH7224">
        <v>380</v>
      </c>
    </row>
    <row r="7225" spans="1:34" hidden="1" x14ac:dyDescent="0.25">
      <c r="A7225" t="s">
        <v>27484</v>
      </c>
      <c r="B7225" t="s">
        <v>27485</v>
      </c>
      <c r="C7225" s="1" t="str">
        <f t="shared" si="1162"/>
        <v>21:0628</v>
      </c>
      <c r="D7225" s="1" t="str">
        <f t="shared" si="1169"/>
        <v>21:0196</v>
      </c>
      <c r="E7225" t="s">
        <v>27486</v>
      </c>
      <c r="F7225" t="s">
        <v>27487</v>
      </c>
      <c r="H7225">
        <v>63.151761700000002</v>
      </c>
      <c r="I7225">
        <v>-139.70341980000001</v>
      </c>
      <c r="J7225" s="1" t="str">
        <f t="shared" si="1170"/>
        <v>NGR bulk stream sediment</v>
      </c>
      <c r="K7225" s="1" t="str">
        <f t="shared" si="1171"/>
        <v>&lt;177 micron (NGR)</v>
      </c>
      <c r="L7225">
        <v>58</v>
      </c>
      <c r="M7225" t="s">
        <v>96</v>
      </c>
      <c r="N7225">
        <v>1140</v>
      </c>
      <c r="O7225">
        <v>37</v>
      </c>
      <c r="P7225">
        <v>8</v>
      </c>
      <c r="Q7225">
        <v>5</v>
      </c>
      <c r="R7225">
        <v>12</v>
      </c>
      <c r="S7225">
        <v>9</v>
      </c>
      <c r="T7225">
        <v>0.2</v>
      </c>
      <c r="U7225">
        <v>148</v>
      </c>
      <c r="V7225">
        <v>1.3</v>
      </c>
      <c r="W7225">
        <v>-0.2</v>
      </c>
      <c r="X7225">
        <v>2</v>
      </c>
      <c r="Y7225">
        <v>-2</v>
      </c>
      <c r="Z7225">
        <v>23</v>
      </c>
      <c r="AA7225">
        <v>-0.2</v>
      </c>
      <c r="AB7225">
        <v>3</v>
      </c>
      <c r="AC7225">
        <v>1010</v>
      </c>
      <c r="AD7225">
        <v>20</v>
      </c>
      <c r="AE7225">
        <v>-2</v>
      </c>
      <c r="AF7225">
        <v>5</v>
      </c>
      <c r="AG7225">
        <v>3.3</v>
      </c>
      <c r="AH7225">
        <v>270</v>
      </c>
    </row>
    <row r="7226" spans="1:34" hidden="1" x14ac:dyDescent="0.25">
      <c r="A7226" t="s">
        <v>27488</v>
      </c>
      <c r="B7226" t="s">
        <v>27489</v>
      </c>
      <c r="C7226" s="1" t="str">
        <f t="shared" si="1162"/>
        <v>21:0628</v>
      </c>
      <c r="D7226" s="1" t="str">
        <f t="shared" si="1169"/>
        <v>21:0196</v>
      </c>
      <c r="E7226" t="s">
        <v>27490</v>
      </c>
      <c r="F7226" t="s">
        <v>27491</v>
      </c>
      <c r="H7226">
        <v>63.1591904</v>
      </c>
      <c r="I7226">
        <v>-139.737932</v>
      </c>
      <c r="J7226" s="1" t="str">
        <f t="shared" si="1170"/>
        <v>NGR bulk stream sediment</v>
      </c>
      <c r="K7226" s="1" t="str">
        <f t="shared" si="1171"/>
        <v>&lt;177 micron (NGR)</v>
      </c>
      <c r="L7226">
        <v>58</v>
      </c>
      <c r="M7226" t="s">
        <v>101</v>
      </c>
      <c r="N7226">
        <v>1141</v>
      </c>
      <c r="O7226">
        <v>60</v>
      </c>
      <c r="P7226">
        <v>21</v>
      </c>
      <c r="Q7226">
        <v>7</v>
      </c>
      <c r="R7226">
        <v>26</v>
      </c>
      <c r="S7226">
        <v>7</v>
      </c>
      <c r="T7226">
        <v>0.2</v>
      </c>
      <c r="U7226">
        <v>280</v>
      </c>
      <c r="V7226">
        <v>1.72</v>
      </c>
      <c r="W7226">
        <v>-0.2</v>
      </c>
      <c r="X7226">
        <v>4</v>
      </c>
      <c r="Y7226">
        <v>-2</v>
      </c>
      <c r="Z7226">
        <v>30</v>
      </c>
      <c r="AA7226">
        <v>-0.2</v>
      </c>
      <c r="AB7226">
        <v>-1</v>
      </c>
      <c r="AC7226">
        <v>1250</v>
      </c>
      <c r="AD7226">
        <v>25</v>
      </c>
      <c r="AE7226">
        <v>-2</v>
      </c>
      <c r="AF7226">
        <v>8.4</v>
      </c>
      <c r="AG7226">
        <v>3.7</v>
      </c>
      <c r="AH7226">
        <v>370</v>
      </c>
    </row>
    <row r="7227" spans="1:34" hidden="1" x14ac:dyDescent="0.25">
      <c r="A7227" t="s">
        <v>27492</v>
      </c>
      <c r="B7227" t="s">
        <v>27493</v>
      </c>
      <c r="C7227" s="1" t="str">
        <f t="shared" si="1162"/>
        <v>21:0628</v>
      </c>
      <c r="D7227" s="1" t="str">
        <f t="shared" si="1169"/>
        <v>21:0196</v>
      </c>
      <c r="E7227" t="s">
        <v>27494</v>
      </c>
      <c r="F7227" t="s">
        <v>27495</v>
      </c>
      <c r="H7227">
        <v>63.140923899999997</v>
      </c>
      <c r="I7227">
        <v>-139.7481301</v>
      </c>
      <c r="J7227" s="1" t="str">
        <f t="shared" si="1170"/>
        <v>NGR bulk stream sediment</v>
      </c>
      <c r="K7227" s="1" t="str">
        <f t="shared" si="1171"/>
        <v>&lt;177 micron (NGR)</v>
      </c>
      <c r="L7227">
        <v>58</v>
      </c>
      <c r="M7227" t="s">
        <v>106</v>
      </c>
      <c r="N7227">
        <v>1142</v>
      </c>
      <c r="O7227">
        <v>45</v>
      </c>
      <c r="P7227">
        <v>8</v>
      </c>
      <c r="Q7227">
        <v>8</v>
      </c>
      <c r="R7227">
        <v>9</v>
      </c>
      <c r="S7227">
        <v>5</v>
      </c>
      <c r="T7227">
        <v>-0.2</v>
      </c>
      <c r="U7227">
        <v>290</v>
      </c>
      <c r="V7227">
        <v>1.5</v>
      </c>
      <c r="W7227">
        <v>0.2</v>
      </c>
      <c r="X7227">
        <v>2</v>
      </c>
      <c r="Y7227">
        <v>-2</v>
      </c>
      <c r="Z7227">
        <v>22</v>
      </c>
      <c r="AA7227">
        <v>-0.2</v>
      </c>
      <c r="AB7227">
        <v>2</v>
      </c>
      <c r="AC7227">
        <v>1370</v>
      </c>
      <c r="AD7227">
        <v>30</v>
      </c>
      <c r="AE7227">
        <v>2</v>
      </c>
      <c r="AF7227">
        <v>8</v>
      </c>
      <c r="AG7227">
        <v>4.3</v>
      </c>
      <c r="AH7227">
        <v>340</v>
      </c>
    </row>
    <row r="7228" spans="1:34" hidden="1" x14ac:dyDescent="0.25">
      <c r="A7228" t="s">
        <v>27496</v>
      </c>
      <c r="B7228" t="s">
        <v>27497</v>
      </c>
      <c r="C7228" s="1" t="str">
        <f t="shared" si="1162"/>
        <v>21:0628</v>
      </c>
      <c r="D7228" s="1" t="str">
        <f t="shared" si="1169"/>
        <v>21:0196</v>
      </c>
      <c r="E7228" t="s">
        <v>27498</v>
      </c>
      <c r="F7228" t="s">
        <v>27499</v>
      </c>
      <c r="H7228">
        <v>63.165666700000003</v>
      </c>
      <c r="I7228">
        <v>-139.78799129999999</v>
      </c>
      <c r="J7228" s="1" t="str">
        <f t="shared" si="1170"/>
        <v>NGR bulk stream sediment</v>
      </c>
      <c r="K7228" s="1" t="str">
        <f t="shared" si="1171"/>
        <v>&lt;177 micron (NGR)</v>
      </c>
      <c r="L7228">
        <v>58</v>
      </c>
      <c r="M7228" t="s">
        <v>111</v>
      </c>
      <c r="N7228">
        <v>1143</v>
      </c>
      <c r="O7228">
        <v>84</v>
      </c>
      <c r="P7228">
        <v>38</v>
      </c>
      <c r="Q7228">
        <v>10</v>
      </c>
      <c r="R7228">
        <v>26</v>
      </c>
      <c r="S7228">
        <v>15</v>
      </c>
      <c r="T7228">
        <v>0.3</v>
      </c>
      <c r="U7228">
        <v>360</v>
      </c>
      <c r="V7228">
        <v>2.4</v>
      </c>
      <c r="W7228">
        <v>-0.2</v>
      </c>
      <c r="X7228">
        <v>2</v>
      </c>
      <c r="Y7228">
        <v>-2</v>
      </c>
      <c r="Z7228">
        <v>48</v>
      </c>
      <c r="AA7228">
        <v>0.9</v>
      </c>
      <c r="AB7228">
        <v>-1</v>
      </c>
      <c r="AC7228">
        <v>1170</v>
      </c>
      <c r="AD7228">
        <v>60</v>
      </c>
      <c r="AE7228">
        <v>2</v>
      </c>
      <c r="AF7228">
        <v>16.600000000000001</v>
      </c>
      <c r="AG7228">
        <v>3.5</v>
      </c>
      <c r="AH7228">
        <v>260</v>
      </c>
    </row>
    <row r="7229" spans="1:34" hidden="1" x14ac:dyDescent="0.25">
      <c r="A7229" t="s">
        <v>27500</v>
      </c>
      <c r="B7229" t="s">
        <v>27501</v>
      </c>
      <c r="C7229" s="1" t="str">
        <f t="shared" si="1162"/>
        <v>21:0628</v>
      </c>
      <c r="D7229" s="1" t="str">
        <f t="shared" si="1169"/>
        <v>21:0196</v>
      </c>
      <c r="E7229" t="s">
        <v>27502</v>
      </c>
      <c r="F7229" t="s">
        <v>27503</v>
      </c>
      <c r="H7229">
        <v>63.176043900000003</v>
      </c>
      <c r="I7229">
        <v>-139.8211891</v>
      </c>
      <c r="J7229" s="1" t="str">
        <f t="shared" si="1170"/>
        <v>NGR bulk stream sediment</v>
      </c>
      <c r="K7229" s="1" t="str">
        <f t="shared" si="1171"/>
        <v>&lt;177 micron (NGR)</v>
      </c>
      <c r="L7229">
        <v>58</v>
      </c>
      <c r="M7229" t="s">
        <v>116</v>
      </c>
      <c r="N7229">
        <v>1144</v>
      </c>
      <c r="O7229">
        <v>86</v>
      </c>
      <c r="P7229">
        <v>28</v>
      </c>
      <c r="Q7229">
        <v>7</v>
      </c>
      <c r="R7229">
        <v>31</v>
      </c>
      <c r="S7229">
        <v>6</v>
      </c>
      <c r="T7229">
        <v>-0.2</v>
      </c>
      <c r="U7229">
        <v>250</v>
      </c>
      <c r="V7229">
        <v>2</v>
      </c>
      <c r="W7229">
        <v>0.5</v>
      </c>
      <c r="X7229">
        <v>5</v>
      </c>
      <c r="Y7229">
        <v>-2</v>
      </c>
      <c r="Z7229">
        <v>35</v>
      </c>
      <c r="AA7229">
        <v>-0.2</v>
      </c>
      <c r="AB7229">
        <v>2</v>
      </c>
      <c r="AC7229">
        <v>1210</v>
      </c>
      <c r="AD7229">
        <v>20</v>
      </c>
      <c r="AE7229">
        <v>2</v>
      </c>
      <c r="AF7229">
        <v>5.6</v>
      </c>
      <c r="AG7229">
        <v>2.1</v>
      </c>
      <c r="AH7229">
        <v>340</v>
      </c>
    </row>
    <row r="7230" spans="1:34" hidden="1" x14ac:dyDescent="0.25">
      <c r="A7230" t="s">
        <v>27504</v>
      </c>
      <c r="B7230" t="s">
        <v>27505</v>
      </c>
      <c r="C7230" s="1" t="str">
        <f t="shared" si="1162"/>
        <v>21:0628</v>
      </c>
      <c r="D7230" s="1" t="str">
        <f t="shared" si="1169"/>
        <v>21:0196</v>
      </c>
      <c r="E7230" t="s">
        <v>27506</v>
      </c>
      <c r="F7230" t="s">
        <v>27507</v>
      </c>
      <c r="H7230">
        <v>63.194826200000001</v>
      </c>
      <c r="I7230">
        <v>-139.89319520000001</v>
      </c>
      <c r="J7230" s="1" t="str">
        <f t="shared" si="1170"/>
        <v>NGR bulk stream sediment</v>
      </c>
      <c r="K7230" s="1" t="str">
        <f t="shared" si="1171"/>
        <v>&lt;177 micron (NGR)</v>
      </c>
      <c r="L7230">
        <v>58</v>
      </c>
      <c r="M7230" t="s">
        <v>121</v>
      </c>
      <c r="N7230">
        <v>1145</v>
      </c>
      <c r="O7230">
        <v>73</v>
      </c>
      <c r="P7230">
        <v>20</v>
      </c>
      <c r="Q7230">
        <v>8</v>
      </c>
      <c r="R7230">
        <v>26</v>
      </c>
      <c r="S7230">
        <v>5</v>
      </c>
      <c r="T7230">
        <v>0.2</v>
      </c>
      <c r="U7230">
        <v>230</v>
      </c>
      <c r="V7230">
        <v>2</v>
      </c>
      <c r="W7230">
        <v>0.2</v>
      </c>
      <c r="X7230">
        <v>5</v>
      </c>
      <c r="Y7230">
        <v>-2</v>
      </c>
      <c r="Z7230">
        <v>35</v>
      </c>
      <c r="AA7230">
        <v>0.2</v>
      </c>
      <c r="AB7230">
        <v>-1</v>
      </c>
      <c r="AC7230">
        <v>916</v>
      </c>
      <c r="AD7230">
        <v>15</v>
      </c>
      <c r="AE7230">
        <v>-2</v>
      </c>
      <c r="AF7230">
        <v>4.4000000000000004</v>
      </c>
      <c r="AG7230">
        <v>3</v>
      </c>
      <c r="AH7230">
        <v>360</v>
      </c>
    </row>
    <row r="7231" spans="1:34" hidden="1" x14ac:dyDescent="0.25">
      <c r="A7231" t="s">
        <v>27508</v>
      </c>
      <c r="B7231" t="s">
        <v>27509</v>
      </c>
      <c r="C7231" s="1" t="str">
        <f t="shared" si="1162"/>
        <v>21:0628</v>
      </c>
      <c r="D7231" s="1" t="str">
        <f t="shared" si="1169"/>
        <v>21:0196</v>
      </c>
      <c r="E7231" t="s">
        <v>27510</v>
      </c>
      <c r="F7231" t="s">
        <v>27511</v>
      </c>
      <c r="H7231">
        <v>63.195111799999999</v>
      </c>
      <c r="I7231">
        <v>-139.95589649999999</v>
      </c>
      <c r="J7231" s="1" t="str">
        <f t="shared" si="1170"/>
        <v>NGR bulk stream sediment</v>
      </c>
      <c r="K7231" s="1" t="str">
        <f t="shared" si="1171"/>
        <v>&lt;177 micron (NGR)</v>
      </c>
      <c r="L7231">
        <v>58</v>
      </c>
      <c r="M7231" t="s">
        <v>126</v>
      </c>
      <c r="N7231">
        <v>1146</v>
      </c>
      <c r="O7231">
        <v>74</v>
      </c>
      <c r="P7231">
        <v>14</v>
      </c>
      <c r="Q7231">
        <v>11</v>
      </c>
      <c r="R7231">
        <v>18</v>
      </c>
      <c r="S7231">
        <v>3</v>
      </c>
      <c r="T7231">
        <v>-0.2</v>
      </c>
      <c r="U7231">
        <v>280</v>
      </c>
      <c r="V7231">
        <v>2.1</v>
      </c>
      <c r="W7231">
        <v>0.2</v>
      </c>
      <c r="X7231">
        <v>4</v>
      </c>
      <c r="Y7231">
        <v>-2</v>
      </c>
      <c r="Z7231">
        <v>27</v>
      </c>
      <c r="AA7231">
        <v>0.2</v>
      </c>
      <c r="AB7231">
        <v>-1</v>
      </c>
      <c r="AC7231">
        <v>928</v>
      </c>
      <c r="AD7231">
        <v>20</v>
      </c>
      <c r="AE7231">
        <v>2</v>
      </c>
      <c r="AF7231">
        <v>4.4000000000000004</v>
      </c>
      <c r="AG7231">
        <v>3.6</v>
      </c>
      <c r="AH7231">
        <v>370</v>
      </c>
    </row>
    <row r="7232" spans="1:34" hidden="1" x14ac:dyDescent="0.25">
      <c r="A7232" t="s">
        <v>27512</v>
      </c>
      <c r="B7232" t="s">
        <v>27513</v>
      </c>
      <c r="C7232" s="1" t="str">
        <f t="shared" si="1162"/>
        <v>21:0628</v>
      </c>
      <c r="D7232" s="1" t="str">
        <f t="shared" si="1169"/>
        <v>21:0196</v>
      </c>
      <c r="E7232" t="s">
        <v>27514</v>
      </c>
      <c r="F7232" t="s">
        <v>27515</v>
      </c>
      <c r="H7232">
        <v>63.230218600000001</v>
      </c>
      <c r="I7232">
        <v>-139.90595060000001</v>
      </c>
      <c r="J7232" s="1" t="str">
        <f t="shared" si="1170"/>
        <v>NGR bulk stream sediment</v>
      </c>
      <c r="K7232" s="1" t="str">
        <f t="shared" si="1171"/>
        <v>&lt;177 micron (NGR)</v>
      </c>
      <c r="L7232">
        <v>58</v>
      </c>
      <c r="M7232" t="s">
        <v>131</v>
      </c>
      <c r="N7232">
        <v>1147</v>
      </c>
      <c r="O7232">
        <v>61</v>
      </c>
      <c r="P7232">
        <v>21</v>
      </c>
      <c r="Q7232">
        <v>7</v>
      </c>
      <c r="R7232">
        <v>23</v>
      </c>
      <c r="S7232">
        <v>10</v>
      </c>
      <c r="T7232">
        <v>-0.2</v>
      </c>
      <c r="U7232">
        <v>250</v>
      </c>
      <c r="V7232">
        <v>2.4</v>
      </c>
      <c r="W7232">
        <v>-0.2</v>
      </c>
      <c r="X7232">
        <v>3</v>
      </c>
      <c r="Y7232">
        <v>-2</v>
      </c>
      <c r="Z7232">
        <v>31</v>
      </c>
      <c r="AA7232">
        <v>-0.2</v>
      </c>
      <c r="AB7232">
        <v>-1</v>
      </c>
      <c r="AC7232">
        <v>766</v>
      </c>
      <c r="AD7232">
        <v>10</v>
      </c>
      <c r="AE7232">
        <v>-2</v>
      </c>
      <c r="AF7232">
        <v>3.2</v>
      </c>
      <c r="AG7232">
        <v>3.3</v>
      </c>
      <c r="AH7232">
        <v>370</v>
      </c>
    </row>
    <row r="7233" spans="1:34" hidden="1" x14ac:dyDescent="0.25">
      <c r="A7233" t="s">
        <v>27516</v>
      </c>
      <c r="B7233" t="s">
        <v>27517</v>
      </c>
      <c r="C7233" s="1" t="str">
        <f t="shared" si="1162"/>
        <v>21:0628</v>
      </c>
      <c r="D7233" s="1" t="str">
        <f t="shared" si="1169"/>
        <v>21:0196</v>
      </c>
      <c r="E7233" t="s">
        <v>27518</v>
      </c>
      <c r="F7233" t="s">
        <v>27519</v>
      </c>
      <c r="H7233">
        <v>63.187760699999998</v>
      </c>
      <c r="I7233">
        <v>-139.74282890000001</v>
      </c>
      <c r="J7233" s="1" t="str">
        <f t="shared" si="1170"/>
        <v>NGR bulk stream sediment</v>
      </c>
      <c r="K7233" s="1" t="str">
        <f t="shared" si="1171"/>
        <v>&lt;177 micron (NGR)</v>
      </c>
      <c r="L7233">
        <v>59</v>
      </c>
      <c r="M7233" t="s">
        <v>38</v>
      </c>
      <c r="N7233">
        <v>1148</v>
      </c>
      <c r="O7233">
        <v>56</v>
      </c>
      <c r="P7233">
        <v>19</v>
      </c>
      <c r="Q7233">
        <v>4</v>
      </c>
      <c r="R7233">
        <v>22</v>
      </c>
      <c r="S7233">
        <v>8</v>
      </c>
      <c r="T7233">
        <v>-0.2</v>
      </c>
      <c r="U7233">
        <v>230</v>
      </c>
      <c r="V7233">
        <v>2.1</v>
      </c>
      <c r="W7233">
        <v>-0.2</v>
      </c>
      <c r="X7233">
        <v>2</v>
      </c>
      <c r="Y7233">
        <v>-2</v>
      </c>
      <c r="Z7233">
        <v>34</v>
      </c>
      <c r="AA7233">
        <v>-0.2</v>
      </c>
      <c r="AB7233">
        <v>2</v>
      </c>
      <c r="AC7233">
        <v>746</v>
      </c>
      <c r="AD7233">
        <v>20</v>
      </c>
      <c r="AE7233">
        <v>-2</v>
      </c>
      <c r="AF7233">
        <v>4</v>
      </c>
      <c r="AG7233">
        <v>2.6</v>
      </c>
      <c r="AH7233">
        <v>440</v>
      </c>
    </row>
    <row r="7234" spans="1:34" hidden="1" x14ac:dyDescent="0.25">
      <c r="A7234" t="s">
        <v>27520</v>
      </c>
      <c r="B7234" t="s">
        <v>27521</v>
      </c>
      <c r="C7234" s="1" t="str">
        <f t="shared" si="1162"/>
        <v>21:0628</v>
      </c>
      <c r="D7234" s="1" t="str">
        <f t="shared" si="1169"/>
        <v>21:0196</v>
      </c>
      <c r="E7234" t="s">
        <v>27522</v>
      </c>
      <c r="F7234" t="s">
        <v>27523</v>
      </c>
      <c r="H7234">
        <v>63.213416500000001</v>
      </c>
      <c r="I7234">
        <v>-139.8447482</v>
      </c>
      <c r="J7234" s="1" t="str">
        <f t="shared" si="1170"/>
        <v>NGR bulk stream sediment</v>
      </c>
      <c r="K7234" s="1" t="str">
        <f t="shared" si="1171"/>
        <v>&lt;177 micron (NGR)</v>
      </c>
      <c r="L7234">
        <v>59</v>
      </c>
      <c r="M7234" t="s">
        <v>43</v>
      </c>
      <c r="N7234">
        <v>1149</v>
      </c>
      <c r="O7234">
        <v>55</v>
      </c>
      <c r="P7234">
        <v>15</v>
      </c>
      <c r="Q7234">
        <v>5</v>
      </c>
      <c r="R7234">
        <v>19</v>
      </c>
      <c r="S7234">
        <v>8</v>
      </c>
      <c r="T7234">
        <v>0.2</v>
      </c>
      <c r="U7234">
        <v>220</v>
      </c>
      <c r="V7234">
        <v>1.72</v>
      </c>
      <c r="W7234">
        <v>-0.2</v>
      </c>
      <c r="X7234">
        <v>2</v>
      </c>
      <c r="Y7234">
        <v>-2</v>
      </c>
      <c r="Z7234">
        <v>30</v>
      </c>
      <c r="AA7234">
        <v>0.2</v>
      </c>
      <c r="AB7234">
        <v>2</v>
      </c>
      <c r="AC7234">
        <v>709</v>
      </c>
      <c r="AD7234">
        <v>20</v>
      </c>
      <c r="AE7234">
        <v>-2</v>
      </c>
      <c r="AF7234">
        <v>3.8</v>
      </c>
      <c r="AG7234">
        <v>3.4</v>
      </c>
      <c r="AH7234">
        <v>290</v>
      </c>
    </row>
    <row r="7235" spans="1:34" hidden="1" x14ac:dyDescent="0.25">
      <c r="A7235" t="s">
        <v>27524</v>
      </c>
      <c r="B7235" t="s">
        <v>27525</v>
      </c>
      <c r="C7235" s="1" t="str">
        <f t="shared" si="1162"/>
        <v>21:0628</v>
      </c>
      <c r="D7235" s="1" t="str">
        <f t="shared" si="1169"/>
        <v>21:0196</v>
      </c>
      <c r="E7235" t="s">
        <v>27526</v>
      </c>
      <c r="F7235" t="s">
        <v>27527</v>
      </c>
      <c r="H7235">
        <v>63.241393500000001</v>
      </c>
      <c r="I7235">
        <v>-139.83353550000001</v>
      </c>
      <c r="J7235" s="1" t="str">
        <f t="shared" si="1170"/>
        <v>NGR bulk stream sediment</v>
      </c>
      <c r="K7235" s="1" t="str">
        <f t="shared" si="1171"/>
        <v>&lt;177 micron (NGR)</v>
      </c>
      <c r="L7235">
        <v>59</v>
      </c>
      <c r="M7235" t="s">
        <v>56</v>
      </c>
      <c r="N7235">
        <v>1150</v>
      </c>
      <c r="O7235">
        <v>64</v>
      </c>
      <c r="P7235">
        <v>16</v>
      </c>
      <c r="Q7235">
        <v>4</v>
      </c>
      <c r="R7235">
        <v>16</v>
      </c>
      <c r="S7235">
        <v>6</v>
      </c>
      <c r="T7235">
        <v>-0.2</v>
      </c>
      <c r="U7235">
        <v>270</v>
      </c>
      <c r="V7235">
        <v>2</v>
      </c>
      <c r="W7235">
        <v>-0.2</v>
      </c>
      <c r="X7235">
        <v>2</v>
      </c>
      <c r="Y7235">
        <v>-2</v>
      </c>
      <c r="Z7235">
        <v>36</v>
      </c>
      <c r="AA7235">
        <v>-0.2</v>
      </c>
      <c r="AB7235">
        <v>-1</v>
      </c>
      <c r="AC7235">
        <v>655</v>
      </c>
      <c r="AD7235">
        <v>20</v>
      </c>
      <c r="AE7235">
        <v>2</v>
      </c>
      <c r="AF7235">
        <v>5.4</v>
      </c>
      <c r="AG7235">
        <v>2.5</v>
      </c>
      <c r="AH7235">
        <v>300</v>
      </c>
    </row>
    <row r="7236" spans="1:34" hidden="1" x14ac:dyDescent="0.25">
      <c r="A7236" t="s">
        <v>27528</v>
      </c>
      <c r="B7236" t="s">
        <v>27529</v>
      </c>
      <c r="C7236" s="1" t="str">
        <f t="shared" si="1162"/>
        <v>21:0628</v>
      </c>
      <c r="D7236" s="1" t="str">
        <f t="shared" si="1169"/>
        <v>21:0196</v>
      </c>
      <c r="E7236" t="s">
        <v>27530</v>
      </c>
      <c r="F7236" t="s">
        <v>27531</v>
      </c>
      <c r="H7236">
        <v>63.2475758</v>
      </c>
      <c r="I7236">
        <v>-139.8498142</v>
      </c>
      <c r="J7236" s="1" t="str">
        <f t="shared" si="1170"/>
        <v>NGR bulk stream sediment</v>
      </c>
      <c r="K7236" s="1" t="str">
        <f t="shared" si="1171"/>
        <v>&lt;177 micron (NGR)</v>
      </c>
      <c r="L7236">
        <v>59</v>
      </c>
      <c r="M7236" t="s">
        <v>61</v>
      </c>
      <c r="N7236">
        <v>1151</v>
      </c>
      <c r="O7236">
        <v>70</v>
      </c>
      <c r="P7236">
        <v>18</v>
      </c>
      <c r="Q7236">
        <v>6</v>
      </c>
      <c r="R7236">
        <v>18</v>
      </c>
      <c r="S7236">
        <v>10</v>
      </c>
      <c r="T7236">
        <v>-0.2</v>
      </c>
      <c r="U7236">
        <v>260</v>
      </c>
      <c r="V7236">
        <v>2.1</v>
      </c>
      <c r="W7236">
        <v>-0.2</v>
      </c>
      <c r="X7236">
        <v>2</v>
      </c>
      <c r="Y7236">
        <v>-2</v>
      </c>
      <c r="Z7236">
        <v>37</v>
      </c>
      <c r="AA7236">
        <v>-0.2</v>
      </c>
      <c r="AB7236">
        <v>2</v>
      </c>
      <c r="AC7236">
        <v>705</v>
      </c>
      <c r="AD7236">
        <v>25</v>
      </c>
      <c r="AE7236">
        <v>2</v>
      </c>
      <c r="AF7236">
        <v>5.6</v>
      </c>
      <c r="AG7236">
        <v>2.6</v>
      </c>
      <c r="AH7236">
        <v>350</v>
      </c>
    </row>
    <row r="7237" spans="1:34" hidden="1" x14ac:dyDescent="0.25">
      <c r="A7237" t="s">
        <v>27532</v>
      </c>
      <c r="B7237" t="s">
        <v>27533</v>
      </c>
      <c r="C7237" s="1" t="str">
        <f t="shared" si="1162"/>
        <v>21:0628</v>
      </c>
      <c r="D7237" s="1" t="str">
        <f t="shared" si="1169"/>
        <v>21:0196</v>
      </c>
      <c r="E7237" t="s">
        <v>27534</v>
      </c>
      <c r="F7237" t="s">
        <v>27535</v>
      </c>
      <c r="H7237">
        <v>63.260265199999999</v>
      </c>
      <c r="I7237">
        <v>-139.86289600000001</v>
      </c>
      <c r="J7237" s="1" t="str">
        <f t="shared" si="1170"/>
        <v>NGR bulk stream sediment</v>
      </c>
      <c r="K7237" s="1" t="str">
        <f t="shared" si="1171"/>
        <v>&lt;177 micron (NGR)</v>
      </c>
      <c r="L7237">
        <v>59</v>
      </c>
      <c r="M7237" t="s">
        <v>66</v>
      </c>
      <c r="N7237">
        <v>1152</v>
      </c>
      <c r="O7237">
        <v>66</v>
      </c>
      <c r="P7237">
        <v>18</v>
      </c>
      <c r="Q7237">
        <v>8</v>
      </c>
      <c r="R7237">
        <v>17</v>
      </c>
      <c r="S7237">
        <v>5</v>
      </c>
      <c r="T7237">
        <v>0.2</v>
      </c>
      <c r="U7237">
        <v>335</v>
      </c>
      <c r="V7237">
        <v>2</v>
      </c>
      <c r="W7237">
        <v>0.2</v>
      </c>
      <c r="X7237">
        <v>3</v>
      </c>
      <c r="Y7237">
        <v>-2</v>
      </c>
      <c r="Z7237">
        <v>38</v>
      </c>
      <c r="AA7237">
        <v>0.2</v>
      </c>
      <c r="AB7237">
        <v>1</v>
      </c>
      <c r="AC7237">
        <v>668</v>
      </c>
      <c r="AD7237">
        <v>35</v>
      </c>
      <c r="AE7237">
        <v>2</v>
      </c>
      <c r="AF7237">
        <v>9.1999999999999993</v>
      </c>
      <c r="AG7237">
        <v>3.3</v>
      </c>
      <c r="AH7237">
        <v>380</v>
      </c>
    </row>
    <row r="7238" spans="1:34" hidden="1" x14ac:dyDescent="0.25">
      <c r="A7238" t="s">
        <v>27536</v>
      </c>
      <c r="B7238" t="s">
        <v>27537</v>
      </c>
      <c r="C7238" s="1" t="str">
        <f t="shared" ref="C7238:C7301" si="1172">HYPERLINK("http://geochem.nrcan.gc.ca/cdogs/content/bdl/bdl210628_e.htm", "21:0628")</f>
        <v>21:0628</v>
      </c>
      <c r="D7238" s="1" t="str">
        <f t="shared" si="1169"/>
        <v>21:0196</v>
      </c>
      <c r="E7238" t="s">
        <v>27538</v>
      </c>
      <c r="F7238" t="s">
        <v>27539</v>
      </c>
      <c r="H7238">
        <v>63.255332699999997</v>
      </c>
      <c r="I7238">
        <v>-139.87474270000001</v>
      </c>
      <c r="J7238" s="1" t="str">
        <f t="shared" si="1170"/>
        <v>NGR bulk stream sediment</v>
      </c>
      <c r="K7238" s="1" t="str">
        <f t="shared" si="1171"/>
        <v>&lt;177 micron (NGR)</v>
      </c>
      <c r="L7238">
        <v>59</v>
      </c>
      <c r="M7238" t="s">
        <v>76</v>
      </c>
      <c r="N7238">
        <v>1153</v>
      </c>
      <c r="O7238">
        <v>63</v>
      </c>
      <c r="P7238">
        <v>13</v>
      </c>
      <c r="Q7238">
        <v>3</v>
      </c>
      <c r="R7238">
        <v>15</v>
      </c>
      <c r="S7238">
        <v>8</v>
      </c>
      <c r="T7238">
        <v>0.2</v>
      </c>
      <c r="U7238">
        <v>220</v>
      </c>
      <c r="V7238">
        <v>1.76</v>
      </c>
      <c r="W7238">
        <v>-0.2</v>
      </c>
      <c r="X7238">
        <v>2</v>
      </c>
      <c r="Y7238">
        <v>-2</v>
      </c>
      <c r="Z7238">
        <v>31</v>
      </c>
      <c r="AA7238">
        <v>0.2</v>
      </c>
      <c r="AB7238">
        <v>-1</v>
      </c>
      <c r="AC7238">
        <v>669</v>
      </c>
      <c r="AD7238">
        <v>25</v>
      </c>
      <c r="AE7238">
        <v>2</v>
      </c>
      <c r="AF7238">
        <v>4</v>
      </c>
      <c r="AG7238">
        <v>2.7</v>
      </c>
      <c r="AH7238">
        <v>280</v>
      </c>
    </row>
    <row r="7239" spans="1:34" hidden="1" x14ac:dyDescent="0.25">
      <c r="A7239" t="s">
        <v>27540</v>
      </c>
      <c r="B7239" t="s">
        <v>27541</v>
      </c>
      <c r="C7239" s="1" t="str">
        <f t="shared" si="1172"/>
        <v>21:0628</v>
      </c>
      <c r="D7239" s="1" t="str">
        <f t="shared" si="1169"/>
        <v>21:0196</v>
      </c>
      <c r="E7239" t="s">
        <v>27542</v>
      </c>
      <c r="F7239" t="s">
        <v>27543</v>
      </c>
      <c r="H7239">
        <v>63.269410200000003</v>
      </c>
      <c r="I7239">
        <v>-139.79493719999999</v>
      </c>
      <c r="J7239" s="1" t="str">
        <f t="shared" si="1170"/>
        <v>NGR bulk stream sediment</v>
      </c>
      <c r="K7239" s="1" t="str">
        <f t="shared" si="1171"/>
        <v>&lt;177 micron (NGR)</v>
      </c>
      <c r="L7239">
        <v>59</v>
      </c>
      <c r="M7239" t="s">
        <v>81</v>
      </c>
      <c r="N7239">
        <v>1154</v>
      </c>
      <c r="O7239">
        <v>94</v>
      </c>
      <c r="P7239">
        <v>25</v>
      </c>
      <c r="Q7239">
        <v>7</v>
      </c>
      <c r="R7239">
        <v>27</v>
      </c>
      <c r="S7239">
        <v>14</v>
      </c>
      <c r="T7239">
        <v>-0.2</v>
      </c>
      <c r="U7239">
        <v>1200</v>
      </c>
      <c r="V7239">
        <v>2.7</v>
      </c>
      <c r="W7239">
        <v>0.3</v>
      </c>
      <c r="X7239">
        <v>3</v>
      </c>
      <c r="Y7239">
        <v>-2</v>
      </c>
      <c r="Z7239">
        <v>47</v>
      </c>
      <c r="AA7239">
        <v>-0.2</v>
      </c>
      <c r="AB7239">
        <v>2</v>
      </c>
      <c r="AC7239">
        <v>797</v>
      </c>
      <c r="AD7239">
        <v>50</v>
      </c>
      <c r="AE7239">
        <v>2</v>
      </c>
      <c r="AF7239">
        <v>14</v>
      </c>
      <c r="AG7239">
        <v>3.1</v>
      </c>
      <c r="AH7239">
        <v>360</v>
      </c>
    </row>
    <row r="7240" spans="1:34" hidden="1" x14ac:dyDescent="0.25">
      <c r="A7240" t="s">
        <v>27544</v>
      </c>
      <c r="B7240" t="s">
        <v>27545</v>
      </c>
      <c r="C7240" s="1" t="str">
        <f t="shared" si="1172"/>
        <v>21:0628</v>
      </c>
      <c r="D7240" s="1" t="str">
        <f t="shared" si="1169"/>
        <v>21:0196</v>
      </c>
      <c r="E7240" t="s">
        <v>27546</v>
      </c>
      <c r="F7240" t="s">
        <v>27547</v>
      </c>
      <c r="H7240">
        <v>63.262412500000003</v>
      </c>
      <c r="I7240">
        <v>-139.7837327</v>
      </c>
      <c r="J7240" s="1" t="str">
        <f t="shared" si="1170"/>
        <v>NGR bulk stream sediment</v>
      </c>
      <c r="K7240" s="1" t="str">
        <f t="shared" si="1171"/>
        <v>&lt;177 micron (NGR)</v>
      </c>
      <c r="L7240">
        <v>59</v>
      </c>
      <c r="M7240" t="s">
        <v>86</v>
      </c>
      <c r="N7240">
        <v>1155</v>
      </c>
      <c r="O7240">
        <v>109</v>
      </c>
      <c r="P7240">
        <v>32</v>
      </c>
      <c r="Q7240">
        <v>11</v>
      </c>
      <c r="R7240">
        <v>19</v>
      </c>
      <c r="S7240">
        <v>6</v>
      </c>
      <c r="T7240">
        <v>-0.2</v>
      </c>
      <c r="U7240">
        <v>340</v>
      </c>
      <c r="V7240">
        <v>2.8</v>
      </c>
      <c r="W7240">
        <v>-0.2</v>
      </c>
      <c r="X7240">
        <v>3</v>
      </c>
      <c r="Y7240">
        <v>-2</v>
      </c>
      <c r="Z7240">
        <v>50</v>
      </c>
      <c r="AA7240">
        <v>0.2</v>
      </c>
      <c r="AB7240">
        <v>-1</v>
      </c>
      <c r="AC7240">
        <v>817</v>
      </c>
      <c r="AD7240">
        <v>30</v>
      </c>
      <c r="AE7240">
        <v>-2</v>
      </c>
      <c r="AF7240">
        <v>6.6</v>
      </c>
      <c r="AG7240">
        <v>2.2000000000000002</v>
      </c>
      <c r="AH7240">
        <v>370</v>
      </c>
    </row>
    <row r="7241" spans="1:34" hidden="1" x14ac:dyDescent="0.25">
      <c r="A7241" t="s">
        <v>27548</v>
      </c>
      <c r="B7241" t="s">
        <v>27549</v>
      </c>
      <c r="C7241" s="1" t="str">
        <f t="shared" si="1172"/>
        <v>21:0628</v>
      </c>
      <c r="D7241" s="1" t="str">
        <f t="shared" si="1169"/>
        <v>21:0196</v>
      </c>
      <c r="E7241" t="s">
        <v>27550</v>
      </c>
      <c r="F7241" t="s">
        <v>27551</v>
      </c>
      <c r="H7241">
        <v>63.236868600000001</v>
      </c>
      <c r="I7241">
        <v>-139.74057440000001</v>
      </c>
      <c r="J7241" s="1" t="str">
        <f t="shared" si="1170"/>
        <v>NGR bulk stream sediment</v>
      </c>
      <c r="K7241" s="1" t="str">
        <f t="shared" si="1171"/>
        <v>&lt;177 micron (NGR)</v>
      </c>
      <c r="L7241">
        <v>59</v>
      </c>
      <c r="M7241" t="s">
        <v>91</v>
      </c>
      <c r="N7241">
        <v>1156</v>
      </c>
      <c r="O7241">
        <v>53</v>
      </c>
      <c r="P7241">
        <v>19</v>
      </c>
      <c r="Q7241">
        <v>6</v>
      </c>
      <c r="R7241">
        <v>26</v>
      </c>
      <c r="S7241">
        <v>3</v>
      </c>
      <c r="T7241">
        <v>0.2</v>
      </c>
      <c r="U7241">
        <v>280</v>
      </c>
      <c r="V7241">
        <v>1.72</v>
      </c>
      <c r="W7241">
        <v>-0.2</v>
      </c>
      <c r="X7241">
        <v>2</v>
      </c>
      <c r="Y7241">
        <v>-2</v>
      </c>
      <c r="Z7241">
        <v>30</v>
      </c>
      <c r="AA7241">
        <v>-0.2</v>
      </c>
      <c r="AB7241">
        <v>1</v>
      </c>
      <c r="AC7241">
        <v>722</v>
      </c>
      <c r="AD7241">
        <v>20</v>
      </c>
      <c r="AE7241">
        <v>-2</v>
      </c>
      <c r="AF7241">
        <v>5.2</v>
      </c>
      <c r="AG7241">
        <v>3.3</v>
      </c>
      <c r="AH7241">
        <v>370</v>
      </c>
    </row>
    <row r="7242" spans="1:34" hidden="1" x14ac:dyDescent="0.25">
      <c r="A7242" t="s">
        <v>27552</v>
      </c>
      <c r="B7242" t="s">
        <v>27553</v>
      </c>
      <c r="C7242" s="1" t="str">
        <f t="shared" si="1172"/>
        <v>21:0628</v>
      </c>
      <c r="D7242" s="1" t="str">
        <f t="shared" si="1169"/>
        <v>21:0196</v>
      </c>
      <c r="E7242" t="s">
        <v>27518</v>
      </c>
      <c r="F7242" t="s">
        <v>27554</v>
      </c>
      <c r="H7242">
        <v>63.187760699999998</v>
      </c>
      <c r="I7242">
        <v>-139.74282890000001</v>
      </c>
      <c r="J7242" s="1" t="str">
        <f t="shared" si="1170"/>
        <v>NGR bulk stream sediment</v>
      </c>
      <c r="K7242" s="1" t="str">
        <f t="shared" si="1171"/>
        <v>&lt;177 micron (NGR)</v>
      </c>
      <c r="L7242">
        <v>59</v>
      </c>
      <c r="M7242" t="s">
        <v>51</v>
      </c>
      <c r="N7242">
        <v>1157</v>
      </c>
      <c r="O7242">
        <v>59</v>
      </c>
      <c r="P7242">
        <v>20</v>
      </c>
      <c r="Q7242">
        <v>4</v>
      </c>
      <c r="R7242">
        <v>23</v>
      </c>
      <c r="S7242">
        <v>8</v>
      </c>
      <c r="T7242">
        <v>-0.2</v>
      </c>
      <c r="U7242">
        <v>240</v>
      </c>
      <c r="V7242">
        <v>2.1</v>
      </c>
      <c r="W7242">
        <v>-0.2</v>
      </c>
      <c r="X7242">
        <v>2</v>
      </c>
      <c r="Y7242">
        <v>-2</v>
      </c>
      <c r="Z7242">
        <v>39</v>
      </c>
      <c r="AA7242">
        <v>-0.2</v>
      </c>
      <c r="AB7242">
        <v>4</v>
      </c>
      <c r="AC7242">
        <v>669</v>
      </c>
      <c r="AD7242">
        <v>15</v>
      </c>
      <c r="AE7242">
        <v>-2</v>
      </c>
      <c r="AF7242">
        <v>5.2</v>
      </c>
      <c r="AG7242">
        <v>2.5</v>
      </c>
      <c r="AH7242">
        <v>350</v>
      </c>
    </row>
    <row r="7243" spans="1:34" hidden="1" x14ac:dyDescent="0.25">
      <c r="A7243" t="s">
        <v>27555</v>
      </c>
      <c r="B7243" t="s">
        <v>27556</v>
      </c>
      <c r="C7243" s="1" t="str">
        <f t="shared" si="1172"/>
        <v>21:0628</v>
      </c>
      <c r="D7243" s="1" t="str">
        <f t="shared" si="1169"/>
        <v>21:0196</v>
      </c>
      <c r="E7243" t="s">
        <v>27518</v>
      </c>
      <c r="F7243" t="s">
        <v>27557</v>
      </c>
      <c r="H7243">
        <v>63.187760699999998</v>
      </c>
      <c r="I7243">
        <v>-139.74282890000001</v>
      </c>
      <c r="J7243" s="1" t="str">
        <f t="shared" si="1170"/>
        <v>NGR bulk stream sediment</v>
      </c>
      <c r="K7243" s="1" t="str">
        <f t="shared" si="1171"/>
        <v>&lt;177 micron (NGR)</v>
      </c>
      <c r="L7243">
        <v>59</v>
      </c>
      <c r="M7243" t="s">
        <v>47</v>
      </c>
      <c r="N7243">
        <v>1158</v>
      </c>
      <c r="O7243">
        <v>56</v>
      </c>
      <c r="P7243">
        <v>18</v>
      </c>
      <c r="Q7243">
        <v>4</v>
      </c>
      <c r="R7243">
        <v>22</v>
      </c>
      <c r="S7243">
        <v>10</v>
      </c>
      <c r="T7243">
        <v>-0.2</v>
      </c>
      <c r="U7243">
        <v>230</v>
      </c>
      <c r="V7243">
        <v>2</v>
      </c>
      <c r="W7243">
        <v>-0.2</v>
      </c>
      <c r="X7243">
        <v>2</v>
      </c>
      <c r="Y7243">
        <v>-2</v>
      </c>
      <c r="Z7243">
        <v>37</v>
      </c>
      <c r="AA7243">
        <v>-0.2</v>
      </c>
      <c r="AB7243">
        <v>-1</v>
      </c>
      <c r="AC7243">
        <v>687</v>
      </c>
      <c r="AD7243">
        <v>15</v>
      </c>
      <c r="AE7243">
        <v>2</v>
      </c>
      <c r="AF7243">
        <v>4.5999999999999996</v>
      </c>
      <c r="AG7243">
        <v>2.2999999999999998</v>
      </c>
      <c r="AH7243">
        <v>440</v>
      </c>
    </row>
    <row r="7244" spans="1:34" hidden="1" x14ac:dyDescent="0.25">
      <c r="A7244" t="s">
        <v>27558</v>
      </c>
      <c r="B7244" t="s">
        <v>27559</v>
      </c>
      <c r="C7244" s="1" t="str">
        <f t="shared" si="1172"/>
        <v>21:0628</v>
      </c>
      <c r="D7244" s="1" t="str">
        <f t="shared" si="1169"/>
        <v>21:0196</v>
      </c>
      <c r="E7244" t="s">
        <v>27560</v>
      </c>
      <c r="F7244" t="s">
        <v>27561</v>
      </c>
      <c r="H7244">
        <v>63.202580099999999</v>
      </c>
      <c r="I7244">
        <v>-139.63268579999999</v>
      </c>
      <c r="J7244" s="1" t="str">
        <f t="shared" si="1170"/>
        <v>NGR bulk stream sediment</v>
      </c>
      <c r="K7244" s="1" t="str">
        <f t="shared" si="1171"/>
        <v>&lt;177 micron (NGR)</v>
      </c>
      <c r="L7244">
        <v>59</v>
      </c>
      <c r="M7244" t="s">
        <v>96</v>
      </c>
      <c r="N7244">
        <v>1159</v>
      </c>
      <c r="O7244">
        <v>80</v>
      </c>
      <c r="P7244">
        <v>26</v>
      </c>
      <c r="Q7244">
        <v>6</v>
      </c>
      <c r="R7244">
        <v>31</v>
      </c>
      <c r="S7244">
        <v>15</v>
      </c>
      <c r="T7244">
        <v>-0.2</v>
      </c>
      <c r="U7244">
        <v>350</v>
      </c>
      <c r="V7244">
        <v>2.4</v>
      </c>
      <c r="W7244">
        <v>-0.2</v>
      </c>
      <c r="X7244">
        <v>2</v>
      </c>
      <c r="Y7244">
        <v>-2</v>
      </c>
      <c r="Z7244">
        <v>38</v>
      </c>
      <c r="AA7244">
        <v>-0.2</v>
      </c>
      <c r="AB7244">
        <v>2</v>
      </c>
      <c r="AC7244">
        <v>829</v>
      </c>
      <c r="AD7244">
        <v>25</v>
      </c>
      <c r="AE7244">
        <v>-2</v>
      </c>
      <c r="AF7244">
        <v>6.6</v>
      </c>
      <c r="AG7244">
        <v>3.4</v>
      </c>
      <c r="AH7244">
        <v>320</v>
      </c>
    </row>
    <row r="7245" spans="1:34" hidden="1" x14ac:dyDescent="0.25">
      <c r="A7245" t="s">
        <v>27562</v>
      </c>
      <c r="B7245" t="s">
        <v>27563</v>
      </c>
      <c r="C7245" s="1" t="str">
        <f t="shared" si="1172"/>
        <v>21:0628</v>
      </c>
      <c r="D7245" s="1" t="str">
        <f t="shared" si="1169"/>
        <v>21:0196</v>
      </c>
      <c r="E7245" t="s">
        <v>27564</v>
      </c>
      <c r="F7245" t="s">
        <v>27565</v>
      </c>
      <c r="H7245">
        <v>63.2199393</v>
      </c>
      <c r="I7245">
        <v>-139.6130244</v>
      </c>
      <c r="J7245" s="1" t="str">
        <f t="shared" si="1170"/>
        <v>NGR bulk stream sediment</v>
      </c>
      <c r="K7245" s="1" t="str">
        <f t="shared" si="1171"/>
        <v>&lt;177 micron (NGR)</v>
      </c>
      <c r="L7245">
        <v>59</v>
      </c>
      <c r="M7245" t="s">
        <v>101</v>
      </c>
      <c r="N7245">
        <v>1160</v>
      </c>
      <c r="O7245">
        <v>67</v>
      </c>
      <c r="P7245">
        <v>65</v>
      </c>
      <c r="Q7245">
        <v>4</v>
      </c>
      <c r="R7245">
        <v>25</v>
      </c>
      <c r="S7245">
        <v>5</v>
      </c>
      <c r="T7245">
        <v>0.2</v>
      </c>
      <c r="U7245">
        <v>480</v>
      </c>
      <c r="V7245">
        <v>2.1</v>
      </c>
      <c r="W7245">
        <v>0.4</v>
      </c>
      <c r="X7245">
        <v>8</v>
      </c>
      <c r="Y7245">
        <v>-2</v>
      </c>
      <c r="Z7245">
        <v>15</v>
      </c>
      <c r="AA7245">
        <v>0.4</v>
      </c>
      <c r="AB7245">
        <v>5</v>
      </c>
      <c r="AC7245">
        <v>426</v>
      </c>
      <c r="AD7245">
        <v>75</v>
      </c>
      <c r="AE7245">
        <v>-2</v>
      </c>
      <c r="AF7245">
        <v>64.2</v>
      </c>
      <c r="AG7245">
        <v>4.0999999999999996</v>
      </c>
      <c r="AH7245">
        <v>195</v>
      </c>
    </row>
    <row r="7246" spans="1:34" hidden="1" x14ac:dyDescent="0.25">
      <c r="A7246" t="s">
        <v>27566</v>
      </c>
      <c r="B7246" t="s">
        <v>27567</v>
      </c>
      <c r="C7246" s="1" t="str">
        <f t="shared" si="1172"/>
        <v>21:0628</v>
      </c>
      <c r="D7246" s="1" t="str">
        <f t="shared" si="1169"/>
        <v>21:0196</v>
      </c>
      <c r="E7246" t="s">
        <v>27568</v>
      </c>
      <c r="F7246" t="s">
        <v>27569</v>
      </c>
      <c r="H7246">
        <v>63.068056200000001</v>
      </c>
      <c r="I7246">
        <v>-139.4194205</v>
      </c>
      <c r="J7246" s="1" t="str">
        <f t="shared" si="1170"/>
        <v>NGR bulk stream sediment</v>
      </c>
      <c r="K7246" s="1" t="str">
        <f t="shared" si="1171"/>
        <v>&lt;177 micron (NGR)</v>
      </c>
      <c r="L7246">
        <v>59</v>
      </c>
      <c r="M7246" t="s">
        <v>106</v>
      </c>
      <c r="N7246">
        <v>1161</v>
      </c>
      <c r="O7246">
        <v>41</v>
      </c>
      <c r="P7246">
        <v>27</v>
      </c>
      <c r="Q7246">
        <v>4</v>
      </c>
      <c r="R7246">
        <v>18</v>
      </c>
      <c r="S7246">
        <v>8</v>
      </c>
      <c r="T7246">
        <v>-0.2</v>
      </c>
      <c r="U7246">
        <v>176</v>
      </c>
      <c r="V7246">
        <v>1.52</v>
      </c>
      <c r="W7246">
        <v>-0.2</v>
      </c>
      <c r="X7246">
        <v>2</v>
      </c>
      <c r="Y7246">
        <v>-2</v>
      </c>
      <c r="Z7246">
        <v>34</v>
      </c>
      <c r="AA7246">
        <v>-0.2</v>
      </c>
      <c r="AB7246">
        <v>1</v>
      </c>
      <c r="AC7246">
        <v>583</v>
      </c>
      <c r="AD7246">
        <v>25</v>
      </c>
      <c r="AE7246">
        <v>2</v>
      </c>
      <c r="AF7246">
        <v>2.6</v>
      </c>
      <c r="AG7246">
        <v>2.9</v>
      </c>
      <c r="AH7246">
        <v>310</v>
      </c>
    </row>
    <row r="7247" spans="1:34" hidden="1" x14ac:dyDescent="0.25">
      <c r="A7247" t="s">
        <v>27570</v>
      </c>
      <c r="B7247" t="s">
        <v>27571</v>
      </c>
      <c r="C7247" s="1" t="str">
        <f t="shared" si="1172"/>
        <v>21:0628</v>
      </c>
      <c r="D7247" s="1" t="str">
        <f>HYPERLINK("http://geochem.nrcan.gc.ca/cdogs/content/svy/svy_e.htm", "")</f>
        <v/>
      </c>
      <c r="G7247" s="1" t="str">
        <f>HYPERLINK("http://geochem.nrcan.gc.ca/cdogs/content/cr_/cr_00078_e.htm", "78")</f>
        <v>78</v>
      </c>
      <c r="J7247" t="s">
        <v>69</v>
      </c>
      <c r="K7247" t="s">
        <v>70</v>
      </c>
      <c r="L7247">
        <v>59</v>
      </c>
      <c r="M7247" t="s">
        <v>71</v>
      </c>
      <c r="N7247">
        <v>1162</v>
      </c>
      <c r="O7247">
        <v>93</v>
      </c>
      <c r="P7247">
        <v>40</v>
      </c>
      <c r="Q7247">
        <v>16</v>
      </c>
      <c r="R7247">
        <v>256</v>
      </c>
      <c r="S7247">
        <v>18</v>
      </c>
      <c r="T7247">
        <v>0.5</v>
      </c>
      <c r="U7247">
        <v>470</v>
      </c>
      <c r="V7247">
        <v>2.9</v>
      </c>
      <c r="W7247">
        <v>0.2</v>
      </c>
      <c r="X7247">
        <v>13</v>
      </c>
      <c r="Y7247">
        <v>2</v>
      </c>
      <c r="Z7247">
        <v>43</v>
      </c>
      <c r="AA7247">
        <v>0.7</v>
      </c>
      <c r="AB7247">
        <v>4</v>
      </c>
      <c r="AC7247">
        <v>677</v>
      </c>
      <c r="AD7247">
        <v>25</v>
      </c>
      <c r="AE7247">
        <v>18</v>
      </c>
      <c r="AF7247">
        <v>3.8</v>
      </c>
      <c r="AG7247">
        <v>13.2</v>
      </c>
      <c r="AH7247">
        <v>650</v>
      </c>
    </row>
    <row r="7248" spans="1:34" hidden="1" x14ac:dyDescent="0.25">
      <c r="A7248" t="s">
        <v>27572</v>
      </c>
      <c r="B7248" t="s">
        <v>27573</v>
      </c>
      <c r="C7248" s="1" t="str">
        <f t="shared" si="1172"/>
        <v>21:0628</v>
      </c>
      <c r="D7248" s="1" t="str">
        <f t="shared" ref="D7248:D7266" si="1173">HYPERLINK("http://geochem.nrcan.gc.ca/cdogs/content/svy/svy210196_e.htm", "21:0196")</f>
        <v>21:0196</v>
      </c>
      <c r="E7248" t="s">
        <v>27574</v>
      </c>
      <c r="F7248" t="s">
        <v>27575</v>
      </c>
      <c r="H7248">
        <v>63.114013700000001</v>
      </c>
      <c r="I7248">
        <v>-139.4019974</v>
      </c>
      <c r="J7248" s="1" t="str">
        <f t="shared" ref="J7248:J7266" si="1174">HYPERLINK("http://geochem.nrcan.gc.ca/cdogs/content/kwd/kwd020030_e.htm", "NGR bulk stream sediment")</f>
        <v>NGR bulk stream sediment</v>
      </c>
      <c r="K7248" s="1" t="str">
        <f t="shared" ref="K7248:K7266" si="1175">HYPERLINK("http://geochem.nrcan.gc.ca/cdogs/content/kwd/kwd080006_e.htm", "&lt;177 micron (NGR)")</f>
        <v>&lt;177 micron (NGR)</v>
      </c>
      <c r="L7248">
        <v>59</v>
      </c>
      <c r="M7248" t="s">
        <v>111</v>
      </c>
      <c r="N7248">
        <v>1163</v>
      </c>
      <c r="O7248">
        <v>41</v>
      </c>
      <c r="P7248">
        <v>29</v>
      </c>
      <c r="Q7248">
        <v>2</v>
      </c>
      <c r="R7248">
        <v>16</v>
      </c>
      <c r="S7248">
        <v>10</v>
      </c>
      <c r="T7248">
        <v>-0.2</v>
      </c>
      <c r="U7248">
        <v>148</v>
      </c>
      <c r="V7248">
        <v>1.44</v>
      </c>
      <c r="W7248">
        <v>-0.2</v>
      </c>
      <c r="X7248">
        <v>1</v>
      </c>
      <c r="Y7248">
        <v>-2</v>
      </c>
      <c r="Z7248">
        <v>35</v>
      </c>
      <c r="AA7248">
        <v>-0.2</v>
      </c>
      <c r="AB7248">
        <v>3</v>
      </c>
      <c r="AC7248">
        <v>523</v>
      </c>
      <c r="AD7248">
        <v>20</v>
      </c>
      <c r="AE7248">
        <v>2</v>
      </c>
      <c r="AF7248">
        <v>2.4</v>
      </c>
      <c r="AG7248">
        <v>2.6</v>
      </c>
      <c r="AH7248">
        <v>370</v>
      </c>
    </row>
    <row r="7249" spans="1:34" hidden="1" x14ac:dyDescent="0.25">
      <c r="A7249" t="s">
        <v>27576</v>
      </c>
      <c r="B7249" t="s">
        <v>27577</v>
      </c>
      <c r="C7249" s="1" t="str">
        <f t="shared" si="1172"/>
        <v>21:0628</v>
      </c>
      <c r="D7249" s="1" t="str">
        <f t="shared" si="1173"/>
        <v>21:0196</v>
      </c>
      <c r="E7249" t="s">
        <v>27578</v>
      </c>
      <c r="F7249" t="s">
        <v>27579</v>
      </c>
      <c r="H7249">
        <v>63.134452000000003</v>
      </c>
      <c r="I7249">
        <v>-139.5193672</v>
      </c>
      <c r="J7249" s="1" t="str">
        <f t="shared" si="1174"/>
        <v>NGR bulk stream sediment</v>
      </c>
      <c r="K7249" s="1" t="str">
        <f t="shared" si="1175"/>
        <v>&lt;177 micron (NGR)</v>
      </c>
      <c r="L7249">
        <v>59</v>
      </c>
      <c r="M7249" t="s">
        <v>116</v>
      </c>
      <c r="N7249">
        <v>1164</v>
      </c>
      <c r="O7249">
        <v>115</v>
      </c>
      <c r="P7249">
        <v>42</v>
      </c>
      <c r="Q7249">
        <v>6</v>
      </c>
      <c r="R7249">
        <v>71</v>
      </c>
      <c r="S7249">
        <v>10</v>
      </c>
      <c r="T7249">
        <v>0.3</v>
      </c>
      <c r="U7249">
        <v>410</v>
      </c>
      <c r="V7249">
        <v>2.5</v>
      </c>
      <c r="W7249">
        <v>0.8</v>
      </c>
      <c r="X7249">
        <v>7</v>
      </c>
      <c r="Y7249">
        <v>-2</v>
      </c>
      <c r="Z7249">
        <v>43</v>
      </c>
      <c r="AA7249">
        <v>1.1000000000000001</v>
      </c>
      <c r="AB7249">
        <v>2</v>
      </c>
      <c r="AC7249">
        <v>1770</v>
      </c>
      <c r="AD7249">
        <v>35</v>
      </c>
      <c r="AE7249">
        <v>-2</v>
      </c>
      <c r="AF7249">
        <v>10.8</v>
      </c>
      <c r="AG7249">
        <v>4.0999999999999996</v>
      </c>
      <c r="AH7249">
        <v>470</v>
      </c>
    </row>
    <row r="7250" spans="1:34" hidden="1" x14ac:dyDescent="0.25">
      <c r="A7250" t="s">
        <v>27580</v>
      </c>
      <c r="B7250" t="s">
        <v>27581</v>
      </c>
      <c r="C7250" s="1" t="str">
        <f t="shared" si="1172"/>
        <v>21:0628</v>
      </c>
      <c r="D7250" s="1" t="str">
        <f t="shared" si="1173"/>
        <v>21:0196</v>
      </c>
      <c r="E7250" t="s">
        <v>27582</v>
      </c>
      <c r="F7250" t="s">
        <v>27583</v>
      </c>
      <c r="H7250">
        <v>63.182984699999999</v>
      </c>
      <c r="I7250">
        <v>-139.56348729999999</v>
      </c>
      <c r="J7250" s="1" t="str">
        <f t="shared" si="1174"/>
        <v>NGR bulk stream sediment</v>
      </c>
      <c r="K7250" s="1" t="str">
        <f t="shared" si="1175"/>
        <v>&lt;177 micron (NGR)</v>
      </c>
      <c r="L7250">
        <v>59</v>
      </c>
      <c r="M7250" t="s">
        <v>121</v>
      </c>
      <c r="N7250">
        <v>1165</v>
      </c>
      <c r="O7250">
        <v>60</v>
      </c>
      <c r="P7250">
        <v>19</v>
      </c>
      <c r="Q7250">
        <v>2</v>
      </c>
      <c r="R7250">
        <v>31</v>
      </c>
      <c r="S7250">
        <v>9</v>
      </c>
      <c r="T7250">
        <v>-0.2</v>
      </c>
      <c r="U7250">
        <v>172</v>
      </c>
      <c r="V7250">
        <v>1.52</v>
      </c>
      <c r="W7250">
        <v>0.4</v>
      </c>
      <c r="X7250">
        <v>16</v>
      </c>
      <c r="Y7250">
        <v>-2</v>
      </c>
      <c r="Z7250">
        <v>29</v>
      </c>
      <c r="AA7250">
        <v>1.4</v>
      </c>
      <c r="AB7250">
        <v>4</v>
      </c>
      <c r="AC7250">
        <v>912</v>
      </c>
      <c r="AD7250">
        <v>30</v>
      </c>
      <c r="AE7250">
        <v>2</v>
      </c>
      <c r="AF7250">
        <v>3.2</v>
      </c>
      <c r="AG7250">
        <v>3.3</v>
      </c>
      <c r="AH7250">
        <v>420</v>
      </c>
    </row>
    <row r="7251" spans="1:34" hidden="1" x14ac:dyDescent="0.25">
      <c r="A7251" t="s">
        <v>27584</v>
      </c>
      <c r="B7251" t="s">
        <v>27585</v>
      </c>
      <c r="C7251" s="1" t="str">
        <f t="shared" si="1172"/>
        <v>21:0628</v>
      </c>
      <c r="D7251" s="1" t="str">
        <f t="shared" si="1173"/>
        <v>21:0196</v>
      </c>
      <c r="E7251" t="s">
        <v>27586</v>
      </c>
      <c r="F7251" t="s">
        <v>27587</v>
      </c>
      <c r="H7251">
        <v>63.252290600000002</v>
      </c>
      <c r="I7251">
        <v>-139.4215092</v>
      </c>
      <c r="J7251" s="1" t="str">
        <f t="shared" si="1174"/>
        <v>NGR bulk stream sediment</v>
      </c>
      <c r="K7251" s="1" t="str">
        <f t="shared" si="1175"/>
        <v>&lt;177 micron (NGR)</v>
      </c>
      <c r="L7251">
        <v>59</v>
      </c>
      <c r="M7251" t="s">
        <v>126</v>
      </c>
      <c r="N7251">
        <v>1166</v>
      </c>
      <c r="O7251">
        <v>77</v>
      </c>
      <c r="P7251">
        <v>22</v>
      </c>
      <c r="Q7251">
        <v>9</v>
      </c>
      <c r="R7251">
        <v>28</v>
      </c>
      <c r="S7251">
        <v>6</v>
      </c>
      <c r="T7251">
        <v>-0.2</v>
      </c>
      <c r="U7251">
        <v>330</v>
      </c>
      <c r="V7251">
        <v>2.6</v>
      </c>
      <c r="W7251">
        <v>-0.2</v>
      </c>
      <c r="X7251">
        <v>2</v>
      </c>
      <c r="Y7251">
        <v>-2</v>
      </c>
      <c r="Z7251">
        <v>42</v>
      </c>
      <c r="AA7251">
        <v>0.2</v>
      </c>
      <c r="AB7251">
        <v>-1</v>
      </c>
      <c r="AC7251">
        <v>925</v>
      </c>
      <c r="AD7251">
        <v>30</v>
      </c>
      <c r="AE7251">
        <v>2</v>
      </c>
      <c r="AF7251">
        <v>7.8</v>
      </c>
      <c r="AG7251">
        <v>2.9</v>
      </c>
      <c r="AH7251">
        <v>450</v>
      </c>
    </row>
    <row r="7252" spans="1:34" hidden="1" x14ac:dyDescent="0.25">
      <c r="A7252" t="s">
        <v>27588</v>
      </c>
      <c r="B7252" t="s">
        <v>27589</v>
      </c>
      <c r="C7252" s="1" t="str">
        <f t="shared" si="1172"/>
        <v>21:0628</v>
      </c>
      <c r="D7252" s="1" t="str">
        <f t="shared" si="1173"/>
        <v>21:0196</v>
      </c>
      <c r="E7252" t="s">
        <v>27590</v>
      </c>
      <c r="F7252" t="s">
        <v>27591</v>
      </c>
      <c r="H7252">
        <v>63.3654169</v>
      </c>
      <c r="I7252">
        <v>-139.4511622</v>
      </c>
      <c r="J7252" s="1" t="str">
        <f t="shared" si="1174"/>
        <v>NGR bulk stream sediment</v>
      </c>
      <c r="K7252" s="1" t="str">
        <f t="shared" si="1175"/>
        <v>&lt;177 micron (NGR)</v>
      </c>
      <c r="L7252">
        <v>59</v>
      </c>
      <c r="M7252" t="s">
        <v>131</v>
      </c>
      <c r="N7252">
        <v>1167</v>
      </c>
      <c r="O7252">
        <v>63</v>
      </c>
      <c r="P7252">
        <v>19</v>
      </c>
      <c r="Q7252">
        <v>9</v>
      </c>
      <c r="R7252">
        <v>21</v>
      </c>
      <c r="S7252">
        <v>10</v>
      </c>
      <c r="T7252">
        <v>0.2</v>
      </c>
      <c r="U7252">
        <v>405</v>
      </c>
      <c r="V7252">
        <v>2.1</v>
      </c>
      <c r="W7252">
        <v>0.2</v>
      </c>
      <c r="X7252">
        <v>4</v>
      </c>
      <c r="Y7252">
        <v>-2</v>
      </c>
      <c r="Z7252">
        <v>38</v>
      </c>
      <c r="AA7252">
        <v>0.4</v>
      </c>
      <c r="AB7252">
        <v>3</v>
      </c>
      <c r="AC7252">
        <v>871</v>
      </c>
      <c r="AD7252">
        <v>30</v>
      </c>
      <c r="AE7252">
        <v>2</v>
      </c>
      <c r="AF7252">
        <v>7.4</v>
      </c>
      <c r="AG7252">
        <v>2.4</v>
      </c>
      <c r="AH7252">
        <v>420</v>
      </c>
    </row>
    <row r="7253" spans="1:34" hidden="1" x14ac:dyDescent="0.25">
      <c r="A7253" t="s">
        <v>27592</v>
      </c>
      <c r="B7253" t="s">
        <v>27593</v>
      </c>
      <c r="C7253" s="1" t="str">
        <f t="shared" si="1172"/>
        <v>21:0628</v>
      </c>
      <c r="D7253" s="1" t="str">
        <f t="shared" si="1173"/>
        <v>21:0196</v>
      </c>
      <c r="E7253" t="s">
        <v>27594</v>
      </c>
      <c r="F7253" t="s">
        <v>27595</v>
      </c>
      <c r="H7253">
        <v>63.429031100000003</v>
      </c>
      <c r="I7253">
        <v>-139.6109625</v>
      </c>
      <c r="J7253" s="1" t="str">
        <f t="shared" si="1174"/>
        <v>NGR bulk stream sediment</v>
      </c>
      <c r="K7253" s="1" t="str">
        <f t="shared" si="1175"/>
        <v>&lt;177 micron (NGR)</v>
      </c>
      <c r="L7253">
        <v>60</v>
      </c>
      <c r="M7253" t="s">
        <v>38</v>
      </c>
      <c r="N7253">
        <v>1168</v>
      </c>
      <c r="O7253">
        <v>60</v>
      </c>
      <c r="P7253">
        <v>16</v>
      </c>
      <c r="Q7253">
        <v>5</v>
      </c>
      <c r="R7253">
        <v>15</v>
      </c>
      <c r="S7253">
        <v>7</v>
      </c>
      <c r="T7253">
        <v>-0.2</v>
      </c>
      <c r="U7253">
        <v>220</v>
      </c>
      <c r="V7253">
        <v>1.74</v>
      </c>
      <c r="W7253">
        <v>-0.2</v>
      </c>
      <c r="X7253">
        <v>3</v>
      </c>
      <c r="Y7253">
        <v>-2</v>
      </c>
      <c r="Z7253">
        <v>36</v>
      </c>
      <c r="AA7253">
        <v>0.2</v>
      </c>
      <c r="AB7253">
        <v>2</v>
      </c>
      <c r="AC7253">
        <v>730</v>
      </c>
      <c r="AD7253">
        <v>20</v>
      </c>
      <c r="AE7253">
        <v>2</v>
      </c>
      <c r="AF7253">
        <v>4</v>
      </c>
      <c r="AG7253">
        <v>3.2</v>
      </c>
      <c r="AH7253">
        <v>410</v>
      </c>
    </row>
    <row r="7254" spans="1:34" hidden="1" x14ac:dyDescent="0.25">
      <c r="A7254" t="s">
        <v>27596</v>
      </c>
      <c r="B7254" t="s">
        <v>27597</v>
      </c>
      <c r="C7254" s="1" t="str">
        <f t="shared" si="1172"/>
        <v>21:0628</v>
      </c>
      <c r="D7254" s="1" t="str">
        <f t="shared" si="1173"/>
        <v>21:0196</v>
      </c>
      <c r="E7254" t="s">
        <v>27598</v>
      </c>
      <c r="F7254" t="s">
        <v>27599</v>
      </c>
      <c r="H7254">
        <v>63.372577399999997</v>
      </c>
      <c r="I7254">
        <v>-139.50826140000001</v>
      </c>
      <c r="J7254" s="1" t="str">
        <f t="shared" si="1174"/>
        <v>NGR bulk stream sediment</v>
      </c>
      <c r="K7254" s="1" t="str">
        <f t="shared" si="1175"/>
        <v>&lt;177 micron (NGR)</v>
      </c>
      <c r="L7254">
        <v>60</v>
      </c>
      <c r="M7254" t="s">
        <v>43</v>
      </c>
      <c r="N7254">
        <v>1169</v>
      </c>
      <c r="O7254">
        <v>63</v>
      </c>
      <c r="P7254">
        <v>20</v>
      </c>
      <c r="Q7254">
        <v>5</v>
      </c>
      <c r="R7254">
        <v>14</v>
      </c>
      <c r="S7254">
        <v>7</v>
      </c>
      <c r="T7254">
        <v>0.2</v>
      </c>
      <c r="U7254">
        <v>270</v>
      </c>
      <c r="V7254">
        <v>1.84</v>
      </c>
      <c r="W7254">
        <v>-0.2</v>
      </c>
      <c r="X7254">
        <v>3</v>
      </c>
      <c r="Y7254">
        <v>-2</v>
      </c>
      <c r="Z7254">
        <v>36</v>
      </c>
      <c r="AA7254">
        <v>0.7</v>
      </c>
      <c r="AB7254">
        <v>2</v>
      </c>
      <c r="AC7254">
        <v>675</v>
      </c>
      <c r="AD7254">
        <v>25</v>
      </c>
      <c r="AE7254">
        <v>2</v>
      </c>
      <c r="AF7254">
        <v>4.5999999999999996</v>
      </c>
      <c r="AG7254">
        <v>3.6</v>
      </c>
      <c r="AH7254">
        <v>470</v>
      </c>
    </row>
    <row r="7255" spans="1:34" hidden="1" x14ac:dyDescent="0.25">
      <c r="A7255" t="s">
        <v>27600</v>
      </c>
      <c r="B7255" t="s">
        <v>27601</v>
      </c>
      <c r="C7255" s="1" t="str">
        <f t="shared" si="1172"/>
        <v>21:0628</v>
      </c>
      <c r="D7255" s="1" t="str">
        <f t="shared" si="1173"/>
        <v>21:0196</v>
      </c>
      <c r="E7255" t="s">
        <v>27602</v>
      </c>
      <c r="F7255" t="s">
        <v>27603</v>
      </c>
      <c r="H7255">
        <v>63.408852500000002</v>
      </c>
      <c r="I7255">
        <v>-139.56365439999999</v>
      </c>
      <c r="J7255" s="1" t="str">
        <f t="shared" si="1174"/>
        <v>NGR bulk stream sediment</v>
      </c>
      <c r="K7255" s="1" t="str">
        <f t="shared" si="1175"/>
        <v>&lt;177 micron (NGR)</v>
      </c>
      <c r="L7255">
        <v>60</v>
      </c>
      <c r="M7255" t="s">
        <v>56</v>
      </c>
      <c r="N7255">
        <v>1170</v>
      </c>
      <c r="O7255">
        <v>56</v>
      </c>
      <c r="P7255">
        <v>14</v>
      </c>
      <c r="Q7255">
        <v>8</v>
      </c>
      <c r="R7255">
        <v>11</v>
      </c>
      <c r="S7255">
        <v>7</v>
      </c>
      <c r="T7255">
        <v>-0.2</v>
      </c>
      <c r="U7255">
        <v>200</v>
      </c>
      <c r="V7255">
        <v>1.72</v>
      </c>
      <c r="W7255">
        <v>-0.2</v>
      </c>
      <c r="X7255">
        <v>2</v>
      </c>
      <c r="Y7255">
        <v>-2</v>
      </c>
      <c r="Z7255">
        <v>36</v>
      </c>
      <c r="AA7255">
        <v>-0.2</v>
      </c>
      <c r="AB7255">
        <v>2</v>
      </c>
      <c r="AC7255">
        <v>724</v>
      </c>
      <c r="AD7255">
        <v>25</v>
      </c>
      <c r="AE7255">
        <v>-2</v>
      </c>
      <c r="AF7255">
        <v>5.4</v>
      </c>
      <c r="AG7255">
        <v>2.7</v>
      </c>
      <c r="AH7255">
        <v>420</v>
      </c>
    </row>
    <row r="7256" spans="1:34" hidden="1" x14ac:dyDescent="0.25">
      <c r="A7256" t="s">
        <v>27604</v>
      </c>
      <c r="B7256" t="s">
        <v>27605</v>
      </c>
      <c r="C7256" s="1" t="str">
        <f t="shared" si="1172"/>
        <v>21:0628</v>
      </c>
      <c r="D7256" s="1" t="str">
        <f t="shared" si="1173"/>
        <v>21:0196</v>
      </c>
      <c r="E7256" t="s">
        <v>27606</v>
      </c>
      <c r="F7256" t="s">
        <v>27607</v>
      </c>
      <c r="H7256">
        <v>63.4036689</v>
      </c>
      <c r="I7256">
        <v>-139.55077840000001</v>
      </c>
      <c r="J7256" s="1" t="str">
        <f t="shared" si="1174"/>
        <v>NGR bulk stream sediment</v>
      </c>
      <c r="K7256" s="1" t="str">
        <f t="shared" si="1175"/>
        <v>&lt;177 micron (NGR)</v>
      </c>
      <c r="L7256">
        <v>60</v>
      </c>
      <c r="M7256" t="s">
        <v>61</v>
      </c>
      <c r="N7256">
        <v>1171</v>
      </c>
      <c r="O7256">
        <v>65</v>
      </c>
      <c r="P7256">
        <v>18</v>
      </c>
      <c r="Q7256">
        <v>7</v>
      </c>
      <c r="R7256">
        <v>15</v>
      </c>
      <c r="S7256">
        <v>11</v>
      </c>
      <c r="T7256">
        <v>-0.2</v>
      </c>
      <c r="U7256">
        <v>320</v>
      </c>
      <c r="V7256">
        <v>2.1</v>
      </c>
      <c r="W7256">
        <v>-0.2</v>
      </c>
      <c r="X7256">
        <v>3</v>
      </c>
      <c r="Y7256">
        <v>-2</v>
      </c>
      <c r="Z7256">
        <v>35</v>
      </c>
      <c r="AA7256">
        <v>0.5</v>
      </c>
      <c r="AB7256">
        <v>2</v>
      </c>
      <c r="AC7256">
        <v>666</v>
      </c>
      <c r="AD7256">
        <v>30</v>
      </c>
      <c r="AE7256">
        <v>2</v>
      </c>
      <c r="AF7256">
        <v>5.4</v>
      </c>
      <c r="AG7256">
        <v>4</v>
      </c>
      <c r="AH7256">
        <v>380</v>
      </c>
    </row>
    <row r="7257" spans="1:34" hidden="1" x14ac:dyDescent="0.25">
      <c r="A7257" t="s">
        <v>27608</v>
      </c>
      <c r="B7257" t="s">
        <v>27609</v>
      </c>
      <c r="C7257" s="1" t="str">
        <f t="shared" si="1172"/>
        <v>21:0628</v>
      </c>
      <c r="D7257" s="1" t="str">
        <f t="shared" si="1173"/>
        <v>21:0196</v>
      </c>
      <c r="E7257" t="s">
        <v>27594</v>
      </c>
      <c r="F7257" t="s">
        <v>27610</v>
      </c>
      <c r="H7257">
        <v>63.429031100000003</v>
      </c>
      <c r="I7257">
        <v>-139.6109625</v>
      </c>
      <c r="J7257" s="1" t="str">
        <f t="shared" si="1174"/>
        <v>NGR bulk stream sediment</v>
      </c>
      <c r="K7257" s="1" t="str">
        <f t="shared" si="1175"/>
        <v>&lt;177 micron (NGR)</v>
      </c>
      <c r="L7257">
        <v>60</v>
      </c>
      <c r="M7257" t="s">
        <v>51</v>
      </c>
      <c r="N7257">
        <v>1172</v>
      </c>
      <c r="O7257">
        <v>60</v>
      </c>
      <c r="P7257">
        <v>17</v>
      </c>
      <c r="Q7257">
        <v>7</v>
      </c>
      <c r="R7257">
        <v>12</v>
      </c>
      <c r="S7257">
        <v>5</v>
      </c>
      <c r="T7257">
        <v>-0.2</v>
      </c>
      <c r="U7257">
        <v>240</v>
      </c>
      <c r="V7257">
        <v>1.9</v>
      </c>
      <c r="W7257">
        <v>-0.2</v>
      </c>
      <c r="X7257">
        <v>2</v>
      </c>
      <c r="Y7257">
        <v>-2</v>
      </c>
      <c r="Z7257">
        <v>37</v>
      </c>
      <c r="AA7257">
        <v>0.5</v>
      </c>
      <c r="AB7257">
        <v>1</v>
      </c>
      <c r="AC7257">
        <v>651</v>
      </c>
      <c r="AD7257">
        <v>30</v>
      </c>
      <c r="AE7257">
        <v>2</v>
      </c>
      <c r="AF7257">
        <v>3</v>
      </c>
      <c r="AG7257">
        <v>2.8</v>
      </c>
      <c r="AH7257">
        <v>370</v>
      </c>
    </row>
    <row r="7258" spans="1:34" hidden="1" x14ac:dyDescent="0.25">
      <c r="A7258" t="s">
        <v>27611</v>
      </c>
      <c r="B7258" t="s">
        <v>27612</v>
      </c>
      <c r="C7258" s="1" t="str">
        <f t="shared" si="1172"/>
        <v>21:0628</v>
      </c>
      <c r="D7258" s="1" t="str">
        <f t="shared" si="1173"/>
        <v>21:0196</v>
      </c>
      <c r="E7258" t="s">
        <v>27594</v>
      </c>
      <c r="F7258" t="s">
        <v>27613</v>
      </c>
      <c r="H7258">
        <v>63.429031100000003</v>
      </c>
      <c r="I7258">
        <v>-139.6109625</v>
      </c>
      <c r="J7258" s="1" t="str">
        <f t="shared" si="1174"/>
        <v>NGR bulk stream sediment</v>
      </c>
      <c r="K7258" s="1" t="str">
        <f t="shared" si="1175"/>
        <v>&lt;177 micron (NGR)</v>
      </c>
      <c r="L7258">
        <v>60</v>
      </c>
      <c r="M7258" t="s">
        <v>47</v>
      </c>
      <c r="N7258">
        <v>1173</v>
      </c>
      <c r="O7258">
        <v>60</v>
      </c>
      <c r="P7258">
        <v>15</v>
      </c>
      <c r="Q7258">
        <v>8</v>
      </c>
      <c r="R7258">
        <v>14</v>
      </c>
      <c r="S7258">
        <v>4</v>
      </c>
      <c r="T7258">
        <v>-0.2</v>
      </c>
      <c r="U7258">
        <v>210</v>
      </c>
      <c r="V7258">
        <v>1.68</v>
      </c>
      <c r="W7258">
        <v>-0.2</v>
      </c>
      <c r="X7258">
        <v>2</v>
      </c>
      <c r="Y7258">
        <v>-2</v>
      </c>
      <c r="Z7258">
        <v>32</v>
      </c>
      <c r="AA7258">
        <v>0.5</v>
      </c>
      <c r="AB7258">
        <v>4</v>
      </c>
      <c r="AC7258">
        <v>686</v>
      </c>
      <c r="AD7258">
        <v>25</v>
      </c>
      <c r="AE7258">
        <v>-2</v>
      </c>
      <c r="AF7258">
        <v>4.4000000000000004</v>
      </c>
      <c r="AG7258">
        <v>2.7</v>
      </c>
      <c r="AH7258">
        <v>400</v>
      </c>
    </row>
    <row r="7259" spans="1:34" hidden="1" x14ac:dyDescent="0.25">
      <c r="A7259" t="s">
        <v>27614</v>
      </c>
      <c r="B7259" t="s">
        <v>27615</v>
      </c>
      <c r="C7259" s="1" t="str">
        <f t="shared" si="1172"/>
        <v>21:0628</v>
      </c>
      <c r="D7259" s="1" t="str">
        <f t="shared" si="1173"/>
        <v>21:0196</v>
      </c>
      <c r="E7259" t="s">
        <v>27616</v>
      </c>
      <c r="F7259" t="s">
        <v>27617</v>
      </c>
      <c r="H7259">
        <v>63.447693399999999</v>
      </c>
      <c r="I7259">
        <v>-139.66678949999999</v>
      </c>
      <c r="J7259" s="1" t="str">
        <f t="shared" si="1174"/>
        <v>NGR bulk stream sediment</v>
      </c>
      <c r="K7259" s="1" t="str">
        <f t="shared" si="1175"/>
        <v>&lt;177 micron (NGR)</v>
      </c>
      <c r="L7259">
        <v>60</v>
      </c>
      <c r="M7259" t="s">
        <v>66</v>
      </c>
      <c r="N7259">
        <v>1174</v>
      </c>
      <c r="O7259">
        <v>66</v>
      </c>
      <c r="P7259">
        <v>26</v>
      </c>
      <c r="Q7259">
        <v>18</v>
      </c>
      <c r="R7259">
        <v>17</v>
      </c>
      <c r="S7259">
        <v>5</v>
      </c>
      <c r="T7259">
        <v>-0.2</v>
      </c>
      <c r="U7259">
        <v>300</v>
      </c>
      <c r="V7259">
        <v>1.9</v>
      </c>
      <c r="W7259">
        <v>-0.2</v>
      </c>
      <c r="X7259">
        <v>1</v>
      </c>
      <c r="Y7259">
        <v>-2</v>
      </c>
      <c r="Z7259">
        <v>42</v>
      </c>
      <c r="AA7259">
        <v>0.3</v>
      </c>
      <c r="AB7259">
        <v>3</v>
      </c>
      <c r="AC7259">
        <v>760</v>
      </c>
      <c r="AD7259">
        <v>25</v>
      </c>
      <c r="AE7259">
        <v>2</v>
      </c>
      <c r="AF7259">
        <v>8.1999999999999993</v>
      </c>
      <c r="AG7259">
        <v>3</v>
      </c>
      <c r="AH7259">
        <v>420</v>
      </c>
    </row>
    <row r="7260" spans="1:34" hidden="1" x14ac:dyDescent="0.25">
      <c r="A7260" t="s">
        <v>27618</v>
      </c>
      <c r="B7260" t="s">
        <v>27619</v>
      </c>
      <c r="C7260" s="1" t="str">
        <f t="shared" si="1172"/>
        <v>21:0628</v>
      </c>
      <c r="D7260" s="1" t="str">
        <f t="shared" si="1173"/>
        <v>21:0196</v>
      </c>
      <c r="E7260" t="s">
        <v>27620</v>
      </c>
      <c r="F7260" t="s">
        <v>27621</v>
      </c>
      <c r="H7260">
        <v>63.540428200000001</v>
      </c>
      <c r="I7260">
        <v>-139.8081162</v>
      </c>
      <c r="J7260" s="1" t="str">
        <f t="shared" si="1174"/>
        <v>NGR bulk stream sediment</v>
      </c>
      <c r="K7260" s="1" t="str">
        <f t="shared" si="1175"/>
        <v>&lt;177 micron (NGR)</v>
      </c>
      <c r="L7260">
        <v>60</v>
      </c>
      <c r="M7260" t="s">
        <v>76</v>
      </c>
      <c r="N7260">
        <v>1175</v>
      </c>
      <c r="O7260">
        <v>89</v>
      </c>
      <c r="P7260">
        <v>21</v>
      </c>
      <c r="Q7260">
        <v>16</v>
      </c>
      <c r="R7260">
        <v>26</v>
      </c>
      <c r="S7260">
        <v>15</v>
      </c>
      <c r="T7260">
        <v>-0.2</v>
      </c>
      <c r="U7260">
        <v>430</v>
      </c>
      <c r="V7260">
        <v>2.4500000000000002</v>
      </c>
      <c r="W7260">
        <v>0.3</v>
      </c>
      <c r="X7260">
        <v>8</v>
      </c>
      <c r="Y7260">
        <v>-2</v>
      </c>
      <c r="Z7260">
        <v>33</v>
      </c>
      <c r="AA7260">
        <v>0.7</v>
      </c>
      <c r="AB7260">
        <v>-1</v>
      </c>
      <c r="AC7260">
        <v>933</v>
      </c>
      <c r="AD7260">
        <v>30</v>
      </c>
      <c r="AE7260">
        <v>2</v>
      </c>
      <c r="AF7260">
        <v>5.2</v>
      </c>
      <c r="AG7260">
        <v>4.0999999999999996</v>
      </c>
      <c r="AH7260">
        <v>490</v>
      </c>
    </row>
    <row r="7261" spans="1:34" hidden="1" x14ac:dyDescent="0.25">
      <c r="A7261" t="s">
        <v>27622</v>
      </c>
      <c r="B7261" t="s">
        <v>27623</v>
      </c>
      <c r="C7261" s="1" t="str">
        <f t="shared" si="1172"/>
        <v>21:0628</v>
      </c>
      <c r="D7261" s="1" t="str">
        <f t="shared" si="1173"/>
        <v>21:0196</v>
      </c>
      <c r="E7261" t="s">
        <v>27624</v>
      </c>
      <c r="F7261" t="s">
        <v>27625</v>
      </c>
      <c r="H7261">
        <v>63.550030700000001</v>
      </c>
      <c r="I7261">
        <v>-139.85647549999999</v>
      </c>
      <c r="J7261" s="1" t="str">
        <f t="shared" si="1174"/>
        <v>NGR bulk stream sediment</v>
      </c>
      <c r="K7261" s="1" t="str">
        <f t="shared" si="1175"/>
        <v>&lt;177 micron (NGR)</v>
      </c>
      <c r="L7261">
        <v>60</v>
      </c>
      <c r="M7261" t="s">
        <v>81</v>
      </c>
      <c r="N7261">
        <v>1176</v>
      </c>
      <c r="O7261">
        <v>65</v>
      </c>
      <c r="P7261">
        <v>19</v>
      </c>
      <c r="Q7261">
        <v>6</v>
      </c>
      <c r="R7261">
        <v>15</v>
      </c>
      <c r="S7261">
        <v>6</v>
      </c>
      <c r="T7261">
        <v>-0.2</v>
      </c>
      <c r="U7261">
        <v>350</v>
      </c>
      <c r="V7261">
        <v>1.6</v>
      </c>
      <c r="W7261">
        <v>-0.2</v>
      </c>
      <c r="X7261">
        <v>2</v>
      </c>
      <c r="Y7261">
        <v>-2</v>
      </c>
      <c r="Z7261">
        <v>36</v>
      </c>
      <c r="AA7261">
        <v>0.5</v>
      </c>
      <c r="AB7261">
        <v>-1</v>
      </c>
      <c r="AC7261">
        <v>683</v>
      </c>
      <c r="AD7261">
        <v>25</v>
      </c>
      <c r="AE7261">
        <v>2</v>
      </c>
      <c r="AF7261">
        <v>8.6</v>
      </c>
      <c r="AG7261">
        <v>3</v>
      </c>
      <c r="AH7261">
        <v>430</v>
      </c>
    </row>
    <row r="7262" spans="1:34" hidden="1" x14ac:dyDescent="0.25">
      <c r="A7262" t="s">
        <v>27626</v>
      </c>
      <c r="B7262" t="s">
        <v>27627</v>
      </c>
      <c r="C7262" s="1" t="str">
        <f t="shared" si="1172"/>
        <v>21:0628</v>
      </c>
      <c r="D7262" s="1" t="str">
        <f t="shared" si="1173"/>
        <v>21:0196</v>
      </c>
      <c r="E7262" t="s">
        <v>27628</v>
      </c>
      <c r="F7262" t="s">
        <v>27629</v>
      </c>
      <c r="H7262">
        <v>63.557926100000003</v>
      </c>
      <c r="I7262">
        <v>-139.78512330000001</v>
      </c>
      <c r="J7262" s="1" t="str">
        <f t="shared" si="1174"/>
        <v>NGR bulk stream sediment</v>
      </c>
      <c r="K7262" s="1" t="str">
        <f t="shared" si="1175"/>
        <v>&lt;177 micron (NGR)</v>
      </c>
      <c r="L7262">
        <v>60</v>
      </c>
      <c r="M7262" t="s">
        <v>86</v>
      </c>
      <c r="N7262">
        <v>1177</v>
      </c>
      <c r="O7262">
        <v>78</v>
      </c>
      <c r="P7262">
        <v>16</v>
      </c>
      <c r="Q7262">
        <v>5</v>
      </c>
      <c r="R7262">
        <v>20</v>
      </c>
      <c r="S7262">
        <v>5</v>
      </c>
      <c r="T7262">
        <v>-0.2</v>
      </c>
      <c r="U7262">
        <v>940</v>
      </c>
      <c r="V7262">
        <v>1.66</v>
      </c>
      <c r="W7262">
        <v>-0.2</v>
      </c>
      <c r="X7262">
        <v>3</v>
      </c>
      <c r="Y7262">
        <v>-2</v>
      </c>
      <c r="Z7262">
        <v>31</v>
      </c>
      <c r="AA7262">
        <v>0.9</v>
      </c>
      <c r="AB7262">
        <v>-1</v>
      </c>
      <c r="AC7262">
        <v>736</v>
      </c>
      <c r="AD7262">
        <v>25</v>
      </c>
      <c r="AE7262">
        <v>2</v>
      </c>
      <c r="AF7262">
        <v>11.8</v>
      </c>
      <c r="AG7262">
        <v>3</v>
      </c>
      <c r="AH7262">
        <v>370</v>
      </c>
    </row>
    <row r="7263" spans="1:34" hidden="1" x14ac:dyDescent="0.25">
      <c r="A7263" t="s">
        <v>27630</v>
      </c>
      <c r="B7263" t="s">
        <v>27631</v>
      </c>
      <c r="C7263" s="1" t="str">
        <f t="shared" si="1172"/>
        <v>21:0628</v>
      </c>
      <c r="D7263" s="1" t="str">
        <f t="shared" si="1173"/>
        <v>21:0196</v>
      </c>
      <c r="E7263" t="s">
        <v>27632</v>
      </c>
      <c r="F7263" t="s">
        <v>27633</v>
      </c>
      <c r="H7263">
        <v>63.574403699999998</v>
      </c>
      <c r="I7263">
        <v>-139.84919550000001</v>
      </c>
      <c r="J7263" s="1" t="str">
        <f t="shared" si="1174"/>
        <v>NGR bulk stream sediment</v>
      </c>
      <c r="K7263" s="1" t="str">
        <f t="shared" si="1175"/>
        <v>&lt;177 micron (NGR)</v>
      </c>
      <c r="L7263">
        <v>60</v>
      </c>
      <c r="M7263" t="s">
        <v>91</v>
      </c>
      <c r="N7263">
        <v>1178</v>
      </c>
      <c r="O7263">
        <v>66</v>
      </c>
      <c r="P7263">
        <v>15</v>
      </c>
      <c r="Q7263">
        <v>7</v>
      </c>
      <c r="R7263">
        <v>20</v>
      </c>
      <c r="S7263">
        <v>9</v>
      </c>
      <c r="T7263">
        <v>-0.2</v>
      </c>
      <c r="U7263">
        <v>270</v>
      </c>
      <c r="V7263">
        <v>1.66</v>
      </c>
      <c r="W7263">
        <v>0.2</v>
      </c>
      <c r="X7263">
        <v>3</v>
      </c>
      <c r="Y7263">
        <v>-2</v>
      </c>
      <c r="Z7263">
        <v>29</v>
      </c>
      <c r="AA7263">
        <v>0.8</v>
      </c>
      <c r="AB7263">
        <v>3</v>
      </c>
      <c r="AC7263">
        <v>810</v>
      </c>
      <c r="AD7263">
        <v>25</v>
      </c>
      <c r="AE7263">
        <v>2</v>
      </c>
      <c r="AF7263">
        <v>8</v>
      </c>
      <c r="AG7263">
        <v>3.1</v>
      </c>
      <c r="AH7263">
        <v>405</v>
      </c>
    </row>
    <row r="7264" spans="1:34" hidden="1" x14ac:dyDescent="0.25">
      <c r="A7264" t="s">
        <v>27634</v>
      </c>
      <c r="B7264" t="s">
        <v>27635</v>
      </c>
      <c r="C7264" s="1" t="str">
        <f t="shared" si="1172"/>
        <v>21:0628</v>
      </c>
      <c r="D7264" s="1" t="str">
        <f t="shared" si="1173"/>
        <v>21:0196</v>
      </c>
      <c r="E7264" t="s">
        <v>27636</v>
      </c>
      <c r="F7264" t="s">
        <v>27637</v>
      </c>
      <c r="H7264">
        <v>63.579110999999997</v>
      </c>
      <c r="I7264">
        <v>-139.76649470000001</v>
      </c>
      <c r="J7264" s="1" t="str">
        <f t="shared" si="1174"/>
        <v>NGR bulk stream sediment</v>
      </c>
      <c r="K7264" s="1" t="str">
        <f t="shared" si="1175"/>
        <v>&lt;177 micron (NGR)</v>
      </c>
      <c r="L7264">
        <v>60</v>
      </c>
      <c r="M7264" t="s">
        <v>96</v>
      </c>
      <c r="N7264">
        <v>1179</v>
      </c>
      <c r="O7264">
        <v>52</v>
      </c>
      <c r="P7264">
        <v>9</v>
      </c>
      <c r="Q7264">
        <v>5</v>
      </c>
      <c r="R7264">
        <v>14</v>
      </c>
      <c r="S7264">
        <v>6</v>
      </c>
      <c r="T7264">
        <v>-0.2</v>
      </c>
      <c r="U7264">
        <v>164</v>
      </c>
      <c r="V7264">
        <v>1.26</v>
      </c>
      <c r="W7264">
        <v>-0.2</v>
      </c>
      <c r="X7264">
        <v>2</v>
      </c>
      <c r="Y7264">
        <v>-2</v>
      </c>
      <c r="Z7264">
        <v>25</v>
      </c>
      <c r="AA7264">
        <v>0.8</v>
      </c>
      <c r="AB7264">
        <v>1</v>
      </c>
      <c r="AC7264">
        <v>706</v>
      </c>
      <c r="AD7264">
        <v>25</v>
      </c>
      <c r="AE7264">
        <v>2</v>
      </c>
      <c r="AF7264">
        <v>6.8</v>
      </c>
      <c r="AG7264">
        <v>4.8</v>
      </c>
      <c r="AH7264">
        <v>380</v>
      </c>
    </row>
    <row r="7265" spans="1:34" hidden="1" x14ac:dyDescent="0.25">
      <c r="A7265" t="s">
        <v>27638</v>
      </c>
      <c r="B7265" t="s">
        <v>27639</v>
      </c>
      <c r="C7265" s="1" t="str">
        <f t="shared" si="1172"/>
        <v>21:0628</v>
      </c>
      <c r="D7265" s="1" t="str">
        <f t="shared" si="1173"/>
        <v>21:0196</v>
      </c>
      <c r="E7265" t="s">
        <v>27640</v>
      </c>
      <c r="F7265" t="s">
        <v>27641</v>
      </c>
      <c r="H7265">
        <v>63.586922100000002</v>
      </c>
      <c r="I7265">
        <v>-139.76990499999999</v>
      </c>
      <c r="J7265" s="1" t="str">
        <f t="shared" si="1174"/>
        <v>NGR bulk stream sediment</v>
      </c>
      <c r="K7265" s="1" t="str">
        <f t="shared" si="1175"/>
        <v>&lt;177 micron (NGR)</v>
      </c>
      <c r="L7265">
        <v>60</v>
      </c>
      <c r="M7265" t="s">
        <v>101</v>
      </c>
      <c r="N7265">
        <v>1180</v>
      </c>
      <c r="O7265">
        <v>65</v>
      </c>
      <c r="P7265">
        <v>15</v>
      </c>
      <c r="Q7265">
        <v>6</v>
      </c>
      <c r="R7265">
        <v>13</v>
      </c>
      <c r="S7265">
        <v>3</v>
      </c>
      <c r="T7265">
        <v>0.2</v>
      </c>
      <c r="U7265">
        <v>280</v>
      </c>
      <c r="V7265">
        <v>1.44</v>
      </c>
      <c r="W7265">
        <v>-0.2</v>
      </c>
      <c r="X7265">
        <v>2</v>
      </c>
      <c r="Y7265">
        <v>-2</v>
      </c>
      <c r="Z7265">
        <v>20</v>
      </c>
      <c r="AA7265">
        <v>1.5</v>
      </c>
      <c r="AB7265">
        <v>-1</v>
      </c>
      <c r="AC7265">
        <v>732</v>
      </c>
      <c r="AD7265">
        <v>40</v>
      </c>
      <c r="AE7265">
        <v>-2</v>
      </c>
      <c r="AF7265">
        <v>16.2</v>
      </c>
      <c r="AG7265">
        <v>2.8</v>
      </c>
      <c r="AH7265">
        <v>370</v>
      </c>
    </row>
    <row r="7266" spans="1:34" hidden="1" x14ac:dyDescent="0.25">
      <c r="A7266" t="s">
        <v>27642</v>
      </c>
      <c r="B7266" t="s">
        <v>27643</v>
      </c>
      <c r="C7266" s="1" t="str">
        <f t="shared" si="1172"/>
        <v>21:0628</v>
      </c>
      <c r="D7266" s="1" t="str">
        <f t="shared" si="1173"/>
        <v>21:0196</v>
      </c>
      <c r="E7266" t="s">
        <v>27644</v>
      </c>
      <c r="F7266" t="s">
        <v>27645</v>
      </c>
      <c r="H7266">
        <v>63.5966746</v>
      </c>
      <c r="I7266">
        <v>-139.77049239999999</v>
      </c>
      <c r="J7266" s="1" t="str">
        <f t="shared" si="1174"/>
        <v>NGR bulk stream sediment</v>
      </c>
      <c r="K7266" s="1" t="str">
        <f t="shared" si="1175"/>
        <v>&lt;177 micron (NGR)</v>
      </c>
      <c r="L7266">
        <v>60</v>
      </c>
      <c r="M7266" t="s">
        <v>106</v>
      </c>
      <c r="N7266">
        <v>1181</v>
      </c>
      <c r="O7266">
        <v>82</v>
      </c>
      <c r="P7266">
        <v>17</v>
      </c>
      <c r="Q7266">
        <v>8</v>
      </c>
      <c r="R7266">
        <v>21</v>
      </c>
      <c r="S7266">
        <v>11</v>
      </c>
      <c r="T7266">
        <v>-0.2</v>
      </c>
      <c r="U7266">
        <v>2000</v>
      </c>
      <c r="V7266">
        <v>2.25</v>
      </c>
      <c r="W7266">
        <v>0.2</v>
      </c>
      <c r="X7266">
        <v>4</v>
      </c>
      <c r="Y7266">
        <v>-2</v>
      </c>
      <c r="Z7266">
        <v>39</v>
      </c>
      <c r="AA7266">
        <v>0.4</v>
      </c>
      <c r="AB7266">
        <v>-1</v>
      </c>
      <c r="AC7266">
        <v>874</v>
      </c>
      <c r="AD7266">
        <v>40</v>
      </c>
      <c r="AE7266">
        <v>2</v>
      </c>
      <c r="AF7266">
        <v>12</v>
      </c>
      <c r="AG7266">
        <v>5.8</v>
      </c>
      <c r="AH7266">
        <v>420</v>
      </c>
    </row>
    <row r="7267" spans="1:34" hidden="1" x14ac:dyDescent="0.25">
      <c r="A7267" t="s">
        <v>27646</v>
      </c>
      <c r="B7267" t="s">
        <v>27647</v>
      </c>
      <c r="C7267" s="1" t="str">
        <f t="shared" si="1172"/>
        <v>21:0628</v>
      </c>
      <c r="D7267" s="1" t="str">
        <f>HYPERLINK("http://geochem.nrcan.gc.ca/cdogs/content/svy/svy_e.htm", "")</f>
        <v/>
      </c>
      <c r="G7267" s="1" t="str">
        <f>HYPERLINK("http://geochem.nrcan.gc.ca/cdogs/content/cr_/cr_00079_e.htm", "79")</f>
        <v>79</v>
      </c>
      <c r="J7267" t="s">
        <v>69</v>
      </c>
      <c r="K7267" t="s">
        <v>70</v>
      </c>
      <c r="L7267">
        <v>60</v>
      </c>
      <c r="M7267" t="s">
        <v>71</v>
      </c>
      <c r="N7267">
        <v>1182</v>
      </c>
      <c r="O7267">
        <v>114</v>
      </c>
      <c r="P7267">
        <v>92</v>
      </c>
      <c r="Q7267">
        <v>18</v>
      </c>
      <c r="R7267">
        <v>231</v>
      </c>
      <c r="S7267">
        <v>22</v>
      </c>
      <c r="T7267">
        <v>-0.2</v>
      </c>
      <c r="U7267">
        <v>900</v>
      </c>
      <c r="V7267">
        <v>3.6</v>
      </c>
      <c r="W7267">
        <v>1.2</v>
      </c>
      <c r="X7267">
        <v>7</v>
      </c>
      <c r="Y7267">
        <v>-2</v>
      </c>
      <c r="Z7267">
        <v>62</v>
      </c>
      <c r="AA7267">
        <v>0.8</v>
      </c>
      <c r="AB7267">
        <v>2</v>
      </c>
      <c r="AC7267">
        <v>721</v>
      </c>
      <c r="AD7267">
        <v>25</v>
      </c>
      <c r="AE7267">
        <v>6</v>
      </c>
      <c r="AF7267">
        <v>2.6</v>
      </c>
      <c r="AG7267">
        <v>3.2</v>
      </c>
      <c r="AH7267">
        <v>650</v>
      </c>
    </row>
    <row r="7268" spans="1:34" hidden="1" x14ac:dyDescent="0.25">
      <c r="A7268" t="s">
        <v>27648</v>
      </c>
      <c r="B7268" t="s">
        <v>27649</v>
      </c>
      <c r="C7268" s="1" t="str">
        <f t="shared" si="1172"/>
        <v>21:0628</v>
      </c>
      <c r="D7268" s="1" t="str">
        <f t="shared" ref="D7268:D7281" si="1176">HYPERLINK("http://geochem.nrcan.gc.ca/cdogs/content/svy/svy210196_e.htm", "21:0196")</f>
        <v>21:0196</v>
      </c>
      <c r="E7268" t="s">
        <v>27650</v>
      </c>
      <c r="F7268" t="s">
        <v>27651</v>
      </c>
      <c r="H7268">
        <v>63.602152400000001</v>
      </c>
      <c r="I7268">
        <v>-139.8320889</v>
      </c>
      <c r="J7268" s="1" t="str">
        <f t="shared" ref="J7268:J7281" si="1177">HYPERLINK("http://geochem.nrcan.gc.ca/cdogs/content/kwd/kwd020030_e.htm", "NGR bulk stream sediment")</f>
        <v>NGR bulk stream sediment</v>
      </c>
      <c r="K7268" s="1" t="str">
        <f t="shared" ref="K7268:K7281" si="1178">HYPERLINK("http://geochem.nrcan.gc.ca/cdogs/content/kwd/kwd080006_e.htm", "&lt;177 micron (NGR)")</f>
        <v>&lt;177 micron (NGR)</v>
      </c>
      <c r="L7268">
        <v>60</v>
      </c>
      <c r="M7268" t="s">
        <v>111</v>
      </c>
      <c r="N7268">
        <v>1183</v>
      </c>
      <c r="O7268">
        <v>54</v>
      </c>
      <c r="P7268">
        <v>11</v>
      </c>
      <c r="Q7268">
        <v>5</v>
      </c>
      <c r="R7268">
        <v>17</v>
      </c>
      <c r="S7268">
        <v>6</v>
      </c>
      <c r="T7268">
        <v>0.4</v>
      </c>
      <c r="U7268">
        <v>330</v>
      </c>
      <c r="V7268">
        <v>1.5</v>
      </c>
      <c r="W7268">
        <v>-0.2</v>
      </c>
      <c r="X7268">
        <v>2</v>
      </c>
      <c r="Y7268">
        <v>-2</v>
      </c>
      <c r="Z7268">
        <v>26</v>
      </c>
      <c r="AA7268">
        <v>0.4</v>
      </c>
      <c r="AB7268">
        <v>-1</v>
      </c>
      <c r="AC7268">
        <v>767</v>
      </c>
      <c r="AD7268">
        <v>45</v>
      </c>
      <c r="AE7268">
        <v>2</v>
      </c>
      <c r="AF7268">
        <v>4.2</v>
      </c>
      <c r="AG7268">
        <v>3.3</v>
      </c>
      <c r="AH7268">
        <v>450</v>
      </c>
    </row>
    <row r="7269" spans="1:34" hidden="1" x14ac:dyDescent="0.25">
      <c r="A7269" t="s">
        <v>27652</v>
      </c>
      <c r="B7269" t="s">
        <v>27653</v>
      </c>
      <c r="C7269" s="1" t="str">
        <f t="shared" si="1172"/>
        <v>21:0628</v>
      </c>
      <c r="D7269" s="1" t="str">
        <f t="shared" si="1176"/>
        <v>21:0196</v>
      </c>
      <c r="E7269" t="s">
        <v>27654</v>
      </c>
      <c r="F7269" t="s">
        <v>27655</v>
      </c>
      <c r="H7269">
        <v>63.6062485</v>
      </c>
      <c r="I7269">
        <v>-139.77328560000001</v>
      </c>
      <c r="J7269" s="1" t="str">
        <f t="shared" si="1177"/>
        <v>NGR bulk stream sediment</v>
      </c>
      <c r="K7269" s="1" t="str">
        <f t="shared" si="1178"/>
        <v>&lt;177 micron (NGR)</v>
      </c>
      <c r="L7269">
        <v>60</v>
      </c>
      <c r="M7269" t="s">
        <v>116</v>
      </c>
      <c r="N7269">
        <v>1184</v>
      </c>
      <c r="O7269">
        <v>73</v>
      </c>
      <c r="P7269">
        <v>9</v>
      </c>
      <c r="Q7269">
        <v>6</v>
      </c>
      <c r="R7269">
        <v>17</v>
      </c>
      <c r="S7269">
        <v>7</v>
      </c>
      <c r="T7269">
        <v>-0.2</v>
      </c>
      <c r="U7269">
        <v>720</v>
      </c>
      <c r="V7269">
        <v>2.6</v>
      </c>
      <c r="W7269">
        <v>0.3</v>
      </c>
      <c r="X7269">
        <v>5</v>
      </c>
      <c r="Y7269">
        <v>-2</v>
      </c>
      <c r="Z7269">
        <v>33</v>
      </c>
      <c r="AA7269">
        <v>0.2</v>
      </c>
      <c r="AB7269">
        <v>2</v>
      </c>
      <c r="AC7269">
        <v>744</v>
      </c>
      <c r="AD7269">
        <v>25</v>
      </c>
      <c r="AE7269">
        <v>-2</v>
      </c>
      <c r="AF7269">
        <v>10.6</v>
      </c>
      <c r="AG7269">
        <v>2.2000000000000002</v>
      </c>
      <c r="AH7269">
        <v>380</v>
      </c>
    </row>
    <row r="7270" spans="1:34" hidden="1" x14ac:dyDescent="0.25">
      <c r="A7270" t="s">
        <v>27656</v>
      </c>
      <c r="B7270" t="s">
        <v>27657</v>
      </c>
      <c r="C7270" s="1" t="str">
        <f t="shared" si="1172"/>
        <v>21:0628</v>
      </c>
      <c r="D7270" s="1" t="str">
        <f t="shared" si="1176"/>
        <v>21:0196</v>
      </c>
      <c r="E7270" t="s">
        <v>27658</v>
      </c>
      <c r="F7270" t="s">
        <v>27659</v>
      </c>
      <c r="H7270">
        <v>63.645420999999999</v>
      </c>
      <c r="I7270">
        <v>-139.7831473</v>
      </c>
      <c r="J7270" s="1" t="str">
        <f t="shared" si="1177"/>
        <v>NGR bulk stream sediment</v>
      </c>
      <c r="K7270" s="1" t="str">
        <f t="shared" si="1178"/>
        <v>&lt;177 micron (NGR)</v>
      </c>
      <c r="L7270">
        <v>60</v>
      </c>
      <c r="M7270" t="s">
        <v>121</v>
      </c>
      <c r="N7270">
        <v>1185</v>
      </c>
      <c r="O7270">
        <v>68</v>
      </c>
      <c r="P7270">
        <v>16</v>
      </c>
      <c r="Q7270">
        <v>6</v>
      </c>
      <c r="R7270">
        <v>18</v>
      </c>
      <c r="S7270">
        <v>6</v>
      </c>
      <c r="T7270">
        <v>0.2</v>
      </c>
      <c r="U7270">
        <v>180</v>
      </c>
      <c r="V7270">
        <v>1.4</v>
      </c>
      <c r="W7270">
        <v>-0.2</v>
      </c>
      <c r="X7270">
        <v>2</v>
      </c>
      <c r="Y7270">
        <v>-2</v>
      </c>
      <c r="Z7270">
        <v>28</v>
      </c>
      <c r="AA7270">
        <v>-0.2</v>
      </c>
      <c r="AB7270">
        <v>-1</v>
      </c>
      <c r="AC7270">
        <v>767</v>
      </c>
      <c r="AD7270">
        <v>40</v>
      </c>
      <c r="AE7270">
        <v>-2</v>
      </c>
      <c r="AF7270">
        <v>10.8</v>
      </c>
      <c r="AG7270">
        <v>3.5</v>
      </c>
      <c r="AH7270">
        <v>430</v>
      </c>
    </row>
    <row r="7271" spans="1:34" hidden="1" x14ac:dyDescent="0.25">
      <c r="A7271" t="s">
        <v>27660</v>
      </c>
      <c r="B7271" t="s">
        <v>27661</v>
      </c>
      <c r="C7271" s="1" t="str">
        <f t="shared" si="1172"/>
        <v>21:0628</v>
      </c>
      <c r="D7271" s="1" t="str">
        <f t="shared" si="1176"/>
        <v>21:0196</v>
      </c>
      <c r="E7271" t="s">
        <v>27662</v>
      </c>
      <c r="F7271" t="s">
        <v>27663</v>
      </c>
      <c r="H7271">
        <v>63.667898899999997</v>
      </c>
      <c r="I7271">
        <v>-139.73876010000001</v>
      </c>
      <c r="J7271" s="1" t="str">
        <f t="shared" si="1177"/>
        <v>NGR bulk stream sediment</v>
      </c>
      <c r="K7271" s="1" t="str">
        <f t="shared" si="1178"/>
        <v>&lt;177 micron (NGR)</v>
      </c>
      <c r="L7271">
        <v>60</v>
      </c>
      <c r="M7271" t="s">
        <v>126</v>
      </c>
      <c r="N7271">
        <v>1186</v>
      </c>
      <c r="O7271">
        <v>80</v>
      </c>
      <c r="P7271">
        <v>21</v>
      </c>
      <c r="Q7271">
        <v>7</v>
      </c>
      <c r="R7271">
        <v>20</v>
      </c>
      <c r="S7271">
        <v>5</v>
      </c>
      <c r="T7271">
        <v>-0.2</v>
      </c>
      <c r="U7271">
        <v>490</v>
      </c>
      <c r="V7271">
        <v>1.82</v>
      </c>
      <c r="W7271">
        <v>0.4</v>
      </c>
      <c r="X7271">
        <v>3</v>
      </c>
      <c r="Y7271">
        <v>-2</v>
      </c>
      <c r="Z7271">
        <v>32</v>
      </c>
      <c r="AA7271">
        <v>0.6</v>
      </c>
      <c r="AB7271">
        <v>2</v>
      </c>
      <c r="AC7271">
        <v>811</v>
      </c>
      <c r="AD7271">
        <v>25</v>
      </c>
      <c r="AE7271">
        <v>-2</v>
      </c>
      <c r="AF7271">
        <v>9.4</v>
      </c>
      <c r="AG7271">
        <v>4.3</v>
      </c>
      <c r="AH7271">
        <v>370</v>
      </c>
    </row>
    <row r="7272" spans="1:34" hidden="1" x14ac:dyDescent="0.25">
      <c r="A7272" t="s">
        <v>27664</v>
      </c>
      <c r="B7272" t="s">
        <v>27665</v>
      </c>
      <c r="C7272" s="1" t="str">
        <f t="shared" si="1172"/>
        <v>21:0628</v>
      </c>
      <c r="D7272" s="1" t="str">
        <f t="shared" si="1176"/>
        <v>21:0196</v>
      </c>
      <c r="E7272" t="s">
        <v>27666</v>
      </c>
      <c r="F7272" t="s">
        <v>27667</v>
      </c>
      <c r="H7272">
        <v>63.682611100000003</v>
      </c>
      <c r="I7272">
        <v>-139.78054420000001</v>
      </c>
      <c r="J7272" s="1" t="str">
        <f t="shared" si="1177"/>
        <v>NGR bulk stream sediment</v>
      </c>
      <c r="K7272" s="1" t="str">
        <f t="shared" si="1178"/>
        <v>&lt;177 micron (NGR)</v>
      </c>
      <c r="L7272">
        <v>60</v>
      </c>
      <c r="M7272" t="s">
        <v>131</v>
      </c>
      <c r="N7272">
        <v>1187</v>
      </c>
      <c r="O7272">
        <v>66</v>
      </c>
      <c r="P7272">
        <v>27</v>
      </c>
      <c r="Q7272">
        <v>6</v>
      </c>
      <c r="R7272">
        <v>13</v>
      </c>
      <c r="S7272">
        <v>3</v>
      </c>
      <c r="T7272">
        <v>-0.2</v>
      </c>
      <c r="U7272">
        <v>280</v>
      </c>
      <c r="V7272">
        <v>1.84</v>
      </c>
      <c r="W7272">
        <v>-0.2</v>
      </c>
      <c r="X7272">
        <v>2</v>
      </c>
      <c r="Y7272">
        <v>-2</v>
      </c>
      <c r="Z7272">
        <v>26</v>
      </c>
      <c r="AA7272">
        <v>-0.2</v>
      </c>
      <c r="AB7272">
        <v>3</v>
      </c>
      <c r="AC7272">
        <v>892</v>
      </c>
      <c r="AD7272">
        <v>20</v>
      </c>
      <c r="AE7272">
        <v>-2</v>
      </c>
      <c r="AF7272">
        <v>6</v>
      </c>
      <c r="AG7272">
        <v>3.6</v>
      </c>
      <c r="AH7272">
        <v>350</v>
      </c>
    </row>
    <row r="7273" spans="1:34" hidden="1" x14ac:dyDescent="0.25">
      <c r="A7273" t="s">
        <v>27668</v>
      </c>
      <c r="B7273" t="s">
        <v>27669</v>
      </c>
      <c r="C7273" s="1" t="str">
        <f t="shared" si="1172"/>
        <v>21:0628</v>
      </c>
      <c r="D7273" s="1" t="str">
        <f t="shared" si="1176"/>
        <v>21:0196</v>
      </c>
      <c r="E7273" t="s">
        <v>27670</v>
      </c>
      <c r="F7273" t="s">
        <v>27671</v>
      </c>
      <c r="H7273">
        <v>63.690863399999998</v>
      </c>
      <c r="I7273">
        <v>-139.71001340000001</v>
      </c>
      <c r="J7273" s="1" t="str">
        <f t="shared" si="1177"/>
        <v>NGR bulk stream sediment</v>
      </c>
      <c r="K7273" s="1" t="str">
        <f t="shared" si="1178"/>
        <v>&lt;177 micron (NGR)</v>
      </c>
      <c r="L7273">
        <v>61</v>
      </c>
      <c r="M7273" t="s">
        <v>38</v>
      </c>
      <c r="N7273">
        <v>1188</v>
      </c>
      <c r="O7273">
        <v>69</v>
      </c>
      <c r="P7273">
        <v>15</v>
      </c>
      <c r="Q7273">
        <v>7</v>
      </c>
      <c r="R7273">
        <v>18</v>
      </c>
      <c r="S7273">
        <v>3</v>
      </c>
      <c r="T7273">
        <v>-0.2</v>
      </c>
      <c r="U7273">
        <v>390</v>
      </c>
      <c r="V7273">
        <v>1.76</v>
      </c>
      <c r="W7273">
        <v>0.4</v>
      </c>
      <c r="X7273">
        <v>2</v>
      </c>
      <c r="Y7273">
        <v>-2</v>
      </c>
      <c r="Z7273">
        <v>32</v>
      </c>
      <c r="AA7273">
        <v>-0.2</v>
      </c>
      <c r="AB7273">
        <v>-1</v>
      </c>
      <c r="AC7273">
        <v>914</v>
      </c>
      <c r="AD7273">
        <v>30</v>
      </c>
      <c r="AE7273">
        <v>-2</v>
      </c>
      <c r="AF7273">
        <v>9.6</v>
      </c>
      <c r="AG7273">
        <v>6.3</v>
      </c>
      <c r="AH7273">
        <v>350</v>
      </c>
    </row>
    <row r="7274" spans="1:34" hidden="1" x14ac:dyDescent="0.25">
      <c r="A7274" t="s">
        <v>27672</v>
      </c>
      <c r="B7274" t="s">
        <v>27673</v>
      </c>
      <c r="C7274" s="1" t="str">
        <f t="shared" si="1172"/>
        <v>21:0628</v>
      </c>
      <c r="D7274" s="1" t="str">
        <f t="shared" si="1176"/>
        <v>21:0196</v>
      </c>
      <c r="E7274" t="s">
        <v>27670</v>
      </c>
      <c r="F7274" t="s">
        <v>27674</v>
      </c>
      <c r="H7274">
        <v>63.690863399999998</v>
      </c>
      <c r="I7274">
        <v>-139.71001340000001</v>
      </c>
      <c r="J7274" s="1" t="str">
        <f t="shared" si="1177"/>
        <v>NGR bulk stream sediment</v>
      </c>
      <c r="K7274" s="1" t="str">
        <f t="shared" si="1178"/>
        <v>&lt;177 micron (NGR)</v>
      </c>
      <c r="L7274">
        <v>61</v>
      </c>
      <c r="M7274" t="s">
        <v>47</v>
      </c>
      <c r="N7274">
        <v>1189</v>
      </c>
      <c r="O7274">
        <v>68</v>
      </c>
      <c r="P7274">
        <v>14</v>
      </c>
      <c r="Q7274">
        <v>5</v>
      </c>
      <c r="R7274">
        <v>19</v>
      </c>
      <c r="S7274">
        <v>2</v>
      </c>
      <c r="T7274">
        <v>-0.2</v>
      </c>
      <c r="U7274">
        <v>380</v>
      </c>
      <c r="V7274">
        <v>1.76</v>
      </c>
      <c r="W7274">
        <v>0.3</v>
      </c>
      <c r="X7274">
        <v>2</v>
      </c>
      <c r="Y7274">
        <v>-2</v>
      </c>
      <c r="Z7274">
        <v>32</v>
      </c>
      <c r="AA7274">
        <v>0.6</v>
      </c>
      <c r="AB7274">
        <v>-1</v>
      </c>
      <c r="AC7274">
        <v>874</v>
      </c>
      <c r="AD7274">
        <v>25</v>
      </c>
      <c r="AE7274">
        <v>-2</v>
      </c>
      <c r="AF7274">
        <v>8.8000000000000007</v>
      </c>
      <c r="AG7274">
        <v>7.1</v>
      </c>
      <c r="AH7274">
        <v>310</v>
      </c>
    </row>
    <row r="7275" spans="1:34" hidden="1" x14ac:dyDescent="0.25">
      <c r="A7275" t="s">
        <v>27675</v>
      </c>
      <c r="B7275" t="s">
        <v>27676</v>
      </c>
      <c r="C7275" s="1" t="str">
        <f t="shared" si="1172"/>
        <v>21:0628</v>
      </c>
      <c r="D7275" s="1" t="str">
        <f t="shared" si="1176"/>
        <v>21:0196</v>
      </c>
      <c r="E7275" t="s">
        <v>27670</v>
      </c>
      <c r="F7275" t="s">
        <v>27677</v>
      </c>
      <c r="H7275">
        <v>63.690863399999998</v>
      </c>
      <c r="I7275">
        <v>-139.71001340000001</v>
      </c>
      <c r="J7275" s="1" t="str">
        <f t="shared" si="1177"/>
        <v>NGR bulk stream sediment</v>
      </c>
      <c r="K7275" s="1" t="str">
        <f t="shared" si="1178"/>
        <v>&lt;177 micron (NGR)</v>
      </c>
      <c r="L7275">
        <v>61</v>
      </c>
      <c r="M7275" t="s">
        <v>51</v>
      </c>
      <c r="N7275">
        <v>1190</v>
      </c>
      <c r="O7275">
        <v>62</v>
      </c>
      <c r="P7275">
        <v>12</v>
      </c>
      <c r="Q7275">
        <v>5</v>
      </c>
      <c r="R7275">
        <v>16</v>
      </c>
      <c r="S7275">
        <v>6</v>
      </c>
      <c r="T7275">
        <v>-0.2</v>
      </c>
      <c r="U7275">
        <v>320</v>
      </c>
      <c r="V7275">
        <v>1.6</v>
      </c>
      <c r="W7275">
        <v>0.2</v>
      </c>
      <c r="X7275">
        <v>3</v>
      </c>
      <c r="Y7275">
        <v>-2</v>
      </c>
      <c r="Z7275">
        <v>29</v>
      </c>
      <c r="AA7275">
        <v>0.6</v>
      </c>
      <c r="AB7275">
        <v>2</v>
      </c>
      <c r="AC7275">
        <v>836</v>
      </c>
      <c r="AD7275">
        <v>25</v>
      </c>
      <c r="AE7275">
        <v>-2</v>
      </c>
      <c r="AF7275">
        <v>9.4</v>
      </c>
      <c r="AG7275">
        <v>6.8</v>
      </c>
      <c r="AH7275">
        <v>340</v>
      </c>
    </row>
    <row r="7276" spans="1:34" hidden="1" x14ac:dyDescent="0.25">
      <c r="A7276" t="s">
        <v>27678</v>
      </c>
      <c r="B7276" t="s">
        <v>27679</v>
      </c>
      <c r="C7276" s="1" t="str">
        <f t="shared" si="1172"/>
        <v>21:0628</v>
      </c>
      <c r="D7276" s="1" t="str">
        <f t="shared" si="1176"/>
        <v>21:0196</v>
      </c>
      <c r="E7276" t="s">
        <v>27680</v>
      </c>
      <c r="F7276" t="s">
        <v>27681</v>
      </c>
      <c r="H7276">
        <v>63.715842000000002</v>
      </c>
      <c r="I7276">
        <v>-139.75691119999999</v>
      </c>
      <c r="J7276" s="1" t="str">
        <f t="shared" si="1177"/>
        <v>NGR bulk stream sediment</v>
      </c>
      <c r="K7276" s="1" t="str">
        <f t="shared" si="1178"/>
        <v>&lt;177 micron (NGR)</v>
      </c>
      <c r="L7276">
        <v>61</v>
      </c>
      <c r="M7276" t="s">
        <v>43</v>
      </c>
      <c r="N7276">
        <v>1191</v>
      </c>
      <c r="O7276">
        <v>53</v>
      </c>
      <c r="P7276">
        <v>9</v>
      </c>
      <c r="Q7276">
        <v>6</v>
      </c>
      <c r="R7276">
        <v>16</v>
      </c>
      <c r="S7276">
        <v>3</v>
      </c>
      <c r="T7276">
        <v>-0.2</v>
      </c>
      <c r="U7276">
        <v>480</v>
      </c>
      <c r="V7276">
        <v>1.8</v>
      </c>
      <c r="W7276">
        <v>-0.2</v>
      </c>
      <c r="X7276">
        <v>3</v>
      </c>
      <c r="Y7276">
        <v>-2</v>
      </c>
      <c r="Z7276">
        <v>40</v>
      </c>
      <c r="AA7276">
        <v>-0.2</v>
      </c>
      <c r="AB7276">
        <v>4</v>
      </c>
      <c r="AC7276">
        <v>755</v>
      </c>
      <c r="AD7276">
        <v>20</v>
      </c>
      <c r="AE7276">
        <v>2</v>
      </c>
      <c r="AF7276">
        <v>8</v>
      </c>
      <c r="AG7276">
        <v>3.5</v>
      </c>
      <c r="AH7276">
        <v>320</v>
      </c>
    </row>
    <row r="7277" spans="1:34" hidden="1" x14ac:dyDescent="0.25">
      <c r="A7277" t="s">
        <v>27682</v>
      </c>
      <c r="B7277" t="s">
        <v>27683</v>
      </c>
      <c r="C7277" s="1" t="str">
        <f t="shared" si="1172"/>
        <v>21:0628</v>
      </c>
      <c r="D7277" s="1" t="str">
        <f t="shared" si="1176"/>
        <v>21:0196</v>
      </c>
      <c r="E7277" t="s">
        <v>27684</v>
      </c>
      <c r="F7277" t="s">
        <v>27685</v>
      </c>
      <c r="H7277">
        <v>63.708229699999997</v>
      </c>
      <c r="I7277">
        <v>-139.67822169999999</v>
      </c>
      <c r="J7277" s="1" t="str">
        <f t="shared" si="1177"/>
        <v>NGR bulk stream sediment</v>
      </c>
      <c r="K7277" s="1" t="str">
        <f t="shared" si="1178"/>
        <v>&lt;177 micron (NGR)</v>
      </c>
      <c r="L7277">
        <v>61</v>
      </c>
      <c r="M7277" t="s">
        <v>56</v>
      </c>
      <c r="N7277">
        <v>1192</v>
      </c>
      <c r="O7277">
        <v>144</v>
      </c>
      <c r="P7277">
        <v>44</v>
      </c>
      <c r="Q7277">
        <v>8</v>
      </c>
      <c r="R7277">
        <v>31</v>
      </c>
      <c r="S7277">
        <v>14</v>
      </c>
      <c r="T7277">
        <v>-0.2</v>
      </c>
      <c r="U7277">
        <v>520</v>
      </c>
      <c r="V7277">
        <v>2.8</v>
      </c>
      <c r="W7277">
        <v>0.8</v>
      </c>
      <c r="X7277">
        <v>2</v>
      </c>
      <c r="Y7277">
        <v>-2</v>
      </c>
      <c r="Z7277">
        <v>49</v>
      </c>
      <c r="AA7277">
        <v>0.6</v>
      </c>
      <c r="AB7277">
        <v>1</v>
      </c>
      <c r="AC7277">
        <v>892</v>
      </c>
      <c r="AD7277">
        <v>30</v>
      </c>
      <c r="AE7277">
        <v>-2</v>
      </c>
      <c r="AF7277">
        <v>12</v>
      </c>
      <c r="AG7277">
        <v>5</v>
      </c>
      <c r="AH7277">
        <v>320</v>
      </c>
    </row>
    <row r="7278" spans="1:34" hidden="1" x14ac:dyDescent="0.25">
      <c r="A7278" t="s">
        <v>27686</v>
      </c>
      <c r="B7278" t="s">
        <v>27687</v>
      </c>
      <c r="C7278" s="1" t="str">
        <f t="shared" si="1172"/>
        <v>21:0628</v>
      </c>
      <c r="D7278" s="1" t="str">
        <f t="shared" si="1176"/>
        <v>21:0196</v>
      </c>
      <c r="E7278" t="s">
        <v>27688</v>
      </c>
      <c r="F7278" t="s">
        <v>27689</v>
      </c>
      <c r="H7278">
        <v>63.780997999999997</v>
      </c>
      <c r="I7278">
        <v>-139.68740059999999</v>
      </c>
      <c r="J7278" s="1" t="str">
        <f t="shared" si="1177"/>
        <v>NGR bulk stream sediment</v>
      </c>
      <c r="K7278" s="1" t="str">
        <f t="shared" si="1178"/>
        <v>&lt;177 micron (NGR)</v>
      </c>
      <c r="L7278">
        <v>61</v>
      </c>
      <c r="M7278" t="s">
        <v>61</v>
      </c>
      <c r="N7278">
        <v>1193</v>
      </c>
      <c r="O7278">
        <v>75</v>
      </c>
      <c r="P7278">
        <v>23</v>
      </c>
      <c r="Q7278">
        <v>7</v>
      </c>
      <c r="R7278">
        <v>24</v>
      </c>
      <c r="S7278">
        <v>9</v>
      </c>
      <c r="T7278">
        <v>-0.2</v>
      </c>
      <c r="U7278">
        <v>430</v>
      </c>
      <c r="V7278">
        <v>1.8</v>
      </c>
      <c r="W7278">
        <v>0.3</v>
      </c>
      <c r="X7278">
        <v>3</v>
      </c>
      <c r="Y7278">
        <v>-2</v>
      </c>
      <c r="Z7278">
        <v>34</v>
      </c>
      <c r="AA7278">
        <v>0.3</v>
      </c>
      <c r="AB7278">
        <v>2</v>
      </c>
      <c r="AC7278">
        <v>1110</v>
      </c>
      <c r="AD7278">
        <v>25</v>
      </c>
      <c r="AE7278">
        <v>2</v>
      </c>
      <c r="AF7278">
        <v>5.4</v>
      </c>
      <c r="AG7278">
        <v>4.8</v>
      </c>
      <c r="AH7278">
        <v>350</v>
      </c>
    </row>
    <row r="7279" spans="1:34" hidden="1" x14ac:dyDescent="0.25">
      <c r="A7279" t="s">
        <v>27690</v>
      </c>
      <c r="B7279" t="s">
        <v>27691</v>
      </c>
      <c r="C7279" s="1" t="str">
        <f t="shared" si="1172"/>
        <v>21:0628</v>
      </c>
      <c r="D7279" s="1" t="str">
        <f t="shared" si="1176"/>
        <v>21:0196</v>
      </c>
      <c r="E7279" t="s">
        <v>27692</v>
      </c>
      <c r="F7279" t="s">
        <v>27693</v>
      </c>
      <c r="H7279">
        <v>63.827795899999998</v>
      </c>
      <c r="I7279">
        <v>-139.6493145</v>
      </c>
      <c r="J7279" s="1" t="str">
        <f t="shared" si="1177"/>
        <v>NGR bulk stream sediment</v>
      </c>
      <c r="K7279" s="1" t="str">
        <f t="shared" si="1178"/>
        <v>&lt;177 micron (NGR)</v>
      </c>
      <c r="L7279">
        <v>61</v>
      </c>
      <c r="M7279" t="s">
        <v>66</v>
      </c>
      <c r="N7279">
        <v>1194</v>
      </c>
      <c r="O7279">
        <v>80</v>
      </c>
      <c r="P7279">
        <v>14</v>
      </c>
      <c r="Q7279">
        <v>8</v>
      </c>
      <c r="R7279">
        <v>30</v>
      </c>
      <c r="S7279">
        <v>4</v>
      </c>
      <c r="T7279">
        <v>-0.2</v>
      </c>
      <c r="U7279">
        <v>280</v>
      </c>
      <c r="V7279">
        <v>2.15</v>
      </c>
      <c r="W7279">
        <v>0.2</v>
      </c>
      <c r="X7279">
        <v>2</v>
      </c>
      <c r="Y7279">
        <v>-2</v>
      </c>
      <c r="Z7279">
        <v>35</v>
      </c>
      <c r="AA7279">
        <v>0.4</v>
      </c>
      <c r="AB7279">
        <v>2</v>
      </c>
      <c r="AC7279">
        <v>939</v>
      </c>
      <c r="AD7279">
        <v>25</v>
      </c>
      <c r="AE7279">
        <v>2</v>
      </c>
      <c r="AF7279">
        <v>6</v>
      </c>
      <c r="AG7279">
        <v>5.6</v>
      </c>
      <c r="AH7279">
        <v>450</v>
      </c>
    </row>
    <row r="7280" spans="1:34" hidden="1" x14ac:dyDescent="0.25">
      <c r="A7280" t="s">
        <v>27694</v>
      </c>
      <c r="B7280" t="s">
        <v>27695</v>
      </c>
      <c r="C7280" s="1" t="str">
        <f t="shared" si="1172"/>
        <v>21:0628</v>
      </c>
      <c r="D7280" s="1" t="str">
        <f t="shared" si="1176"/>
        <v>21:0196</v>
      </c>
      <c r="E7280" t="s">
        <v>27696</v>
      </c>
      <c r="F7280" t="s">
        <v>27697</v>
      </c>
      <c r="H7280">
        <v>63.821518900000001</v>
      </c>
      <c r="I7280">
        <v>-139.64707519999999</v>
      </c>
      <c r="J7280" s="1" t="str">
        <f t="shared" si="1177"/>
        <v>NGR bulk stream sediment</v>
      </c>
      <c r="K7280" s="1" t="str">
        <f t="shared" si="1178"/>
        <v>&lt;177 micron (NGR)</v>
      </c>
      <c r="L7280">
        <v>61</v>
      </c>
      <c r="M7280" t="s">
        <v>76</v>
      </c>
      <c r="N7280">
        <v>1195</v>
      </c>
      <c r="O7280">
        <v>86</v>
      </c>
      <c r="P7280">
        <v>15</v>
      </c>
      <c r="Q7280">
        <v>5</v>
      </c>
      <c r="R7280">
        <v>21</v>
      </c>
      <c r="S7280">
        <v>7</v>
      </c>
      <c r="T7280">
        <v>-0.2</v>
      </c>
      <c r="U7280">
        <v>1400</v>
      </c>
      <c r="V7280">
        <v>3.2</v>
      </c>
      <c r="W7280">
        <v>0.4</v>
      </c>
      <c r="X7280">
        <v>5</v>
      </c>
      <c r="Y7280">
        <v>-2</v>
      </c>
      <c r="Z7280">
        <v>37</v>
      </c>
      <c r="AA7280">
        <v>0.8</v>
      </c>
      <c r="AB7280">
        <v>-1</v>
      </c>
      <c r="AC7280">
        <v>922</v>
      </c>
      <c r="AD7280">
        <v>35</v>
      </c>
      <c r="AE7280">
        <v>2</v>
      </c>
      <c r="AF7280">
        <v>12</v>
      </c>
      <c r="AG7280">
        <v>6.4</v>
      </c>
      <c r="AH7280">
        <v>380</v>
      </c>
    </row>
    <row r="7281" spans="1:34" hidden="1" x14ac:dyDescent="0.25">
      <c r="A7281" t="s">
        <v>27698</v>
      </c>
      <c r="B7281" t="s">
        <v>27699</v>
      </c>
      <c r="C7281" s="1" t="str">
        <f t="shared" si="1172"/>
        <v>21:0628</v>
      </c>
      <c r="D7281" s="1" t="str">
        <f t="shared" si="1176"/>
        <v>21:0196</v>
      </c>
      <c r="E7281" t="s">
        <v>27700</v>
      </c>
      <c r="F7281" t="s">
        <v>27701</v>
      </c>
      <c r="H7281">
        <v>63.8777531</v>
      </c>
      <c r="I7281">
        <v>-139.65005289999999</v>
      </c>
      <c r="J7281" s="1" t="str">
        <f t="shared" si="1177"/>
        <v>NGR bulk stream sediment</v>
      </c>
      <c r="K7281" s="1" t="str">
        <f t="shared" si="1178"/>
        <v>&lt;177 micron (NGR)</v>
      </c>
      <c r="L7281">
        <v>61</v>
      </c>
      <c r="M7281" t="s">
        <v>81</v>
      </c>
      <c r="N7281">
        <v>1196</v>
      </c>
      <c r="O7281">
        <v>75</v>
      </c>
      <c r="P7281">
        <v>20</v>
      </c>
      <c r="Q7281">
        <v>11</v>
      </c>
      <c r="R7281">
        <v>24</v>
      </c>
      <c r="S7281">
        <v>10</v>
      </c>
      <c r="T7281">
        <v>-0.2</v>
      </c>
      <c r="U7281">
        <v>300</v>
      </c>
      <c r="V7281">
        <v>1.76</v>
      </c>
      <c r="W7281">
        <v>-0.2</v>
      </c>
      <c r="X7281">
        <v>4</v>
      </c>
      <c r="Y7281">
        <v>-2</v>
      </c>
      <c r="Z7281">
        <v>26</v>
      </c>
      <c r="AA7281">
        <v>0.3</v>
      </c>
      <c r="AB7281">
        <v>4</v>
      </c>
      <c r="AC7281">
        <v>1200</v>
      </c>
      <c r="AD7281">
        <v>30</v>
      </c>
      <c r="AE7281">
        <v>2</v>
      </c>
      <c r="AF7281">
        <v>4.2</v>
      </c>
      <c r="AG7281">
        <v>6.2</v>
      </c>
      <c r="AH7281">
        <v>400</v>
      </c>
    </row>
    <row r="7282" spans="1:34" hidden="1" x14ac:dyDescent="0.25">
      <c r="A7282" t="s">
        <v>27702</v>
      </c>
      <c r="B7282" t="s">
        <v>27703</v>
      </c>
      <c r="C7282" s="1" t="str">
        <f t="shared" si="1172"/>
        <v>21:0628</v>
      </c>
      <c r="D7282" s="1" t="str">
        <f>HYPERLINK("http://geochem.nrcan.gc.ca/cdogs/content/svy/svy_e.htm", "")</f>
        <v/>
      </c>
      <c r="G7282" s="1" t="str">
        <f>HYPERLINK("http://geochem.nrcan.gc.ca/cdogs/content/cr_/cr_00078_e.htm", "78")</f>
        <v>78</v>
      </c>
      <c r="J7282" t="s">
        <v>69</v>
      </c>
      <c r="K7282" t="s">
        <v>70</v>
      </c>
      <c r="L7282">
        <v>61</v>
      </c>
      <c r="M7282" t="s">
        <v>71</v>
      </c>
      <c r="N7282">
        <v>1197</v>
      </c>
      <c r="O7282">
        <v>91</v>
      </c>
      <c r="P7282">
        <v>38</v>
      </c>
      <c r="Q7282">
        <v>16</v>
      </c>
      <c r="R7282">
        <v>252</v>
      </c>
      <c r="S7282">
        <v>19</v>
      </c>
      <c r="T7282">
        <v>-0.2</v>
      </c>
      <c r="U7282">
        <v>460</v>
      </c>
      <c r="V7282">
        <v>2.6</v>
      </c>
      <c r="W7282">
        <v>0.4</v>
      </c>
      <c r="X7282">
        <v>13</v>
      </c>
      <c r="Y7282">
        <v>2</v>
      </c>
      <c r="Z7282">
        <v>40</v>
      </c>
      <c r="AA7282">
        <v>0.8</v>
      </c>
      <c r="AB7282">
        <v>2</v>
      </c>
      <c r="AC7282">
        <v>661</v>
      </c>
      <c r="AD7282">
        <v>20</v>
      </c>
      <c r="AE7282">
        <v>20</v>
      </c>
      <c r="AF7282">
        <v>2</v>
      </c>
      <c r="AG7282">
        <v>15</v>
      </c>
      <c r="AH7282">
        <v>500</v>
      </c>
    </row>
    <row r="7283" spans="1:34" hidden="1" x14ac:dyDescent="0.25">
      <c r="A7283" t="s">
        <v>27704</v>
      </c>
      <c r="B7283" t="s">
        <v>27705</v>
      </c>
      <c r="C7283" s="1" t="str">
        <f t="shared" si="1172"/>
        <v>21:0628</v>
      </c>
      <c r="D7283" s="1" t="str">
        <f t="shared" ref="D7283:D7299" si="1179">HYPERLINK("http://geochem.nrcan.gc.ca/cdogs/content/svy/svy210196_e.htm", "21:0196")</f>
        <v>21:0196</v>
      </c>
      <c r="E7283" t="s">
        <v>27706</v>
      </c>
      <c r="F7283" t="s">
        <v>27707</v>
      </c>
      <c r="H7283">
        <v>63.888545100000002</v>
      </c>
      <c r="I7283">
        <v>-139.63792599999999</v>
      </c>
      <c r="J7283" s="1" t="str">
        <f t="shared" ref="J7283:J7299" si="1180">HYPERLINK("http://geochem.nrcan.gc.ca/cdogs/content/kwd/kwd020030_e.htm", "NGR bulk stream sediment")</f>
        <v>NGR bulk stream sediment</v>
      </c>
      <c r="K7283" s="1" t="str">
        <f t="shared" ref="K7283:K7299" si="1181">HYPERLINK("http://geochem.nrcan.gc.ca/cdogs/content/kwd/kwd080006_e.htm", "&lt;177 micron (NGR)")</f>
        <v>&lt;177 micron (NGR)</v>
      </c>
      <c r="L7283">
        <v>61</v>
      </c>
      <c r="M7283" t="s">
        <v>86</v>
      </c>
      <c r="N7283">
        <v>1198</v>
      </c>
      <c r="O7283">
        <v>72</v>
      </c>
      <c r="P7283">
        <v>25</v>
      </c>
      <c r="Q7283">
        <v>12</v>
      </c>
      <c r="R7283">
        <v>28</v>
      </c>
      <c r="S7283">
        <v>10</v>
      </c>
      <c r="T7283">
        <v>0.4</v>
      </c>
      <c r="U7283">
        <v>300</v>
      </c>
      <c r="V7283">
        <v>2.1</v>
      </c>
      <c r="W7283">
        <v>0.5</v>
      </c>
      <c r="X7283">
        <v>8</v>
      </c>
      <c r="Y7283">
        <v>-2</v>
      </c>
      <c r="Z7283">
        <v>32</v>
      </c>
      <c r="AA7283">
        <v>1</v>
      </c>
      <c r="AB7283">
        <v>5</v>
      </c>
      <c r="AC7283">
        <v>1300</v>
      </c>
      <c r="AD7283">
        <v>30</v>
      </c>
      <c r="AE7283">
        <v>2</v>
      </c>
      <c r="AF7283">
        <v>3.6</v>
      </c>
      <c r="AG7283">
        <v>4.7</v>
      </c>
      <c r="AH7283">
        <v>420</v>
      </c>
    </row>
    <row r="7284" spans="1:34" hidden="1" x14ac:dyDescent="0.25">
      <c r="A7284" t="s">
        <v>27708</v>
      </c>
      <c r="B7284" t="s">
        <v>27709</v>
      </c>
      <c r="C7284" s="1" t="str">
        <f t="shared" si="1172"/>
        <v>21:0628</v>
      </c>
      <c r="D7284" s="1" t="str">
        <f t="shared" si="1179"/>
        <v>21:0196</v>
      </c>
      <c r="E7284" t="s">
        <v>27710</v>
      </c>
      <c r="F7284" t="s">
        <v>27711</v>
      </c>
      <c r="H7284">
        <v>63.937551599999999</v>
      </c>
      <c r="I7284">
        <v>-139.58988780000001</v>
      </c>
      <c r="J7284" s="1" t="str">
        <f t="shared" si="1180"/>
        <v>NGR bulk stream sediment</v>
      </c>
      <c r="K7284" s="1" t="str">
        <f t="shared" si="1181"/>
        <v>&lt;177 micron (NGR)</v>
      </c>
      <c r="L7284">
        <v>61</v>
      </c>
      <c r="M7284" t="s">
        <v>91</v>
      </c>
      <c r="N7284">
        <v>1199</v>
      </c>
      <c r="O7284">
        <v>72</v>
      </c>
      <c r="P7284">
        <v>11</v>
      </c>
      <c r="Q7284">
        <v>27</v>
      </c>
      <c r="R7284">
        <v>7</v>
      </c>
      <c r="S7284">
        <v>8</v>
      </c>
      <c r="T7284">
        <v>0.2</v>
      </c>
      <c r="U7284">
        <v>280</v>
      </c>
      <c r="V7284">
        <v>1.1599999999999999</v>
      </c>
      <c r="W7284">
        <v>0.3</v>
      </c>
      <c r="X7284">
        <v>3</v>
      </c>
      <c r="Y7284">
        <v>-2</v>
      </c>
      <c r="Z7284">
        <v>19</v>
      </c>
      <c r="AA7284">
        <v>0.3</v>
      </c>
      <c r="AB7284">
        <v>4</v>
      </c>
      <c r="AC7284">
        <v>1270</v>
      </c>
      <c r="AD7284">
        <v>35</v>
      </c>
      <c r="AE7284">
        <v>2</v>
      </c>
      <c r="AF7284">
        <v>4</v>
      </c>
      <c r="AG7284">
        <v>6.5</v>
      </c>
      <c r="AH7284">
        <v>500</v>
      </c>
    </row>
    <row r="7285" spans="1:34" hidden="1" x14ac:dyDescent="0.25">
      <c r="A7285" t="s">
        <v>27712</v>
      </c>
      <c r="B7285" t="s">
        <v>27713</v>
      </c>
      <c r="C7285" s="1" t="str">
        <f t="shared" si="1172"/>
        <v>21:0628</v>
      </c>
      <c r="D7285" s="1" t="str">
        <f t="shared" si="1179"/>
        <v>21:0196</v>
      </c>
      <c r="E7285" t="s">
        <v>27714</v>
      </c>
      <c r="F7285" t="s">
        <v>27715</v>
      </c>
      <c r="H7285">
        <v>63.950916999999997</v>
      </c>
      <c r="I7285">
        <v>-139.54087960000001</v>
      </c>
      <c r="J7285" s="1" t="str">
        <f t="shared" si="1180"/>
        <v>NGR bulk stream sediment</v>
      </c>
      <c r="K7285" s="1" t="str">
        <f t="shared" si="1181"/>
        <v>&lt;177 micron (NGR)</v>
      </c>
      <c r="L7285">
        <v>61</v>
      </c>
      <c r="M7285" t="s">
        <v>96</v>
      </c>
      <c r="N7285">
        <v>1200</v>
      </c>
      <c r="O7285">
        <v>71</v>
      </c>
      <c r="P7285">
        <v>16</v>
      </c>
      <c r="Q7285">
        <v>21</v>
      </c>
      <c r="R7285">
        <v>16</v>
      </c>
      <c r="S7285">
        <v>-2</v>
      </c>
      <c r="T7285">
        <v>0.7</v>
      </c>
      <c r="U7285">
        <v>250</v>
      </c>
      <c r="V7285">
        <v>1.52</v>
      </c>
      <c r="W7285">
        <v>0.2</v>
      </c>
      <c r="X7285">
        <v>4</v>
      </c>
      <c r="Y7285">
        <v>-2</v>
      </c>
      <c r="Z7285">
        <v>28</v>
      </c>
      <c r="AA7285">
        <v>0.9</v>
      </c>
      <c r="AB7285">
        <v>2</v>
      </c>
      <c r="AC7285">
        <v>1670</v>
      </c>
      <c r="AD7285">
        <v>75</v>
      </c>
      <c r="AE7285">
        <v>2</v>
      </c>
      <c r="AF7285">
        <v>2.8</v>
      </c>
      <c r="AG7285">
        <v>5.0999999999999996</v>
      </c>
      <c r="AH7285">
        <v>400</v>
      </c>
    </row>
    <row r="7286" spans="1:34" hidden="1" x14ac:dyDescent="0.25">
      <c r="A7286" t="s">
        <v>27716</v>
      </c>
      <c r="B7286" t="s">
        <v>27717</v>
      </c>
      <c r="C7286" s="1" t="str">
        <f t="shared" si="1172"/>
        <v>21:0628</v>
      </c>
      <c r="D7286" s="1" t="str">
        <f t="shared" si="1179"/>
        <v>21:0196</v>
      </c>
      <c r="E7286" t="s">
        <v>27718</v>
      </c>
      <c r="F7286" t="s">
        <v>27719</v>
      </c>
      <c r="H7286">
        <v>63.798046300000003</v>
      </c>
      <c r="I7286">
        <v>-138.16990179999999</v>
      </c>
      <c r="J7286" s="1" t="str">
        <f t="shared" si="1180"/>
        <v>NGR bulk stream sediment</v>
      </c>
      <c r="K7286" s="1" t="str">
        <f t="shared" si="1181"/>
        <v>&lt;177 micron (NGR)</v>
      </c>
      <c r="L7286">
        <v>62</v>
      </c>
      <c r="M7286" t="s">
        <v>38</v>
      </c>
      <c r="N7286">
        <v>1201</v>
      </c>
      <c r="O7286">
        <v>51</v>
      </c>
      <c r="P7286">
        <v>18</v>
      </c>
      <c r="Q7286">
        <v>7</v>
      </c>
      <c r="R7286">
        <v>17</v>
      </c>
      <c r="S7286">
        <v>9</v>
      </c>
      <c r="T7286">
        <v>-0.2</v>
      </c>
      <c r="U7286">
        <v>196</v>
      </c>
      <c r="V7286">
        <v>1.42</v>
      </c>
      <c r="W7286">
        <v>-0.2</v>
      </c>
      <c r="X7286">
        <v>4</v>
      </c>
      <c r="Y7286">
        <v>-2</v>
      </c>
      <c r="Z7286">
        <v>25</v>
      </c>
      <c r="AA7286">
        <v>0.5</v>
      </c>
      <c r="AB7286">
        <v>4</v>
      </c>
      <c r="AC7286">
        <v>908</v>
      </c>
      <c r="AD7286">
        <v>35</v>
      </c>
      <c r="AE7286">
        <v>-2</v>
      </c>
      <c r="AF7286">
        <v>3.2</v>
      </c>
      <c r="AG7286">
        <v>3.5</v>
      </c>
      <c r="AH7286">
        <v>320</v>
      </c>
    </row>
    <row r="7287" spans="1:34" hidden="1" x14ac:dyDescent="0.25">
      <c r="A7287" t="s">
        <v>27720</v>
      </c>
      <c r="B7287" t="s">
        <v>27721</v>
      </c>
      <c r="C7287" s="1" t="str">
        <f t="shared" si="1172"/>
        <v>21:0628</v>
      </c>
      <c r="D7287" s="1" t="str">
        <f t="shared" si="1179"/>
        <v>21:0196</v>
      </c>
      <c r="E7287" t="s">
        <v>27722</v>
      </c>
      <c r="F7287" t="s">
        <v>27723</v>
      </c>
      <c r="H7287">
        <v>63.952912900000001</v>
      </c>
      <c r="I7287">
        <v>-138.7130429</v>
      </c>
      <c r="J7287" s="1" t="str">
        <f t="shared" si="1180"/>
        <v>NGR bulk stream sediment</v>
      </c>
      <c r="K7287" s="1" t="str">
        <f t="shared" si="1181"/>
        <v>&lt;177 micron (NGR)</v>
      </c>
      <c r="L7287">
        <v>62</v>
      </c>
      <c r="M7287" t="s">
        <v>43</v>
      </c>
      <c r="N7287">
        <v>1202</v>
      </c>
      <c r="O7287">
        <v>68</v>
      </c>
      <c r="P7287">
        <v>23</v>
      </c>
      <c r="Q7287">
        <v>10</v>
      </c>
      <c r="R7287">
        <v>70</v>
      </c>
      <c r="S7287">
        <v>14</v>
      </c>
      <c r="T7287">
        <v>-0.2</v>
      </c>
      <c r="U7287">
        <v>410</v>
      </c>
      <c r="V7287">
        <v>1.42</v>
      </c>
      <c r="W7287">
        <v>0.3</v>
      </c>
      <c r="X7287">
        <v>3</v>
      </c>
      <c r="Y7287">
        <v>-2</v>
      </c>
      <c r="Z7287">
        <v>34</v>
      </c>
      <c r="AA7287">
        <v>0.5</v>
      </c>
      <c r="AB7287">
        <v>3</v>
      </c>
      <c r="AC7287">
        <v>799</v>
      </c>
      <c r="AD7287">
        <v>50</v>
      </c>
      <c r="AE7287">
        <v>-2</v>
      </c>
      <c r="AF7287">
        <v>5.8</v>
      </c>
      <c r="AG7287">
        <v>4</v>
      </c>
      <c r="AH7287">
        <v>470</v>
      </c>
    </row>
    <row r="7288" spans="1:34" hidden="1" x14ac:dyDescent="0.25">
      <c r="A7288" t="s">
        <v>27724</v>
      </c>
      <c r="B7288" t="s">
        <v>27725</v>
      </c>
      <c r="C7288" s="1" t="str">
        <f t="shared" si="1172"/>
        <v>21:0628</v>
      </c>
      <c r="D7288" s="1" t="str">
        <f t="shared" si="1179"/>
        <v>21:0196</v>
      </c>
      <c r="E7288" t="s">
        <v>27726</v>
      </c>
      <c r="F7288" t="s">
        <v>27727</v>
      </c>
      <c r="H7288">
        <v>63.974612499999999</v>
      </c>
      <c r="I7288">
        <v>-139.87825470000001</v>
      </c>
      <c r="J7288" s="1" t="str">
        <f t="shared" si="1180"/>
        <v>NGR bulk stream sediment</v>
      </c>
      <c r="K7288" s="1" t="str">
        <f t="shared" si="1181"/>
        <v>&lt;177 micron (NGR)</v>
      </c>
      <c r="L7288">
        <v>62</v>
      </c>
      <c r="M7288" t="s">
        <v>56</v>
      </c>
      <c r="N7288">
        <v>1203</v>
      </c>
      <c r="O7288">
        <v>75</v>
      </c>
      <c r="P7288">
        <v>28</v>
      </c>
      <c r="Q7288">
        <v>7</v>
      </c>
      <c r="R7288">
        <v>32</v>
      </c>
      <c r="S7288">
        <v>4</v>
      </c>
      <c r="T7288">
        <v>0.3</v>
      </c>
      <c r="U7288">
        <v>340</v>
      </c>
      <c r="V7288">
        <v>2.2000000000000002</v>
      </c>
      <c r="W7288">
        <v>0.3</v>
      </c>
      <c r="X7288">
        <v>2</v>
      </c>
      <c r="Y7288">
        <v>-2</v>
      </c>
      <c r="Z7288">
        <v>42</v>
      </c>
      <c r="AA7288">
        <v>0.4</v>
      </c>
      <c r="AB7288">
        <v>2</v>
      </c>
      <c r="AC7288">
        <v>984</v>
      </c>
      <c r="AD7288">
        <v>50</v>
      </c>
      <c r="AE7288">
        <v>2</v>
      </c>
      <c r="AF7288">
        <v>6.2</v>
      </c>
      <c r="AG7288">
        <v>3.1</v>
      </c>
      <c r="AH7288">
        <v>370</v>
      </c>
    </row>
    <row r="7289" spans="1:34" hidden="1" x14ac:dyDescent="0.25">
      <c r="A7289" t="s">
        <v>27728</v>
      </c>
      <c r="B7289" t="s">
        <v>27729</v>
      </c>
      <c r="C7289" s="1" t="str">
        <f t="shared" si="1172"/>
        <v>21:0628</v>
      </c>
      <c r="D7289" s="1" t="str">
        <f t="shared" si="1179"/>
        <v>21:0196</v>
      </c>
      <c r="E7289" t="s">
        <v>27730</v>
      </c>
      <c r="F7289" t="s">
        <v>27731</v>
      </c>
      <c r="H7289">
        <v>63.970643299999999</v>
      </c>
      <c r="I7289">
        <v>-139.86754730000001</v>
      </c>
      <c r="J7289" s="1" t="str">
        <f t="shared" si="1180"/>
        <v>NGR bulk stream sediment</v>
      </c>
      <c r="K7289" s="1" t="str">
        <f t="shared" si="1181"/>
        <v>&lt;177 micron (NGR)</v>
      </c>
      <c r="L7289">
        <v>62</v>
      </c>
      <c r="M7289" t="s">
        <v>61</v>
      </c>
      <c r="N7289">
        <v>1204</v>
      </c>
      <c r="O7289">
        <v>72</v>
      </c>
      <c r="P7289">
        <v>26</v>
      </c>
      <c r="Q7289">
        <v>7</v>
      </c>
      <c r="R7289">
        <v>29</v>
      </c>
      <c r="S7289">
        <v>9</v>
      </c>
      <c r="T7289">
        <v>0.2</v>
      </c>
      <c r="U7289">
        <v>300</v>
      </c>
      <c r="V7289">
        <v>2.4</v>
      </c>
      <c r="W7289">
        <v>-0.2</v>
      </c>
      <c r="X7289">
        <v>2</v>
      </c>
      <c r="Y7289">
        <v>-2</v>
      </c>
      <c r="Z7289">
        <v>45</v>
      </c>
      <c r="AA7289">
        <v>-0.2</v>
      </c>
      <c r="AB7289">
        <v>2</v>
      </c>
      <c r="AC7289">
        <v>998</v>
      </c>
      <c r="AD7289">
        <v>25</v>
      </c>
      <c r="AE7289">
        <v>-2</v>
      </c>
      <c r="AF7289">
        <v>4.5999999999999996</v>
      </c>
      <c r="AG7289">
        <v>2.5</v>
      </c>
      <c r="AH7289">
        <v>360</v>
      </c>
    </row>
    <row r="7290" spans="1:34" hidden="1" x14ac:dyDescent="0.25">
      <c r="A7290" t="s">
        <v>27732</v>
      </c>
      <c r="B7290" t="s">
        <v>27733</v>
      </c>
      <c r="C7290" s="1" t="str">
        <f t="shared" si="1172"/>
        <v>21:0628</v>
      </c>
      <c r="D7290" s="1" t="str">
        <f t="shared" si="1179"/>
        <v>21:0196</v>
      </c>
      <c r="E7290" t="s">
        <v>27734</v>
      </c>
      <c r="F7290" t="s">
        <v>27735</v>
      </c>
      <c r="H7290">
        <v>63.985528600000002</v>
      </c>
      <c r="I7290">
        <v>-139.9581919</v>
      </c>
      <c r="J7290" s="1" t="str">
        <f t="shared" si="1180"/>
        <v>NGR bulk stream sediment</v>
      </c>
      <c r="K7290" s="1" t="str">
        <f t="shared" si="1181"/>
        <v>&lt;177 micron (NGR)</v>
      </c>
      <c r="L7290">
        <v>62</v>
      </c>
      <c r="M7290" t="s">
        <v>66</v>
      </c>
      <c r="N7290">
        <v>1205</v>
      </c>
      <c r="O7290">
        <v>75</v>
      </c>
      <c r="P7290">
        <v>32</v>
      </c>
      <c r="Q7290">
        <v>6</v>
      </c>
      <c r="R7290">
        <v>31</v>
      </c>
      <c r="S7290">
        <v>5</v>
      </c>
      <c r="T7290">
        <v>-0.2</v>
      </c>
      <c r="U7290">
        <v>310</v>
      </c>
      <c r="V7290">
        <v>2.6</v>
      </c>
      <c r="W7290">
        <v>-0.2</v>
      </c>
      <c r="X7290">
        <v>2</v>
      </c>
      <c r="Y7290">
        <v>-2</v>
      </c>
      <c r="Z7290">
        <v>45</v>
      </c>
      <c r="AA7290">
        <v>0.2</v>
      </c>
      <c r="AB7290">
        <v>1</v>
      </c>
      <c r="AC7290">
        <v>878</v>
      </c>
      <c r="AD7290">
        <v>20</v>
      </c>
      <c r="AE7290">
        <v>-2</v>
      </c>
      <c r="AF7290">
        <v>3.4</v>
      </c>
      <c r="AG7290">
        <v>2.1</v>
      </c>
      <c r="AH7290">
        <v>360</v>
      </c>
    </row>
    <row r="7291" spans="1:34" hidden="1" x14ac:dyDescent="0.25">
      <c r="A7291" t="s">
        <v>27736</v>
      </c>
      <c r="B7291" t="s">
        <v>27737</v>
      </c>
      <c r="C7291" s="1" t="str">
        <f t="shared" si="1172"/>
        <v>21:0628</v>
      </c>
      <c r="D7291" s="1" t="str">
        <f t="shared" si="1179"/>
        <v>21:0196</v>
      </c>
      <c r="E7291" t="s">
        <v>27738</v>
      </c>
      <c r="F7291" t="s">
        <v>27739</v>
      </c>
      <c r="H7291">
        <v>63.973264499999999</v>
      </c>
      <c r="I7291">
        <v>-139.9600772</v>
      </c>
      <c r="J7291" s="1" t="str">
        <f t="shared" si="1180"/>
        <v>NGR bulk stream sediment</v>
      </c>
      <c r="K7291" s="1" t="str">
        <f t="shared" si="1181"/>
        <v>&lt;177 micron (NGR)</v>
      </c>
      <c r="L7291">
        <v>62</v>
      </c>
      <c r="M7291" t="s">
        <v>76</v>
      </c>
      <c r="N7291">
        <v>1206</v>
      </c>
      <c r="O7291">
        <v>76</v>
      </c>
      <c r="P7291">
        <v>25</v>
      </c>
      <c r="Q7291">
        <v>8</v>
      </c>
      <c r="R7291">
        <v>29</v>
      </c>
      <c r="S7291">
        <v>12</v>
      </c>
      <c r="T7291">
        <v>-0.2</v>
      </c>
      <c r="U7291">
        <v>350</v>
      </c>
      <c r="V7291">
        <v>2.5</v>
      </c>
      <c r="W7291">
        <v>0.2</v>
      </c>
      <c r="X7291">
        <v>2</v>
      </c>
      <c r="Y7291">
        <v>-2</v>
      </c>
      <c r="Z7291">
        <v>42</v>
      </c>
      <c r="AA7291">
        <v>0.6</v>
      </c>
      <c r="AB7291">
        <v>1</v>
      </c>
      <c r="AC7291">
        <v>992</v>
      </c>
      <c r="AD7291">
        <v>35</v>
      </c>
      <c r="AE7291">
        <v>2</v>
      </c>
      <c r="AF7291">
        <v>5.4</v>
      </c>
      <c r="AG7291">
        <v>3.6</v>
      </c>
      <c r="AH7291">
        <v>390</v>
      </c>
    </row>
    <row r="7292" spans="1:34" hidden="1" x14ac:dyDescent="0.25">
      <c r="A7292" t="s">
        <v>27740</v>
      </c>
      <c r="B7292" t="s">
        <v>27741</v>
      </c>
      <c r="C7292" s="1" t="str">
        <f t="shared" si="1172"/>
        <v>21:0628</v>
      </c>
      <c r="D7292" s="1" t="str">
        <f t="shared" si="1179"/>
        <v>21:0196</v>
      </c>
      <c r="E7292" t="s">
        <v>27742</v>
      </c>
      <c r="F7292" t="s">
        <v>27743</v>
      </c>
      <c r="H7292">
        <v>63.840637600000001</v>
      </c>
      <c r="I7292">
        <v>-138.1440771</v>
      </c>
      <c r="J7292" s="1" t="str">
        <f t="shared" si="1180"/>
        <v>NGR bulk stream sediment</v>
      </c>
      <c r="K7292" s="1" t="str">
        <f t="shared" si="1181"/>
        <v>&lt;177 micron (NGR)</v>
      </c>
      <c r="L7292">
        <v>62</v>
      </c>
      <c r="M7292" t="s">
        <v>81</v>
      </c>
      <c r="N7292">
        <v>1207</v>
      </c>
      <c r="O7292">
        <v>49</v>
      </c>
      <c r="P7292">
        <v>10</v>
      </c>
      <c r="Q7292">
        <v>5</v>
      </c>
      <c r="R7292">
        <v>13</v>
      </c>
      <c r="S7292">
        <v>7</v>
      </c>
      <c r="T7292">
        <v>-0.2</v>
      </c>
      <c r="U7292">
        <v>200</v>
      </c>
      <c r="V7292">
        <v>1.2</v>
      </c>
      <c r="W7292">
        <v>0.3</v>
      </c>
      <c r="X7292">
        <v>3</v>
      </c>
      <c r="Y7292">
        <v>-2</v>
      </c>
      <c r="Z7292">
        <v>22</v>
      </c>
      <c r="AA7292">
        <v>0.3</v>
      </c>
      <c r="AB7292">
        <v>2</v>
      </c>
      <c r="AC7292">
        <v>811</v>
      </c>
      <c r="AD7292">
        <v>25</v>
      </c>
      <c r="AE7292">
        <v>2</v>
      </c>
      <c r="AF7292">
        <v>2.2000000000000002</v>
      </c>
      <c r="AG7292">
        <v>4.8</v>
      </c>
      <c r="AH7292">
        <v>310</v>
      </c>
    </row>
    <row r="7293" spans="1:34" hidden="1" x14ac:dyDescent="0.25">
      <c r="A7293" t="s">
        <v>27744</v>
      </c>
      <c r="B7293" t="s">
        <v>27745</v>
      </c>
      <c r="C7293" s="1" t="str">
        <f t="shared" si="1172"/>
        <v>21:0628</v>
      </c>
      <c r="D7293" s="1" t="str">
        <f t="shared" si="1179"/>
        <v>21:0196</v>
      </c>
      <c r="E7293" t="s">
        <v>27746</v>
      </c>
      <c r="F7293" t="s">
        <v>27747</v>
      </c>
      <c r="H7293">
        <v>63.824961899999998</v>
      </c>
      <c r="I7293">
        <v>-138.0992229</v>
      </c>
      <c r="J7293" s="1" t="str">
        <f t="shared" si="1180"/>
        <v>NGR bulk stream sediment</v>
      </c>
      <c r="K7293" s="1" t="str">
        <f t="shared" si="1181"/>
        <v>&lt;177 micron (NGR)</v>
      </c>
      <c r="L7293">
        <v>62</v>
      </c>
      <c r="M7293" t="s">
        <v>86</v>
      </c>
      <c r="N7293">
        <v>1208</v>
      </c>
      <c r="O7293">
        <v>53</v>
      </c>
      <c r="P7293">
        <v>7</v>
      </c>
      <c r="Q7293">
        <v>6</v>
      </c>
      <c r="R7293">
        <v>12</v>
      </c>
      <c r="S7293">
        <v>2</v>
      </c>
      <c r="T7293">
        <v>-0.2</v>
      </c>
      <c r="U7293">
        <v>168</v>
      </c>
      <c r="V7293">
        <v>1.24</v>
      </c>
      <c r="W7293">
        <v>-0.2</v>
      </c>
      <c r="X7293">
        <v>3</v>
      </c>
      <c r="Y7293">
        <v>-2</v>
      </c>
      <c r="Z7293">
        <v>20</v>
      </c>
      <c r="AA7293">
        <v>0.4</v>
      </c>
      <c r="AB7293">
        <v>3</v>
      </c>
      <c r="AC7293">
        <v>746</v>
      </c>
      <c r="AD7293">
        <v>25</v>
      </c>
      <c r="AE7293">
        <v>2</v>
      </c>
      <c r="AF7293">
        <v>4</v>
      </c>
      <c r="AG7293">
        <v>2.7</v>
      </c>
      <c r="AH7293">
        <v>300</v>
      </c>
    </row>
    <row r="7294" spans="1:34" hidden="1" x14ac:dyDescent="0.25">
      <c r="A7294" t="s">
        <v>27748</v>
      </c>
      <c r="B7294" t="s">
        <v>27749</v>
      </c>
      <c r="C7294" s="1" t="str">
        <f t="shared" si="1172"/>
        <v>21:0628</v>
      </c>
      <c r="D7294" s="1" t="str">
        <f t="shared" si="1179"/>
        <v>21:0196</v>
      </c>
      <c r="E7294" t="s">
        <v>27750</v>
      </c>
      <c r="F7294" t="s">
        <v>27751</v>
      </c>
      <c r="H7294">
        <v>63.825289400000003</v>
      </c>
      <c r="I7294">
        <v>-138.10929530000001</v>
      </c>
      <c r="J7294" s="1" t="str">
        <f t="shared" si="1180"/>
        <v>NGR bulk stream sediment</v>
      </c>
      <c r="K7294" s="1" t="str">
        <f t="shared" si="1181"/>
        <v>&lt;177 micron (NGR)</v>
      </c>
      <c r="L7294">
        <v>62</v>
      </c>
      <c r="M7294" t="s">
        <v>91</v>
      </c>
      <c r="N7294">
        <v>1209</v>
      </c>
      <c r="O7294">
        <v>61</v>
      </c>
      <c r="P7294">
        <v>11</v>
      </c>
      <c r="Q7294">
        <v>8</v>
      </c>
      <c r="R7294">
        <v>16</v>
      </c>
      <c r="S7294">
        <v>5</v>
      </c>
      <c r="T7294">
        <v>-0.2</v>
      </c>
      <c r="U7294">
        <v>350</v>
      </c>
      <c r="V7294">
        <v>1.46</v>
      </c>
      <c r="W7294">
        <v>-0.2</v>
      </c>
      <c r="X7294">
        <v>3</v>
      </c>
      <c r="Y7294">
        <v>-2</v>
      </c>
      <c r="Z7294">
        <v>24</v>
      </c>
      <c r="AA7294">
        <v>0.4</v>
      </c>
      <c r="AB7294">
        <v>-1</v>
      </c>
      <c r="AC7294">
        <v>800</v>
      </c>
      <c r="AD7294">
        <v>30</v>
      </c>
      <c r="AE7294">
        <v>2</v>
      </c>
      <c r="AF7294">
        <v>5.4</v>
      </c>
      <c r="AG7294">
        <v>4.2</v>
      </c>
      <c r="AH7294">
        <v>330</v>
      </c>
    </row>
    <row r="7295" spans="1:34" hidden="1" x14ac:dyDescent="0.25">
      <c r="A7295" t="s">
        <v>27752</v>
      </c>
      <c r="B7295" t="s">
        <v>27753</v>
      </c>
      <c r="C7295" s="1" t="str">
        <f t="shared" si="1172"/>
        <v>21:0628</v>
      </c>
      <c r="D7295" s="1" t="str">
        <f t="shared" si="1179"/>
        <v>21:0196</v>
      </c>
      <c r="E7295" t="s">
        <v>27718</v>
      </c>
      <c r="F7295" t="s">
        <v>27754</v>
      </c>
      <c r="H7295">
        <v>63.798046300000003</v>
      </c>
      <c r="I7295">
        <v>-138.16990179999999</v>
      </c>
      <c r="J7295" s="1" t="str">
        <f t="shared" si="1180"/>
        <v>NGR bulk stream sediment</v>
      </c>
      <c r="K7295" s="1" t="str">
        <f t="shared" si="1181"/>
        <v>&lt;177 micron (NGR)</v>
      </c>
      <c r="L7295">
        <v>62</v>
      </c>
      <c r="M7295" t="s">
        <v>47</v>
      </c>
      <c r="N7295">
        <v>1210</v>
      </c>
      <c r="O7295">
        <v>49</v>
      </c>
      <c r="P7295">
        <v>16</v>
      </c>
      <c r="Q7295">
        <v>7</v>
      </c>
      <c r="R7295">
        <v>15</v>
      </c>
      <c r="S7295">
        <v>4</v>
      </c>
      <c r="T7295">
        <v>0.2</v>
      </c>
      <c r="U7295">
        <v>196</v>
      </c>
      <c r="V7295">
        <v>1.4</v>
      </c>
      <c r="W7295">
        <v>-0.2</v>
      </c>
      <c r="X7295">
        <v>4</v>
      </c>
      <c r="Y7295">
        <v>-2</v>
      </c>
      <c r="Z7295">
        <v>25</v>
      </c>
      <c r="AA7295">
        <v>0.5</v>
      </c>
      <c r="AB7295">
        <v>1</v>
      </c>
      <c r="AC7295">
        <v>835</v>
      </c>
      <c r="AD7295">
        <v>30</v>
      </c>
      <c r="AE7295">
        <v>2</v>
      </c>
      <c r="AF7295">
        <v>2</v>
      </c>
      <c r="AG7295">
        <v>3.6</v>
      </c>
      <c r="AH7295">
        <v>300</v>
      </c>
    </row>
    <row r="7296" spans="1:34" hidden="1" x14ac:dyDescent="0.25">
      <c r="A7296" t="s">
        <v>27755</v>
      </c>
      <c r="B7296" t="s">
        <v>27756</v>
      </c>
      <c r="C7296" s="1" t="str">
        <f t="shared" si="1172"/>
        <v>21:0628</v>
      </c>
      <c r="D7296" s="1" t="str">
        <f t="shared" si="1179"/>
        <v>21:0196</v>
      </c>
      <c r="E7296" t="s">
        <v>27718</v>
      </c>
      <c r="F7296" t="s">
        <v>27757</v>
      </c>
      <c r="H7296">
        <v>63.798046300000003</v>
      </c>
      <c r="I7296">
        <v>-138.16990179999999</v>
      </c>
      <c r="J7296" s="1" t="str">
        <f t="shared" si="1180"/>
        <v>NGR bulk stream sediment</v>
      </c>
      <c r="K7296" s="1" t="str">
        <f t="shared" si="1181"/>
        <v>&lt;177 micron (NGR)</v>
      </c>
      <c r="L7296">
        <v>62</v>
      </c>
      <c r="M7296" t="s">
        <v>51</v>
      </c>
      <c r="N7296">
        <v>1211</v>
      </c>
      <c r="O7296">
        <v>61</v>
      </c>
      <c r="P7296">
        <v>18</v>
      </c>
      <c r="Q7296">
        <v>8</v>
      </c>
      <c r="R7296">
        <v>20</v>
      </c>
      <c r="S7296">
        <v>4</v>
      </c>
      <c r="T7296">
        <v>-0.2</v>
      </c>
      <c r="U7296">
        <v>200</v>
      </c>
      <c r="V7296">
        <v>1.52</v>
      </c>
      <c r="W7296">
        <v>0.2</v>
      </c>
      <c r="X7296">
        <v>4</v>
      </c>
      <c r="Y7296">
        <v>-2</v>
      </c>
      <c r="Z7296">
        <v>29</v>
      </c>
      <c r="AA7296">
        <v>0.3</v>
      </c>
      <c r="AB7296">
        <v>-1</v>
      </c>
      <c r="AC7296">
        <v>924</v>
      </c>
      <c r="AD7296">
        <v>45</v>
      </c>
      <c r="AE7296">
        <v>2</v>
      </c>
      <c r="AF7296">
        <v>4</v>
      </c>
      <c r="AG7296">
        <v>4.7</v>
      </c>
      <c r="AH7296">
        <v>360</v>
      </c>
    </row>
    <row r="7297" spans="1:34" hidden="1" x14ac:dyDescent="0.25">
      <c r="A7297" t="s">
        <v>27758</v>
      </c>
      <c r="B7297" t="s">
        <v>27759</v>
      </c>
      <c r="C7297" s="1" t="str">
        <f t="shared" si="1172"/>
        <v>21:0628</v>
      </c>
      <c r="D7297" s="1" t="str">
        <f t="shared" si="1179"/>
        <v>21:0196</v>
      </c>
      <c r="E7297" t="s">
        <v>27760</v>
      </c>
      <c r="F7297" t="s">
        <v>27761</v>
      </c>
      <c r="H7297">
        <v>63.779595399999998</v>
      </c>
      <c r="I7297">
        <v>-138.16099209999999</v>
      </c>
      <c r="J7297" s="1" t="str">
        <f t="shared" si="1180"/>
        <v>NGR bulk stream sediment</v>
      </c>
      <c r="K7297" s="1" t="str">
        <f t="shared" si="1181"/>
        <v>&lt;177 micron (NGR)</v>
      </c>
      <c r="L7297">
        <v>62</v>
      </c>
      <c r="M7297" t="s">
        <v>96</v>
      </c>
      <c r="N7297">
        <v>1212</v>
      </c>
      <c r="O7297">
        <v>44</v>
      </c>
      <c r="P7297">
        <v>8</v>
      </c>
      <c r="Q7297">
        <v>6</v>
      </c>
      <c r="R7297">
        <v>12</v>
      </c>
      <c r="S7297">
        <v>8</v>
      </c>
      <c r="T7297">
        <v>-0.2</v>
      </c>
      <c r="U7297">
        <v>110</v>
      </c>
      <c r="V7297">
        <v>1.2</v>
      </c>
      <c r="W7297">
        <v>-0.2</v>
      </c>
      <c r="X7297">
        <v>3</v>
      </c>
      <c r="Y7297">
        <v>-2</v>
      </c>
      <c r="Z7297">
        <v>22</v>
      </c>
      <c r="AA7297">
        <v>0.4</v>
      </c>
      <c r="AB7297">
        <v>1</v>
      </c>
      <c r="AC7297">
        <v>903</v>
      </c>
      <c r="AD7297">
        <v>35</v>
      </c>
      <c r="AE7297">
        <v>2</v>
      </c>
      <c r="AF7297">
        <v>2</v>
      </c>
      <c r="AG7297">
        <v>6.7</v>
      </c>
      <c r="AH7297">
        <v>340</v>
      </c>
    </row>
    <row r="7298" spans="1:34" hidden="1" x14ac:dyDescent="0.25">
      <c r="A7298" t="s">
        <v>27762</v>
      </c>
      <c r="B7298" t="s">
        <v>27763</v>
      </c>
      <c r="C7298" s="1" t="str">
        <f t="shared" si="1172"/>
        <v>21:0628</v>
      </c>
      <c r="D7298" s="1" t="str">
        <f t="shared" si="1179"/>
        <v>21:0196</v>
      </c>
      <c r="E7298" t="s">
        <v>27764</v>
      </c>
      <c r="F7298" t="s">
        <v>27765</v>
      </c>
      <c r="H7298">
        <v>63.776883699999999</v>
      </c>
      <c r="I7298">
        <v>-138.1111861</v>
      </c>
      <c r="J7298" s="1" t="str">
        <f t="shared" si="1180"/>
        <v>NGR bulk stream sediment</v>
      </c>
      <c r="K7298" s="1" t="str">
        <f t="shared" si="1181"/>
        <v>&lt;177 micron (NGR)</v>
      </c>
      <c r="L7298">
        <v>62</v>
      </c>
      <c r="M7298" t="s">
        <v>101</v>
      </c>
      <c r="N7298">
        <v>1213</v>
      </c>
      <c r="O7298">
        <v>92</v>
      </c>
      <c r="P7298">
        <v>60</v>
      </c>
      <c r="Q7298">
        <v>9</v>
      </c>
      <c r="R7298">
        <v>19</v>
      </c>
      <c r="S7298">
        <v>6</v>
      </c>
      <c r="T7298">
        <v>-0.2</v>
      </c>
      <c r="U7298">
        <v>320</v>
      </c>
      <c r="V7298">
        <v>2.75</v>
      </c>
      <c r="W7298">
        <v>2.4</v>
      </c>
      <c r="X7298">
        <v>6</v>
      </c>
      <c r="Y7298">
        <v>-2</v>
      </c>
      <c r="Z7298">
        <v>35</v>
      </c>
      <c r="AA7298">
        <v>0.3</v>
      </c>
      <c r="AB7298">
        <v>4</v>
      </c>
      <c r="AC7298">
        <v>903</v>
      </c>
      <c r="AD7298">
        <v>120</v>
      </c>
      <c r="AE7298">
        <v>-2</v>
      </c>
      <c r="AF7298">
        <v>59.8</v>
      </c>
      <c r="AG7298">
        <v>5.0999999999999996</v>
      </c>
      <c r="AH7298">
        <v>200</v>
      </c>
    </row>
    <row r="7299" spans="1:34" hidden="1" x14ac:dyDescent="0.25">
      <c r="A7299" t="s">
        <v>27766</v>
      </c>
      <c r="B7299" t="s">
        <v>27767</v>
      </c>
      <c r="C7299" s="1" t="str">
        <f t="shared" si="1172"/>
        <v>21:0628</v>
      </c>
      <c r="D7299" s="1" t="str">
        <f t="shared" si="1179"/>
        <v>21:0196</v>
      </c>
      <c r="E7299" t="s">
        <v>27768</v>
      </c>
      <c r="F7299" t="s">
        <v>27769</v>
      </c>
      <c r="H7299">
        <v>63.774466699999998</v>
      </c>
      <c r="I7299">
        <v>-138.0914397</v>
      </c>
      <c r="J7299" s="1" t="str">
        <f t="shared" si="1180"/>
        <v>NGR bulk stream sediment</v>
      </c>
      <c r="K7299" s="1" t="str">
        <f t="shared" si="1181"/>
        <v>&lt;177 micron (NGR)</v>
      </c>
      <c r="L7299">
        <v>62</v>
      </c>
      <c r="M7299" t="s">
        <v>106</v>
      </c>
      <c r="N7299">
        <v>1214</v>
      </c>
      <c r="O7299">
        <v>60</v>
      </c>
      <c r="P7299">
        <v>13</v>
      </c>
      <c r="Q7299">
        <v>5</v>
      </c>
      <c r="R7299">
        <v>17</v>
      </c>
      <c r="S7299">
        <v>11</v>
      </c>
      <c r="T7299">
        <v>-0.2</v>
      </c>
      <c r="U7299">
        <v>870</v>
      </c>
      <c r="V7299">
        <v>1.64</v>
      </c>
      <c r="W7299">
        <v>0.2</v>
      </c>
      <c r="X7299">
        <v>4</v>
      </c>
      <c r="Y7299">
        <v>-2</v>
      </c>
      <c r="Z7299">
        <v>29</v>
      </c>
      <c r="AA7299">
        <v>0.4</v>
      </c>
      <c r="AB7299">
        <v>2</v>
      </c>
      <c r="AC7299">
        <v>797</v>
      </c>
      <c r="AD7299">
        <v>30</v>
      </c>
      <c r="AE7299">
        <v>2</v>
      </c>
      <c r="AF7299">
        <v>4.8</v>
      </c>
      <c r="AG7299">
        <v>5.5</v>
      </c>
      <c r="AH7299">
        <v>390</v>
      </c>
    </row>
    <row r="7300" spans="1:34" hidden="1" x14ac:dyDescent="0.25">
      <c r="A7300" t="s">
        <v>27770</v>
      </c>
      <c r="B7300" t="s">
        <v>27771</v>
      </c>
      <c r="C7300" s="1" t="str">
        <f t="shared" si="1172"/>
        <v>21:0628</v>
      </c>
      <c r="D7300" s="1" t="str">
        <f>HYPERLINK("http://geochem.nrcan.gc.ca/cdogs/content/svy/svy_e.htm", "")</f>
        <v/>
      </c>
      <c r="G7300" s="1" t="str">
        <f>HYPERLINK("http://geochem.nrcan.gc.ca/cdogs/content/cr_/cr_00078_e.htm", "78")</f>
        <v>78</v>
      </c>
      <c r="J7300" t="s">
        <v>69</v>
      </c>
      <c r="K7300" t="s">
        <v>70</v>
      </c>
      <c r="L7300">
        <v>62</v>
      </c>
      <c r="M7300" t="s">
        <v>71</v>
      </c>
      <c r="N7300">
        <v>1215</v>
      </c>
      <c r="O7300">
        <v>91</v>
      </c>
      <c r="P7300">
        <v>36</v>
      </c>
      <c r="Q7300">
        <v>18</v>
      </c>
      <c r="R7300">
        <v>249</v>
      </c>
      <c r="S7300">
        <v>22</v>
      </c>
      <c r="T7300">
        <v>0.4</v>
      </c>
      <c r="U7300">
        <v>460</v>
      </c>
      <c r="V7300">
        <v>2.6</v>
      </c>
      <c r="W7300">
        <v>0.5</v>
      </c>
      <c r="X7300">
        <v>10</v>
      </c>
      <c r="Y7300">
        <v>2</v>
      </c>
      <c r="Z7300">
        <v>45</v>
      </c>
      <c r="AA7300">
        <v>0.3</v>
      </c>
      <c r="AB7300">
        <v>5</v>
      </c>
      <c r="AC7300">
        <v>676</v>
      </c>
      <c r="AD7300">
        <v>25</v>
      </c>
      <c r="AE7300">
        <v>12</v>
      </c>
      <c r="AF7300">
        <v>2.2000000000000002</v>
      </c>
      <c r="AG7300">
        <v>13.1</v>
      </c>
      <c r="AH7300">
        <v>650</v>
      </c>
    </row>
    <row r="7301" spans="1:34" hidden="1" x14ac:dyDescent="0.25">
      <c r="A7301" t="s">
        <v>27772</v>
      </c>
      <c r="B7301" t="s">
        <v>27773</v>
      </c>
      <c r="C7301" s="1" t="str">
        <f t="shared" si="1172"/>
        <v>21:0628</v>
      </c>
      <c r="D7301" s="1" t="str">
        <f t="shared" ref="D7301:D7313" si="1182">HYPERLINK("http://geochem.nrcan.gc.ca/cdogs/content/svy/svy210196_e.htm", "21:0196")</f>
        <v>21:0196</v>
      </c>
      <c r="E7301" t="s">
        <v>27774</v>
      </c>
      <c r="F7301" t="s">
        <v>27775</v>
      </c>
      <c r="H7301">
        <v>63.740147200000003</v>
      </c>
      <c r="I7301">
        <v>-138.1105594</v>
      </c>
      <c r="J7301" s="1" t="str">
        <f t="shared" ref="J7301:J7313" si="1183">HYPERLINK("http://geochem.nrcan.gc.ca/cdogs/content/kwd/kwd020030_e.htm", "NGR bulk stream sediment")</f>
        <v>NGR bulk stream sediment</v>
      </c>
      <c r="K7301" s="1" t="str">
        <f t="shared" ref="K7301:K7313" si="1184">HYPERLINK("http://geochem.nrcan.gc.ca/cdogs/content/kwd/kwd080006_e.htm", "&lt;177 micron (NGR)")</f>
        <v>&lt;177 micron (NGR)</v>
      </c>
      <c r="L7301">
        <v>62</v>
      </c>
      <c r="M7301" t="s">
        <v>111</v>
      </c>
      <c r="N7301">
        <v>1216</v>
      </c>
      <c r="O7301">
        <v>58</v>
      </c>
      <c r="P7301">
        <v>18</v>
      </c>
      <c r="Q7301">
        <v>8</v>
      </c>
      <c r="R7301">
        <v>16</v>
      </c>
      <c r="S7301">
        <v>4</v>
      </c>
      <c r="T7301">
        <v>-0.2</v>
      </c>
      <c r="U7301">
        <v>130</v>
      </c>
      <c r="V7301">
        <v>1.52</v>
      </c>
      <c r="W7301">
        <v>-0.2</v>
      </c>
      <c r="X7301">
        <v>2</v>
      </c>
      <c r="Y7301">
        <v>-2</v>
      </c>
      <c r="Z7301">
        <v>30</v>
      </c>
      <c r="AA7301">
        <v>-0.2</v>
      </c>
      <c r="AB7301">
        <v>4</v>
      </c>
      <c r="AC7301">
        <v>897</v>
      </c>
      <c r="AD7301">
        <v>50</v>
      </c>
      <c r="AE7301">
        <v>-2</v>
      </c>
      <c r="AF7301">
        <v>6.2</v>
      </c>
      <c r="AG7301">
        <v>4</v>
      </c>
      <c r="AH7301">
        <v>300</v>
      </c>
    </row>
    <row r="7302" spans="1:34" hidden="1" x14ac:dyDescent="0.25">
      <c r="A7302" t="s">
        <v>27776</v>
      </c>
      <c r="B7302" t="s">
        <v>27777</v>
      </c>
      <c r="C7302" s="1" t="str">
        <f t="shared" ref="C7302:C7365" si="1185">HYPERLINK("http://geochem.nrcan.gc.ca/cdogs/content/bdl/bdl210628_e.htm", "21:0628")</f>
        <v>21:0628</v>
      </c>
      <c r="D7302" s="1" t="str">
        <f t="shared" si="1182"/>
        <v>21:0196</v>
      </c>
      <c r="E7302" t="s">
        <v>27778</v>
      </c>
      <c r="F7302" t="s">
        <v>27779</v>
      </c>
      <c r="H7302">
        <v>63.732312200000003</v>
      </c>
      <c r="I7302">
        <v>-138.21502659999999</v>
      </c>
      <c r="J7302" s="1" t="str">
        <f t="shared" si="1183"/>
        <v>NGR bulk stream sediment</v>
      </c>
      <c r="K7302" s="1" t="str">
        <f t="shared" si="1184"/>
        <v>&lt;177 micron (NGR)</v>
      </c>
      <c r="L7302">
        <v>62</v>
      </c>
      <c r="M7302" t="s">
        <v>116</v>
      </c>
      <c r="N7302">
        <v>1217</v>
      </c>
      <c r="O7302">
        <v>49</v>
      </c>
      <c r="P7302">
        <v>16</v>
      </c>
      <c r="Q7302">
        <v>8</v>
      </c>
      <c r="R7302">
        <v>19</v>
      </c>
      <c r="S7302">
        <v>9</v>
      </c>
      <c r="T7302">
        <v>-0.2</v>
      </c>
      <c r="U7302">
        <v>240</v>
      </c>
      <c r="V7302">
        <v>1.64</v>
      </c>
      <c r="W7302">
        <v>-0.2</v>
      </c>
      <c r="X7302">
        <v>3</v>
      </c>
      <c r="Y7302">
        <v>-2</v>
      </c>
      <c r="Z7302">
        <v>29</v>
      </c>
      <c r="AA7302">
        <v>0.3</v>
      </c>
      <c r="AB7302">
        <v>4</v>
      </c>
      <c r="AC7302">
        <v>875</v>
      </c>
      <c r="AD7302">
        <v>30</v>
      </c>
      <c r="AE7302">
        <v>2</v>
      </c>
      <c r="AF7302">
        <v>6</v>
      </c>
      <c r="AG7302">
        <v>7.3</v>
      </c>
      <c r="AH7302">
        <v>470</v>
      </c>
    </row>
    <row r="7303" spans="1:34" hidden="1" x14ac:dyDescent="0.25">
      <c r="A7303" t="s">
        <v>27780</v>
      </c>
      <c r="B7303" t="s">
        <v>27781</v>
      </c>
      <c r="C7303" s="1" t="str">
        <f t="shared" si="1185"/>
        <v>21:0628</v>
      </c>
      <c r="D7303" s="1" t="str">
        <f t="shared" si="1182"/>
        <v>21:0196</v>
      </c>
      <c r="E7303" t="s">
        <v>27782</v>
      </c>
      <c r="F7303" t="s">
        <v>27783</v>
      </c>
      <c r="H7303">
        <v>63.724661900000001</v>
      </c>
      <c r="I7303">
        <v>-138.22722680000001</v>
      </c>
      <c r="J7303" s="1" t="str">
        <f t="shared" si="1183"/>
        <v>NGR bulk stream sediment</v>
      </c>
      <c r="K7303" s="1" t="str">
        <f t="shared" si="1184"/>
        <v>&lt;177 micron (NGR)</v>
      </c>
      <c r="L7303">
        <v>62</v>
      </c>
      <c r="M7303" t="s">
        <v>121</v>
      </c>
      <c r="N7303">
        <v>1218</v>
      </c>
      <c r="O7303">
        <v>62</v>
      </c>
      <c r="P7303">
        <v>17</v>
      </c>
      <c r="Q7303">
        <v>8</v>
      </c>
      <c r="R7303">
        <v>20</v>
      </c>
      <c r="S7303">
        <v>2</v>
      </c>
      <c r="T7303">
        <v>0.2</v>
      </c>
      <c r="U7303">
        <v>198</v>
      </c>
      <c r="V7303">
        <v>1.74</v>
      </c>
      <c r="W7303">
        <v>-0.2</v>
      </c>
      <c r="X7303">
        <v>3</v>
      </c>
      <c r="Y7303">
        <v>-2</v>
      </c>
      <c r="Z7303">
        <v>33</v>
      </c>
      <c r="AA7303">
        <v>0.4</v>
      </c>
      <c r="AB7303">
        <v>2</v>
      </c>
      <c r="AC7303">
        <v>903</v>
      </c>
      <c r="AD7303">
        <v>35</v>
      </c>
      <c r="AE7303">
        <v>2</v>
      </c>
      <c r="AF7303">
        <v>6</v>
      </c>
      <c r="AG7303">
        <v>6.1</v>
      </c>
      <c r="AH7303">
        <v>400</v>
      </c>
    </row>
    <row r="7304" spans="1:34" hidden="1" x14ac:dyDescent="0.25">
      <c r="A7304" t="s">
        <v>27784</v>
      </c>
      <c r="B7304" t="s">
        <v>27785</v>
      </c>
      <c r="C7304" s="1" t="str">
        <f t="shared" si="1185"/>
        <v>21:0628</v>
      </c>
      <c r="D7304" s="1" t="str">
        <f t="shared" si="1182"/>
        <v>21:0196</v>
      </c>
      <c r="E7304" t="s">
        <v>27786</v>
      </c>
      <c r="F7304" t="s">
        <v>27787</v>
      </c>
      <c r="H7304">
        <v>63.718122899999997</v>
      </c>
      <c r="I7304">
        <v>-138.1506689</v>
      </c>
      <c r="J7304" s="1" t="str">
        <f t="shared" si="1183"/>
        <v>NGR bulk stream sediment</v>
      </c>
      <c r="K7304" s="1" t="str">
        <f t="shared" si="1184"/>
        <v>&lt;177 micron (NGR)</v>
      </c>
      <c r="L7304">
        <v>62</v>
      </c>
      <c r="M7304" t="s">
        <v>126</v>
      </c>
      <c r="N7304">
        <v>1219</v>
      </c>
      <c r="O7304">
        <v>74</v>
      </c>
      <c r="P7304">
        <v>17</v>
      </c>
      <c r="Q7304">
        <v>9</v>
      </c>
      <c r="R7304">
        <v>20</v>
      </c>
      <c r="S7304">
        <v>12</v>
      </c>
      <c r="T7304">
        <v>-0.2</v>
      </c>
      <c r="U7304">
        <v>530</v>
      </c>
      <c r="V7304">
        <v>2.4</v>
      </c>
      <c r="W7304">
        <v>0.2</v>
      </c>
      <c r="X7304">
        <v>4</v>
      </c>
      <c r="Y7304">
        <v>-2</v>
      </c>
      <c r="Z7304">
        <v>36</v>
      </c>
      <c r="AA7304">
        <v>0.5</v>
      </c>
      <c r="AB7304">
        <v>3</v>
      </c>
      <c r="AC7304">
        <v>970</v>
      </c>
      <c r="AD7304">
        <v>40</v>
      </c>
      <c r="AE7304">
        <v>2</v>
      </c>
      <c r="AF7304">
        <v>7</v>
      </c>
      <c r="AG7304">
        <v>3.8</v>
      </c>
      <c r="AH7304">
        <v>420</v>
      </c>
    </row>
    <row r="7305" spans="1:34" hidden="1" x14ac:dyDescent="0.25">
      <c r="A7305" t="s">
        <v>27788</v>
      </c>
      <c r="B7305" t="s">
        <v>27789</v>
      </c>
      <c r="C7305" s="1" t="str">
        <f t="shared" si="1185"/>
        <v>21:0628</v>
      </c>
      <c r="D7305" s="1" t="str">
        <f t="shared" si="1182"/>
        <v>21:0196</v>
      </c>
      <c r="E7305" t="s">
        <v>27790</v>
      </c>
      <c r="F7305" t="s">
        <v>27791</v>
      </c>
      <c r="H7305">
        <v>63.7167484</v>
      </c>
      <c r="I7305">
        <v>-138.16798489999999</v>
      </c>
      <c r="J7305" s="1" t="str">
        <f t="shared" si="1183"/>
        <v>NGR bulk stream sediment</v>
      </c>
      <c r="K7305" s="1" t="str">
        <f t="shared" si="1184"/>
        <v>&lt;177 micron (NGR)</v>
      </c>
      <c r="L7305">
        <v>62</v>
      </c>
      <c r="M7305" t="s">
        <v>131</v>
      </c>
      <c r="N7305">
        <v>1220</v>
      </c>
      <c r="O7305">
        <v>131</v>
      </c>
      <c r="P7305">
        <v>24</v>
      </c>
      <c r="Q7305">
        <v>15</v>
      </c>
      <c r="R7305">
        <v>33</v>
      </c>
      <c r="S7305">
        <v>26</v>
      </c>
      <c r="T7305">
        <v>0.3</v>
      </c>
      <c r="U7305">
        <v>2500</v>
      </c>
      <c r="V7305">
        <v>3.8</v>
      </c>
      <c r="W7305">
        <v>0.7</v>
      </c>
      <c r="X7305">
        <v>5</v>
      </c>
      <c r="Y7305">
        <v>-2</v>
      </c>
      <c r="Z7305">
        <v>52</v>
      </c>
      <c r="AA7305">
        <v>0.3</v>
      </c>
      <c r="AB7305">
        <v>2</v>
      </c>
      <c r="AC7305">
        <v>976</v>
      </c>
      <c r="AD7305">
        <v>85</v>
      </c>
      <c r="AE7305">
        <v>-2</v>
      </c>
      <c r="AF7305">
        <v>23.6</v>
      </c>
      <c r="AG7305">
        <v>4</v>
      </c>
      <c r="AH7305">
        <v>340</v>
      </c>
    </row>
    <row r="7306" spans="1:34" hidden="1" x14ac:dyDescent="0.25">
      <c r="A7306" t="s">
        <v>27792</v>
      </c>
      <c r="B7306" t="s">
        <v>27793</v>
      </c>
      <c r="C7306" s="1" t="str">
        <f t="shared" si="1185"/>
        <v>21:0628</v>
      </c>
      <c r="D7306" s="1" t="str">
        <f t="shared" si="1182"/>
        <v>21:0196</v>
      </c>
      <c r="E7306" t="s">
        <v>27794</v>
      </c>
      <c r="F7306" t="s">
        <v>27795</v>
      </c>
      <c r="H7306">
        <v>63.632952500000002</v>
      </c>
      <c r="I7306">
        <v>-138.1968579</v>
      </c>
      <c r="J7306" s="1" t="str">
        <f t="shared" si="1183"/>
        <v>NGR bulk stream sediment</v>
      </c>
      <c r="K7306" s="1" t="str">
        <f t="shared" si="1184"/>
        <v>&lt;177 micron (NGR)</v>
      </c>
      <c r="L7306">
        <v>63</v>
      </c>
      <c r="M7306" t="s">
        <v>38</v>
      </c>
      <c r="N7306">
        <v>1221</v>
      </c>
      <c r="O7306">
        <v>49</v>
      </c>
      <c r="P7306">
        <v>12</v>
      </c>
      <c r="Q7306">
        <v>9</v>
      </c>
      <c r="R7306">
        <v>19</v>
      </c>
      <c r="S7306">
        <v>6</v>
      </c>
      <c r="T7306">
        <v>0.3</v>
      </c>
      <c r="U7306">
        <v>140</v>
      </c>
      <c r="V7306">
        <v>1.6</v>
      </c>
      <c r="W7306">
        <v>-0.2</v>
      </c>
      <c r="X7306">
        <v>2</v>
      </c>
      <c r="Y7306">
        <v>-2</v>
      </c>
      <c r="Z7306">
        <v>22</v>
      </c>
      <c r="AA7306">
        <v>-0.2</v>
      </c>
      <c r="AB7306">
        <v>3</v>
      </c>
      <c r="AC7306">
        <v>794</v>
      </c>
      <c r="AD7306">
        <v>25</v>
      </c>
      <c r="AE7306">
        <v>2</v>
      </c>
      <c r="AF7306">
        <v>4</v>
      </c>
      <c r="AG7306">
        <v>5.4</v>
      </c>
      <c r="AH7306">
        <v>390</v>
      </c>
    </row>
    <row r="7307" spans="1:34" hidden="1" x14ac:dyDescent="0.25">
      <c r="A7307" t="s">
        <v>27796</v>
      </c>
      <c r="B7307" t="s">
        <v>27797</v>
      </c>
      <c r="C7307" s="1" t="str">
        <f t="shared" si="1185"/>
        <v>21:0628</v>
      </c>
      <c r="D7307" s="1" t="str">
        <f t="shared" si="1182"/>
        <v>21:0196</v>
      </c>
      <c r="E7307" t="s">
        <v>27798</v>
      </c>
      <c r="F7307" t="s">
        <v>27799</v>
      </c>
      <c r="H7307">
        <v>63.715516000000001</v>
      </c>
      <c r="I7307">
        <v>-138.01201169999999</v>
      </c>
      <c r="J7307" s="1" t="str">
        <f t="shared" si="1183"/>
        <v>NGR bulk stream sediment</v>
      </c>
      <c r="K7307" s="1" t="str">
        <f t="shared" si="1184"/>
        <v>&lt;177 micron (NGR)</v>
      </c>
      <c r="L7307">
        <v>63</v>
      </c>
      <c r="M7307" t="s">
        <v>43</v>
      </c>
      <c r="N7307">
        <v>1222</v>
      </c>
      <c r="O7307">
        <v>62</v>
      </c>
      <c r="P7307">
        <v>15</v>
      </c>
      <c r="Q7307">
        <v>12</v>
      </c>
      <c r="R7307">
        <v>27</v>
      </c>
      <c r="S7307">
        <v>7</v>
      </c>
      <c r="T7307">
        <v>-0.2</v>
      </c>
      <c r="U7307">
        <v>300</v>
      </c>
      <c r="V7307">
        <v>1.6</v>
      </c>
      <c r="W7307">
        <v>-0.2</v>
      </c>
      <c r="X7307">
        <v>5</v>
      </c>
      <c r="Y7307">
        <v>-2</v>
      </c>
      <c r="Z7307">
        <v>24</v>
      </c>
      <c r="AA7307">
        <v>0.5</v>
      </c>
      <c r="AB7307">
        <v>4</v>
      </c>
      <c r="AC7307">
        <v>847</v>
      </c>
      <c r="AD7307">
        <v>90</v>
      </c>
      <c r="AE7307">
        <v>2</v>
      </c>
      <c r="AF7307">
        <v>3.8</v>
      </c>
      <c r="AG7307">
        <v>4.5999999999999996</v>
      </c>
      <c r="AH7307">
        <v>300</v>
      </c>
    </row>
    <row r="7308" spans="1:34" hidden="1" x14ac:dyDescent="0.25">
      <c r="A7308" t="s">
        <v>27800</v>
      </c>
      <c r="B7308" t="s">
        <v>27801</v>
      </c>
      <c r="C7308" s="1" t="str">
        <f t="shared" si="1185"/>
        <v>21:0628</v>
      </c>
      <c r="D7308" s="1" t="str">
        <f t="shared" si="1182"/>
        <v>21:0196</v>
      </c>
      <c r="E7308" t="s">
        <v>27802</v>
      </c>
      <c r="F7308" t="s">
        <v>27803</v>
      </c>
      <c r="H7308">
        <v>63.682906500000001</v>
      </c>
      <c r="I7308">
        <v>-138.06775139999999</v>
      </c>
      <c r="J7308" s="1" t="str">
        <f t="shared" si="1183"/>
        <v>NGR bulk stream sediment</v>
      </c>
      <c r="K7308" s="1" t="str">
        <f t="shared" si="1184"/>
        <v>&lt;177 micron (NGR)</v>
      </c>
      <c r="L7308">
        <v>63</v>
      </c>
      <c r="M7308" t="s">
        <v>56</v>
      </c>
      <c r="N7308">
        <v>1223</v>
      </c>
      <c r="O7308">
        <v>51</v>
      </c>
      <c r="P7308">
        <v>19</v>
      </c>
      <c r="Q7308">
        <v>6</v>
      </c>
      <c r="R7308">
        <v>75</v>
      </c>
      <c r="S7308">
        <v>7</v>
      </c>
      <c r="T7308">
        <v>0.3</v>
      </c>
      <c r="U7308">
        <v>230</v>
      </c>
      <c r="V7308">
        <v>1.5</v>
      </c>
      <c r="W7308">
        <v>-0.2</v>
      </c>
      <c r="X7308">
        <v>2</v>
      </c>
      <c r="Y7308">
        <v>-2</v>
      </c>
      <c r="Z7308">
        <v>24</v>
      </c>
      <c r="AA7308">
        <v>0.2</v>
      </c>
      <c r="AB7308">
        <v>3</v>
      </c>
      <c r="AC7308">
        <v>665</v>
      </c>
      <c r="AD7308">
        <v>35</v>
      </c>
      <c r="AE7308">
        <v>2</v>
      </c>
      <c r="AF7308">
        <v>6.8</v>
      </c>
      <c r="AG7308">
        <v>3.1</v>
      </c>
      <c r="AH7308">
        <v>290</v>
      </c>
    </row>
    <row r="7309" spans="1:34" hidden="1" x14ac:dyDescent="0.25">
      <c r="A7309" t="s">
        <v>27804</v>
      </c>
      <c r="B7309" t="s">
        <v>27805</v>
      </c>
      <c r="C7309" s="1" t="str">
        <f t="shared" si="1185"/>
        <v>21:0628</v>
      </c>
      <c r="D7309" s="1" t="str">
        <f t="shared" si="1182"/>
        <v>21:0196</v>
      </c>
      <c r="E7309" t="s">
        <v>27806</v>
      </c>
      <c r="F7309" t="s">
        <v>27807</v>
      </c>
      <c r="H7309">
        <v>63.669462799999998</v>
      </c>
      <c r="I7309">
        <v>-138.04760139999999</v>
      </c>
      <c r="J7309" s="1" t="str">
        <f t="shared" si="1183"/>
        <v>NGR bulk stream sediment</v>
      </c>
      <c r="K7309" s="1" t="str">
        <f t="shared" si="1184"/>
        <v>&lt;177 micron (NGR)</v>
      </c>
      <c r="L7309">
        <v>63</v>
      </c>
      <c r="M7309" t="s">
        <v>61</v>
      </c>
      <c r="N7309">
        <v>1224</v>
      </c>
      <c r="O7309">
        <v>45</v>
      </c>
      <c r="P7309">
        <v>20</v>
      </c>
      <c r="Q7309">
        <v>7</v>
      </c>
      <c r="R7309">
        <v>83</v>
      </c>
      <c r="S7309">
        <v>9</v>
      </c>
      <c r="T7309">
        <v>-0.2</v>
      </c>
      <c r="U7309">
        <v>160</v>
      </c>
      <c r="V7309">
        <v>1.6</v>
      </c>
      <c r="W7309">
        <v>-0.2</v>
      </c>
      <c r="X7309">
        <v>3</v>
      </c>
      <c r="Y7309">
        <v>-2</v>
      </c>
      <c r="Z7309">
        <v>26</v>
      </c>
      <c r="AA7309">
        <v>0.2</v>
      </c>
      <c r="AB7309">
        <v>1</v>
      </c>
      <c r="AC7309">
        <v>767</v>
      </c>
      <c r="AD7309">
        <v>35</v>
      </c>
      <c r="AE7309">
        <v>2</v>
      </c>
      <c r="AF7309">
        <v>6</v>
      </c>
      <c r="AG7309">
        <v>2.5</v>
      </c>
      <c r="AH7309">
        <v>260</v>
      </c>
    </row>
    <row r="7310" spans="1:34" hidden="1" x14ac:dyDescent="0.25">
      <c r="A7310" t="s">
        <v>27808</v>
      </c>
      <c r="B7310" t="s">
        <v>27809</v>
      </c>
      <c r="C7310" s="1" t="str">
        <f t="shared" si="1185"/>
        <v>21:0628</v>
      </c>
      <c r="D7310" s="1" t="str">
        <f t="shared" si="1182"/>
        <v>21:0196</v>
      </c>
      <c r="E7310" t="s">
        <v>27810</v>
      </c>
      <c r="F7310" t="s">
        <v>27811</v>
      </c>
      <c r="H7310">
        <v>63.628887800000001</v>
      </c>
      <c r="I7310">
        <v>-138.01338569999999</v>
      </c>
      <c r="J7310" s="1" t="str">
        <f t="shared" si="1183"/>
        <v>NGR bulk stream sediment</v>
      </c>
      <c r="K7310" s="1" t="str">
        <f t="shared" si="1184"/>
        <v>&lt;177 micron (NGR)</v>
      </c>
      <c r="L7310">
        <v>63</v>
      </c>
      <c r="M7310" t="s">
        <v>66</v>
      </c>
      <c r="N7310">
        <v>1225</v>
      </c>
      <c r="O7310">
        <v>63</v>
      </c>
      <c r="P7310">
        <v>24</v>
      </c>
      <c r="Q7310">
        <v>11</v>
      </c>
      <c r="R7310">
        <v>39</v>
      </c>
      <c r="S7310">
        <v>9</v>
      </c>
      <c r="T7310">
        <v>-0.2</v>
      </c>
      <c r="U7310">
        <v>620</v>
      </c>
      <c r="V7310">
        <v>1.8</v>
      </c>
      <c r="W7310">
        <v>-0.2</v>
      </c>
      <c r="X7310">
        <v>3</v>
      </c>
      <c r="Y7310">
        <v>-2</v>
      </c>
      <c r="Z7310">
        <v>29</v>
      </c>
      <c r="AA7310">
        <v>0.4</v>
      </c>
      <c r="AB7310">
        <v>-1</v>
      </c>
      <c r="AC7310">
        <v>767</v>
      </c>
      <c r="AD7310">
        <v>40</v>
      </c>
      <c r="AE7310">
        <v>2</v>
      </c>
      <c r="AF7310">
        <v>8.1999999999999993</v>
      </c>
      <c r="AG7310">
        <v>5.3</v>
      </c>
      <c r="AH7310">
        <v>340</v>
      </c>
    </row>
    <row r="7311" spans="1:34" hidden="1" x14ac:dyDescent="0.25">
      <c r="A7311" t="s">
        <v>27812</v>
      </c>
      <c r="B7311" t="s">
        <v>27813</v>
      </c>
      <c r="C7311" s="1" t="str">
        <f t="shared" si="1185"/>
        <v>21:0628</v>
      </c>
      <c r="D7311" s="1" t="str">
        <f t="shared" si="1182"/>
        <v>21:0196</v>
      </c>
      <c r="E7311" t="s">
        <v>27814</v>
      </c>
      <c r="F7311" t="s">
        <v>27815</v>
      </c>
      <c r="H7311">
        <v>63.646198300000002</v>
      </c>
      <c r="I7311">
        <v>-138.11624080000001</v>
      </c>
      <c r="J7311" s="1" t="str">
        <f t="shared" si="1183"/>
        <v>NGR bulk stream sediment</v>
      </c>
      <c r="K7311" s="1" t="str">
        <f t="shared" si="1184"/>
        <v>&lt;177 micron (NGR)</v>
      </c>
      <c r="L7311">
        <v>63</v>
      </c>
      <c r="M7311" t="s">
        <v>76</v>
      </c>
      <c r="N7311">
        <v>1226</v>
      </c>
      <c r="O7311">
        <v>58</v>
      </c>
      <c r="P7311">
        <v>21</v>
      </c>
      <c r="Q7311">
        <v>10</v>
      </c>
      <c r="R7311">
        <v>38</v>
      </c>
      <c r="S7311">
        <v>6</v>
      </c>
      <c r="T7311">
        <v>-0.2</v>
      </c>
      <c r="U7311">
        <v>200</v>
      </c>
      <c r="V7311">
        <v>1.7</v>
      </c>
      <c r="W7311">
        <v>-0.2</v>
      </c>
      <c r="X7311">
        <v>3</v>
      </c>
      <c r="Y7311">
        <v>-2</v>
      </c>
      <c r="Z7311">
        <v>31</v>
      </c>
      <c r="AA7311">
        <v>0.5</v>
      </c>
      <c r="AB7311">
        <v>2</v>
      </c>
      <c r="AC7311">
        <v>784</v>
      </c>
      <c r="AD7311">
        <v>30</v>
      </c>
      <c r="AE7311">
        <v>-2</v>
      </c>
      <c r="AF7311">
        <v>5.4</v>
      </c>
      <c r="AG7311">
        <v>3.9</v>
      </c>
      <c r="AH7311">
        <v>420</v>
      </c>
    </row>
    <row r="7312" spans="1:34" hidden="1" x14ac:dyDescent="0.25">
      <c r="A7312" t="s">
        <v>27816</v>
      </c>
      <c r="B7312" t="s">
        <v>27817</v>
      </c>
      <c r="C7312" s="1" t="str">
        <f t="shared" si="1185"/>
        <v>21:0628</v>
      </c>
      <c r="D7312" s="1" t="str">
        <f t="shared" si="1182"/>
        <v>21:0196</v>
      </c>
      <c r="E7312" t="s">
        <v>27818</v>
      </c>
      <c r="F7312" t="s">
        <v>27819</v>
      </c>
      <c r="H7312">
        <v>63.649983800000001</v>
      </c>
      <c r="I7312">
        <v>-138.14714090000001</v>
      </c>
      <c r="J7312" s="1" t="str">
        <f t="shared" si="1183"/>
        <v>NGR bulk stream sediment</v>
      </c>
      <c r="K7312" s="1" t="str">
        <f t="shared" si="1184"/>
        <v>&lt;177 micron (NGR)</v>
      </c>
      <c r="L7312">
        <v>63</v>
      </c>
      <c r="M7312" t="s">
        <v>81</v>
      </c>
      <c r="N7312">
        <v>1227</v>
      </c>
      <c r="O7312">
        <v>56</v>
      </c>
      <c r="P7312">
        <v>18</v>
      </c>
      <c r="Q7312">
        <v>10</v>
      </c>
      <c r="R7312">
        <v>24</v>
      </c>
      <c r="S7312">
        <v>8</v>
      </c>
      <c r="T7312">
        <v>0.2</v>
      </c>
      <c r="U7312">
        <v>240</v>
      </c>
      <c r="V7312">
        <v>2</v>
      </c>
      <c r="W7312">
        <v>-0.2</v>
      </c>
      <c r="X7312">
        <v>2</v>
      </c>
      <c r="Y7312">
        <v>-2</v>
      </c>
      <c r="Z7312">
        <v>28</v>
      </c>
      <c r="AA7312">
        <v>0.2</v>
      </c>
      <c r="AB7312">
        <v>1</v>
      </c>
      <c r="AC7312">
        <v>611</v>
      </c>
      <c r="AD7312">
        <v>35</v>
      </c>
      <c r="AE7312">
        <v>2</v>
      </c>
      <c r="AF7312">
        <v>4.4000000000000004</v>
      </c>
      <c r="AG7312">
        <v>9.1999999999999993</v>
      </c>
      <c r="AH7312">
        <v>550</v>
      </c>
    </row>
    <row r="7313" spans="1:34" hidden="1" x14ac:dyDescent="0.25">
      <c r="A7313" t="s">
        <v>27820</v>
      </c>
      <c r="B7313" t="s">
        <v>27821</v>
      </c>
      <c r="C7313" s="1" t="str">
        <f t="shared" si="1185"/>
        <v>21:0628</v>
      </c>
      <c r="D7313" s="1" t="str">
        <f t="shared" si="1182"/>
        <v>21:0196</v>
      </c>
      <c r="E7313" t="s">
        <v>27794</v>
      </c>
      <c r="F7313" t="s">
        <v>27822</v>
      </c>
      <c r="H7313">
        <v>63.632952500000002</v>
      </c>
      <c r="I7313">
        <v>-138.1968579</v>
      </c>
      <c r="J7313" s="1" t="str">
        <f t="shared" si="1183"/>
        <v>NGR bulk stream sediment</v>
      </c>
      <c r="K7313" s="1" t="str">
        <f t="shared" si="1184"/>
        <v>&lt;177 micron (NGR)</v>
      </c>
      <c r="L7313">
        <v>63</v>
      </c>
      <c r="M7313" t="s">
        <v>47</v>
      </c>
      <c r="N7313">
        <v>1228</v>
      </c>
      <c r="O7313">
        <v>49</v>
      </c>
      <c r="P7313">
        <v>13</v>
      </c>
      <c r="Q7313">
        <v>9</v>
      </c>
      <c r="R7313">
        <v>19</v>
      </c>
      <c r="S7313">
        <v>7</v>
      </c>
      <c r="T7313">
        <v>-0.2</v>
      </c>
      <c r="U7313">
        <v>140</v>
      </c>
      <c r="V7313">
        <v>1.5</v>
      </c>
      <c r="W7313">
        <v>-0.2</v>
      </c>
      <c r="X7313">
        <v>2</v>
      </c>
      <c r="Y7313">
        <v>-2</v>
      </c>
      <c r="Z7313">
        <v>22</v>
      </c>
      <c r="AA7313">
        <v>0.3</v>
      </c>
      <c r="AB7313">
        <v>2</v>
      </c>
      <c r="AC7313">
        <v>781</v>
      </c>
      <c r="AD7313">
        <v>25</v>
      </c>
      <c r="AE7313">
        <v>2</v>
      </c>
      <c r="AF7313">
        <v>4.2</v>
      </c>
      <c r="AG7313">
        <v>4.8</v>
      </c>
      <c r="AH7313">
        <v>400</v>
      </c>
    </row>
    <row r="7314" spans="1:34" hidden="1" x14ac:dyDescent="0.25">
      <c r="A7314" t="s">
        <v>27823</v>
      </c>
      <c r="B7314" t="s">
        <v>27824</v>
      </c>
      <c r="C7314" s="1" t="str">
        <f t="shared" si="1185"/>
        <v>21:0628</v>
      </c>
      <c r="D7314" s="1" t="str">
        <f>HYPERLINK("http://geochem.nrcan.gc.ca/cdogs/content/svy/svy_e.htm", "")</f>
        <v/>
      </c>
      <c r="G7314" s="1" t="str">
        <f>HYPERLINK("http://geochem.nrcan.gc.ca/cdogs/content/cr_/cr_00079_e.htm", "79")</f>
        <v>79</v>
      </c>
      <c r="J7314" t="s">
        <v>69</v>
      </c>
      <c r="K7314" t="s">
        <v>70</v>
      </c>
      <c r="L7314">
        <v>63</v>
      </c>
      <c r="M7314" t="s">
        <v>71</v>
      </c>
      <c r="N7314">
        <v>1229</v>
      </c>
      <c r="O7314">
        <v>118</v>
      </c>
      <c r="P7314">
        <v>91</v>
      </c>
      <c r="Q7314">
        <v>23</v>
      </c>
      <c r="R7314">
        <v>235</v>
      </c>
      <c r="S7314">
        <v>25</v>
      </c>
      <c r="T7314">
        <v>-0.2</v>
      </c>
      <c r="U7314">
        <v>960</v>
      </c>
      <c r="V7314">
        <v>3.7</v>
      </c>
      <c r="W7314">
        <v>1.2</v>
      </c>
      <c r="X7314">
        <v>10</v>
      </c>
      <c r="Y7314">
        <v>-2</v>
      </c>
      <c r="Z7314">
        <v>57</v>
      </c>
      <c r="AA7314">
        <v>0.3</v>
      </c>
      <c r="AB7314">
        <v>2</v>
      </c>
      <c r="AC7314">
        <v>759</v>
      </c>
      <c r="AD7314">
        <v>45</v>
      </c>
      <c r="AE7314">
        <v>2</v>
      </c>
      <c r="AF7314">
        <v>3</v>
      </c>
      <c r="AG7314">
        <v>2.7</v>
      </c>
      <c r="AH7314">
        <v>450</v>
      </c>
    </row>
    <row r="7315" spans="1:34" hidden="1" x14ac:dyDescent="0.25">
      <c r="A7315" t="s">
        <v>27825</v>
      </c>
      <c r="B7315" t="s">
        <v>27826</v>
      </c>
      <c r="C7315" s="1" t="str">
        <f t="shared" si="1185"/>
        <v>21:0628</v>
      </c>
      <c r="D7315" s="1" t="str">
        <f t="shared" ref="D7315:D7332" si="1186">HYPERLINK("http://geochem.nrcan.gc.ca/cdogs/content/svy/svy210196_e.htm", "21:0196")</f>
        <v>21:0196</v>
      </c>
      <c r="E7315" t="s">
        <v>27794</v>
      </c>
      <c r="F7315" t="s">
        <v>27827</v>
      </c>
      <c r="H7315">
        <v>63.632952500000002</v>
      </c>
      <c r="I7315">
        <v>-138.1968579</v>
      </c>
      <c r="J7315" s="1" t="str">
        <f t="shared" ref="J7315:J7332" si="1187">HYPERLINK("http://geochem.nrcan.gc.ca/cdogs/content/kwd/kwd020030_e.htm", "NGR bulk stream sediment")</f>
        <v>NGR bulk stream sediment</v>
      </c>
      <c r="K7315" s="1" t="str">
        <f t="shared" ref="K7315:K7332" si="1188">HYPERLINK("http://geochem.nrcan.gc.ca/cdogs/content/kwd/kwd080006_e.htm", "&lt;177 micron (NGR)")</f>
        <v>&lt;177 micron (NGR)</v>
      </c>
      <c r="L7315">
        <v>63</v>
      </c>
      <c r="M7315" t="s">
        <v>51</v>
      </c>
      <c r="N7315">
        <v>1230</v>
      </c>
      <c r="O7315">
        <v>59</v>
      </c>
      <c r="P7315">
        <v>17</v>
      </c>
      <c r="Q7315">
        <v>9</v>
      </c>
      <c r="R7315">
        <v>23</v>
      </c>
      <c r="S7315">
        <v>9</v>
      </c>
      <c r="T7315">
        <v>0.4</v>
      </c>
      <c r="U7315">
        <v>180</v>
      </c>
      <c r="V7315">
        <v>1.9</v>
      </c>
      <c r="W7315">
        <v>-0.2</v>
      </c>
      <c r="X7315">
        <v>3</v>
      </c>
      <c r="Y7315">
        <v>-2</v>
      </c>
      <c r="Z7315">
        <v>26</v>
      </c>
      <c r="AA7315">
        <v>-0.2</v>
      </c>
      <c r="AB7315">
        <v>1</v>
      </c>
      <c r="AC7315">
        <v>801</v>
      </c>
      <c r="AD7315">
        <v>35</v>
      </c>
      <c r="AE7315">
        <v>2</v>
      </c>
      <c r="AF7315">
        <v>6</v>
      </c>
      <c r="AG7315">
        <v>5.3</v>
      </c>
      <c r="AH7315">
        <v>400</v>
      </c>
    </row>
    <row r="7316" spans="1:34" hidden="1" x14ac:dyDescent="0.25">
      <c r="A7316" t="s">
        <v>27828</v>
      </c>
      <c r="B7316" t="s">
        <v>27829</v>
      </c>
      <c r="C7316" s="1" t="str">
        <f t="shared" si="1185"/>
        <v>21:0628</v>
      </c>
      <c r="D7316" s="1" t="str">
        <f t="shared" si="1186"/>
        <v>21:0196</v>
      </c>
      <c r="E7316" t="s">
        <v>27830</v>
      </c>
      <c r="F7316" t="s">
        <v>27831</v>
      </c>
      <c r="H7316">
        <v>63.632406400000001</v>
      </c>
      <c r="I7316">
        <v>-138.25567910000001</v>
      </c>
      <c r="J7316" s="1" t="str">
        <f t="shared" si="1187"/>
        <v>NGR bulk stream sediment</v>
      </c>
      <c r="K7316" s="1" t="str">
        <f t="shared" si="1188"/>
        <v>&lt;177 micron (NGR)</v>
      </c>
      <c r="L7316">
        <v>63</v>
      </c>
      <c r="M7316" t="s">
        <v>86</v>
      </c>
      <c r="N7316">
        <v>1231</v>
      </c>
      <c r="O7316">
        <v>60</v>
      </c>
      <c r="P7316">
        <v>21</v>
      </c>
      <c r="Q7316">
        <v>10</v>
      </c>
      <c r="R7316">
        <v>22</v>
      </c>
      <c r="S7316">
        <v>8</v>
      </c>
      <c r="T7316">
        <v>-0.2</v>
      </c>
      <c r="U7316">
        <v>280</v>
      </c>
      <c r="V7316">
        <v>1.8</v>
      </c>
      <c r="W7316">
        <v>0.4</v>
      </c>
      <c r="X7316">
        <v>6</v>
      </c>
      <c r="Y7316">
        <v>-2</v>
      </c>
      <c r="Z7316">
        <v>28</v>
      </c>
      <c r="AA7316">
        <v>0.5</v>
      </c>
      <c r="AB7316">
        <v>2</v>
      </c>
      <c r="AC7316">
        <v>940</v>
      </c>
      <c r="AD7316">
        <v>35</v>
      </c>
      <c r="AE7316">
        <v>2</v>
      </c>
      <c r="AF7316">
        <v>2.4</v>
      </c>
      <c r="AG7316">
        <v>4.3</v>
      </c>
      <c r="AH7316">
        <v>400</v>
      </c>
    </row>
    <row r="7317" spans="1:34" hidden="1" x14ac:dyDescent="0.25">
      <c r="A7317" t="s">
        <v>27832</v>
      </c>
      <c r="B7317" t="s">
        <v>27833</v>
      </c>
      <c r="C7317" s="1" t="str">
        <f t="shared" si="1185"/>
        <v>21:0628</v>
      </c>
      <c r="D7317" s="1" t="str">
        <f t="shared" si="1186"/>
        <v>21:0196</v>
      </c>
      <c r="E7317" t="s">
        <v>27834</v>
      </c>
      <c r="F7317" t="s">
        <v>27835</v>
      </c>
      <c r="H7317">
        <v>63.635300600000001</v>
      </c>
      <c r="I7317">
        <v>-138.27993839999999</v>
      </c>
      <c r="J7317" s="1" t="str">
        <f t="shared" si="1187"/>
        <v>NGR bulk stream sediment</v>
      </c>
      <c r="K7317" s="1" t="str">
        <f t="shared" si="1188"/>
        <v>&lt;177 micron (NGR)</v>
      </c>
      <c r="L7317">
        <v>63</v>
      </c>
      <c r="M7317" t="s">
        <v>91</v>
      </c>
      <c r="N7317">
        <v>1232</v>
      </c>
      <c r="O7317">
        <v>55</v>
      </c>
      <c r="P7317">
        <v>15</v>
      </c>
      <c r="Q7317">
        <v>9</v>
      </c>
      <c r="R7317">
        <v>20</v>
      </c>
      <c r="S7317">
        <v>10</v>
      </c>
      <c r="T7317">
        <v>-0.2</v>
      </c>
      <c r="U7317">
        <v>160</v>
      </c>
      <c r="V7317">
        <v>2</v>
      </c>
      <c r="W7317">
        <v>-0.2</v>
      </c>
      <c r="X7317">
        <v>3</v>
      </c>
      <c r="Y7317">
        <v>-2</v>
      </c>
      <c r="Z7317">
        <v>25</v>
      </c>
      <c r="AA7317">
        <v>0.6</v>
      </c>
      <c r="AB7317">
        <v>3</v>
      </c>
      <c r="AC7317">
        <v>757</v>
      </c>
      <c r="AD7317">
        <v>35</v>
      </c>
      <c r="AE7317">
        <v>2</v>
      </c>
      <c r="AF7317">
        <v>6.6</v>
      </c>
      <c r="AG7317">
        <v>3.6</v>
      </c>
      <c r="AH7317">
        <v>400</v>
      </c>
    </row>
    <row r="7318" spans="1:34" hidden="1" x14ac:dyDescent="0.25">
      <c r="A7318" t="s">
        <v>27836</v>
      </c>
      <c r="B7318" t="s">
        <v>27837</v>
      </c>
      <c r="C7318" s="1" t="str">
        <f t="shared" si="1185"/>
        <v>21:0628</v>
      </c>
      <c r="D7318" s="1" t="str">
        <f t="shared" si="1186"/>
        <v>21:0196</v>
      </c>
      <c r="E7318" t="s">
        <v>27838</v>
      </c>
      <c r="F7318" t="s">
        <v>27839</v>
      </c>
      <c r="H7318">
        <v>63.661813899999999</v>
      </c>
      <c r="I7318">
        <v>-138.2719803</v>
      </c>
      <c r="J7318" s="1" t="str">
        <f t="shared" si="1187"/>
        <v>NGR bulk stream sediment</v>
      </c>
      <c r="K7318" s="1" t="str">
        <f t="shared" si="1188"/>
        <v>&lt;177 micron (NGR)</v>
      </c>
      <c r="L7318">
        <v>63</v>
      </c>
      <c r="M7318" t="s">
        <v>96</v>
      </c>
      <c r="N7318">
        <v>1233</v>
      </c>
      <c r="O7318">
        <v>97</v>
      </c>
      <c r="P7318">
        <v>27</v>
      </c>
      <c r="Q7318">
        <v>14</v>
      </c>
      <c r="R7318">
        <v>29</v>
      </c>
      <c r="S7318">
        <v>11</v>
      </c>
      <c r="T7318">
        <v>-0.2</v>
      </c>
      <c r="U7318">
        <v>600</v>
      </c>
      <c r="V7318">
        <v>3.1</v>
      </c>
      <c r="W7318">
        <v>-0.2</v>
      </c>
      <c r="X7318">
        <v>6</v>
      </c>
      <c r="Y7318">
        <v>-2</v>
      </c>
      <c r="Z7318">
        <v>36</v>
      </c>
      <c r="AA7318">
        <v>0.6</v>
      </c>
      <c r="AB7318">
        <v>4</v>
      </c>
      <c r="AC7318">
        <v>1110</v>
      </c>
      <c r="AD7318">
        <v>60</v>
      </c>
      <c r="AE7318">
        <v>2</v>
      </c>
      <c r="AF7318">
        <v>10.8</v>
      </c>
      <c r="AG7318">
        <v>4</v>
      </c>
      <c r="AH7318">
        <v>360</v>
      </c>
    </row>
    <row r="7319" spans="1:34" hidden="1" x14ac:dyDescent="0.25">
      <c r="A7319" t="s">
        <v>27840</v>
      </c>
      <c r="B7319" t="s">
        <v>27841</v>
      </c>
      <c r="C7319" s="1" t="str">
        <f t="shared" si="1185"/>
        <v>21:0628</v>
      </c>
      <c r="D7319" s="1" t="str">
        <f t="shared" si="1186"/>
        <v>21:0196</v>
      </c>
      <c r="E7319" t="s">
        <v>27842</v>
      </c>
      <c r="F7319" t="s">
        <v>27843</v>
      </c>
      <c r="H7319">
        <v>63.658413199999998</v>
      </c>
      <c r="I7319">
        <v>-138.32724540000001</v>
      </c>
      <c r="J7319" s="1" t="str">
        <f t="shared" si="1187"/>
        <v>NGR bulk stream sediment</v>
      </c>
      <c r="K7319" s="1" t="str">
        <f t="shared" si="1188"/>
        <v>&lt;177 micron (NGR)</v>
      </c>
      <c r="L7319">
        <v>63</v>
      </c>
      <c r="M7319" t="s">
        <v>101</v>
      </c>
      <c r="N7319">
        <v>1234</v>
      </c>
      <c r="O7319">
        <v>64</v>
      </c>
      <c r="P7319">
        <v>18</v>
      </c>
      <c r="Q7319">
        <v>12</v>
      </c>
      <c r="R7319">
        <v>21</v>
      </c>
      <c r="S7319">
        <v>9</v>
      </c>
      <c r="T7319">
        <v>-0.2</v>
      </c>
      <c r="U7319">
        <v>310</v>
      </c>
      <c r="V7319">
        <v>2.1</v>
      </c>
      <c r="W7319">
        <v>-0.2</v>
      </c>
      <c r="X7319">
        <v>3</v>
      </c>
      <c r="Y7319">
        <v>-2</v>
      </c>
      <c r="Z7319">
        <v>29</v>
      </c>
      <c r="AA7319">
        <v>0.6</v>
      </c>
      <c r="AB7319">
        <v>5</v>
      </c>
      <c r="AC7319">
        <v>818</v>
      </c>
      <c r="AD7319">
        <v>30</v>
      </c>
      <c r="AE7319">
        <v>18</v>
      </c>
      <c r="AF7319">
        <v>7.2</v>
      </c>
      <c r="AG7319">
        <v>9.6</v>
      </c>
      <c r="AH7319">
        <v>570</v>
      </c>
    </row>
    <row r="7320" spans="1:34" hidden="1" x14ac:dyDescent="0.25">
      <c r="A7320" t="s">
        <v>27844</v>
      </c>
      <c r="B7320" t="s">
        <v>27845</v>
      </c>
      <c r="C7320" s="1" t="str">
        <f t="shared" si="1185"/>
        <v>21:0628</v>
      </c>
      <c r="D7320" s="1" t="str">
        <f t="shared" si="1186"/>
        <v>21:0196</v>
      </c>
      <c r="E7320" t="s">
        <v>27846</v>
      </c>
      <c r="F7320" t="s">
        <v>27847</v>
      </c>
      <c r="H7320">
        <v>63.6695353</v>
      </c>
      <c r="I7320">
        <v>-138.41108030000001</v>
      </c>
      <c r="J7320" s="1" t="str">
        <f t="shared" si="1187"/>
        <v>NGR bulk stream sediment</v>
      </c>
      <c r="K7320" s="1" t="str">
        <f t="shared" si="1188"/>
        <v>&lt;177 micron (NGR)</v>
      </c>
      <c r="L7320">
        <v>63</v>
      </c>
      <c r="M7320" t="s">
        <v>106</v>
      </c>
      <c r="N7320">
        <v>1235</v>
      </c>
      <c r="O7320">
        <v>58</v>
      </c>
      <c r="P7320">
        <v>14</v>
      </c>
      <c r="Q7320">
        <v>8</v>
      </c>
      <c r="R7320">
        <v>19</v>
      </c>
      <c r="S7320">
        <v>9</v>
      </c>
      <c r="T7320">
        <v>-0.2</v>
      </c>
      <c r="U7320">
        <v>150</v>
      </c>
      <c r="V7320">
        <v>1.7</v>
      </c>
      <c r="W7320">
        <v>-0.2</v>
      </c>
      <c r="X7320">
        <v>3</v>
      </c>
      <c r="Y7320">
        <v>-2</v>
      </c>
      <c r="Z7320">
        <v>24</v>
      </c>
      <c r="AA7320">
        <v>0.5</v>
      </c>
      <c r="AB7320">
        <v>2</v>
      </c>
      <c r="AC7320">
        <v>886</v>
      </c>
      <c r="AD7320">
        <v>25</v>
      </c>
      <c r="AE7320">
        <v>-2</v>
      </c>
      <c r="AF7320">
        <v>4</v>
      </c>
      <c r="AG7320">
        <v>4.9000000000000004</v>
      </c>
      <c r="AH7320">
        <v>380</v>
      </c>
    </row>
    <row r="7321" spans="1:34" hidden="1" x14ac:dyDescent="0.25">
      <c r="A7321" t="s">
        <v>27848</v>
      </c>
      <c r="B7321" t="s">
        <v>27849</v>
      </c>
      <c r="C7321" s="1" t="str">
        <f t="shared" si="1185"/>
        <v>21:0628</v>
      </c>
      <c r="D7321" s="1" t="str">
        <f t="shared" si="1186"/>
        <v>21:0196</v>
      </c>
      <c r="E7321" t="s">
        <v>27850</v>
      </c>
      <c r="F7321" t="s">
        <v>27851</v>
      </c>
      <c r="H7321">
        <v>63.6797258</v>
      </c>
      <c r="I7321">
        <v>-138.45940089999999</v>
      </c>
      <c r="J7321" s="1" t="str">
        <f t="shared" si="1187"/>
        <v>NGR bulk stream sediment</v>
      </c>
      <c r="K7321" s="1" t="str">
        <f t="shared" si="1188"/>
        <v>&lt;177 micron (NGR)</v>
      </c>
      <c r="L7321">
        <v>63</v>
      </c>
      <c r="M7321" t="s">
        <v>111</v>
      </c>
      <c r="N7321">
        <v>1236</v>
      </c>
      <c r="O7321">
        <v>93</v>
      </c>
      <c r="P7321">
        <v>27</v>
      </c>
      <c r="Q7321">
        <v>12</v>
      </c>
      <c r="R7321">
        <v>28</v>
      </c>
      <c r="S7321">
        <v>13</v>
      </c>
      <c r="T7321">
        <v>-0.2</v>
      </c>
      <c r="U7321">
        <v>3600</v>
      </c>
      <c r="V7321">
        <v>3.1</v>
      </c>
      <c r="W7321">
        <v>-0.2</v>
      </c>
      <c r="X7321">
        <v>6</v>
      </c>
      <c r="Y7321">
        <v>-2</v>
      </c>
      <c r="Z7321">
        <v>34</v>
      </c>
      <c r="AA7321">
        <v>0.6</v>
      </c>
      <c r="AB7321">
        <v>-1</v>
      </c>
      <c r="AC7321">
        <v>1070</v>
      </c>
      <c r="AD7321">
        <v>50</v>
      </c>
      <c r="AE7321">
        <v>2</v>
      </c>
      <c r="AF7321">
        <v>16</v>
      </c>
      <c r="AG7321">
        <v>5.2</v>
      </c>
      <c r="AH7321">
        <v>480</v>
      </c>
    </row>
    <row r="7322" spans="1:34" hidden="1" x14ac:dyDescent="0.25">
      <c r="A7322" t="s">
        <v>27852</v>
      </c>
      <c r="B7322" t="s">
        <v>27853</v>
      </c>
      <c r="C7322" s="1" t="str">
        <f t="shared" si="1185"/>
        <v>21:0628</v>
      </c>
      <c r="D7322" s="1" t="str">
        <f t="shared" si="1186"/>
        <v>21:0196</v>
      </c>
      <c r="E7322" t="s">
        <v>27854</v>
      </c>
      <c r="F7322" t="s">
        <v>27855</v>
      </c>
      <c r="H7322">
        <v>63.662942399999999</v>
      </c>
      <c r="I7322">
        <v>-138.50359520000001</v>
      </c>
      <c r="J7322" s="1" t="str">
        <f t="shared" si="1187"/>
        <v>NGR bulk stream sediment</v>
      </c>
      <c r="K7322" s="1" t="str">
        <f t="shared" si="1188"/>
        <v>&lt;177 micron (NGR)</v>
      </c>
      <c r="L7322">
        <v>63</v>
      </c>
      <c r="M7322" t="s">
        <v>116</v>
      </c>
      <c r="N7322">
        <v>1237</v>
      </c>
      <c r="O7322">
        <v>63</v>
      </c>
      <c r="P7322">
        <v>24</v>
      </c>
      <c r="Q7322">
        <v>12</v>
      </c>
      <c r="R7322">
        <v>22</v>
      </c>
      <c r="S7322">
        <v>8</v>
      </c>
      <c r="T7322">
        <v>-0.2</v>
      </c>
      <c r="U7322">
        <v>320</v>
      </c>
      <c r="V7322">
        <v>1.8</v>
      </c>
      <c r="W7322">
        <v>-0.2</v>
      </c>
      <c r="X7322">
        <v>8</v>
      </c>
      <c r="Y7322">
        <v>-2</v>
      </c>
      <c r="Z7322">
        <v>25</v>
      </c>
      <c r="AA7322">
        <v>0.7</v>
      </c>
      <c r="AB7322">
        <v>2</v>
      </c>
      <c r="AC7322">
        <v>1130</v>
      </c>
      <c r="AD7322">
        <v>40</v>
      </c>
      <c r="AE7322">
        <v>-2</v>
      </c>
      <c r="AF7322">
        <v>2.6</v>
      </c>
      <c r="AG7322">
        <v>2.1</v>
      </c>
      <c r="AH7322">
        <v>310</v>
      </c>
    </row>
    <row r="7323" spans="1:34" hidden="1" x14ac:dyDescent="0.25">
      <c r="A7323" t="s">
        <v>27856</v>
      </c>
      <c r="B7323" t="s">
        <v>27857</v>
      </c>
      <c r="C7323" s="1" t="str">
        <f t="shared" si="1185"/>
        <v>21:0628</v>
      </c>
      <c r="D7323" s="1" t="str">
        <f t="shared" si="1186"/>
        <v>21:0196</v>
      </c>
      <c r="E7323" t="s">
        <v>27858</v>
      </c>
      <c r="F7323" t="s">
        <v>27859</v>
      </c>
      <c r="H7323">
        <v>63.667776199999999</v>
      </c>
      <c r="I7323">
        <v>-138.5418449</v>
      </c>
      <c r="J7323" s="1" t="str">
        <f t="shared" si="1187"/>
        <v>NGR bulk stream sediment</v>
      </c>
      <c r="K7323" s="1" t="str">
        <f t="shared" si="1188"/>
        <v>&lt;177 micron (NGR)</v>
      </c>
      <c r="L7323">
        <v>63</v>
      </c>
      <c r="M7323" t="s">
        <v>121</v>
      </c>
      <c r="N7323">
        <v>1238</v>
      </c>
      <c r="O7323">
        <v>187</v>
      </c>
      <c r="P7323">
        <v>20</v>
      </c>
      <c r="Q7323">
        <v>7</v>
      </c>
      <c r="R7323">
        <v>21</v>
      </c>
      <c r="S7323">
        <v>80</v>
      </c>
      <c r="T7323">
        <v>-0.2</v>
      </c>
      <c r="U7323">
        <v>20000</v>
      </c>
      <c r="V7323">
        <v>18</v>
      </c>
      <c r="W7323">
        <v>0.7</v>
      </c>
      <c r="X7323">
        <v>5</v>
      </c>
      <c r="Y7323">
        <v>3</v>
      </c>
      <c r="Z7323">
        <v>36</v>
      </c>
      <c r="AA7323">
        <v>0.4</v>
      </c>
      <c r="AB7323">
        <v>1</v>
      </c>
      <c r="AC7323">
        <v>1140</v>
      </c>
      <c r="AD7323">
        <v>175</v>
      </c>
      <c r="AE7323">
        <v>-2</v>
      </c>
      <c r="AF7323">
        <v>58.2</v>
      </c>
      <c r="AG7323">
        <v>1.2</v>
      </c>
      <c r="AH7323">
        <v>82</v>
      </c>
    </row>
    <row r="7324" spans="1:34" hidden="1" x14ac:dyDescent="0.25">
      <c r="A7324" t="s">
        <v>27860</v>
      </c>
      <c r="B7324" t="s">
        <v>27861</v>
      </c>
      <c r="C7324" s="1" t="str">
        <f t="shared" si="1185"/>
        <v>21:0628</v>
      </c>
      <c r="D7324" s="1" t="str">
        <f t="shared" si="1186"/>
        <v>21:0196</v>
      </c>
      <c r="E7324" t="s">
        <v>27862</v>
      </c>
      <c r="F7324" t="s">
        <v>27863</v>
      </c>
      <c r="H7324">
        <v>63.682775999999997</v>
      </c>
      <c r="I7324">
        <v>-138.5748906</v>
      </c>
      <c r="J7324" s="1" t="str">
        <f t="shared" si="1187"/>
        <v>NGR bulk stream sediment</v>
      </c>
      <c r="K7324" s="1" t="str">
        <f t="shared" si="1188"/>
        <v>&lt;177 micron (NGR)</v>
      </c>
      <c r="L7324">
        <v>63</v>
      </c>
      <c r="M7324" t="s">
        <v>126</v>
      </c>
      <c r="N7324">
        <v>1239</v>
      </c>
      <c r="O7324">
        <v>123</v>
      </c>
      <c r="P7324">
        <v>23</v>
      </c>
      <c r="Q7324">
        <v>11</v>
      </c>
      <c r="R7324">
        <v>30</v>
      </c>
      <c r="S7324">
        <v>14</v>
      </c>
      <c r="T7324">
        <v>-0.2</v>
      </c>
      <c r="U7324">
        <v>4800</v>
      </c>
      <c r="V7324">
        <v>3</v>
      </c>
      <c r="W7324">
        <v>0.7</v>
      </c>
      <c r="X7324">
        <v>10</v>
      </c>
      <c r="Y7324">
        <v>-2</v>
      </c>
      <c r="Z7324">
        <v>32</v>
      </c>
      <c r="AA7324">
        <v>0.6</v>
      </c>
      <c r="AB7324">
        <v>-1</v>
      </c>
      <c r="AC7324">
        <v>1190</v>
      </c>
      <c r="AD7324">
        <v>60</v>
      </c>
      <c r="AE7324">
        <v>2</v>
      </c>
      <c r="AF7324">
        <v>10.6</v>
      </c>
      <c r="AG7324">
        <v>5</v>
      </c>
      <c r="AH7324">
        <v>310</v>
      </c>
    </row>
    <row r="7325" spans="1:34" hidden="1" x14ac:dyDescent="0.25">
      <c r="A7325" t="s">
        <v>27864</v>
      </c>
      <c r="B7325" t="s">
        <v>27865</v>
      </c>
      <c r="C7325" s="1" t="str">
        <f t="shared" si="1185"/>
        <v>21:0628</v>
      </c>
      <c r="D7325" s="1" t="str">
        <f t="shared" si="1186"/>
        <v>21:0196</v>
      </c>
      <c r="E7325" t="s">
        <v>27866</v>
      </c>
      <c r="F7325" t="s">
        <v>27867</v>
      </c>
      <c r="H7325">
        <v>63.699277700000003</v>
      </c>
      <c r="I7325">
        <v>-138.54449600000001</v>
      </c>
      <c r="J7325" s="1" t="str">
        <f t="shared" si="1187"/>
        <v>NGR bulk stream sediment</v>
      </c>
      <c r="K7325" s="1" t="str">
        <f t="shared" si="1188"/>
        <v>&lt;177 micron (NGR)</v>
      </c>
      <c r="L7325">
        <v>63</v>
      </c>
      <c r="M7325" t="s">
        <v>131</v>
      </c>
      <c r="N7325">
        <v>1240</v>
      </c>
      <c r="O7325">
        <v>47</v>
      </c>
      <c r="P7325">
        <v>26</v>
      </c>
      <c r="Q7325">
        <v>8</v>
      </c>
      <c r="R7325">
        <v>23</v>
      </c>
      <c r="S7325">
        <v>14</v>
      </c>
      <c r="T7325">
        <v>0.3</v>
      </c>
      <c r="U7325">
        <v>3600</v>
      </c>
      <c r="V7325">
        <v>1</v>
      </c>
      <c r="W7325">
        <v>0.8</v>
      </c>
      <c r="X7325">
        <v>2</v>
      </c>
      <c r="Y7325">
        <v>-2</v>
      </c>
      <c r="Z7325">
        <v>9</v>
      </c>
      <c r="AA7325">
        <v>-0.2</v>
      </c>
      <c r="AB7325">
        <v>4</v>
      </c>
      <c r="AC7325">
        <v>641</v>
      </c>
      <c r="AD7325">
        <v>190</v>
      </c>
      <c r="AE7325">
        <v>-2</v>
      </c>
      <c r="AF7325">
        <v>83.4</v>
      </c>
      <c r="AG7325">
        <v>2.1</v>
      </c>
      <c r="AH7325">
        <v>76</v>
      </c>
    </row>
    <row r="7326" spans="1:34" hidden="1" x14ac:dyDescent="0.25">
      <c r="A7326" t="s">
        <v>27868</v>
      </c>
      <c r="B7326" t="s">
        <v>27869</v>
      </c>
      <c r="C7326" s="1" t="str">
        <f t="shared" si="1185"/>
        <v>21:0628</v>
      </c>
      <c r="D7326" s="1" t="str">
        <f t="shared" si="1186"/>
        <v>21:0196</v>
      </c>
      <c r="E7326" t="s">
        <v>27870</v>
      </c>
      <c r="F7326" t="s">
        <v>27871</v>
      </c>
      <c r="H7326">
        <v>63.751563599999997</v>
      </c>
      <c r="I7326">
        <v>-138.7312608</v>
      </c>
      <c r="J7326" s="1" t="str">
        <f t="shared" si="1187"/>
        <v>NGR bulk stream sediment</v>
      </c>
      <c r="K7326" s="1" t="str">
        <f t="shared" si="1188"/>
        <v>&lt;177 micron (NGR)</v>
      </c>
      <c r="L7326">
        <v>64</v>
      </c>
      <c r="M7326" t="s">
        <v>38</v>
      </c>
      <c r="N7326">
        <v>1241</v>
      </c>
      <c r="O7326">
        <v>50</v>
      </c>
      <c r="P7326">
        <v>15</v>
      </c>
      <c r="Q7326">
        <v>6</v>
      </c>
      <c r="R7326">
        <v>16</v>
      </c>
      <c r="S7326">
        <v>4</v>
      </c>
      <c r="T7326">
        <v>-0.2</v>
      </c>
      <c r="U7326">
        <v>180</v>
      </c>
      <c r="V7326">
        <v>1.45</v>
      </c>
      <c r="W7326">
        <v>-0.2</v>
      </c>
      <c r="X7326">
        <v>4</v>
      </c>
      <c r="Y7326">
        <v>-2</v>
      </c>
      <c r="Z7326">
        <v>24</v>
      </c>
      <c r="AA7326">
        <v>0.6</v>
      </c>
      <c r="AB7326">
        <v>5</v>
      </c>
      <c r="AC7326">
        <v>1040</v>
      </c>
      <c r="AD7326">
        <v>30</v>
      </c>
      <c r="AE7326">
        <v>2</v>
      </c>
      <c r="AF7326">
        <v>2</v>
      </c>
      <c r="AG7326">
        <v>3.3</v>
      </c>
      <c r="AH7326">
        <v>340</v>
      </c>
    </row>
    <row r="7327" spans="1:34" hidden="1" x14ac:dyDescent="0.25">
      <c r="A7327" t="s">
        <v>27872</v>
      </c>
      <c r="B7327" t="s">
        <v>27873</v>
      </c>
      <c r="C7327" s="1" t="str">
        <f t="shared" si="1185"/>
        <v>21:0628</v>
      </c>
      <c r="D7327" s="1" t="str">
        <f t="shared" si="1186"/>
        <v>21:0196</v>
      </c>
      <c r="E7327" t="s">
        <v>27874</v>
      </c>
      <c r="F7327" t="s">
        <v>27875</v>
      </c>
      <c r="H7327">
        <v>63.7086538</v>
      </c>
      <c r="I7327">
        <v>-138.53090779999999</v>
      </c>
      <c r="J7327" s="1" t="str">
        <f t="shared" si="1187"/>
        <v>NGR bulk stream sediment</v>
      </c>
      <c r="K7327" s="1" t="str">
        <f t="shared" si="1188"/>
        <v>&lt;177 micron (NGR)</v>
      </c>
      <c r="L7327">
        <v>64</v>
      </c>
      <c r="M7327" t="s">
        <v>43</v>
      </c>
      <c r="N7327">
        <v>1242</v>
      </c>
      <c r="O7327">
        <v>348</v>
      </c>
      <c r="P7327">
        <v>50</v>
      </c>
      <c r="Q7327">
        <v>5</v>
      </c>
      <c r="R7327">
        <v>82</v>
      </c>
      <c r="S7327">
        <v>106</v>
      </c>
      <c r="T7327">
        <v>-0.2</v>
      </c>
      <c r="U7327">
        <v>20000</v>
      </c>
      <c r="V7327">
        <v>9.6999999999999993</v>
      </c>
      <c r="W7327">
        <v>3.5</v>
      </c>
      <c r="X7327">
        <v>12</v>
      </c>
      <c r="Y7327">
        <v>5</v>
      </c>
      <c r="Z7327">
        <v>56</v>
      </c>
      <c r="AA7327">
        <v>0.6</v>
      </c>
      <c r="AB7327">
        <v>3</v>
      </c>
      <c r="AC7327">
        <v>2070</v>
      </c>
      <c r="AD7327">
        <v>190</v>
      </c>
      <c r="AE7327">
        <v>-2</v>
      </c>
      <c r="AF7327">
        <v>59.8</v>
      </c>
      <c r="AG7327">
        <v>3.9</v>
      </c>
      <c r="AH7327">
        <v>85</v>
      </c>
    </row>
    <row r="7328" spans="1:34" hidden="1" x14ac:dyDescent="0.25">
      <c r="A7328" t="s">
        <v>27876</v>
      </c>
      <c r="B7328" t="s">
        <v>27877</v>
      </c>
      <c r="C7328" s="1" t="str">
        <f t="shared" si="1185"/>
        <v>21:0628</v>
      </c>
      <c r="D7328" s="1" t="str">
        <f t="shared" si="1186"/>
        <v>21:0196</v>
      </c>
      <c r="E7328" t="s">
        <v>27878</v>
      </c>
      <c r="F7328" t="s">
        <v>27879</v>
      </c>
      <c r="H7328">
        <v>63.7226371</v>
      </c>
      <c r="I7328">
        <v>-138.55683139999999</v>
      </c>
      <c r="J7328" s="1" t="str">
        <f t="shared" si="1187"/>
        <v>NGR bulk stream sediment</v>
      </c>
      <c r="K7328" s="1" t="str">
        <f t="shared" si="1188"/>
        <v>&lt;177 micron (NGR)</v>
      </c>
      <c r="L7328">
        <v>64</v>
      </c>
      <c r="M7328" t="s">
        <v>56</v>
      </c>
      <c r="N7328">
        <v>1243</v>
      </c>
      <c r="O7328">
        <v>120</v>
      </c>
      <c r="P7328">
        <v>24</v>
      </c>
      <c r="Q7328">
        <v>25</v>
      </c>
      <c r="R7328">
        <v>26</v>
      </c>
      <c r="S7328">
        <v>13</v>
      </c>
      <c r="T7328">
        <v>0.2</v>
      </c>
      <c r="U7328">
        <v>1700</v>
      </c>
      <c r="V7328">
        <v>3.2</v>
      </c>
      <c r="W7328">
        <v>-0.2</v>
      </c>
      <c r="X7328">
        <v>7</v>
      </c>
      <c r="Y7328">
        <v>-2</v>
      </c>
      <c r="Z7328">
        <v>40</v>
      </c>
      <c r="AA7328">
        <v>0.6</v>
      </c>
      <c r="AB7328">
        <v>3</v>
      </c>
      <c r="AC7328">
        <v>1580</v>
      </c>
      <c r="AD7328">
        <v>60</v>
      </c>
      <c r="AE7328">
        <v>2</v>
      </c>
      <c r="AF7328">
        <v>16.2</v>
      </c>
      <c r="AG7328">
        <v>5.8</v>
      </c>
      <c r="AH7328">
        <v>410</v>
      </c>
    </row>
    <row r="7329" spans="1:34" hidden="1" x14ac:dyDescent="0.25">
      <c r="A7329" t="s">
        <v>27880</v>
      </c>
      <c r="B7329" t="s">
        <v>27881</v>
      </c>
      <c r="C7329" s="1" t="str">
        <f t="shared" si="1185"/>
        <v>21:0628</v>
      </c>
      <c r="D7329" s="1" t="str">
        <f t="shared" si="1186"/>
        <v>21:0196</v>
      </c>
      <c r="E7329" t="s">
        <v>27882</v>
      </c>
      <c r="F7329" t="s">
        <v>27883</v>
      </c>
      <c r="H7329">
        <v>63.735843299999999</v>
      </c>
      <c r="I7329">
        <v>-138.5865149</v>
      </c>
      <c r="J7329" s="1" t="str">
        <f t="shared" si="1187"/>
        <v>NGR bulk stream sediment</v>
      </c>
      <c r="K7329" s="1" t="str">
        <f t="shared" si="1188"/>
        <v>&lt;177 micron (NGR)</v>
      </c>
      <c r="L7329">
        <v>64</v>
      </c>
      <c r="M7329" t="s">
        <v>61</v>
      </c>
      <c r="N7329">
        <v>1244</v>
      </c>
      <c r="O7329">
        <v>51</v>
      </c>
      <c r="P7329">
        <v>11</v>
      </c>
      <c r="Q7329">
        <v>6</v>
      </c>
      <c r="R7329">
        <v>16</v>
      </c>
      <c r="S7329">
        <v>5</v>
      </c>
      <c r="T7329">
        <v>-0.2</v>
      </c>
      <c r="U7329">
        <v>114</v>
      </c>
      <c r="V7329">
        <v>1.1599999999999999</v>
      </c>
      <c r="W7329">
        <v>-0.2</v>
      </c>
      <c r="X7329">
        <v>2</v>
      </c>
      <c r="Y7329">
        <v>2</v>
      </c>
      <c r="Z7329">
        <v>19</v>
      </c>
      <c r="AA7329">
        <v>-0.2</v>
      </c>
      <c r="AB7329">
        <v>3</v>
      </c>
      <c r="AC7329">
        <v>921</v>
      </c>
      <c r="AD7329">
        <v>25</v>
      </c>
      <c r="AE7329">
        <v>-2</v>
      </c>
      <c r="AF7329">
        <v>4</v>
      </c>
      <c r="AG7329">
        <v>4</v>
      </c>
      <c r="AH7329">
        <v>380</v>
      </c>
    </row>
    <row r="7330" spans="1:34" hidden="1" x14ac:dyDescent="0.25">
      <c r="A7330" t="s">
        <v>27884</v>
      </c>
      <c r="B7330" t="s">
        <v>27885</v>
      </c>
      <c r="C7330" s="1" t="str">
        <f t="shared" si="1185"/>
        <v>21:0628</v>
      </c>
      <c r="D7330" s="1" t="str">
        <f t="shared" si="1186"/>
        <v>21:0196</v>
      </c>
      <c r="E7330" t="s">
        <v>27886</v>
      </c>
      <c r="F7330" t="s">
        <v>27887</v>
      </c>
      <c r="H7330">
        <v>63.708120899999997</v>
      </c>
      <c r="I7330">
        <v>-138.5869132</v>
      </c>
      <c r="J7330" s="1" t="str">
        <f t="shared" si="1187"/>
        <v>NGR bulk stream sediment</v>
      </c>
      <c r="K7330" s="1" t="str">
        <f t="shared" si="1188"/>
        <v>&lt;177 micron (NGR)</v>
      </c>
      <c r="L7330">
        <v>64</v>
      </c>
      <c r="M7330" t="s">
        <v>66</v>
      </c>
      <c r="N7330">
        <v>1245</v>
      </c>
      <c r="O7330">
        <v>3</v>
      </c>
      <c r="P7330">
        <v>16</v>
      </c>
      <c r="Q7330">
        <v>3</v>
      </c>
      <c r="R7330">
        <v>30</v>
      </c>
      <c r="S7330">
        <v>18</v>
      </c>
      <c r="T7330">
        <v>0.4</v>
      </c>
      <c r="U7330">
        <v>20000</v>
      </c>
      <c r="V7330">
        <v>1.46</v>
      </c>
      <c r="W7330">
        <v>1.4</v>
      </c>
      <c r="X7330">
        <v>2</v>
      </c>
      <c r="Y7330">
        <v>-2</v>
      </c>
      <c r="Z7330">
        <v>9</v>
      </c>
      <c r="AA7330">
        <v>-0.2</v>
      </c>
      <c r="AB7330">
        <v>3</v>
      </c>
      <c r="AC7330">
        <v>3560</v>
      </c>
      <c r="AD7330">
        <v>50</v>
      </c>
      <c r="AE7330">
        <v>-2</v>
      </c>
      <c r="AF7330">
        <v>70.599999999999994</v>
      </c>
      <c r="AG7330">
        <v>1.8</v>
      </c>
      <c r="AH7330">
        <v>79</v>
      </c>
    </row>
    <row r="7331" spans="1:34" hidden="1" x14ac:dyDescent="0.25">
      <c r="A7331" t="s">
        <v>27888</v>
      </c>
      <c r="B7331" t="s">
        <v>27889</v>
      </c>
      <c r="C7331" s="1" t="str">
        <f t="shared" si="1185"/>
        <v>21:0628</v>
      </c>
      <c r="D7331" s="1" t="str">
        <f t="shared" si="1186"/>
        <v>21:0196</v>
      </c>
      <c r="E7331" t="s">
        <v>27890</v>
      </c>
      <c r="F7331" t="s">
        <v>27891</v>
      </c>
      <c r="H7331">
        <v>63.694226899999997</v>
      </c>
      <c r="I7331">
        <v>-138.60667190000001</v>
      </c>
      <c r="J7331" s="1" t="str">
        <f t="shared" si="1187"/>
        <v>NGR bulk stream sediment</v>
      </c>
      <c r="K7331" s="1" t="str">
        <f t="shared" si="1188"/>
        <v>&lt;177 micron (NGR)</v>
      </c>
      <c r="L7331">
        <v>64</v>
      </c>
      <c r="M7331" t="s">
        <v>76</v>
      </c>
      <c r="N7331">
        <v>1246</v>
      </c>
      <c r="O7331">
        <v>35</v>
      </c>
      <c r="P7331">
        <v>14</v>
      </c>
      <c r="Q7331">
        <v>7</v>
      </c>
      <c r="R7331">
        <v>12</v>
      </c>
      <c r="S7331">
        <v>12</v>
      </c>
      <c r="T7331">
        <v>0.3</v>
      </c>
      <c r="U7331">
        <v>220</v>
      </c>
      <c r="V7331">
        <v>1.2</v>
      </c>
      <c r="W7331">
        <v>0.3</v>
      </c>
      <c r="X7331">
        <v>3</v>
      </c>
      <c r="Y7331">
        <v>-2</v>
      </c>
      <c r="Z7331">
        <v>20</v>
      </c>
      <c r="AA7331">
        <v>0.2</v>
      </c>
      <c r="AB7331">
        <v>2</v>
      </c>
      <c r="AC7331">
        <v>729</v>
      </c>
      <c r="AD7331">
        <v>20</v>
      </c>
      <c r="AE7331">
        <v>2</v>
      </c>
      <c r="AF7331">
        <v>1.4</v>
      </c>
      <c r="AG7331">
        <v>2.8</v>
      </c>
      <c r="AH7331">
        <v>240</v>
      </c>
    </row>
    <row r="7332" spans="1:34" hidden="1" x14ac:dyDescent="0.25">
      <c r="A7332" t="s">
        <v>27892</v>
      </c>
      <c r="B7332" t="s">
        <v>27893</v>
      </c>
      <c r="C7332" s="1" t="str">
        <f t="shared" si="1185"/>
        <v>21:0628</v>
      </c>
      <c r="D7332" s="1" t="str">
        <f t="shared" si="1186"/>
        <v>21:0196</v>
      </c>
      <c r="E7332" t="s">
        <v>27894</v>
      </c>
      <c r="F7332" t="s">
        <v>27895</v>
      </c>
      <c r="H7332">
        <v>63.716502800000001</v>
      </c>
      <c r="I7332">
        <v>-138.63864950000001</v>
      </c>
      <c r="J7332" s="1" t="str">
        <f t="shared" si="1187"/>
        <v>NGR bulk stream sediment</v>
      </c>
      <c r="K7332" s="1" t="str">
        <f t="shared" si="1188"/>
        <v>&lt;177 micron (NGR)</v>
      </c>
      <c r="L7332">
        <v>64</v>
      </c>
      <c r="M7332" t="s">
        <v>81</v>
      </c>
      <c r="N7332">
        <v>1247</v>
      </c>
      <c r="O7332">
        <v>54</v>
      </c>
      <c r="P7332">
        <v>19</v>
      </c>
      <c r="Q7332">
        <v>7</v>
      </c>
      <c r="R7332">
        <v>23</v>
      </c>
      <c r="S7332">
        <v>6</v>
      </c>
      <c r="T7332">
        <v>-0.2</v>
      </c>
      <c r="U7332">
        <v>320</v>
      </c>
      <c r="V7332">
        <v>1.8</v>
      </c>
      <c r="W7332">
        <v>-0.2</v>
      </c>
      <c r="X7332">
        <v>4</v>
      </c>
      <c r="Y7332">
        <v>-2</v>
      </c>
      <c r="Z7332">
        <v>34</v>
      </c>
      <c r="AA7332">
        <v>0.3</v>
      </c>
      <c r="AB7332">
        <v>1</v>
      </c>
      <c r="AC7332">
        <v>930</v>
      </c>
      <c r="AD7332">
        <v>15</v>
      </c>
      <c r="AE7332">
        <v>2</v>
      </c>
      <c r="AF7332">
        <v>4.2</v>
      </c>
      <c r="AG7332">
        <v>2.6</v>
      </c>
      <c r="AH7332">
        <v>340</v>
      </c>
    </row>
    <row r="7333" spans="1:34" hidden="1" x14ac:dyDescent="0.25">
      <c r="A7333" t="s">
        <v>27896</v>
      </c>
      <c r="B7333" t="s">
        <v>27897</v>
      </c>
      <c r="C7333" s="1" t="str">
        <f t="shared" si="1185"/>
        <v>21:0628</v>
      </c>
      <c r="D7333" s="1" t="str">
        <f>HYPERLINK("http://geochem.nrcan.gc.ca/cdogs/content/svy/svy_e.htm", "")</f>
        <v/>
      </c>
      <c r="G7333" s="1" t="str">
        <f>HYPERLINK("http://geochem.nrcan.gc.ca/cdogs/content/cr_/cr_00079_e.htm", "79")</f>
        <v>79</v>
      </c>
      <c r="J7333" t="s">
        <v>69</v>
      </c>
      <c r="K7333" t="s">
        <v>70</v>
      </c>
      <c r="L7333">
        <v>64</v>
      </c>
      <c r="M7333" t="s">
        <v>71</v>
      </c>
      <c r="N7333">
        <v>1248</v>
      </c>
      <c r="O7333">
        <v>115</v>
      </c>
      <c r="P7333">
        <v>90</v>
      </c>
      <c r="Q7333">
        <v>22</v>
      </c>
      <c r="R7333">
        <v>243</v>
      </c>
      <c r="S7333">
        <v>33</v>
      </c>
      <c r="T7333">
        <v>-0.2</v>
      </c>
      <c r="U7333">
        <v>900</v>
      </c>
      <c r="V7333">
        <v>3.5</v>
      </c>
      <c r="W7333">
        <v>1.1000000000000001</v>
      </c>
      <c r="X7333">
        <v>8</v>
      </c>
      <c r="Y7333">
        <v>-2</v>
      </c>
      <c r="Z7333">
        <v>68</v>
      </c>
      <c r="AA7333">
        <v>0.6</v>
      </c>
      <c r="AB7333">
        <v>1</v>
      </c>
      <c r="AC7333">
        <v>844</v>
      </c>
      <c r="AD7333">
        <v>45</v>
      </c>
      <c r="AE7333">
        <v>2</v>
      </c>
      <c r="AF7333">
        <v>2.8</v>
      </c>
      <c r="AG7333">
        <v>4</v>
      </c>
      <c r="AH7333">
        <v>550</v>
      </c>
    </row>
    <row r="7334" spans="1:34" hidden="1" x14ac:dyDescent="0.25">
      <c r="A7334" t="s">
        <v>27898</v>
      </c>
      <c r="B7334" t="s">
        <v>27899</v>
      </c>
      <c r="C7334" s="1" t="str">
        <f t="shared" si="1185"/>
        <v>21:0628</v>
      </c>
      <c r="D7334" s="1" t="str">
        <f t="shared" ref="D7334:D7360" si="1189">HYPERLINK("http://geochem.nrcan.gc.ca/cdogs/content/svy/svy210196_e.htm", "21:0196")</f>
        <v>21:0196</v>
      </c>
      <c r="E7334" t="s">
        <v>27900</v>
      </c>
      <c r="F7334" t="s">
        <v>27901</v>
      </c>
      <c r="H7334">
        <v>63.724139399999999</v>
      </c>
      <c r="I7334">
        <v>-138.70279120000001</v>
      </c>
      <c r="J7334" s="1" t="str">
        <f t="shared" ref="J7334:J7360" si="1190">HYPERLINK("http://geochem.nrcan.gc.ca/cdogs/content/kwd/kwd020030_e.htm", "NGR bulk stream sediment")</f>
        <v>NGR bulk stream sediment</v>
      </c>
      <c r="K7334" s="1" t="str">
        <f t="shared" ref="K7334:K7360" si="1191">HYPERLINK("http://geochem.nrcan.gc.ca/cdogs/content/kwd/kwd080006_e.htm", "&lt;177 micron (NGR)")</f>
        <v>&lt;177 micron (NGR)</v>
      </c>
      <c r="L7334">
        <v>64</v>
      </c>
      <c r="M7334" t="s">
        <v>86</v>
      </c>
      <c r="N7334">
        <v>1249</v>
      </c>
      <c r="O7334">
        <v>84</v>
      </c>
      <c r="P7334">
        <v>12</v>
      </c>
      <c r="Q7334">
        <v>5</v>
      </c>
      <c r="R7334">
        <v>14</v>
      </c>
      <c r="S7334">
        <v>8</v>
      </c>
      <c r="T7334">
        <v>0.4</v>
      </c>
      <c r="U7334">
        <v>400</v>
      </c>
      <c r="V7334">
        <v>1.84</v>
      </c>
      <c r="W7334">
        <v>-0.2</v>
      </c>
      <c r="X7334">
        <v>2</v>
      </c>
      <c r="Y7334">
        <v>-2</v>
      </c>
      <c r="Z7334">
        <v>28</v>
      </c>
      <c r="AA7334">
        <v>0.3</v>
      </c>
      <c r="AB7334">
        <v>2</v>
      </c>
      <c r="AC7334">
        <v>1090</v>
      </c>
      <c r="AD7334">
        <v>45</v>
      </c>
      <c r="AE7334">
        <v>2</v>
      </c>
      <c r="AF7334">
        <v>10.4</v>
      </c>
      <c r="AG7334">
        <v>2.6</v>
      </c>
      <c r="AH7334">
        <v>300</v>
      </c>
    </row>
    <row r="7335" spans="1:34" hidden="1" x14ac:dyDescent="0.25">
      <c r="A7335" t="s">
        <v>27902</v>
      </c>
      <c r="B7335" t="s">
        <v>27903</v>
      </c>
      <c r="C7335" s="1" t="str">
        <f t="shared" si="1185"/>
        <v>21:0628</v>
      </c>
      <c r="D7335" s="1" t="str">
        <f t="shared" si="1189"/>
        <v>21:0196</v>
      </c>
      <c r="E7335" t="s">
        <v>27870</v>
      </c>
      <c r="F7335" t="s">
        <v>27904</v>
      </c>
      <c r="H7335">
        <v>63.751563599999997</v>
      </c>
      <c r="I7335">
        <v>-138.7312608</v>
      </c>
      <c r="J7335" s="1" t="str">
        <f t="shared" si="1190"/>
        <v>NGR bulk stream sediment</v>
      </c>
      <c r="K7335" s="1" t="str">
        <f t="shared" si="1191"/>
        <v>&lt;177 micron (NGR)</v>
      </c>
      <c r="L7335">
        <v>64</v>
      </c>
      <c r="M7335" t="s">
        <v>51</v>
      </c>
      <c r="N7335">
        <v>1250</v>
      </c>
      <c r="O7335">
        <v>51</v>
      </c>
      <c r="P7335">
        <v>16</v>
      </c>
      <c r="Q7335">
        <v>8</v>
      </c>
      <c r="R7335">
        <v>16</v>
      </c>
      <c r="S7335">
        <v>9</v>
      </c>
      <c r="T7335">
        <v>-0.2</v>
      </c>
      <c r="U7335">
        <v>200</v>
      </c>
      <c r="V7335">
        <v>1.42</v>
      </c>
      <c r="W7335">
        <v>-0.2</v>
      </c>
      <c r="X7335">
        <v>3</v>
      </c>
      <c r="Y7335">
        <v>-2</v>
      </c>
      <c r="Z7335">
        <v>28</v>
      </c>
      <c r="AA7335">
        <v>0.5</v>
      </c>
      <c r="AB7335">
        <v>4</v>
      </c>
      <c r="AC7335">
        <v>1090</v>
      </c>
      <c r="AD7335">
        <v>25</v>
      </c>
      <c r="AE7335">
        <v>2</v>
      </c>
      <c r="AF7335">
        <v>3.2</v>
      </c>
      <c r="AG7335">
        <v>3.3</v>
      </c>
      <c r="AH7335">
        <v>360</v>
      </c>
    </row>
    <row r="7336" spans="1:34" hidden="1" x14ac:dyDescent="0.25">
      <c r="A7336" t="s">
        <v>27905</v>
      </c>
      <c r="B7336" t="s">
        <v>27906</v>
      </c>
      <c r="C7336" s="1" t="str">
        <f t="shared" si="1185"/>
        <v>21:0628</v>
      </c>
      <c r="D7336" s="1" t="str">
        <f t="shared" si="1189"/>
        <v>21:0196</v>
      </c>
      <c r="E7336" t="s">
        <v>27870</v>
      </c>
      <c r="F7336" t="s">
        <v>27907</v>
      </c>
      <c r="H7336">
        <v>63.751563599999997</v>
      </c>
      <c r="I7336">
        <v>-138.7312608</v>
      </c>
      <c r="J7336" s="1" t="str">
        <f t="shared" si="1190"/>
        <v>NGR bulk stream sediment</v>
      </c>
      <c r="K7336" s="1" t="str">
        <f t="shared" si="1191"/>
        <v>&lt;177 micron (NGR)</v>
      </c>
      <c r="L7336">
        <v>64</v>
      </c>
      <c r="M7336" t="s">
        <v>47</v>
      </c>
      <c r="N7336">
        <v>1251</v>
      </c>
      <c r="O7336">
        <v>49</v>
      </c>
      <c r="P7336">
        <v>15</v>
      </c>
      <c r="Q7336">
        <v>7</v>
      </c>
      <c r="R7336">
        <v>17</v>
      </c>
      <c r="S7336">
        <v>3</v>
      </c>
      <c r="T7336">
        <v>-0.2</v>
      </c>
      <c r="U7336">
        <v>184</v>
      </c>
      <c r="V7336">
        <v>1.4</v>
      </c>
      <c r="W7336">
        <v>-0.2</v>
      </c>
      <c r="X7336">
        <v>3</v>
      </c>
      <c r="Y7336">
        <v>-2</v>
      </c>
      <c r="Z7336">
        <v>27</v>
      </c>
      <c r="AA7336">
        <v>0.7</v>
      </c>
      <c r="AB7336">
        <v>2</v>
      </c>
      <c r="AC7336">
        <v>973</v>
      </c>
      <c r="AD7336">
        <v>35</v>
      </c>
      <c r="AE7336">
        <v>2</v>
      </c>
      <c r="AF7336">
        <v>2.2000000000000002</v>
      </c>
      <c r="AG7336">
        <v>4.2</v>
      </c>
      <c r="AH7336">
        <v>330</v>
      </c>
    </row>
    <row r="7337" spans="1:34" hidden="1" x14ac:dyDescent="0.25">
      <c r="A7337" t="s">
        <v>27908</v>
      </c>
      <c r="B7337" t="s">
        <v>27909</v>
      </c>
      <c r="C7337" s="1" t="str">
        <f t="shared" si="1185"/>
        <v>21:0628</v>
      </c>
      <c r="D7337" s="1" t="str">
        <f t="shared" si="1189"/>
        <v>21:0196</v>
      </c>
      <c r="E7337" t="s">
        <v>27910</v>
      </c>
      <c r="F7337" t="s">
        <v>27911</v>
      </c>
      <c r="H7337">
        <v>63.762729700000001</v>
      </c>
      <c r="I7337">
        <v>-138.71793159999999</v>
      </c>
      <c r="J7337" s="1" t="str">
        <f t="shared" si="1190"/>
        <v>NGR bulk stream sediment</v>
      </c>
      <c r="K7337" s="1" t="str">
        <f t="shared" si="1191"/>
        <v>&lt;177 micron (NGR)</v>
      </c>
      <c r="L7337">
        <v>64</v>
      </c>
      <c r="M7337" t="s">
        <v>91</v>
      </c>
      <c r="N7337">
        <v>1252</v>
      </c>
      <c r="O7337">
        <v>75</v>
      </c>
      <c r="P7337">
        <v>26</v>
      </c>
      <c r="Q7337">
        <v>8</v>
      </c>
      <c r="R7337">
        <v>24</v>
      </c>
      <c r="S7337">
        <v>10</v>
      </c>
      <c r="T7337">
        <v>0.3</v>
      </c>
      <c r="U7337">
        <v>425</v>
      </c>
      <c r="V7337">
        <v>2.2000000000000002</v>
      </c>
      <c r="W7337">
        <v>-0.2</v>
      </c>
      <c r="X7337">
        <v>3</v>
      </c>
      <c r="Y7337">
        <v>-2</v>
      </c>
      <c r="Z7337">
        <v>38</v>
      </c>
      <c r="AA7337">
        <v>0.2</v>
      </c>
      <c r="AB7337">
        <v>4</v>
      </c>
      <c r="AC7337">
        <v>1480</v>
      </c>
      <c r="AD7337">
        <v>50</v>
      </c>
      <c r="AE7337">
        <v>2</v>
      </c>
      <c r="AF7337">
        <v>10.4</v>
      </c>
      <c r="AG7337">
        <v>5.0999999999999996</v>
      </c>
      <c r="AH7337">
        <v>330</v>
      </c>
    </row>
    <row r="7338" spans="1:34" hidden="1" x14ac:dyDescent="0.25">
      <c r="A7338" t="s">
        <v>27912</v>
      </c>
      <c r="B7338" t="s">
        <v>27913</v>
      </c>
      <c r="C7338" s="1" t="str">
        <f t="shared" si="1185"/>
        <v>21:0628</v>
      </c>
      <c r="D7338" s="1" t="str">
        <f t="shared" si="1189"/>
        <v>21:0196</v>
      </c>
      <c r="E7338" t="s">
        <v>27914</v>
      </c>
      <c r="F7338" t="s">
        <v>27915</v>
      </c>
      <c r="H7338">
        <v>63.764274399999998</v>
      </c>
      <c r="I7338">
        <v>-138.73904429999999</v>
      </c>
      <c r="J7338" s="1" t="str">
        <f t="shared" si="1190"/>
        <v>NGR bulk stream sediment</v>
      </c>
      <c r="K7338" s="1" t="str">
        <f t="shared" si="1191"/>
        <v>&lt;177 micron (NGR)</v>
      </c>
      <c r="L7338">
        <v>64</v>
      </c>
      <c r="M7338" t="s">
        <v>96</v>
      </c>
      <c r="N7338">
        <v>1253</v>
      </c>
      <c r="O7338">
        <v>51</v>
      </c>
      <c r="P7338">
        <v>10</v>
      </c>
      <c r="Q7338">
        <v>9</v>
      </c>
      <c r="R7338">
        <v>13</v>
      </c>
      <c r="S7338">
        <v>3</v>
      </c>
      <c r="T7338">
        <v>-0.2</v>
      </c>
      <c r="U7338">
        <v>124</v>
      </c>
      <c r="V7338">
        <v>1.2</v>
      </c>
      <c r="W7338">
        <v>-0.2</v>
      </c>
      <c r="X7338">
        <v>2</v>
      </c>
      <c r="Y7338">
        <v>-2</v>
      </c>
      <c r="Z7338">
        <v>22</v>
      </c>
      <c r="AA7338">
        <v>0.3</v>
      </c>
      <c r="AB7338">
        <v>4</v>
      </c>
      <c r="AC7338">
        <v>1280</v>
      </c>
      <c r="AD7338">
        <v>45</v>
      </c>
      <c r="AE7338">
        <v>2</v>
      </c>
      <c r="AF7338">
        <v>3.6</v>
      </c>
      <c r="AG7338">
        <v>4.7</v>
      </c>
      <c r="AH7338">
        <v>360</v>
      </c>
    </row>
    <row r="7339" spans="1:34" hidden="1" x14ac:dyDescent="0.25">
      <c r="A7339" t="s">
        <v>27916</v>
      </c>
      <c r="B7339" t="s">
        <v>27917</v>
      </c>
      <c r="C7339" s="1" t="str">
        <f t="shared" si="1185"/>
        <v>21:0628</v>
      </c>
      <c r="D7339" s="1" t="str">
        <f t="shared" si="1189"/>
        <v>21:0196</v>
      </c>
      <c r="E7339" t="s">
        <v>27918</v>
      </c>
      <c r="F7339" t="s">
        <v>27919</v>
      </c>
      <c r="H7339">
        <v>63.797353200000003</v>
      </c>
      <c r="I7339">
        <v>-138.75981060000001</v>
      </c>
      <c r="J7339" s="1" t="str">
        <f t="shared" si="1190"/>
        <v>NGR bulk stream sediment</v>
      </c>
      <c r="K7339" s="1" t="str">
        <f t="shared" si="1191"/>
        <v>&lt;177 micron (NGR)</v>
      </c>
      <c r="L7339">
        <v>64</v>
      </c>
      <c r="M7339" t="s">
        <v>101</v>
      </c>
      <c r="N7339">
        <v>1254</v>
      </c>
      <c r="O7339">
        <v>52</v>
      </c>
      <c r="P7339">
        <v>10</v>
      </c>
      <c r="Q7339">
        <v>8</v>
      </c>
      <c r="R7339">
        <v>13</v>
      </c>
      <c r="S7339">
        <v>9</v>
      </c>
      <c r="T7339">
        <v>-0.2</v>
      </c>
      <c r="U7339">
        <v>128</v>
      </c>
      <c r="V7339">
        <v>1.22</v>
      </c>
      <c r="W7339">
        <v>-0.2</v>
      </c>
      <c r="X7339">
        <v>3</v>
      </c>
      <c r="Y7339">
        <v>-2</v>
      </c>
      <c r="Z7339">
        <v>23</v>
      </c>
      <c r="AA7339">
        <v>0.2</v>
      </c>
      <c r="AB7339">
        <v>2</v>
      </c>
      <c r="AC7339">
        <v>1220</v>
      </c>
      <c r="AD7339">
        <v>25</v>
      </c>
      <c r="AE7339">
        <v>2</v>
      </c>
      <c r="AF7339">
        <v>3</v>
      </c>
      <c r="AG7339">
        <v>5.4</v>
      </c>
      <c r="AH7339">
        <v>400</v>
      </c>
    </row>
    <row r="7340" spans="1:34" hidden="1" x14ac:dyDescent="0.25">
      <c r="A7340" t="s">
        <v>27920</v>
      </c>
      <c r="B7340" t="s">
        <v>27921</v>
      </c>
      <c r="C7340" s="1" t="str">
        <f t="shared" si="1185"/>
        <v>21:0628</v>
      </c>
      <c r="D7340" s="1" t="str">
        <f t="shared" si="1189"/>
        <v>21:0196</v>
      </c>
      <c r="E7340" t="s">
        <v>27922</v>
      </c>
      <c r="F7340" t="s">
        <v>27923</v>
      </c>
      <c r="H7340">
        <v>63.804375700000001</v>
      </c>
      <c r="I7340">
        <v>-138.71972460000001</v>
      </c>
      <c r="J7340" s="1" t="str">
        <f t="shared" si="1190"/>
        <v>NGR bulk stream sediment</v>
      </c>
      <c r="K7340" s="1" t="str">
        <f t="shared" si="1191"/>
        <v>&lt;177 micron (NGR)</v>
      </c>
      <c r="L7340">
        <v>64</v>
      </c>
      <c r="M7340" t="s">
        <v>106</v>
      </c>
      <c r="N7340">
        <v>1255</v>
      </c>
      <c r="O7340">
        <v>59</v>
      </c>
      <c r="P7340">
        <v>14</v>
      </c>
      <c r="Q7340">
        <v>10</v>
      </c>
      <c r="R7340">
        <v>16</v>
      </c>
      <c r="S7340">
        <v>11</v>
      </c>
      <c r="T7340">
        <v>-0.2</v>
      </c>
      <c r="U7340">
        <v>180</v>
      </c>
      <c r="V7340">
        <v>1.46</v>
      </c>
      <c r="W7340">
        <v>-0.2</v>
      </c>
      <c r="X7340">
        <v>4</v>
      </c>
      <c r="Y7340">
        <v>-2</v>
      </c>
      <c r="Z7340">
        <v>27</v>
      </c>
      <c r="AA7340">
        <v>0.2</v>
      </c>
      <c r="AB7340">
        <v>1</v>
      </c>
      <c r="AC7340">
        <v>1260</v>
      </c>
      <c r="AD7340">
        <v>30</v>
      </c>
      <c r="AE7340">
        <v>2</v>
      </c>
      <c r="AF7340">
        <v>4.4000000000000004</v>
      </c>
      <c r="AG7340">
        <v>4.0999999999999996</v>
      </c>
      <c r="AH7340">
        <v>380</v>
      </c>
    </row>
    <row r="7341" spans="1:34" hidden="1" x14ac:dyDescent="0.25">
      <c r="A7341" t="s">
        <v>27924</v>
      </c>
      <c r="B7341" t="s">
        <v>27925</v>
      </c>
      <c r="C7341" s="1" t="str">
        <f t="shared" si="1185"/>
        <v>21:0628</v>
      </c>
      <c r="D7341" s="1" t="str">
        <f t="shared" si="1189"/>
        <v>21:0196</v>
      </c>
      <c r="E7341" t="s">
        <v>27926</v>
      </c>
      <c r="F7341" t="s">
        <v>27927</v>
      </c>
      <c r="H7341">
        <v>63.807930800000001</v>
      </c>
      <c r="I7341">
        <v>-138.6662911</v>
      </c>
      <c r="J7341" s="1" t="str">
        <f t="shared" si="1190"/>
        <v>NGR bulk stream sediment</v>
      </c>
      <c r="K7341" s="1" t="str">
        <f t="shared" si="1191"/>
        <v>&lt;177 micron (NGR)</v>
      </c>
      <c r="L7341">
        <v>64</v>
      </c>
      <c r="M7341" t="s">
        <v>111</v>
      </c>
      <c r="N7341">
        <v>1256</v>
      </c>
      <c r="O7341">
        <v>96</v>
      </c>
      <c r="P7341">
        <v>34</v>
      </c>
      <c r="Q7341">
        <v>15</v>
      </c>
      <c r="R7341">
        <v>41</v>
      </c>
      <c r="S7341">
        <v>15</v>
      </c>
      <c r="T7341">
        <v>0.3</v>
      </c>
      <c r="U7341">
        <v>2900</v>
      </c>
      <c r="V7341">
        <v>3.4</v>
      </c>
      <c r="W7341">
        <v>-0.2</v>
      </c>
      <c r="X7341">
        <v>7</v>
      </c>
      <c r="Y7341">
        <v>-2</v>
      </c>
      <c r="Z7341">
        <v>43</v>
      </c>
      <c r="AA7341">
        <v>-0.2</v>
      </c>
      <c r="AB7341">
        <v>4</v>
      </c>
      <c r="AC7341">
        <v>1400</v>
      </c>
      <c r="AD7341">
        <v>75</v>
      </c>
      <c r="AE7341">
        <v>2</v>
      </c>
      <c r="AF7341">
        <v>18.8</v>
      </c>
      <c r="AG7341">
        <v>8</v>
      </c>
      <c r="AH7341">
        <v>380</v>
      </c>
    </row>
    <row r="7342" spans="1:34" hidden="1" x14ac:dyDescent="0.25">
      <c r="A7342" t="s">
        <v>27928</v>
      </c>
      <c r="B7342" t="s">
        <v>27929</v>
      </c>
      <c r="C7342" s="1" t="str">
        <f t="shared" si="1185"/>
        <v>21:0628</v>
      </c>
      <c r="D7342" s="1" t="str">
        <f t="shared" si="1189"/>
        <v>21:0196</v>
      </c>
      <c r="E7342" t="s">
        <v>27930</v>
      </c>
      <c r="F7342" t="s">
        <v>27931</v>
      </c>
      <c r="H7342">
        <v>63.8122373</v>
      </c>
      <c r="I7342">
        <v>-138.69909559999999</v>
      </c>
      <c r="J7342" s="1" t="str">
        <f t="shared" si="1190"/>
        <v>NGR bulk stream sediment</v>
      </c>
      <c r="K7342" s="1" t="str">
        <f t="shared" si="1191"/>
        <v>&lt;177 micron (NGR)</v>
      </c>
      <c r="L7342">
        <v>64</v>
      </c>
      <c r="M7342" t="s">
        <v>116</v>
      </c>
      <c r="N7342">
        <v>1257</v>
      </c>
      <c r="O7342">
        <v>77</v>
      </c>
      <c r="P7342">
        <v>20</v>
      </c>
      <c r="Q7342">
        <v>13</v>
      </c>
      <c r="R7342">
        <v>21</v>
      </c>
      <c r="S7342">
        <v>10</v>
      </c>
      <c r="T7342">
        <v>0.2</v>
      </c>
      <c r="U7342">
        <v>240</v>
      </c>
      <c r="V7342">
        <v>1.9</v>
      </c>
      <c r="W7342">
        <v>-0.2</v>
      </c>
      <c r="X7342">
        <v>5</v>
      </c>
      <c r="Y7342">
        <v>-2</v>
      </c>
      <c r="Z7342">
        <v>33</v>
      </c>
      <c r="AA7342">
        <v>-0.2</v>
      </c>
      <c r="AB7342">
        <v>2</v>
      </c>
      <c r="AC7342">
        <v>1360</v>
      </c>
      <c r="AD7342">
        <v>40</v>
      </c>
      <c r="AE7342">
        <v>2</v>
      </c>
      <c r="AF7342">
        <v>6.2</v>
      </c>
      <c r="AG7342">
        <v>6</v>
      </c>
      <c r="AH7342">
        <v>340</v>
      </c>
    </row>
    <row r="7343" spans="1:34" hidden="1" x14ac:dyDescent="0.25">
      <c r="A7343" t="s">
        <v>27932</v>
      </c>
      <c r="B7343" t="s">
        <v>27933</v>
      </c>
      <c r="C7343" s="1" t="str">
        <f t="shared" si="1185"/>
        <v>21:0628</v>
      </c>
      <c r="D7343" s="1" t="str">
        <f t="shared" si="1189"/>
        <v>21:0196</v>
      </c>
      <c r="E7343" t="s">
        <v>27934</v>
      </c>
      <c r="F7343" t="s">
        <v>27935</v>
      </c>
      <c r="H7343">
        <v>63.836245099999999</v>
      </c>
      <c r="I7343">
        <v>-138.6888386</v>
      </c>
      <c r="J7343" s="1" t="str">
        <f t="shared" si="1190"/>
        <v>NGR bulk stream sediment</v>
      </c>
      <c r="K7343" s="1" t="str">
        <f t="shared" si="1191"/>
        <v>&lt;177 micron (NGR)</v>
      </c>
      <c r="L7343">
        <v>64</v>
      </c>
      <c r="M7343" t="s">
        <v>121</v>
      </c>
      <c r="N7343">
        <v>1258</v>
      </c>
      <c r="O7343">
        <v>63</v>
      </c>
      <c r="P7343">
        <v>13</v>
      </c>
      <c r="Q7343">
        <v>10</v>
      </c>
      <c r="R7343">
        <v>21</v>
      </c>
      <c r="S7343">
        <v>12</v>
      </c>
      <c r="T7343">
        <v>-0.2</v>
      </c>
      <c r="U7343">
        <v>380</v>
      </c>
      <c r="V7343">
        <v>1.52</v>
      </c>
      <c r="W7343">
        <v>-0.2</v>
      </c>
      <c r="X7343">
        <v>3</v>
      </c>
      <c r="Y7343">
        <v>-2</v>
      </c>
      <c r="Z7343">
        <v>27</v>
      </c>
      <c r="AA7343">
        <v>0.2</v>
      </c>
      <c r="AB7343">
        <v>2</v>
      </c>
      <c r="AC7343">
        <v>938</v>
      </c>
      <c r="AD7343">
        <v>35</v>
      </c>
      <c r="AE7343">
        <v>2</v>
      </c>
      <c r="AF7343">
        <v>6.8</v>
      </c>
      <c r="AG7343">
        <v>3.2</v>
      </c>
      <c r="AH7343">
        <v>340</v>
      </c>
    </row>
    <row r="7344" spans="1:34" hidden="1" x14ac:dyDescent="0.25">
      <c r="A7344" t="s">
        <v>27936</v>
      </c>
      <c r="B7344" t="s">
        <v>27937</v>
      </c>
      <c r="C7344" s="1" t="str">
        <f t="shared" si="1185"/>
        <v>21:0628</v>
      </c>
      <c r="D7344" s="1" t="str">
        <f t="shared" si="1189"/>
        <v>21:0196</v>
      </c>
      <c r="E7344" t="s">
        <v>27938</v>
      </c>
      <c r="F7344" t="s">
        <v>27939</v>
      </c>
      <c r="H7344">
        <v>63.838230899999999</v>
      </c>
      <c r="I7344">
        <v>-138.7457833</v>
      </c>
      <c r="J7344" s="1" t="str">
        <f t="shared" si="1190"/>
        <v>NGR bulk stream sediment</v>
      </c>
      <c r="K7344" s="1" t="str">
        <f t="shared" si="1191"/>
        <v>&lt;177 micron (NGR)</v>
      </c>
      <c r="L7344">
        <v>64</v>
      </c>
      <c r="M7344" t="s">
        <v>126</v>
      </c>
      <c r="N7344">
        <v>1259</v>
      </c>
      <c r="O7344">
        <v>55</v>
      </c>
      <c r="P7344">
        <v>12</v>
      </c>
      <c r="Q7344">
        <v>11</v>
      </c>
      <c r="R7344">
        <v>14</v>
      </c>
      <c r="S7344">
        <v>2</v>
      </c>
      <c r="T7344">
        <v>-0.2</v>
      </c>
      <c r="U7344">
        <v>152</v>
      </c>
      <c r="V7344">
        <v>1.4</v>
      </c>
      <c r="W7344">
        <v>-0.2</v>
      </c>
      <c r="X7344">
        <v>2</v>
      </c>
      <c r="Y7344">
        <v>-2</v>
      </c>
      <c r="Z7344">
        <v>23</v>
      </c>
      <c r="AA7344">
        <v>-0.2</v>
      </c>
      <c r="AB7344">
        <v>2</v>
      </c>
      <c r="AC7344">
        <v>1500</v>
      </c>
      <c r="AD7344">
        <v>35</v>
      </c>
      <c r="AE7344">
        <v>-2</v>
      </c>
      <c r="AF7344">
        <v>4.8</v>
      </c>
      <c r="AG7344">
        <v>4.4000000000000004</v>
      </c>
      <c r="AH7344">
        <v>470</v>
      </c>
    </row>
    <row r="7345" spans="1:34" hidden="1" x14ac:dyDescent="0.25">
      <c r="A7345" t="s">
        <v>27940</v>
      </c>
      <c r="B7345" t="s">
        <v>27941</v>
      </c>
      <c r="C7345" s="1" t="str">
        <f t="shared" si="1185"/>
        <v>21:0628</v>
      </c>
      <c r="D7345" s="1" t="str">
        <f t="shared" si="1189"/>
        <v>21:0196</v>
      </c>
      <c r="E7345" t="s">
        <v>27942</v>
      </c>
      <c r="F7345" t="s">
        <v>27943</v>
      </c>
      <c r="H7345">
        <v>63.819984300000002</v>
      </c>
      <c r="I7345">
        <v>-138.7886618</v>
      </c>
      <c r="J7345" s="1" t="str">
        <f t="shared" si="1190"/>
        <v>NGR bulk stream sediment</v>
      </c>
      <c r="K7345" s="1" t="str">
        <f t="shared" si="1191"/>
        <v>&lt;177 micron (NGR)</v>
      </c>
      <c r="L7345">
        <v>64</v>
      </c>
      <c r="M7345" t="s">
        <v>131</v>
      </c>
      <c r="N7345">
        <v>1260</v>
      </c>
      <c r="O7345">
        <v>55</v>
      </c>
      <c r="P7345">
        <v>9</v>
      </c>
      <c r="Q7345">
        <v>14</v>
      </c>
      <c r="R7345">
        <v>9</v>
      </c>
      <c r="S7345">
        <v>8</v>
      </c>
      <c r="T7345">
        <v>-0.2</v>
      </c>
      <c r="U7345">
        <v>340</v>
      </c>
      <c r="V7345">
        <v>1.7</v>
      </c>
      <c r="W7345">
        <v>-0.2</v>
      </c>
      <c r="X7345">
        <v>4</v>
      </c>
      <c r="Y7345">
        <v>-2</v>
      </c>
      <c r="Z7345">
        <v>26</v>
      </c>
      <c r="AA7345">
        <v>-0.2</v>
      </c>
      <c r="AB7345">
        <v>2</v>
      </c>
      <c r="AC7345">
        <v>1600</v>
      </c>
      <c r="AD7345">
        <v>30</v>
      </c>
      <c r="AE7345">
        <v>-2</v>
      </c>
      <c r="AF7345">
        <v>5.8</v>
      </c>
      <c r="AG7345">
        <v>5.2</v>
      </c>
      <c r="AH7345">
        <v>480</v>
      </c>
    </row>
    <row r="7346" spans="1:34" hidden="1" x14ac:dyDescent="0.25">
      <c r="A7346" t="s">
        <v>27944</v>
      </c>
      <c r="B7346" t="s">
        <v>27945</v>
      </c>
      <c r="C7346" s="1" t="str">
        <f t="shared" si="1185"/>
        <v>21:0628</v>
      </c>
      <c r="D7346" s="1" t="str">
        <f t="shared" si="1189"/>
        <v>21:0196</v>
      </c>
      <c r="E7346" t="s">
        <v>27946</v>
      </c>
      <c r="F7346" t="s">
        <v>27947</v>
      </c>
      <c r="H7346">
        <v>63.934638399999997</v>
      </c>
      <c r="I7346">
        <v>-138.77103919999999</v>
      </c>
      <c r="J7346" s="1" t="str">
        <f t="shared" si="1190"/>
        <v>NGR bulk stream sediment</v>
      </c>
      <c r="K7346" s="1" t="str">
        <f t="shared" si="1191"/>
        <v>&lt;177 micron (NGR)</v>
      </c>
      <c r="L7346">
        <v>65</v>
      </c>
      <c r="M7346" t="s">
        <v>38</v>
      </c>
      <c r="N7346">
        <v>1261</v>
      </c>
      <c r="O7346">
        <v>64</v>
      </c>
      <c r="P7346">
        <v>16</v>
      </c>
      <c r="Q7346">
        <v>14</v>
      </c>
      <c r="R7346">
        <v>17</v>
      </c>
      <c r="S7346">
        <v>13</v>
      </c>
      <c r="T7346">
        <v>-0.2</v>
      </c>
      <c r="U7346">
        <v>190</v>
      </c>
      <c r="V7346">
        <v>1.65</v>
      </c>
      <c r="W7346">
        <v>-0.2</v>
      </c>
      <c r="X7346">
        <v>3</v>
      </c>
      <c r="Y7346">
        <v>-2</v>
      </c>
      <c r="Z7346">
        <v>28</v>
      </c>
      <c r="AA7346">
        <v>0.3</v>
      </c>
      <c r="AB7346">
        <v>4</v>
      </c>
      <c r="AC7346">
        <v>1370</v>
      </c>
      <c r="AD7346">
        <v>40</v>
      </c>
      <c r="AE7346">
        <v>-2</v>
      </c>
      <c r="AF7346">
        <v>4.5999999999999996</v>
      </c>
      <c r="AG7346">
        <v>4.7</v>
      </c>
      <c r="AH7346">
        <v>410</v>
      </c>
    </row>
    <row r="7347" spans="1:34" hidden="1" x14ac:dyDescent="0.25">
      <c r="A7347" t="s">
        <v>27948</v>
      </c>
      <c r="B7347" t="s">
        <v>27949</v>
      </c>
      <c r="C7347" s="1" t="str">
        <f t="shared" si="1185"/>
        <v>21:0628</v>
      </c>
      <c r="D7347" s="1" t="str">
        <f t="shared" si="1189"/>
        <v>21:0196</v>
      </c>
      <c r="E7347" t="s">
        <v>27950</v>
      </c>
      <c r="F7347" t="s">
        <v>27951</v>
      </c>
      <c r="H7347">
        <v>63.815823600000002</v>
      </c>
      <c r="I7347">
        <v>-138.82211040000001</v>
      </c>
      <c r="J7347" s="1" t="str">
        <f t="shared" si="1190"/>
        <v>NGR bulk stream sediment</v>
      </c>
      <c r="K7347" s="1" t="str">
        <f t="shared" si="1191"/>
        <v>&lt;177 micron (NGR)</v>
      </c>
      <c r="L7347">
        <v>65</v>
      </c>
      <c r="M7347" t="s">
        <v>43</v>
      </c>
      <c r="N7347">
        <v>1262</v>
      </c>
      <c r="O7347">
        <v>68</v>
      </c>
      <c r="P7347">
        <v>16</v>
      </c>
      <c r="Q7347">
        <v>13</v>
      </c>
      <c r="R7347">
        <v>17</v>
      </c>
      <c r="S7347">
        <v>9</v>
      </c>
      <c r="T7347">
        <v>-0.2</v>
      </c>
      <c r="U7347">
        <v>300</v>
      </c>
      <c r="V7347">
        <v>1.7</v>
      </c>
      <c r="W7347">
        <v>-0.2</v>
      </c>
      <c r="X7347">
        <v>2</v>
      </c>
      <c r="Y7347">
        <v>-2</v>
      </c>
      <c r="Z7347">
        <v>30</v>
      </c>
      <c r="AA7347">
        <v>0.4</v>
      </c>
      <c r="AB7347">
        <v>2</v>
      </c>
      <c r="AC7347">
        <v>1350</v>
      </c>
      <c r="AD7347">
        <v>45</v>
      </c>
      <c r="AE7347">
        <v>2</v>
      </c>
      <c r="AF7347">
        <v>6.6</v>
      </c>
      <c r="AG7347">
        <v>6.1</v>
      </c>
      <c r="AH7347">
        <v>430</v>
      </c>
    </row>
    <row r="7348" spans="1:34" hidden="1" x14ac:dyDescent="0.25">
      <c r="A7348" t="s">
        <v>27952</v>
      </c>
      <c r="B7348" t="s">
        <v>27953</v>
      </c>
      <c r="C7348" s="1" t="str">
        <f t="shared" si="1185"/>
        <v>21:0628</v>
      </c>
      <c r="D7348" s="1" t="str">
        <f t="shared" si="1189"/>
        <v>21:0196</v>
      </c>
      <c r="E7348" t="s">
        <v>27954</v>
      </c>
      <c r="F7348" t="s">
        <v>27955</v>
      </c>
      <c r="H7348">
        <v>63.844238799999999</v>
      </c>
      <c r="I7348">
        <v>-138.78067630000001</v>
      </c>
      <c r="J7348" s="1" t="str">
        <f t="shared" si="1190"/>
        <v>NGR bulk stream sediment</v>
      </c>
      <c r="K7348" s="1" t="str">
        <f t="shared" si="1191"/>
        <v>&lt;177 micron (NGR)</v>
      </c>
      <c r="L7348">
        <v>65</v>
      </c>
      <c r="M7348" t="s">
        <v>56</v>
      </c>
      <c r="N7348">
        <v>1263</v>
      </c>
      <c r="O7348">
        <v>52</v>
      </c>
      <c r="P7348">
        <v>16</v>
      </c>
      <c r="Q7348">
        <v>15</v>
      </c>
      <c r="R7348">
        <v>7</v>
      </c>
      <c r="S7348">
        <v>8</v>
      </c>
      <c r="T7348">
        <v>-0.2</v>
      </c>
      <c r="U7348">
        <v>580</v>
      </c>
      <c r="V7348">
        <v>5.6</v>
      </c>
      <c r="W7348">
        <v>-0.2</v>
      </c>
      <c r="X7348">
        <v>43</v>
      </c>
      <c r="Y7348">
        <v>-2</v>
      </c>
      <c r="Z7348">
        <v>37</v>
      </c>
      <c r="AA7348">
        <v>-0.2</v>
      </c>
      <c r="AB7348">
        <v>1</v>
      </c>
      <c r="AC7348">
        <v>1510</v>
      </c>
      <c r="AD7348">
        <v>85</v>
      </c>
      <c r="AE7348">
        <v>2</v>
      </c>
      <c r="AF7348">
        <v>27</v>
      </c>
      <c r="AG7348">
        <v>3.3</v>
      </c>
      <c r="AH7348">
        <v>290</v>
      </c>
    </row>
    <row r="7349" spans="1:34" hidden="1" x14ac:dyDescent="0.25">
      <c r="A7349" t="s">
        <v>27956</v>
      </c>
      <c r="B7349" t="s">
        <v>27957</v>
      </c>
      <c r="C7349" s="1" t="str">
        <f t="shared" si="1185"/>
        <v>21:0628</v>
      </c>
      <c r="D7349" s="1" t="str">
        <f t="shared" si="1189"/>
        <v>21:0196</v>
      </c>
      <c r="E7349" t="s">
        <v>27958</v>
      </c>
      <c r="F7349" t="s">
        <v>27959</v>
      </c>
      <c r="H7349">
        <v>63.818926300000001</v>
      </c>
      <c r="I7349">
        <v>-138.83739729999999</v>
      </c>
      <c r="J7349" s="1" t="str">
        <f t="shared" si="1190"/>
        <v>NGR bulk stream sediment</v>
      </c>
      <c r="K7349" s="1" t="str">
        <f t="shared" si="1191"/>
        <v>&lt;177 micron (NGR)</v>
      </c>
      <c r="L7349">
        <v>65</v>
      </c>
      <c r="M7349" t="s">
        <v>61</v>
      </c>
      <c r="N7349">
        <v>1264</v>
      </c>
      <c r="O7349">
        <v>54</v>
      </c>
      <c r="P7349">
        <v>13</v>
      </c>
      <c r="Q7349">
        <v>15</v>
      </c>
      <c r="R7349">
        <v>15</v>
      </c>
      <c r="S7349">
        <v>5</v>
      </c>
      <c r="T7349">
        <v>0.3</v>
      </c>
      <c r="U7349">
        <v>156</v>
      </c>
      <c r="V7349">
        <v>1.4</v>
      </c>
      <c r="W7349">
        <v>-0.2</v>
      </c>
      <c r="X7349">
        <v>3</v>
      </c>
      <c r="Y7349">
        <v>-2</v>
      </c>
      <c r="Z7349">
        <v>28</v>
      </c>
      <c r="AA7349">
        <v>-0.2</v>
      </c>
      <c r="AB7349">
        <v>2</v>
      </c>
      <c r="AC7349">
        <v>1010</v>
      </c>
      <c r="AD7349">
        <v>25</v>
      </c>
      <c r="AE7349">
        <v>2</v>
      </c>
      <c r="AF7349">
        <v>2.8</v>
      </c>
      <c r="AG7349">
        <v>4.5999999999999996</v>
      </c>
      <c r="AH7349">
        <v>450</v>
      </c>
    </row>
    <row r="7350" spans="1:34" hidden="1" x14ac:dyDescent="0.25">
      <c r="A7350" t="s">
        <v>27960</v>
      </c>
      <c r="B7350" t="s">
        <v>27961</v>
      </c>
      <c r="C7350" s="1" t="str">
        <f t="shared" si="1185"/>
        <v>21:0628</v>
      </c>
      <c r="D7350" s="1" t="str">
        <f t="shared" si="1189"/>
        <v>21:0196</v>
      </c>
      <c r="E7350" t="s">
        <v>27962</v>
      </c>
      <c r="F7350" t="s">
        <v>27963</v>
      </c>
      <c r="H7350">
        <v>63.860629799999998</v>
      </c>
      <c r="I7350">
        <v>-138.85179919999999</v>
      </c>
      <c r="J7350" s="1" t="str">
        <f t="shared" si="1190"/>
        <v>NGR bulk stream sediment</v>
      </c>
      <c r="K7350" s="1" t="str">
        <f t="shared" si="1191"/>
        <v>&lt;177 micron (NGR)</v>
      </c>
      <c r="L7350">
        <v>65</v>
      </c>
      <c r="M7350" t="s">
        <v>66</v>
      </c>
      <c r="N7350">
        <v>1265</v>
      </c>
      <c r="O7350">
        <v>180</v>
      </c>
      <c r="P7350">
        <v>11</v>
      </c>
      <c r="Q7350">
        <v>54</v>
      </c>
      <c r="R7350">
        <v>8</v>
      </c>
      <c r="S7350">
        <v>5</v>
      </c>
      <c r="T7350">
        <v>-0.2</v>
      </c>
      <c r="U7350">
        <v>540</v>
      </c>
      <c r="V7350">
        <v>1.48</v>
      </c>
      <c r="W7350">
        <v>0.8</v>
      </c>
      <c r="X7350">
        <v>2</v>
      </c>
      <c r="Y7350">
        <v>-2</v>
      </c>
      <c r="Z7350">
        <v>19</v>
      </c>
      <c r="AA7350">
        <v>-0.2</v>
      </c>
      <c r="AB7350">
        <v>-1</v>
      </c>
      <c r="AC7350">
        <v>1780</v>
      </c>
      <c r="AD7350">
        <v>30</v>
      </c>
      <c r="AE7350">
        <v>2</v>
      </c>
      <c r="AF7350">
        <v>4.2</v>
      </c>
      <c r="AG7350">
        <v>8.3000000000000007</v>
      </c>
      <c r="AH7350">
        <v>550</v>
      </c>
    </row>
    <row r="7351" spans="1:34" hidden="1" x14ac:dyDescent="0.25">
      <c r="A7351" t="s">
        <v>27964</v>
      </c>
      <c r="B7351" t="s">
        <v>27965</v>
      </c>
      <c r="C7351" s="1" t="str">
        <f t="shared" si="1185"/>
        <v>21:0628</v>
      </c>
      <c r="D7351" s="1" t="str">
        <f t="shared" si="1189"/>
        <v>21:0196</v>
      </c>
      <c r="E7351" t="s">
        <v>27966</v>
      </c>
      <c r="F7351" t="s">
        <v>27967</v>
      </c>
      <c r="H7351">
        <v>63.8502382</v>
      </c>
      <c r="I7351">
        <v>-138.8740349</v>
      </c>
      <c r="J7351" s="1" t="str">
        <f t="shared" si="1190"/>
        <v>NGR bulk stream sediment</v>
      </c>
      <c r="K7351" s="1" t="str">
        <f t="shared" si="1191"/>
        <v>&lt;177 micron (NGR)</v>
      </c>
      <c r="L7351">
        <v>65</v>
      </c>
      <c r="M7351" t="s">
        <v>76</v>
      </c>
      <c r="N7351">
        <v>1266</v>
      </c>
      <c r="O7351">
        <v>54</v>
      </c>
      <c r="P7351">
        <v>9</v>
      </c>
      <c r="Q7351">
        <v>29</v>
      </c>
      <c r="R7351">
        <v>8</v>
      </c>
      <c r="S7351">
        <v>4</v>
      </c>
      <c r="T7351">
        <v>0.2</v>
      </c>
      <c r="U7351">
        <v>140</v>
      </c>
      <c r="V7351">
        <v>1</v>
      </c>
      <c r="W7351">
        <v>-0.2</v>
      </c>
      <c r="X7351">
        <v>3</v>
      </c>
      <c r="Y7351">
        <v>-2</v>
      </c>
      <c r="Z7351">
        <v>16</v>
      </c>
      <c r="AA7351">
        <v>0.2</v>
      </c>
      <c r="AB7351">
        <v>2</v>
      </c>
      <c r="AC7351">
        <v>1620</v>
      </c>
      <c r="AD7351">
        <v>25</v>
      </c>
      <c r="AE7351">
        <v>2</v>
      </c>
      <c r="AF7351">
        <v>3.4</v>
      </c>
      <c r="AG7351">
        <v>6.1</v>
      </c>
      <c r="AH7351">
        <v>550</v>
      </c>
    </row>
    <row r="7352" spans="1:34" hidden="1" x14ac:dyDescent="0.25">
      <c r="A7352" t="s">
        <v>27968</v>
      </c>
      <c r="B7352" t="s">
        <v>27969</v>
      </c>
      <c r="C7352" s="1" t="str">
        <f t="shared" si="1185"/>
        <v>21:0628</v>
      </c>
      <c r="D7352" s="1" t="str">
        <f t="shared" si="1189"/>
        <v>21:0196</v>
      </c>
      <c r="E7352" t="s">
        <v>27970</v>
      </c>
      <c r="F7352" t="s">
        <v>27971</v>
      </c>
      <c r="H7352">
        <v>63.952532499999997</v>
      </c>
      <c r="I7352">
        <v>-138.82248340000001</v>
      </c>
      <c r="J7352" s="1" t="str">
        <f t="shared" si="1190"/>
        <v>NGR bulk stream sediment</v>
      </c>
      <c r="K7352" s="1" t="str">
        <f t="shared" si="1191"/>
        <v>&lt;177 micron (NGR)</v>
      </c>
      <c r="L7352">
        <v>65</v>
      </c>
      <c r="M7352" t="s">
        <v>81</v>
      </c>
      <c r="N7352">
        <v>1267</v>
      </c>
      <c r="O7352">
        <v>55</v>
      </c>
      <c r="P7352">
        <v>13</v>
      </c>
      <c r="Q7352">
        <v>13</v>
      </c>
      <c r="R7352">
        <v>20</v>
      </c>
      <c r="S7352">
        <v>10</v>
      </c>
      <c r="T7352">
        <v>-0.2</v>
      </c>
      <c r="U7352">
        <v>100</v>
      </c>
      <c r="V7352">
        <v>1.2</v>
      </c>
      <c r="W7352">
        <v>-0.2</v>
      </c>
      <c r="X7352">
        <v>2</v>
      </c>
      <c r="Y7352">
        <v>-2</v>
      </c>
      <c r="Z7352">
        <v>23</v>
      </c>
      <c r="AA7352">
        <v>-0.2</v>
      </c>
      <c r="AB7352">
        <v>8</v>
      </c>
      <c r="AC7352">
        <v>1190</v>
      </c>
      <c r="AD7352">
        <v>25</v>
      </c>
      <c r="AE7352">
        <v>2</v>
      </c>
      <c r="AF7352">
        <v>5.2</v>
      </c>
      <c r="AG7352">
        <v>6.3</v>
      </c>
      <c r="AH7352">
        <v>380</v>
      </c>
    </row>
    <row r="7353" spans="1:34" hidden="1" x14ac:dyDescent="0.25">
      <c r="A7353" t="s">
        <v>27972</v>
      </c>
      <c r="B7353" t="s">
        <v>27973</v>
      </c>
      <c r="C7353" s="1" t="str">
        <f t="shared" si="1185"/>
        <v>21:0628</v>
      </c>
      <c r="D7353" s="1" t="str">
        <f t="shared" si="1189"/>
        <v>21:0196</v>
      </c>
      <c r="E7353" t="s">
        <v>27974</v>
      </c>
      <c r="F7353" t="s">
        <v>27975</v>
      </c>
      <c r="H7353">
        <v>63.993778499999998</v>
      </c>
      <c r="I7353">
        <v>-138.8587622</v>
      </c>
      <c r="J7353" s="1" t="str">
        <f t="shared" si="1190"/>
        <v>NGR bulk stream sediment</v>
      </c>
      <c r="K7353" s="1" t="str">
        <f t="shared" si="1191"/>
        <v>&lt;177 micron (NGR)</v>
      </c>
      <c r="L7353">
        <v>65</v>
      </c>
      <c r="M7353" t="s">
        <v>86</v>
      </c>
      <c r="N7353">
        <v>1268</v>
      </c>
      <c r="O7353">
        <v>62</v>
      </c>
      <c r="P7353">
        <v>20</v>
      </c>
      <c r="Q7353">
        <v>10</v>
      </c>
      <c r="R7353">
        <v>37</v>
      </c>
      <c r="S7353">
        <v>12</v>
      </c>
      <c r="T7353">
        <v>-0.2</v>
      </c>
      <c r="U7353">
        <v>410</v>
      </c>
      <c r="V7353">
        <v>1.76</v>
      </c>
      <c r="W7353">
        <v>-0.2</v>
      </c>
      <c r="X7353">
        <v>4</v>
      </c>
      <c r="Y7353">
        <v>-2</v>
      </c>
      <c r="Z7353">
        <v>30</v>
      </c>
      <c r="AA7353">
        <v>0.3</v>
      </c>
      <c r="AB7353">
        <v>5</v>
      </c>
      <c r="AC7353">
        <v>968</v>
      </c>
      <c r="AD7353">
        <v>25</v>
      </c>
      <c r="AE7353">
        <v>2</v>
      </c>
      <c r="AF7353">
        <v>5.2</v>
      </c>
      <c r="AG7353">
        <v>4.2</v>
      </c>
      <c r="AH7353">
        <v>330</v>
      </c>
    </row>
    <row r="7354" spans="1:34" hidden="1" x14ac:dyDescent="0.25">
      <c r="A7354" t="s">
        <v>27976</v>
      </c>
      <c r="B7354" t="s">
        <v>27977</v>
      </c>
      <c r="C7354" s="1" t="str">
        <f t="shared" si="1185"/>
        <v>21:0628</v>
      </c>
      <c r="D7354" s="1" t="str">
        <f t="shared" si="1189"/>
        <v>21:0196</v>
      </c>
      <c r="E7354" t="s">
        <v>27978</v>
      </c>
      <c r="F7354" t="s">
        <v>27979</v>
      </c>
      <c r="H7354">
        <v>63.995584600000001</v>
      </c>
      <c r="I7354">
        <v>-138.91813300000001</v>
      </c>
      <c r="J7354" s="1" t="str">
        <f t="shared" si="1190"/>
        <v>NGR bulk stream sediment</v>
      </c>
      <c r="K7354" s="1" t="str">
        <f t="shared" si="1191"/>
        <v>&lt;177 micron (NGR)</v>
      </c>
      <c r="L7354">
        <v>65</v>
      </c>
      <c r="M7354" t="s">
        <v>91</v>
      </c>
      <c r="N7354">
        <v>1269</v>
      </c>
      <c r="O7354">
        <v>65</v>
      </c>
      <c r="P7354">
        <v>17</v>
      </c>
      <c r="Q7354">
        <v>10</v>
      </c>
      <c r="R7354">
        <v>19</v>
      </c>
      <c r="S7354">
        <v>9</v>
      </c>
      <c r="T7354">
        <v>-0.2</v>
      </c>
      <c r="U7354">
        <v>380</v>
      </c>
      <c r="V7354">
        <v>1.8</v>
      </c>
      <c r="W7354">
        <v>-0.2</v>
      </c>
      <c r="X7354">
        <v>4</v>
      </c>
      <c r="Y7354">
        <v>-2</v>
      </c>
      <c r="Z7354">
        <v>28</v>
      </c>
      <c r="AA7354">
        <v>0.5</v>
      </c>
      <c r="AB7354">
        <v>4</v>
      </c>
      <c r="AC7354">
        <v>1020</v>
      </c>
      <c r="AD7354">
        <v>30</v>
      </c>
      <c r="AE7354">
        <v>2</v>
      </c>
      <c r="AF7354">
        <v>7.8</v>
      </c>
      <c r="AG7354">
        <v>5.0999999999999996</v>
      </c>
      <c r="AH7354">
        <v>430</v>
      </c>
    </row>
    <row r="7355" spans="1:34" hidden="1" x14ac:dyDescent="0.25">
      <c r="A7355" t="s">
        <v>27980</v>
      </c>
      <c r="B7355" t="s">
        <v>27981</v>
      </c>
      <c r="C7355" s="1" t="str">
        <f t="shared" si="1185"/>
        <v>21:0628</v>
      </c>
      <c r="D7355" s="1" t="str">
        <f t="shared" si="1189"/>
        <v>21:0196</v>
      </c>
      <c r="E7355" t="s">
        <v>27946</v>
      </c>
      <c r="F7355" t="s">
        <v>27982</v>
      </c>
      <c r="H7355">
        <v>63.934638399999997</v>
      </c>
      <c r="I7355">
        <v>-138.77103919999999</v>
      </c>
      <c r="J7355" s="1" t="str">
        <f t="shared" si="1190"/>
        <v>NGR bulk stream sediment</v>
      </c>
      <c r="K7355" s="1" t="str">
        <f t="shared" si="1191"/>
        <v>&lt;177 micron (NGR)</v>
      </c>
      <c r="L7355">
        <v>65</v>
      </c>
      <c r="M7355" t="s">
        <v>51</v>
      </c>
      <c r="N7355">
        <v>1270</v>
      </c>
      <c r="O7355">
        <v>57</v>
      </c>
      <c r="P7355">
        <v>14</v>
      </c>
      <c r="Q7355">
        <v>14</v>
      </c>
      <c r="R7355">
        <v>16</v>
      </c>
      <c r="S7355">
        <v>10</v>
      </c>
      <c r="T7355">
        <v>0.2</v>
      </c>
      <c r="U7355">
        <v>180</v>
      </c>
      <c r="V7355">
        <v>1.4</v>
      </c>
      <c r="W7355">
        <v>-0.2</v>
      </c>
      <c r="X7355">
        <v>3</v>
      </c>
      <c r="Y7355">
        <v>-2</v>
      </c>
      <c r="Z7355">
        <v>26</v>
      </c>
      <c r="AA7355">
        <v>0.4</v>
      </c>
      <c r="AB7355">
        <v>4</v>
      </c>
      <c r="AC7355">
        <v>1460</v>
      </c>
      <c r="AD7355">
        <v>30</v>
      </c>
      <c r="AE7355">
        <v>2</v>
      </c>
      <c r="AF7355">
        <v>4.2</v>
      </c>
      <c r="AG7355">
        <v>5.0999999999999996</v>
      </c>
      <c r="AH7355">
        <v>410</v>
      </c>
    </row>
    <row r="7356" spans="1:34" hidden="1" x14ac:dyDescent="0.25">
      <c r="A7356" t="s">
        <v>27983</v>
      </c>
      <c r="B7356" t="s">
        <v>27984</v>
      </c>
      <c r="C7356" s="1" t="str">
        <f t="shared" si="1185"/>
        <v>21:0628</v>
      </c>
      <c r="D7356" s="1" t="str">
        <f t="shared" si="1189"/>
        <v>21:0196</v>
      </c>
      <c r="E7356" t="s">
        <v>27946</v>
      </c>
      <c r="F7356" t="s">
        <v>27985</v>
      </c>
      <c r="H7356">
        <v>63.934638399999997</v>
      </c>
      <c r="I7356">
        <v>-138.77103919999999</v>
      </c>
      <c r="J7356" s="1" t="str">
        <f t="shared" si="1190"/>
        <v>NGR bulk stream sediment</v>
      </c>
      <c r="K7356" s="1" t="str">
        <f t="shared" si="1191"/>
        <v>&lt;177 micron (NGR)</v>
      </c>
      <c r="L7356">
        <v>65</v>
      </c>
      <c r="M7356" t="s">
        <v>47</v>
      </c>
      <c r="N7356">
        <v>1271</v>
      </c>
      <c r="O7356">
        <v>65</v>
      </c>
      <c r="P7356">
        <v>16</v>
      </c>
      <c r="Q7356">
        <v>15</v>
      </c>
      <c r="R7356">
        <v>18</v>
      </c>
      <c r="S7356">
        <v>14</v>
      </c>
      <c r="T7356">
        <v>0.2</v>
      </c>
      <c r="U7356">
        <v>188</v>
      </c>
      <c r="V7356">
        <v>1.48</v>
      </c>
      <c r="W7356">
        <v>-0.2</v>
      </c>
      <c r="X7356">
        <v>2</v>
      </c>
      <c r="Y7356">
        <v>-2</v>
      </c>
      <c r="Z7356">
        <v>28</v>
      </c>
      <c r="AA7356">
        <v>0.4</v>
      </c>
      <c r="AB7356">
        <v>4</v>
      </c>
      <c r="AC7356">
        <v>1450</v>
      </c>
      <c r="AD7356">
        <v>35</v>
      </c>
      <c r="AE7356">
        <v>2</v>
      </c>
      <c r="AF7356">
        <v>4.4000000000000004</v>
      </c>
      <c r="AG7356">
        <v>4.2</v>
      </c>
      <c r="AH7356">
        <v>430</v>
      </c>
    </row>
    <row r="7357" spans="1:34" hidden="1" x14ac:dyDescent="0.25">
      <c r="A7357" t="s">
        <v>27986</v>
      </c>
      <c r="B7357" t="s">
        <v>27987</v>
      </c>
      <c r="C7357" s="1" t="str">
        <f t="shared" si="1185"/>
        <v>21:0628</v>
      </c>
      <c r="D7357" s="1" t="str">
        <f t="shared" si="1189"/>
        <v>21:0196</v>
      </c>
      <c r="E7357" t="s">
        <v>27988</v>
      </c>
      <c r="F7357" t="s">
        <v>27989</v>
      </c>
      <c r="H7357">
        <v>63.951139599999998</v>
      </c>
      <c r="I7357">
        <v>-138.88858200000001</v>
      </c>
      <c r="J7357" s="1" t="str">
        <f t="shared" si="1190"/>
        <v>NGR bulk stream sediment</v>
      </c>
      <c r="K7357" s="1" t="str">
        <f t="shared" si="1191"/>
        <v>&lt;177 micron (NGR)</v>
      </c>
      <c r="L7357">
        <v>65</v>
      </c>
      <c r="M7357" t="s">
        <v>96</v>
      </c>
      <c r="N7357">
        <v>1272</v>
      </c>
      <c r="O7357">
        <v>52</v>
      </c>
      <c r="P7357">
        <v>11</v>
      </c>
      <c r="Q7357">
        <v>11</v>
      </c>
      <c r="R7357">
        <v>15</v>
      </c>
      <c r="S7357">
        <v>9</v>
      </c>
      <c r="T7357">
        <v>-0.2</v>
      </c>
      <c r="U7357">
        <v>140</v>
      </c>
      <c r="V7357">
        <v>1.22</v>
      </c>
      <c r="W7357">
        <v>-0.2</v>
      </c>
      <c r="X7357">
        <v>3</v>
      </c>
      <c r="Y7357">
        <v>-2</v>
      </c>
      <c r="Z7357">
        <v>24</v>
      </c>
      <c r="AA7357">
        <v>0.6</v>
      </c>
      <c r="AB7357">
        <v>1</v>
      </c>
      <c r="AC7357">
        <v>1160</v>
      </c>
      <c r="AD7357">
        <v>25</v>
      </c>
      <c r="AE7357">
        <v>2</v>
      </c>
      <c r="AF7357">
        <v>3.4</v>
      </c>
      <c r="AG7357">
        <v>5.3</v>
      </c>
      <c r="AH7357">
        <v>410</v>
      </c>
    </row>
    <row r="7358" spans="1:34" hidden="1" x14ac:dyDescent="0.25">
      <c r="A7358" t="s">
        <v>27990</v>
      </c>
      <c r="B7358" t="s">
        <v>27991</v>
      </c>
      <c r="C7358" s="1" t="str">
        <f t="shared" si="1185"/>
        <v>21:0628</v>
      </c>
      <c r="D7358" s="1" t="str">
        <f t="shared" si="1189"/>
        <v>21:0196</v>
      </c>
      <c r="E7358" t="s">
        <v>27992</v>
      </c>
      <c r="F7358" t="s">
        <v>27993</v>
      </c>
      <c r="H7358">
        <v>63.929597700000002</v>
      </c>
      <c r="I7358">
        <v>-138.9174797</v>
      </c>
      <c r="J7358" s="1" t="str">
        <f t="shared" si="1190"/>
        <v>NGR bulk stream sediment</v>
      </c>
      <c r="K7358" s="1" t="str">
        <f t="shared" si="1191"/>
        <v>&lt;177 micron (NGR)</v>
      </c>
      <c r="L7358">
        <v>65</v>
      </c>
      <c r="M7358" t="s">
        <v>101</v>
      </c>
      <c r="N7358">
        <v>1273</v>
      </c>
      <c r="O7358">
        <v>57</v>
      </c>
      <c r="P7358">
        <v>61</v>
      </c>
      <c r="Q7358">
        <v>4</v>
      </c>
      <c r="R7358">
        <v>20</v>
      </c>
      <c r="S7358">
        <v>19</v>
      </c>
      <c r="T7358">
        <v>-0.2</v>
      </c>
      <c r="U7358">
        <v>410</v>
      </c>
      <c r="V7358">
        <v>2</v>
      </c>
      <c r="W7358">
        <v>-0.2</v>
      </c>
      <c r="X7358">
        <v>3</v>
      </c>
      <c r="Y7358">
        <v>-2</v>
      </c>
      <c r="Z7358">
        <v>49</v>
      </c>
      <c r="AA7358">
        <v>0.3</v>
      </c>
      <c r="AB7358">
        <v>2</v>
      </c>
      <c r="AC7358">
        <v>827</v>
      </c>
      <c r="AD7358">
        <v>30</v>
      </c>
      <c r="AE7358">
        <v>2</v>
      </c>
      <c r="AF7358">
        <v>6.6</v>
      </c>
      <c r="AG7358">
        <v>2.1</v>
      </c>
      <c r="AH7358">
        <v>360</v>
      </c>
    </row>
    <row r="7359" spans="1:34" hidden="1" x14ac:dyDescent="0.25">
      <c r="A7359" t="s">
        <v>27994</v>
      </c>
      <c r="B7359" t="s">
        <v>27995</v>
      </c>
      <c r="C7359" s="1" t="str">
        <f t="shared" si="1185"/>
        <v>21:0628</v>
      </c>
      <c r="D7359" s="1" t="str">
        <f t="shared" si="1189"/>
        <v>21:0196</v>
      </c>
      <c r="E7359" t="s">
        <v>27996</v>
      </c>
      <c r="F7359" t="s">
        <v>27997</v>
      </c>
      <c r="H7359">
        <v>63.9048905</v>
      </c>
      <c r="I7359">
        <v>-138.913726</v>
      </c>
      <c r="J7359" s="1" t="str">
        <f t="shared" si="1190"/>
        <v>NGR bulk stream sediment</v>
      </c>
      <c r="K7359" s="1" t="str">
        <f t="shared" si="1191"/>
        <v>&lt;177 micron (NGR)</v>
      </c>
      <c r="L7359">
        <v>65</v>
      </c>
      <c r="M7359" t="s">
        <v>106</v>
      </c>
      <c r="N7359">
        <v>1274</v>
      </c>
      <c r="O7359">
        <v>59</v>
      </c>
      <c r="P7359">
        <v>16</v>
      </c>
      <c r="Q7359">
        <v>11</v>
      </c>
      <c r="R7359">
        <v>11</v>
      </c>
      <c r="S7359">
        <v>9</v>
      </c>
      <c r="T7359">
        <v>0.2</v>
      </c>
      <c r="U7359">
        <v>290</v>
      </c>
      <c r="V7359">
        <v>1.84</v>
      </c>
      <c r="W7359">
        <v>-0.2</v>
      </c>
      <c r="X7359">
        <v>3</v>
      </c>
      <c r="Y7359">
        <v>-2</v>
      </c>
      <c r="Z7359">
        <v>37</v>
      </c>
      <c r="AA7359">
        <v>0.2</v>
      </c>
      <c r="AB7359">
        <v>-1</v>
      </c>
      <c r="AC7359">
        <v>873</v>
      </c>
      <c r="AD7359">
        <v>20</v>
      </c>
      <c r="AE7359">
        <v>4</v>
      </c>
      <c r="AF7359">
        <v>4.5999999999999996</v>
      </c>
      <c r="AG7359">
        <v>4.2</v>
      </c>
      <c r="AH7359">
        <v>310</v>
      </c>
    </row>
    <row r="7360" spans="1:34" hidden="1" x14ac:dyDescent="0.25">
      <c r="A7360" t="s">
        <v>27998</v>
      </c>
      <c r="B7360" t="s">
        <v>27999</v>
      </c>
      <c r="C7360" s="1" t="str">
        <f t="shared" si="1185"/>
        <v>21:0628</v>
      </c>
      <c r="D7360" s="1" t="str">
        <f t="shared" si="1189"/>
        <v>21:0196</v>
      </c>
      <c r="E7360" t="s">
        <v>28000</v>
      </c>
      <c r="F7360" t="s">
        <v>28001</v>
      </c>
      <c r="H7360">
        <v>63.897055799999997</v>
      </c>
      <c r="I7360">
        <v>-138.81349499999999</v>
      </c>
      <c r="J7360" s="1" t="str">
        <f t="shared" si="1190"/>
        <v>NGR bulk stream sediment</v>
      </c>
      <c r="K7360" s="1" t="str">
        <f t="shared" si="1191"/>
        <v>&lt;177 micron (NGR)</v>
      </c>
      <c r="L7360">
        <v>65</v>
      </c>
      <c r="M7360" t="s">
        <v>111</v>
      </c>
      <c r="N7360">
        <v>1275</v>
      </c>
      <c r="O7360">
        <v>54</v>
      </c>
      <c r="P7360">
        <v>12</v>
      </c>
      <c r="Q7360">
        <v>17</v>
      </c>
      <c r="R7360">
        <v>21</v>
      </c>
      <c r="S7360">
        <v>9</v>
      </c>
      <c r="T7360">
        <v>-0.2</v>
      </c>
      <c r="U7360">
        <v>142</v>
      </c>
      <c r="V7360">
        <v>1.28</v>
      </c>
      <c r="W7360">
        <v>-0.2</v>
      </c>
      <c r="X7360">
        <v>5</v>
      </c>
      <c r="Y7360">
        <v>-2</v>
      </c>
      <c r="Z7360">
        <v>19</v>
      </c>
      <c r="AA7360">
        <v>0.4</v>
      </c>
      <c r="AB7360">
        <v>-1</v>
      </c>
      <c r="AC7360">
        <v>1610</v>
      </c>
      <c r="AD7360">
        <v>35</v>
      </c>
      <c r="AE7360">
        <v>-2</v>
      </c>
      <c r="AF7360">
        <v>3.2</v>
      </c>
      <c r="AG7360">
        <v>7.6</v>
      </c>
      <c r="AH7360">
        <v>510</v>
      </c>
    </row>
    <row r="7361" spans="1:34" hidden="1" x14ac:dyDescent="0.25">
      <c r="A7361" t="s">
        <v>28002</v>
      </c>
      <c r="B7361" t="s">
        <v>28003</v>
      </c>
      <c r="C7361" s="1" t="str">
        <f t="shared" si="1185"/>
        <v>21:0628</v>
      </c>
      <c r="D7361" s="1" t="str">
        <f>HYPERLINK("http://geochem.nrcan.gc.ca/cdogs/content/svy/svy_e.htm", "")</f>
        <v/>
      </c>
      <c r="G7361" s="1" t="str">
        <f>HYPERLINK("http://geochem.nrcan.gc.ca/cdogs/content/cr_/cr_00077_e.htm", "77")</f>
        <v>77</v>
      </c>
      <c r="J7361" t="s">
        <v>69</v>
      </c>
      <c r="K7361" t="s">
        <v>70</v>
      </c>
      <c r="L7361">
        <v>65</v>
      </c>
      <c r="M7361" t="s">
        <v>71</v>
      </c>
      <c r="N7361">
        <v>1276</v>
      </c>
      <c r="O7361">
        <v>135</v>
      </c>
      <c r="P7361">
        <v>60</v>
      </c>
      <c r="Q7361">
        <v>37</v>
      </c>
      <c r="R7361">
        <v>322</v>
      </c>
      <c r="S7361">
        <v>28</v>
      </c>
      <c r="T7361">
        <v>-0.2</v>
      </c>
      <c r="U7361">
        <v>520</v>
      </c>
      <c r="V7361">
        <v>3.4</v>
      </c>
      <c r="W7361">
        <v>0.4</v>
      </c>
      <c r="X7361">
        <v>14</v>
      </c>
      <c r="Y7361">
        <v>2</v>
      </c>
      <c r="Z7361">
        <v>59</v>
      </c>
      <c r="AA7361">
        <v>0.4</v>
      </c>
      <c r="AB7361">
        <v>4</v>
      </c>
      <c r="AC7361">
        <v>767</v>
      </c>
      <c r="AD7361">
        <v>25</v>
      </c>
      <c r="AE7361">
        <v>16</v>
      </c>
      <c r="AF7361">
        <v>2.4</v>
      </c>
      <c r="AG7361">
        <v>18.5</v>
      </c>
      <c r="AH7361">
        <v>785</v>
      </c>
    </row>
    <row r="7362" spans="1:34" hidden="1" x14ac:dyDescent="0.25">
      <c r="A7362" t="s">
        <v>28004</v>
      </c>
      <c r="B7362" t="s">
        <v>28005</v>
      </c>
      <c r="C7362" s="1" t="str">
        <f t="shared" si="1185"/>
        <v>21:0628</v>
      </c>
      <c r="D7362" s="1" t="str">
        <f>HYPERLINK("http://geochem.nrcan.gc.ca/cdogs/content/svy/svy210196_e.htm", "21:0196")</f>
        <v>21:0196</v>
      </c>
      <c r="E7362" t="s">
        <v>28006</v>
      </c>
      <c r="F7362" t="s">
        <v>28007</v>
      </c>
      <c r="H7362">
        <v>63.888895499999997</v>
      </c>
      <c r="I7362">
        <v>-138.79167810000001</v>
      </c>
      <c r="J7362" s="1" t="str">
        <f>HYPERLINK("http://geochem.nrcan.gc.ca/cdogs/content/kwd/kwd020030_e.htm", "NGR bulk stream sediment")</f>
        <v>NGR bulk stream sediment</v>
      </c>
      <c r="K7362" s="1" t="str">
        <f>HYPERLINK("http://geochem.nrcan.gc.ca/cdogs/content/kwd/kwd080006_e.htm", "&lt;177 micron (NGR)")</f>
        <v>&lt;177 micron (NGR)</v>
      </c>
      <c r="L7362">
        <v>65</v>
      </c>
      <c r="M7362" t="s">
        <v>116</v>
      </c>
      <c r="N7362">
        <v>1277</v>
      </c>
      <c r="O7362">
        <v>71</v>
      </c>
      <c r="P7362">
        <v>12</v>
      </c>
      <c r="Q7362">
        <v>22</v>
      </c>
      <c r="R7362">
        <v>14</v>
      </c>
      <c r="S7362">
        <v>8</v>
      </c>
      <c r="T7362">
        <v>-0.2</v>
      </c>
      <c r="U7362">
        <v>350</v>
      </c>
      <c r="V7362">
        <v>1.1200000000000001</v>
      </c>
      <c r="W7362">
        <v>-0.2</v>
      </c>
      <c r="X7362">
        <v>3</v>
      </c>
      <c r="Y7362">
        <v>-2</v>
      </c>
      <c r="Z7362">
        <v>20</v>
      </c>
      <c r="AA7362">
        <v>0.9</v>
      </c>
      <c r="AB7362">
        <v>-1</v>
      </c>
      <c r="AC7362">
        <v>1290</v>
      </c>
      <c r="AD7362">
        <v>30</v>
      </c>
      <c r="AE7362">
        <v>-2</v>
      </c>
      <c r="AF7362">
        <v>3.6</v>
      </c>
      <c r="AG7362">
        <v>8.1</v>
      </c>
      <c r="AH7362">
        <v>870</v>
      </c>
    </row>
    <row r="7363" spans="1:34" hidden="1" x14ac:dyDescent="0.25">
      <c r="A7363" t="s">
        <v>28008</v>
      </c>
      <c r="B7363" t="s">
        <v>28009</v>
      </c>
      <c r="C7363" s="1" t="str">
        <f t="shared" si="1185"/>
        <v>21:0628</v>
      </c>
      <c r="D7363" s="1" t="str">
        <f>HYPERLINK("http://geochem.nrcan.gc.ca/cdogs/content/svy/svy210196_e.htm", "21:0196")</f>
        <v>21:0196</v>
      </c>
      <c r="E7363" t="s">
        <v>28010</v>
      </c>
      <c r="F7363" t="s">
        <v>28011</v>
      </c>
      <c r="H7363">
        <v>63.901547200000003</v>
      </c>
      <c r="I7363">
        <v>-138.7782503</v>
      </c>
      <c r="J7363" s="1" t="str">
        <f>HYPERLINK("http://geochem.nrcan.gc.ca/cdogs/content/kwd/kwd020030_e.htm", "NGR bulk stream sediment")</f>
        <v>NGR bulk stream sediment</v>
      </c>
      <c r="K7363" s="1" t="str">
        <f>HYPERLINK("http://geochem.nrcan.gc.ca/cdogs/content/kwd/kwd080006_e.htm", "&lt;177 micron (NGR)")</f>
        <v>&lt;177 micron (NGR)</v>
      </c>
      <c r="L7363">
        <v>65</v>
      </c>
      <c r="M7363" t="s">
        <v>121</v>
      </c>
      <c r="N7363">
        <v>1278</v>
      </c>
      <c r="O7363">
        <v>67</v>
      </c>
      <c r="P7363">
        <v>24</v>
      </c>
      <c r="Q7363">
        <v>11</v>
      </c>
      <c r="R7363">
        <v>33</v>
      </c>
      <c r="S7363">
        <v>12</v>
      </c>
      <c r="T7363">
        <v>-0.2</v>
      </c>
      <c r="U7363">
        <v>290</v>
      </c>
      <c r="V7363">
        <v>1.76</v>
      </c>
      <c r="W7363">
        <v>-0.2</v>
      </c>
      <c r="X7363">
        <v>3</v>
      </c>
      <c r="Y7363">
        <v>-2</v>
      </c>
      <c r="Z7363">
        <v>32</v>
      </c>
      <c r="AA7363">
        <v>0.3</v>
      </c>
      <c r="AB7363">
        <v>-1</v>
      </c>
      <c r="AC7363">
        <v>1100</v>
      </c>
      <c r="AD7363">
        <v>35</v>
      </c>
      <c r="AE7363">
        <v>2</v>
      </c>
      <c r="AF7363">
        <v>4.8</v>
      </c>
      <c r="AG7363">
        <v>4.0999999999999996</v>
      </c>
      <c r="AH7363">
        <v>510</v>
      </c>
    </row>
    <row r="7364" spans="1:34" hidden="1" x14ac:dyDescent="0.25">
      <c r="A7364" t="s">
        <v>28012</v>
      </c>
      <c r="B7364" t="s">
        <v>28013</v>
      </c>
      <c r="C7364" s="1" t="str">
        <f t="shared" si="1185"/>
        <v>21:0628</v>
      </c>
      <c r="D7364" s="1" t="str">
        <f>HYPERLINK("http://geochem.nrcan.gc.ca/cdogs/content/svy/svy210196_e.htm", "21:0196")</f>
        <v>21:0196</v>
      </c>
      <c r="E7364" t="s">
        <v>28014</v>
      </c>
      <c r="F7364" t="s">
        <v>28015</v>
      </c>
      <c r="H7364">
        <v>63.904360099999998</v>
      </c>
      <c r="I7364">
        <v>-138.7303675</v>
      </c>
      <c r="J7364" s="1" t="str">
        <f>HYPERLINK("http://geochem.nrcan.gc.ca/cdogs/content/kwd/kwd020030_e.htm", "NGR bulk stream sediment")</f>
        <v>NGR bulk stream sediment</v>
      </c>
      <c r="K7364" s="1" t="str">
        <f>HYPERLINK("http://geochem.nrcan.gc.ca/cdogs/content/kwd/kwd080006_e.htm", "&lt;177 micron (NGR)")</f>
        <v>&lt;177 micron (NGR)</v>
      </c>
      <c r="L7364">
        <v>65</v>
      </c>
      <c r="M7364" t="s">
        <v>126</v>
      </c>
      <c r="N7364">
        <v>1279</v>
      </c>
      <c r="O7364">
        <v>96</v>
      </c>
      <c r="P7364">
        <v>24</v>
      </c>
      <c r="Q7364">
        <v>23</v>
      </c>
      <c r="R7364">
        <v>26</v>
      </c>
      <c r="S7364">
        <v>13</v>
      </c>
      <c r="T7364">
        <v>-0.2</v>
      </c>
      <c r="U7364">
        <v>380</v>
      </c>
      <c r="V7364">
        <v>2</v>
      </c>
      <c r="W7364">
        <v>-0.2</v>
      </c>
      <c r="X7364">
        <v>5</v>
      </c>
      <c r="Y7364">
        <v>-2</v>
      </c>
      <c r="Z7364">
        <v>31</v>
      </c>
      <c r="AA7364">
        <v>0.4</v>
      </c>
      <c r="AB7364">
        <v>-1</v>
      </c>
      <c r="AC7364">
        <v>1410</v>
      </c>
      <c r="AD7364">
        <v>35</v>
      </c>
      <c r="AE7364">
        <v>2</v>
      </c>
      <c r="AF7364">
        <v>6.6</v>
      </c>
      <c r="AG7364">
        <v>5.7</v>
      </c>
      <c r="AH7364">
        <v>550</v>
      </c>
    </row>
    <row r="7365" spans="1:34" hidden="1" x14ac:dyDescent="0.25">
      <c r="A7365" t="s">
        <v>28016</v>
      </c>
      <c r="B7365" t="s">
        <v>28017</v>
      </c>
      <c r="C7365" s="1" t="str">
        <f t="shared" si="1185"/>
        <v>21:0628</v>
      </c>
      <c r="D7365" s="1" t="str">
        <f>HYPERLINK("http://geochem.nrcan.gc.ca/cdogs/content/svy/svy210196_e.htm", "21:0196")</f>
        <v>21:0196</v>
      </c>
      <c r="E7365" t="s">
        <v>28018</v>
      </c>
      <c r="F7365" t="s">
        <v>28019</v>
      </c>
      <c r="H7365">
        <v>63.916291200000003</v>
      </c>
      <c r="I7365">
        <v>-138.712007</v>
      </c>
      <c r="J7365" s="1" t="str">
        <f>HYPERLINK("http://geochem.nrcan.gc.ca/cdogs/content/kwd/kwd020030_e.htm", "NGR bulk stream sediment")</f>
        <v>NGR bulk stream sediment</v>
      </c>
      <c r="K7365" s="1" t="str">
        <f>HYPERLINK("http://geochem.nrcan.gc.ca/cdogs/content/kwd/kwd080006_e.htm", "&lt;177 micron (NGR)")</f>
        <v>&lt;177 micron (NGR)</v>
      </c>
      <c r="L7365">
        <v>65</v>
      </c>
      <c r="M7365" t="s">
        <v>131</v>
      </c>
      <c r="N7365">
        <v>1280</v>
      </c>
      <c r="O7365">
        <v>157</v>
      </c>
      <c r="P7365">
        <v>72</v>
      </c>
      <c r="Q7365">
        <v>12</v>
      </c>
      <c r="R7365">
        <v>14</v>
      </c>
      <c r="S7365">
        <v>10</v>
      </c>
      <c r="T7365">
        <v>-0.2</v>
      </c>
      <c r="U7365">
        <v>1800</v>
      </c>
      <c r="V7365">
        <v>1.24</v>
      </c>
      <c r="W7365">
        <v>2.2000000000000002</v>
      </c>
      <c r="X7365">
        <v>4</v>
      </c>
      <c r="Y7365">
        <v>-2</v>
      </c>
      <c r="Z7365">
        <v>14</v>
      </c>
      <c r="AA7365">
        <v>0.4</v>
      </c>
      <c r="AB7365">
        <v>1</v>
      </c>
      <c r="AC7365">
        <v>621</v>
      </c>
      <c r="AD7365">
        <v>130</v>
      </c>
      <c r="AE7365">
        <v>-2</v>
      </c>
      <c r="AF7365">
        <v>56.4</v>
      </c>
      <c r="AG7365">
        <v>7</v>
      </c>
      <c r="AH7365">
        <v>450</v>
      </c>
    </row>
    <row r="7366" spans="1:34" hidden="1" x14ac:dyDescent="0.25">
      <c r="A7366" t="s">
        <v>28020</v>
      </c>
      <c r="B7366" t="s">
        <v>28021</v>
      </c>
      <c r="C7366" s="1" t="str">
        <f t="shared" ref="C7366:C7429" si="1192">HYPERLINK("http://geochem.nrcan.gc.ca/cdogs/content/bdl/bdl210628_e.htm", "21:0628")</f>
        <v>21:0628</v>
      </c>
      <c r="D7366" s="1" t="str">
        <f>HYPERLINK("http://geochem.nrcan.gc.ca/cdogs/content/svy/svy210196_e.htm", "21:0196")</f>
        <v>21:0196</v>
      </c>
      <c r="E7366" t="s">
        <v>28022</v>
      </c>
      <c r="F7366" t="s">
        <v>28023</v>
      </c>
      <c r="H7366">
        <v>63.899328099999998</v>
      </c>
      <c r="I7366">
        <v>-138.71754630000001</v>
      </c>
      <c r="J7366" s="1" t="str">
        <f>HYPERLINK("http://geochem.nrcan.gc.ca/cdogs/content/kwd/kwd020030_e.htm", "NGR bulk stream sediment")</f>
        <v>NGR bulk stream sediment</v>
      </c>
      <c r="K7366" s="1" t="str">
        <f>HYPERLINK("http://geochem.nrcan.gc.ca/cdogs/content/kwd/kwd080006_e.htm", "&lt;177 micron (NGR)")</f>
        <v>&lt;177 micron (NGR)</v>
      </c>
      <c r="L7366">
        <v>66</v>
      </c>
      <c r="M7366" t="s">
        <v>38</v>
      </c>
      <c r="N7366">
        <v>1281</v>
      </c>
      <c r="O7366">
        <v>86</v>
      </c>
      <c r="P7366">
        <v>18</v>
      </c>
      <c r="Q7366">
        <v>14</v>
      </c>
      <c r="R7366">
        <v>17</v>
      </c>
      <c r="S7366">
        <v>9</v>
      </c>
      <c r="T7366">
        <v>-0.2</v>
      </c>
      <c r="U7366">
        <v>360</v>
      </c>
      <c r="V7366">
        <v>1.72</v>
      </c>
      <c r="W7366">
        <v>-0.2</v>
      </c>
      <c r="X7366">
        <v>3</v>
      </c>
      <c r="Y7366">
        <v>-2</v>
      </c>
      <c r="Z7366">
        <v>33</v>
      </c>
      <c r="AA7366">
        <v>0.2</v>
      </c>
      <c r="AB7366">
        <v>-1</v>
      </c>
      <c r="AC7366">
        <v>987</v>
      </c>
      <c r="AD7366">
        <v>30</v>
      </c>
      <c r="AE7366">
        <v>2</v>
      </c>
      <c r="AF7366">
        <v>4.4000000000000004</v>
      </c>
      <c r="AG7366">
        <v>5.6</v>
      </c>
      <c r="AH7366">
        <v>550</v>
      </c>
    </row>
    <row r="7367" spans="1:34" hidden="1" x14ac:dyDescent="0.25">
      <c r="A7367" t="s">
        <v>28024</v>
      </c>
      <c r="B7367" t="s">
        <v>28025</v>
      </c>
      <c r="C7367" s="1" t="str">
        <f t="shared" si="1192"/>
        <v>21:0628</v>
      </c>
      <c r="D7367" s="1" t="str">
        <f>HYPERLINK("http://geochem.nrcan.gc.ca/cdogs/content/svy/svy_e.htm", "")</f>
        <v/>
      </c>
      <c r="G7367" s="1" t="str">
        <f>HYPERLINK("http://geochem.nrcan.gc.ca/cdogs/content/cr_/cr_00079_e.htm", "79")</f>
        <v>79</v>
      </c>
      <c r="J7367" t="s">
        <v>69</v>
      </c>
      <c r="K7367" t="s">
        <v>70</v>
      </c>
      <c r="L7367">
        <v>66</v>
      </c>
      <c r="M7367" t="s">
        <v>71</v>
      </c>
      <c r="N7367">
        <v>1282</v>
      </c>
      <c r="O7367">
        <v>114</v>
      </c>
      <c r="P7367">
        <v>86</v>
      </c>
      <c r="Q7367">
        <v>19</v>
      </c>
      <c r="R7367">
        <v>233</v>
      </c>
      <c r="S7367">
        <v>24</v>
      </c>
      <c r="T7367">
        <v>-0.2</v>
      </c>
      <c r="U7367">
        <v>880</v>
      </c>
      <c r="V7367">
        <v>3.4</v>
      </c>
      <c r="W7367">
        <v>1.2</v>
      </c>
      <c r="X7367">
        <v>8</v>
      </c>
      <c r="Y7367">
        <v>-2</v>
      </c>
      <c r="Z7367">
        <v>66</v>
      </c>
      <c r="AA7367">
        <v>0.3</v>
      </c>
      <c r="AB7367">
        <v>-1</v>
      </c>
      <c r="AC7367">
        <v>855</v>
      </c>
      <c r="AD7367">
        <v>45</v>
      </c>
      <c r="AE7367">
        <v>4</v>
      </c>
      <c r="AF7367">
        <v>2.4</v>
      </c>
      <c r="AG7367">
        <v>4</v>
      </c>
      <c r="AH7367">
        <v>590</v>
      </c>
    </row>
    <row r="7368" spans="1:34" hidden="1" x14ac:dyDescent="0.25">
      <c r="A7368" t="s">
        <v>28026</v>
      </c>
      <c r="B7368" t="s">
        <v>28027</v>
      </c>
      <c r="C7368" s="1" t="str">
        <f t="shared" si="1192"/>
        <v>21:0628</v>
      </c>
      <c r="D7368" s="1" t="str">
        <f t="shared" ref="D7368:D7404" si="1193">HYPERLINK("http://geochem.nrcan.gc.ca/cdogs/content/svy/svy210196_e.htm", "21:0196")</f>
        <v>21:0196</v>
      </c>
      <c r="E7368" t="s">
        <v>28022</v>
      </c>
      <c r="F7368" t="s">
        <v>28028</v>
      </c>
      <c r="H7368">
        <v>63.899328099999998</v>
      </c>
      <c r="I7368">
        <v>-138.71754630000001</v>
      </c>
      <c r="J7368" s="1" t="str">
        <f t="shared" ref="J7368:J7404" si="1194">HYPERLINK("http://geochem.nrcan.gc.ca/cdogs/content/kwd/kwd020030_e.htm", "NGR bulk stream sediment")</f>
        <v>NGR bulk stream sediment</v>
      </c>
      <c r="K7368" s="1" t="str">
        <f t="shared" ref="K7368:K7404" si="1195">HYPERLINK("http://geochem.nrcan.gc.ca/cdogs/content/kwd/kwd080006_e.htm", "&lt;177 micron (NGR)")</f>
        <v>&lt;177 micron (NGR)</v>
      </c>
      <c r="L7368">
        <v>66</v>
      </c>
      <c r="M7368" t="s">
        <v>47</v>
      </c>
      <c r="N7368">
        <v>1283</v>
      </c>
      <c r="O7368">
        <v>89</v>
      </c>
      <c r="P7368">
        <v>20</v>
      </c>
      <c r="Q7368">
        <v>15</v>
      </c>
      <c r="R7368">
        <v>18</v>
      </c>
      <c r="S7368">
        <v>11</v>
      </c>
      <c r="T7368">
        <v>-0.2</v>
      </c>
      <c r="U7368">
        <v>360</v>
      </c>
      <c r="V7368">
        <v>1.72</v>
      </c>
      <c r="W7368">
        <v>-0.2</v>
      </c>
      <c r="X7368">
        <v>3</v>
      </c>
      <c r="Y7368">
        <v>-2</v>
      </c>
      <c r="Z7368">
        <v>32</v>
      </c>
      <c r="AA7368">
        <v>0.2</v>
      </c>
      <c r="AB7368">
        <v>2</v>
      </c>
      <c r="AC7368">
        <v>990</v>
      </c>
      <c r="AD7368">
        <v>30</v>
      </c>
      <c r="AE7368">
        <v>2</v>
      </c>
      <c r="AF7368">
        <v>4.5999999999999996</v>
      </c>
      <c r="AG7368">
        <v>5.9</v>
      </c>
      <c r="AH7368">
        <v>650</v>
      </c>
    </row>
    <row r="7369" spans="1:34" hidden="1" x14ac:dyDescent="0.25">
      <c r="A7369" t="s">
        <v>28029</v>
      </c>
      <c r="B7369" t="s">
        <v>28030</v>
      </c>
      <c r="C7369" s="1" t="str">
        <f t="shared" si="1192"/>
        <v>21:0628</v>
      </c>
      <c r="D7369" s="1" t="str">
        <f t="shared" si="1193"/>
        <v>21:0196</v>
      </c>
      <c r="E7369" t="s">
        <v>28022</v>
      </c>
      <c r="F7369" t="s">
        <v>28031</v>
      </c>
      <c r="H7369">
        <v>63.899328099999998</v>
      </c>
      <c r="I7369">
        <v>-138.71754630000001</v>
      </c>
      <c r="J7369" s="1" t="str">
        <f t="shared" si="1194"/>
        <v>NGR bulk stream sediment</v>
      </c>
      <c r="K7369" s="1" t="str">
        <f t="shared" si="1195"/>
        <v>&lt;177 micron (NGR)</v>
      </c>
      <c r="L7369">
        <v>66</v>
      </c>
      <c r="M7369" t="s">
        <v>51</v>
      </c>
      <c r="N7369">
        <v>1284</v>
      </c>
      <c r="O7369">
        <v>90</v>
      </c>
      <c r="P7369">
        <v>21</v>
      </c>
      <c r="Q7369">
        <v>16</v>
      </c>
      <c r="R7369">
        <v>18</v>
      </c>
      <c r="S7369">
        <v>9</v>
      </c>
      <c r="T7369">
        <v>-0.2</v>
      </c>
      <c r="U7369">
        <v>240</v>
      </c>
      <c r="V7369">
        <v>1.74</v>
      </c>
      <c r="W7369">
        <v>-0.2</v>
      </c>
      <c r="X7369">
        <v>2</v>
      </c>
      <c r="Y7369">
        <v>-2</v>
      </c>
      <c r="Z7369">
        <v>34</v>
      </c>
      <c r="AA7369">
        <v>0.4</v>
      </c>
      <c r="AB7369">
        <v>1</v>
      </c>
      <c r="AC7369">
        <v>943</v>
      </c>
      <c r="AD7369">
        <v>25</v>
      </c>
      <c r="AE7369">
        <v>-2</v>
      </c>
      <c r="AF7369">
        <v>4.8</v>
      </c>
      <c r="AG7369">
        <v>8</v>
      </c>
      <c r="AH7369">
        <v>470</v>
      </c>
    </row>
    <row r="7370" spans="1:34" hidden="1" x14ac:dyDescent="0.25">
      <c r="A7370" t="s">
        <v>28032</v>
      </c>
      <c r="B7370" t="s">
        <v>28033</v>
      </c>
      <c r="C7370" s="1" t="str">
        <f t="shared" si="1192"/>
        <v>21:0628</v>
      </c>
      <c r="D7370" s="1" t="str">
        <f t="shared" si="1193"/>
        <v>21:0196</v>
      </c>
      <c r="E7370" t="s">
        <v>28034</v>
      </c>
      <c r="F7370" t="s">
        <v>28035</v>
      </c>
      <c r="H7370">
        <v>63.880784499999997</v>
      </c>
      <c r="I7370">
        <v>-138.70772669999999</v>
      </c>
      <c r="J7370" s="1" t="str">
        <f t="shared" si="1194"/>
        <v>NGR bulk stream sediment</v>
      </c>
      <c r="K7370" s="1" t="str">
        <f t="shared" si="1195"/>
        <v>&lt;177 micron (NGR)</v>
      </c>
      <c r="L7370">
        <v>66</v>
      </c>
      <c r="M7370" t="s">
        <v>43</v>
      </c>
      <c r="N7370">
        <v>1285</v>
      </c>
      <c r="O7370">
        <v>82</v>
      </c>
      <c r="P7370">
        <v>20</v>
      </c>
      <c r="Q7370">
        <v>16</v>
      </c>
      <c r="R7370">
        <v>16</v>
      </c>
      <c r="S7370">
        <v>11</v>
      </c>
      <c r="T7370">
        <v>-0.2</v>
      </c>
      <c r="U7370">
        <v>440</v>
      </c>
      <c r="V7370">
        <v>1.76</v>
      </c>
      <c r="W7370">
        <v>0.4</v>
      </c>
      <c r="X7370">
        <v>3</v>
      </c>
      <c r="Y7370">
        <v>-2</v>
      </c>
      <c r="Z7370">
        <v>30</v>
      </c>
      <c r="AA7370">
        <v>0.4</v>
      </c>
      <c r="AB7370">
        <v>4</v>
      </c>
      <c r="AC7370">
        <v>757</v>
      </c>
      <c r="AD7370">
        <v>25</v>
      </c>
      <c r="AE7370">
        <v>2</v>
      </c>
      <c r="AF7370">
        <v>3.8</v>
      </c>
      <c r="AG7370">
        <v>9.5</v>
      </c>
      <c r="AH7370">
        <v>650</v>
      </c>
    </row>
    <row r="7371" spans="1:34" hidden="1" x14ac:dyDescent="0.25">
      <c r="A7371" t="s">
        <v>28036</v>
      </c>
      <c r="B7371" t="s">
        <v>28037</v>
      </c>
      <c r="C7371" s="1" t="str">
        <f t="shared" si="1192"/>
        <v>21:0628</v>
      </c>
      <c r="D7371" s="1" t="str">
        <f t="shared" si="1193"/>
        <v>21:0196</v>
      </c>
      <c r="E7371" t="s">
        <v>28038</v>
      </c>
      <c r="F7371" t="s">
        <v>28039</v>
      </c>
      <c r="H7371">
        <v>63.868925599999997</v>
      </c>
      <c r="I7371">
        <v>-138.73809220000001</v>
      </c>
      <c r="J7371" s="1" t="str">
        <f t="shared" si="1194"/>
        <v>NGR bulk stream sediment</v>
      </c>
      <c r="K7371" s="1" t="str">
        <f t="shared" si="1195"/>
        <v>&lt;177 micron (NGR)</v>
      </c>
      <c r="L7371">
        <v>66</v>
      </c>
      <c r="M7371" t="s">
        <v>56</v>
      </c>
      <c r="N7371">
        <v>1286</v>
      </c>
      <c r="O7371">
        <v>63</v>
      </c>
      <c r="P7371">
        <v>17</v>
      </c>
      <c r="Q7371">
        <v>11</v>
      </c>
      <c r="R7371">
        <v>20</v>
      </c>
      <c r="S7371">
        <v>11</v>
      </c>
      <c r="T7371">
        <v>-0.2</v>
      </c>
      <c r="U7371">
        <v>260</v>
      </c>
      <c r="V7371">
        <v>1.8</v>
      </c>
      <c r="W7371">
        <v>-0.2</v>
      </c>
      <c r="X7371">
        <v>3</v>
      </c>
      <c r="Y7371">
        <v>-2</v>
      </c>
      <c r="Z7371">
        <v>31</v>
      </c>
      <c r="AA7371">
        <v>0.4</v>
      </c>
      <c r="AB7371">
        <v>-1</v>
      </c>
      <c r="AC7371">
        <v>1050</v>
      </c>
      <c r="AD7371">
        <v>30</v>
      </c>
      <c r="AE7371">
        <v>-2</v>
      </c>
      <c r="AF7371">
        <v>4.8</v>
      </c>
      <c r="AG7371">
        <v>4.4000000000000004</v>
      </c>
      <c r="AH7371">
        <v>470</v>
      </c>
    </row>
    <row r="7372" spans="1:34" hidden="1" x14ac:dyDescent="0.25">
      <c r="A7372" t="s">
        <v>28040</v>
      </c>
      <c r="B7372" t="s">
        <v>28041</v>
      </c>
      <c r="C7372" s="1" t="str">
        <f t="shared" si="1192"/>
        <v>21:0628</v>
      </c>
      <c r="D7372" s="1" t="str">
        <f t="shared" si="1193"/>
        <v>21:0196</v>
      </c>
      <c r="E7372" t="s">
        <v>28042</v>
      </c>
      <c r="F7372" t="s">
        <v>28043</v>
      </c>
      <c r="H7372">
        <v>63.872752599999998</v>
      </c>
      <c r="I7372">
        <v>-138.616828</v>
      </c>
      <c r="J7372" s="1" t="str">
        <f t="shared" si="1194"/>
        <v>NGR bulk stream sediment</v>
      </c>
      <c r="K7372" s="1" t="str">
        <f t="shared" si="1195"/>
        <v>&lt;177 micron (NGR)</v>
      </c>
      <c r="L7372">
        <v>66</v>
      </c>
      <c r="M7372" t="s">
        <v>61</v>
      </c>
      <c r="N7372">
        <v>1287</v>
      </c>
      <c r="O7372">
        <v>77</v>
      </c>
      <c r="P7372">
        <v>18</v>
      </c>
      <c r="Q7372">
        <v>13</v>
      </c>
      <c r="R7372">
        <v>23</v>
      </c>
      <c r="S7372">
        <v>12</v>
      </c>
      <c r="T7372">
        <v>-0.2</v>
      </c>
      <c r="U7372">
        <v>720</v>
      </c>
      <c r="V7372">
        <v>2</v>
      </c>
      <c r="W7372">
        <v>-0.2</v>
      </c>
      <c r="X7372">
        <v>5</v>
      </c>
      <c r="Y7372">
        <v>-2</v>
      </c>
      <c r="Z7372">
        <v>29</v>
      </c>
      <c r="AA7372">
        <v>0.3</v>
      </c>
      <c r="AB7372">
        <v>-1</v>
      </c>
      <c r="AC7372">
        <v>927</v>
      </c>
      <c r="AD7372">
        <v>40</v>
      </c>
      <c r="AE7372">
        <v>-2</v>
      </c>
      <c r="AF7372">
        <v>7.6</v>
      </c>
      <c r="AG7372">
        <v>4.5999999999999996</v>
      </c>
      <c r="AH7372">
        <v>470</v>
      </c>
    </row>
    <row r="7373" spans="1:34" hidden="1" x14ac:dyDescent="0.25">
      <c r="A7373" t="s">
        <v>28044</v>
      </c>
      <c r="B7373" t="s">
        <v>28045</v>
      </c>
      <c r="C7373" s="1" t="str">
        <f t="shared" si="1192"/>
        <v>21:0628</v>
      </c>
      <c r="D7373" s="1" t="str">
        <f t="shared" si="1193"/>
        <v>21:0196</v>
      </c>
      <c r="E7373" t="s">
        <v>28046</v>
      </c>
      <c r="F7373" t="s">
        <v>28047</v>
      </c>
      <c r="H7373">
        <v>63.895563199999998</v>
      </c>
      <c r="I7373">
        <v>-138.59858890000001</v>
      </c>
      <c r="J7373" s="1" t="str">
        <f t="shared" si="1194"/>
        <v>NGR bulk stream sediment</v>
      </c>
      <c r="K7373" s="1" t="str">
        <f t="shared" si="1195"/>
        <v>&lt;177 micron (NGR)</v>
      </c>
      <c r="L7373">
        <v>66</v>
      </c>
      <c r="M7373" t="s">
        <v>66</v>
      </c>
      <c r="N7373">
        <v>1288</v>
      </c>
      <c r="O7373">
        <v>55</v>
      </c>
      <c r="P7373">
        <v>18</v>
      </c>
      <c r="Q7373">
        <v>13</v>
      </c>
      <c r="R7373">
        <v>25</v>
      </c>
      <c r="S7373">
        <v>15</v>
      </c>
      <c r="T7373">
        <v>-0.2</v>
      </c>
      <c r="U7373">
        <v>300</v>
      </c>
      <c r="V7373">
        <v>1.92</v>
      </c>
      <c r="W7373">
        <v>-0.2</v>
      </c>
      <c r="X7373">
        <v>3</v>
      </c>
      <c r="Y7373">
        <v>-2</v>
      </c>
      <c r="Z7373">
        <v>25</v>
      </c>
      <c r="AA7373">
        <v>0.3</v>
      </c>
      <c r="AB7373">
        <v>2</v>
      </c>
      <c r="AC7373">
        <v>990</v>
      </c>
      <c r="AD7373">
        <v>35</v>
      </c>
      <c r="AE7373">
        <v>2</v>
      </c>
      <c r="AF7373">
        <v>8.4</v>
      </c>
      <c r="AG7373">
        <v>5.3</v>
      </c>
      <c r="AH7373">
        <v>510</v>
      </c>
    </row>
    <row r="7374" spans="1:34" hidden="1" x14ac:dyDescent="0.25">
      <c r="A7374" t="s">
        <v>28048</v>
      </c>
      <c r="B7374" t="s">
        <v>28049</v>
      </c>
      <c r="C7374" s="1" t="str">
        <f t="shared" si="1192"/>
        <v>21:0628</v>
      </c>
      <c r="D7374" s="1" t="str">
        <f t="shared" si="1193"/>
        <v>21:0196</v>
      </c>
      <c r="E7374" t="s">
        <v>28050</v>
      </c>
      <c r="F7374" t="s">
        <v>28051</v>
      </c>
      <c r="H7374">
        <v>63.903858800000002</v>
      </c>
      <c r="I7374">
        <v>-138.55932799999999</v>
      </c>
      <c r="J7374" s="1" t="str">
        <f t="shared" si="1194"/>
        <v>NGR bulk stream sediment</v>
      </c>
      <c r="K7374" s="1" t="str">
        <f t="shared" si="1195"/>
        <v>&lt;177 micron (NGR)</v>
      </c>
      <c r="L7374">
        <v>66</v>
      </c>
      <c r="M7374" t="s">
        <v>76</v>
      </c>
      <c r="N7374">
        <v>1289</v>
      </c>
      <c r="O7374">
        <v>64</v>
      </c>
      <c r="P7374">
        <v>15</v>
      </c>
      <c r="Q7374">
        <v>11</v>
      </c>
      <c r="R7374">
        <v>21</v>
      </c>
      <c r="S7374">
        <v>18</v>
      </c>
      <c r="T7374">
        <v>-0.2</v>
      </c>
      <c r="U7374">
        <v>168</v>
      </c>
      <c r="V7374">
        <v>1.58</v>
      </c>
      <c r="W7374">
        <v>-0.2</v>
      </c>
      <c r="X7374">
        <v>4</v>
      </c>
      <c r="Y7374">
        <v>-2</v>
      </c>
      <c r="Z7374">
        <v>26</v>
      </c>
      <c r="AA7374">
        <v>0.3</v>
      </c>
      <c r="AB7374">
        <v>2</v>
      </c>
      <c r="AC7374">
        <v>785</v>
      </c>
      <c r="AD7374">
        <v>35</v>
      </c>
      <c r="AE7374">
        <v>2</v>
      </c>
      <c r="AF7374">
        <v>6.4</v>
      </c>
      <c r="AG7374">
        <v>5.2</v>
      </c>
      <c r="AH7374">
        <v>480</v>
      </c>
    </row>
    <row r="7375" spans="1:34" hidden="1" x14ac:dyDescent="0.25">
      <c r="A7375" t="s">
        <v>28052</v>
      </c>
      <c r="B7375" t="s">
        <v>28053</v>
      </c>
      <c r="C7375" s="1" t="str">
        <f t="shared" si="1192"/>
        <v>21:0628</v>
      </c>
      <c r="D7375" s="1" t="str">
        <f t="shared" si="1193"/>
        <v>21:0196</v>
      </c>
      <c r="E7375" t="s">
        <v>28054</v>
      </c>
      <c r="F7375" t="s">
        <v>28055</v>
      </c>
      <c r="H7375">
        <v>63.901681000000004</v>
      </c>
      <c r="I7375">
        <v>-138.53360720000001</v>
      </c>
      <c r="J7375" s="1" t="str">
        <f t="shared" si="1194"/>
        <v>NGR bulk stream sediment</v>
      </c>
      <c r="K7375" s="1" t="str">
        <f t="shared" si="1195"/>
        <v>&lt;177 micron (NGR)</v>
      </c>
      <c r="L7375">
        <v>66</v>
      </c>
      <c r="M7375" t="s">
        <v>81</v>
      </c>
      <c r="N7375">
        <v>1290</v>
      </c>
      <c r="O7375">
        <v>55</v>
      </c>
      <c r="P7375">
        <v>13</v>
      </c>
      <c r="Q7375">
        <v>9</v>
      </c>
      <c r="R7375">
        <v>18</v>
      </c>
      <c r="S7375">
        <v>8</v>
      </c>
      <c r="T7375">
        <v>-0.2</v>
      </c>
      <c r="U7375">
        <v>200</v>
      </c>
      <c r="V7375">
        <v>1.46</v>
      </c>
      <c r="W7375">
        <v>-0.2</v>
      </c>
      <c r="X7375">
        <v>3</v>
      </c>
      <c r="Y7375">
        <v>-2</v>
      </c>
      <c r="Z7375">
        <v>26</v>
      </c>
      <c r="AA7375">
        <v>-0.2</v>
      </c>
      <c r="AB7375">
        <v>1</v>
      </c>
      <c r="AC7375">
        <v>872</v>
      </c>
      <c r="AD7375">
        <v>35</v>
      </c>
      <c r="AE7375">
        <v>2</v>
      </c>
      <c r="AF7375">
        <v>4.8</v>
      </c>
      <c r="AG7375">
        <v>4.9000000000000004</v>
      </c>
      <c r="AH7375">
        <v>570</v>
      </c>
    </row>
    <row r="7376" spans="1:34" hidden="1" x14ac:dyDescent="0.25">
      <c r="A7376" t="s">
        <v>28056</v>
      </c>
      <c r="B7376" t="s">
        <v>28057</v>
      </c>
      <c r="C7376" s="1" t="str">
        <f t="shared" si="1192"/>
        <v>21:0628</v>
      </c>
      <c r="D7376" s="1" t="str">
        <f t="shared" si="1193"/>
        <v>21:0196</v>
      </c>
      <c r="E7376" t="s">
        <v>28058</v>
      </c>
      <c r="F7376" t="s">
        <v>28059</v>
      </c>
      <c r="H7376">
        <v>63.872624299999998</v>
      </c>
      <c r="I7376">
        <v>-138.54574769999999</v>
      </c>
      <c r="J7376" s="1" t="str">
        <f t="shared" si="1194"/>
        <v>NGR bulk stream sediment</v>
      </c>
      <c r="K7376" s="1" t="str">
        <f t="shared" si="1195"/>
        <v>&lt;177 micron (NGR)</v>
      </c>
      <c r="L7376">
        <v>66</v>
      </c>
      <c r="M7376" t="s">
        <v>86</v>
      </c>
      <c r="N7376">
        <v>1291</v>
      </c>
      <c r="O7376">
        <v>75</v>
      </c>
      <c r="P7376">
        <v>17</v>
      </c>
      <c r="Q7376">
        <v>11</v>
      </c>
      <c r="R7376">
        <v>25</v>
      </c>
      <c r="S7376">
        <v>13</v>
      </c>
      <c r="T7376">
        <v>-0.2</v>
      </c>
      <c r="U7376">
        <v>380</v>
      </c>
      <c r="V7376">
        <v>2.2000000000000002</v>
      </c>
      <c r="W7376">
        <v>0.2</v>
      </c>
      <c r="X7376">
        <v>4</v>
      </c>
      <c r="Y7376">
        <v>-2</v>
      </c>
      <c r="Z7376">
        <v>28</v>
      </c>
      <c r="AA7376">
        <v>-0.2</v>
      </c>
      <c r="AB7376">
        <v>2</v>
      </c>
      <c r="AC7376">
        <v>859</v>
      </c>
      <c r="AD7376">
        <v>30</v>
      </c>
      <c r="AE7376">
        <v>-2</v>
      </c>
      <c r="AF7376">
        <v>8</v>
      </c>
      <c r="AG7376">
        <v>4.4000000000000004</v>
      </c>
      <c r="AH7376">
        <v>590</v>
      </c>
    </row>
    <row r="7377" spans="1:34" hidden="1" x14ac:dyDescent="0.25">
      <c r="A7377" t="s">
        <v>28060</v>
      </c>
      <c r="B7377" t="s">
        <v>28061</v>
      </c>
      <c r="C7377" s="1" t="str">
        <f t="shared" si="1192"/>
        <v>21:0628</v>
      </c>
      <c r="D7377" s="1" t="str">
        <f t="shared" si="1193"/>
        <v>21:0196</v>
      </c>
      <c r="E7377" t="s">
        <v>28062</v>
      </c>
      <c r="F7377" t="s">
        <v>28063</v>
      </c>
      <c r="H7377">
        <v>63.8294809</v>
      </c>
      <c r="I7377">
        <v>-138.5596525</v>
      </c>
      <c r="J7377" s="1" t="str">
        <f t="shared" si="1194"/>
        <v>NGR bulk stream sediment</v>
      </c>
      <c r="K7377" s="1" t="str">
        <f t="shared" si="1195"/>
        <v>&lt;177 micron (NGR)</v>
      </c>
      <c r="L7377">
        <v>66</v>
      </c>
      <c r="M7377" t="s">
        <v>91</v>
      </c>
      <c r="N7377">
        <v>1292</v>
      </c>
      <c r="O7377">
        <v>55</v>
      </c>
      <c r="P7377">
        <v>12</v>
      </c>
      <c r="Q7377">
        <v>9</v>
      </c>
      <c r="R7377">
        <v>14</v>
      </c>
      <c r="S7377">
        <v>10</v>
      </c>
      <c r="T7377">
        <v>-0.2</v>
      </c>
      <c r="U7377">
        <v>132</v>
      </c>
      <c r="V7377">
        <v>1.48</v>
      </c>
      <c r="W7377">
        <v>-0.2</v>
      </c>
      <c r="X7377">
        <v>2</v>
      </c>
      <c r="Y7377">
        <v>-2</v>
      </c>
      <c r="Z7377">
        <v>25</v>
      </c>
      <c r="AA7377">
        <v>0.2</v>
      </c>
      <c r="AB7377">
        <v>-1</v>
      </c>
      <c r="AC7377">
        <v>886</v>
      </c>
      <c r="AD7377">
        <v>30</v>
      </c>
      <c r="AE7377">
        <v>2</v>
      </c>
      <c r="AF7377">
        <v>3.6</v>
      </c>
      <c r="AG7377">
        <v>8.1</v>
      </c>
      <c r="AH7377">
        <v>700</v>
      </c>
    </row>
    <row r="7378" spans="1:34" hidden="1" x14ac:dyDescent="0.25">
      <c r="A7378" t="s">
        <v>28064</v>
      </c>
      <c r="B7378" t="s">
        <v>28065</v>
      </c>
      <c r="C7378" s="1" t="str">
        <f t="shared" si="1192"/>
        <v>21:0628</v>
      </c>
      <c r="D7378" s="1" t="str">
        <f t="shared" si="1193"/>
        <v>21:0196</v>
      </c>
      <c r="E7378" t="s">
        <v>28066</v>
      </c>
      <c r="F7378" t="s">
        <v>28067</v>
      </c>
      <c r="H7378">
        <v>63.832688300000001</v>
      </c>
      <c r="I7378">
        <v>-138.56988820000001</v>
      </c>
      <c r="J7378" s="1" t="str">
        <f t="shared" si="1194"/>
        <v>NGR bulk stream sediment</v>
      </c>
      <c r="K7378" s="1" t="str">
        <f t="shared" si="1195"/>
        <v>&lt;177 micron (NGR)</v>
      </c>
      <c r="L7378">
        <v>66</v>
      </c>
      <c r="M7378" t="s">
        <v>96</v>
      </c>
      <c r="N7378">
        <v>1293</v>
      </c>
      <c r="O7378">
        <v>74</v>
      </c>
      <c r="P7378">
        <v>27</v>
      </c>
      <c r="Q7378">
        <v>12</v>
      </c>
      <c r="R7378">
        <v>27</v>
      </c>
      <c r="S7378">
        <v>15</v>
      </c>
      <c r="T7378">
        <v>-0.2</v>
      </c>
      <c r="U7378">
        <v>240</v>
      </c>
      <c r="V7378">
        <v>2.2999999999999998</v>
      </c>
      <c r="W7378">
        <v>0.2</v>
      </c>
      <c r="X7378">
        <v>4</v>
      </c>
      <c r="Y7378">
        <v>-2</v>
      </c>
      <c r="Z7378">
        <v>31</v>
      </c>
      <c r="AA7378">
        <v>0.5</v>
      </c>
      <c r="AB7378">
        <v>2</v>
      </c>
      <c r="AC7378">
        <v>927</v>
      </c>
      <c r="AD7378">
        <v>25</v>
      </c>
      <c r="AE7378">
        <v>-2</v>
      </c>
      <c r="AF7378">
        <v>13</v>
      </c>
      <c r="AG7378">
        <v>4.9000000000000004</v>
      </c>
      <c r="AH7378">
        <v>590</v>
      </c>
    </row>
    <row r="7379" spans="1:34" hidden="1" x14ac:dyDescent="0.25">
      <c r="A7379" t="s">
        <v>28068</v>
      </c>
      <c r="B7379" t="s">
        <v>28069</v>
      </c>
      <c r="C7379" s="1" t="str">
        <f t="shared" si="1192"/>
        <v>21:0628</v>
      </c>
      <c r="D7379" s="1" t="str">
        <f t="shared" si="1193"/>
        <v>21:0196</v>
      </c>
      <c r="E7379" t="s">
        <v>28070</v>
      </c>
      <c r="F7379" t="s">
        <v>28071</v>
      </c>
      <c r="H7379">
        <v>63.810531599999997</v>
      </c>
      <c r="I7379">
        <v>-138.5494454</v>
      </c>
      <c r="J7379" s="1" t="str">
        <f t="shared" si="1194"/>
        <v>NGR bulk stream sediment</v>
      </c>
      <c r="K7379" s="1" t="str">
        <f t="shared" si="1195"/>
        <v>&lt;177 micron (NGR)</v>
      </c>
      <c r="L7379">
        <v>66</v>
      </c>
      <c r="M7379" t="s">
        <v>101</v>
      </c>
      <c r="N7379">
        <v>1294</v>
      </c>
      <c r="O7379">
        <v>52</v>
      </c>
      <c r="P7379">
        <v>14</v>
      </c>
      <c r="Q7379">
        <v>10</v>
      </c>
      <c r="R7379">
        <v>15</v>
      </c>
      <c r="S7379">
        <v>9</v>
      </c>
      <c r="T7379">
        <v>-0.2</v>
      </c>
      <c r="U7379">
        <v>136</v>
      </c>
      <c r="V7379">
        <v>1.6</v>
      </c>
      <c r="W7379">
        <v>0.2</v>
      </c>
      <c r="X7379">
        <v>2</v>
      </c>
      <c r="Y7379">
        <v>-2</v>
      </c>
      <c r="Z7379">
        <v>28</v>
      </c>
      <c r="AA7379">
        <v>0.5</v>
      </c>
      <c r="AB7379">
        <v>3</v>
      </c>
      <c r="AC7379">
        <v>962</v>
      </c>
      <c r="AD7379">
        <v>25</v>
      </c>
      <c r="AE7379">
        <v>2</v>
      </c>
      <c r="AF7379">
        <v>4.8</v>
      </c>
      <c r="AG7379">
        <v>7.6</v>
      </c>
      <c r="AH7379">
        <v>550</v>
      </c>
    </row>
    <row r="7380" spans="1:34" hidden="1" x14ac:dyDescent="0.25">
      <c r="A7380" t="s">
        <v>28072</v>
      </c>
      <c r="B7380" t="s">
        <v>28073</v>
      </c>
      <c r="C7380" s="1" t="str">
        <f t="shared" si="1192"/>
        <v>21:0628</v>
      </c>
      <c r="D7380" s="1" t="str">
        <f t="shared" si="1193"/>
        <v>21:0196</v>
      </c>
      <c r="E7380" t="s">
        <v>28074</v>
      </c>
      <c r="F7380" t="s">
        <v>28075</v>
      </c>
      <c r="H7380">
        <v>63.809159999999999</v>
      </c>
      <c r="I7380">
        <v>-138.59934419999999</v>
      </c>
      <c r="J7380" s="1" t="str">
        <f t="shared" si="1194"/>
        <v>NGR bulk stream sediment</v>
      </c>
      <c r="K7380" s="1" t="str">
        <f t="shared" si="1195"/>
        <v>&lt;177 micron (NGR)</v>
      </c>
      <c r="L7380">
        <v>66</v>
      </c>
      <c r="M7380" t="s">
        <v>106</v>
      </c>
      <c r="N7380">
        <v>1295</v>
      </c>
      <c r="O7380">
        <v>92</v>
      </c>
      <c r="P7380">
        <v>19</v>
      </c>
      <c r="Q7380">
        <v>14</v>
      </c>
      <c r="R7380">
        <v>20</v>
      </c>
      <c r="S7380">
        <v>13</v>
      </c>
      <c r="T7380">
        <v>-0.2</v>
      </c>
      <c r="U7380">
        <v>1300</v>
      </c>
      <c r="V7380">
        <v>5.2</v>
      </c>
      <c r="W7380">
        <v>-0.2</v>
      </c>
      <c r="X7380">
        <v>58</v>
      </c>
      <c r="Y7380">
        <v>-2</v>
      </c>
      <c r="Z7380">
        <v>42</v>
      </c>
      <c r="AA7380">
        <v>0.3</v>
      </c>
      <c r="AB7380">
        <v>1</v>
      </c>
      <c r="AC7380">
        <v>861</v>
      </c>
      <c r="AD7380">
        <v>30</v>
      </c>
      <c r="AE7380">
        <v>2</v>
      </c>
      <c r="AF7380">
        <v>24.6</v>
      </c>
      <c r="AG7380">
        <v>4.3</v>
      </c>
      <c r="AH7380">
        <v>530</v>
      </c>
    </row>
    <row r="7381" spans="1:34" hidden="1" x14ac:dyDescent="0.25">
      <c r="A7381" t="s">
        <v>28076</v>
      </c>
      <c r="B7381" t="s">
        <v>28077</v>
      </c>
      <c r="C7381" s="1" t="str">
        <f t="shared" si="1192"/>
        <v>21:0628</v>
      </c>
      <c r="D7381" s="1" t="str">
        <f t="shared" si="1193"/>
        <v>21:0196</v>
      </c>
      <c r="E7381" t="s">
        <v>28078</v>
      </c>
      <c r="F7381" t="s">
        <v>28079</v>
      </c>
      <c r="H7381">
        <v>63.779908300000002</v>
      </c>
      <c r="I7381">
        <v>-138.89651620000001</v>
      </c>
      <c r="J7381" s="1" t="str">
        <f t="shared" si="1194"/>
        <v>NGR bulk stream sediment</v>
      </c>
      <c r="K7381" s="1" t="str">
        <f t="shared" si="1195"/>
        <v>&lt;177 micron (NGR)</v>
      </c>
      <c r="L7381">
        <v>66</v>
      </c>
      <c r="M7381" t="s">
        <v>111</v>
      </c>
      <c r="N7381">
        <v>1296</v>
      </c>
      <c r="O7381">
        <v>55</v>
      </c>
      <c r="P7381">
        <v>17</v>
      </c>
      <c r="Q7381">
        <v>9</v>
      </c>
      <c r="R7381">
        <v>18</v>
      </c>
      <c r="S7381">
        <v>12</v>
      </c>
      <c r="T7381">
        <v>-0.2</v>
      </c>
      <c r="U7381">
        <v>220</v>
      </c>
      <c r="V7381">
        <v>1.84</v>
      </c>
      <c r="W7381">
        <v>-0.2</v>
      </c>
      <c r="X7381">
        <v>3</v>
      </c>
      <c r="Y7381">
        <v>-2</v>
      </c>
      <c r="Z7381">
        <v>30</v>
      </c>
      <c r="AA7381">
        <v>0.3</v>
      </c>
      <c r="AB7381">
        <v>2</v>
      </c>
      <c r="AC7381">
        <v>1120</v>
      </c>
      <c r="AD7381">
        <v>25</v>
      </c>
      <c r="AE7381">
        <v>2</v>
      </c>
      <c r="AF7381">
        <v>4</v>
      </c>
      <c r="AG7381">
        <v>4</v>
      </c>
      <c r="AH7381">
        <v>510</v>
      </c>
    </row>
    <row r="7382" spans="1:34" hidden="1" x14ac:dyDescent="0.25">
      <c r="A7382" t="s">
        <v>28080</v>
      </c>
      <c r="B7382" t="s">
        <v>28081</v>
      </c>
      <c r="C7382" s="1" t="str">
        <f t="shared" si="1192"/>
        <v>21:0628</v>
      </c>
      <c r="D7382" s="1" t="str">
        <f t="shared" si="1193"/>
        <v>21:0196</v>
      </c>
      <c r="E7382" t="s">
        <v>28082</v>
      </c>
      <c r="F7382" t="s">
        <v>28083</v>
      </c>
      <c r="H7382">
        <v>63.778293699999999</v>
      </c>
      <c r="I7382">
        <v>-138.93204639999999</v>
      </c>
      <c r="J7382" s="1" t="str">
        <f t="shared" si="1194"/>
        <v>NGR bulk stream sediment</v>
      </c>
      <c r="K7382" s="1" t="str">
        <f t="shared" si="1195"/>
        <v>&lt;177 micron (NGR)</v>
      </c>
      <c r="L7382">
        <v>66</v>
      </c>
      <c r="M7382" t="s">
        <v>116</v>
      </c>
      <c r="N7382">
        <v>1297</v>
      </c>
      <c r="O7382">
        <v>48</v>
      </c>
      <c r="P7382">
        <v>11</v>
      </c>
      <c r="Q7382">
        <v>10</v>
      </c>
      <c r="R7382">
        <v>16</v>
      </c>
      <c r="S7382">
        <v>11</v>
      </c>
      <c r="T7382">
        <v>-0.2</v>
      </c>
      <c r="U7382">
        <v>230</v>
      </c>
      <c r="V7382">
        <v>1.48</v>
      </c>
      <c r="W7382">
        <v>-0.2</v>
      </c>
      <c r="X7382">
        <v>4</v>
      </c>
      <c r="Y7382">
        <v>-2</v>
      </c>
      <c r="Z7382">
        <v>26</v>
      </c>
      <c r="AA7382">
        <v>0.5</v>
      </c>
      <c r="AB7382">
        <v>1</v>
      </c>
      <c r="AC7382">
        <v>1680</v>
      </c>
      <c r="AD7382">
        <v>35</v>
      </c>
      <c r="AE7382">
        <v>2</v>
      </c>
      <c r="AF7382">
        <v>4.5999999999999996</v>
      </c>
      <c r="AG7382">
        <v>5.6</v>
      </c>
      <c r="AH7382">
        <v>550</v>
      </c>
    </row>
    <row r="7383" spans="1:34" hidden="1" x14ac:dyDescent="0.25">
      <c r="A7383" t="s">
        <v>28084</v>
      </c>
      <c r="B7383" t="s">
        <v>28085</v>
      </c>
      <c r="C7383" s="1" t="str">
        <f t="shared" si="1192"/>
        <v>21:0628</v>
      </c>
      <c r="D7383" s="1" t="str">
        <f t="shared" si="1193"/>
        <v>21:0196</v>
      </c>
      <c r="E7383" t="s">
        <v>28086</v>
      </c>
      <c r="F7383" t="s">
        <v>28087</v>
      </c>
      <c r="H7383">
        <v>63.801887800000003</v>
      </c>
      <c r="I7383">
        <v>-138.91514749999999</v>
      </c>
      <c r="J7383" s="1" t="str">
        <f t="shared" si="1194"/>
        <v>NGR bulk stream sediment</v>
      </c>
      <c r="K7383" s="1" t="str">
        <f t="shared" si="1195"/>
        <v>&lt;177 micron (NGR)</v>
      </c>
      <c r="L7383">
        <v>66</v>
      </c>
      <c r="M7383" t="s">
        <v>121</v>
      </c>
      <c r="N7383">
        <v>1298</v>
      </c>
      <c r="O7383">
        <v>296</v>
      </c>
      <c r="P7383">
        <v>24</v>
      </c>
      <c r="Q7383">
        <v>26</v>
      </c>
      <c r="R7383">
        <v>16</v>
      </c>
      <c r="S7383">
        <v>14</v>
      </c>
      <c r="T7383">
        <v>-0.2</v>
      </c>
      <c r="U7383">
        <v>1400</v>
      </c>
      <c r="V7383">
        <v>2.4</v>
      </c>
      <c r="W7383">
        <v>1.1000000000000001</v>
      </c>
      <c r="X7383">
        <v>4</v>
      </c>
      <c r="Y7383">
        <v>-2</v>
      </c>
      <c r="Z7383">
        <v>35</v>
      </c>
      <c r="AA7383">
        <v>0.3</v>
      </c>
      <c r="AB7383">
        <v>1</v>
      </c>
      <c r="AC7383">
        <v>1110</v>
      </c>
      <c r="AD7383">
        <v>45</v>
      </c>
      <c r="AE7383">
        <v>2</v>
      </c>
      <c r="AF7383">
        <v>11.6</v>
      </c>
      <c r="AG7383">
        <v>4</v>
      </c>
      <c r="AH7383">
        <v>380</v>
      </c>
    </row>
    <row r="7384" spans="1:34" hidden="1" x14ac:dyDescent="0.25">
      <c r="A7384" t="s">
        <v>28088</v>
      </c>
      <c r="B7384" t="s">
        <v>28089</v>
      </c>
      <c r="C7384" s="1" t="str">
        <f t="shared" si="1192"/>
        <v>21:0628</v>
      </c>
      <c r="D7384" s="1" t="str">
        <f t="shared" si="1193"/>
        <v>21:0196</v>
      </c>
      <c r="E7384" t="s">
        <v>28090</v>
      </c>
      <c r="F7384" t="s">
        <v>28091</v>
      </c>
      <c r="H7384">
        <v>63.823748199999997</v>
      </c>
      <c r="I7384">
        <v>-138.91816589999999</v>
      </c>
      <c r="J7384" s="1" t="str">
        <f t="shared" si="1194"/>
        <v>NGR bulk stream sediment</v>
      </c>
      <c r="K7384" s="1" t="str">
        <f t="shared" si="1195"/>
        <v>&lt;177 micron (NGR)</v>
      </c>
      <c r="L7384">
        <v>66</v>
      </c>
      <c r="M7384" t="s">
        <v>126</v>
      </c>
      <c r="N7384">
        <v>1299</v>
      </c>
      <c r="O7384">
        <v>31</v>
      </c>
      <c r="P7384">
        <v>7</v>
      </c>
      <c r="Q7384">
        <v>15</v>
      </c>
      <c r="R7384">
        <v>7</v>
      </c>
      <c r="S7384">
        <v>5</v>
      </c>
      <c r="T7384">
        <v>-0.2</v>
      </c>
      <c r="U7384">
        <v>168</v>
      </c>
      <c r="V7384">
        <v>0.96</v>
      </c>
      <c r="W7384">
        <v>-0.2</v>
      </c>
      <c r="X7384">
        <v>4</v>
      </c>
      <c r="Y7384">
        <v>-2</v>
      </c>
      <c r="Z7384">
        <v>15</v>
      </c>
      <c r="AA7384">
        <v>0.3</v>
      </c>
      <c r="AB7384">
        <v>1</v>
      </c>
      <c r="AC7384">
        <v>1620</v>
      </c>
      <c r="AD7384">
        <v>25</v>
      </c>
      <c r="AE7384">
        <v>2</v>
      </c>
      <c r="AF7384">
        <v>3</v>
      </c>
      <c r="AG7384">
        <v>8.6</v>
      </c>
      <c r="AH7384">
        <v>400</v>
      </c>
    </row>
    <row r="7385" spans="1:34" hidden="1" x14ac:dyDescent="0.25">
      <c r="A7385" t="s">
        <v>28092</v>
      </c>
      <c r="B7385" t="s">
        <v>28093</v>
      </c>
      <c r="C7385" s="1" t="str">
        <f t="shared" si="1192"/>
        <v>21:0628</v>
      </c>
      <c r="D7385" s="1" t="str">
        <f t="shared" si="1193"/>
        <v>21:0196</v>
      </c>
      <c r="E7385" t="s">
        <v>28094</v>
      </c>
      <c r="F7385" t="s">
        <v>28095</v>
      </c>
      <c r="H7385">
        <v>63.826635199999998</v>
      </c>
      <c r="I7385">
        <v>-138.93982449999999</v>
      </c>
      <c r="J7385" s="1" t="str">
        <f t="shared" si="1194"/>
        <v>NGR bulk stream sediment</v>
      </c>
      <c r="K7385" s="1" t="str">
        <f t="shared" si="1195"/>
        <v>&lt;177 micron (NGR)</v>
      </c>
      <c r="L7385">
        <v>66</v>
      </c>
      <c r="M7385" t="s">
        <v>131</v>
      </c>
      <c r="N7385">
        <v>1300</v>
      </c>
      <c r="O7385">
        <v>67</v>
      </c>
      <c r="P7385">
        <v>23</v>
      </c>
      <c r="Q7385">
        <v>11</v>
      </c>
      <c r="R7385">
        <v>13</v>
      </c>
      <c r="S7385">
        <v>11</v>
      </c>
      <c r="T7385">
        <v>-0.2</v>
      </c>
      <c r="U7385">
        <v>470</v>
      </c>
      <c r="V7385">
        <v>2.6</v>
      </c>
      <c r="W7385">
        <v>-0.2</v>
      </c>
      <c r="X7385">
        <v>6</v>
      </c>
      <c r="Y7385">
        <v>-2</v>
      </c>
      <c r="Z7385">
        <v>34</v>
      </c>
      <c r="AA7385">
        <v>0.3</v>
      </c>
      <c r="AB7385">
        <v>5</v>
      </c>
      <c r="AC7385">
        <v>1310</v>
      </c>
      <c r="AD7385">
        <v>45</v>
      </c>
      <c r="AE7385">
        <v>2</v>
      </c>
      <c r="AF7385">
        <v>5.2</v>
      </c>
      <c r="AG7385">
        <v>3.6</v>
      </c>
      <c r="AH7385">
        <v>490</v>
      </c>
    </row>
    <row r="7386" spans="1:34" hidden="1" x14ac:dyDescent="0.25">
      <c r="A7386" t="s">
        <v>28096</v>
      </c>
      <c r="B7386" t="s">
        <v>28097</v>
      </c>
      <c r="C7386" s="1" t="str">
        <f t="shared" si="1192"/>
        <v>21:0628</v>
      </c>
      <c r="D7386" s="1" t="str">
        <f t="shared" si="1193"/>
        <v>21:0196</v>
      </c>
      <c r="E7386" t="s">
        <v>28098</v>
      </c>
      <c r="F7386" t="s">
        <v>28099</v>
      </c>
      <c r="H7386">
        <v>63.6091883</v>
      </c>
      <c r="I7386">
        <v>-138.67979349999999</v>
      </c>
      <c r="J7386" s="1" t="str">
        <f t="shared" si="1194"/>
        <v>NGR bulk stream sediment</v>
      </c>
      <c r="K7386" s="1" t="str">
        <f t="shared" si="1195"/>
        <v>&lt;177 micron (NGR)</v>
      </c>
      <c r="L7386">
        <v>67</v>
      </c>
      <c r="M7386" t="s">
        <v>38</v>
      </c>
      <c r="N7386">
        <v>1301</v>
      </c>
      <c r="O7386">
        <v>43</v>
      </c>
      <c r="P7386">
        <v>8</v>
      </c>
      <c r="Q7386">
        <v>7</v>
      </c>
      <c r="R7386">
        <v>10</v>
      </c>
      <c r="S7386">
        <v>4</v>
      </c>
      <c r="T7386">
        <v>-0.2</v>
      </c>
      <c r="U7386">
        <v>172</v>
      </c>
      <c r="V7386">
        <v>1.1200000000000001</v>
      </c>
      <c r="W7386">
        <v>-0.2</v>
      </c>
      <c r="X7386">
        <v>3</v>
      </c>
      <c r="Y7386">
        <v>-2</v>
      </c>
      <c r="Z7386">
        <v>21</v>
      </c>
      <c r="AA7386">
        <v>0.3</v>
      </c>
      <c r="AB7386">
        <v>4</v>
      </c>
      <c r="AC7386">
        <v>1240</v>
      </c>
      <c r="AD7386">
        <v>30</v>
      </c>
      <c r="AE7386">
        <v>2</v>
      </c>
      <c r="AF7386">
        <v>2</v>
      </c>
      <c r="AG7386">
        <v>7.3</v>
      </c>
      <c r="AH7386">
        <v>400</v>
      </c>
    </row>
    <row r="7387" spans="1:34" hidden="1" x14ac:dyDescent="0.25">
      <c r="A7387" t="s">
        <v>28100</v>
      </c>
      <c r="B7387" t="s">
        <v>28101</v>
      </c>
      <c r="C7387" s="1" t="str">
        <f t="shared" si="1192"/>
        <v>21:0628</v>
      </c>
      <c r="D7387" s="1" t="str">
        <f t="shared" si="1193"/>
        <v>21:0196</v>
      </c>
      <c r="E7387" t="s">
        <v>28102</v>
      </c>
      <c r="F7387" t="s">
        <v>28103</v>
      </c>
      <c r="H7387">
        <v>63.8826635</v>
      </c>
      <c r="I7387">
        <v>-138.98749530000001</v>
      </c>
      <c r="J7387" s="1" t="str">
        <f t="shared" si="1194"/>
        <v>NGR bulk stream sediment</v>
      </c>
      <c r="K7387" s="1" t="str">
        <f t="shared" si="1195"/>
        <v>&lt;177 micron (NGR)</v>
      </c>
      <c r="L7387">
        <v>67</v>
      </c>
      <c r="M7387" t="s">
        <v>43</v>
      </c>
      <c r="N7387">
        <v>1302</v>
      </c>
      <c r="O7387">
        <v>107</v>
      </c>
      <c r="P7387">
        <v>28</v>
      </c>
      <c r="Q7387">
        <v>25</v>
      </c>
      <c r="R7387">
        <v>14</v>
      </c>
      <c r="S7387">
        <v>2</v>
      </c>
      <c r="T7387">
        <v>0.2</v>
      </c>
      <c r="U7387">
        <v>400</v>
      </c>
      <c r="V7387">
        <v>1.84</v>
      </c>
      <c r="W7387">
        <v>-0.2</v>
      </c>
      <c r="X7387">
        <v>31</v>
      </c>
      <c r="Y7387">
        <v>-2</v>
      </c>
      <c r="Z7387">
        <v>30</v>
      </c>
      <c r="AA7387">
        <v>1.2</v>
      </c>
      <c r="AB7387">
        <v>3</v>
      </c>
      <c r="AC7387">
        <v>1530</v>
      </c>
      <c r="AD7387">
        <v>25</v>
      </c>
      <c r="AE7387">
        <v>2</v>
      </c>
      <c r="AF7387">
        <v>4</v>
      </c>
      <c r="AG7387">
        <v>3.6</v>
      </c>
      <c r="AH7387">
        <v>450</v>
      </c>
    </row>
    <row r="7388" spans="1:34" hidden="1" x14ac:dyDescent="0.25">
      <c r="A7388" t="s">
        <v>28104</v>
      </c>
      <c r="B7388" t="s">
        <v>28105</v>
      </c>
      <c r="C7388" s="1" t="str">
        <f t="shared" si="1192"/>
        <v>21:0628</v>
      </c>
      <c r="D7388" s="1" t="str">
        <f t="shared" si="1193"/>
        <v>21:0196</v>
      </c>
      <c r="E7388" t="s">
        <v>28098</v>
      </c>
      <c r="F7388" t="s">
        <v>28106</v>
      </c>
      <c r="H7388">
        <v>63.6091883</v>
      </c>
      <c r="I7388">
        <v>-138.67979349999999</v>
      </c>
      <c r="J7388" s="1" t="str">
        <f t="shared" si="1194"/>
        <v>NGR bulk stream sediment</v>
      </c>
      <c r="K7388" s="1" t="str">
        <f t="shared" si="1195"/>
        <v>&lt;177 micron (NGR)</v>
      </c>
      <c r="L7388">
        <v>67</v>
      </c>
      <c r="M7388" t="s">
        <v>47</v>
      </c>
      <c r="N7388">
        <v>1303</v>
      </c>
      <c r="O7388">
        <v>42</v>
      </c>
      <c r="P7388">
        <v>9</v>
      </c>
      <c r="Q7388">
        <v>6</v>
      </c>
      <c r="R7388">
        <v>10</v>
      </c>
      <c r="S7388">
        <v>8</v>
      </c>
      <c r="T7388">
        <v>-0.2</v>
      </c>
      <c r="U7388">
        <v>172</v>
      </c>
      <c r="V7388">
        <v>1.1200000000000001</v>
      </c>
      <c r="W7388">
        <v>-0.2</v>
      </c>
      <c r="X7388">
        <v>2</v>
      </c>
      <c r="Y7388">
        <v>-2</v>
      </c>
      <c r="Z7388">
        <v>22</v>
      </c>
      <c r="AA7388">
        <v>-0.2</v>
      </c>
      <c r="AB7388">
        <v>1</v>
      </c>
      <c r="AC7388">
        <v>1260</v>
      </c>
      <c r="AD7388">
        <v>25</v>
      </c>
      <c r="AE7388">
        <v>-2</v>
      </c>
      <c r="AF7388">
        <v>2.8</v>
      </c>
      <c r="AG7388">
        <v>6.3</v>
      </c>
      <c r="AH7388">
        <v>430</v>
      </c>
    </row>
    <row r="7389" spans="1:34" hidden="1" x14ac:dyDescent="0.25">
      <c r="A7389" t="s">
        <v>28107</v>
      </c>
      <c r="B7389" t="s">
        <v>28108</v>
      </c>
      <c r="C7389" s="1" t="str">
        <f t="shared" si="1192"/>
        <v>21:0628</v>
      </c>
      <c r="D7389" s="1" t="str">
        <f t="shared" si="1193"/>
        <v>21:0196</v>
      </c>
      <c r="E7389" t="s">
        <v>28098</v>
      </c>
      <c r="F7389" t="s">
        <v>28109</v>
      </c>
      <c r="H7389">
        <v>63.6091883</v>
      </c>
      <c r="I7389">
        <v>-138.67979349999999</v>
      </c>
      <c r="J7389" s="1" t="str">
        <f t="shared" si="1194"/>
        <v>NGR bulk stream sediment</v>
      </c>
      <c r="K7389" s="1" t="str">
        <f t="shared" si="1195"/>
        <v>&lt;177 micron (NGR)</v>
      </c>
      <c r="L7389">
        <v>67</v>
      </c>
      <c r="M7389" t="s">
        <v>51</v>
      </c>
      <c r="N7389">
        <v>1304</v>
      </c>
      <c r="O7389">
        <v>40</v>
      </c>
      <c r="P7389">
        <v>9</v>
      </c>
      <c r="Q7389">
        <v>7</v>
      </c>
      <c r="R7389">
        <v>10</v>
      </c>
      <c r="S7389">
        <v>4</v>
      </c>
      <c r="T7389">
        <v>-0.2</v>
      </c>
      <c r="U7389">
        <v>160</v>
      </c>
      <c r="V7389">
        <v>1.08</v>
      </c>
      <c r="W7389">
        <v>-0.2</v>
      </c>
      <c r="X7389">
        <v>2</v>
      </c>
      <c r="Y7389">
        <v>-2</v>
      </c>
      <c r="Z7389">
        <v>21</v>
      </c>
      <c r="AA7389">
        <v>0.3</v>
      </c>
      <c r="AB7389">
        <v>2</v>
      </c>
      <c r="AC7389">
        <v>1290</v>
      </c>
      <c r="AD7389">
        <v>30</v>
      </c>
      <c r="AE7389">
        <v>2</v>
      </c>
      <c r="AF7389">
        <v>1.6</v>
      </c>
      <c r="AG7389">
        <v>7</v>
      </c>
      <c r="AH7389">
        <v>380</v>
      </c>
    </row>
    <row r="7390" spans="1:34" hidden="1" x14ac:dyDescent="0.25">
      <c r="A7390" t="s">
        <v>28110</v>
      </c>
      <c r="B7390" t="s">
        <v>28111</v>
      </c>
      <c r="C7390" s="1" t="str">
        <f t="shared" si="1192"/>
        <v>21:0628</v>
      </c>
      <c r="D7390" s="1" t="str">
        <f t="shared" si="1193"/>
        <v>21:0196</v>
      </c>
      <c r="E7390" t="s">
        <v>28112</v>
      </c>
      <c r="F7390" t="s">
        <v>28113</v>
      </c>
      <c r="H7390">
        <v>63.5851592</v>
      </c>
      <c r="I7390">
        <v>-138.63948070000001</v>
      </c>
      <c r="J7390" s="1" t="str">
        <f t="shared" si="1194"/>
        <v>NGR bulk stream sediment</v>
      </c>
      <c r="K7390" s="1" t="str">
        <f t="shared" si="1195"/>
        <v>&lt;177 micron (NGR)</v>
      </c>
      <c r="L7390">
        <v>67</v>
      </c>
      <c r="M7390" t="s">
        <v>56</v>
      </c>
      <c r="N7390">
        <v>1305</v>
      </c>
      <c r="O7390">
        <v>57</v>
      </c>
      <c r="P7390">
        <v>13</v>
      </c>
      <c r="Q7390">
        <v>9</v>
      </c>
      <c r="R7390">
        <v>16</v>
      </c>
      <c r="S7390">
        <v>8</v>
      </c>
      <c r="T7390">
        <v>-0.2</v>
      </c>
      <c r="U7390">
        <v>480</v>
      </c>
      <c r="V7390">
        <v>1.68</v>
      </c>
      <c r="W7390">
        <v>-0.2</v>
      </c>
      <c r="X7390">
        <v>3</v>
      </c>
      <c r="Y7390">
        <v>-2</v>
      </c>
      <c r="Z7390">
        <v>31</v>
      </c>
      <c r="AA7390">
        <v>0.3</v>
      </c>
      <c r="AB7390">
        <v>1</v>
      </c>
      <c r="AC7390">
        <v>1130</v>
      </c>
      <c r="AD7390">
        <v>35</v>
      </c>
      <c r="AE7390">
        <v>2</v>
      </c>
      <c r="AF7390">
        <v>7</v>
      </c>
      <c r="AG7390">
        <v>6.5</v>
      </c>
      <c r="AH7390">
        <v>430</v>
      </c>
    </row>
    <row r="7391" spans="1:34" hidden="1" x14ac:dyDescent="0.25">
      <c r="A7391" t="s">
        <v>28114</v>
      </c>
      <c r="B7391" t="s">
        <v>28115</v>
      </c>
      <c r="C7391" s="1" t="str">
        <f t="shared" si="1192"/>
        <v>21:0628</v>
      </c>
      <c r="D7391" s="1" t="str">
        <f t="shared" si="1193"/>
        <v>21:0196</v>
      </c>
      <c r="E7391" t="s">
        <v>28116</v>
      </c>
      <c r="F7391" t="s">
        <v>28117</v>
      </c>
      <c r="H7391">
        <v>63.571086999999999</v>
      </c>
      <c r="I7391">
        <v>-138.6338964</v>
      </c>
      <c r="J7391" s="1" t="str">
        <f t="shared" si="1194"/>
        <v>NGR bulk stream sediment</v>
      </c>
      <c r="K7391" s="1" t="str">
        <f t="shared" si="1195"/>
        <v>&lt;177 micron (NGR)</v>
      </c>
      <c r="L7391">
        <v>67</v>
      </c>
      <c r="M7391" t="s">
        <v>61</v>
      </c>
      <c r="N7391">
        <v>1306</v>
      </c>
      <c r="O7391">
        <v>60</v>
      </c>
      <c r="P7391">
        <v>15</v>
      </c>
      <c r="Q7391">
        <v>9</v>
      </c>
      <c r="R7391">
        <v>19</v>
      </c>
      <c r="S7391">
        <v>3</v>
      </c>
      <c r="T7391">
        <v>-0.2</v>
      </c>
      <c r="U7391">
        <v>520</v>
      </c>
      <c r="V7391">
        <v>1.72</v>
      </c>
      <c r="W7391">
        <v>-0.2</v>
      </c>
      <c r="X7391">
        <v>4</v>
      </c>
      <c r="Y7391">
        <v>-2</v>
      </c>
      <c r="Z7391">
        <v>29</v>
      </c>
      <c r="AA7391">
        <v>0.5</v>
      </c>
      <c r="AB7391">
        <v>-1</v>
      </c>
      <c r="AC7391">
        <v>1160</v>
      </c>
      <c r="AD7391">
        <v>35</v>
      </c>
      <c r="AE7391">
        <v>2</v>
      </c>
      <c r="AF7391">
        <v>3.6</v>
      </c>
      <c r="AG7391">
        <v>3.6</v>
      </c>
      <c r="AH7391">
        <v>380</v>
      </c>
    </row>
    <row r="7392" spans="1:34" hidden="1" x14ac:dyDescent="0.25">
      <c r="A7392" t="s">
        <v>28118</v>
      </c>
      <c r="B7392" t="s">
        <v>28119</v>
      </c>
      <c r="C7392" s="1" t="str">
        <f t="shared" si="1192"/>
        <v>21:0628</v>
      </c>
      <c r="D7392" s="1" t="str">
        <f t="shared" si="1193"/>
        <v>21:0196</v>
      </c>
      <c r="E7392" t="s">
        <v>28120</v>
      </c>
      <c r="F7392" t="s">
        <v>28121</v>
      </c>
      <c r="H7392">
        <v>63.565344799999998</v>
      </c>
      <c r="I7392">
        <v>-138.593099</v>
      </c>
      <c r="J7392" s="1" t="str">
        <f t="shared" si="1194"/>
        <v>NGR bulk stream sediment</v>
      </c>
      <c r="K7392" s="1" t="str">
        <f t="shared" si="1195"/>
        <v>&lt;177 micron (NGR)</v>
      </c>
      <c r="L7392">
        <v>67</v>
      </c>
      <c r="M7392" t="s">
        <v>66</v>
      </c>
      <c r="N7392">
        <v>1307</v>
      </c>
      <c r="O7392">
        <v>65</v>
      </c>
      <c r="P7392">
        <v>14</v>
      </c>
      <c r="Q7392">
        <v>11</v>
      </c>
      <c r="R7392">
        <v>20</v>
      </c>
      <c r="S7392">
        <v>10</v>
      </c>
      <c r="T7392">
        <v>-0.2</v>
      </c>
      <c r="U7392">
        <v>160</v>
      </c>
      <c r="V7392">
        <v>1.56</v>
      </c>
      <c r="W7392">
        <v>-0.2</v>
      </c>
      <c r="X7392">
        <v>2</v>
      </c>
      <c r="Y7392">
        <v>-2</v>
      </c>
      <c r="Z7392">
        <v>28</v>
      </c>
      <c r="AA7392">
        <v>-0.2</v>
      </c>
      <c r="AB7392">
        <v>-1</v>
      </c>
      <c r="AC7392">
        <v>1130</v>
      </c>
      <c r="AD7392">
        <v>35</v>
      </c>
      <c r="AE7392">
        <v>-2</v>
      </c>
      <c r="AF7392">
        <v>58.2</v>
      </c>
      <c r="AG7392">
        <v>4.2</v>
      </c>
      <c r="AH7392">
        <v>350</v>
      </c>
    </row>
    <row r="7393" spans="1:34" hidden="1" x14ac:dyDescent="0.25">
      <c r="A7393" t="s">
        <v>28122</v>
      </c>
      <c r="B7393" t="s">
        <v>28123</v>
      </c>
      <c r="C7393" s="1" t="str">
        <f t="shared" si="1192"/>
        <v>21:0628</v>
      </c>
      <c r="D7393" s="1" t="str">
        <f t="shared" si="1193"/>
        <v>21:0196</v>
      </c>
      <c r="E7393" t="s">
        <v>28124</v>
      </c>
      <c r="F7393" t="s">
        <v>28125</v>
      </c>
      <c r="H7393">
        <v>63.550083700000002</v>
      </c>
      <c r="I7393">
        <v>-138.60511700000001</v>
      </c>
      <c r="J7393" s="1" t="str">
        <f t="shared" si="1194"/>
        <v>NGR bulk stream sediment</v>
      </c>
      <c r="K7393" s="1" t="str">
        <f t="shared" si="1195"/>
        <v>&lt;177 micron (NGR)</v>
      </c>
      <c r="L7393">
        <v>67</v>
      </c>
      <c r="M7393" t="s">
        <v>76</v>
      </c>
      <c r="N7393">
        <v>1308</v>
      </c>
      <c r="O7393">
        <v>53</v>
      </c>
      <c r="P7393">
        <v>11</v>
      </c>
      <c r="Q7393">
        <v>9</v>
      </c>
      <c r="R7393">
        <v>15</v>
      </c>
      <c r="S7393">
        <v>5</v>
      </c>
      <c r="T7393">
        <v>-0.2</v>
      </c>
      <c r="U7393">
        <v>168</v>
      </c>
      <c r="V7393">
        <v>1.48</v>
      </c>
      <c r="W7393">
        <v>-0.2</v>
      </c>
      <c r="X7393">
        <v>4</v>
      </c>
      <c r="Y7393">
        <v>-2</v>
      </c>
      <c r="Z7393">
        <v>23</v>
      </c>
      <c r="AA7393">
        <v>-0.2</v>
      </c>
      <c r="AB7393">
        <v>2</v>
      </c>
      <c r="AC7393">
        <v>1060</v>
      </c>
      <c r="AD7393">
        <v>35</v>
      </c>
      <c r="AE7393">
        <v>2</v>
      </c>
      <c r="AF7393">
        <v>3</v>
      </c>
      <c r="AG7393">
        <v>4.5</v>
      </c>
      <c r="AH7393">
        <v>430</v>
      </c>
    </row>
    <row r="7394" spans="1:34" hidden="1" x14ac:dyDescent="0.25">
      <c r="A7394" t="s">
        <v>28126</v>
      </c>
      <c r="B7394" t="s">
        <v>28127</v>
      </c>
      <c r="C7394" s="1" t="str">
        <f t="shared" si="1192"/>
        <v>21:0628</v>
      </c>
      <c r="D7394" s="1" t="str">
        <f t="shared" si="1193"/>
        <v>21:0196</v>
      </c>
      <c r="E7394" t="s">
        <v>28128</v>
      </c>
      <c r="F7394" t="s">
        <v>28129</v>
      </c>
      <c r="H7394">
        <v>63.543521800000001</v>
      </c>
      <c r="I7394">
        <v>-138.49733570000001</v>
      </c>
      <c r="J7394" s="1" t="str">
        <f t="shared" si="1194"/>
        <v>NGR bulk stream sediment</v>
      </c>
      <c r="K7394" s="1" t="str">
        <f t="shared" si="1195"/>
        <v>&lt;177 micron (NGR)</v>
      </c>
      <c r="L7394">
        <v>67</v>
      </c>
      <c r="M7394" t="s">
        <v>81</v>
      </c>
      <c r="N7394">
        <v>1309</v>
      </c>
      <c r="O7394">
        <v>79</v>
      </c>
      <c r="P7394">
        <v>18</v>
      </c>
      <c r="Q7394">
        <v>11</v>
      </c>
      <c r="R7394">
        <v>9</v>
      </c>
      <c r="S7394">
        <v>7</v>
      </c>
      <c r="T7394">
        <v>-0.2</v>
      </c>
      <c r="U7394">
        <v>530</v>
      </c>
      <c r="V7394">
        <v>6.8</v>
      </c>
      <c r="W7394">
        <v>0.3</v>
      </c>
      <c r="X7394">
        <v>22</v>
      </c>
      <c r="Y7394">
        <v>-2</v>
      </c>
      <c r="Z7394">
        <v>37</v>
      </c>
      <c r="AA7394">
        <v>0.5</v>
      </c>
      <c r="AB7394">
        <v>1</v>
      </c>
      <c r="AC7394">
        <v>1540</v>
      </c>
      <c r="AD7394">
        <v>65</v>
      </c>
      <c r="AE7394">
        <v>-2</v>
      </c>
      <c r="AF7394">
        <v>20</v>
      </c>
      <c r="AG7394">
        <v>5.7</v>
      </c>
      <c r="AH7394">
        <v>400</v>
      </c>
    </row>
    <row r="7395" spans="1:34" hidden="1" x14ac:dyDescent="0.25">
      <c r="A7395" t="s">
        <v>28130</v>
      </c>
      <c r="B7395" t="s">
        <v>28131</v>
      </c>
      <c r="C7395" s="1" t="str">
        <f t="shared" si="1192"/>
        <v>21:0628</v>
      </c>
      <c r="D7395" s="1" t="str">
        <f t="shared" si="1193"/>
        <v>21:0196</v>
      </c>
      <c r="E7395" t="s">
        <v>28132</v>
      </c>
      <c r="F7395" t="s">
        <v>28133</v>
      </c>
      <c r="H7395">
        <v>63.561520899999998</v>
      </c>
      <c r="I7395">
        <v>-138.46379189999999</v>
      </c>
      <c r="J7395" s="1" t="str">
        <f t="shared" si="1194"/>
        <v>NGR bulk stream sediment</v>
      </c>
      <c r="K7395" s="1" t="str">
        <f t="shared" si="1195"/>
        <v>&lt;177 micron (NGR)</v>
      </c>
      <c r="L7395">
        <v>67</v>
      </c>
      <c r="M7395" t="s">
        <v>86</v>
      </c>
      <c r="N7395">
        <v>1310</v>
      </c>
      <c r="O7395">
        <v>68</v>
      </c>
      <c r="P7395">
        <v>12</v>
      </c>
      <c r="Q7395">
        <v>9</v>
      </c>
      <c r="R7395">
        <v>15</v>
      </c>
      <c r="S7395">
        <v>8</v>
      </c>
      <c r="T7395">
        <v>-0.2</v>
      </c>
      <c r="U7395">
        <v>490</v>
      </c>
      <c r="V7395">
        <v>1.64</v>
      </c>
      <c r="W7395">
        <v>-0.2</v>
      </c>
      <c r="X7395">
        <v>3</v>
      </c>
      <c r="Y7395">
        <v>-2</v>
      </c>
      <c r="Z7395">
        <v>26</v>
      </c>
      <c r="AA7395">
        <v>0.5</v>
      </c>
      <c r="AB7395">
        <v>-1</v>
      </c>
      <c r="AC7395">
        <v>1250</v>
      </c>
      <c r="AD7395">
        <v>80</v>
      </c>
      <c r="AE7395">
        <v>2</v>
      </c>
      <c r="AF7395">
        <v>5.2</v>
      </c>
      <c r="AG7395">
        <v>5.4</v>
      </c>
      <c r="AH7395">
        <v>450</v>
      </c>
    </row>
    <row r="7396" spans="1:34" hidden="1" x14ac:dyDescent="0.25">
      <c r="A7396" t="s">
        <v>28134</v>
      </c>
      <c r="B7396" t="s">
        <v>28135</v>
      </c>
      <c r="C7396" s="1" t="str">
        <f t="shared" si="1192"/>
        <v>21:0628</v>
      </c>
      <c r="D7396" s="1" t="str">
        <f t="shared" si="1193"/>
        <v>21:0196</v>
      </c>
      <c r="E7396" t="s">
        <v>28136</v>
      </c>
      <c r="F7396" t="s">
        <v>28137</v>
      </c>
      <c r="H7396">
        <v>63.5594842</v>
      </c>
      <c r="I7396">
        <v>-138.44413470000001</v>
      </c>
      <c r="J7396" s="1" t="str">
        <f t="shared" si="1194"/>
        <v>NGR bulk stream sediment</v>
      </c>
      <c r="K7396" s="1" t="str">
        <f t="shared" si="1195"/>
        <v>&lt;177 micron (NGR)</v>
      </c>
      <c r="L7396">
        <v>67</v>
      </c>
      <c r="M7396" t="s">
        <v>91</v>
      </c>
      <c r="N7396">
        <v>1311</v>
      </c>
      <c r="O7396">
        <v>87</v>
      </c>
      <c r="P7396">
        <v>25</v>
      </c>
      <c r="Q7396">
        <v>12</v>
      </c>
      <c r="R7396">
        <v>24</v>
      </c>
      <c r="S7396">
        <v>14</v>
      </c>
      <c r="T7396">
        <v>0.2</v>
      </c>
      <c r="U7396">
        <v>470</v>
      </c>
      <c r="V7396">
        <v>2</v>
      </c>
      <c r="W7396">
        <v>-0.2</v>
      </c>
      <c r="X7396">
        <v>3</v>
      </c>
      <c r="Y7396">
        <v>-2</v>
      </c>
      <c r="Z7396">
        <v>34</v>
      </c>
      <c r="AA7396">
        <v>0.3</v>
      </c>
      <c r="AB7396">
        <v>-1</v>
      </c>
      <c r="AC7396">
        <v>1070</v>
      </c>
      <c r="AD7396">
        <v>50</v>
      </c>
      <c r="AE7396">
        <v>-2</v>
      </c>
      <c r="AF7396">
        <v>8.1999999999999993</v>
      </c>
      <c r="AG7396">
        <v>4.5999999999999996</v>
      </c>
      <c r="AH7396">
        <v>400</v>
      </c>
    </row>
    <row r="7397" spans="1:34" hidden="1" x14ac:dyDescent="0.25">
      <c r="A7397" t="s">
        <v>28138</v>
      </c>
      <c r="B7397" t="s">
        <v>28139</v>
      </c>
      <c r="C7397" s="1" t="str">
        <f t="shared" si="1192"/>
        <v>21:0628</v>
      </c>
      <c r="D7397" s="1" t="str">
        <f t="shared" si="1193"/>
        <v>21:0196</v>
      </c>
      <c r="E7397" t="s">
        <v>28140</v>
      </c>
      <c r="F7397" t="s">
        <v>28141</v>
      </c>
      <c r="H7397">
        <v>63.5532799</v>
      </c>
      <c r="I7397">
        <v>-138.4155734</v>
      </c>
      <c r="J7397" s="1" t="str">
        <f t="shared" si="1194"/>
        <v>NGR bulk stream sediment</v>
      </c>
      <c r="K7397" s="1" t="str">
        <f t="shared" si="1195"/>
        <v>&lt;177 micron (NGR)</v>
      </c>
      <c r="L7397">
        <v>67</v>
      </c>
      <c r="M7397" t="s">
        <v>96</v>
      </c>
      <c r="N7397">
        <v>1312</v>
      </c>
      <c r="O7397">
        <v>53</v>
      </c>
      <c r="P7397">
        <v>14</v>
      </c>
      <c r="Q7397">
        <v>9</v>
      </c>
      <c r="R7397">
        <v>14</v>
      </c>
      <c r="S7397">
        <v>7</v>
      </c>
      <c r="T7397">
        <v>0.3</v>
      </c>
      <c r="U7397">
        <v>172</v>
      </c>
      <c r="V7397">
        <v>1.96</v>
      </c>
      <c r="W7397">
        <v>-0.2</v>
      </c>
      <c r="X7397">
        <v>4</v>
      </c>
      <c r="Y7397">
        <v>-2</v>
      </c>
      <c r="Z7397">
        <v>26</v>
      </c>
      <c r="AA7397">
        <v>0.3</v>
      </c>
      <c r="AB7397">
        <v>1</v>
      </c>
      <c r="AC7397">
        <v>1020</v>
      </c>
      <c r="AD7397">
        <v>50</v>
      </c>
      <c r="AE7397">
        <v>-2</v>
      </c>
      <c r="AF7397">
        <v>4.4000000000000004</v>
      </c>
      <c r="AG7397">
        <v>3.1</v>
      </c>
      <c r="AH7397">
        <v>340</v>
      </c>
    </row>
    <row r="7398" spans="1:34" hidden="1" x14ac:dyDescent="0.25">
      <c r="A7398" t="s">
        <v>28142</v>
      </c>
      <c r="B7398" t="s">
        <v>28143</v>
      </c>
      <c r="C7398" s="1" t="str">
        <f t="shared" si="1192"/>
        <v>21:0628</v>
      </c>
      <c r="D7398" s="1" t="str">
        <f t="shared" si="1193"/>
        <v>21:0196</v>
      </c>
      <c r="E7398" t="s">
        <v>28144</v>
      </c>
      <c r="F7398" t="s">
        <v>28145</v>
      </c>
      <c r="H7398">
        <v>63.5450321</v>
      </c>
      <c r="I7398">
        <v>-138.40438280000001</v>
      </c>
      <c r="J7398" s="1" t="str">
        <f t="shared" si="1194"/>
        <v>NGR bulk stream sediment</v>
      </c>
      <c r="K7398" s="1" t="str">
        <f t="shared" si="1195"/>
        <v>&lt;177 micron (NGR)</v>
      </c>
      <c r="L7398">
        <v>67</v>
      </c>
      <c r="M7398" t="s">
        <v>101</v>
      </c>
      <c r="N7398">
        <v>1313</v>
      </c>
      <c r="O7398">
        <v>60</v>
      </c>
      <c r="P7398">
        <v>17</v>
      </c>
      <c r="Q7398">
        <v>8</v>
      </c>
      <c r="R7398">
        <v>18</v>
      </c>
      <c r="S7398">
        <v>7</v>
      </c>
      <c r="T7398">
        <v>-0.2</v>
      </c>
      <c r="U7398">
        <v>250</v>
      </c>
      <c r="V7398">
        <v>1.52</v>
      </c>
      <c r="W7398">
        <v>-0.2</v>
      </c>
      <c r="X7398">
        <v>1</v>
      </c>
      <c r="Y7398">
        <v>-2</v>
      </c>
      <c r="Z7398">
        <v>25</v>
      </c>
      <c r="AA7398">
        <v>0.3</v>
      </c>
      <c r="AB7398">
        <v>-1</v>
      </c>
      <c r="AC7398">
        <v>1070</v>
      </c>
      <c r="AD7398">
        <v>40</v>
      </c>
      <c r="AE7398">
        <v>2</v>
      </c>
      <c r="AF7398">
        <v>5.2</v>
      </c>
      <c r="AG7398">
        <v>2.7</v>
      </c>
      <c r="AH7398">
        <v>370</v>
      </c>
    </row>
    <row r="7399" spans="1:34" hidden="1" x14ac:dyDescent="0.25">
      <c r="A7399" t="s">
        <v>28146</v>
      </c>
      <c r="B7399" t="s">
        <v>28147</v>
      </c>
      <c r="C7399" s="1" t="str">
        <f t="shared" si="1192"/>
        <v>21:0628</v>
      </c>
      <c r="D7399" s="1" t="str">
        <f t="shared" si="1193"/>
        <v>21:0196</v>
      </c>
      <c r="E7399" t="s">
        <v>28148</v>
      </c>
      <c r="F7399" t="s">
        <v>28149</v>
      </c>
      <c r="H7399">
        <v>63.519415899999998</v>
      </c>
      <c r="I7399">
        <v>-138.37545449999999</v>
      </c>
      <c r="J7399" s="1" t="str">
        <f t="shared" si="1194"/>
        <v>NGR bulk stream sediment</v>
      </c>
      <c r="K7399" s="1" t="str">
        <f t="shared" si="1195"/>
        <v>&lt;177 micron (NGR)</v>
      </c>
      <c r="L7399">
        <v>67</v>
      </c>
      <c r="M7399" t="s">
        <v>106</v>
      </c>
      <c r="N7399">
        <v>1314</v>
      </c>
      <c r="O7399">
        <v>70</v>
      </c>
      <c r="P7399">
        <v>16</v>
      </c>
      <c r="Q7399">
        <v>11</v>
      </c>
      <c r="R7399">
        <v>19</v>
      </c>
      <c r="S7399">
        <v>7</v>
      </c>
      <c r="T7399">
        <v>-0.2</v>
      </c>
      <c r="U7399">
        <v>700</v>
      </c>
      <c r="V7399">
        <v>3.5</v>
      </c>
      <c r="W7399">
        <v>-0.2</v>
      </c>
      <c r="X7399">
        <v>7</v>
      </c>
      <c r="Y7399">
        <v>-2</v>
      </c>
      <c r="Z7399">
        <v>33</v>
      </c>
      <c r="AA7399">
        <v>0.3</v>
      </c>
      <c r="AB7399">
        <v>2</v>
      </c>
      <c r="AC7399">
        <v>1140</v>
      </c>
      <c r="AD7399">
        <v>50</v>
      </c>
      <c r="AE7399">
        <v>-2</v>
      </c>
      <c r="AF7399">
        <v>16</v>
      </c>
      <c r="AG7399">
        <v>4.9000000000000004</v>
      </c>
      <c r="AH7399">
        <v>370</v>
      </c>
    </row>
    <row r="7400" spans="1:34" hidden="1" x14ac:dyDescent="0.25">
      <c r="A7400" t="s">
        <v>28150</v>
      </c>
      <c r="B7400" t="s">
        <v>28151</v>
      </c>
      <c r="C7400" s="1" t="str">
        <f t="shared" si="1192"/>
        <v>21:0628</v>
      </c>
      <c r="D7400" s="1" t="str">
        <f t="shared" si="1193"/>
        <v>21:0196</v>
      </c>
      <c r="E7400" t="s">
        <v>28152</v>
      </c>
      <c r="F7400" t="s">
        <v>28153</v>
      </c>
      <c r="H7400">
        <v>63.491770199999998</v>
      </c>
      <c r="I7400">
        <v>-138.42713850000001</v>
      </c>
      <c r="J7400" s="1" t="str">
        <f t="shared" si="1194"/>
        <v>NGR bulk stream sediment</v>
      </c>
      <c r="K7400" s="1" t="str">
        <f t="shared" si="1195"/>
        <v>&lt;177 micron (NGR)</v>
      </c>
      <c r="L7400">
        <v>67</v>
      </c>
      <c r="M7400" t="s">
        <v>111</v>
      </c>
      <c r="N7400">
        <v>1315</v>
      </c>
      <c r="O7400">
        <v>59</v>
      </c>
      <c r="P7400">
        <v>15</v>
      </c>
      <c r="Q7400">
        <v>9</v>
      </c>
      <c r="R7400">
        <v>13</v>
      </c>
      <c r="S7400">
        <v>6</v>
      </c>
      <c r="T7400">
        <v>-0.2</v>
      </c>
      <c r="U7400">
        <v>188</v>
      </c>
      <c r="V7400">
        <v>1.6</v>
      </c>
      <c r="W7400">
        <v>0.3</v>
      </c>
      <c r="X7400">
        <v>2</v>
      </c>
      <c r="Y7400">
        <v>-2</v>
      </c>
      <c r="Z7400">
        <v>28</v>
      </c>
      <c r="AA7400">
        <v>0.3</v>
      </c>
      <c r="AB7400">
        <v>-1</v>
      </c>
      <c r="AC7400">
        <v>1190</v>
      </c>
      <c r="AD7400">
        <v>35</v>
      </c>
      <c r="AE7400">
        <v>2</v>
      </c>
      <c r="AF7400">
        <v>5.4</v>
      </c>
      <c r="AG7400">
        <v>7.3</v>
      </c>
      <c r="AH7400">
        <v>420</v>
      </c>
    </row>
    <row r="7401" spans="1:34" hidden="1" x14ac:dyDescent="0.25">
      <c r="A7401" t="s">
        <v>28154</v>
      </c>
      <c r="B7401" t="s">
        <v>28155</v>
      </c>
      <c r="C7401" s="1" t="str">
        <f t="shared" si="1192"/>
        <v>21:0628</v>
      </c>
      <c r="D7401" s="1" t="str">
        <f t="shared" si="1193"/>
        <v>21:0196</v>
      </c>
      <c r="E7401" t="s">
        <v>28156</v>
      </c>
      <c r="F7401" t="s">
        <v>28157</v>
      </c>
      <c r="H7401">
        <v>63.463655299999999</v>
      </c>
      <c r="I7401">
        <v>-138.3839145</v>
      </c>
      <c r="J7401" s="1" t="str">
        <f t="shared" si="1194"/>
        <v>NGR bulk stream sediment</v>
      </c>
      <c r="K7401" s="1" t="str">
        <f t="shared" si="1195"/>
        <v>&lt;177 micron (NGR)</v>
      </c>
      <c r="L7401">
        <v>67</v>
      </c>
      <c r="M7401" t="s">
        <v>116</v>
      </c>
      <c r="N7401">
        <v>1316</v>
      </c>
      <c r="O7401">
        <v>84</v>
      </c>
      <c r="P7401">
        <v>19</v>
      </c>
      <c r="Q7401">
        <v>13</v>
      </c>
      <c r="R7401">
        <v>18</v>
      </c>
      <c r="S7401">
        <v>11</v>
      </c>
      <c r="T7401">
        <v>-0.2</v>
      </c>
      <c r="U7401">
        <v>430</v>
      </c>
      <c r="V7401">
        <v>1.92</v>
      </c>
      <c r="W7401">
        <v>-0.2</v>
      </c>
      <c r="X7401">
        <v>4</v>
      </c>
      <c r="Y7401">
        <v>-2</v>
      </c>
      <c r="Z7401">
        <v>34</v>
      </c>
      <c r="AA7401">
        <v>0.3</v>
      </c>
      <c r="AB7401">
        <v>1</v>
      </c>
      <c r="AC7401">
        <v>1060</v>
      </c>
      <c r="AD7401">
        <v>45</v>
      </c>
      <c r="AE7401">
        <v>2</v>
      </c>
      <c r="AF7401">
        <v>6.6</v>
      </c>
      <c r="AG7401">
        <v>6.5</v>
      </c>
      <c r="AH7401">
        <v>400</v>
      </c>
    </row>
    <row r="7402" spans="1:34" hidden="1" x14ac:dyDescent="0.25">
      <c r="A7402" t="s">
        <v>28158</v>
      </c>
      <c r="B7402" t="s">
        <v>28159</v>
      </c>
      <c r="C7402" s="1" t="str">
        <f t="shared" si="1192"/>
        <v>21:0628</v>
      </c>
      <c r="D7402" s="1" t="str">
        <f t="shared" si="1193"/>
        <v>21:0196</v>
      </c>
      <c r="E7402" t="s">
        <v>28160</v>
      </c>
      <c r="F7402" t="s">
        <v>28161</v>
      </c>
      <c r="H7402">
        <v>63.443798899999997</v>
      </c>
      <c r="I7402">
        <v>-138.46361680000001</v>
      </c>
      <c r="J7402" s="1" t="str">
        <f t="shared" si="1194"/>
        <v>NGR bulk stream sediment</v>
      </c>
      <c r="K7402" s="1" t="str">
        <f t="shared" si="1195"/>
        <v>&lt;177 micron (NGR)</v>
      </c>
      <c r="L7402">
        <v>67</v>
      </c>
      <c r="M7402" t="s">
        <v>121</v>
      </c>
      <c r="N7402">
        <v>1317</v>
      </c>
      <c r="O7402">
        <v>59</v>
      </c>
      <c r="P7402">
        <v>12</v>
      </c>
      <c r="Q7402">
        <v>12</v>
      </c>
      <c r="R7402">
        <v>16</v>
      </c>
      <c r="S7402">
        <v>11</v>
      </c>
      <c r="T7402">
        <v>-0.2</v>
      </c>
      <c r="U7402">
        <v>280</v>
      </c>
      <c r="V7402">
        <v>1.76</v>
      </c>
      <c r="W7402">
        <v>-0.2</v>
      </c>
      <c r="X7402">
        <v>3</v>
      </c>
      <c r="Y7402">
        <v>-2</v>
      </c>
      <c r="Z7402">
        <v>29</v>
      </c>
      <c r="AA7402">
        <v>0.3</v>
      </c>
      <c r="AB7402">
        <v>1</v>
      </c>
      <c r="AC7402">
        <v>1210</v>
      </c>
      <c r="AD7402">
        <v>60</v>
      </c>
      <c r="AE7402">
        <v>-2</v>
      </c>
      <c r="AF7402">
        <v>4.5999999999999996</v>
      </c>
      <c r="AG7402">
        <v>15</v>
      </c>
      <c r="AH7402">
        <v>450</v>
      </c>
    </row>
    <row r="7403" spans="1:34" hidden="1" x14ac:dyDescent="0.25">
      <c r="A7403" t="s">
        <v>28162</v>
      </c>
      <c r="B7403" t="s">
        <v>28163</v>
      </c>
      <c r="C7403" s="1" t="str">
        <f t="shared" si="1192"/>
        <v>21:0628</v>
      </c>
      <c r="D7403" s="1" t="str">
        <f t="shared" si="1193"/>
        <v>21:0196</v>
      </c>
      <c r="E7403" t="s">
        <v>28164</v>
      </c>
      <c r="F7403" t="s">
        <v>28165</v>
      </c>
      <c r="H7403">
        <v>63.422552400000001</v>
      </c>
      <c r="I7403">
        <v>-138.43727079999999</v>
      </c>
      <c r="J7403" s="1" t="str">
        <f t="shared" si="1194"/>
        <v>NGR bulk stream sediment</v>
      </c>
      <c r="K7403" s="1" t="str">
        <f t="shared" si="1195"/>
        <v>&lt;177 micron (NGR)</v>
      </c>
      <c r="L7403">
        <v>67</v>
      </c>
      <c r="M7403" t="s">
        <v>126</v>
      </c>
      <c r="N7403">
        <v>1318</v>
      </c>
      <c r="O7403">
        <v>54</v>
      </c>
      <c r="P7403">
        <v>10</v>
      </c>
      <c r="Q7403">
        <v>11</v>
      </c>
      <c r="R7403">
        <v>11</v>
      </c>
      <c r="S7403">
        <v>4</v>
      </c>
      <c r="T7403">
        <v>0.2</v>
      </c>
      <c r="U7403">
        <v>196</v>
      </c>
      <c r="V7403">
        <v>1.32</v>
      </c>
      <c r="W7403">
        <v>-0.2</v>
      </c>
      <c r="X7403">
        <v>2</v>
      </c>
      <c r="Y7403">
        <v>-2</v>
      </c>
      <c r="Z7403">
        <v>22</v>
      </c>
      <c r="AA7403">
        <v>0.5</v>
      </c>
      <c r="AB7403">
        <v>-1</v>
      </c>
      <c r="AC7403">
        <v>1370</v>
      </c>
      <c r="AD7403">
        <v>50</v>
      </c>
      <c r="AE7403">
        <v>-2</v>
      </c>
      <c r="AF7403">
        <v>4.2</v>
      </c>
      <c r="AG7403">
        <v>8.1</v>
      </c>
      <c r="AH7403">
        <v>380</v>
      </c>
    </row>
    <row r="7404" spans="1:34" hidden="1" x14ac:dyDescent="0.25">
      <c r="A7404" t="s">
        <v>28166</v>
      </c>
      <c r="B7404" t="s">
        <v>28167</v>
      </c>
      <c r="C7404" s="1" t="str">
        <f t="shared" si="1192"/>
        <v>21:0628</v>
      </c>
      <c r="D7404" s="1" t="str">
        <f t="shared" si="1193"/>
        <v>21:0196</v>
      </c>
      <c r="E7404" t="s">
        <v>28168</v>
      </c>
      <c r="F7404" t="s">
        <v>28169</v>
      </c>
      <c r="H7404">
        <v>63.395346400000001</v>
      </c>
      <c r="I7404">
        <v>-138.42936370000001</v>
      </c>
      <c r="J7404" s="1" t="str">
        <f t="shared" si="1194"/>
        <v>NGR bulk stream sediment</v>
      </c>
      <c r="K7404" s="1" t="str">
        <f t="shared" si="1195"/>
        <v>&lt;177 micron (NGR)</v>
      </c>
      <c r="L7404">
        <v>67</v>
      </c>
      <c r="M7404" t="s">
        <v>131</v>
      </c>
      <c r="N7404">
        <v>1319</v>
      </c>
      <c r="O7404">
        <v>54</v>
      </c>
      <c r="P7404">
        <v>11</v>
      </c>
      <c r="Q7404">
        <v>9</v>
      </c>
      <c r="R7404">
        <v>13</v>
      </c>
      <c r="S7404">
        <v>4</v>
      </c>
      <c r="T7404">
        <v>-0.2</v>
      </c>
      <c r="U7404">
        <v>176</v>
      </c>
      <c r="V7404">
        <v>1.4</v>
      </c>
      <c r="W7404">
        <v>-0.2</v>
      </c>
      <c r="X7404">
        <v>2</v>
      </c>
      <c r="Y7404">
        <v>-2</v>
      </c>
      <c r="Z7404">
        <v>24</v>
      </c>
      <c r="AA7404">
        <v>0.5</v>
      </c>
      <c r="AB7404">
        <v>1</v>
      </c>
      <c r="AC7404">
        <v>1200</v>
      </c>
      <c r="AD7404">
        <v>50</v>
      </c>
      <c r="AE7404">
        <v>-2</v>
      </c>
      <c r="AF7404">
        <v>3.8</v>
      </c>
      <c r="AG7404">
        <v>7.9</v>
      </c>
      <c r="AH7404">
        <v>350</v>
      </c>
    </row>
    <row r="7405" spans="1:34" hidden="1" x14ac:dyDescent="0.25">
      <c r="A7405" t="s">
        <v>28170</v>
      </c>
      <c r="B7405" t="s">
        <v>28171</v>
      </c>
      <c r="C7405" s="1" t="str">
        <f t="shared" si="1192"/>
        <v>21:0628</v>
      </c>
      <c r="D7405" s="1" t="str">
        <f>HYPERLINK("http://geochem.nrcan.gc.ca/cdogs/content/svy/svy_e.htm", "")</f>
        <v/>
      </c>
      <c r="G7405" s="1" t="str">
        <f>HYPERLINK("http://geochem.nrcan.gc.ca/cdogs/content/cr_/cr_00079_e.htm", "79")</f>
        <v>79</v>
      </c>
      <c r="J7405" t="s">
        <v>69</v>
      </c>
      <c r="K7405" t="s">
        <v>70</v>
      </c>
      <c r="L7405">
        <v>67</v>
      </c>
      <c r="M7405" t="s">
        <v>71</v>
      </c>
      <c r="N7405">
        <v>1320</v>
      </c>
      <c r="O7405">
        <v>121</v>
      </c>
      <c r="P7405">
        <v>94</v>
      </c>
      <c r="Q7405">
        <v>23</v>
      </c>
      <c r="R7405">
        <v>237</v>
      </c>
      <c r="S7405">
        <v>31</v>
      </c>
      <c r="T7405">
        <v>-0.2</v>
      </c>
      <c r="U7405">
        <v>920</v>
      </c>
      <c r="V7405">
        <v>3.6</v>
      </c>
      <c r="W7405">
        <v>0.7</v>
      </c>
      <c r="X7405">
        <v>7</v>
      </c>
      <c r="Y7405">
        <v>-2</v>
      </c>
      <c r="Z7405">
        <v>74</v>
      </c>
      <c r="AA7405">
        <v>0.6</v>
      </c>
      <c r="AB7405">
        <v>2</v>
      </c>
      <c r="AC7405">
        <v>781</v>
      </c>
      <c r="AD7405">
        <v>50</v>
      </c>
      <c r="AE7405">
        <v>2</v>
      </c>
      <c r="AF7405">
        <v>2.2000000000000002</v>
      </c>
      <c r="AG7405">
        <v>3.1</v>
      </c>
      <c r="AH7405">
        <v>490</v>
      </c>
    </row>
    <row r="7406" spans="1:34" hidden="1" x14ac:dyDescent="0.25">
      <c r="A7406" t="s">
        <v>28172</v>
      </c>
      <c r="B7406" t="s">
        <v>28173</v>
      </c>
      <c r="C7406" s="1" t="str">
        <f t="shared" si="1192"/>
        <v>21:0628</v>
      </c>
      <c r="D7406" s="1" t="str">
        <f t="shared" ref="D7406:D7412" si="1196">HYPERLINK("http://geochem.nrcan.gc.ca/cdogs/content/svy/svy210196_e.htm", "21:0196")</f>
        <v>21:0196</v>
      </c>
      <c r="E7406" t="s">
        <v>28174</v>
      </c>
      <c r="F7406" t="s">
        <v>28175</v>
      </c>
      <c r="H7406">
        <v>63.402054999999997</v>
      </c>
      <c r="I7406">
        <v>-138.46311549999999</v>
      </c>
      <c r="J7406" s="1" t="str">
        <f t="shared" ref="J7406:J7412" si="1197">HYPERLINK("http://geochem.nrcan.gc.ca/cdogs/content/kwd/kwd020030_e.htm", "NGR bulk stream sediment")</f>
        <v>NGR bulk stream sediment</v>
      </c>
      <c r="K7406" s="1" t="str">
        <f t="shared" ref="K7406:K7412" si="1198">HYPERLINK("http://geochem.nrcan.gc.ca/cdogs/content/kwd/kwd080006_e.htm", "&lt;177 micron (NGR)")</f>
        <v>&lt;177 micron (NGR)</v>
      </c>
      <c r="L7406">
        <v>68</v>
      </c>
      <c r="M7406" t="s">
        <v>38</v>
      </c>
      <c r="N7406">
        <v>1321</v>
      </c>
      <c r="O7406">
        <v>50</v>
      </c>
      <c r="P7406">
        <v>13</v>
      </c>
      <c r="Q7406">
        <v>12</v>
      </c>
      <c r="R7406">
        <v>13</v>
      </c>
      <c r="S7406">
        <v>3</v>
      </c>
      <c r="T7406">
        <v>0.2</v>
      </c>
      <c r="U7406">
        <v>148</v>
      </c>
      <c r="V7406">
        <v>1.28</v>
      </c>
      <c r="W7406">
        <v>-0.2</v>
      </c>
      <c r="X7406">
        <v>2</v>
      </c>
      <c r="Y7406">
        <v>-2</v>
      </c>
      <c r="Z7406">
        <v>24</v>
      </c>
      <c r="AA7406">
        <v>0.5</v>
      </c>
      <c r="AB7406">
        <v>2</v>
      </c>
      <c r="AC7406">
        <v>1020</v>
      </c>
      <c r="AD7406">
        <v>65</v>
      </c>
      <c r="AE7406">
        <v>2</v>
      </c>
      <c r="AF7406">
        <v>5</v>
      </c>
      <c r="AG7406">
        <v>6.7</v>
      </c>
      <c r="AH7406">
        <v>340</v>
      </c>
    </row>
    <row r="7407" spans="1:34" hidden="1" x14ac:dyDescent="0.25">
      <c r="A7407" t="s">
        <v>28176</v>
      </c>
      <c r="B7407" t="s">
        <v>28177</v>
      </c>
      <c r="C7407" s="1" t="str">
        <f t="shared" si="1192"/>
        <v>21:0628</v>
      </c>
      <c r="D7407" s="1" t="str">
        <f t="shared" si="1196"/>
        <v>21:0196</v>
      </c>
      <c r="E7407" t="s">
        <v>28178</v>
      </c>
      <c r="F7407" t="s">
        <v>28179</v>
      </c>
      <c r="H7407">
        <v>63.392791000000003</v>
      </c>
      <c r="I7407">
        <v>-138.44511080000001</v>
      </c>
      <c r="J7407" s="1" t="str">
        <f t="shared" si="1197"/>
        <v>NGR bulk stream sediment</v>
      </c>
      <c r="K7407" s="1" t="str">
        <f t="shared" si="1198"/>
        <v>&lt;177 micron (NGR)</v>
      </c>
      <c r="L7407">
        <v>68</v>
      </c>
      <c r="M7407" t="s">
        <v>43</v>
      </c>
      <c r="N7407">
        <v>1322</v>
      </c>
      <c r="O7407">
        <v>49</v>
      </c>
      <c r="P7407">
        <v>10</v>
      </c>
      <c r="Q7407">
        <v>9</v>
      </c>
      <c r="R7407">
        <v>14</v>
      </c>
      <c r="S7407">
        <v>9</v>
      </c>
      <c r="T7407">
        <v>-0.2</v>
      </c>
      <c r="U7407">
        <v>176</v>
      </c>
      <c r="V7407">
        <v>1.34</v>
      </c>
      <c r="W7407">
        <v>-0.2</v>
      </c>
      <c r="X7407">
        <v>2</v>
      </c>
      <c r="Y7407">
        <v>-2</v>
      </c>
      <c r="Z7407">
        <v>24</v>
      </c>
      <c r="AA7407">
        <v>0.5</v>
      </c>
      <c r="AB7407">
        <v>2</v>
      </c>
      <c r="AC7407">
        <v>1130</v>
      </c>
      <c r="AD7407">
        <v>40</v>
      </c>
      <c r="AE7407">
        <v>2</v>
      </c>
      <c r="AF7407">
        <v>2.4</v>
      </c>
      <c r="AG7407">
        <v>5.2</v>
      </c>
      <c r="AH7407">
        <v>370</v>
      </c>
    </row>
    <row r="7408" spans="1:34" hidden="1" x14ac:dyDescent="0.25">
      <c r="A7408" t="s">
        <v>28180</v>
      </c>
      <c r="B7408" t="s">
        <v>28181</v>
      </c>
      <c r="C7408" s="1" t="str">
        <f t="shared" si="1192"/>
        <v>21:0628</v>
      </c>
      <c r="D7408" s="1" t="str">
        <f t="shared" si="1196"/>
        <v>21:0196</v>
      </c>
      <c r="E7408" t="s">
        <v>28174</v>
      </c>
      <c r="F7408" t="s">
        <v>28182</v>
      </c>
      <c r="H7408">
        <v>63.402054999999997</v>
      </c>
      <c r="I7408">
        <v>-138.46311549999999</v>
      </c>
      <c r="J7408" s="1" t="str">
        <f t="shared" si="1197"/>
        <v>NGR bulk stream sediment</v>
      </c>
      <c r="K7408" s="1" t="str">
        <f t="shared" si="1198"/>
        <v>&lt;177 micron (NGR)</v>
      </c>
      <c r="L7408">
        <v>68</v>
      </c>
      <c r="M7408" t="s">
        <v>47</v>
      </c>
      <c r="N7408">
        <v>1323</v>
      </c>
      <c r="O7408">
        <v>49</v>
      </c>
      <c r="P7408">
        <v>12</v>
      </c>
      <c r="Q7408">
        <v>10</v>
      </c>
      <c r="R7408">
        <v>15</v>
      </c>
      <c r="S7408">
        <v>4</v>
      </c>
      <c r="T7408">
        <v>-0.2</v>
      </c>
      <c r="U7408">
        <v>144</v>
      </c>
      <c r="V7408">
        <v>1.28</v>
      </c>
      <c r="W7408">
        <v>-0.2</v>
      </c>
      <c r="X7408">
        <v>3</v>
      </c>
      <c r="Y7408">
        <v>-2</v>
      </c>
      <c r="Z7408">
        <v>25</v>
      </c>
      <c r="AA7408">
        <v>0.3</v>
      </c>
      <c r="AB7408">
        <v>1</v>
      </c>
      <c r="AC7408">
        <v>1000</v>
      </c>
      <c r="AD7408">
        <v>50</v>
      </c>
      <c r="AE7408">
        <v>-2</v>
      </c>
      <c r="AF7408">
        <v>4.8</v>
      </c>
      <c r="AG7408">
        <v>7.1</v>
      </c>
      <c r="AH7408">
        <v>380</v>
      </c>
    </row>
    <row r="7409" spans="1:34" hidden="1" x14ac:dyDescent="0.25">
      <c r="A7409" t="s">
        <v>28183</v>
      </c>
      <c r="B7409" t="s">
        <v>28184</v>
      </c>
      <c r="C7409" s="1" t="str">
        <f t="shared" si="1192"/>
        <v>21:0628</v>
      </c>
      <c r="D7409" s="1" t="str">
        <f t="shared" si="1196"/>
        <v>21:0196</v>
      </c>
      <c r="E7409" t="s">
        <v>28174</v>
      </c>
      <c r="F7409" t="s">
        <v>28185</v>
      </c>
      <c r="H7409">
        <v>63.402054999999997</v>
      </c>
      <c r="I7409">
        <v>-138.46311549999999</v>
      </c>
      <c r="J7409" s="1" t="str">
        <f t="shared" si="1197"/>
        <v>NGR bulk stream sediment</v>
      </c>
      <c r="K7409" s="1" t="str">
        <f t="shared" si="1198"/>
        <v>&lt;177 micron (NGR)</v>
      </c>
      <c r="L7409">
        <v>68</v>
      </c>
      <c r="M7409" t="s">
        <v>51</v>
      </c>
      <c r="N7409">
        <v>1324</v>
      </c>
      <c r="O7409">
        <v>54</v>
      </c>
      <c r="P7409">
        <v>13</v>
      </c>
      <c r="Q7409">
        <v>10</v>
      </c>
      <c r="R7409">
        <v>14</v>
      </c>
      <c r="S7409">
        <v>4</v>
      </c>
      <c r="T7409">
        <v>-0.2</v>
      </c>
      <c r="U7409">
        <v>152</v>
      </c>
      <c r="V7409">
        <v>1.36</v>
      </c>
      <c r="W7409">
        <v>-0.2</v>
      </c>
      <c r="X7409">
        <v>3</v>
      </c>
      <c r="Y7409">
        <v>-2</v>
      </c>
      <c r="Z7409">
        <v>26</v>
      </c>
      <c r="AA7409">
        <v>0.5</v>
      </c>
      <c r="AB7409">
        <v>-1</v>
      </c>
      <c r="AC7409">
        <v>1020</v>
      </c>
      <c r="AD7409">
        <v>60</v>
      </c>
      <c r="AE7409">
        <v>-2</v>
      </c>
      <c r="AF7409">
        <v>47.8</v>
      </c>
      <c r="AG7409">
        <v>7.1</v>
      </c>
      <c r="AH7409">
        <v>350</v>
      </c>
    </row>
    <row r="7410" spans="1:34" hidden="1" x14ac:dyDescent="0.25">
      <c r="A7410" t="s">
        <v>28186</v>
      </c>
      <c r="B7410" t="s">
        <v>28187</v>
      </c>
      <c r="C7410" s="1" t="str">
        <f t="shared" si="1192"/>
        <v>21:0628</v>
      </c>
      <c r="D7410" s="1" t="str">
        <f t="shared" si="1196"/>
        <v>21:0196</v>
      </c>
      <c r="E7410" t="s">
        <v>28188</v>
      </c>
      <c r="F7410" t="s">
        <v>28189</v>
      </c>
      <c r="H7410">
        <v>63.447161800000003</v>
      </c>
      <c r="I7410">
        <v>-138.5249681</v>
      </c>
      <c r="J7410" s="1" t="str">
        <f t="shared" si="1197"/>
        <v>NGR bulk stream sediment</v>
      </c>
      <c r="K7410" s="1" t="str">
        <f t="shared" si="1198"/>
        <v>&lt;177 micron (NGR)</v>
      </c>
      <c r="L7410">
        <v>68</v>
      </c>
      <c r="M7410" t="s">
        <v>56</v>
      </c>
      <c r="N7410">
        <v>1325</v>
      </c>
      <c r="O7410">
        <v>57</v>
      </c>
      <c r="P7410">
        <v>11</v>
      </c>
      <c r="Q7410">
        <v>12</v>
      </c>
      <c r="R7410">
        <v>14</v>
      </c>
      <c r="S7410">
        <v>8</v>
      </c>
      <c r="T7410">
        <v>-0.2</v>
      </c>
      <c r="U7410">
        <v>420</v>
      </c>
      <c r="V7410">
        <v>1.64</v>
      </c>
      <c r="W7410">
        <v>0.2</v>
      </c>
      <c r="X7410">
        <v>2</v>
      </c>
      <c r="Y7410">
        <v>-2</v>
      </c>
      <c r="Z7410">
        <v>25</v>
      </c>
      <c r="AA7410">
        <v>0.6</v>
      </c>
      <c r="AB7410">
        <v>-1</v>
      </c>
      <c r="AC7410">
        <v>1450</v>
      </c>
      <c r="AD7410">
        <v>75</v>
      </c>
      <c r="AE7410">
        <v>-2</v>
      </c>
      <c r="AF7410">
        <v>7.6</v>
      </c>
      <c r="AG7410">
        <v>19.100000000000001</v>
      </c>
      <c r="AH7410">
        <v>380</v>
      </c>
    </row>
    <row r="7411" spans="1:34" hidden="1" x14ac:dyDescent="0.25">
      <c r="A7411" t="s">
        <v>28190</v>
      </c>
      <c r="B7411" t="s">
        <v>28191</v>
      </c>
      <c r="C7411" s="1" t="str">
        <f t="shared" si="1192"/>
        <v>21:0628</v>
      </c>
      <c r="D7411" s="1" t="str">
        <f t="shared" si="1196"/>
        <v>21:0196</v>
      </c>
      <c r="E7411" t="s">
        <v>28192</v>
      </c>
      <c r="F7411" t="s">
        <v>28193</v>
      </c>
      <c r="H7411">
        <v>63.435398800000002</v>
      </c>
      <c r="I7411">
        <v>-138.5800648</v>
      </c>
      <c r="J7411" s="1" t="str">
        <f t="shared" si="1197"/>
        <v>NGR bulk stream sediment</v>
      </c>
      <c r="K7411" s="1" t="str">
        <f t="shared" si="1198"/>
        <v>&lt;177 micron (NGR)</v>
      </c>
      <c r="L7411">
        <v>68</v>
      </c>
      <c r="M7411" t="s">
        <v>61</v>
      </c>
      <c r="N7411">
        <v>1326</v>
      </c>
      <c r="O7411">
        <v>43</v>
      </c>
      <c r="P7411">
        <v>9</v>
      </c>
      <c r="Q7411">
        <v>6</v>
      </c>
      <c r="R7411">
        <v>10</v>
      </c>
      <c r="S7411">
        <v>5</v>
      </c>
      <c r="T7411">
        <v>-0.2</v>
      </c>
      <c r="U7411">
        <v>120</v>
      </c>
      <c r="V7411">
        <v>1.36</v>
      </c>
      <c r="W7411">
        <v>-0.2</v>
      </c>
      <c r="X7411">
        <v>1</v>
      </c>
      <c r="Y7411">
        <v>-2</v>
      </c>
      <c r="Z7411">
        <v>17</v>
      </c>
      <c r="AA7411">
        <v>0.3</v>
      </c>
      <c r="AB7411">
        <v>1</v>
      </c>
      <c r="AC7411">
        <v>1260</v>
      </c>
      <c r="AD7411">
        <v>45</v>
      </c>
      <c r="AE7411">
        <v>-2</v>
      </c>
      <c r="AF7411">
        <v>4.5999999999999996</v>
      </c>
      <c r="AG7411">
        <v>9.4</v>
      </c>
      <c r="AH7411">
        <v>400</v>
      </c>
    </row>
    <row r="7412" spans="1:34" hidden="1" x14ac:dyDescent="0.25">
      <c r="A7412" t="s">
        <v>28194</v>
      </c>
      <c r="B7412" t="s">
        <v>28195</v>
      </c>
      <c r="C7412" s="1" t="str">
        <f t="shared" si="1192"/>
        <v>21:0628</v>
      </c>
      <c r="D7412" s="1" t="str">
        <f t="shared" si="1196"/>
        <v>21:0196</v>
      </c>
      <c r="E7412" t="s">
        <v>28196</v>
      </c>
      <c r="F7412" t="s">
        <v>28197</v>
      </c>
      <c r="H7412">
        <v>63.4197919</v>
      </c>
      <c r="I7412">
        <v>-138.55827210000001</v>
      </c>
      <c r="J7412" s="1" t="str">
        <f t="shared" si="1197"/>
        <v>NGR bulk stream sediment</v>
      </c>
      <c r="K7412" s="1" t="str">
        <f t="shared" si="1198"/>
        <v>&lt;177 micron (NGR)</v>
      </c>
      <c r="L7412">
        <v>68</v>
      </c>
      <c r="M7412" t="s">
        <v>66</v>
      </c>
      <c r="N7412">
        <v>1327</v>
      </c>
      <c r="O7412">
        <v>59</v>
      </c>
      <c r="P7412">
        <v>15</v>
      </c>
      <c r="Q7412">
        <v>5</v>
      </c>
      <c r="R7412">
        <v>13</v>
      </c>
      <c r="S7412">
        <v>8</v>
      </c>
      <c r="T7412">
        <v>-0.2</v>
      </c>
      <c r="U7412">
        <v>260</v>
      </c>
      <c r="V7412">
        <v>1.72</v>
      </c>
      <c r="W7412">
        <v>-0.2</v>
      </c>
      <c r="X7412">
        <v>2</v>
      </c>
      <c r="Y7412">
        <v>-2</v>
      </c>
      <c r="Z7412">
        <v>26</v>
      </c>
      <c r="AA7412">
        <v>0.3</v>
      </c>
      <c r="AB7412">
        <v>2</v>
      </c>
      <c r="AC7412">
        <v>1090</v>
      </c>
      <c r="AD7412">
        <v>40</v>
      </c>
      <c r="AE7412">
        <v>2</v>
      </c>
      <c r="AF7412">
        <v>2.8</v>
      </c>
      <c r="AG7412">
        <v>6.9</v>
      </c>
      <c r="AH7412">
        <v>370</v>
      </c>
    </row>
    <row r="7413" spans="1:34" hidden="1" x14ac:dyDescent="0.25">
      <c r="A7413" t="s">
        <v>28198</v>
      </c>
      <c r="B7413" t="s">
        <v>28199</v>
      </c>
      <c r="C7413" s="1" t="str">
        <f t="shared" si="1192"/>
        <v>21:0628</v>
      </c>
      <c r="D7413" s="1" t="str">
        <f>HYPERLINK("http://geochem.nrcan.gc.ca/cdogs/content/svy/svy_e.htm", "")</f>
        <v/>
      </c>
      <c r="G7413" s="1" t="str">
        <f>HYPERLINK("http://geochem.nrcan.gc.ca/cdogs/content/cr_/cr_00077_e.htm", "77")</f>
        <v>77</v>
      </c>
      <c r="J7413" t="s">
        <v>69</v>
      </c>
      <c r="K7413" t="s">
        <v>70</v>
      </c>
      <c r="L7413">
        <v>68</v>
      </c>
      <c r="M7413" t="s">
        <v>71</v>
      </c>
      <c r="N7413">
        <v>1328</v>
      </c>
      <c r="O7413">
        <v>124</v>
      </c>
      <c r="P7413">
        <v>57</v>
      </c>
      <c r="Q7413">
        <v>32</v>
      </c>
      <c r="R7413">
        <v>285</v>
      </c>
      <c r="S7413">
        <v>28</v>
      </c>
      <c r="T7413">
        <v>0.2</v>
      </c>
      <c r="U7413">
        <v>490</v>
      </c>
      <c r="V7413">
        <v>3.6</v>
      </c>
      <c r="W7413">
        <v>0.9</v>
      </c>
      <c r="X7413">
        <v>28</v>
      </c>
      <c r="Y7413">
        <v>-2</v>
      </c>
      <c r="Z7413">
        <v>57</v>
      </c>
      <c r="AA7413">
        <v>0.8</v>
      </c>
      <c r="AB7413">
        <v>3</v>
      </c>
      <c r="AC7413">
        <v>714</v>
      </c>
      <c r="AD7413">
        <v>30</v>
      </c>
      <c r="AE7413">
        <v>20</v>
      </c>
      <c r="AF7413">
        <v>2.8</v>
      </c>
      <c r="AG7413">
        <v>18.3</v>
      </c>
      <c r="AH7413">
        <v>650</v>
      </c>
    </row>
    <row r="7414" spans="1:34" hidden="1" x14ac:dyDescent="0.25">
      <c r="A7414" t="s">
        <v>28200</v>
      </c>
      <c r="B7414" t="s">
        <v>28201</v>
      </c>
      <c r="C7414" s="1" t="str">
        <f t="shared" si="1192"/>
        <v>21:0628</v>
      </c>
      <c r="D7414" s="1" t="str">
        <f t="shared" ref="D7414:D7441" si="1199">HYPERLINK("http://geochem.nrcan.gc.ca/cdogs/content/svy/svy210196_e.htm", "21:0196")</f>
        <v>21:0196</v>
      </c>
      <c r="E7414" t="s">
        <v>28202</v>
      </c>
      <c r="F7414" t="s">
        <v>28203</v>
      </c>
      <c r="H7414">
        <v>63.397540999999997</v>
      </c>
      <c r="I7414">
        <v>-138.5164848</v>
      </c>
      <c r="J7414" s="1" t="str">
        <f t="shared" ref="J7414:J7441" si="1200">HYPERLINK("http://geochem.nrcan.gc.ca/cdogs/content/kwd/kwd020030_e.htm", "NGR bulk stream sediment")</f>
        <v>NGR bulk stream sediment</v>
      </c>
      <c r="K7414" s="1" t="str">
        <f t="shared" ref="K7414:K7441" si="1201">HYPERLINK("http://geochem.nrcan.gc.ca/cdogs/content/kwd/kwd080006_e.htm", "&lt;177 micron (NGR)")</f>
        <v>&lt;177 micron (NGR)</v>
      </c>
      <c r="L7414">
        <v>68</v>
      </c>
      <c r="M7414" t="s">
        <v>76</v>
      </c>
      <c r="N7414">
        <v>1329</v>
      </c>
      <c r="O7414">
        <v>66</v>
      </c>
      <c r="P7414">
        <v>13</v>
      </c>
      <c r="Q7414">
        <v>8</v>
      </c>
      <c r="R7414">
        <v>14</v>
      </c>
      <c r="S7414">
        <v>8</v>
      </c>
      <c r="T7414">
        <v>0.2</v>
      </c>
      <c r="U7414">
        <v>520</v>
      </c>
      <c r="V7414">
        <v>1.95</v>
      </c>
      <c r="W7414">
        <v>-0.2</v>
      </c>
      <c r="X7414">
        <v>4</v>
      </c>
      <c r="Y7414">
        <v>3</v>
      </c>
      <c r="Z7414">
        <v>29</v>
      </c>
      <c r="AA7414">
        <v>0.5</v>
      </c>
      <c r="AB7414">
        <v>1</v>
      </c>
      <c r="AC7414">
        <v>1020</v>
      </c>
      <c r="AD7414">
        <v>40</v>
      </c>
      <c r="AE7414">
        <v>2</v>
      </c>
      <c r="AF7414">
        <v>6.4</v>
      </c>
      <c r="AG7414">
        <v>6.4</v>
      </c>
      <c r="AH7414">
        <v>430</v>
      </c>
    </row>
    <row r="7415" spans="1:34" hidden="1" x14ac:dyDescent="0.25">
      <c r="A7415" t="s">
        <v>28204</v>
      </c>
      <c r="B7415" t="s">
        <v>28205</v>
      </c>
      <c r="C7415" s="1" t="str">
        <f t="shared" si="1192"/>
        <v>21:0628</v>
      </c>
      <c r="D7415" s="1" t="str">
        <f t="shared" si="1199"/>
        <v>21:0196</v>
      </c>
      <c r="E7415" t="s">
        <v>28206</v>
      </c>
      <c r="F7415" t="s">
        <v>28207</v>
      </c>
      <c r="H7415">
        <v>63.405138899999997</v>
      </c>
      <c r="I7415">
        <v>-138.635796</v>
      </c>
      <c r="J7415" s="1" t="str">
        <f t="shared" si="1200"/>
        <v>NGR bulk stream sediment</v>
      </c>
      <c r="K7415" s="1" t="str">
        <f t="shared" si="1201"/>
        <v>&lt;177 micron (NGR)</v>
      </c>
      <c r="L7415">
        <v>68</v>
      </c>
      <c r="M7415" t="s">
        <v>81</v>
      </c>
      <c r="N7415">
        <v>1330</v>
      </c>
      <c r="O7415">
        <v>81</v>
      </c>
      <c r="P7415">
        <v>19</v>
      </c>
      <c r="Q7415">
        <v>10</v>
      </c>
      <c r="R7415">
        <v>19</v>
      </c>
      <c r="S7415">
        <v>8</v>
      </c>
      <c r="T7415">
        <v>0.3</v>
      </c>
      <c r="U7415">
        <v>275</v>
      </c>
      <c r="V7415">
        <v>2.4</v>
      </c>
      <c r="W7415">
        <v>-0.2</v>
      </c>
      <c r="X7415">
        <v>5</v>
      </c>
      <c r="Y7415">
        <v>-2</v>
      </c>
      <c r="Z7415">
        <v>35</v>
      </c>
      <c r="AA7415">
        <v>0.6</v>
      </c>
      <c r="AB7415">
        <v>2</v>
      </c>
      <c r="AC7415">
        <v>1030</v>
      </c>
      <c r="AD7415">
        <v>75</v>
      </c>
      <c r="AE7415">
        <v>2</v>
      </c>
      <c r="AF7415">
        <v>8.4</v>
      </c>
      <c r="AG7415">
        <v>5.7</v>
      </c>
      <c r="AH7415">
        <v>530</v>
      </c>
    </row>
    <row r="7416" spans="1:34" hidden="1" x14ac:dyDescent="0.25">
      <c r="A7416" t="s">
        <v>28208</v>
      </c>
      <c r="B7416" t="s">
        <v>28209</v>
      </c>
      <c r="C7416" s="1" t="str">
        <f t="shared" si="1192"/>
        <v>21:0628</v>
      </c>
      <c r="D7416" s="1" t="str">
        <f t="shared" si="1199"/>
        <v>21:0196</v>
      </c>
      <c r="E7416" t="s">
        <v>28210</v>
      </c>
      <c r="F7416" t="s">
        <v>28211</v>
      </c>
      <c r="H7416">
        <v>63.364505899999997</v>
      </c>
      <c r="I7416">
        <v>-138.668297</v>
      </c>
      <c r="J7416" s="1" t="str">
        <f t="shared" si="1200"/>
        <v>NGR bulk stream sediment</v>
      </c>
      <c r="K7416" s="1" t="str">
        <f t="shared" si="1201"/>
        <v>&lt;177 micron (NGR)</v>
      </c>
      <c r="L7416">
        <v>68</v>
      </c>
      <c r="M7416" t="s">
        <v>86</v>
      </c>
      <c r="N7416">
        <v>1331</v>
      </c>
      <c r="O7416">
        <v>92</v>
      </c>
      <c r="P7416">
        <v>19</v>
      </c>
      <c r="Q7416">
        <v>9</v>
      </c>
      <c r="R7416">
        <v>21</v>
      </c>
      <c r="S7416">
        <v>11</v>
      </c>
      <c r="T7416">
        <v>-0.2</v>
      </c>
      <c r="U7416">
        <v>1700</v>
      </c>
      <c r="V7416">
        <v>2.9</v>
      </c>
      <c r="W7416">
        <v>0.4</v>
      </c>
      <c r="X7416">
        <v>8</v>
      </c>
      <c r="Y7416">
        <v>-2</v>
      </c>
      <c r="Z7416">
        <v>39</v>
      </c>
      <c r="AA7416">
        <v>0.3</v>
      </c>
      <c r="AB7416">
        <v>1</v>
      </c>
      <c r="AC7416">
        <v>1050</v>
      </c>
      <c r="AD7416">
        <v>70</v>
      </c>
      <c r="AE7416">
        <v>-2</v>
      </c>
      <c r="AF7416">
        <v>11.2</v>
      </c>
      <c r="AG7416">
        <v>5.8</v>
      </c>
      <c r="AH7416">
        <v>430</v>
      </c>
    </row>
    <row r="7417" spans="1:34" hidden="1" x14ac:dyDescent="0.25">
      <c r="A7417" t="s">
        <v>28212</v>
      </c>
      <c r="B7417" t="s">
        <v>28213</v>
      </c>
      <c r="C7417" s="1" t="str">
        <f t="shared" si="1192"/>
        <v>21:0628</v>
      </c>
      <c r="D7417" s="1" t="str">
        <f t="shared" si="1199"/>
        <v>21:0196</v>
      </c>
      <c r="E7417" t="s">
        <v>28214</v>
      </c>
      <c r="F7417" t="s">
        <v>28215</v>
      </c>
      <c r="H7417">
        <v>63.369122500000003</v>
      </c>
      <c r="I7417">
        <v>-138.7353191</v>
      </c>
      <c r="J7417" s="1" t="str">
        <f t="shared" si="1200"/>
        <v>NGR bulk stream sediment</v>
      </c>
      <c r="K7417" s="1" t="str">
        <f t="shared" si="1201"/>
        <v>&lt;177 micron (NGR)</v>
      </c>
      <c r="L7417">
        <v>68</v>
      </c>
      <c r="M7417" t="s">
        <v>91</v>
      </c>
      <c r="N7417">
        <v>1332</v>
      </c>
      <c r="O7417">
        <v>85</v>
      </c>
      <c r="P7417">
        <v>20</v>
      </c>
      <c r="Q7417">
        <v>8</v>
      </c>
      <c r="R7417">
        <v>20</v>
      </c>
      <c r="S7417">
        <v>9</v>
      </c>
      <c r="T7417">
        <v>0.2</v>
      </c>
      <c r="U7417">
        <v>470</v>
      </c>
      <c r="V7417">
        <v>2.6</v>
      </c>
      <c r="W7417">
        <v>-0.2</v>
      </c>
      <c r="X7417">
        <v>5</v>
      </c>
      <c r="Y7417">
        <v>-2</v>
      </c>
      <c r="Z7417">
        <v>35</v>
      </c>
      <c r="AA7417">
        <v>0.6</v>
      </c>
      <c r="AB7417">
        <v>-1</v>
      </c>
      <c r="AC7417">
        <v>1090</v>
      </c>
      <c r="AD7417">
        <v>75</v>
      </c>
      <c r="AE7417">
        <v>2</v>
      </c>
      <c r="AF7417">
        <v>9</v>
      </c>
      <c r="AG7417">
        <v>6.4</v>
      </c>
      <c r="AH7417">
        <v>400</v>
      </c>
    </row>
    <row r="7418" spans="1:34" hidden="1" x14ac:dyDescent="0.25">
      <c r="A7418" t="s">
        <v>28216</v>
      </c>
      <c r="B7418" t="s">
        <v>28217</v>
      </c>
      <c r="C7418" s="1" t="str">
        <f t="shared" si="1192"/>
        <v>21:0628</v>
      </c>
      <c r="D7418" s="1" t="str">
        <f t="shared" si="1199"/>
        <v>21:0196</v>
      </c>
      <c r="E7418" t="s">
        <v>28218</v>
      </c>
      <c r="F7418" t="s">
        <v>28219</v>
      </c>
      <c r="H7418">
        <v>63.368528499999996</v>
      </c>
      <c r="I7418">
        <v>-138.76141100000001</v>
      </c>
      <c r="J7418" s="1" t="str">
        <f t="shared" si="1200"/>
        <v>NGR bulk stream sediment</v>
      </c>
      <c r="K7418" s="1" t="str">
        <f t="shared" si="1201"/>
        <v>&lt;177 micron (NGR)</v>
      </c>
      <c r="L7418">
        <v>68</v>
      </c>
      <c r="M7418" t="s">
        <v>96</v>
      </c>
      <c r="N7418">
        <v>1333</v>
      </c>
      <c r="O7418">
        <v>57</v>
      </c>
      <c r="P7418">
        <v>17</v>
      </c>
      <c r="Q7418">
        <v>4</v>
      </c>
      <c r="R7418">
        <v>16</v>
      </c>
      <c r="S7418">
        <v>9</v>
      </c>
      <c r="T7418">
        <v>-0.2</v>
      </c>
      <c r="U7418">
        <v>220</v>
      </c>
      <c r="V7418">
        <v>1.8</v>
      </c>
      <c r="W7418">
        <v>-0.2</v>
      </c>
      <c r="X7418">
        <v>4</v>
      </c>
      <c r="Y7418">
        <v>-2</v>
      </c>
      <c r="Z7418">
        <v>31</v>
      </c>
      <c r="AA7418">
        <v>0.5</v>
      </c>
      <c r="AB7418">
        <v>-1</v>
      </c>
      <c r="AC7418">
        <v>863</v>
      </c>
      <c r="AD7418">
        <v>35</v>
      </c>
      <c r="AE7418">
        <v>-2</v>
      </c>
      <c r="AF7418">
        <v>4.4000000000000004</v>
      </c>
      <c r="AG7418">
        <v>2.2999999999999998</v>
      </c>
      <c r="AH7418">
        <v>330</v>
      </c>
    </row>
    <row r="7419" spans="1:34" hidden="1" x14ac:dyDescent="0.25">
      <c r="A7419" t="s">
        <v>28220</v>
      </c>
      <c r="B7419" t="s">
        <v>28221</v>
      </c>
      <c r="C7419" s="1" t="str">
        <f t="shared" si="1192"/>
        <v>21:0628</v>
      </c>
      <c r="D7419" s="1" t="str">
        <f t="shared" si="1199"/>
        <v>21:0196</v>
      </c>
      <c r="E7419" t="s">
        <v>28222</v>
      </c>
      <c r="F7419" t="s">
        <v>28223</v>
      </c>
      <c r="H7419">
        <v>63.350676700000001</v>
      </c>
      <c r="I7419">
        <v>-138.7401279</v>
      </c>
      <c r="J7419" s="1" t="str">
        <f t="shared" si="1200"/>
        <v>NGR bulk stream sediment</v>
      </c>
      <c r="K7419" s="1" t="str">
        <f t="shared" si="1201"/>
        <v>&lt;177 micron (NGR)</v>
      </c>
      <c r="L7419">
        <v>68</v>
      </c>
      <c r="M7419" t="s">
        <v>101</v>
      </c>
      <c r="N7419">
        <v>1334</v>
      </c>
      <c r="O7419">
        <v>56</v>
      </c>
      <c r="P7419">
        <v>17</v>
      </c>
      <c r="Q7419">
        <v>7</v>
      </c>
      <c r="R7419">
        <v>17</v>
      </c>
      <c r="S7419">
        <v>11</v>
      </c>
      <c r="T7419">
        <v>-0.2</v>
      </c>
      <c r="U7419">
        <v>230</v>
      </c>
      <c r="V7419">
        <v>1.6</v>
      </c>
      <c r="W7419">
        <v>0.3</v>
      </c>
      <c r="X7419">
        <v>3</v>
      </c>
      <c r="Y7419">
        <v>-2</v>
      </c>
      <c r="Z7419">
        <v>32</v>
      </c>
      <c r="AA7419">
        <v>0.7</v>
      </c>
      <c r="AB7419">
        <v>-1</v>
      </c>
      <c r="AC7419">
        <v>1060</v>
      </c>
      <c r="AD7419">
        <v>55</v>
      </c>
      <c r="AE7419">
        <v>2</v>
      </c>
      <c r="AF7419">
        <v>7.1</v>
      </c>
      <c r="AG7419">
        <v>5.4</v>
      </c>
      <c r="AH7419">
        <v>450</v>
      </c>
    </row>
    <row r="7420" spans="1:34" hidden="1" x14ac:dyDescent="0.25">
      <c r="A7420" t="s">
        <v>28224</v>
      </c>
      <c r="B7420" t="s">
        <v>28225</v>
      </c>
      <c r="C7420" s="1" t="str">
        <f t="shared" si="1192"/>
        <v>21:0628</v>
      </c>
      <c r="D7420" s="1" t="str">
        <f t="shared" si="1199"/>
        <v>21:0196</v>
      </c>
      <c r="E7420" t="s">
        <v>28226</v>
      </c>
      <c r="F7420" t="s">
        <v>28227</v>
      </c>
      <c r="H7420">
        <v>63.331789299999997</v>
      </c>
      <c r="I7420">
        <v>-138.77974699999999</v>
      </c>
      <c r="J7420" s="1" t="str">
        <f t="shared" si="1200"/>
        <v>NGR bulk stream sediment</v>
      </c>
      <c r="K7420" s="1" t="str">
        <f t="shared" si="1201"/>
        <v>&lt;177 micron (NGR)</v>
      </c>
      <c r="L7420">
        <v>68</v>
      </c>
      <c r="M7420" t="s">
        <v>106</v>
      </c>
      <c r="N7420">
        <v>1335</v>
      </c>
      <c r="O7420">
        <v>84</v>
      </c>
      <c r="P7420">
        <v>19</v>
      </c>
      <c r="Q7420">
        <v>12</v>
      </c>
      <c r="R7420">
        <v>22</v>
      </c>
      <c r="S7420">
        <v>16</v>
      </c>
      <c r="T7420">
        <v>-0.2</v>
      </c>
      <c r="U7420">
        <v>400</v>
      </c>
      <c r="V7420">
        <v>2.4</v>
      </c>
      <c r="W7420">
        <v>-0.2</v>
      </c>
      <c r="X7420">
        <v>4</v>
      </c>
      <c r="Y7420">
        <v>-2</v>
      </c>
      <c r="Z7420">
        <v>33</v>
      </c>
      <c r="AA7420">
        <v>-0.2</v>
      </c>
      <c r="AB7420">
        <v>2</v>
      </c>
      <c r="AC7420">
        <v>772</v>
      </c>
      <c r="AD7420">
        <v>25</v>
      </c>
      <c r="AE7420">
        <v>2</v>
      </c>
      <c r="AF7420">
        <v>2.8</v>
      </c>
      <c r="AG7420">
        <v>3.1</v>
      </c>
      <c r="AH7420">
        <v>420</v>
      </c>
    </row>
    <row r="7421" spans="1:34" hidden="1" x14ac:dyDescent="0.25">
      <c r="A7421" t="s">
        <v>28228</v>
      </c>
      <c r="B7421" t="s">
        <v>28229</v>
      </c>
      <c r="C7421" s="1" t="str">
        <f t="shared" si="1192"/>
        <v>21:0628</v>
      </c>
      <c r="D7421" s="1" t="str">
        <f t="shared" si="1199"/>
        <v>21:0196</v>
      </c>
      <c r="E7421" t="s">
        <v>28230</v>
      </c>
      <c r="F7421" t="s">
        <v>28231</v>
      </c>
      <c r="H7421">
        <v>63.325265199999997</v>
      </c>
      <c r="I7421">
        <v>-138.77649460000001</v>
      </c>
      <c r="J7421" s="1" t="str">
        <f t="shared" si="1200"/>
        <v>NGR bulk stream sediment</v>
      </c>
      <c r="K7421" s="1" t="str">
        <f t="shared" si="1201"/>
        <v>&lt;177 micron (NGR)</v>
      </c>
      <c r="L7421">
        <v>68</v>
      </c>
      <c r="M7421" t="s">
        <v>111</v>
      </c>
      <c r="N7421">
        <v>1336</v>
      </c>
      <c r="O7421">
        <v>47</v>
      </c>
      <c r="P7421">
        <v>15</v>
      </c>
      <c r="Q7421">
        <v>6</v>
      </c>
      <c r="R7421">
        <v>20</v>
      </c>
      <c r="S7421">
        <v>12</v>
      </c>
      <c r="T7421">
        <v>-0.2</v>
      </c>
      <c r="U7421">
        <v>196</v>
      </c>
      <c r="V7421">
        <v>1.42</v>
      </c>
      <c r="W7421">
        <v>-0.2</v>
      </c>
      <c r="X7421">
        <v>2</v>
      </c>
      <c r="Y7421">
        <v>-2</v>
      </c>
      <c r="Z7421">
        <v>32</v>
      </c>
      <c r="AA7421">
        <v>-0.2</v>
      </c>
      <c r="AB7421">
        <v>2</v>
      </c>
      <c r="AC7421">
        <v>907</v>
      </c>
      <c r="AD7421">
        <v>30</v>
      </c>
      <c r="AE7421">
        <v>2</v>
      </c>
      <c r="AF7421">
        <v>5.6</v>
      </c>
      <c r="AG7421">
        <v>2.9</v>
      </c>
      <c r="AH7421">
        <v>380</v>
      </c>
    </row>
    <row r="7422" spans="1:34" hidden="1" x14ac:dyDescent="0.25">
      <c r="A7422" t="s">
        <v>28232</v>
      </c>
      <c r="B7422" t="s">
        <v>28233</v>
      </c>
      <c r="C7422" s="1" t="str">
        <f t="shared" si="1192"/>
        <v>21:0628</v>
      </c>
      <c r="D7422" s="1" t="str">
        <f t="shared" si="1199"/>
        <v>21:0196</v>
      </c>
      <c r="E7422" t="s">
        <v>28234</v>
      </c>
      <c r="F7422" t="s">
        <v>28235</v>
      </c>
      <c r="H7422">
        <v>63.399375999999997</v>
      </c>
      <c r="I7422">
        <v>-138.74989780000001</v>
      </c>
      <c r="J7422" s="1" t="str">
        <f t="shared" si="1200"/>
        <v>NGR bulk stream sediment</v>
      </c>
      <c r="K7422" s="1" t="str">
        <f t="shared" si="1201"/>
        <v>&lt;177 micron (NGR)</v>
      </c>
      <c r="L7422">
        <v>68</v>
      </c>
      <c r="M7422" t="s">
        <v>116</v>
      </c>
      <c r="N7422">
        <v>1337</v>
      </c>
      <c r="O7422">
        <v>56</v>
      </c>
      <c r="P7422">
        <v>19</v>
      </c>
      <c r="Q7422">
        <v>5</v>
      </c>
      <c r="R7422">
        <v>23</v>
      </c>
      <c r="S7422">
        <v>6</v>
      </c>
      <c r="T7422">
        <v>-0.2</v>
      </c>
      <c r="U7422">
        <v>220</v>
      </c>
      <c r="V7422">
        <v>1.6</v>
      </c>
      <c r="W7422">
        <v>-0.2</v>
      </c>
      <c r="X7422">
        <v>3</v>
      </c>
      <c r="Y7422">
        <v>-2</v>
      </c>
      <c r="Z7422">
        <v>32</v>
      </c>
      <c r="AA7422">
        <v>0.5</v>
      </c>
      <c r="AB7422">
        <v>-1</v>
      </c>
      <c r="AC7422">
        <v>1130</v>
      </c>
      <c r="AD7422">
        <v>150</v>
      </c>
      <c r="AE7422">
        <v>2</v>
      </c>
      <c r="AF7422">
        <v>4</v>
      </c>
      <c r="AG7422">
        <v>7.1</v>
      </c>
      <c r="AH7422">
        <v>430</v>
      </c>
    </row>
    <row r="7423" spans="1:34" hidden="1" x14ac:dyDescent="0.25">
      <c r="A7423" t="s">
        <v>28236</v>
      </c>
      <c r="B7423" t="s">
        <v>28237</v>
      </c>
      <c r="C7423" s="1" t="str">
        <f t="shared" si="1192"/>
        <v>21:0628</v>
      </c>
      <c r="D7423" s="1" t="str">
        <f t="shared" si="1199"/>
        <v>21:0196</v>
      </c>
      <c r="E7423" t="s">
        <v>28238</v>
      </c>
      <c r="F7423" t="s">
        <v>28239</v>
      </c>
      <c r="H7423">
        <v>63.427906399999998</v>
      </c>
      <c r="I7423">
        <v>-138.7124421</v>
      </c>
      <c r="J7423" s="1" t="str">
        <f t="shared" si="1200"/>
        <v>NGR bulk stream sediment</v>
      </c>
      <c r="K7423" s="1" t="str">
        <f t="shared" si="1201"/>
        <v>&lt;177 micron (NGR)</v>
      </c>
      <c r="L7423">
        <v>68</v>
      </c>
      <c r="M7423" t="s">
        <v>121</v>
      </c>
      <c r="N7423">
        <v>1338</v>
      </c>
      <c r="O7423">
        <v>64</v>
      </c>
      <c r="P7423">
        <v>15</v>
      </c>
      <c r="Q7423">
        <v>8</v>
      </c>
      <c r="R7423">
        <v>17</v>
      </c>
      <c r="S7423">
        <v>5</v>
      </c>
      <c r="T7423">
        <v>-0.2</v>
      </c>
      <c r="U7423">
        <v>210</v>
      </c>
      <c r="V7423">
        <v>1.6</v>
      </c>
      <c r="W7423">
        <v>-0.2</v>
      </c>
      <c r="X7423">
        <v>3</v>
      </c>
      <c r="Y7423">
        <v>-2</v>
      </c>
      <c r="Z7423">
        <v>30</v>
      </c>
      <c r="AA7423">
        <v>0.5</v>
      </c>
      <c r="AB7423">
        <v>2</v>
      </c>
      <c r="AC7423">
        <v>1140</v>
      </c>
      <c r="AD7423">
        <v>70</v>
      </c>
      <c r="AE7423">
        <v>2</v>
      </c>
      <c r="AF7423">
        <v>4.8</v>
      </c>
      <c r="AG7423">
        <v>6.4</v>
      </c>
      <c r="AH7423">
        <v>400</v>
      </c>
    </row>
    <row r="7424" spans="1:34" hidden="1" x14ac:dyDescent="0.25">
      <c r="A7424" t="s">
        <v>28240</v>
      </c>
      <c r="B7424" t="s">
        <v>28241</v>
      </c>
      <c r="C7424" s="1" t="str">
        <f t="shared" si="1192"/>
        <v>21:0628</v>
      </c>
      <c r="D7424" s="1" t="str">
        <f t="shared" si="1199"/>
        <v>21:0196</v>
      </c>
      <c r="E7424" t="s">
        <v>28242</v>
      </c>
      <c r="F7424" t="s">
        <v>28243</v>
      </c>
      <c r="H7424">
        <v>63.435586899999997</v>
      </c>
      <c r="I7424">
        <v>-138.68036950000001</v>
      </c>
      <c r="J7424" s="1" t="str">
        <f t="shared" si="1200"/>
        <v>NGR bulk stream sediment</v>
      </c>
      <c r="K7424" s="1" t="str">
        <f t="shared" si="1201"/>
        <v>&lt;177 micron (NGR)</v>
      </c>
      <c r="L7424">
        <v>68</v>
      </c>
      <c r="M7424" t="s">
        <v>126</v>
      </c>
      <c r="N7424">
        <v>1339</v>
      </c>
      <c r="O7424">
        <v>66</v>
      </c>
      <c r="P7424">
        <v>19</v>
      </c>
      <c r="Q7424">
        <v>9</v>
      </c>
      <c r="R7424">
        <v>19</v>
      </c>
      <c r="S7424">
        <v>9</v>
      </c>
      <c r="T7424">
        <v>-0.2</v>
      </c>
      <c r="U7424">
        <v>250</v>
      </c>
      <c r="V7424">
        <v>1.56</v>
      </c>
      <c r="W7424">
        <v>-0.2</v>
      </c>
      <c r="X7424">
        <v>3</v>
      </c>
      <c r="Y7424">
        <v>-2</v>
      </c>
      <c r="Z7424">
        <v>31</v>
      </c>
      <c r="AA7424">
        <v>0.4</v>
      </c>
      <c r="AB7424">
        <v>1</v>
      </c>
      <c r="AC7424">
        <v>1020</v>
      </c>
      <c r="AD7424">
        <v>75</v>
      </c>
      <c r="AE7424">
        <v>2</v>
      </c>
      <c r="AF7424">
        <v>5.2</v>
      </c>
      <c r="AG7424">
        <v>3.7</v>
      </c>
      <c r="AH7424">
        <v>380</v>
      </c>
    </row>
    <row r="7425" spans="1:34" hidden="1" x14ac:dyDescent="0.25">
      <c r="A7425" t="s">
        <v>28244</v>
      </c>
      <c r="B7425" t="s">
        <v>28245</v>
      </c>
      <c r="C7425" s="1" t="str">
        <f t="shared" si="1192"/>
        <v>21:0628</v>
      </c>
      <c r="D7425" s="1" t="str">
        <f t="shared" si="1199"/>
        <v>21:0196</v>
      </c>
      <c r="E7425" t="s">
        <v>28246</v>
      </c>
      <c r="F7425" t="s">
        <v>28247</v>
      </c>
      <c r="H7425">
        <v>63.471373300000003</v>
      </c>
      <c r="I7425">
        <v>-138.5539976</v>
      </c>
      <c r="J7425" s="1" t="str">
        <f t="shared" si="1200"/>
        <v>NGR bulk stream sediment</v>
      </c>
      <c r="K7425" s="1" t="str">
        <f t="shared" si="1201"/>
        <v>&lt;177 micron (NGR)</v>
      </c>
      <c r="L7425">
        <v>68</v>
      </c>
      <c r="M7425" t="s">
        <v>131</v>
      </c>
      <c r="N7425">
        <v>1340</v>
      </c>
      <c r="O7425">
        <v>58</v>
      </c>
      <c r="P7425">
        <v>11</v>
      </c>
      <c r="Q7425">
        <v>6</v>
      </c>
      <c r="R7425">
        <v>13</v>
      </c>
      <c r="S7425">
        <v>14</v>
      </c>
      <c r="T7425">
        <v>-0.2</v>
      </c>
      <c r="U7425">
        <v>580</v>
      </c>
      <c r="V7425">
        <v>1.52</v>
      </c>
      <c r="W7425">
        <v>-0.2</v>
      </c>
      <c r="X7425">
        <v>3</v>
      </c>
      <c r="Y7425">
        <v>-2</v>
      </c>
      <c r="Z7425">
        <v>35</v>
      </c>
      <c r="AA7425">
        <v>0.5</v>
      </c>
      <c r="AB7425">
        <v>1</v>
      </c>
      <c r="AC7425">
        <v>1600</v>
      </c>
      <c r="AD7425">
        <v>95</v>
      </c>
      <c r="AE7425">
        <v>-2</v>
      </c>
      <c r="AF7425">
        <v>7.4</v>
      </c>
      <c r="AG7425">
        <v>10.8</v>
      </c>
      <c r="AH7425">
        <v>420</v>
      </c>
    </row>
    <row r="7426" spans="1:34" hidden="1" x14ac:dyDescent="0.25">
      <c r="A7426" t="s">
        <v>28248</v>
      </c>
      <c r="B7426" t="s">
        <v>28249</v>
      </c>
      <c r="C7426" s="1" t="str">
        <f t="shared" si="1192"/>
        <v>21:0628</v>
      </c>
      <c r="D7426" s="1" t="str">
        <f t="shared" si="1199"/>
        <v>21:0196</v>
      </c>
      <c r="E7426" t="s">
        <v>28250</v>
      </c>
      <c r="F7426" t="s">
        <v>28251</v>
      </c>
      <c r="H7426">
        <v>63.4959779</v>
      </c>
      <c r="I7426">
        <v>-138.62522079999999</v>
      </c>
      <c r="J7426" s="1" t="str">
        <f t="shared" si="1200"/>
        <v>NGR bulk stream sediment</v>
      </c>
      <c r="K7426" s="1" t="str">
        <f t="shared" si="1201"/>
        <v>&lt;177 micron (NGR)</v>
      </c>
      <c r="L7426">
        <v>69</v>
      </c>
      <c r="M7426" t="s">
        <v>38</v>
      </c>
      <c r="N7426">
        <v>1341</v>
      </c>
      <c r="O7426">
        <v>47</v>
      </c>
      <c r="P7426">
        <v>12</v>
      </c>
      <c r="Q7426">
        <v>8</v>
      </c>
      <c r="R7426">
        <v>11</v>
      </c>
      <c r="S7426">
        <v>4</v>
      </c>
      <c r="T7426">
        <v>-0.2</v>
      </c>
      <c r="U7426">
        <v>200</v>
      </c>
      <c r="V7426">
        <v>1.6</v>
      </c>
      <c r="W7426">
        <v>-0.2</v>
      </c>
      <c r="X7426">
        <v>2</v>
      </c>
      <c r="Y7426">
        <v>-2</v>
      </c>
      <c r="Z7426">
        <v>23</v>
      </c>
      <c r="AA7426">
        <v>0.5</v>
      </c>
      <c r="AB7426">
        <v>-1</v>
      </c>
      <c r="AC7426">
        <v>1400</v>
      </c>
      <c r="AD7426">
        <v>60</v>
      </c>
      <c r="AE7426">
        <v>2</v>
      </c>
      <c r="AF7426">
        <v>3.2</v>
      </c>
      <c r="AG7426">
        <v>8</v>
      </c>
      <c r="AH7426">
        <v>420</v>
      </c>
    </row>
    <row r="7427" spans="1:34" hidden="1" x14ac:dyDescent="0.25">
      <c r="A7427" t="s">
        <v>28252</v>
      </c>
      <c r="B7427" t="s">
        <v>28253</v>
      </c>
      <c r="C7427" s="1" t="str">
        <f t="shared" si="1192"/>
        <v>21:0628</v>
      </c>
      <c r="D7427" s="1" t="str">
        <f t="shared" si="1199"/>
        <v>21:0196</v>
      </c>
      <c r="E7427" t="s">
        <v>28250</v>
      </c>
      <c r="F7427" t="s">
        <v>28254</v>
      </c>
      <c r="H7427">
        <v>63.4959779</v>
      </c>
      <c r="I7427">
        <v>-138.62522079999999</v>
      </c>
      <c r="J7427" s="1" t="str">
        <f t="shared" si="1200"/>
        <v>NGR bulk stream sediment</v>
      </c>
      <c r="K7427" s="1" t="str">
        <f t="shared" si="1201"/>
        <v>&lt;177 micron (NGR)</v>
      </c>
      <c r="L7427">
        <v>69</v>
      </c>
      <c r="M7427" t="s">
        <v>47</v>
      </c>
      <c r="N7427">
        <v>1342</v>
      </c>
      <c r="O7427">
        <v>52</v>
      </c>
      <c r="P7427">
        <v>10</v>
      </c>
      <c r="Q7427">
        <v>7</v>
      </c>
      <c r="R7427">
        <v>12</v>
      </c>
      <c r="S7427">
        <v>4</v>
      </c>
      <c r="T7427">
        <v>-0.2</v>
      </c>
      <c r="U7427">
        <v>158</v>
      </c>
      <c r="V7427">
        <v>1.32</v>
      </c>
      <c r="W7427">
        <v>-0.2</v>
      </c>
      <c r="X7427">
        <v>3</v>
      </c>
      <c r="Y7427">
        <v>-2</v>
      </c>
      <c r="Z7427">
        <v>24</v>
      </c>
      <c r="AA7427">
        <v>0.3</v>
      </c>
      <c r="AB7427">
        <v>-1</v>
      </c>
      <c r="AC7427">
        <v>1390</v>
      </c>
      <c r="AD7427">
        <v>55</v>
      </c>
      <c r="AE7427">
        <v>2</v>
      </c>
      <c r="AF7427">
        <v>3.4</v>
      </c>
      <c r="AG7427">
        <v>7.6</v>
      </c>
      <c r="AH7427">
        <v>450</v>
      </c>
    </row>
    <row r="7428" spans="1:34" hidden="1" x14ac:dyDescent="0.25">
      <c r="A7428" t="s">
        <v>28255</v>
      </c>
      <c r="B7428" t="s">
        <v>28256</v>
      </c>
      <c r="C7428" s="1" t="str">
        <f t="shared" si="1192"/>
        <v>21:0628</v>
      </c>
      <c r="D7428" s="1" t="str">
        <f t="shared" si="1199"/>
        <v>21:0196</v>
      </c>
      <c r="E7428" t="s">
        <v>28250</v>
      </c>
      <c r="F7428" t="s">
        <v>28257</v>
      </c>
      <c r="H7428">
        <v>63.4959779</v>
      </c>
      <c r="I7428">
        <v>-138.62522079999999</v>
      </c>
      <c r="J7428" s="1" t="str">
        <f t="shared" si="1200"/>
        <v>NGR bulk stream sediment</v>
      </c>
      <c r="K7428" s="1" t="str">
        <f t="shared" si="1201"/>
        <v>&lt;177 micron (NGR)</v>
      </c>
      <c r="L7428">
        <v>69</v>
      </c>
      <c r="M7428" t="s">
        <v>51</v>
      </c>
      <c r="N7428">
        <v>1343</v>
      </c>
      <c r="O7428">
        <v>50</v>
      </c>
      <c r="P7428">
        <v>10</v>
      </c>
      <c r="Q7428">
        <v>7</v>
      </c>
      <c r="R7428">
        <v>13</v>
      </c>
      <c r="S7428">
        <v>9</v>
      </c>
      <c r="T7428">
        <v>-0.2</v>
      </c>
      <c r="U7428">
        <v>158</v>
      </c>
      <c r="V7428">
        <v>1.24</v>
      </c>
      <c r="W7428">
        <v>-0.2</v>
      </c>
      <c r="X7428">
        <v>2</v>
      </c>
      <c r="Y7428">
        <v>-2</v>
      </c>
      <c r="Z7428">
        <v>23</v>
      </c>
      <c r="AA7428">
        <v>0.5</v>
      </c>
      <c r="AB7428">
        <v>2</v>
      </c>
      <c r="AC7428">
        <v>1500</v>
      </c>
      <c r="AD7428">
        <v>55</v>
      </c>
      <c r="AE7428">
        <v>2</v>
      </c>
      <c r="AF7428">
        <v>3.6</v>
      </c>
      <c r="AG7428">
        <v>8.9</v>
      </c>
      <c r="AH7428">
        <v>470</v>
      </c>
    </row>
    <row r="7429" spans="1:34" hidden="1" x14ac:dyDescent="0.25">
      <c r="A7429" t="s">
        <v>28258</v>
      </c>
      <c r="B7429" t="s">
        <v>28259</v>
      </c>
      <c r="C7429" s="1" t="str">
        <f t="shared" si="1192"/>
        <v>21:0628</v>
      </c>
      <c r="D7429" s="1" t="str">
        <f t="shared" si="1199"/>
        <v>21:0196</v>
      </c>
      <c r="E7429" t="s">
        <v>28260</v>
      </c>
      <c r="F7429" t="s">
        <v>28261</v>
      </c>
      <c r="H7429">
        <v>63.518293800000002</v>
      </c>
      <c r="I7429">
        <v>-138.5343977</v>
      </c>
      <c r="J7429" s="1" t="str">
        <f t="shared" si="1200"/>
        <v>NGR bulk stream sediment</v>
      </c>
      <c r="K7429" s="1" t="str">
        <f t="shared" si="1201"/>
        <v>&lt;177 micron (NGR)</v>
      </c>
      <c r="L7429">
        <v>69</v>
      </c>
      <c r="M7429" t="s">
        <v>43</v>
      </c>
      <c r="N7429">
        <v>1344</v>
      </c>
      <c r="O7429">
        <v>53</v>
      </c>
      <c r="P7429">
        <v>12</v>
      </c>
      <c r="Q7429">
        <v>7</v>
      </c>
      <c r="R7429">
        <v>13</v>
      </c>
      <c r="S7429">
        <v>10</v>
      </c>
      <c r="T7429">
        <v>-0.2</v>
      </c>
      <c r="U7429">
        <v>168</v>
      </c>
      <c r="V7429">
        <v>1.36</v>
      </c>
      <c r="W7429">
        <v>-0.2</v>
      </c>
      <c r="X7429">
        <v>2</v>
      </c>
      <c r="Y7429">
        <v>-2</v>
      </c>
      <c r="Z7429">
        <v>24</v>
      </c>
      <c r="AA7429">
        <v>0.5</v>
      </c>
      <c r="AB7429">
        <v>1</v>
      </c>
      <c r="AC7429">
        <v>1200</v>
      </c>
      <c r="AD7429">
        <v>70</v>
      </c>
      <c r="AE7429">
        <v>-2</v>
      </c>
      <c r="AF7429">
        <v>4.5999999999999996</v>
      </c>
      <c r="AG7429">
        <v>6.7</v>
      </c>
      <c r="AH7429">
        <v>470</v>
      </c>
    </row>
    <row r="7430" spans="1:34" hidden="1" x14ac:dyDescent="0.25">
      <c r="A7430" t="s">
        <v>28262</v>
      </c>
      <c r="B7430" t="s">
        <v>28263</v>
      </c>
      <c r="C7430" s="1" t="str">
        <f t="shared" ref="C7430:C7493" si="1202">HYPERLINK("http://geochem.nrcan.gc.ca/cdogs/content/bdl/bdl210628_e.htm", "21:0628")</f>
        <v>21:0628</v>
      </c>
      <c r="D7430" s="1" t="str">
        <f t="shared" si="1199"/>
        <v>21:0196</v>
      </c>
      <c r="E7430" t="s">
        <v>28264</v>
      </c>
      <c r="F7430" t="s">
        <v>28265</v>
      </c>
      <c r="H7430">
        <v>63.519043199999999</v>
      </c>
      <c r="I7430">
        <v>-138.51227059999999</v>
      </c>
      <c r="J7430" s="1" t="str">
        <f t="shared" si="1200"/>
        <v>NGR bulk stream sediment</v>
      </c>
      <c r="K7430" s="1" t="str">
        <f t="shared" si="1201"/>
        <v>&lt;177 micron (NGR)</v>
      </c>
      <c r="L7430">
        <v>69</v>
      </c>
      <c r="M7430" t="s">
        <v>56</v>
      </c>
      <c r="N7430">
        <v>1345</v>
      </c>
      <c r="O7430">
        <v>73</v>
      </c>
      <c r="P7430">
        <v>15</v>
      </c>
      <c r="Q7430">
        <v>9</v>
      </c>
      <c r="R7430">
        <v>17</v>
      </c>
      <c r="S7430">
        <v>13</v>
      </c>
      <c r="T7430">
        <v>-0.2</v>
      </c>
      <c r="U7430">
        <v>380</v>
      </c>
      <c r="V7430">
        <v>1.88</v>
      </c>
      <c r="W7430">
        <v>-0.2</v>
      </c>
      <c r="X7430">
        <v>4</v>
      </c>
      <c r="Y7430">
        <v>-2</v>
      </c>
      <c r="Z7430">
        <v>33</v>
      </c>
      <c r="AA7430">
        <v>-0.2</v>
      </c>
      <c r="AB7430">
        <v>2</v>
      </c>
      <c r="AC7430">
        <v>1010</v>
      </c>
      <c r="AD7430">
        <v>35</v>
      </c>
      <c r="AE7430">
        <v>-2</v>
      </c>
      <c r="AF7430">
        <v>2.6</v>
      </c>
      <c r="AG7430">
        <v>3.4</v>
      </c>
      <c r="AH7430">
        <v>470</v>
      </c>
    </row>
    <row r="7431" spans="1:34" hidden="1" x14ac:dyDescent="0.25">
      <c r="A7431" t="s">
        <v>28266</v>
      </c>
      <c r="B7431" t="s">
        <v>28267</v>
      </c>
      <c r="C7431" s="1" t="str">
        <f t="shared" si="1202"/>
        <v>21:0628</v>
      </c>
      <c r="D7431" s="1" t="str">
        <f t="shared" si="1199"/>
        <v>21:0196</v>
      </c>
      <c r="E7431" t="s">
        <v>28268</v>
      </c>
      <c r="F7431" t="s">
        <v>28269</v>
      </c>
      <c r="H7431">
        <v>63.5038312</v>
      </c>
      <c r="I7431">
        <v>-138.68655609999999</v>
      </c>
      <c r="J7431" s="1" t="str">
        <f t="shared" si="1200"/>
        <v>NGR bulk stream sediment</v>
      </c>
      <c r="K7431" s="1" t="str">
        <f t="shared" si="1201"/>
        <v>&lt;177 micron (NGR)</v>
      </c>
      <c r="L7431">
        <v>69</v>
      </c>
      <c r="M7431" t="s">
        <v>61</v>
      </c>
      <c r="N7431">
        <v>1346</v>
      </c>
      <c r="O7431">
        <v>66</v>
      </c>
      <c r="P7431">
        <v>15</v>
      </c>
      <c r="Q7431">
        <v>8</v>
      </c>
      <c r="R7431">
        <v>20</v>
      </c>
      <c r="S7431">
        <v>8</v>
      </c>
      <c r="T7431">
        <v>-0.2</v>
      </c>
      <c r="U7431">
        <v>200</v>
      </c>
      <c r="V7431">
        <v>1.78</v>
      </c>
      <c r="W7431">
        <v>-0.2</v>
      </c>
      <c r="X7431">
        <v>3</v>
      </c>
      <c r="Y7431">
        <v>-2</v>
      </c>
      <c r="Z7431">
        <v>29</v>
      </c>
      <c r="AA7431">
        <v>-0.2</v>
      </c>
      <c r="AB7431">
        <v>-1</v>
      </c>
      <c r="AC7431">
        <v>1550</v>
      </c>
      <c r="AD7431">
        <v>195</v>
      </c>
      <c r="AE7431">
        <v>2</v>
      </c>
      <c r="AF7431">
        <v>7.8</v>
      </c>
      <c r="AG7431">
        <v>4.0999999999999996</v>
      </c>
      <c r="AH7431">
        <v>510</v>
      </c>
    </row>
    <row r="7432" spans="1:34" hidden="1" x14ac:dyDescent="0.25">
      <c r="A7432" t="s">
        <v>28270</v>
      </c>
      <c r="B7432" t="s">
        <v>28271</v>
      </c>
      <c r="C7432" s="1" t="str">
        <f t="shared" si="1202"/>
        <v>21:0628</v>
      </c>
      <c r="D7432" s="1" t="str">
        <f t="shared" si="1199"/>
        <v>21:0196</v>
      </c>
      <c r="E7432" t="s">
        <v>28272</v>
      </c>
      <c r="F7432" t="s">
        <v>28273</v>
      </c>
      <c r="H7432">
        <v>63.534778099999997</v>
      </c>
      <c r="I7432">
        <v>-138.6454971</v>
      </c>
      <c r="J7432" s="1" t="str">
        <f t="shared" si="1200"/>
        <v>NGR bulk stream sediment</v>
      </c>
      <c r="K7432" s="1" t="str">
        <f t="shared" si="1201"/>
        <v>&lt;177 micron (NGR)</v>
      </c>
      <c r="L7432">
        <v>69</v>
      </c>
      <c r="M7432" t="s">
        <v>66</v>
      </c>
      <c r="N7432">
        <v>1347</v>
      </c>
      <c r="O7432">
        <v>44</v>
      </c>
      <c r="P7432">
        <v>9</v>
      </c>
      <c r="Q7432">
        <v>9</v>
      </c>
      <c r="R7432">
        <v>7</v>
      </c>
      <c r="S7432">
        <v>5</v>
      </c>
      <c r="T7432">
        <v>-0.2</v>
      </c>
      <c r="U7432">
        <v>168</v>
      </c>
      <c r="V7432">
        <v>1.76</v>
      </c>
      <c r="W7432">
        <v>-0.2</v>
      </c>
      <c r="X7432">
        <v>3</v>
      </c>
      <c r="Y7432">
        <v>-2</v>
      </c>
      <c r="Z7432">
        <v>29</v>
      </c>
      <c r="AA7432">
        <v>0.5</v>
      </c>
      <c r="AB7432">
        <v>-1</v>
      </c>
      <c r="AC7432">
        <v>1170</v>
      </c>
      <c r="AD7432">
        <v>50</v>
      </c>
      <c r="AE7432">
        <v>-2</v>
      </c>
      <c r="AF7432">
        <v>14.6</v>
      </c>
      <c r="AG7432">
        <v>9.6</v>
      </c>
      <c r="AH7432">
        <v>470</v>
      </c>
    </row>
    <row r="7433" spans="1:34" hidden="1" x14ac:dyDescent="0.25">
      <c r="A7433" t="s">
        <v>28274</v>
      </c>
      <c r="B7433" t="s">
        <v>28275</v>
      </c>
      <c r="C7433" s="1" t="str">
        <f t="shared" si="1202"/>
        <v>21:0628</v>
      </c>
      <c r="D7433" s="1" t="str">
        <f t="shared" si="1199"/>
        <v>21:0196</v>
      </c>
      <c r="E7433" t="s">
        <v>28276</v>
      </c>
      <c r="F7433" t="s">
        <v>28277</v>
      </c>
      <c r="H7433">
        <v>63.531873300000001</v>
      </c>
      <c r="I7433">
        <v>-138.6655542</v>
      </c>
      <c r="J7433" s="1" t="str">
        <f t="shared" si="1200"/>
        <v>NGR bulk stream sediment</v>
      </c>
      <c r="K7433" s="1" t="str">
        <f t="shared" si="1201"/>
        <v>&lt;177 micron (NGR)</v>
      </c>
      <c r="L7433">
        <v>69</v>
      </c>
      <c r="M7433" t="s">
        <v>76</v>
      </c>
      <c r="N7433">
        <v>1348</v>
      </c>
      <c r="O7433">
        <v>75</v>
      </c>
      <c r="P7433">
        <v>25</v>
      </c>
      <c r="Q7433">
        <v>11</v>
      </c>
      <c r="R7433">
        <v>16</v>
      </c>
      <c r="S7433">
        <v>10</v>
      </c>
      <c r="T7433">
        <v>-0.2</v>
      </c>
      <c r="U7433">
        <v>300</v>
      </c>
      <c r="V7433">
        <v>1.96</v>
      </c>
      <c r="W7433">
        <v>-0.2</v>
      </c>
      <c r="X7433">
        <v>3</v>
      </c>
      <c r="Y7433">
        <v>-2</v>
      </c>
      <c r="Z7433">
        <v>35</v>
      </c>
      <c r="AA7433">
        <v>0.6</v>
      </c>
      <c r="AB7433">
        <v>2</v>
      </c>
      <c r="AC7433">
        <v>1380</v>
      </c>
      <c r="AD7433">
        <v>35</v>
      </c>
      <c r="AE7433">
        <v>2</v>
      </c>
      <c r="AF7433">
        <v>3.2</v>
      </c>
      <c r="AG7433">
        <v>3.4</v>
      </c>
      <c r="AH7433">
        <v>430</v>
      </c>
    </row>
    <row r="7434" spans="1:34" hidden="1" x14ac:dyDescent="0.25">
      <c r="A7434" t="s">
        <v>28278</v>
      </c>
      <c r="B7434" t="s">
        <v>28279</v>
      </c>
      <c r="C7434" s="1" t="str">
        <f t="shared" si="1202"/>
        <v>21:0628</v>
      </c>
      <c r="D7434" s="1" t="str">
        <f t="shared" si="1199"/>
        <v>21:0196</v>
      </c>
      <c r="E7434" t="s">
        <v>28280</v>
      </c>
      <c r="F7434" t="s">
        <v>28281</v>
      </c>
      <c r="H7434">
        <v>63.549292600000001</v>
      </c>
      <c r="I7434">
        <v>-138.66004280000001</v>
      </c>
      <c r="J7434" s="1" t="str">
        <f t="shared" si="1200"/>
        <v>NGR bulk stream sediment</v>
      </c>
      <c r="K7434" s="1" t="str">
        <f t="shared" si="1201"/>
        <v>&lt;177 micron (NGR)</v>
      </c>
      <c r="L7434">
        <v>69</v>
      </c>
      <c r="M7434" t="s">
        <v>81</v>
      </c>
      <c r="N7434">
        <v>1349</v>
      </c>
      <c r="O7434">
        <v>52</v>
      </c>
      <c r="P7434">
        <v>18</v>
      </c>
      <c r="Q7434">
        <v>7</v>
      </c>
      <c r="R7434">
        <v>15</v>
      </c>
      <c r="S7434">
        <v>7</v>
      </c>
      <c r="T7434">
        <v>-0.2</v>
      </c>
      <c r="U7434">
        <v>200</v>
      </c>
      <c r="V7434">
        <v>1.56</v>
      </c>
      <c r="W7434">
        <v>-0.2</v>
      </c>
      <c r="X7434">
        <v>3</v>
      </c>
      <c r="Y7434">
        <v>-2</v>
      </c>
      <c r="Z7434">
        <v>22</v>
      </c>
      <c r="AA7434">
        <v>0.4</v>
      </c>
      <c r="AB7434">
        <v>1</v>
      </c>
      <c r="AC7434">
        <v>1490</v>
      </c>
      <c r="AD7434">
        <v>45</v>
      </c>
      <c r="AE7434">
        <v>2</v>
      </c>
      <c r="AF7434">
        <v>4.4000000000000004</v>
      </c>
      <c r="AG7434">
        <v>7.8</v>
      </c>
      <c r="AH7434">
        <v>450</v>
      </c>
    </row>
    <row r="7435" spans="1:34" hidden="1" x14ac:dyDescent="0.25">
      <c r="A7435" t="s">
        <v>28282</v>
      </c>
      <c r="B7435" t="s">
        <v>28283</v>
      </c>
      <c r="C7435" s="1" t="str">
        <f t="shared" si="1202"/>
        <v>21:0628</v>
      </c>
      <c r="D7435" s="1" t="str">
        <f t="shared" si="1199"/>
        <v>21:0196</v>
      </c>
      <c r="E7435" t="s">
        <v>28284</v>
      </c>
      <c r="F7435" t="s">
        <v>28285</v>
      </c>
      <c r="H7435">
        <v>63.5515969</v>
      </c>
      <c r="I7435">
        <v>-138.6719942</v>
      </c>
      <c r="J7435" s="1" t="str">
        <f t="shared" si="1200"/>
        <v>NGR bulk stream sediment</v>
      </c>
      <c r="K7435" s="1" t="str">
        <f t="shared" si="1201"/>
        <v>&lt;177 micron (NGR)</v>
      </c>
      <c r="L7435">
        <v>69</v>
      </c>
      <c r="M7435" t="s">
        <v>86</v>
      </c>
      <c r="N7435">
        <v>1350</v>
      </c>
      <c r="O7435">
        <v>50</v>
      </c>
      <c r="P7435">
        <v>13</v>
      </c>
      <c r="Q7435">
        <v>6</v>
      </c>
      <c r="R7435">
        <v>12</v>
      </c>
      <c r="S7435">
        <v>8</v>
      </c>
      <c r="T7435">
        <v>-0.2</v>
      </c>
      <c r="U7435">
        <v>200</v>
      </c>
      <c r="V7435">
        <v>1.4</v>
      </c>
      <c r="W7435">
        <v>-0.2</v>
      </c>
      <c r="X7435">
        <v>3</v>
      </c>
      <c r="Y7435">
        <v>-2</v>
      </c>
      <c r="Z7435">
        <v>24</v>
      </c>
      <c r="AA7435">
        <v>0.7</v>
      </c>
      <c r="AB7435">
        <v>-1</v>
      </c>
      <c r="AC7435">
        <v>1120</v>
      </c>
      <c r="AD7435">
        <v>60</v>
      </c>
      <c r="AE7435">
        <v>-2</v>
      </c>
      <c r="AF7435">
        <v>8</v>
      </c>
      <c r="AG7435">
        <v>7.6</v>
      </c>
      <c r="AH7435">
        <v>380</v>
      </c>
    </row>
    <row r="7436" spans="1:34" hidden="1" x14ac:dyDescent="0.25">
      <c r="A7436" t="s">
        <v>28286</v>
      </c>
      <c r="B7436" t="s">
        <v>28287</v>
      </c>
      <c r="C7436" s="1" t="str">
        <f t="shared" si="1202"/>
        <v>21:0628</v>
      </c>
      <c r="D7436" s="1" t="str">
        <f t="shared" si="1199"/>
        <v>21:0196</v>
      </c>
      <c r="E7436" t="s">
        <v>28288</v>
      </c>
      <c r="F7436" t="s">
        <v>28289</v>
      </c>
      <c r="H7436">
        <v>63.528959</v>
      </c>
      <c r="I7436">
        <v>-138.7409486</v>
      </c>
      <c r="J7436" s="1" t="str">
        <f t="shared" si="1200"/>
        <v>NGR bulk stream sediment</v>
      </c>
      <c r="K7436" s="1" t="str">
        <f t="shared" si="1201"/>
        <v>&lt;177 micron (NGR)</v>
      </c>
      <c r="L7436">
        <v>69</v>
      </c>
      <c r="M7436" t="s">
        <v>91</v>
      </c>
      <c r="N7436">
        <v>1351</v>
      </c>
      <c r="O7436">
        <v>71</v>
      </c>
      <c r="P7436">
        <v>18</v>
      </c>
      <c r="Q7436">
        <v>8</v>
      </c>
      <c r="R7436">
        <v>18</v>
      </c>
      <c r="S7436">
        <v>15</v>
      </c>
      <c r="T7436">
        <v>-0.2</v>
      </c>
      <c r="U7436">
        <v>400</v>
      </c>
      <c r="V7436">
        <v>1.76</v>
      </c>
      <c r="W7436">
        <v>-0.2</v>
      </c>
      <c r="X7436">
        <v>3</v>
      </c>
      <c r="Y7436">
        <v>-2</v>
      </c>
      <c r="Z7436">
        <v>37</v>
      </c>
      <c r="AA7436">
        <v>0.5</v>
      </c>
      <c r="AB7436">
        <v>3</v>
      </c>
      <c r="AC7436">
        <v>1060</v>
      </c>
      <c r="AD7436">
        <v>85</v>
      </c>
      <c r="AE7436">
        <v>2</v>
      </c>
      <c r="AF7436">
        <v>6.8</v>
      </c>
      <c r="AG7436">
        <v>14.2</v>
      </c>
      <c r="AH7436">
        <v>385</v>
      </c>
    </row>
    <row r="7437" spans="1:34" hidden="1" x14ac:dyDescent="0.25">
      <c r="A7437" t="s">
        <v>28290</v>
      </c>
      <c r="B7437" t="s">
        <v>28291</v>
      </c>
      <c r="C7437" s="1" t="str">
        <f t="shared" si="1202"/>
        <v>21:0628</v>
      </c>
      <c r="D7437" s="1" t="str">
        <f t="shared" si="1199"/>
        <v>21:0196</v>
      </c>
      <c r="E7437" t="s">
        <v>28292</v>
      </c>
      <c r="F7437" t="s">
        <v>28293</v>
      </c>
      <c r="H7437">
        <v>63.534585300000003</v>
      </c>
      <c r="I7437">
        <v>-138.74758600000001</v>
      </c>
      <c r="J7437" s="1" t="str">
        <f t="shared" si="1200"/>
        <v>NGR bulk stream sediment</v>
      </c>
      <c r="K7437" s="1" t="str">
        <f t="shared" si="1201"/>
        <v>&lt;177 micron (NGR)</v>
      </c>
      <c r="L7437">
        <v>69</v>
      </c>
      <c r="M7437" t="s">
        <v>96</v>
      </c>
      <c r="N7437">
        <v>1352</v>
      </c>
      <c r="O7437">
        <v>80</v>
      </c>
      <c r="P7437">
        <v>18</v>
      </c>
      <c r="Q7437">
        <v>11</v>
      </c>
      <c r="R7437">
        <v>16</v>
      </c>
      <c r="S7437">
        <v>10</v>
      </c>
      <c r="T7437">
        <v>-0.2</v>
      </c>
      <c r="U7437">
        <v>220</v>
      </c>
      <c r="V7437">
        <v>1.92</v>
      </c>
      <c r="W7437">
        <v>-0.2</v>
      </c>
      <c r="X7437">
        <v>6</v>
      </c>
      <c r="Y7437">
        <v>-2</v>
      </c>
      <c r="Z7437">
        <v>37</v>
      </c>
      <c r="AA7437">
        <v>1.9</v>
      </c>
      <c r="AB7437">
        <v>1</v>
      </c>
      <c r="AC7437">
        <v>1490</v>
      </c>
      <c r="AD7437">
        <v>85</v>
      </c>
      <c r="AE7437">
        <v>-2</v>
      </c>
      <c r="AF7437">
        <v>6</v>
      </c>
      <c r="AG7437">
        <v>6.3</v>
      </c>
      <c r="AH7437">
        <v>370</v>
      </c>
    </row>
    <row r="7438" spans="1:34" hidden="1" x14ac:dyDescent="0.25">
      <c r="A7438" t="s">
        <v>28294</v>
      </c>
      <c r="B7438" t="s">
        <v>28295</v>
      </c>
      <c r="C7438" s="1" t="str">
        <f t="shared" si="1202"/>
        <v>21:0628</v>
      </c>
      <c r="D7438" s="1" t="str">
        <f t="shared" si="1199"/>
        <v>21:0196</v>
      </c>
      <c r="E7438" t="s">
        <v>28296</v>
      </c>
      <c r="F7438" t="s">
        <v>28297</v>
      </c>
      <c r="H7438">
        <v>63.569386299999998</v>
      </c>
      <c r="I7438">
        <v>-138.7401237</v>
      </c>
      <c r="J7438" s="1" t="str">
        <f t="shared" si="1200"/>
        <v>NGR bulk stream sediment</v>
      </c>
      <c r="K7438" s="1" t="str">
        <f t="shared" si="1201"/>
        <v>&lt;177 micron (NGR)</v>
      </c>
      <c r="L7438">
        <v>69</v>
      </c>
      <c r="M7438" t="s">
        <v>101</v>
      </c>
      <c r="N7438">
        <v>1353</v>
      </c>
      <c r="O7438">
        <v>54</v>
      </c>
      <c r="P7438">
        <v>11</v>
      </c>
      <c r="Q7438">
        <v>6</v>
      </c>
      <c r="R7438">
        <v>15</v>
      </c>
      <c r="S7438">
        <v>9</v>
      </c>
      <c r="T7438">
        <v>-0.2</v>
      </c>
      <c r="U7438">
        <v>204</v>
      </c>
      <c r="V7438">
        <v>1.32</v>
      </c>
      <c r="W7438">
        <v>-0.2</v>
      </c>
      <c r="X7438">
        <v>4</v>
      </c>
      <c r="Y7438">
        <v>-2</v>
      </c>
      <c r="Z7438">
        <v>26</v>
      </c>
      <c r="AA7438">
        <v>0.8</v>
      </c>
      <c r="AB7438">
        <v>1</v>
      </c>
      <c r="AC7438">
        <v>1170</v>
      </c>
      <c r="AD7438">
        <v>50</v>
      </c>
      <c r="AE7438">
        <v>-2</v>
      </c>
      <c r="AF7438">
        <v>3.2</v>
      </c>
      <c r="AG7438">
        <v>6.8</v>
      </c>
      <c r="AH7438">
        <v>300</v>
      </c>
    </row>
    <row r="7439" spans="1:34" hidden="1" x14ac:dyDescent="0.25">
      <c r="A7439" t="s">
        <v>28298</v>
      </c>
      <c r="B7439" t="s">
        <v>28299</v>
      </c>
      <c r="C7439" s="1" t="str">
        <f t="shared" si="1202"/>
        <v>21:0628</v>
      </c>
      <c r="D7439" s="1" t="str">
        <f t="shared" si="1199"/>
        <v>21:0196</v>
      </c>
      <c r="E7439" t="s">
        <v>28300</v>
      </c>
      <c r="F7439" t="s">
        <v>28301</v>
      </c>
      <c r="H7439">
        <v>63.600450600000002</v>
      </c>
      <c r="I7439">
        <v>-138.72632530000001</v>
      </c>
      <c r="J7439" s="1" t="str">
        <f t="shared" si="1200"/>
        <v>NGR bulk stream sediment</v>
      </c>
      <c r="K7439" s="1" t="str">
        <f t="shared" si="1201"/>
        <v>&lt;177 micron (NGR)</v>
      </c>
      <c r="L7439">
        <v>69</v>
      </c>
      <c r="M7439" t="s">
        <v>106</v>
      </c>
      <c r="N7439">
        <v>1354</v>
      </c>
      <c r="O7439">
        <v>87</v>
      </c>
      <c r="P7439">
        <v>22</v>
      </c>
      <c r="Q7439">
        <v>12</v>
      </c>
      <c r="R7439">
        <v>25</v>
      </c>
      <c r="S7439">
        <v>11</v>
      </c>
      <c r="T7439">
        <v>-0.2</v>
      </c>
      <c r="U7439">
        <v>500</v>
      </c>
      <c r="V7439">
        <v>2.8</v>
      </c>
      <c r="W7439">
        <v>0.3</v>
      </c>
      <c r="X7439">
        <v>8</v>
      </c>
      <c r="Y7439">
        <v>-2</v>
      </c>
      <c r="Z7439">
        <v>40</v>
      </c>
      <c r="AA7439">
        <v>0.8</v>
      </c>
      <c r="AB7439">
        <v>-1</v>
      </c>
      <c r="AC7439">
        <v>1240</v>
      </c>
      <c r="AD7439">
        <v>75</v>
      </c>
      <c r="AE7439">
        <v>2</v>
      </c>
      <c r="AF7439">
        <v>8.4</v>
      </c>
      <c r="AG7439">
        <v>8.1999999999999993</v>
      </c>
      <c r="AH7439">
        <v>350</v>
      </c>
    </row>
    <row r="7440" spans="1:34" hidden="1" x14ac:dyDescent="0.25">
      <c r="A7440" t="s">
        <v>28302</v>
      </c>
      <c r="B7440" t="s">
        <v>28303</v>
      </c>
      <c r="C7440" s="1" t="str">
        <f t="shared" si="1202"/>
        <v>21:0628</v>
      </c>
      <c r="D7440" s="1" t="str">
        <f t="shared" si="1199"/>
        <v>21:0196</v>
      </c>
      <c r="E7440" t="s">
        <v>28304</v>
      </c>
      <c r="F7440" t="s">
        <v>28305</v>
      </c>
      <c r="H7440">
        <v>63.5996442</v>
      </c>
      <c r="I7440">
        <v>-138.7145519</v>
      </c>
      <c r="J7440" s="1" t="str">
        <f t="shared" si="1200"/>
        <v>NGR bulk stream sediment</v>
      </c>
      <c r="K7440" s="1" t="str">
        <f t="shared" si="1201"/>
        <v>&lt;177 micron (NGR)</v>
      </c>
      <c r="L7440">
        <v>69</v>
      </c>
      <c r="M7440" t="s">
        <v>111</v>
      </c>
      <c r="N7440">
        <v>1355</v>
      </c>
      <c r="O7440">
        <v>42</v>
      </c>
      <c r="P7440">
        <v>16</v>
      </c>
      <c r="Q7440">
        <v>6</v>
      </c>
      <c r="R7440">
        <v>14</v>
      </c>
      <c r="S7440">
        <v>10</v>
      </c>
      <c r="T7440">
        <v>-0.2</v>
      </c>
      <c r="U7440">
        <v>148</v>
      </c>
      <c r="V7440">
        <v>1.34</v>
      </c>
      <c r="W7440">
        <v>-0.2</v>
      </c>
      <c r="X7440">
        <v>3</v>
      </c>
      <c r="Y7440">
        <v>-2</v>
      </c>
      <c r="Z7440">
        <v>28</v>
      </c>
      <c r="AA7440">
        <v>0.5</v>
      </c>
      <c r="AB7440">
        <v>-1</v>
      </c>
      <c r="AC7440">
        <v>996</v>
      </c>
      <c r="AD7440">
        <v>45</v>
      </c>
      <c r="AE7440">
        <v>2</v>
      </c>
      <c r="AF7440">
        <v>3.4</v>
      </c>
      <c r="AG7440">
        <v>4.9000000000000004</v>
      </c>
      <c r="AH7440">
        <v>330</v>
      </c>
    </row>
    <row r="7441" spans="1:34" hidden="1" x14ac:dyDescent="0.25">
      <c r="A7441" t="s">
        <v>28306</v>
      </c>
      <c r="B7441" t="s">
        <v>28307</v>
      </c>
      <c r="C7441" s="1" t="str">
        <f t="shared" si="1202"/>
        <v>21:0628</v>
      </c>
      <c r="D7441" s="1" t="str">
        <f t="shared" si="1199"/>
        <v>21:0196</v>
      </c>
      <c r="E7441" t="s">
        <v>28308</v>
      </c>
      <c r="F7441" t="s">
        <v>28309</v>
      </c>
      <c r="H7441">
        <v>63.309563699999998</v>
      </c>
      <c r="I7441">
        <v>-138.73272850000001</v>
      </c>
      <c r="J7441" s="1" t="str">
        <f t="shared" si="1200"/>
        <v>NGR bulk stream sediment</v>
      </c>
      <c r="K7441" s="1" t="str">
        <f t="shared" si="1201"/>
        <v>&lt;177 micron (NGR)</v>
      </c>
      <c r="L7441">
        <v>69</v>
      </c>
      <c r="M7441" t="s">
        <v>116</v>
      </c>
      <c r="N7441">
        <v>1356</v>
      </c>
      <c r="O7441">
        <v>86</v>
      </c>
      <c r="P7441">
        <v>23</v>
      </c>
      <c r="Q7441">
        <v>8</v>
      </c>
      <c r="R7441">
        <v>26</v>
      </c>
      <c r="S7441">
        <v>14</v>
      </c>
      <c r="T7441">
        <v>-0.2</v>
      </c>
      <c r="U7441">
        <v>2700</v>
      </c>
      <c r="V7441">
        <v>2.8</v>
      </c>
      <c r="W7441">
        <v>-0.2</v>
      </c>
      <c r="X7441">
        <v>4</v>
      </c>
      <c r="Y7441">
        <v>-2</v>
      </c>
      <c r="Z7441">
        <v>40</v>
      </c>
      <c r="AA7441">
        <v>-0.2</v>
      </c>
      <c r="AB7441">
        <v>2</v>
      </c>
      <c r="AC7441">
        <v>981</v>
      </c>
      <c r="AD7441">
        <v>45</v>
      </c>
      <c r="AE7441">
        <v>2</v>
      </c>
      <c r="AF7441">
        <v>17.600000000000001</v>
      </c>
      <c r="AG7441">
        <v>3.2</v>
      </c>
      <c r="AH7441">
        <v>350</v>
      </c>
    </row>
    <row r="7442" spans="1:34" hidden="1" x14ac:dyDescent="0.25">
      <c r="A7442" t="s">
        <v>28310</v>
      </c>
      <c r="B7442" t="s">
        <v>28311</v>
      </c>
      <c r="C7442" s="1" t="str">
        <f t="shared" si="1202"/>
        <v>21:0628</v>
      </c>
      <c r="D7442" s="1" t="str">
        <f>HYPERLINK("http://geochem.nrcan.gc.ca/cdogs/content/svy/svy_e.htm", "")</f>
        <v/>
      </c>
      <c r="G7442" s="1" t="str">
        <f>HYPERLINK("http://geochem.nrcan.gc.ca/cdogs/content/cr_/cr_00079_e.htm", "79")</f>
        <v>79</v>
      </c>
      <c r="J7442" t="s">
        <v>69</v>
      </c>
      <c r="K7442" t="s">
        <v>70</v>
      </c>
      <c r="L7442">
        <v>69</v>
      </c>
      <c r="M7442" t="s">
        <v>71</v>
      </c>
      <c r="N7442">
        <v>1357</v>
      </c>
      <c r="O7442">
        <v>112</v>
      </c>
      <c r="P7442">
        <v>86</v>
      </c>
      <c r="Q7442">
        <v>17</v>
      </c>
      <c r="R7442">
        <v>227</v>
      </c>
      <c r="S7442">
        <v>25</v>
      </c>
      <c r="T7442">
        <v>-0.2</v>
      </c>
      <c r="U7442">
        <v>920</v>
      </c>
      <c r="V7442">
        <v>3.2</v>
      </c>
      <c r="W7442">
        <v>0.9</v>
      </c>
      <c r="X7442">
        <v>6</v>
      </c>
      <c r="Y7442">
        <v>-2</v>
      </c>
      <c r="Z7442">
        <v>59</v>
      </c>
      <c r="AA7442">
        <v>0.4</v>
      </c>
      <c r="AB7442">
        <v>-1</v>
      </c>
      <c r="AC7442">
        <v>748</v>
      </c>
      <c r="AD7442">
        <v>35</v>
      </c>
      <c r="AE7442">
        <v>2</v>
      </c>
      <c r="AF7442">
        <v>1.8</v>
      </c>
      <c r="AG7442">
        <v>4.0999999999999996</v>
      </c>
      <c r="AH7442">
        <v>510</v>
      </c>
    </row>
    <row r="7443" spans="1:34" hidden="1" x14ac:dyDescent="0.25">
      <c r="A7443" t="s">
        <v>28312</v>
      </c>
      <c r="B7443" t="s">
        <v>28313</v>
      </c>
      <c r="C7443" s="1" t="str">
        <f t="shared" si="1202"/>
        <v>21:0628</v>
      </c>
      <c r="D7443" s="1" t="str">
        <f t="shared" ref="D7443:D7455" si="1203">HYPERLINK("http://geochem.nrcan.gc.ca/cdogs/content/svy/svy210196_e.htm", "21:0196")</f>
        <v>21:0196</v>
      </c>
      <c r="E7443" t="s">
        <v>28314</v>
      </c>
      <c r="F7443" t="s">
        <v>28315</v>
      </c>
      <c r="H7443">
        <v>63.291781999999998</v>
      </c>
      <c r="I7443">
        <v>-138.73472380000001</v>
      </c>
      <c r="J7443" s="1" t="str">
        <f t="shared" ref="J7443:J7455" si="1204">HYPERLINK("http://geochem.nrcan.gc.ca/cdogs/content/kwd/kwd020030_e.htm", "NGR bulk stream sediment")</f>
        <v>NGR bulk stream sediment</v>
      </c>
      <c r="K7443" s="1" t="str">
        <f t="shared" ref="K7443:K7455" si="1205">HYPERLINK("http://geochem.nrcan.gc.ca/cdogs/content/kwd/kwd080006_e.htm", "&lt;177 micron (NGR)")</f>
        <v>&lt;177 micron (NGR)</v>
      </c>
      <c r="L7443">
        <v>69</v>
      </c>
      <c r="M7443" t="s">
        <v>121</v>
      </c>
      <c r="N7443">
        <v>1358</v>
      </c>
      <c r="O7443">
        <v>96</v>
      </c>
      <c r="P7443">
        <v>21</v>
      </c>
      <c r="Q7443">
        <v>8</v>
      </c>
      <c r="R7443">
        <v>36</v>
      </c>
      <c r="S7443">
        <v>12</v>
      </c>
      <c r="T7443">
        <v>-0.2</v>
      </c>
      <c r="U7443">
        <v>470</v>
      </c>
      <c r="V7443">
        <v>2.9</v>
      </c>
      <c r="W7443">
        <v>-0.2</v>
      </c>
      <c r="X7443">
        <v>6</v>
      </c>
      <c r="Y7443">
        <v>-2</v>
      </c>
      <c r="Z7443">
        <v>49</v>
      </c>
      <c r="AA7443">
        <v>0.4</v>
      </c>
      <c r="AB7443">
        <v>-1</v>
      </c>
      <c r="AC7443">
        <v>1100</v>
      </c>
      <c r="AD7443">
        <v>50</v>
      </c>
      <c r="AE7443">
        <v>-2</v>
      </c>
      <c r="AF7443">
        <v>11.2</v>
      </c>
      <c r="AG7443">
        <v>3.7</v>
      </c>
      <c r="AH7443">
        <v>340</v>
      </c>
    </row>
    <row r="7444" spans="1:34" hidden="1" x14ac:dyDescent="0.25">
      <c r="A7444" t="s">
        <v>28316</v>
      </c>
      <c r="B7444" t="s">
        <v>28317</v>
      </c>
      <c r="C7444" s="1" t="str">
        <f t="shared" si="1202"/>
        <v>21:0628</v>
      </c>
      <c r="D7444" s="1" t="str">
        <f t="shared" si="1203"/>
        <v>21:0196</v>
      </c>
      <c r="E7444" t="s">
        <v>28318</v>
      </c>
      <c r="F7444" t="s">
        <v>28319</v>
      </c>
      <c r="H7444">
        <v>63.282180400000001</v>
      </c>
      <c r="I7444">
        <v>-138.63722920000001</v>
      </c>
      <c r="J7444" s="1" t="str">
        <f t="shared" si="1204"/>
        <v>NGR bulk stream sediment</v>
      </c>
      <c r="K7444" s="1" t="str">
        <f t="shared" si="1205"/>
        <v>&lt;177 micron (NGR)</v>
      </c>
      <c r="L7444">
        <v>69</v>
      </c>
      <c r="M7444" t="s">
        <v>126</v>
      </c>
      <c r="N7444">
        <v>1359</v>
      </c>
      <c r="O7444">
        <v>46</v>
      </c>
      <c r="P7444">
        <v>33</v>
      </c>
      <c r="Q7444">
        <v>6</v>
      </c>
      <c r="R7444">
        <v>15</v>
      </c>
      <c r="S7444">
        <v>-2</v>
      </c>
      <c r="T7444">
        <v>-0.2</v>
      </c>
      <c r="U7444">
        <v>280</v>
      </c>
      <c r="V7444">
        <v>0.6</v>
      </c>
      <c r="W7444">
        <v>0.3</v>
      </c>
      <c r="X7444">
        <v>1</v>
      </c>
      <c r="Y7444">
        <v>3</v>
      </c>
      <c r="Z7444">
        <v>13</v>
      </c>
      <c r="AA7444">
        <v>0.3</v>
      </c>
      <c r="AB7444">
        <v>2</v>
      </c>
      <c r="AC7444">
        <v>521</v>
      </c>
      <c r="AD7444">
        <v>75</v>
      </c>
      <c r="AE7444">
        <v>-2</v>
      </c>
      <c r="AF7444">
        <v>68.599999999999994</v>
      </c>
      <c r="AG7444">
        <v>12.4</v>
      </c>
      <c r="AH7444">
        <v>175</v>
      </c>
    </row>
    <row r="7445" spans="1:34" hidden="1" x14ac:dyDescent="0.25">
      <c r="A7445" t="s">
        <v>28320</v>
      </c>
      <c r="B7445" t="s">
        <v>28321</v>
      </c>
      <c r="C7445" s="1" t="str">
        <f t="shared" si="1202"/>
        <v>21:0628</v>
      </c>
      <c r="D7445" s="1" t="str">
        <f t="shared" si="1203"/>
        <v>21:0196</v>
      </c>
      <c r="E7445" t="s">
        <v>28322</v>
      </c>
      <c r="F7445" t="s">
        <v>28323</v>
      </c>
      <c r="H7445">
        <v>63.300889699999999</v>
      </c>
      <c r="I7445">
        <v>-138.61064930000001</v>
      </c>
      <c r="J7445" s="1" t="str">
        <f t="shared" si="1204"/>
        <v>NGR bulk stream sediment</v>
      </c>
      <c r="K7445" s="1" t="str">
        <f t="shared" si="1205"/>
        <v>&lt;177 micron (NGR)</v>
      </c>
      <c r="L7445">
        <v>69</v>
      </c>
      <c r="M7445" t="s">
        <v>131</v>
      </c>
      <c r="N7445">
        <v>1360</v>
      </c>
      <c r="O7445">
        <v>131</v>
      </c>
      <c r="P7445">
        <v>52</v>
      </c>
      <c r="Q7445">
        <v>15</v>
      </c>
      <c r="R7445">
        <v>19</v>
      </c>
      <c r="S7445">
        <v>7</v>
      </c>
      <c r="T7445">
        <v>-0.2</v>
      </c>
      <c r="U7445">
        <v>215</v>
      </c>
      <c r="V7445">
        <v>2.2999999999999998</v>
      </c>
      <c r="W7445">
        <v>1.2</v>
      </c>
      <c r="X7445">
        <v>4</v>
      </c>
      <c r="Y7445">
        <v>-2</v>
      </c>
      <c r="Z7445">
        <v>32</v>
      </c>
      <c r="AA7445">
        <v>0.7</v>
      </c>
      <c r="AB7445">
        <v>-1</v>
      </c>
      <c r="AC7445">
        <v>1230</v>
      </c>
      <c r="AD7445">
        <v>120</v>
      </c>
      <c r="AE7445">
        <v>-2</v>
      </c>
      <c r="AF7445">
        <v>37.4</v>
      </c>
      <c r="AG7445">
        <v>10</v>
      </c>
      <c r="AH7445">
        <v>350</v>
      </c>
    </row>
    <row r="7446" spans="1:34" hidden="1" x14ac:dyDescent="0.25">
      <c r="A7446" t="s">
        <v>28324</v>
      </c>
      <c r="B7446" t="s">
        <v>28325</v>
      </c>
      <c r="C7446" s="1" t="str">
        <f t="shared" si="1202"/>
        <v>21:0628</v>
      </c>
      <c r="D7446" s="1" t="str">
        <f t="shared" si="1203"/>
        <v>21:0196</v>
      </c>
      <c r="E7446" t="s">
        <v>28326</v>
      </c>
      <c r="F7446" t="s">
        <v>28327</v>
      </c>
      <c r="H7446">
        <v>63.270482399999999</v>
      </c>
      <c r="I7446">
        <v>-138.2524287</v>
      </c>
      <c r="J7446" s="1" t="str">
        <f t="shared" si="1204"/>
        <v>NGR bulk stream sediment</v>
      </c>
      <c r="K7446" s="1" t="str">
        <f t="shared" si="1205"/>
        <v>&lt;177 micron (NGR)</v>
      </c>
      <c r="L7446">
        <v>70</v>
      </c>
      <c r="M7446" t="s">
        <v>38</v>
      </c>
      <c r="N7446">
        <v>1361</v>
      </c>
      <c r="O7446">
        <v>53</v>
      </c>
      <c r="P7446">
        <v>14</v>
      </c>
      <c r="Q7446">
        <v>7</v>
      </c>
      <c r="R7446">
        <v>18</v>
      </c>
      <c r="S7446">
        <v>14</v>
      </c>
      <c r="T7446">
        <v>-0.2</v>
      </c>
      <c r="U7446">
        <v>260</v>
      </c>
      <c r="V7446">
        <v>1.34</v>
      </c>
      <c r="W7446">
        <v>-0.2</v>
      </c>
      <c r="X7446">
        <v>2</v>
      </c>
      <c r="Y7446">
        <v>-2</v>
      </c>
      <c r="Z7446">
        <v>30</v>
      </c>
      <c r="AA7446">
        <v>0.3</v>
      </c>
      <c r="AB7446">
        <v>-1</v>
      </c>
      <c r="AC7446">
        <v>1000</v>
      </c>
      <c r="AD7446">
        <v>35</v>
      </c>
      <c r="AE7446">
        <v>2</v>
      </c>
      <c r="AF7446">
        <v>6</v>
      </c>
      <c r="AG7446">
        <v>3.9</v>
      </c>
      <c r="AH7446">
        <v>350</v>
      </c>
    </row>
    <row r="7447" spans="1:34" hidden="1" x14ac:dyDescent="0.25">
      <c r="A7447" t="s">
        <v>28328</v>
      </c>
      <c r="B7447" t="s">
        <v>28329</v>
      </c>
      <c r="C7447" s="1" t="str">
        <f t="shared" si="1202"/>
        <v>21:0628</v>
      </c>
      <c r="D7447" s="1" t="str">
        <f t="shared" si="1203"/>
        <v>21:0196</v>
      </c>
      <c r="E7447" t="s">
        <v>28330</v>
      </c>
      <c r="F7447" t="s">
        <v>28331</v>
      </c>
      <c r="H7447">
        <v>63.302133099999999</v>
      </c>
      <c r="I7447">
        <v>-138.57419999999999</v>
      </c>
      <c r="J7447" s="1" t="str">
        <f t="shared" si="1204"/>
        <v>NGR bulk stream sediment</v>
      </c>
      <c r="K7447" s="1" t="str">
        <f t="shared" si="1205"/>
        <v>&lt;177 micron (NGR)</v>
      </c>
      <c r="L7447">
        <v>70</v>
      </c>
      <c r="M7447" t="s">
        <v>43</v>
      </c>
      <c r="N7447">
        <v>1362</v>
      </c>
      <c r="O7447">
        <v>73</v>
      </c>
      <c r="P7447">
        <v>22</v>
      </c>
      <c r="Q7447">
        <v>11</v>
      </c>
      <c r="R7447">
        <v>22</v>
      </c>
      <c r="S7447">
        <v>7</v>
      </c>
      <c r="T7447">
        <v>-0.2</v>
      </c>
      <c r="U7447">
        <v>410</v>
      </c>
      <c r="V7447">
        <v>1.84</v>
      </c>
      <c r="W7447">
        <v>-0.2</v>
      </c>
      <c r="X7447">
        <v>3</v>
      </c>
      <c r="Y7447">
        <v>-2</v>
      </c>
      <c r="Z7447">
        <v>35</v>
      </c>
      <c r="AA7447">
        <v>0.4</v>
      </c>
      <c r="AB7447">
        <v>1</v>
      </c>
      <c r="AC7447">
        <v>1050</v>
      </c>
      <c r="AD7447">
        <v>45</v>
      </c>
      <c r="AE7447">
        <v>2</v>
      </c>
      <c r="AF7447">
        <v>7.4</v>
      </c>
      <c r="AG7447">
        <v>7.6</v>
      </c>
      <c r="AH7447">
        <v>430</v>
      </c>
    </row>
    <row r="7448" spans="1:34" hidden="1" x14ac:dyDescent="0.25">
      <c r="A7448" t="s">
        <v>28332</v>
      </c>
      <c r="B7448" t="s">
        <v>28333</v>
      </c>
      <c r="C7448" s="1" t="str">
        <f t="shared" si="1202"/>
        <v>21:0628</v>
      </c>
      <c r="D7448" s="1" t="str">
        <f t="shared" si="1203"/>
        <v>21:0196</v>
      </c>
      <c r="E7448" t="s">
        <v>28334</v>
      </c>
      <c r="F7448" t="s">
        <v>28335</v>
      </c>
      <c r="H7448">
        <v>63.271395900000002</v>
      </c>
      <c r="I7448">
        <v>-138.5752067</v>
      </c>
      <c r="J7448" s="1" t="str">
        <f t="shared" si="1204"/>
        <v>NGR bulk stream sediment</v>
      </c>
      <c r="K7448" s="1" t="str">
        <f t="shared" si="1205"/>
        <v>&lt;177 micron (NGR)</v>
      </c>
      <c r="L7448">
        <v>70</v>
      </c>
      <c r="M7448" t="s">
        <v>56</v>
      </c>
      <c r="N7448">
        <v>1363</v>
      </c>
      <c r="O7448">
        <v>72</v>
      </c>
      <c r="P7448">
        <v>26</v>
      </c>
      <c r="Q7448">
        <v>8</v>
      </c>
      <c r="R7448">
        <v>20</v>
      </c>
      <c r="S7448">
        <v>11</v>
      </c>
      <c r="T7448">
        <v>-0.2</v>
      </c>
      <c r="U7448">
        <v>160</v>
      </c>
      <c r="V7448">
        <v>1.68</v>
      </c>
      <c r="W7448">
        <v>-0.2</v>
      </c>
      <c r="X7448">
        <v>2</v>
      </c>
      <c r="Y7448">
        <v>-2</v>
      </c>
      <c r="Z7448">
        <v>38</v>
      </c>
      <c r="AA7448">
        <v>0.4</v>
      </c>
      <c r="AB7448">
        <v>-1</v>
      </c>
      <c r="AC7448">
        <v>938</v>
      </c>
      <c r="AD7448">
        <v>50</v>
      </c>
      <c r="AE7448">
        <v>-2</v>
      </c>
      <c r="AF7448">
        <v>13.6</v>
      </c>
      <c r="AG7448">
        <v>4.0999999999999996</v>
      </c>
      <c r="AH7448">
        <v>350</v>
      </c>
    </row>
    <row r="7449" spans="1:34" hidden="1" x14ac:dyDescent="0.25">
      <c r="A7449" t="s">
        <v>28336</v>
      </c>
      <c r="B7449" t="s">
        <v>28337</v>
      </c>
      <c r="C7449" s="1" t="str">
        <f t="shared" si="1202"/>
        <v>21:0628</v>
      </c>
      <c r="D7449" s="1" t="str">
        <f t="shared" si="1203"/>
        <v>21:0196</v>
      </c>
      <c r="E7449" t="s">
        <v>28338</v>
      </c>
      <c r="F7449" t="s">
        <v>28339</v>
      </c>
      <c r="H7449">
        <v>63.266085599999997</v>
      </c>
      <c r="I7449">
        <v>-138.5336897</v>
      </c>
      <c r="J7449" s="1" t="str">
        <f t="shared" si="1204"/>
        <v>NGR bulk stream sediment</v>
      </c>
      <c r="K7449" s="1" t="str">
        <f t="shared" si="1205"/>
        <v>&lt;177 micron (NGR)</v>
      </c>
      <c r="L7449">
        <v>70</v>
      </c>
      <c r="M7449" t="s">
        <v>61</v>
      </c>
      <c r="N7449">
        <v>1364</v>
      </c>
      <c r="O7449">
        <v>63</v>
      </c>
      <c r="P7449">
        <v>21</v>
      </c>
      <c r="Q7449">
        <v>7</v>
      </c>
      <c r="R7449">
        <v>18</v>
      </c>
      <c r="S7449">
        <v>13</v>
      </c>
      <c r="T7449">
        <v>-0.2</v>
      </c>
      <c r="U7449">
        <v>320</v>
      </c>
      <c r="V7449">
        <v>1.64</v>
      </c>
      <c r="W7449">
        <v>0.3</v>
      </c>
      <c r="X7449">
        <v>2</v>
      </c>
      <c r="Y7449">
        <v>-2</v>
      </c>
      <c r="Z7449">
        <v>35</v>
      </c>
      <c r="AA7449">
        <v>-0.2</v>
      </c>
      <c r="AB7449">
        <v>2</v>
      </c>
      <c r="AC7449">
        <v>925</v>
      </c>
      <c r="AD7449">
        <v>35</v>
      </c>
      <c r="AE7449">
        <v>2</v>
      </c>
      <c r="AF7449">
        <v>8.6</v>
      </c>
      <c r="AG7449">
        <v>4.9000000000000004</v>
      </c>
      <c r="AH7449">
        <v>420</v>
      </c>
    </row>
    <row r="7450" spans="1:34" hidden="1" x14ac:dyDescent="0.25">
      <c r="A7450" t="s">
        <v>28340</v>
      </c>
      <c r="B7450" t="s">
        <v>28341</v>
      </c>
      <c r="C7450" s="1" t="str">
        <f t="shared" si="1202"/>
        <v>21:0628</v>
      </c>
      <c r="D7450" s="1" t="str">
        <f t="shared" si="1203"/>
        <v>21:0196</v>
      </c>
      <c r="E7450" t="s">
        <v>28342</v>
      </c>
      <c r="F7450" t="s">
        <v>28343</v>
      </c>
      <c r="H7450">
        <v>63.300459600000003</v>
      </c>
      <c r="I7450">
        <v>-138.42454799999999</v>
      </c>
      <c r="J7450" s="1" t="str">
        <f t="shared" si="1204"/>
        <v>NGR bulk stream sediment</v>
      </c>
      <c r="K7450" s="1" t="str">
        <f t="shared" si="1205"/>
        <v>&lt;177 micron (NGR)</v>
      </c>
      <c r="L7450">
        <v>70</v>
      </c>
      <c r="M7450" t="s">
        <v>66</v>
      </c>
      <c r="N7450">
        <v>1365</v>
      </c>
      <c r="O7450">
        <v>99</v>
      </c>
      <c r="P7450">
        <v>23</v>
      </c>
      <c r="Q7450">
        <v>12</v>
      </c>
      <c r="R7450">
        <v>28</v>
      </c>
      <c r="S7450">
        <v>15</v>
      </c>
      <c r="T7450">
        <v>-0.2</v>
      </c>
      <c r="U7450">
        <v>380</v>
      </c>
      <c r="V7450">
        <v>1.88</v>
      </c>
      <c r="W7450">
        <v>1.7</v>
      </c>
      <c r="X7450">
        <v>5</v>
      </c>
      <c r="Y7450">
        <v>-2</v>
      </c>
      <c r="Z7450">
        <v>34</v>
      </c>
      <c r="AA7450">
        <v>1.2</v>
      </c>
      <c r="AB7450">
        <v>5</v>
      </c>
      <c r="AC7450">
        <v>1270</v>
      </c>
      <c r="AD7450">
        <v>50</v>
      </c>
      <c r="AE7450">
        <v>2</v>
      </c>
      <c r="AF7450">
        <v>6.4</v>
      </c>
      <c r="AG7450">
        <v>7.4</v>
      </c>
      <c r="AH7450">
        <v>510</v>
      </c>
    </row>
    <row r="7451" spans="1:34" hidden="1" x14ac:dyDescent="0.25">
      <c r="A7451" t="s">
        <v>28344</v>
      </c>
      <c r="B7451" t="s">
        <v>28345</v>
      </c>
      <c r="C7451" s="1" t="str">
        <f t="shared" si="1202"/>
        <v>21:0628</v>
      </c>
      <c r="D7451" s="1" t="str">
        <f t="shared" si="1203"/>
        <v>21:0196</v>
      </c>
      <c r="E7451" t="s">
        <v>28346</v>
      </c>
      <c r="F7451" t="s">
        <v>28347</v>
      </c>
      <c r="H7451">
        <v>63.2898809</v>
      </c>
      <c r="I7451">
        <v>-138.3313551</v>
      </c>
      <c r="J7451" s="1" t="str">
        <f t="shared" si="1204"/>
        <v>NGR bulk stream sediment</v>
      </c>
      <c r="K7451" s="1" t="str">
        <f t="shared" si="1205"/>
        <v>&lt;177 micron (NGR)</v>
      </c>
      <c r="L7451">
        <v>70</v>
      </c>
      <c r="M7451" t="s">
        <v>76</v>
      </c>
      <c r="N7451">
        <v>1366</v>
      </c>
      <c r="O7451">
        <v>197</v>
      </c>
      <c r="P7451">
        <v>61</v>
      </c>
      <c r="Q7451">
        <v>20</v>
      </c>
      <c r="R7451">
        <v>26</v>
      </c>
      <c r="S7451">
        <v>12</v>
      </c>
      <c r="T7451">
        <v>0.4</v>
      </c>
      <c r="U7451">
        <v>180</v>
      </c>
      <c r="V7451">
        <v>2.4</v>
      </c>
      <c r="W7451">
        <v>-0.2</v>
      </c>
      <c r="X7451">
        <v>7</v>
      </c>
      <c r="Y7451">
        <v>3</v>
      </c>
      <c r="Z7451">
        <v>40</v>
      </c>
      <c r="AA7451">
        <v>0.7</v>
      </c>
      <c r="AB7451">
        <v>-1</v>
      </c>
      <c r="AC7451">
        <v>1240</v>
      </c>
      <c r="AD7451">
        <v>210</v>
      </c>
      <c r="AE7451">
        <v>-2</v>
      </c>
      <c r="AF7451">
        <v>35.200000000000003</v>
      </c>
      <c r="AG7451">
        <v>6.2</v>
      </c>
      <c r="AH7451">
        <v>490</v>
      </c>
    </row>
    <row r="7452" spans="1:34" hidden="1" x14ac:dyDescent="0.25">
      <c r="A7452" t="s">
        <v>28348</v>
      </c>
      <c r="B7452" t="s">
        <v>28349</v>
      </c>
      <c r="C7452" s="1" t="str">
        <f t="shared" si="1202"/>
        <v>21:0628</v>
      </c>
      <c r="D7452" s="1" t="str">
        <f t="shared" si="1203"/>
        <v>21:0196</v>
      </c>
      <c r="E7452" t="s">
        <v>28326</v>
      </c>
      <c r="F7452" t="s">
        <v>28350</v>
      </c>
      <c r="H7452">
        <v>63.270482399999999</v>
      </c>
      <c r="I7452">
        <v>-138.2524287</v>
      </c>
      <c r="J7452" s="1" t="str">
        <f t="shared" si="1204"/>
        <v>NGR bulk stream sediment</v>
      </c>
      <c r="K7452" s="1" t="str">
        <f t="shared" si="1205"/>
        <v>&lt;177 micron (NGR)</v>
      </c>
      <c r="L7452">
        <v>70</v>
      </c>
      <c r="M7452" t="s">
        <v>47</v>
      </c>
      <c r="N7452">
        <v>1367</v>
      </c>
      <c r="O7452">
        <v>53</v>
      </c>
      <c r="P7452">
        <v>13</v>
      </c>
      <c r="Q7452">
        <v>5</v>
      </c>
      <c r="R7452">
        <v>16</v>
      </c>
      <c r="S7452">
        <v>9</v>
      </c>
      <c r="T7452">
        <v>-0.2</v>
      </c>
      <c r="U7452">
        <v>230</v>
      </c>
      <c r="V7452">
        <v>1.44</v>
      </c>
      <c r="W7452">
        <v>-0.2</v>
      </c>
      <c r="X7452">
        <v>2</v>
      </c>
      <c r="Y7452">
        <v>-2</v>
      </c>
      <c r="Z7452">
        <v>31</v>
      </c>
      <c r="AA7452">
        <v>0.7</v>
      </c>
      <c r="AB7452">
        <v>-1</v>
      </c>
      <c r="AC7452">
        <v>1070</v>
      </c>
      <c r="AD7452">
        <v>30</v>
      </c>
      <c r="AE7452">
        <v>-2</v>
      </c>
      <c r="AF7452">
        <v>5.8</v>
      </c>
      <c r="AG7452">
        <v>4.8</v>
      </c>
      <c r="AH7452">
        <v>370</v>
      </c>
    </row>
    <row r="7453" spans="1:34" hidden="1" x14ac:dyDescent="0.25">
      <c r="A7453" t="s">
        <v>28351</v>
      </c>
      <c r="B7453" t="s">
        <v>28352</v>
      </c>
      <c r="C7453" s="1" t="str">
        <f t="shared" si="1202"/>
        <v>21:0628</v>
      </c>
      <c r="D7453" s="1" t="str">
        <f t="shared" si="1203"/>
        <v>21:0196</v>
      </c>
      <c r="E7453" t="s">
        <v>28326</v>
      </c>
      <c r="F7453" t="s">
        <v>28353</v>
      </c>
      <c r="H7453">
        <v>63.270482399999999</v>
      </c>
      <c r="I7453">
        <v>-138.2524287</v>
      </c>
      <c r="J7453" s="1" t="str">
        <f t="shared" si="1204"/>
        <v>NGR bulk stream sediment</v>
      </c>
      <c r="K7453" s="1" t="str">
        <f t="shared" si="1205"/>
        <v>&lt;177 micron (NGR)</v>
      </c>
      <c r="L7453">
        <v>70</v>
      </c>
      <c r="M7453" t="s">
        <v>51</v>
      </c>
      <c r="N7453">
        <v>1368</v>
      </c>
      <c r="O7453">
        <v>75</v>
      </c>
      <c r="P7453">
        <v>24</v>
      </c>
      <c r="Q7453">
        <v>7</v>
      </c>
      <c r="R7453">
        <v>19</v>
      </c>
      <c r="S7453">
        <v>11</v>
      </c>
      <c r="T7453">
        <v>0.3</v>
      </c>
      <c r="U7453">
        <v>370</v>
      </c>
      <c r="V7453">
        <v>1.88</v>
      </c>
      <c r="W7453">
        <v>0.2</v>
      </c>
      <c r="X7453">
        <v>3</v>
      </c>
      <c r="Y7453">
        <v>-2</v>
      </c>
      <c r="Z7453">
        <v>38</v>
      </c>
      <c r="AA7453">
        <v>0.5</v>
      </c>
      <c r="AB7453">
        <v>2</v>
      </c>
      <c r="AC7453">
        <v>1015</v>
      </c>
      <c r="AD7453">
        <v>40</v>
      </c>
      <c r="AE7453">
        <v>-2</v>
      </c>
      <c r="AF7453">
        <v>13.2</v>
      </c>
      <c r="AG7453">
        <v>7.7</v>
      </c>
      <c r="AH7453">
        <v>310</v>
      </c>
    </row>
    <row r="7454" spans="1:34" hidden="1" x14ac:dyDescent="0.25">
      <c r="A7454" t="s">
        <v>28354</v>
      </c>
      <c r="B7454" t="s">
        <v>28355</v>
      </c>
      <c r="C7454" s="1" t="str">
        <f t="shared" si="1202"/>
        <v>21:0628</v>
      </c>
      <c r="D7454" s="1" t="str">
        <f t="shared" si="1203"/>
        <v>21:0196</v>
      </c>
      <c r="E7454" t="s">
        <v>28356</v>
      </c>
      <c r="F7454" t="s">
        <v>28357</v>
      </c>
      <c r="H7454">
        <v>63.254997000000003</v>
      </c>
      <c r="I7454">
        <v>-138.26209270000001</v>
      </c>
      <c r="J7454" s="1" t="str">
        <f t="shared" si="1204"/>
        <v>NGR bulk stream sediment</v>
      </c>
      <c r="K7454" s="1" t="str">
        <f t="shared" si="1205"/>
        <v>&lt;177 micron (NGR)</v>
      </c>
      <c r="L7454">
        <v>70</v>
      </c>
      <c r="M7454" t="s">
        <v>81</v>
      </c>
      <c r="N7454">
        <v>1369</v>
      </c>
      <c r="O7454">
        <v>51</v>
      </c>
      <c r="P7454">
        <v>16</v>
      </c>
      <c r="Q7454">
        <v>8</v>
      </c>
      <c r="R7454">
        <v>13</v>
      </c>
      <c r="S7454">
        <v>9</v>
      </c>
      <c r="T7454">
        <v>-0.2</v>
      </c>
      <c r="U7454">
        <v>260</v>
      </c>
      <c r="V7454">
        <v>1.74</v>
      </c>
      <c r="W7454">
        <v>0.6</v>
      </c>
      <c r="X7454">
        <v>2</v>
      </c>
      <c r="Y7454">
        <v>-2</v>
      </c>
      <c r="Z7454">
        <v>32</v>
      </c>
      <c r="AA7454">
        <v>0.4</v>
      </c>
      <c r="AB7454">
        <v>1</v>
      </c>
      <c r="AC7454">
        <v>931</v>
      </c>
      <c r="AD7454">
        <v>30</v>
      </c>
      <c r="AE7454">
        <v>-2</v>
      </c>
      <c r="AF7454">
        <v>14.2</v>
      </c>
      <c r="AG7454">
        <v>4.5999999999999996</v>
      </c>
      <c r="AH7454">
        <v>290</v>
      </c>
    </row>
    <row r="7455" spans="1:34" hidden="1" x14ac:dyDescent="0.25">
      <c r="A7455" t="s">
        <v>28358</v>
      </c>
      <c r="B7455" t="s">
        <v>28359</v>
      </c>
      <c r="C7455" s="1" t="str">
        <f t="shared" si="1202"/>
        <v>21:0628</v>
      </c>
      <c r="D7455" s="1" t="str">
        <f t="shared" si="1203"/>
        <v>21:0196</v>
      </c>
      <c r="E7455" t="s">
        <v>28360</v>
      </c>
      <c r="F7455" t="s">
        <v>28361</v>
      </c>
      <c r="H7455">
        <v>63.247925100000003</v>
      </c>
      <c r="I7455">
        <v>-138.24327600000001</v>
      </c>
      <c r="J7455" s="1" t="str">
        <f t="shared" si="1204"/>
        <v>NGR bulk stream sediment</v>
      </c>
      <c r="K7455" s="1" t="str">
        <f t="shared" si="1205"/>
        <v>&lt;177 micron (NGR)</v>
      </c>
      <c r="L7455">
        <v>70</v>
      </c>
      <c r="M7455" t="s">
        <v>86</v>
      </c>
      <c r="N7455">
        <v>1370</v>
      </c>
      <c r="O7455">
        <v>42</v>
      </c>
      <c r="P7455">
        <v>11</v>
      </c>
      <c r="Q7455">
        <v>6</v>
      </c>
      <c r="R7455">
        <v>9</v>
      </c>
      <c r="S7455">
        <v>6</v>
      </c>
      <c r="T7455">
        <v>0.2</v>
      </c>
      <c r="U7455">
        <v>120</v>
      </c>
      <c r="V7455">
        <v>1.28</v>
      </c>
      <c r="W7455">
        <v>-0.2</v>
      </c>
      <c r="X7455">
        <v>2</v>
      </c>
      <c r="Y7455">
        <v>-2</v>
      </c>
      <c r="Z7455">
        <v>23</v>
      </c>
      <c r="AA7455">
        <v>-0.2</v>
      </c>
      <c r="AB7455">
        <v>-1</v>
      </c>
      <c r="AC7455">
        <v>1020</v>
      </c>
      <c r="AD7455">
        <v>40</v>
      </c>
      <c r="AE7455">
        <v>-2</v>
      </c>
      <c r="AF7455">
        <v>8.4</v>
      </c>
      <c r="AG7455">
        <v>4.9000000000000004</v>
      </c>
      <c r="AH7455">
        <v>255</v>
      </c>
    </row>
    <row r="7456" spans="1:34" hidden="1" x14ac:dyDescent="0.25">
      <c r="A7456" t="s">
        <v>28362</v>
      </c>
      <c r="B7456" t="s">
        <v>28363</v>
      </c>
      <c r="C7456" s="1" t="str">
        <f t="shared" si="1202"/>
        <v>21:0628</v>
      </c>
      <c r="D7456" s="1" t="str">
        <f>HYPERLINK("http://geochem.nrcan.gc.ca/cdogs/content/svy/svy_e.htm", "")</f>
        <v/>
      </c>
      <c r="G7456" s="1" t="str">
        <f>HYPERLINK("http://geochem.nrcan.gc.ca/cdogs/content/cr_/cr_00078_e.htm", "78")</f>
        <v>78</v>
      </c>
      <c r="J7456" t="s">
        <v>69</v>
      </c>
      <c r="K7456" t="s">
        <v>70</v>
      </c>
      <c r="L7456">
        <v>70</v>
      </c>
      <c r="M7456" t="s">
        <v>71</v>
      </c>
      <c r="N7456">
        <v>1371</v>
      </c>
      <c r="O7456">
        <v>92</v>
      </c>
      <c r="P7456">
        <v>40</v>
      </c>
      <c r="Q7456">
        <v>19</v>
      </c>
      <c r="R7456">
        <v>254</v>
      </c>
      <c r="S7456">
        <v>19</v>
      </c>
      <c r="T7456">
        <v>-0.2</v>
      </c>
      <c r="U7456">
        <v>400</v>
      </c>
      <c r="V7456">
        <v>2.6</v>
      </c>
      <c r="W7456">
        <v>0.4</v>
      </c>
      <c r="X7456">
        <v>11</v>
      </c>
      <c r="Y7456">
        <v>-2</v>
      </c>
      <c r="Z7456">
        <v>48</v>
      </c>
      <c r="AA7456">
        <v>0.6</v>
      </c>
      <c r="AB7456">
        <v>6</v>
      </c>
      <c r="AC7456">
        <v>711</v>
      </c>
      <c r="AD7456">
        <v>30</v>
      </c>
      <c r="AE7456">
        <v>16</v>
      </c>
      <c r="AF7456">
        <v>2.6</v>
      </c>
      <c r="AG7456">
        <v>15.1</v>
      </c>
      <c r="AH7456">
        <v>550</v>
      </c>
    </row>
    <row r="7457" spans="1:34" hidden="1" x14ac:dyDescent="0.25">
      <c r="A7457" t="s">
        <v>28364</v>
      </c>
      <c r="B7457" t="s">
        <v>28365</v>
      </c>
      <c r="C7457" s="1" t="str">
        <f t="shared" si="1202"/>
        <v>21:0628</v>
      </c>
      <c r="D7457" s="1" t="str">
        <f t="shared" ref="D7457:D7478" si="1206">HYPERLINK("http://geochem.nrcan.gc.ca/cdogs/content/svy/svy210196_e.htm", "21:0196")</f>
        <v>21:0196</v>
      </c>
      <c r="E7457" t="s">
        <v>28366</v>
      </c>
      <c r="F7457" t="s">
        <v>28367</v>
      </c>
      <c r="H7457">
        <v>63.255792999999997</v>
      </c>
      <c r="I7457">
        <v>-138.17007580000001</v>
      </c>
      <c r="J7457" s="1" t="str">
        <f t="shared" ref="J7457:J7478" si="1207">HYPERLINK("http://geochem.nrcan.gc.ca/cdogs/content/kwd/kwd020030_e.htm", "NGR bulk stream sediment")</f>
        <v>NGR bulk stream sediment</v>
      </c>
      <c r="K7457" s="1" t="str">
        <f t="shared" ref="K7457:K7478" si="1208">HYPERLINK("http://geochem.nrcan.gc.ca/cdogs/content/kwd/kwd080006_e.htm", "&lt;177 micron (NGR)")</f>
        <v>&lt;177 micron (NGR)</v>
      </c>
      <c r="L7457">
        <v>70</v>
      </c>
      <c r="M7457" t="s">
        <v>91</v>
      </c>
      <c r="N7457">
        <v>1372</v>
      </c>
      <c r="O7457">
        <v>61</v>
      </c>
      <c r="P7457">
        <v>19</v>
      </c>
      <c r="Q7457">
        <v>9</v>
      </c>
      <c r="R7457">
        <v>19</v>
      </c>
      <c r="S7457">
        <v>13</v>
      </c>
      <c r="T7457">
        <v>-0.2</v>
      </c>
      <c r="U7457">
        <v>310</v>
      </c>
      <c r="V7457">
        <v>1.68</v>
      </c>
      <c r="W7457">
        <v>0.2</v>
      </c>
      <c r="X7457">
        <v>2</v>
      </c>
      <c r="Y7457">
        <v>-2</v>
      </c>
      <c r="Z7457">
        <v>34</v>
      </c>
      <c r="AA7457">
        <v>0.3</v>
      </c>
      <c r="AB7457">
        <v>1</v>
      </c>
      <c r="AC7457">
        <v>1150</v>
      </c>
      <c r="AD7457">
        <v>60</v>
      </c>
      <c r="AE7457">
        <v>-2</v>
      </c>
      <c r="AF7457">
        <v>6</v>
      </c>
      <c r="AG7457">
        <v>7.3</v>
      </c>
      <c r="AH7457">
        <v>385</v>
      </c>
    </row>
    <row r="7458" spans="1:34" hidden="1" x14ac:dyDescent="0.25">
      <c r="A7458" t="s">
        <v>28368</v>
      </c>
      <c r="B7458" t="s">
        <v>28369</v>
      </c>
      <c r="C7458" s="1" t="str">
        <f t="shared" si="1202"/>
        <v>21:0628</v>
      </c>
      <c r="D7458" s="1" t="str">
        <f t="shared" si="1206"/>
        <v>21:0196</v>
      </c>
      <c r="E7458" t="s">
        <v>28370</v>
      </c>
      <c r="F7458" t="s">
        <v>28371</v>
      </c>
      <c r="H7458">
        <v>63.238880199999997</v>
      </c>
      <c r="I7458">
        <v>-138.09300859999999</v>
      </c>
      <c r="J7458" s="1" t="str">
        <f t="shared" si="1207"/>
        <v>NGR bulk stream sediment</v>
      </c>
      <c r="K7458" s="1" t="str">
        <f t="shared" si="1208"/>
        <v>&lt;177 micron (NGR)</v>
      </c>
      <c r="L7458">
        <v>70</v>
      </c>
      <c r="M7458" t="s">
        <v>96</v>
      </c>
      <c r="N7458">
        <v>1373</v>
      </c>
      <c r="O7458">
        <v>81</v>
      </c>
      <c r="P7458">
        <v>26</v>
      </c>
      <c r="Q7458">
        <v>8</v>
      </c>
      <c r="R7458">
        <v>25</v>
      </c>
      <c r="S7458">
        <v>15</v>
      </c>
      <c r="T7458">
        <v>-0.2</v>
      </c>
      <c r="U7458">
        <v>800</v>
      </c>
      <c r="V7458">
        <v>2.6</v>
      </c>
      <c r="W7458">
        <v>0.5</v>
      </c>
      <c r="X7458">
        <v>2</v>
      </c>
      <c r="Y7458">
        <v>-2</v>
      </c>
      <c r="Z7458">
        <v>46</v>
      </c>
      <c r="AA7458">
        <v>0.3</v>
      </c>
      <c r="AB7458">
        <v>2</v>
      </c>
      <c r="AC7458">
        <v>1030</v>
      </c>
      <c r="AD7458">
        <v>50</v>
      </c>
      <c r="AE7458">
        <v>2</v>
      </c>
      <c r="AF7458">
        <v>15</v>
      </c>
      <c r="AG7458">
        <v>16.3</v>
      </c>
      <c r="AH7458">
        <v>330</v>
      </c>
    </row>
    <row r="7459" spans="1:34" hidden="1" x14ac:dyDescent="0.25">
      <c r="A7459" t="s">
        <v>28372</v>
      </c>
      <c r="B7459" t="s">
        <v>28373</v>
      </c>
      <c r="C7459" s="1" t="str">
        <f t="shared" si="1202"/>
        <v>21:0628</v>
      </c>
      <c r="D7459" s="1" t="str">
        <f t="shared" si="1206"/>
        <v>21:0196</v>
      </c>
      <c r="E7459" t="s">
        <v>28374</v>
      </c>
      <c r="F7459" t="s">
        <v>28375</v>
      </c>
      <c r="H7459">
        <v>63.243008400000001</v>
      </c>
      <c r="I7459">
        <v>-138.05051460000001</v>
      </c>
      <c r="J7459" s="1" t="str">
        <f t="shared" si="1207"/>
        <v>NGR bulk stream sediment</v>
      </c>
      <c r="K7459" s="1" t="str">
        <f t="shared" si="1208"/>
        <v>&lt;177 micron (NGR)</v>
      </c>
      <c r="L7459">
        <v>70</v>
      </c>
      <c r="M7459" t="s">
        <v>101</v>
      </c>
      <c r="N7459">
        <v>1374</v>
      </c>
      <c r="O7459">
        <v>64</v>
      </c>
      <c r="P7459">
        <v>19</v>
      </c>
      <c r="Q7459">
        <v>7</v>
      </c>
      <c r="R7459">
        <v>23</v>
      </c>
      <c r="S7459">
        <v>8</v>
      </c>
      <c r="T7459">
        <v>-0.2</v>
      </c>
      <c r="U7459">
        <v>320</v>
      </c>
      <c r="V7459">
        <v>1.54</v>
      </c>
      <c r="W7459">
        <v>0.2</v>
      </c>
      <c r="X7459">
        <v>3</v>
      </c>
      <c r="Y7459">
        <v>-2</v>
      </c>
      <c r="Z7459">
        <v>33</v>
      </c>
      <c r="AA7459">
        <v>0.2</v>
      </c>
      <c r="AB7459">
        <v>1</v>
      </c>
      <c r="AC7459">
        <v>1120</v>
      </c>
      <c r="AD7459">
        <v>35</v>
      </c>
      <c r="AE7459">
        <v>2</v>
      </c>
      <c r="AF7459">
        <v>6.6</v>
      </c>
      <c r="AG7459">
        <v>5.7</v>
      </c>
      <c r="AH7459">
        <v>275</v>
      </c>
    </row>
    <row r="7460" spans="1:34" hidden="1" x14ac:dyDescent="0.25">
      <c r="A7460" t="s">
        <v>28376</v>
      </c>
      <c r="B7460" t="s">
        <v>28377</v>
      </c>
      <c r="C7460" s="1" t="str">
        <f t="shared" si="1202"/>
        <v>21:0628</v>
      </c>
      <c r="D7460" s="1" t="str">
        <f t="shared" si="1206"/>
        <v>21:0196</v>
      </c>
      <c r="E7460" t="s">
        <v>28378</v>
      </c>
      <c r="F7460" t="s">
        <v>28379</v>
      </c>
      <c r="H7460">
        <v>63.258145200000001</v>
      </c>
      <c r="I7460">
        <v>-138.00971709999999</v>
      </c>
      <c r="J7460" s="1" t="str">
        <f t="shared" si="1207"/>
        <v>NGR bulk stream sediment</v>
      </c>
      <c r="K7460" s="1" t="str">
        <f t="shared" si="1208"/>
        <v>&lt;177 micron (NGR)</v>
      </c>
      <c r="L7460">
        <v>70</v>
      </c>
      <c r="M7460" t="s">
        <v>106</v>
      </c>
      <c r="N7460">
        <v>1375</v>
      </c>
      <c r="O7460">
        <v>62</v>
      </c>
      <c r="P7460">
        <v>20</v>
      </c>
      <c r="Q7460">
        <v>8</v>
      </c>
      <c r="R7460">
        <v>19</v>
      </c>
      <c r="S7460">
        <v>13</v>
      </c>
      <c r="T7460">
        <v>-0.2</v>
      </c>
      <c r="U7460">
        <v>290</v>
      </c>
      <c r="V7460">
        <v>1.6</v>
      </c>
      <c r="W7460">
        <v>-0.2</v>
      </c>
      <c r="X7460">
        <v>2</v>
      </c>
      <c r="Y7460">
        <v>-2</v>
      </c>
      <c r="Z7460">
        <v>34</v>
      </c>
      <c r="AA7460">
        <v>0.3</v>
      </c>
      <c r="AB7460">
        <v>2</v>
      </c>
      <c r="AC7460">
        <v>1260</v>
      </c>
      <c r="AD7460">
        <v>30</v>
      </c>
      <c r="AE7460">
        <v>-2</v>
      </c>
      <c r="AF7460">
        <v>6</v>
      </c>
      <c r="AG7460">
        <v>7.9</v>
      </c>
      <c r="AH7460">
        <v>275</v>
      </c>
    </row>
    <row r="7461" spans="1:34" hidden="1" x14ac:dyDescent="0.25">
      <c r="A7461" t="s">
        <v>28380</v>
      </c>
      <c r="B7461" t="s">
        <v>28381</v>
      </c>
      <c r="C7461" s="1" t="str">
        <f t="shared" si="1202"/>
        <v>21:0628</v>
      </c>
      <c r="D7461" s="1" t="str">
        <f t="shared" si="1206"/>
        <v>21:0196</v>
      </c>
      <c r="E7461" t="s">
        <v>28382</v>
      </c>
      <c r="F7461" t="s">
        <v>28383</v>
      </c>
      <c r="H7461">
        <v>63.2882909</v>
      </c>
      <c r="I7461">
        <v>-138.09970129999999</v>
      </c>
      <c r="J7461" s="1" t="str">
        <f t="shared" si="1207"/>
        <v>NGR bulk stream sediment</v>
      </c>
      <c r="K7461" s="1" t="str">
        <f t="shared" si="1208"/>
        <v>&lt;177 micron (NGR)</v>
      </c>
      <c r="L7461">
        <v>70</v>
      </c>
      <c r="M7461" t="s">
        <v>111</v>
      </c>
      <c r="N7461">
        <v>1376</v>
      </c>
      <c r="O7461">
        <v>57</v>
      </c>
      <c r="P7461">
        <v>20</v>
      </c>
      <c r="Q7461">
        <v>7</v>
      </c>
      <c r="R7461">
        <v>19</v>
      </c>
      <c r="S7461">
        <v>13</v>
      </c>
      <c r="T7461">
        <v>0.2</v>
      </c>
      <c r="U7461">
        <v>260</v>
      </c>
      <c r="V7461">
        <v>1.56</v>
      </c>
      <c r="W7461">
        <v>-0.2</v>
      </c>
      <c r="X7461">
        <v>2</v>
      </c>
      <c r="Y7461">
        <v>-2</v>
      </c>
      <c r="Z7461">
        <v>34</v>
      </c>
      <c r="AA7461">
        <v>0.3</v>
      </c>
      <c r="AB7461">
        <v>1</v>
      </c>
      <c r="AC7461">
        <v>1170</v>
      </c>
      <c r="AD7461">
        <v>30</v>
      </c>
      <c r="AE7461">
        <v>-2</v>
      </c>
      <c r="AF7461">
        <v>4.2</v>
      </c>
      <c r="AG7461">
        <v>5.7</v>
      </c>
    </row>
    <row r="7462" spans="1:34" hidden="1" x14ac:dyDescent="0.25">
      <c r="A7462" t="s">
        <v>28384</v>
      </c>
      <c r="B7462" t="s">
        <v>28385</v>
      </c>
      <c r="C7462" s="1" t="str">
        <f t="shared" si="1202"/>
        <v>21:0628</v>
      </c>
      <c r="D7462" s="1" t="str">
        <f t="shared" si="1206"/>
        <v>21:0196</v>
      </c>
      <c r="E7462" t="s">
        <v>28386</v>
      </c>
      <c r="F7462" t="s">
        <v>28387</v>
      </c>
      <c r="H7462">
        <v>63.290471400000001</v>
      </c>
      <c r="I7462">
        <v>-138.11774170000001</v>
      </c>
      <c r="J7462" s="1" t="str">
        <f t="shared" si="1207"/>
        <v>NGR bulk stream sediment</v>
      </c>
      <c r="K7462" s="1" t="str">
        <f t="shared" si="1208"/>
        <v>&lt;177 micron (NGR)</v>
      </c>
      <c r="L7462">
        <v>70</v>
      </c>
      <c r="M7462" t="s">
        <v>116</v>
      </c>
      <c r="N7462">
        <v>1377</v>
      </c>
      <c r="O7462">
        <v>52</v>
      </c>
      <c r="P7462">
        <v>15</v>
      </c>
      <c r="Q7462">
        <v>6</v>
      </c>
      <c r="R7462">
        <v>19</v>
      </c>
      <c r="S7462">
        <v>7</v>
      </c>
      <c r="T7462">
        <v>-0.2</v>
      </c>
      <c r="U7462">
        <v>200</v>
      </c>
      <c r="V7462">
        <v>1.38</v>
      </c>
      <c r="W7462">
        <v>-0.2</v>
      </c>
      <c r="X7462">
        <v>1</v>
      </c>
      <c r="Y7462">
        <v>-2</v>
      </c>
      <c r="Z7462">
        <v>30</v>
      </c>
      <c r="AA7462">
        <v>0.2</v>
      </c>
      <c r="AB7462">
        <v>1</v>
      </c>
      <c r="AC7462">
        <v>1270</v>
      </c>
      <c r="AD7462">
        <v>30</v>
      </c>
      <c r="AE7462">
        <v>2</v>
      </c>
      <c r="AF7462">
        <v>5.8</v>
      </c>
      <c r="AG7462">
        <v>7.1</v>
      </c>
      <c r="AH7462">
        <v>370</v>
      </c>
    </row>
    <row r="7463" spans="1:34" hidden="1" x14ac:dyDescent="0.25">
      <c r="A7463" t="s">
        <v>28388</v>
      </c>
      <c r="B7463" t="s">
        <v>28389</v>
      </c>
      <c r="C7463" s="1" t="str">
        <f t="shared" si="1202"/>
        <v>21:0628</v>
      </c>
      <c r="D7463" s="1" t="str">
        <f t="shared" si="1206"/>
        <v>21:0196</v>
      </c>
      <c r="E7463" t="s">
        <v>28390</v>
      </c>
      <c r="F7463" t="s">
        <v>28391</v>
      </c>
      <c r="H7463">
        <v>63.295140799999999</v>
      </c>
      <c r="I7463">
        <v>-138.25413130000001</v>
      </c>
      <c r="J7463" s="1" t="str">
        <f t="shared" si="1207"/>
        <v>NGR bulk stream sediment</v>
      </c>
      <c r="K7463" s="1" t="str">
        <f t="shared" si="1208"/>
        <v>&lt;177 micron (NGR)</v>
      </c>
      <c r="L7463">
        <v>70</v>
      </c>
      <c r="M7463" t="s">
        <v>121</v>
      </c>
      <c r="N7463">
        <v>1378</v>
      </c>
      <c r="O7463">
        <v>63</v>
      </c>
      <c r="P7463">
        <v>16</v>
      </c>
      <c r="Q7463">
        <v>8</v>
      </c>
      <c r="R7463">
        <v>17</v>
      </c>
      <c r="S7463">
        <v>8</v>
      </c>
      <c r="T7463">
        <v>-0.2</v>
      </c>
      <c r="U7463">
        <v>320</v>
      </c>
      <c r="V7463">
        <v>1.76</v>
      </c>
      <c r="W7463">
        <v>-0.2</v>
      </c>
      <c r="X7463">
        <v>2</v>
      </c>
      <c r="Y7463">
        <v>-2</v>
      </c>
      <c r="Z7463">
        <v>31</v>
      </c>
      <c r="AA7463">
        <v>0.4</v>
      </c>
      <c r="AB7463">
        <v>2</v>
      </c>
      <c r="AC7463">
        <v>1250</v>
      </c>
      <c r="AD7463">
        <v>45</v>
      </c>
      <c r="AE7463">
        <v>-2</v>
      </c>
      <c r="AF7463">
        <v>6</v>
      </c>
      <c r="AG7463">
        <v>4.9000000000000004</v>
      </c>
      <c r="AH7463">
        <v>310</v>
      </c>
    </row>
    <row r="7464" spans="1:34" hidden="1" x14ac:dyDescent="0.25">
      <c r="A7464" t="s">
        <v>28392</v>
      </c>
      <c r="B7464" t="s">
        <v>28393</v>
      </c>
      <c r="C7464" s="1" t="str">
        <f t="shared" si="1202"/>
        <v>21:0628</v>
      </c>
      <c r="D7464" s="1" t="str">
        <f t="shared" si="1206"/>
        <v>21:0196</v>
      </c>
      <c r="E7464" t="s">
        <v>28394</v>
      </c>
      <c r="F7464" t="s">
        <v>28395</v>
      </c>
      <c r="H7464">
        <v>63.298698899999998</v>
      </c>
      <c r="I7464">
        <v>-138.30790479999999</v>
      </c>
      <c r="J7464" s="1" t="str">
        <f t="shared" si="1207"/>
        <v>NGR bulk stream sediment</v>
      </c>
      <c r="K7464" s="1" t="str">
        <f t="shared" si="1208"/>
        <v>&lt;177 micron (NGR)</v>
      </c>
      <c r="L7464">
        <v>70</v>
      </c>
      <c r="M7464" t="s">
        <v>126</v>
      </c>
      <c r="N7464">
        <v>1379</v>
      </c>
      <c r="O7464">
        <v>61</v>
      </c>
      <c r="P7464">
        <v>15</v>
      </c>
      <c r="Q7464">
        <v>6</v>
      </c>
      <c r="R7464">
        <v>15</v>
      </c>
      <c r="S7464">
        <v>8</v>
      </c>
      <c r="T7464">
        <v>-0.2</v>
      </c>
      <c r="U7464">
        <v>200</v>
      </c>
      <c r="V7464">
        <v>1.44</v>
      </c>
      <c r="W7464">
        <v>0.3</v>
      </c>
      <c r="X7464">
        <v>2</v>
      </c>
      <c r="Y7464">
        <v>-2</v>
      </c>
      <c r="Z7464">
        <v>28</v>
      </c>
      <c r="AA7464">
        <v>0.2</v>
      </c>
      <c r="AB7464">
        <v>2</v>
      </c>
      <c r="AC7464">
        <v>990</v>
      </c>
      <c r="AD7464">
        <v>25</v>
      </c>
      <c r="AE7464">
        <v>2</v>
      </c>
      <c r="AF7464">
        <v>3.4</v>
      </c>
      <c r="AG7464">
        <v>4.2</v>
      </c>
      <c r="AH7464">
        <v>370</v>
      </c>
    </row>
    <row r="7465" spans="1:34" hidden="1" x14ac:dyDescent="0.25">
      <c r="A7465" t="s">
        <v>28396</v>
      </c>
      <c r="B7465" t="s">
        <v>28397</v>
      </c>
      <c r="C7465" s="1" t="str">
        <f t="shared" si="1202"/>
        <v>21:0628</v>
      </c>
      <c r="D7465" s="1" t="str">
        <f t="shared" si="1206"/>
        <v>21:0196</v>
      </c>
      <c r="E7465" t="s">
        <v>28398</v>
      </c>
      <c r="F7465" t="s">
        <v>28399</v>
      </c>
      <c r="H7465">
        <v>63.341299399999997</v>
      </c>
      <c r="I7465">
        <v>-138.4686265</v>
      </c>
      <c r="J7465" s="1" t="str">
        <f t="shared" si="1207"/>
        <v>NGR bulk stream sediment</v>
      </c>
      <c r="K7465" s="1" t="str">
        <f t="shared" si="1208"/>
        <v>&lt;177 micron (NGR)</v>
      </c>
      <c r="L7465">
        <v>70</v>
      </c>
      <c r="M7465" t="s">
        <v>131</v>
      </c>
      <c r="N7465">
        <v>1380</v>
      </c>
      <c r="O7465">
        <v>72</v>
      </c>
      <c r="P7465">
        <v>13</v>
      </c>
      <c r="Q7465">
        <v>11</v>
      </c>
      <c r="R7465">
        <v>12</v>
      </c>
      <c r="S7465">
        <v>11</v>
      </c>
      <c r="T7465">
        <v>-0.2</v>
      </c>
      <c r="U7465">
        <v>370</v>
      </c>
      <c r="V7465">
        <v>2.6</v>
      </c>
      <c r="W7465">
        <v>-0.2</v>
      </c>
      <c r="X7465">
        <v>2</v>
      </c>
      <c r="Y7465">
        <v>-2</v>
      </c>
      <c r="Z7465">
        <v>37</v>
      </c>
      <c r="AA7465">
        <v>0.3</v>
      </c>
      <c r="AB7465">
        <v>1</v>
      </c>
      <c r="AC7465">
        <v>898</v>
      </c>
      <c r="AD7465">
        <v>50</v>
      </c>
      <c r="AE7465">
        <v>2</v>
      </c>
      <c r="AF7465">
        <v>7</v>
      </c>
      <c r="AG7465">
        <v>10.7</v>
      </c>
      <c r="AH7465">
        <v>430</v>
      </c>
    </row>
    <row r="7466" spans="1:34" hidden="1" x14ac:dyDescent="0.25">
      <c r="A7466" t="s">
        <v>28400</v>
      </c>
      <c r="B7466" t="s">
        <v>28401</v>
      </c>
      <c r="C7466" s="1" t="str">
        <f t="shared" si="1202"/>
        <v>21:0628</v>
      </c>
      <c r="D7466" s="1" t="str">
        <f t="shared" si="1206"/>
        <v>21:0196</v>
      </c>
      <c r="E7466" t="s">
        <v>28402</v>
      </c>
      <c r="F7466" t="s">
        <v>28403</v>
      </c>
      <c r="H7466">
        <v>63.475781499999997</v>
      </c>
      <c r="I7466">
        <v>-138.7467302</v>
      </c>
      <c r="J7466" s="1" t="str">
        <f t="shared" si="1207"/>
        <v>NGR bulk stream sediment</v>
      </c>
      <c r="K7466" s="1" t="str">
        <f t="shared" si="1208"/>
        <v>&lt;177 micron (NGR)</v>
      </c>
      <c r="L7466">
        <v>71</v>
      </c>
      <c r="M7466" t="s">
        <v>38</v>
      </c>
      <c r="N7466">
        <v>1381</v>
      </c>
      <c r="O7466">
        <v>65</v>
      </c>
      <c r="P7466">
        <v>16</v>
      </c>
      <c r="Q7466">
        <v>9</v>
      </c>
      <c r="R7466">
        <v>16</v>
      </c>
      <c r="S7466">
        <v>6</v>
      </c>
      <c r="T7466">
        <v>-0.2</v>
      </c>
      <c r="U7466">
        <v>230</v>
      </c>
      <c r="V7466">
        <v>1.88</v>
      </c>
      <c r="W7466">
        <v>-0.2</v>
      </c>
      <c r="X7466">
        <v>3</v>
      </c>
      <c r="Y7466">
        <v>-2</v>
      </c>
      <c r="Z7466">
        <v>39</v>
      </c>
      <c r="AA7466">
        <v>1.1000000000000001</v>
      </c>
      <c r="AB7466">
        <v>4</v>
      </c>
      <c r="AC7466">
        <v>1220</v>
      </c>
      <c r="AD7466">
        <v>95</v>
      </c>
      <c r="AE7466">
        <v>2</v>
      </c>
      <c r="AF7466">
        <v>7.2</v>
      </c>
      <c r="AG7466">
        <v>7.5</v>
      </c>
      <c r="AH7466">
        <v>400</v>
      </c>
    </row>
    <row r="7467" spans="1:34" hidden="1" x14ac:dyDescent="0.25">
      <c r="A7467" t="s">
        <v>28404</v>
      </c>
      <c r="B7467" t="s">
        <v>28405</v>
      </c>
      <c r="C7467" s="1" t="str">
        <f t="shared" si="1202"/>
        <v>21:0628</v>
      </c>
      <c r="D7467" s="1" t="str">
        <f t="shared" si="1206"/>
        <v>21:0196</v>
      </c>
      <c r="E7467" t="s">
        <v>28406</v>
      </c>
      <c r="F7467" t="s">
        <v>28407</v>
      </c>
      <c r="H7467">
        <v>63.461678999999997</v>
      </c>
      <c r="I7467">
        <v>-138.74454750000001</v>
      </c>
      <c r="J7467" s="1" t="str">
        <f t="shared" si="1207"/>
        <v>NGR bulk stream sediment</v>
      </c>
      <c r="K7467" s="1" t="str">
        <f t="shared" si="1208"/>
        <v>&lt;177 micron (NGR)</v>
      </c>
      <c r="L7467">
        <v>71</v>
      </c>
      <c r="M7467" t="s">
        <v>43</v>
      </c>
      <c r="N7467">
        <v>1382</v>
      </c>
      <c r="O7467">
        <v>50</v>
      </c>
      <c r="P7467">
        <v>14</v>
      </c>
      <c r="Q7467">
        <v>8</v>
      </c>
      <c r="R7467">
        <v>18</v>
      </c>
      <c r="S7467">
        <v>13</v>
      </c>
      <c r="T7467">
        <v>-0.2</v>
      </c>
      <c r="U7467">
        <v>230</v>
      </c>
      <c r="V7467">
        <v>1.52</v>
      </c>
      <c r="W7467">
        <v>-0.2</v>
      </c>
      <c r="X7467">
        <v>2</v>
      </c>
      <c r="Y7467">
        <v>-2</v>
      </c>
      <c r="Z7467">
        <v>31</v>
      </c>
      <c r="AA7467">
        <v>-0.2</v>
      </c>
      <c r="AB7467">
        <v>2</v>
      </c>
      <c r="AC7467">
        <v>1020</v>
      </c>
      <c r="AD7467">
        <v>60</v>
      </c>
      <c r="AE7467">
        <v>-2</v>
      </c>
      <c r="AF7467">
        <v>4.5999999999999996</v>
      </c>
      <c r="AG7467">
        <v>5.6</v>
      </c>
      <c r="AH7467">
        <v>400</v>
      </c>
    </row>
    <row r="7468" spans="1:34" hidden="1" x14ac:dyDescent="0.25">
      <c r="A7468" t="s">
        <v>28408</v>
      </c>
      <c r="B7468" t="s">
        <v>28409</v>
      </c>
      <c r="C7468" s="1" t="str">
        <f t="shared" si="1202"/>
        <v>21:0628</v>
      </c>
      <c r="D7468" s="1" t="str">
        <f t="shared" si="1206"/>
        <v>21:0196</v>
      </c>
      <c r="E7468" t="s">
        <v>28402</v>
      </c>
      <c r="F7468" t="s">
        <v>28410</v>
      </c>
      <c r="H7468">
        <v>63.475781499999997</v>
      </c>
      <c r="I7468">
        <v>-138.7467302</v>
      </c>
      <c r="J7468" s="1" t="str">
        <f t="shared" si="1207"/>
        <v>NGR bulk stream sediment</v>
      </c>
      <c r="K7468" s="1" t="str">
        <f t="shared" si="1208"/>
        <v>&lt;177 micron (NGR)</v>
      </c>
      <c r="L7468">
        <v>71</v>
      </c>
      <c r="M7468" t="s">
        <v>47</v>
      </c>
      <c r="N7468">
        <v>1383</v>
      </c>
      <c r="O7468">
        <v>63</v>
      </c>
      <c r="P7468">
        <v>16</v>
      </c>
      <c r="Q7468">
        <v>9</v>
      </c>
      <c r="R7468">
        <v>15</v>
      </c>
      <c r="S7468">
        <v>10</v>
      </c>
      <c r="T7468">
        <v>-0.2</v>
      </c>
      <c r="U7468">
        <v>230</v>
      </c>
      <c r="V7468">
        <v>1.88</v>
      </c>
      <c r="W7468">
        <v>0.3</v>
      </c>
      <c r="X7468">
        <v>2</v>
      </c>
      <c r="Y7468">
        <v>-2</v>
      </c>
      <c r="Z7468">
        <v>39</v>
      </c>
      <c r="AA7468">
        <v>0.6</v>
      </c>
      <c r="AB7468">
        <v>-1</v>
      </c>
      <c r="AC7468">
        <v>1220</v>
      </c>
      <c r="AD7468">
        <v>90</v>
      </c>
      <c r="AE7468">
        <v>2</v>
      </c>
      <c r="AF7468">
        <v>7.2</v>
      </c>
      <c r="AG7468">
        <v>7.4</v>
      </c>
      <c r="AH7468">
        <v>400</v>
      </c>
    </row>
    <row r="7469" spans="1:34" hidden="1" x14ac:dyDescent="0.25">
      <c r="A7469" t="s">
        <v>28411</v>
      </c>
      <c r="B7469" t="s">
        <v>28412</v>
      </c>
      <c r="C7469" s="1" t="str">
        <f t="shared" si="1202"/>
        <v>21:0628</v>
      </c>
      <c r="D7469" s="1" t="str">
        <f t="shared" si="1206"/>
        <v>21:0196</v>
      </c>
      <c r="E7469" t="s">
        <v>28402</v>
      </c>
      <c r="F7469" t="s">
        <v>28413</v>
      </c>
      <c r="H7469">
        <v>63.475781499999997</v>
      </c>
      <c r="I7469">
        <v>-138.7467302</v>
      </c>
      <c r="J7469" s="1" t="str">
        <f t="shared" si="1207"/>
        <v>NGR bulk stream sediment</v>
      </c>
      <c r="K7469" s="1" t="str">
        <f t="shared" si="1208"/>
        <v>&lt;177 micron (NGR)</v>
      </c>
      <c r="L7469">
        <v>71</v>
      </c>
      <c r="M7469" t="s">
        <v>51</v>
      </c>
      <c r="N7469">
        <v>1384</v>
      </c>
      <c r="O7469">
        <v>56</v>
      </c>
      <c r="P7469">
        <v>13</v>
      </c>
      <c r="Q7469">
        <v>7</v>
      </c>
      <c r="R7469">
        <v>13</v>
      </c>
      <c r="S7469">
        <v>9</v>
      </c>
      <c r="T7469">
        <v>-0.2</v>
      </c>
      <c r="U7469">
        <v>205</v>
      </c>
      <c r="V7469">
        <v>1.52</v>
      </c>
      <c r="W7469">
        <v>0.2</v>
      </c>
      <c r="X7469">
        <v>2</v>
      </c>
      <c r="Y7469">
        <v>-2</v>
      </c>
      <c r="Z7469">
        <v>31</v>
      </c>
      <c r="AA7469">
        <v>0.7</v>
      </c>
      <c r="AB7469">
        <v>-1</v>
      </c>
      <c r="AC7469">
        <v>1310</v>
      </c>
      <c r="AD7469">
        <v>70</v>
      </c>
      <c r="AE7469">
        <v>2</v>
      </c>
      <c r="AF7469">
        <v>5</v>
      </c>
      <c r="AG7469">
        <v>6.6</v>
      </c>
      <c r="AH7469">
        <v>400</v>
      </c>
    </row>
    <row r="7470" spans="1:34" hidden="1" x14ac:dyDescent="0.25">
      <c r="A7470" t="s">
        <v>28414</v>
      </c>
      <c r="B7470" t="s">
        <v>28415</v>
      </c>
      <c r="C7470" s="1" t="str">
        <f t="shared" si="1202"/>
        <v>21:0628</v>
      </c>
      <c r="D7470" s="1" t="str">
        <f t="shared" si="1206"/>
        <v>21:0196</v>
      </c>
      <c r="E7470" t="s">
        <v>28416</v>
      </c>
      <c r="F7470" t="s">
        <v>28417</v>
      </c>
      <c r="H7470">
        <v>63.538309400000003</v>
      </c>
      <c r="I7470">
        <v>-139.9167066</v>
      </c>
      <c r="J7470" s="1" t="str">
        <f t="shared" si="1207"/>
        <v>NGR bulk stream sediment</v>
      </c>
      <c r="K7470" s="1" t="str">
        <f t="shared" si="1208"/>
        <v>&lt;177 micron (NGR)</v>
      </c>
      <c r="L7470">
        <v>71</v>
      </c>
      <c r="M7470" t="s">
        <v>56</v>
      </c>
      <c r="N7470">
        <v>1385</v>
      </c>
      <c r="O7470">
        <v>66</v>
      </c>
      <c r="P7470">
        <v>17</v>
      </c>
      <c r="Q7470">
        <v>17</v>
      </c>
      <c r="R7470">
        <v>22</v>
      </c>
      <c r="S7470">
        <v>13</v>
      </c>
      <c r="T7470">
        <v>-0.2</v>
      </c>
      <c r="U7470">
        <v>280</v>
      </c>
      <c r="V7470">
        <v>1.96</v>
      </c>
      <c r="W7470">
        <v>0.2</v>
      </c>
      <c r="X7470">
        <v>30</v>
      </c>
      <c r="Y7470">
        <v>-2</v>
      </c>
      <c r="Z7470">
        <v>37</v>
      </c>
      <c r="AA7470">
        <v>0.3</v>
      </c>
      <c r="AB7470">
        <v>2</v>
      </c>
      <c r="AC7470">
        <v>999</v>
      </c>
      <c r="AD7470">
        <v>20</v>
      </c>
      <c r="AE7470">
        <v>2</v>
      </c>
      <c r="AF7470">
        <v>3</v>
      </c>
      <c r="AG7470">
        <v>4.2</v>
      </c>
      <c r="AH7470">
        <v>385</v>
      </c>
    </row>
    <row r="7471" spans="1:34" hidden="1" x14ac:dyDescent="0.25">
      <c r="A7471" t="s">
        <v>28418</v>
      </c>
      <c r="B7471" t="s">
        <v>28419</v>
      </c>
      <c r="C7471" s="1" t="str">
        <f t="shared" si="1202"/>
        <v>21:0628</v>
      </c>
      <c r="D7471" s="1" t="str">
        <f t="shared" si="1206"/>
        <v>21:0196</v>
      </c>
      <c r="E7471" t="s">
        <v>28420</v>
      </c>
      <c r="F7471" t="s">
        <v>28421</v>
      </c>
      <c r="H7471">
        <v>63.527415400000002</v>
      </c>
      <c r="I7471">
        <v>-139.93982070000001</v>
      </c>
      <c r="J7471" s="1" t="str">
        <f t="shared" si="1207"/>
        <v>NGR bulk stream sediment</v>
      </c>
      <c r="K7471" s="1" t="str">
        <f t="shared" si="1208"/>
        <v>&lt;177 micron (NGR)</v>
      </c>
      <c r="L7471">
        <v>71</v>
      </c>
      <c r="M7471" t="s">
        <v>61</v>
      </c>
      <c r="N7471">
        <v>1386</v>
      </c>
      <c r="O7471">
        <v>66</v>
      </c>
      <c r="P7471">
        <v>14</v>
      </c>
      <c r="Q7471">
        <v>21</v>
      </c>
      <c r="R7471">
        <v>16</v>
      </c>
      <c r="S7471">
        <v>9</v>
      </c>
      <c r="T7471">
        <v>-0.2</v>
      </c>
      <c r="U7471">
        <v>250</v>
      </c>
      <c r="V7471">
        <v>1.64</v>
      </c>
      <c r="W7471">
        <v>0.2</v>
      </c>
      <c r="X7471">
        <v>75</v>
      </c>
      <c r="Y7471">
        <v>-2</v>
      </c>
      <c r="Z7471">
        <v>30</v>
      </c>
      <c r="AA7471">
        <v>0.5</v>
      </c>
      <c r="AB7471">
        <v>2</v>
      </c>
      <c r="AC7471">
        <v>1070</v>
      </c>
      <c r="AD7471">
        <v>10</v>
      </c>
      <c r="AE7471">
        <v>4</v>
      </c>
      <c r="AF7471">
        <v>2.2000000000000002</v>
      </c>
      <c r="AG7471">
        <v>4.8</v>
      </c>
      <c r="AH7471">
        <v>400</v>
      </c>
    </row>
    <row r="7472" spans="1:34" hidden="1" x14ac:dyDescent="0.25">
      <c r="A7472" t="s">
        <v>28422</v>
      </c>
      <c r="B7472" t="s">
        <v>28423</v>
      </c>
      <c r="C7472" s="1" t="str">
        <f t="shared" si="1202"/>
        <v>21:0628</v>
      </c>
      <c r="D7472" s="1" t="str">
        <f t="shared" si="1206"/>
        <v>21:0196</v>
      </c>
      <c r="E7472" t="s">
        <v>28424</v>
      </c>
      <c r="F7472" t="s">
        <v>28425</v>
      </c>
      <c r="H7472">
        <v>63.455484599999998</v>
      </c>
      <c r="I7472">
        <v>-139.96159750000001</v>
      </c>
      <c r="J7472" s="1" t="str">
        <f t="shared" si="1207"/>
        <v>NGR bulk stream sediment</v>
      </c>
      <c r="K7472" s="1" t="str">
        <f t="shared" si="1208"/>
        <v>&lt;177 micron (NGR)</v>
      </c>
      <c r="L7472">
        <v>71</v>
      </c>
      <c r="M7472" t="s">
        <v>66</v>
      </c>
      <c r="N7472">
        <v>1387</v>
      </c>
      <c r="O7472">
        <v>78</v>
      </c>
      <c r="P7472">
        <v>17</v>
      </c>
      <c r="Q7472">
        <v>11</v>
      </c>
      <c r="R7472">
        <v>21</v>
      </c>
      <c r="S7472">
        <v>9</v>
      </c>
      <c r="T7472">
        <v>-0.2</v>
      </c>
      <c r="U7472">
        <v>270</v>
      </c>
      <c r="V7472">
        <v>1.88</v>
      </c>
      <c r="W7472">
        <v>0.4</v>
      </c>
      <c r="X7472">
        <v>7</v>
      </c>
      <c r="Y7472">
        <v>-2</v>
      </c>
      <c r="Z7472">
        <v>37</v>
      </c>
      <c r="AA7472">
        <v>0.2</v>
      </c>
      <c r="AB7472">
        <v>-1</v>
      </c>
      <c r="AC7472">
        <v>927</v>
      </c>
      <c r="AD7472">
        <v>30</v>
      </c>
      <c r="AE7472">
        <v>2</v>
      </c>
      <c r="AF7472">
        <v>5.2</v>
      </c>
      <c r="AG7472">
        <v>4.5</v>
      </c>
      <c r="AH7472">
        <v>265</v>
      </c>
    </row>
    <row r="7473" spans="1:34" hidden="1" x14ac:dyDescent="0.25">
      <c r="A7473" t="s">
        <v>28426</v>
      </c>
      <c r="B7473" t="s">
        <v>28427</v>
      </c>
      <c r="C7473" s="1" t="str">
        <f t="shared" si="1202"/>
        <v>21:0628</v>
      </c>
      <c r="D7473" s="1" t="str">
        <f t="shared" si="1206"/>
        <v>21:0196</v>
      </c>
      <c r="E7473" t="s">
        <v>28428</v>
      </c>
      <c r="F7473" t="s">
        <v>28429</v>
      </c>
      <c r="H7473">
        <v>63.592890599999997</v>
      </c>
      <c r="I7473">
        <v>-138.97786840000001</v>
      </c>
      <c r="J7473" s="1" t="str">
        <f t="shared" si="1207"/>
        <v>NGR bulk stream sediment</v>
      </c>
      <c r="K7473" s="1" t="str">
        <f t="shared" si="1208"/>
        <v>&lt;177 micron (NGR)</v>
      </c>
      <c r="L7473">
        <v>71</v>
      </c>
      <c r="M7473" t="s">
        <v>76</v>
      </c>
      <c r="N7473">
        <v>1388</v>
      </c>
      <c r="O7473">
        <v>86</v>
      </c>
      <c r="P7473">
        <v>21</v>
      </c>
      <c r="Q7473">
        <v>11</v>
      </c>
      <c r="R7473">
        <v>26</v>
      </c>
      <c r="S7473">
        <v>17</v>
      </c>
      <c r="T7473">
        <v>-0.2</v>
      </c>
      <c r="U7473">
        <v>230</v>
      </c>
      <c r="V7473">
        <v>1.76</v>
      </c>
      <c r="W7473">
        <v>0.3</v>
      </c>
      <c r="X7473">
        <v>3</v>
      </c>
      <c r="Y7473">
        <v>-2</v>
      </c>
      <c r="Z7473">
        <v>46</v>
      </c>
      <c r="AA7473">
        <v>0.4</v>
      </c>
      <c r="AB7473">
        <v>-1</v>
      </c>
      <c r="AC7473">
        <v>1500</v>
      </c>
      <c r="AD7473">
        <v>40</v>
      </c>
      <c r="AE7473">
        <v>2</v>
      </c>
      <c r="AF7473">
        <v>4.2</v>
      </c>
      <c r="AG7473">
        <v>4.3</v>
      </c>
      <c r="AH7473">
        <v>265</v>
      </c>
    </row>
    <row r="7474" spans="1:34" hidden="1" x14ac:dyDescent="0.25">
      <c r="A7474" t="s">
        <v>28430</v>
      </c>
      <c r="B7474" t="s">
        <v>28431</v>
      </c>
      <c r="C7474" s="1" t="str">
        <f t="shared" si="1202"/>
        <v>21:0628</v>
      </c>
      <c r="D7474" s="1" t="str">
        <f t="shared" si="1206"/>
        <v>21:0196</v>
      </c>
      <c r="E7474" t="s">
        <v>28432</v>
      </c>
      <c r="F7474" t="s">
        <v>28433</v>
      </c>
      <c r="H7474">
        <v>63.633711099999999</v>
      </c>
      <c r="I7474">
        <v>-139.01701969999999</v>
      </c>
      <c r="J7474" s="1" t="str">
        <f t="shared" si="1207"/>
        <v>NGR bulk stream sediment</v>
      </c>
      <c r="K7474" s="1" t="str">
        <f t="shared" si="1208"/>
        <v>&lt;177 micron (NGR)</v>
      </c>
      <c r="L7474">
        <v>71</v>
      </c>
      <c r="M7474" t="s">
        <v>81</v>
      </c>
      <c r="N7474">
        <v>1389</v>
      </c>
      <c r="O7474">
        <v>78</v>
      </c>
      <c r="P7474">
        <v>36</v>
      </c>
      <c r="Q7474">
        <v>10</v>
      </c>
      <c r="R7474">
        <v>37</v>
      </c>
      <c r="S7474">
        <v>15</v>
      </c>
      <c r="T7474">
        <v>-0.2</v>
      </c>
      <c r="U7474">
        <v>250</v>
      </c>
      <c r="V7474">
        <v>1.96</v>
      </c>
      <c r="W7474">
        <v>0.2</v>
      </c>
      <c r="X7474">
        <v>3</v>
      </c>
      <c r="Y7474">
        <v>-2</v>
      </c>
      <c r="Z7474">
        <v>42</v>
      </c>
      <c r="AA7474">
        <v>0.6</v>
      </c>
      <c r="AB7474">
        <v>-1</v>
      </c>
      <c r="AC7474">
        <v>1380</v>
      </c>
      <c r="AD7474">
        <v>50</v>
      </c>
      <c r="AE7474">
        <v>-2</v>
      </c>
      <c r="AF7474">
        <v>10.4</v>
      </c>
      <c r="AG7474">
        <v>4.5</v>
      </c>
      <c r="AH7474">
        <v>290</v>
      </c>
    </row>
    <row r="7475" spans="1:34" hidden="1" x14ac:dyDescent="0.25">
      <c r="A7475" t="s">
        <v>28434</v>
      </c>
      <c r="B7475" t="s">
        <v>28435</v>
      </c>
      <c r="C7475" s="1" t="str">
        <f t="shared" si="1202"/>
        <v>21:0628</v>
      </c>
      <c r="D7475" s="1" t="str">
        <f t="shared" si="1206"/>
        <v>21:0196</v>
      </c>
      <c r="E7475" t="s">
        <v>28436</v>
      </c>
      <c r="F7475" t="s">
        <v>28437</v>
      </c>
      <c r="H7475">
        <v>63.698395099999999</v>
      </c>
      <c r="I7475">
        <v>-139.0188527</v>
      </c>
      <c r="J7475" s="1" t="str">
        <f t="shared" si="1207"/>
        <v>NGR bulk stream sediment</v>
      </c>
      <c r="K7475" s="1" t="str">
        <f t="shared" si="1208"/>
        <v>&lt;177 micron (NGR)</v>
      </c>
      <c r="L7475">
        <v>71</v>
      </c>
      <c r="M7475" t="s">
        <v>86</v>
      </c>
      <c r="N7475">
        <v>1390</v>
      </c>
      <c r="O7475">
        <v>60</v>
      </c>
      <c r="P7475">
        <v>19</v>
      </c>
      <c r="Q7475">
        <v>12</v>
      </c>
      <c r="R7475">
        <v>18</v>
      </c>
      <c r="S7475">
        <v>10</v>
      </c>
      <c r="T7475">
        <v>0.2</v>
      </c>
      <c r="U7475">
        <v>220</v>
      </c>
      <c r="V7475">
        <v>1.54</v>
      </c>
      <c r="W7475">
        <v>-0.2</v>
      </c>
      <c r="X7475">
        <v>3</v>
      </c>
      <c r="Y7475">
        <v>-2</v>
      </c>
      <c r="Z7475">
        <v>32</v>
      </c>
      <c r="AA7475">
        <v>0.8</v>
      </c>
      <c r="AB7475">
        <v>2</v>
      </c>
      <c r="AC7475">
        <v>1060</v>
      </c>
      <c r="AD7475">
        <v>40</v>
      </c>
      <c r="AE7475">
        <v>2</v>
      </c>
      <c r="AF7475">
        <v>6.2</v>
      </c>
      <c r="AG7475">
        <v>4.3</v>
      </c>
      <c r="AH7475">
        <v>275</v>
      </c>
    </row>
    <row r="7476" spans="1:34" hidden="1" x14ac:dyDescent="0.25">
      <c r="A7476" t="s">
        <v>28438</v>
      </c>
      <c r="B7476" t="s">
        <v>28439</v>
      </c>
      <c r="C7476" s="1" t="str">
        <f t="shared" si="1202"/>
        <v>21:0628</v>
      </c>
      <c r="D7476" s="1" t="str">
        <f t="shared" si="1206"/>
        <v>21:0196</v>
      </c>
      <c r="E7476" t="s">
        <v>28440</v>
      </c>
      <c r="F7476" t="s">
        <v>28441</v>
      </c>
      <c r="H7476">
        <v>63.7229624</v>
      </c>
      <c r="I7476">
        <v>-139.01519110000001</v>
      </c>
      <c r="J7476" s="1" t="str">
        <f t="shared" si="1207"/>
        <v>NGR bulk stream sediment</v>
      </c>
      <c r="K7476" s="1" t="str">
        <f t="shared" si="1208"/>
        <v>&lt;177 micron (NGR)</v>
      </c>
      <c r="L7476">
        <v>71</v>
      </c>
      <c r="M7476" t="s">
        <v>91</v>
      </c>
      <c r="N7476">
        <v>1391</v>
      </c>
      <c r="O7476">
        <v>66</v>
      </c>
      <c r="P7476">
        <v>22</v>
      </c>
      <c r="Q7476">
        <v>10</v>
      </c>
      <c r="R7476">
        <v>19</v>
      </c>
      <c r="S7476">
        <v>9</v>
      </c>
      <c r="T7476">
        <v>-0.2</v>
      </c>
      <c r="U7476">
        <v>240</v>
      </c>
      <c r="V7476">
        <v>1.72</v>
      </c>
      <c r="W7476">
        <v>-0.2</v>
      </c>
      <c r="X7476">
        <v>3</v>
      </c>
      <c r="Y7476">
        <v>-2</v>
      </c>
      <c r="Z7476">
        <v>31</v>
      </c>
      <c r="AA7476">
        <v>0.6</v>
      </c>
      <c r="AB7476">
        <v>-1</v>
      </c>
      <c r="AC7476">
        <v>1110</v>
      </c>
      <c r="AD7476">
        <v>40</v>
      </c>
      <c r="AE7476">
        <v>-2</v>
      </c>
      <c r="AF7476">
        <v>3.2</v>
      </c>
      <c r="AG7476">
        <v>4.9000000000000004</v>
      </c>
      <c r="AH7476">
        <v>340</v>
      </c>
    </row>
    <row r="7477" spans="1:34" hidden="1" x14ac:dyDescent="0.25">
      <c r="A7477" t="s">
        <v>28442</v>
      </c>
      <c r="B7477" t="s">
        <v>28443</v>
      </c>
      <c r="C7477" s="1" t="str">
        <f t="shared" si="1202"/>
        <v>21:0628</v>
      </c>
      <c r="D7477" s="1" t="str">
        <f t="shared" si="1206"/>
        <v>21:0196</v>
      </c>
      <c r="E7477" t="s">
        <v>28444</v>
      </c>
      <c r="F7477" t="s">
        <v>28445</v>
      </c>
      <c r="H7477">
        <v>63.7359954</v>
      </c>
      <c r="I7477">
        <v>-139.05516460000001</v>
      </c>
      <c r="J7477" s="1" t="str">
        <f t="shared" si="1207"/>
        <v>NGR bulk stream sediment</v>
      </c>
      <c r="K7477" s="1" t="str">
        <f t="shared" si="1208"/>
        <v>&lt;177 micron (NGR)</v>
      </c>
      <c r="L7477">
        <v>71</v>
      </c>
      <c r="M7477" t="s">
        <v>96</v>
      </c>
      <c r="N7477">
        <v>1392</v>
      </c>
      <c r="O7477">
        <v>66</v>
      </c>
      <c r="P7477">
        <v>24</v>
      </c>
      <c r="Q7477">
        <v>10</v>
      </c>
      <c r="R7477">
        <v>23</v>
      </c>
      <c r="S7477">
        <v>14</v>
      </c>
      <c r="T7477">
        <v>-0.2</v>
      </c>
      <c r="U7477">
        <v>250</v>
      </c>
      <c r="V7477">
        <v>1.68</v>
      </c>
      <c r="W7477">
        <v>0.3</v>
      </c>
      <c r="X7477">
        <v>3</v>
      </c>
      <c r="Y7477">
        <v>-2</v>
      </c>
      <c r="Z7477">
        <v>31</v>
      </c>
      <c r="AA7477">
        <v>0.8</v>
      </c>
      <c r="AB7477">
        <v>1</v>
      </c>
      <c r="AC7477">
        <v>1210</v>
      </c>
      <c r="AD7477">
        <v>30</v>
      </c>
      <c r="AE7477">
        <v>2</v>
      </c>
      <c r="AF7477">
        <v>7.6</v>
      </c>
      <c r="AG7477">
        <v>3.3</v>
      </c>
      <c r="AH7477">
        <v>350</v>
      </c>
    </row>
    <row r="7478" spans="1:34" hidden="1" x14ac:dyDescent="0.25">
      <c r="A7478" t="s">
        <v>28446</v>
      </c>
      <c r="B7478" t="s">
        <v>28447</v>
      </c>
      <c r="C7478" s="1" t="str">
        <f t="shared" si="1202"/>
        <v>21:0628</v>
      </c>
      <c r="D7478" s="1" t="str">
        <f t="shared" si="1206"/>
        <v>21:0196</v>
      </c>
      <c r="E7478" t="s">
        <v>28448</v>
      </c>
      <c r="F7478" t="s">
        <v>28449</v>
      </c>
      <c r="H7478">
        <v>63.717166300000002</v>
      </c>
      <c r="I7478">
        <v>-139.06896950000001</v>
      </c>
      <c r="J7478" s="1" t="str">
        <f t="shared" si="1207"/>
        <v>NGR bulk stream sediment</v>
      </c>
      <c r="K7478" s="1" t="str">
        <f t="shared" si="1208"/>
        <v>&lt;177 micron (NGR)</v>
      </c>
      <c r="L7478">
        <v>71</v>
      </c>
      <c r="M7478" t="s">
        <v>101</v>
      </c>
      <c r="N7478">
        <v>1393</v>
      </c>
      <c r="O7478">
        <v>81</v>
      </c>
      <c r="P7478">
        <v>16</v>
      </c>
      <c r="Q7478">
        <v>12</v>
      </c>
      <c r="R7478">
        <v>9</v>
      </c>
      <c r="S7478">
        <v>5</v>
      </c>
      <c r="T7478">
        <v>-0.2</v>
      </c>
      <c r="U7478">
        <v>950</v>
      </c>
      <c r="V7478">
        <v>2.6</v>
      </c>
      <c r="W7478">
        <v>0.9</v>
      </c>
      <c r="X7478">
        <v>4</v>
      </c>
      <c r="Y7478">
        <v>-2</v>
      </c>
      <c r="Z7478">
        <v>24</v>
      </c>
      <c r="AA7478">
        <v>-0.2</v>
      </c>
      <c r="AB7478">
        <v>1</v>
      </c>
      <c r="AC7478">
        <v>934</v>
      </c>
      <c r="AD7478">
        <v>80</v>
      </c>
      <c r="AE7478">
        <v>2</v>
      </c>
      <c r="AF7478">
        <v>28.6</v>
      </c>
      <c r="AG7478">
        <v>6.8</v>
      </c>
      <c r="AH7478">
        <v>210</v>
      </c>
    </row>
    <row r="7479" spans="1:34" hidden="1" x14ac:dyDescent="0.25">
      <c r="A7479" t="s">
        <v>28450</v>
      </c>
      <c r="B7479" t="s">
        <v>28451</v>
      </c>
      <c r="C7479" s="1" t="str">
        <f t="shared" si="1202"/>
        <v>21:0628</v>
      </c>
      <c r="D7479" s="1" t="str">
        <f>HYPERLINK("http://geochem.nrcan.gc.ca/cdogs/content/svy/svy_e.htm", "")</f>
        <v/>
      </c>
      <c r="G7479" s="1" t="str">
        <f>HYPERLINK("http://geochem.nrcan.gc.ca/cdogs/content/cr_/cr_00079_e.htm", "79")</f>
        <v>79</v>
      </c>
      <c r="J7479" t="s">
        <v>69</v>
      </c>
      <c r="K7479" t="s">
        <v>70</v>
      </c>
      <c r="L7479">
        <v>71</v>
      </c>
      <c r="M7479" t="s">
        <v>71</v>
      </c>
      <c r="N7479">
        <v>1394</v>
      </c>
      <c r="O7479">
        <v>111</v>
      </c>
      <c r="P7479">
        <v>92</v>
      </c>
      <c r="Q7479">
        <v>20</v>
      </c>
      <c r="R7479">
        <v>234</v>
      </c>
      <c r="S7479">
        <v>27</v>
      </c>
      <c r="T7479">
        <v>0.2</v>
      </c>
      <c r="U7479">
        <v>980</v>
      </c>
      <c r="V7479">
        <v>3.5</v>
      </c>
      <c r="W7479">
        <v>1.6</v>
      </c>
      <c r="X7479">
        <v>5</v>
      </c>
      <c r="Y7479">
        <v>-2</v>
      </c>
      <c r="Z7479">
        <v>70</v>
      </c>
      <c r="AA7479">
        <v>0.4</v>
      </c>
      <c r="AB7479">
        <v>2</v>
      </c>
      <c r="AC7479">
        <v>809</v>
      </c>
      <c r="AD7479">
        <v>35</v>
      </c>
      <c r="AE7479">
        <v>4</v>
      </c>
      <c r="AF7479">
        <v>2.6</v>
      </c>
      <c r="AG7479">
        <v>4.2</v>
      </c>
      <c r="AH7479">
        <v>530</v>
      </c>
    </row>
    <row r="7480" spans="1:34" hidden="1" x14ac:dyDescent="0.25">
      <c r="A7480" t="s">
        <v>28452</v>
      </c>
      <c r="B7480" t="s">
        <v>28453</v>
      </c>
      <c r="C7480" s="1" t="str">
        <f t="shared" si="1202"/>
        <v>21:0628</v>
      </c>
      <c r="D7480" s="1" t="str">
        <f t="shared" ref="D7480:D7490" si="1209">HYPERLINK("http://geochem.nrcan.gc.ca/cdogs/content/svy/svy210196_e.htm", "21:0196")</f>
        <v>21:0196</v>
      </c>
      <c r="E7480" t="s">
        <v>28454</v>
      </c>
      <c r="F7480" t="s">
        <v>28455</v>
      </c>
      <c r="H7480">
        <v>63.7423626</v>
      </c>
      <c r="I7480">
        <v>-139.158647</v>
      </c>
      <c r="J7480" s="1" t="str">
        <f t="shared" ref="J7480:J7490" si="1210">HYPERLINK("http://geochem.nrcan.gc.ca/cdogs/content/kwd/kwd020030_e.htm", "NGR bulk stream sediment")</f>
        <v>NGR bulk stream sediment</v>
      </c>
      <c r="K7480" s="1" t="str">
        <f t="shared" ref="K7480:K7490" si="1211">HYPERLINK("http://geochem.nrcan.gc.ca/cdogs/content/kwd/kwd080006_e.htm", "&lt;177 micron (NGR)")</f>
        <v>&lt;177 micron (NGR)</v>
      </c>
      <c r="L7480">
        <v>71</v>
      </c>
      <c r="M7480" t="s">
        <v>106</v>
      </c>
      <c r="N7480">
        <v>1395</v>
      </c>
      <c r="O7480">
        <v>81</v>
      </c>
      <c r="P7480">
        <v>25</v>
      </c>
      <c r="Q7480">
        <v>13</v>
      </c>
      <c r="R7480">
        <v>22</v>
      </c>
      <c r="S7480">
        <v>11</v>
      </c>
      <c r="T7480">
        <v>-0.2</v>
      </c>
      <c r="U7480">
        <v>290</v>
      </c>
      <c r="V7480">
        <v>1.84</v>
      </c>
      <c r="W7480">
        <v>0.4</v>
      </c>
      <c r="X7480">
        <v>4</v>
      </c>
      <c r="Y7480">
        <v>-2</v>
      </c>
      <c r="Z7480">
        <v>33</v>
      </c>
      <c r="AA7480">
        <v>0.7</v>
      </c>
      <c r="AB7480">
        <v>1</v>
      </c>
      <c r="AC7480">
        <v>1670</v>
      </c>
      <c r="AD7480">
        <v>35</v>
      </c>
      <c r="AE7480">
        <v>-2</v>
      </c>
      <c r="AF7480">
        <v>4.4000000000000004</v>
      </c>
      <c r="AG7480">
        <v>4.5999999999999996</v>
      </c>
      <c r="AH7480">
        <v>340</v>
      </c>
    </row>
    <row r="7481" spans="1:34" hidden="1" x14ac:dyDescent="0.25">
      <c r="A7481" t="s">
        <v>28456</v>
      </c>
      <c r="B7481" t="s">
        <v>28457</v>
      </c>
      <c r="C7481" s="1" t="str">
        <f t="shared" si="1202"/>
        <v>21:0628</v>
      </c>
      <c r="D7481" s="1" t="str">
        <f t="shared" si="1209"/>
        <v>21:0196</v>
      </c>
      <c r="E7481" t="s">
        <v>28458</v>
      </c>
      <c r="F7481" t="s">
        <v>28459</v>
      </c>
      <c r="H7481">
        <v>63.765139699999999</v>
      </c>
      <c r="I7481">
        <v>-139.23857140000001</v>
      </c>
      <c r="J7481" s="1" t="str">
        <f t="shared" si="1210"/>
        <v>NGR bulk stream sediment</v>
      </c>
      <c r="K7481" s="1" t="str">
        <f t="shared" si="1211"/>
        <v>&lt;177 micron (NGR)</v>
      </c>
      <c r="L7481">
        <v>71</v>
      </c>
      <c r="M7481" t="s">
        <v>111</v>
      </c>
      <c r="N7481">
        <v>1396</v>
      </c>
      <c r="O7481">
        <v>98</v>
      </c>
      <c r="P7481">
        <v>30</v>
      </c>
      <c r="Q7481">
        <v>15</v>
      </c>
      <c r="R7481">
        <v>30</v>
      </c>
      <c r="S7481">
        <v>11</v>
      </c>
      <c r="T7481">
        <v>-0.2</v>
      </c>
      <c r="U7481">
        <v>450</v>
      </c>
      <c r="V7481">
        <v>2.8</v>
      </c>
      <c r="W7481">
        <v>0.3</v>
      </c>
      <c r="X7481">
        <v>3</v>
      </c>
      <c r="Y7481">
        <v>-2</v>
      </c>
      <c r="Z7481">
        <v>44</v>
      </c>
      <c r="AA7481">
        <v>0.6</v>
      </c>
      <c r="AB7481">
        <v>2</v>
      </c>
      <c r="AC7481">
        <v>1210</v>
      </c>
      <c r="AD7481">
        <v>50</v>
      </c>
      <c r="AE7481">
        <v>2</v>
      </c>
      <c r="AF7481">
        <v>11.4</v>
      </c>
      <c r="AG7481">
        <v>7.5</v>
      </c>
      <c r="AH7481">
        <v>350</v>
      </c>
    </row>
    <row r="7482" spans="1:34" hidden="1" x14ac:dyDescent="0.25">
      <c r="A7482" t="s">
        <v>28460</v>
      </c>
      <c r="B7482" t="s">
        <v>28461</v>
      </c>
      <c r="C7482" s="1" t="str">
        <f t="shared" si="1202"/>
        <v>21:0628</v>
      </c>
      <c r="D7482" s="1" t="str">
        <f t="shared" si="1209"/>
        <v>21:0196</v>
      </c>
      <c r="E7482" t="s">
        <v>28462</v>
      </c>
      <c r="F7482" t="s">
        <v>28463</v>
      </c>
      <c r="H7482">
        <v>63.830663800000004</v>
      </c>
      <c r="I7482">
        <v>-139.28859170000001</v>
      </c>
      <c r="J7482" s="1" t="str">
        <f t="shared" si="1210"/>
        <v>NGR bulk stream sediment</v>
      </c>
      <c r="K7482" s="1" t="str">
        <f t="shared" si="1211"/>
        <v>&lt;177 micron (NGR)</v>
      </c>
      <c r="L7482">
        <v>71</v>
      </c>
      <c r="M7482" t="s">
        <v>116</v>
      </c>
      <c r="N7482">
        <v>1397</v>
      </c>
      <c r="O7482">
        <v>86</v>
      </c>
      <c r="P7482">
        <v>19</v>
      </c>
      <c r="Q7482">
        <v>16</v>
      </c>
      <c r="R7482">
        <v>20</v>
      </c>
      <c r="S7482">
        <v>14</v>
      </c>
      <c r="T7482">
        <v>0.2</v>
      </c>
      <c r="U7482">
        <v>1500</v>
      </c>
      <c r="V7482">
        <v>2.5</v>
      </c>
      <c r="W7482">
        <v>0.6</v>
      </c>
      <c r="X7482">
        <v>4</v>
      </c>
      <c r="Y7482">
        <v>-2</v>
      </c>
      <c r="Z7482">
        <v>35</v>
      </c>
      <c r="AA7482">
        <v>0.5</v>
      </c>
      <c r="AB7482">
        <v>2</v>
      </c>
      <c r="AC7482">
        <v>1420</v>
      </c>
      <c r="AD7482">
        <v>50</v>
      </c>
      <c r="AE7482">
        <v>2</v>
      </c>
      <c r="AF7482">
        <v>8.1999999999999993</v>
      </c>
      <c r="AG7482">
        <v>7.6</v>
      </c>
      <c r="AH7482">
        <v>350</v>
      </c>
    </row>
    <row r="7483" spans="1:34" hidden="1" x14ac:dyDescent="0.25">
      <c r="A7483" t="s">
        <v>28464</v>
      </c>
      <c r="B7483" t="s">
        <v>28465</v>
      </c>
      <c r="C7483" s="1" t="str">
        <f t="shared" si="1202"/>
        <v>21:0628</v>
      </c>
      <c r="D7483" s="1" t="str">
        <f t="shared" si="1209"/>
        <v>21:0196</v>
      </c>
      <c r="E7483" t="s">
        <v>28466</v>
      </c>
      <c r="F7483" t="s">
        <v>28467</v>
      </c>
      <c r="H7483">
        <v>63.860960400000003</v>
      </c>
      <c r="I7483">
        <v>-139.23917370000001</v>
      </c>
      <c r="J7483" s="1" t="str">
        <f t="shared" si="1210"/>
        <v>NGR bulk stream sediment</v>
      </c>
      <c r="K7483" s="1" t="str">
        <f t="shared" si="1211"/>
        <v>&lt;177 micron (NGR)</v>
      </c>
      <c r="L7483">
        <v>71</v>
      </c>
      <c r="M7483" t="s">
        <v>121</v>
      </c>
      <c r="N7483">
        <v>1398</v>
      </c>
      <c r="O7483">
        <v>56</v>
      </c>
      <c r="P7483">
        <v>10</v>
      </c>
      <c r="Q7483">
        <v>9</v>
      </c>
      <c r="R7483">
        <v>9</v>
      </c>
      <c r="S7483">
        <v>6</v>
      </c>
      <c r="T7483">
        <v>-0.2</v>
      </c>
      <c r="U7483">
        <v>152</v>
      </c>
      <c r="V7483">
        <v>1.28</v>
      </c>
      <c r="W7483">
        <v>-0.2</v>
      </c>
      <c r="X7483">
        <v>3</v>
      </c>
      <c r="Y7483">
        <v>-2</v>
      </c>
      <c r="Z7483">
        <v>15</v>
      </c>
      <c r="AA7483">
        <v>0.4</v>
      </c>
      <c r="AB7483">
        <v>4</v>
      </c>
      <c r="AC7483">
        <v>1250</v>
      </c>
      <c r="AD7483">
        <v>35</v>
      </c>
      <c r="AE7483">
        <v>2</v>
      </c>
      <c r="AF7483">
        <v>4.4000000000000004</v>
      </c>
      <c r="AG7483">
        <v>4.5999999999999996</v>
      </c>
      <c r="AH7483">
        <v>305</v>
      </c>
    </row>
    <row r="7484" spans="1:34" hidden="1" x14ac:dyDescent="0.25">
      <c r="A7484" t="s">
        <v>28468</v>
      </c>
      <c r="B7484" t="s">
        <v>28469</v>
      </c>
      <c r="C7484" s="1" t="str">
        <f t="shared" si="1202"/>
        <v>21:0628</v>
      </c>
      <c r="D7484" s="1" t="str">
        <f t="shared" si="1209"/>
        <v>21:0196</v>
      </c>
      <c r="E7484" t="s">
        <v>28470</v>
      </c>
      <c r="F7484" t="s">
        <v>28471</v>
      </c>
      <c r="H7484">
        <v>63.215328900000003</v>
      </c>
      <c r="I7484">
        <v>-140.01167709999999</v>
      </c>
      <c r="J7484" s="1" t="str">
        <f t="shared" si="1210"/>
        <v>NGR bulk stream sediment</v>
      </c>
      <c r="K7484" s="1" t="str">
        <f t="shared" si="1211"/>
        <v>&lt;177 micron (NGR)</v>
      </c>
      <c r="L7484">
        <v>71</v>
      </c>
      <c r="M7484" t="s">
        <v>126</v>
      </c>
      <c r="N7484">
        <v>1399</v>
      </c>
      <c r="O7484">
        <v>70</v>
      </c>
      <c r="P7484">
        <v>12</v>
      </c>
      <c r="Q7484">
        <v>18</v>
      </c>
      <c r="R7484">
        <v>9</v>
      </c>
      <c r="S7484">
        <v>7</v>
      </c>
      <c r="T7484">
        <v>-0.2</v>
      </c>
      <c r="U7484">
        <v>240</v>
      </c>
      <c r="V7484">
        <v>1.46</v>
      </c>
      <c r="W7484">
        <v>-0.2</v>
      </c>
      <c r="X7484">
        <v>2</v>
      </c>
      <c r="Y7484">
        <v>-2</v>
      </c>
      <c r="Z7484">
        <v>17</v>
      </c>
      <c r="AA7484">
        <v>0.5</v>
      </c>
      <c r="AB7484">
        <v>2</v>
      </c>
      <c r="AC7484">
        <v>1410</v>
      </c>
      <c r="AD7484">
        <v>35</v>
      </c>
      <c r="AE7484">
        <v>2</v>
      </c>
      <c r="AF7484">
        <v>4.4000000000000004</v>
      </c>
      <c r="AG7484">
        <v>4.3</v>
      </c>
      <c r="AH7484">
        <v>300</v>
      </c>
    </row>
    <row r="7485" spans="1:34" hidden="1" x14ac:dyDescent="0.25">
      <c r="A7485" t="s">
        <v>28472</v>
      </c>
      <c r="B7485" t="s">
        <v>28473</v>
      </c>
      <c r="C7485" s="1" t="str">
        <f t="shared" si="1202"/>
        <v>21:0628</v>
      </c>
      <c r="D7485" s="1" t="str">
        <f t="shared" si="1209"/>
        <v>21:0196</v>
      </c>
      <c r="E7485" t="s">
        <v>28474</v>
      </c>
      <c r="F7485" t="s">
        <v>28475</v>
      </c>
      <c r="H7485">
        <v>63.892870600000002</v>
      </c>
      <c r="I7485">
        <v>-139.319807</v>
      </c>
      <c r="J7485" s="1" t="str">
        <f t="shared" si="1210"/>
        <v>NGR bulk stream sediment</v>
      </c>
      <c r="K7485" s="1" t="str">
        <f t="shared" si="1211"/>
        <v>&lt;177 micron (NGR)</v>
      </c>
      <c r="L7485">
        <v>71</v>
      </c>
      <c r="M7485" t="s">
        <v>131</v>
      </c>
      <c r="N7485">
        <v>1400</v>
      </c>
      <c r="O7485">
        <v>89</v>
      </c>
      <c r="P7485">
        <v>17</v>
      </c>
      <c r="Q7485">
        <v>23</v>
      </c>
      <c r="R7485">
        <v>11</v>
      </c>
      <c r="S7485">
        <v>7</v>
      </c>
      <c r="T7485">
        <v>0.2</v>
      </c>
      <c r="U7485">
        <v>540</v>
      </c>
      <c r="V7485">
        <v>1.6</v>
      </c>
      <c r="W7485">
        <v>-0.2</v>
      </c>
      <c r="X7485">
        <v>3</v>
      </c>
      <c r="Y7485">
        <v>-2</v>
      </c>
      <c r="Z7485">
        <v>17</v>
      </c>
      <c r="AA7485">
        <v>0.4</v>
      </c>
      <c r="AB7485">
        <v>1</v>
      </c>
      <c r="AC7485">
        <v>1720</v>
      </c>
      <c r="AD7485">
        <v>55</v>
      </c>
      <c r="AE7485">
        <v>2</v>
      </c>
      <c r="AF7485">
        <v>6.8</v>
      </c>
      <c r="AG7485">
        <v>8.8000000000000007</v>
      </c>
      <c r="AH7485">
        <v>310</v>
      </c>
    </row>
    <row r="7486" spans="1:34" hidden="1" x14ac:dyDescent="0.25">
      <c r="A7486" t="s">
        <v>28476</v>
      </c>
      <c r="B7486" t="s">
        <v>28477</v>
      </c>
      <c r="C7486" s="1" t="str">
        <f t="shared" si="1202"/>
        <v>21:0628</v>
      </c>
      <c r="D7486" s="1" t="str">
        <f t="shared" si="1209"/>
        <v>21:0196</v>
      </c>
      <c r="E7486" t="s">
        <v>28478</v>
      </c>
      <c r="F7486" t="s">
        <v>28479</v>
      </c>
      <c r="H7486">
        <v>63.126911499999999</v>
      </c>
      <c r="I7486">
        <v>-138.60847849999999</v>
      </c>
      <c r="J7486" s="1" t="str">
        <f t="shared" si="1210"/>
        <v>NGR bulk stream sediment</v>
      </c>
      <c r="K7486" s="1" t="str">
        <f t="shared" si="1211"/>
        <v>&lt;177 micron (NGR)</v>
      </c>
      <c r="L7486">
        <v>72</v>
      </c>
      <c r="M7486" t="s">
        <v>38</v>
      </c>
      <c r="N7486">
        <v>1401</v>
      </c>
      <c r="O7486">
        <v>68</v>
      </c>
      <c r="P7486">
        <v>19</v>
      </c>
      <c r="Q7486">
        <v>10</v>
      </c>
      <c r="R7486">
        <v>13</v>
      </c>
      <c r="S7486">
        <v>7</v>
      </c>
      <c r="T7486">
        <v>-0.2</v>
      </c>
      <c r="U7486">
        <v>220</v>
      </c>
      <c r="V7486">
        <v>1.56</v>
      </c>
      <c r="W7486">
        <v>-0.2</v>
      </c>
      <c r="X7486">
        <v>1</v>
      </c>
      <c r="Y7486">
        <v>-2</v>
      </c>
      <c r="Z7486">
        <v>29</v>
      </c>
      <c r="AA7486">
        <v>0.3</v>
      </c>
      <c r="AB7486">
        <v>-1</v>
      </c>
      <c r="AC7486">
        <v>894</v>
      </c>
      <c r="AD7486">
        <v>30</v>
      </c>
      <c r="AE7486">
        <v>2</v>
      </c>
      <c r="AF7486">
        <v>7.2</v>
      </c>
      <c r="AG7486">
        <v>3.1</v>
      </c>
      <c r="AH7486">
        <v>300</v>
      </c>
    </row>
    <row r="7487" spans="1:34" hidden="1" x14ac:dyDescent="0.25">
      <c r="A7487" t="s">
        <v>28480</v>
      </c>
      <c r="B7487" t="s">
        <v>28481</v>
      </c>
      <c r="C7487" s="1" t="str">
        <f t="shared" si="1202"/>
        <v>21:0628</v>
      </c>
      <c r="D7487" s="1" t="str">
        <f t="shared" si="1209"/>
        <v>21:0196</v>
      </c>
      <c r="E7487" t="s">
        <v>28482</v>
      </c>
      <c r="F7487" t="s">
        <v>28483</v>
      </c>
      <c r="H7487">
        <v>63.9053307</v>
      </c>
      <c r="I7487">
        <v>-139.21112099999999</v>
      </c>
      <c r="J7487" s="1" t="str">
        <f t="shared" si="1210"/>
        <v>NGR bulk stream sediment</v>
      </c>
      <c r="K7487" s="1" t="str">
        <f t="shared" si="1211"/>
        <v>&lt;177 micron (NGR)</v>
      </c>
      <c r="L7487">
        <v>72</v>
      </c>
      <c r="M7487" t="s">
        <v>43</v>
      </c>
      <c r="N7487">
        <v>1402</v>
      </c>
      <c r="O7487">
        <v>82</v>
      </c>
      <c r="P7487">
        <v>25</v>
      </c>
      <c r="Q7487">
        <v>16</v>
      </c>
      <c r="R7487">
        <v>21</v>
      </c>
      <c r="S7487">
        <v>9</v>
      </c>
      <c r="T7487">
        <v>0.8</v>
      </c>
      <c r="U7487">
        <v>720</v>
      </c>
      <c r="V7487">
        <v>1.96</v>
      </c>
      <c r="W7487">
        <v>0.4</v>
      </c>
      <c r="X7487">
        <v>3</v>
      </c>
      <c r="Y7487">
        <v>-2</v>
      </c>
      <c r="Z7487">
        <v>12</v>
      </c>
      <c r="AA7487">
        <v>0.3</v>
      </c>
      <c r="AB7487">
        <v>1</v>
      </c>
      <c r="AC7487">
        <v>2420</v>
      </c>
      <c r="AD7487">
        <v>80</v>
      </c>
      <c r="AE7487">
        <v>2</v>
      </c>
      <c r="AF7487">
        <v>19.2</v>
      </c>
      <c r="AG7487">
        <v>4.7</v>
      </c>
      <c r="AH7487">
        <v>330</v>
      </c>
    </row>
    <row r="7488" spans="1:34" hidden="1" x14ac:dyDescent="0.25">
      <c r="A7488" t="s">
        <v>28484</v>
      </c>
      <c r="B7488" t="s">
        <v>28485</v>
      </c>
      <c r="C7488" s="1" t="str">
        <f t="shared" si="1202"/>
        <v>21:0628</v>
      </c>
      <c r="D7488" s="1" t="str">
        <f t="shared" si="1209"/>
        <v>21:0196</v>
      </c>
      <c r="E7488" t="s">
        <v>28486</v>
      </c>
      <c r="F7488" t="s">
        <v>28487</v>
      </c>
      <c r="H7488">
        <v>63.9077305</v>
      </c>
      <c r="I7488">
        <v>-139.24142140000001</v>
      </c>
      <c r="J7488" s="1" t="str">
        <f t="shared" si="1210"/>
        <v>NGR bulk stream sediment</v>
      </c>
      <c r="K7488" s="1" t="str">
        <f t="shared" si="1211"/>
        <v>&lt;177 micron (NGR)</v>
      </c>
      <c r="L7488">
        <v>72</v>
      </c>
      <c r="M7488" t="s">
        <v>56</v>
      </c>
      <c r="N7488">
        <v>1403</v>
      </c>
      <c r="O7488">
        <v>74</v>
      </c>
      <c r="P7488">
        <v>12</v>
      </c>
      <c r="Q7488">
        <v>33</v>
      </c>
      <c r="R7488">
        <v>8</v>
      </c>
      <c r="S7488">
        <v>4</v>
      </c>
      <c r="T7488">
        <v>-0.2</v>
      </c>
      <c r="U7488">
        <v>210</v>
      </c>
      <c r="V7488">
        <v>1.18</v>
      </c>
      <c r="W7488">
        <v>-0.2</v>
      </c>
      <c r="X7488">
        <v>8</v>
      </c>
      <c r="Y7488">
        <v>-2</v>
      </c>
      <c r="Z7488">
        <v>8</v>
      </c>
      <c r="AA7488">
        <v>0.3</v>
      </c>
      <c r="AB7488">
        <v>-1</v>
      </c>
      <c r="AC7488">
        <v>1670</v>
      </c>
      <c r="AD7488">
        <v>20</v>
      </c>
      <c r="AE7488">
        <v>2</v>
      </c>
      <c r="AF7488">
        <v>3.4</v>
      </c>
      <c r="AG7488">
        <v>5.0999999999999996</v>
      </c>
      <c r="AH7488">
        <v>410</v>
      </c>
    </row>
    <row r="7489" spans="1:34" hidden="1" x14ac:dyDescent="0.25">
      <c r="A7489" t="s">
        <v>28488</v>
      </c>
      <c r="B7489" t="s">
        <v>28489</v>
      </c>
      <c r="C7489" s="1" t="str">
        <f t="shared" si="1202"/>
        <v>21:0628</v>
      </c>
      <c r="D7489" s="1" t="str">
        <f t="shared" si="1209"/>
        <v>21:0196</v>
      </c>
      <c r="E7489" t="s">
        <v>28478</v>
      </c>
      <c r="F7489" t="s">
        <v>28490</v>
      </c>
      <c r="H7489">
        <v>63.126911499999999</v>
      </c>
      <c r="I7489">
        <v>-138.60847849999999</v>
      </c>
      <c r="J7489" s="1" t="str">
        <f t="shared" si="1210"/>
        <v>NGR bulk stream sediment</v>
      </c>
      <c r="K7489" s="1" t="str">
        <f t="shared" si="1211"/>
        <v>&lt;177 micron (NGR)</v>
      </c>
      <c r="L7489">
        <v>72</v>
      </c>
      <c r="M7489" t="s">
        <v>47</v>
      </c>
      <c r="N7489">
        <v>1404</v>
      </c>
      <c r="O7489">
        <v>70</v>
      </c>
      <c r="P7489">
        <v>19</v>
      </c>
      <c r="Q7489">
        <v>7</v>
      </c>
      <c r="R7489">
        <v>16</v>
      </c>
      <c r="S7489">
        <v>7</v>
      </c>
      <c r="T7489">
        <v>-0.2</v>
      </c>
      <c r="U7489">
        <v>220</v>
      </c>
      <c r="V7489">
        <v>1.6</v>
      </c>
      <c r="W7489">
        <v>-0.2</v>
      </c>
      <c r="X7489">
        <v>1</v>
      </c>
      <c r="Y7489">
        <v>-2</v>
      </c>
      <c r="Z7489">
        <v>32</v>
      </c>
      <c r="AA7489">
        <v>0.2</v>
      </c>
      <c r="AB7489">
        <v>1</v>
      </c>
      <c r="AC7489">
        <v>903</v>
      </c>
      <c r="AD7489">
        <v>30</v>
      </c>
      <c r="AE7489">
        <v>-2</v>
      </c>
      <c r="AF7489">
        <v>5</v>
      </c>
      <c r="AG7489">
        <v>3.2</v>
      </c>
      <c r="AH7489">
        <v>300</v>
      </c>
    </row>
    <row r="7490" spans="1:34" hidden="1" x14ac:dyDescent="0.25">
      <c r="A7490" t="s">
        <v>28491</v>
      </c>
      <c r="B7490" t="s">
        <v>28492</v>
      </c>
      <c r="C7490" s="1" t="str">
        <f t="shared" si="1202"/>
        <v>21:0628</v>
      </c>
      <c r="D7490" s="1" t="str">
        <f t="shared" si="1209"/>
        <v>21:0196</v>
      </c>
      <c r="E7490" t="s">
        <v>28478</v>
      </c>
      <c r="F7490" t="s">
        <v>28493</v>
      </c>
      <c r="H7490">
        <v>63.126911499999999</v>
      </c>
      <c r="I7490">
        <v>-138.60847849999999</v>
      </c>
      <c r="J7490" s="1" t="str">
        <f t="shared" si="1210"/>
        <v>NGR bulk stream sediment</v>
      </c>
      <c r="K7490" s="1" t="str">
        <f t="shared" si="1211"/>
        <v>&lt;177 micron (NGR)</v>
      </c>
      <c r="L7490">
        <v>72</v>
      </c>
      <c r="M7490" t="s">
        <v>51</v>
      </c>
      <c r="N7490">
        <v>1405</v>
      </c>
      <c r="O7490">
        <v>72</v>
      </c>
      <c r="P7490">
        <v>20</v>
      </c>
      <c r="Q7490">
        <v>8</v>
      </c>
      <c r="R7490">
        <v>15</v>
      </c>
      <c r="S7490">
        <v>6</v>
      </c>
      <c r="T7490">
        <v>-0.2</v>
      </c>
      <c r="U7490">
        <v>230</v>
      </c>
      <c r="V7490">
        <v>1.64</v>
      </c>
      <c r="W7490">
        <v>-0.2</v>
      </c>
      <c r="X7490">
        <v>1</v>
      </c>
      <c r="Y7490">
        <v>-2</v>
      </c>
      <c r="Z7490">
        <v>32</v>
      </c>
      <c r="AA7490">
        <v>0.2</v>
      </c>
      <c r="AB7490">
        <v>1</v>
      </c>
      <c r="AC7490">
        <v>961</v>
      </c>
      <c r="AD7490">
        <v>30</v>
      </c>
      <c r="AE7490">
        <v>-2</v>
      </c>
      <c r="AF7490">
        <v>6</v>
      </c>
      <c r="AG7490">
        <v>3.4</v>
      </c>
      <c r="AH7490">
        <v>300</v>
      </c>
    </row>
    <row r="7491" spans="1:34" hidden="1" x14ac:dyDescent="0.25">
      <c r="A7491" t="s">
        <v>28494</v>
      </c>
      <c r="B7491" t="s">
        <v>28495</v>
      </c>
      <c r="C7491" s="1" t="str">
        <f t="shared" si="1202"/>
        <v>21:0628</v>
      </c>
      <c r="D7491" s="1" t="str">
        <f>HYPERLINK("http://geochem.nrcan.gc.ca/cdogs/content/svy/svy_e.htm", "")</f>
        <v/>
      </c>
      <c r="G7491" s="1" t="str">
        <f>HYPERLINK("http://geochem.nrcan.gc.ca/cdogs/content/cr_/cr_00078_e.htm", "78")</f>
        <v>78</v>
      </c>
      <c r="J7491" t="s">
        <v>69</v>
      </c>
      <c r="K7491" t="s">
        <v>70</v>
      </c>
      <c r="L7491">
        <v>72</v>
      </c>
      <c r="M7491" t="s">
        <v>71</v>
      </c>
      <c r="N7491">
        <v>1406</v>
      </c>
      <c r="O7491">
        <v>89</v>
      </c>
      <c r="P7491">
        <v>34</v>
      </c>
      <c r="Q7491">
        <v>19</v>
      </c>
      <c r="R7491">
        <v>223</v>
      </c>
      <c r="S7491">
        <v>15</v>
      </c>
      <c r="T7491">
        <v>-0.2</v>
      </c>
      <c r="U7491">
        <v>420</v>
      </c>
      <c r="V7491">
        <v>2</v>
      </c>
      <c r="W7491">
        <v>0.3</v>
      </c>
      <c r="X7491">
        <v>10</v>
      </c>
      <c r="Y7491">
        <v>3</v>
      </c>
      <c r="Z7491">
        <v>37</v>
      </c>
      <c r="AA7491">
        <v>0.7</v>
      </c>
      <c r="AB7491">
        <v>-1</v>
      </c>
      <c r="AC7491">
        <v>709</v>
      </c>
      <c r="AD7491">
        <v>20</v>
      </c>
      <c r="AE7491">
        <v>8</v>
      </c>
      <c r="AF7491">
        <v>2</v>
      </c>
      <c r="AG7491">
        <v>15.4</v>
      </c>
      <c r="AH7491">
        <v>530</v>
      </c>
    </row>
    <row r="7492" spans="1:34" hidden="1" x14ac:dyDescent="0.25">
      <c r="A7492" t="s">
        <v>28496</v>
      </c>
      <c r="B7492" t="s">
        <v>28497</v>
      </c>
      <c r="C7492" s="1" t="str">
        <f t="shared" si="1202"/>
        <v>21:0628</v>
      </c>
      <c r="D7492" s="1" t="str">
        <f t="shared" ref="D7492:D7520" si="1212">HYPERLINK("http://geochem.nrcan.gc.ca/cdogs/content/svy/svy210196_e.htm", "21:0196")</f>
        <v>21:0196</v>
      </c>
      <c r="E7492" t="s">
        <v>28498</v>
      </c>
      <c r="F7492" t="s">
        <v>28499</v>
      </c>
      <c r="H7492">
        <v>63.140901499999998</v>
      </c>
      <c r="I7492">
        <v>-138.6363048</v>
      </c>
      <c r="J7492" s="1" t="str">
        <f t="shared" ref="J7492:J7520" si="1213">HYPERLINK("http://geochem.nrcan.gc.ca/cdogs/content/kwd/kwd020030_e.htm", "NGR bulk stream sediment")</f>
        <v>NGR bulk stream sediment</v>
      </c>
      <c r="K7492" s="1" t="str">
        <f t="shared" ref="K7492:K7520" si="1214">HYPERLINK("http://geochem.nrcan.gc.ca/cdogs/content/kwd/kwd080006_e.htm", "&lt;177 micron (NGR)")</f>
        <v>&lt;177 micron (NGR)</v>
      </c>
      <c r="L7492">
        <v>72</v>
      </c>
      <c r="M7492" t="s">
        <v>61</v>
      </c>
      <c r="N7492">
        <v>1407</v>
      </c>
      <c r="O7492">
        <v>57</v>
      </c>
      <c r="P7492">
        <v>14</v>
      </c>
      <c r="Q7492">
        <v>6</v>
      </c>
      <c r="R7492">
        <v>12</v>
      </c>
      <c r="S7492">
        <v>6</v>
      </c>
      <c r="T7492">
        <v>-0.2</v>
      </c>
      <c r="U7492">
        <v>210</v>
      </c>
      <c r="V7492">
        <v>1.48</v>
      </c>
      <c r="W7492">
        <v>-0.2</v>
      </c>
      <c r="X7492">
        <v>2</v>
      </c>
      <c r="Y7492">
        <v>-2</v>
      </c>
      <c r="Z7492">
        <v>30</v>
      </c>
      <c r="AA7492">
        <v>0.3</v>
      </c>
      <c r="AB7492">
        <v>1</v>
      </c>
      <c r="AC7492">
        <v>874</v>
      </c>
      <c r="AD7492">
        <v>20</v>
      </c>
      <c r="AE7492">
        <v>-2</v>
      </c>
      <c r="AF7492">
        <v>4.4000000000000004</v>
      </c>
      <c r="AG7492">
        <v>3.1</v>
      </c>
      <c r="AH7492">
        <v>400</v>
      </c>
    </row>
    <row r="7493" spans="1:34" hidden="1" x14ac:dyDescent="0.25">
      <c r="A7493" t="s">
        <v>28500</v>
      </c>
      <c r="B7493" t="s">
        <v>28501</v>
      </c>
      <c r="C7493" s="1" t="str">
        <f t="shared" si="1202"/>
        <v>21:0628</v>
      </c>
      <c r="D7493" s="1" t="str">
        <f t="shared" si="1212"/>
        <v>21:0196</v>
      </c>
      <c r="E7493" t="s">
        <v>28502</v>
      </c>
      <c r="F7493" t="s">
        <v>28503</v>
      </c>
      <c r="H7493">
        <v>63.136890899999997</v>
      </c>
      <c r="I7493">
        <v>-138.6521898</v>
      </c>
      <c r="J7493" s="1" t="str">
        <f t="shared" si="1213"/>
        <v>NGR bulk stream sediment</v>
      </c>
      <c r="K7493" s="1" t="str">
        <f t="shared" si="1214"/>
        <v>&lt;177 micron (NGR)</v>
      </c>
      <c r="L7493">
        <v>72</v>
      </c>
      <c r="M7493" t="s">
        <v>66</v>
      </c>
      <c r="N7493">
        <v>1408</v>
      </c>
      <c r="O7493">
        <v>60</v>
      </c>
      <c r="P7493">
        <v>13</v>
      </c>
      <c r="Q7493">
        <v>6</v>
      </c>
      <c r="R7493">
        <v>13</v>
      </c>
      <c r="S7493">
        <v>6</v>
      </c>
      <c r="T7493">
        <v>-0.2</v>
      </c>
      <c r="U7493">
        <v>205</v>
      </c>
      <c r="V7493">
        <v>1.44</v>
      </c>
      <c r="W7493">
        <v>-0.2</v>
      </c>
      <c r="X7493">
        <v>1</v>
      </c>
      <c r="Y7493">
        <v>-2</v>
      </c>
      <c r="Z7493">
        <v>29</v>
      </c>
      <c r="AA7493">
        <v>0.2</v>
      </c>
      <c r="AB7493">
        <v>2</v>
      </c>
      <c r="AC7493">
        <v>853</v>
      </c>
      <c r="AD7493">
        <v>20</v>
      </c>
      <c r="AE7493">
        <v>-2</v>
      </c>
      <c r="AF7493">
        <v>3.8</v>
      </c>
      <c r="AG7493">
        <v>3.1</v>
      </c>
      <c r="AH7493">
        <v>410</v>
      </c>
    </row>
    <row r="7494" spans="1:34" hidden="1" x14ac:dyDescent="0.25">
      <c r="A7494" t="s">
        <v>28504</v>
      </c>
      <c r="B7494" t="s">
        <v>28505</v>
      </c>
      <c r="C7494" s="1" t="str">
        <f t="shared" ref="C7494:C7557" si="1215">HYPERLINK("http://geochem.nrcan.gc.ca/cdogs/content/bdl/bdl210628_e.htm", "21:0628")</f>
        <v>21:0628</v>
      </c>
      <c r="D7494" s="1" t="str">
        <f t="shared" si="1212"/>
        <v>21:0196</v>
      </c>
      <c r="E7494" t="s">
        <v>28506</v>
      </c>
      <c r="F7494" t="s">
        <v>28507</v>
      </c>
      <c r="H7494">
        <v>63.176037200000003</v>
      </c>
      <c r="I7494">
        <v>-138.66442190000001</v>
      </c>
      <c r="J7494" s="1" t="str">
        <f t="shared" si="1213"/>
        <v>NGR bulk stream sediment</v>
      </c>
      <c r="K7494" s="1" t="str">
        <f t="shared" si="1214"/>
        <v>&lt;177 micron (NGR)</v>
      </c>
      <c r="L7494">
        <v>72</v>
      </c>
      <c r="M7494" t="s">
        <v>76</v>
      </c>
      <c r="N7494">
        <v>1409</v>
      </c>
      <c r="O7494">
        <v>88</v>
      </c>
      <c r="P7494">
        <v>14</v>
      </c>
      <c r="Q7494">
        <v>9</v>
      </c>
      <c r="R7494">
        <v>12</v>
      </c>
      <c r="S7494">
        <v>9</v>
      </c>
      <c r="T7494">
        <v>0.4</v>
      </c>
      <c r="U7494">
        <v>1400</v>
      </c>
      <c r="V7494">
        <v>2.15</v>
      </c>
      <c r="W7494">
        <v>-0.2</v>
      </c>
      <c r="X7494">
        <v>2</v>
      </c>
      <c r="Y7494">
        <v>-2</v>
      </c>
      <c r="Z7494">
        <v>34</v>
      </c>
      <c r="AA7494">
        <v>0.2</v>
      </c>
      <c r="AB7494">
        <v>2</v>
      </c>
      <c r="AC7494">
        <v>874</v>
      </c>
      <c r="AD7494">
        <v>55</v>
      </c>
      <c r="AE7494">
        <v>-2</v>
      </c>
      <c r="AF7494">
        <v>10</v>
      </c>
      <c r="AG7494">
        <v>3.7</v>
      </c>
      <c r="AH7494">
        <v>380</v>
      </c>
    </row>
    <row r="7495" spans="1:34" hidden="1" x14ac:dyDescent="0.25">
      <c r="A7495" t="s">
        <v>28508</v>
      </c>
      <c r="B7495" t="s">
        <v>28509</v>
      </c>
      <c r="C7495" s="1" t="str">
        <f t="shared" si="1215"/>
        <v>21:0628</v>
      </c>
      <c r="D7495" s="1" t="str">
        <f t="shared" si="1212"/>
        <v>21:0196</v>
      </c>
      <c r="E7495" t="s">
        <v>28510</v>
      </c>
      <c r="F7495" t="s">
        <v>28511</v>
      </c>
      <c r="H7495">
        <v>63.182672199999999</v>
      </c>
      <c r="I7495">
        <v>-138.6572883</v>
      </c>
      <c r="J7495" s="1" t="str">
        <f t="shared" si="1213"/>
        <v>NGR bulk stream sediment</v>
      </c>
      <c r="K7495" s="1" t="str">
        <f t="shared" si="1214"/>
        <v>&lt;177 micron (NGR)</v>
      </c>
      <c r="L7495">
        <v>72</v>
      </c>
      <c r="M7495" t="s">
        <v>81</v>
      </c>
      <c r="N7495">
        <v>1410</v>
      </c>
      <c r="O7495">
        <v>69</v>
      </c>
      <c r="P7495">
        <v>12</v>
      </c>
      <c r="Q7495">
        <v>10</v>
      </c>
      <c r="R7495">
        <v>7</v>
      </c>
      <c r="S7495">
        <v>6</v>
      </c>
      <c r="T7495">
        <v>-0.2</v>
      </c>
      <c r="U7495">
        <v>410</v>
      </c>
      <c r="V7495">
        <v>1.8</v>
      </c>
      <c r="W7495">
        <v>-0.2</v>
      </c>
      <c r="X7495">
        <v>1</v>
      </c>
      <c r="Y7495">
        <v>-2</v>
      </c>
      <c r="Z7495">
        <v>9</v>
      </c>
      <c r="AA7495">
        <v>-0.2</v>
      </c>
      <c r="AB7495">
        <v>-1</v>
      </c>
      <c r="AC7495">
        <v>656</v>
      </c>
      <c r="AD7495">
        <v>10</v>
      </c>
      <c r="AE7495">
        <v>-2</v>
      </c>
      <c r="AF7495">
        <v>8.8000000000000007</v>
      </c>
      <c r="AG7495">
        <v>7.7</v>
      </c>
      <c r="AH7495">
        <v>430</v>
      </c>
    </row>
    <row r="7496" spans="1:34" hidden="1" x14ac:dyDescent="0.25">
      <c r="A7496" t="s">
        <v>28512</v>
      </c>
      <c r="B7496" t="s">
        <v>28513</v>
      </c>
      <c r="C7496" s="1" t="str">
        <f t="shared" si="1215"/>
        <v>21:0628</v>
      </c>
      <c r="D7496" s="1" t="str">
        <f t="shared" si="1212"/>
        <v>21:0196</v>
      </c>
      <c r="E7496" t="s">
        <v>28514</v>
      </c>
      <c r="F7496" t="s">
        <v>28515</v>
      </c>
      <c r="H7496">
        <v>63.190284599999998</v>
      </c>
      <c r="I7496">
        <v>-138.71898139999999</v>
      </c>
      <c r="J7496" s="1" t="str">
        <f t="shared" si="1213"/>
        <v>NGR bulk stream sediment</v>
      </c>
      <c r="K7496" s="1" t="str">
        <f t="shared" si="1214"/>
        <v>&lt;177 micron (NGR)</v>
      </c>
      <c r="L7496">
        <v>72</v>
      </c>
      <c r="M7496" t="s">
        <v>86</v>
      </c>
      <c r="N7496">
        <v>1411</v>
      </c>
      <c r="O7496">
        <v>83</v>
      </c>
      <c r="P7496">
        <v>21</v>
      </c>
      <c r="Q7496">
        <v>10</v>
      </c>
      <c r="R7496">
        <v>16</v>
      </c>
      <c r="S7496">
        <v>7</v>
      </c>
      <c r="T7496">
        <v>-0.2</v>
      </c>
      <c r="U7496">
        <v>430</v>
      </c>
      <c r="V7496">
        <v>2.0499999999999998</v>
      </c>
      <c r="W7496">
        <v>-0.2</v>
      </c>
      <c r="X7496">
        <v>2</v>
      </c>
      <c r="Y7496">
        <v>-2</v>
      </c>
      <c r="Z7496">
        <v>36</v>
      </c>
      <c r="AA7496">
        <v>0.5</v>
      </c>
      <c r="AB7496">
        <v>2</v>
      </c>
      <c r="AC7496">
        <v>938</v>
      </c>
      <c r="AD7496">
        <v>10</v>
      </c>
      <c r="AE7496">
        <v>-2</v>
      </c>
      <c r="AF7496">
        <v>8.6</v>
      </c>
      <c r="AG7496">
        <v>3.8</v>
      </c>
      <c r="AH7496">
        <v>370</v>
      </c>
    </row>
    <row r="7497" spans="1:34" hidden="1" x14ac:dyDescent="0.25">
      <c r="A7497" t="s">
        <v>28516</v>
      </c>
      <c r="B7497" t="s">
        <v>28517</v>
      </c>
      <c r="C7497" s="1" t="str">
        <f t="shared" si="1215"/>
        <v>21:0628</v>
      </c>
      <c r="D7497" s="1" t="str">
        <f t="shared" si="1212"/>
        <v>21:0196</v>
      </c>
      <c r="E7497" t="s">
        <v>28518</v>
      </c>
      <c r="F7497" t="s">
        <v>28519</v>
      </c>
      <c r="H7497">
        <v>63.229730400000001</v>
      </c>
      <c r="I7497">
        <v>-138.70450399999999</v>
      </c>
      <c r="J7497" s="1" t="str">
        <f t="shared" si="1213"/>
        <v>NGR bulk stream sediment</v>
      </c>
      <c r="K7497" s="1" t="str">
        <f t="shared" si="1214"/>
        <v>&lt;177 micron (NGR)</v>
      </c>
      <c r="L7497">
        <v>72</v>
      </c>
      <c r="M7497" t="s">
        <v>91</v>
      </c>
      <c r="N7497">
        <v>1412</v>
      </c>
      <c r="O7497">
        <v>82</v>
      </c>
      <c r="P7497">
        <v>19</v>
      </c>
      <c r="Q7497">
        <v>12</v>
      </c>
      <c r="R7497">
        <v>15</v>
      </c>
      <c r="S7497">
        <v>6</v>
      </c>
      <c r="T7497">
        <v>0.3</v>
      </c>
      <c r="U7497">
        <v>290</v>
      </c>
      <c r="V7497">
        <v>2.1</v>
      </c>
      <c r="W7497">
        <v>-0.2</v>
      </c>
      <c r="X7497">
        <v>2</v>
      </c>
      <c r="Y7497">
        <v>-2</v>
      </c>
      <c r="Z7497">
        <v>30</v>
      </c>
      <c r="AA7497">
        <v>-0.2</v>
      </c>
      <c r="AB7497">
        <v>2</v>
      </c>
      <c r="AC7497">
        <v>912</v>
      </c>
      <c r="AD7497">
        <v>20</v>
      </c>
      <c r="AE7497">
        <v>-2</v>
      </c>
      <c r="AF7497">
        <v>9.1999999999999993</v>
      </c>
      <c r="AG7497">
        <v>6.8</v>
      </c>
      <c r="AH7497">
        <v>380</v>
      </c>
    </row>
    <row r="7498" spans="1:34" hidden="1" x14ac:dyDescent="0.25">
      <c r="A7498" t="s">
        <v>28520</v>
      </c>
      <c r="B7498" t="s">
        <v>28521</v>
      </c>
      <c r="C7498" s="1" t="str">
        <f t="shared" si="1215"/>
        <v>21:0628</v>
      </c>
      <c r="D7498" s="1" t="str">
        <f t="shared" si="1212"/>
        <v>21:0196</v>
      </c>
      <c r="E7498" t="s">
        <v>28522</v>
      </c>
      <c r="F7498" t="s">
        <v>28523</v>
      </c>
      <c r="H7498">
        <v>63.2161963</v>
      </c>
      <c r="I7498">
        <v>-138.6111343</v>
      </c>
      <c r="J7498" s="1" t="str">
        <f t="shared" si="1213"/>
        <v>NGR bulk stream sediment</v>
      </c>
      <c r="K7498" s="1" t="str">
        <f t="shared" si="1214"/>
        <v>&lt;177 micron (NGR)</v>
      </c>
      <c r="L7498">
        <v>72</v>
      </c>
      <c r="M7498" t="s">
        <v>96</v>
      </c>
      <c r="N7498">
        <v>1413</v>
      </c>
      <c r="O7498">
        <v>77</v>
      </c>
      <c r="P7498">
        <v>17</v>
      </c>
      <c r="Q7498">
        <v>8</v>
      </c>
      <c r="R7498">
        <v>12</v>
      </c>
      <c r="S7498">
        <v>7</v>
      </c>
      <c r="T7498">
        <v>-0.2</v>
      </c>
      <c r="U7498">
        <v>380</v>
      </c>
      <c r="V7498">
        <v>2</v>
      </c>
      <c r="W7498">
        <v>-0.2</v>
      </c>
      <c r="X7498">
        <v>1</v>
      </c>
      <c r="Y7498">
        <v>-2</v>
      </c>
      <c r="Z7498">
        <v>31</v>
      </c>
      <c r="AA7498">
        <v>0.2</v>
      </c>
      <c r="AB7498">
        <v>2</v>
      </c>
      <c r="AC7498">
        <v>714</v>
      </c>
      <c r="AD7498">
        <v>10</v>
      </c>
      <c r="AE7498">
        <v>-2</v>
      </c>
      <c r="AF7498">
        <v>6.8</v>
      </c>
      <c r="AG7498">
        <v>5</v>
      </c>
      <c r="AH7498">
        <v>430</v>
      </c>
    </row>
    <row r="7499" spans="1:34" hidden="1" x14ac:dyDescent="0.25">
      <c r="A7499" t="s">
        <v>28524</v>
      </c>
      <c r="B7499" t="s">
        <v>28525</v>
      </c>
      <c r="C7499" s="1" t="str">
        <f t="shared" si="1215"/>
        <v>21:0628</v>
      </c>
      <c r="D7499" s="1" t="str">
        <f t="shared" si="1212"/>
        <v>21:0196</v>
      </c>
      <c r="E7499" t="s">
        <v>28526</v>
      </c>
      <c r="F7499" t="s">
        <v>28527</v>
      </c>
      <c r="H7499">
        <v>63.203436799999999</v>
      </c>
      <c r="I7499">
        <v>-138.5070996</v>
      </c>
      <c r="J7499" s="1" t="str">
        <f t="shared" si="1213"/>
        <v>NGR bulk stream sediment</v>
      </c>
      <c r="K7499" s="1" t="str">
        <f t="shared" si="1214"/>
        <v>&lt;177 micron (NGR)</v>
      </c>
      <c r="L7499">
        <v>72</v>
      </c>
      <c r="M7499" t="s">
        <v>101</v>
      </c>
      <c r="N7499">
        <v>1414</v>
      </c>
      <c r="O7499">
        <v>63</v>
      </c>
      <c r="P7499">
        <v>14</v>
      </c>
      <c r="Q7499">
        <v>8</v>
      </c>
      <c r="R7499">
        <v>13</v>
      </c>
      <c r="S7499">
        <v>5</v>
      </c>
      <c r="T7499">
        <v>-0.2</v>
      </c>
      <c r="U7499">
        <v>290</v>
      </c>
      <c r="V7499">
        <v>1.8</v>
      </c>
      <c r="W7499">
        <v>-0.2</v>
      </c>
      <c r="X7499">
        <v>2</v>
      </c>
      <c r="Y7499">
        <v>-2</v>
      </c>
      <c r="Z7499">
        <v>31</v>
      </c>
      <c r="AA7499">
        <v>0.2</v>
      </c>
      <c r="AB7499">
        <v>-1</v>
      </c>
      <c r="AC7499">
        <v>880</v>
      </c>
      <c r="AD7499">
        <v>-10</v>
      </c>
      <c r="AE7499">
        <v>2</v>
      </c>
      <c r="AF7499">
        <v>5</v>
      </c>
      <c r="AG7499">
        <v>5.8</v>
      </c>
      <c r="AH7499">
        <v>380</v>
      </c>
    </row>
    <row r="7500" spans="1:34" hidden="1" x14ac:dyDescent="0.25">
      <c r="A7500" t="s">
        <v>28528</v>
      </c>
      <c r="B7500" t="s">
        <v>28529</v>
      </c>
      <c r="C7500" s="1" t="str">
        <f t="shared" si="1215"/>
        <v>21:0628</v>
      </c>
      <c r="D7500" s="1" t="str">
        <f t="shared" si="1212"/>
        <v>21:0196</v>
      </c>
      <c r="E7500" t="s">
        <v>28530</v>
      </c>
      <c r="F7500" t="s">
        <v>28531</v>
      </c>
      <c r="H7500">
        <v>63.2116197</v>
      </c>
      <c r="I7500">
        <v>-138.41370979999999</v>
      </c>
      <c r="J7500" s="1" t="str">
        <f t="shared" si="1213"/>
        <v>NGR bulk stream sediment</v>
      </c>
      <c r="K7500" s="1" t="str">
        <f t="shared" si="1214"/>
        <v>&lt;177 micron (NGR)</v>
      </c>
      <c r="L7500">
        <v>72</v>
      </c>
      <c r="M7500" t="s">
        <v>106</v>
      </c>
      <c r="N7500">
        <v>1415</v>
      </c>
      <c r="O7500">
        <v>62</v>
      </c>
      <c r="P7500">
        <v>16</v>
      </c>
      <c r="Q7500">
        <v>6</v>
      </c>
      <c r="R7500">
        <v>15</v>
      </c>
      <c r="S7500">
        <v>6</v>
      </c>
      <c r="T7500">
        <v>-0.2</v>
      </c>
      <c r="U7500">
        <v>310</v>
      </c>
      <c r="V7500">
        <v>1.66</v>
      </c>
      <c r="W7500">
        <v>-0.2</v>
      </c>
      <c r="X7500">
        <v>2</v>
      </c>
      <c r="Y7500">
        <v>-2</v>
      </c>
      <c r="Z7500">
        <v>30</v>
      </c>
      <c r="AA7500">
        <v>0.2</v>
      </c>
      <c r="AB7500">
        <v>1</v>
      </c>
      <c r="AC7500">
        <v>883</v>
      </c>
      <c r="AD7500">
        <v>40</v>
      </c>
      <c r="AE7500">
        <v>-2</v>
      </c>
      <c r="AF7500">
        <v>7.2</v>
      </c>
      <c r="AG7500">
        <v>5</v>
      </c>
      <c r="AH7500">
        <v>280</v>
      </c>
    </row>
    <row r="7501" spans="1:34" hidden="1" x14ac:dyDescent="0.25">
      <c r="A7501" t="s">
        <v>28532</v>
      </c>
      <c r="B7501" t="s">
        <v>28533</v>
      </c>
      <c r="C7501" s="1" t="str">
        <f t="shared" si="1215"/>
        <v>21:0628</v>
      </c>
      <c r="D7501" s="1" t="str">
        <f t="shared" si="1212"/>
        <v>21:0196</v>
      </c>
      <c r="E7501" t="s">
        <v>28534</v>
      </c>
      <c r="F7501" t="s">
        <v>28535</v>
      </c>
      <c r="H7501">
        <v>63.205901699999998</v>
      </c>
      <c r="I7501">
        <v>-138.38977</v>
      </c>
      <c r="J7501" s="1" t="str">
        <f t="shared" si="1213"/>
        <v>NGR bulk stream sediment</v>
      </c>
      <c r="K7501" s="1" t="str">
        <f t="shared" si="1214"/>
        <v>&lt;177 micron (NGR)</v>
      </c>
      <c r="L7501">
        <v>72</v>
      </c>
      <c r="M7501" t="s">
        <v>111</v>
      </c>
      <c r="N7501">
        <v>1416</v>
      </c>
      <c r="O7501">
        <v>88</v>
      </c>
      <c r="P7501">
        <v>35</v>
      </c>
      <c r="Q7501">
        <v>6</v>
      </c>
      <c r="R7501">
        <v>45</v>
      </c>
      <c r="S7501">
        <v>9</v>
      </c>
      <c r="T7501">
        <v>0.4</v>
      </c>
      <c r="U7501">
        <v>280</v>
      </c>
      <c r="V7501">
        <v>2.2000000000000002</v>
      </c>
      <c r="W7501">
        <v>0.2</v>
      </c>
      <c r="X7501">
        <v>3</v>
      </c>
      <c r="Y7501">
        <v>3</v>
      </c>
      <c r="Z7501">
        <v>46</v>
      </c>
      <c r="AA7501">
        <v>0.2</v>
      </c>
      <c r="AB7501">
        <v>2</v>
      </c>
      <c r="AC7501">
        <v>1470</v>
      </c>
      <c r="AD7501">
        <v>60</v>
      </c>
      <c r="AE7501">
        <v>2</v>
      </c>
      <c r="AF7501">
        <v>16.2</v>
      </c>
      <c r="AG7501">
        <v>3.6</v>
      </c>
      <c r="AH7501">
        <v>340</v>
      </c>
    </row>
    <row r="7502" spans="1:34" hidden="1" x14ac:dyDescent="0.25">
      <c r="A7502" t="s">
        <v>28536</v>
      </c>
      <c r="B7502" t="s">
        <v>28537</v>
      </c>
      <c r="C7502" s="1" t="str">
        <f t="shared" si="1215"/>
        <v>21:0628</v>
      </c>
      <c r="D7502" s="1" t="str">
        <f t="shared" si="1212"/>
        <v>21:0196</v>
      </c>
      <c r="E7502" t="s">
        <v>28538</v>
      </c>
      <c r="F7502" t="s">
        <v>28539</v>
      </c>
      <c r="H7502">
        <v>63.185273700000003</v>
      </c>
      <c r="I7502">
        <v>-138.38538560000001</v>
      </c>
      <c r="J7502" s="1" t="str">
        <f t="shared" si="1213"/>
        <v>NGR bulk stream sediment</v>
      </c>
      <c r="K7502" s="1" t="str">
        <f t="shared" si="1214"/>
        <v>&lt;177 micron (NGR)</v>
      </c>
      <c r="L7502">
        <v>72</v>
      </c>
      <c r="M7502" t="s">
        <v>116</v>
      </c>
      <c r="N7502">
        <v>1417</v>
      </c>
      <c r="O7502">
        <v>61</v>
      </c>
      <c r="P7502">
        <v>16</v>
      </c>
      <c r="Q7502">
        <v>3</v>
      </c>
      <c r="R7502">
        <v>12</v>
      </c>
      <c r="S7502">
        <v>7</v>
      </c>
      <c r="T7502">
        <v>-0.2</v>
      </c>
      <c r="U7502">
        <v>320</v>
      </c>
      <c r="V7502">
        <v>1.68</v>
      </c>
      <c r="W7502">
        <v>-0.2</v>
      </c>
      <c r="X7502">
        <v>2</v>
      </c>
      <c r="Y7502">
        <v>-2</v>
      </c>
      <c r="Z7502">
        <v>33</v>
      </c>
      <c r="AA7502">
        <v>-0.2</v>
      </c>
      <c r="AB7502">
        <v>-1</v>
      </c>
      <c r="AC7502">
        <v>778</v>
      </c>
      <c r="AD7502">
        <v>30</v>
      </c>
      <c r="AE7502">
        <v>-2</v>
      </c>
      <c r="AF7502">
        <v>4.2</v>
      </c>
      <c r="AG7502">
        <v>3.6</v>
      </c>
      <c r="AH7502">
        <v>370</v>
      </c>
    </row>
    <row r="7503" spans="1:34" hidden="1" x14ac:dyDescent="0.25">
      <c r="A7503" t="s">
        <v>28540</v>
      </c>
      <c r="B7503" t="s">
        <v>28541</v>
      </c>
      <c r="C7503" s="1" t="str">
        <f t="shared" si="1215"/>
        <v>21:0628</v>
      </c>
      <c r="D7503" s="1" t="str">
        <f t="shared" si="1212"/>
        <v>21:0196</v>
      </c>
      <c r="E7503" t="s">
        <v>28542</v>
      </c>
      <c r="F7503" t="s">
        <v>28543</v>
      </c>
      <c r="H7503">
        <v>63.225548099999997</v>
      </c>
      <c r="I7503">
        <v>-138.3186556</v>
      </c>
      <c r="J7503" s="1" t="str">
        <f t="shared" si="1213"/>
        <v>NGR bulk stream sediment</v>
      </c>
      <c r="K7503" s="1" t="str">
        <f t="shared" si="1214"/>
        <v>&lt;177 micron (NGR)</v>
      </c>
      <c r="L7503">
        <v>72</v>
      </c>
      <c r="M7503" t="s">
        <v>121</v>
      </c>
      <c r="N7503">
        <v>1418</v>
      </c>
      <c r="O7503">
        <v>54</v>
      </c>
      <c r="P7503">
        <v>12</v>
      </c>
      <c r="Q7503">
        <v>5</v>
      </c>
      <c r="R7503">
        <v>15</v>
      </c>
      <c r="S7503">
        <v>6</v>
      </c>
      <c r="T7503">
        <v>-0.2</v>
      </c>
      <c r="U7503">
        <v>200</v>
      </c>
      <c r="V7503">
        <v>1.5</v>
      </c>
      <c r="W7503">
        <v>-0.2</v>
      </c>
      <c r="X7503">
        <v>1</v>
      </c>
      <c r="Y7503">
        <v>-2</v>
      </c>
      <c r="Z7503">
        <v>24</v>
      </c>
      <c r="AA7503">
        <v>-0.2</v>
      </c>
      <c r="AB7503">
        <v>2</v>
      </c>
      <c r="AC7503">
        <v>1070</v>
      </c>
      <c r="AD7503">
        <v>20</v>
      </c>
      <c r="AE7503">
        <v>2</v>
      </c>
      <c r="AF7503">
        <v>3.4</v>
      </c>
      <c r="AG7503">
        <v>3.9</v>
      </c>
      <c r="AH7503">
        <v>350</v>
      </c>
    </row>
    <row r="7504" spans="1:34" hidden="1" x14ac:dyDescent="0.25">
      <c r="A7504" t="s">
        <v>28544</v>
      </c>
      <c r="B7504" t="s">
        <v>28545</v>
      </c>
      <c r="C7504" s="1" t="str">
        <f t="shared" si="1215"/>
        <v>21:0628</v>
      </c>
      <c r="D7504" s="1" t="str">
        <f t="shared" si="1212"/>
        <v>21:0196</v>
      </c>
      <c r="E7504" t="s">
        <v>28546</v>
      </c>
      <c r="F7504" t="s">
        <v>28547</v>
      </c>
      <c r="H7504">
        <v>63.2252972</v>
      </c>
      <c r="I7504">
        <v>-138.2893133</v>
      </c>
      <c r="J7504" s="1" t="str">
        <f t="shared" si="1213"/>
        <v>NGR bulk stream sediment</v>
      </c>
      <c r="K7504" s="1" t="str">
        <f t="shared" si="1214"/>
        <v>&lt;177 micron (NGR)</v>
      </c>
      <c r="L7504">
        <v>72</v>
      </c>
      <c r="M7504" t="s">
        <v>126</v>
      </c>
      <c r="N7504">
        <v>1419</v>
      </c>
      <c r="O7504">
        <v>44</v>
      </c>
      <c r="P7504">
        <v>12</v>
      </c>
      <c r="Q7504">
        <v>4</v>
      </c>
      <c r="R7504">
        <v>13</v>
      </c>
      <c r="S7504">
        <v>5</v>
      </c>
      <c r="T7504">
        <v>-0.2</v>
      </c>
      <c r="U7504">
        <v>156</v>
      </c>
      <c r="V7504">
        <v>1.4</v>
      </c>
      <c r="W7504">
        <v>-0.2</v>
      </c>
      <c r="X7504">
        <v>2</v>
      </c>
      <c r="Y7504">
        <v>-2</v>
      </c>
      <c r="Z7504">
        <v>22</v>
      </c>
      <c r="AA7504">
        <v>0.3</v>
      </c>
      <c r="AB7504">
        <v>1</v>
      </c>
      <c r="AC7504">
        <v>1330</v>
      </c>
      <c r="AD7504">
        <v>35</v>
      </c>
      <c r="AE7504">
        <v>-2</v>
      </c>
      <c r="AF7504">
        <v>2.6</v>
      </c>
      <c r="AG7504">
        <v>3.3</v>
      </c>
      <c r="AH7504">
        <v>300</v>
      </c>
    </row>
    <row r="7505" spans="1:34" hidden="1" x14ac:dyDescent="0.25">
      <c r="A7505" t="s">
        <v>28548</v>
      </c>
      <c r="B7505" t="s">
        <v>28549</v>
      </c>
      <c r="C7505" s="1" t="str">
        <f t="shared" si="1215"/>
        <v>21:0628</v>
      </c>
      <c r="D7505" s="1" t="str">
        <f t="shared" si="1212"/>
        <v>21:0196</v>
      </c>
      <c r="E7505" t="s">
        <v>28550</v>
      </c>
      <c r="F7505" t="s">
        <v>28551</v>
      </c>
      <c r="H7505">
        <v>63.2378243</v>
      </c>
      <c r="I7505">
        <v>-138.30626369999999</v>
      </c>
      <c r="J7505" s="1" t="str">
        <f t="shared" si="1213"/>
        <v>NGR bulk stream sediment</v>
      </c>
      <c r="K7505" s="1" t="str">
        <f t="shared" si="1214"/>
        <v>&lt;177 micron (NGR)</v>
      </c>
      <c r="L7505">
        <v>72</v>
      </c>
      <c r="M7505" t="s">
        <v>131</v>
      </c>
      <c r="N7505">
        <v>1420</v>
      </c>
      <c r="O7505">
        <v>49</v>
      </c>
      <c r="P7505">
        <v>12</v>
      </c>
      <c r="Q7505">
        <v>3</v>
      </c>
      <c r="R7505">
        <v>18</v>
      </c>
      <c r="S7505">
        <v>4</v>
      </c>
      <c r="T7505">
        <v>-0.2</v>
      </c>
      <c r="U7505">
        <v>166</v>
      </c>
      <c r="V7505">
        <v>1.36</v>
      </c>
      <c r="W7505">
        <v>-0.2</v>
      </c>
      <c r="X7505">
        <v>1</v>
      </c>
      <c r="Y7505">
        <v>-2</v>
      </c>
      <c r="Z7505">
        <v>22</v>
      </c>
      <c r="AA7505">
        <v>0.2</v>
      </c>
      <c r="AB7505">
        <v>1</v>
      </c>
      <c r="AC7505">
        <v>1060</v>
      </c>
      <c r="AD7505">
        <v>90</v>
      </c>
      <c r="AE7505">
        <v>-2</v>
      </c>
      <c r="AF7505">
        <v>3.8</v>
      </c>
      <c r="AG7505">
        <v>3.3</v>
      </c>
      <c r="AH7505">
        <v>290</v>
      </c>
    </row>
    <row r="7506" spans="1:34" hidden="1" x14ac:dyDescent="0.25">
      <c r="A7506" t="s">
        <v>28552</v>
      </c>
      <c r="B7506" t="s">
        <v>28553</v>
      </c>
      <c r="C7506" s="1" t="str">
        <f t="shared" si="1215"/>
        <v>21:0628</v>
      </c>
      <c r="D7506" s="1" t="str">
        <f t="shared" si="1212"/>
        <v>21:0196</v>
      </c>
      <c r="E7506" t="s">
        <v>28554</v>
      </c>
      <c r="F7506" t="s">
        <v>28555</v>
      </c>
      <c r="H7506">
        <v>63.246661099999997</v>
      </c>
      <c r="I7506">
        <v>-138.28639290000001</v>
      </c>
      <c r="J7506" s="1" t="str">
        <f t="shared" si="1213"/>
        <v>NGR bulk stream sediment</v>
      </c>
      <c r="K7506" s="1" t="str">
        <f t="shared" si="1214"/>
        <v>&lt;177 micron (NGR)</v>
      </c>
      <c r="L7506">
        <v>73</v>
      </c>
      <c r="M7506" t="s">
        <v>38</v>
      </c>
      <c r="N7506">
        <v>1421</v>
      </c>
      <c r="O7506">
        <v>46</v>
      </c>
      <c r="P7506">
        <v>8</v>
      </c>
      <c r="Q7506">
        <v>5</v>
      </c>
      <c r="R7506">
        <v>12</v>
      </c>
      <c r="S7506">
        <v>5</v>
      </c>
      <c r="T7506">
        <v>0.3</v>
      </c>
      <c r="U7506">
        <v>126</v>
      </c>
      <c r="V7506">
        <v>1.1000000000000001</v>
      </c>
      <c r="W7506">
        <v>-0.2</v>
      </c>
      <c r="X7506">
        <v>3</v>
      </c>
      <c r="Y7506">
        <v>-2</v>
      </c>
      <c r="Z7506">
        <v>17</v>
      </c>
      <c r="AA7506">
        <v>0.2</v>
      </c>
      <c r="AB7506">
        <v>1</v>
      </c>
      <c r="AC7506">
        <v>1170</v>
      </c>
      <c r="AD7506">
        <v>40</v>
      </c>
      <c r="AE7506">
        <v>-2</v>
      </c>
      <c r="AF7506">
        <v>2.4</v>
      </c>
      <c r="AG7506">
        <v>5.0999999999999996</v>
      </c>
      <c r="AH7506">
        <v>300</v>
      </c>
    </row>
    <row r="7507" spans="1:34" hidden="1" x14ac:dyDescent="0.25">
      <c r="A7507" t="s">
        <v>28556</v>
      </c>
      <c r="B7507" t="s">
        <v>28557</v>
      </c>
      <c r="C7507" s="1" t="str">
        <f t="shared" si="1215"/>
        <v>21:0628</v>
      </c>
      <c r="D7507" s="1" t="str">
        <f t="shared" si="1212"/>
        <v>21:0196</v>
      </c>
      <c r="E7507" t="s">
        <v>28554</v>
      </c>
      <c r="F7507" t="s">
        <v>28558</v>
      </c>
      <c r="H7507">
        <v>63.246661099999997</v>
      </c>
      <c r="I7507">
        <v>-138.28639290000001</v>
      </c>
      <c r="J7507" s="1" t="str">
        <f t="shared" si="1213"/>
        <v>NGR bulk stream sediment</v>
      </c>
      <c r="K7507" s="1" t="str">
        <f t="shared" si="1214"/>
        <v>&lt;177 micron (NGR)</v>
      </c>
      <c r="L7507">
        <v>73</v>
      </c>
      <c r="M7507" t="s">
        <v>47</v>
      </c>
      <c r="N7507">
        <v>1422</v>
      </c>
      <c r="O7507">
        <v>43</v>
      </c>
      <c r="P7507">
        <v>8</v>
      </c>
      <c r="Q7507">
        <v>3</v>
      </c>
      <c r="R7507">
        <v>11</v>
      </c>
      <c r="S7507">
        <v>3</v>
      </c>
      <c r="T7507">
        <v>0.2</v>
      </c>
      <c r="U7507">
        <v>120</v>
      </c>
      <c r="V7507">
        <v>1.06</v>
      </c>
      <c r="W7507">
        <v>-0.2</v>
      </c>
      <c r="X7507">
        <v>2</v>
      </c>
      <c r="Y7507">
        <v>-2</v>
      </c>
      <c r="Z7507">
        <v>17</v>
      </c>
      <c r="AA7507">
        <v>-0.2</v>
      </c>
      <c r="AB7507">
        <v>1</v>
      </c>
      <c r="AC7507">
        <v>1140</v>
      </c>
      <c r="AD7507">
        <v>20</v>
      </c>
      <c r="AE7507">
        <v>2</v>
      </c>
      <c r="AF7507">
        <v>2.6</v>
      </c>
      <c r="AG7507">
        <v>5</v>
      </c>
      <c r="AH7507">
        <v>300</v>
      </c>
    </row>
    <row r="7508" spans="1:34" hidden="1" x14ac:dyDescent="0.25">
      <c r="A7508" t="s">
        <v>28559</v>
      </c>
      <c r="B7508" t="s">
        <v>28560</v>
      </c>
      <c r="C7508" s="1" t="str">
        <f t="shared" si="1215"/>
        <v>21:0628</v>
      </c>
      <c r="D7508" s="1" t="str">
        <f t="shared" si="1212"/>
        <v>21:0196</v>
      </c>
      <c r="E7508" t="s">
        <v>28554</v>
      </c>
      <c r="F7508" t="s">
        <v>28561</v>
      </c>
      <c r="H7508">
        <v>63.246661099999997</v>
      </c>
      <c r="I7508">
        <v>-138.28639290000001</v>
      </c>
      <c r="J7508" s="1" t="str">
        <f t="shared" si="1213"/>
        <v>NGR bulk stream sediment</v>
      </c>
      <c r="K7508" s="1" t="str">
        <f t="shared" si="1214"/>
        <v>&lt;177 micron (NGR)</v>
      </c>
      <c r="L7508">
        <v>73</v>
      </c>
      <c r="M7508" t="s">
        <v>51</v>
      </c>
      <c r="N7508">
        <v>1423</v>
      </c>
      <c r="O7508">
        <v>48</v>
      </c>
      <c r="P7508">
        <v>10</v>
      </c>
      <c r="Q7508">
        <v>5</v>
      </c>
      <c r="R7508">
        <v>12</v>
      </c>
      <c r="S7508">
        <v>3</v>
      </c>
      <c r="T7508">
        <v>-0.2</v>
      </c>
      <c r="U7508">
        <v>172</v>
      </c>
      <c r="V7508">
        <v>1.2</v>
      </c>
      <c r="W7508">
        <v>-0.2</v>
      </c>
      <c r="X7508">
        <v>2</v>
      </c>
      <c r="Y7508">
        <v>-2</v>
      </c>
      <c r="Z7508">
        <v>20</v>
      </c>
      <c r="AA7508">
        <v>0.3</v>
      </c>
      <c r="AB7508">
        <v>1</v>
      </c>
      <c r="AC7508">
        <v>1060</v>
      </c>
      <c r="AD7508">
        <v>20</v>
      </c>
      <c r="AE7508">
        <v>-2</v>
      </c>
      <c r="AF7508">
        <v>3.2</v>
      </c>
      <c r="AG7508">
        <v>5.6</v>
      </c>
      <c r="AH7508">
        <v>330</v>
      </c>
    </row>
    <row r="7509" spans="1:34" hidden="1" x14ac:dyDescent="0.25">
      <c r="A7509" t="s">
        <v>28562</v>
      </c>
      <c r="B7509" t="s">
        <v>28563</v>
      </c>
      <c r="C7509" s="1" t="str">
        <f t="shared" si="1215"/>
        <v>21:0628</v>
      </c>
      <c r="D7509" s="1" t="str">
        <f t="shared" si="1212"/>
        <v>21:0196</v>
      </c>
      <c r="E7509" t="s">
        <v>28564</v>
      </c>
      <c r="F7509" t="s">
        <v>28565</v>
      </c>
      <c r="H7509">
        <v>63.242491700000002</v>
      </c>
      <c r="I7509">
        <v>-138.4002711</v>
      </c>
      <c r="J7509" s="1" t="str">
        <f t="shared" si="1213"/>
        <v>NGR bulk stream sediment</v>
      </c>
      <c r="K7509" s="1" t="str">
        <f t="shared" si="1214"/>
        <v>&lt;177 micron (NGR)</v>
      </c>
      <c r="L7509">
        <v>73</v>
      </c>
      <c r="M7509" t="s">
        <v>43</v>
      </c>
      <c r="N7509">
        <v>1424</v>
      </c>
    </row>
    <row r="7510" spans="1:34" hidden="1" x14ac:dyDescent="0.25">
      <c r="A7510" t="s">
        <v>28566</v>
      </c>
      <c r="B7510" t="s">
        <v>28567</v>
      </c>
      <c r="C7510" s="1" t="str">
        <f t="shared" si="1215"/>
        <v>21:0628</v>
      </c>
      <c r="D7510" s="1" t="str">
        <f t="shared" si="1212"/>
        <v>21:0196</v>
      </c>
      <c r="E7510" t="s">
        <v>28568</v>
      </c>
      <c r="F7510" t="s">
        <v>28569</v>
      </c>
      <c r="H7510">
        <v>63.235101100000001</v>
      </c>
      <c r="I7510">
        <v>-138.42497259999999</v>
      </c>
      <c r="J7510" s="1" t="str">
        <f t="shared" si="1213"/>
        <v>NGR bulk stream sediment</v>
      </c>
      <c r="K7510" s="1" t="str">
        <f t="shared" si="1214"/>
        <v>&lt;177 micron (NGR)</v>
      </c>
      <c r="L7510">
        <v>73</v>
      </c>
      <c r="M7510" t="s">
        <v>56</v>
      </c>
      <c r="N7510">
        <v>1425</v>
      </c>
      <c r="O7510">
        <v>63</v>
      </c>
      <c r="P7510">
        <v>17</v>
      </c>
      <c r="Q7510">
        <v>5</v>
      </c>
      <c r="R7510">
        <v>23</v>
      </c>
      <c r="S7510">
        <v>7</v>
      </c>
      <c r="T7510">
        <v>-0.2</v>
      </c>
      <c r="U7510">
        <v>250</v>
      </c>
      <c r="V7510">
        <v>1.52</v>
      </c>
      <c r="W7510">
        <v>-0.2</v>
      </c>
      <c r="X7510">
        <v>4</v>
      </c>
      <c r="Y7510">
        <v>-2</v>
      </c>
      <c r="Z7510">
        <v>26</v>
      </c>
      <c r="AA7510">
        <v>-0.2</v>
      </c>
      <c r="AB7510">
        <v>1</v>
      </c>
      <c r="AC7510">
        <v>983</v>
      </c>
      <c r="AD7510">
        <v>40</v>
      </c>
      <c r="AE7510">
        <v>-2</v>
      </c>
      <c r="AF7510">
        <v>4.5999999999999996</v>
      </c>
      <c r="AG7510">
        <v>3.9</v>
      </c>
      <c r="AH7510">
        <v>350</v>
      </c>
    </row>
    <row r="7511" spans="1:34" hidden="1" x14ac:dyDescent="0.25">
      <c r="A7511" t="s">
        <v>28570</v>
      </c>
      <c r="B7511" t="s">
        <v>28571</v>
      </c>
      <c r="C7511" s="1" t="str">
        <f t="shared" si="1215"/>
        <v>21:0628</v>
      </c>
      <c r="D7511" s="1" t="str">
        <f t="shared" si="1212"/>
        <v>21:0196</v>
      </c>
      <c r="E7511" t="s">
        <v>28572</v>
      </c>
      <c r="F7511" t="s">
        <v>28573</v>
      </c>
      <c r="H7511">
        <v>63.255569199999996</v>
      </c>
      <c r="I7511">
        <v>-138.4385336</v>
      </c>
      <c r="J7511" s="1" t="str">
        <f t="shared" si="1213"/>
        <v>NGR bulk stream sediment</v>
      </c>
      <c r="K7511" s="1" t="str">
        <f t="shared" si="1214"/>
        <v>&lt;177 micron (NGR)</v>
      </c>
      <c r="L7511">
        <v>73</v>
      </c>
      <c r="M7511" t="s">
        <v>61</v>
      </c>
      <c r="N7511">
        <v>1426</v>
      </c>
    </row>
    <row r="7512" spans="1:34" hidden="1" x14ac:dyDescent="0.25">
      <c r="A7512" t="s">
        <v>28574</v>
      </c>
      <c r="B7512" t="s">
        <v>28575</v>
      </c>
      <c r="C7512" s="1" t="str">
        <f t="shared" si="1215"/>
        <v>21:0628</v>
      </c>
      <c r="D7512" s="1" t="str">
        <f t="shared" si="1212"/>
        <v>21:0196</v>
      </c>
      <c r="E7512" t="s">
        <v>28576</v>
      </c>
      <c r="F7512" t="s">
        <v>28577</v>
      </c>
      <c r="H7512">
        <v>63.240252900000002</v>
      </c>
      <c r="I7512">
        <v>-138.5029102</v>
      </c>
      <c r="J7512" s="1" t="str">
        <f t="shared" si="1213"/>
        <v>NGR bulk stream sediment</v>
      </c>
      <c r="K7512" s="1" t="str">
        <f t="shared" si="1214"/>
        <v>&lt;177 micron (NGR)</v>
      </c>
      <c r="L7512">
        <v>73</v>
      </c>
      <c r="M7512" t="s">
        <v>66</v>
      </c>
      <c r="N7512">
        <v>1427</v>
      </c>
      <c r="O7512">
        <v>70</v>
      </c>
      <c r="P7512">
        <v>16</v>
      </c>
      <c r="Q7512">
        <v>5</v>
      </c>
      <c r="R7512">
        <v>14</v>
      </c>
      <c r="S7512">
        <v>6</v>
      </c>
      <c r="T7512">
        <v>-0.2</v>
      </c>
      <c r="U7512">
        <v>310</v>
      </c>
      <c r="V7512">
        <v>1.88</v>
      </c>
      <c r="W7512">
        <v>-0.2</v>
      </c>
      <c r="X7512">
        <v>3</v>
      </c>
      <c r="Y7512">
        <v>-2</v>
      </c>
      <c r="Z7512">
        <v>30</v>
      </c>
      <c r="AA7512">
        <v>0.3</v>
      </c>
      <c r="AB7512">
        <v>1</v>
      </c>
      <c r="AC7512">
        <v>942</v>
      </c>
      <c r="AD7512">
        <v>40</v>
      </c>
      <c r="AE7512">
        <v>-2</v>
      </c>
      <c r="AF7512">
        <v>5.6</v>
      </c>
      <c r="AG7512">
        <v>3.2</v>
      </c>
      <c r="AH7512">
        <v>380</v>
      </c>
    </row>
    <row r="7513" spans="1:34" hidden="1" x14ac:dyDescent="0.25">
      <c r="A7513" t="s">
        <v>28578</v>
      </c>
      <c r="B7513" t="s">
        <v>28579</v>
      </c>
      <c r="C7513" s="1" t="str">
        <f t="shared" si="1215"/>
        <v>21:0628</v>
      </c>
      <c r="D7513" s="1" t="str">
        <f t="shared" si="1212"/>
        <v>21:0196</v>
      </c>
      <c r="E7513" t="s">
        <v>28580</v>
      </c>
      <c r="F7513" t="s">
        <v>28581</v>
      </c>
      <c r="H7513">
        <v>63.227745200000001</v>
      </c>
      <c r="I7513">
        <v>-138.62407640000001</v>
      </c>
      <c r="J7513" s="1" t="str">
        <f t="shared" si="1213"/>
        <v>NGR bulk stream sediment</v>
      </c>
      <c r="K7513" s="1" t="str">
        <f t="shared" si="1214"/>
        <v>&lt;177 micron (NGR)</v>
      </c>
      <c r="L7513">
        <v>73</v>
      </c>
      <c r="M7513" t="s">
        <v>76</v>
      </c>
      <c r="N7513">
        <v>1428</v>
      </c>
      <c r="O7513">
        <v>72</v>
      </c>
      <c r="P7513">
        <v>19</v>
      </c>
      <c r="Q7513">
        <v>6</v>
      </c>
      <c r="R7513">
        <v>16</v>
      </c>
      <c r="S7513">
        <v>6</v>
      </c>
      <c r="T7513">
        <v>-0.2</v>
      </c>
      <c r="U7513">
        <v>290</v>
      </c>
      <c r="V7513">
        <v>1.88</v>
      </c>
      <c r="W7513">
        <v>-0.2</v>
      </c>
      <c r="X7513">
        <v>5</v>
      </c>
      <c r="Y7513">
        <v>-2</v>
      </c>
      <c r="Z7513">
        <v>28</v>
      </c>
      <c r="AA7513">
        <v>0.3</v>
      </c>
      <c r="AB7513">
        <v>2</v>
      </c>
      <c r="AC7513">
        <v>911</v>
      </c>
      <c r="AD7513">
        <v>35</v>
      </c>
      <c r="AE7513">
        <v>-2</v>
      </c>
      <c r="AF7513">
        <v>7</v>
      </c>
      <c r="AG7513">
        <v>3.5</v>
      </c>
      <c r="AH7513">
        <v>400</v>
      </c>
    </row>
    <row r="7514" spans="1:34" hidden="1" x14ac:dyDescent="0.25">
      <c r="A7514" t="s">
        <v>28582</v>
      </c>
      <c r="B7514" t="s">
        <v>28583</v>
      </c>
      <c r="C7514" s="1" t="str">
        <f t="shared" si="1215"/>
        <v>21:0628</v>
      </c>
      <c r="D7514" s="1" t="str">
        <f t="shared" si="1212"/>
        <v>21:0196</v>
      </c>
      <c r="E7514" t="s">
        <v>28584</v>
      </c>
      <c r="F7514" t="s">
        <v>28585</v>
      </c>
      <c r="H7514">
        <v>63.262723700000002</v>
      </c>
      <c r="I7514">
        <v>-138.64378300000001</v>
      </c>
      <c r="J7514" s="1" t="str">
        <f t="shared" si="1213"/>
        <v>NGR bulk stream sediment</v>
      </c>
      <c r="K7514" s="1" t="str">
        <f t="shared" si="1214"/>
        <v>&lt;177 micron (NGR)</v>
      </c>
      <c r="L7514">
        <v>73</v>
      </c>
      <c r="M7514" t="s">
        <v>81</v>
      </c>
      <c r="N7514">
        <v>1429</v>
      </c>
      <c r="O7514">
        <v>60</v>
      </c>
      <c r="P7514">
        <v>14</v>
      </c>
      <c r="Q7514">
        <v>5</v>
      </c>
      <c r="R7514">
        <v>12</v>
      </c>
      <c r="S7514">
        <v>8</v>
      </c>
      <c r="T7514">
        <v>-0.2</v>
      </c>
      <c r="U7514">
        <v>310</v>
      </c>
      <c r="V7514">
        <v>1.72</v>
      </c>
      <c r="W7514">
        <v>-0.2</v>
      </c>
      <c r="X7514">
        <v>2</v>
      </c>
      <c r="Y7514">
        <v>-2</v>
      </c>
      <c r="Z7514">
        <v>29</v>
      </c>
      <c r="AA7514">
        <v>0.2</v>
      </c>
      <c r="AB7514">
        <v>1</v>
      </c>
      <c r="AC7514">
        <v>940</v>
      </c>
      <c r="AD7514">
        <v>30</v>
      </c>
      <c r="AE7514">
        <v>-2</v>
      </c>
      <c r="AF7514">
        <v>8.4</v>
      </c>
      <c r="AG7514">
        <v>2.7</v>
      </c>
      <c r="AH7514">
        <v>340</v>
      </c>
    </row>
    <row r="7515" spans="1:34" hidden="1" x14ac:dyDescent="0.25">
      <c r="A7515" t="s">
        <v>28586</v>
      </c>
      <c r="B7515" t="s">
        <v>28587</v>
      </c>
      <c r="C7515" s="1" t="str">
        <f t="shared" si="1215"/>
        <v>21:0628</v>
      </c>
      <c r="D7515" s="1" t="str">
        <f t="shared" si="1212"/>
        <v>21:0196</v>
      </c>
      <c r="E7515" t="s">
        <v>28588</v>
      </c>
      <c r="F7515" t="s">
        <v>28589</v>
      </c>
      <c r="H7515">
        <v>63.289315500000001</v>
      </c>
      <c r="I7515">
        <v>-138.77246149999999</v>
      </c>
      <c r="J7515" s="1" t="str">
        <f t="shared" si="1213"/>
        <v>NGR bulk stream sediment</v>
      </c>
      <c r="K7515" s="1" t="str">
        <f t="shared" si="1214"/>
        <v>&lt;177 micron (NGR)</v>
      </c>
      <c r="L7515">
        <v>73</v>
      </c>
      <c r="M7515" t="s">
        <v>86</v>
      </c>
      <c r="N7515">
        <v>1430</v>
      </c>
      <c r="O7515">
        <v>58</v>
      </c>
      <c r="P7515">
        <v>17</v>
      </c>
      <c r="Q7515">
        <v>5</v>
      </c>
      <c r="R7515">
        <v>34</v>
      </c>
      <c r="S7515">
        <v>8</v>
      </c>
      <c r="T7515">
        <v>0.2</v>
      </c>
      <c r="U7515">
        <v>230</v>
      </c>
      <c r="V7515">
        <v>1.6</v>
      </c>
      <c r="W7515">
        <v>-0.2</v>
      </c>
      <c r="X7515">
        <v>4</v>
      </c>
      <c r="Y7515">
        <v>-2</v>
      </c>
      <c r="Z7515">
        <v>25</v>
      </c>
      <c r="AA7515">
        <v>0.2</v>
      </c>
      <c r="AB7515">
        <v>2</v>
      </c>
      <c r="AC7515">
        <v>886</v>
      </c>
      <c r="AD7515">
        <v>35</v>
      </c>
      <c r="AE7515">
        <v>-2</v>
      </c>
      <c r="AF7515">
        <v>4</v>
      </c>
      <c r="AG7515">
        <v>2.7</v>
      </c>
      <c r="AH7515">
        <v>340</v>
      </c>
    </row>
    <row r="7516" spans="1:34" hidden="1" x14ac:dyDescent="0.25">
      <c r="A7516" t="s">
        <v>28590</v>
      </c>
      <c r="B7516" t="s">
        <v>28591</v>
      </c>
      <c r="C7516" s="1" t="str">
        <f t="shared" si="1215"/>
        <v>21:0628</v>
      </c>
      <c r="D7516" s="1" t="str">
        <f t="shared" si="1212"/>
        <v>21:0196</v>
      </c>
      <c r="E7516" t="s">
        <v>28592</v>
      </c>
      <c r="F7516" t="s">
        <v>28593</v>
      </c>
      <c r="H7516">
        <v>63.478014899999998</v>
      </c>
      <c r="I7516">
        <v>-138.92052659999999</v>
      </c>
      <c r="J7516" s="1" t="str">
        <f t="shared" si="1213"/>
        <v>NGR bulk stream sediment</v>
      </c>
      <c r="K7516" s="1" t="str">
        <f t="shared" si="1214"/>
        <v>&lt;177 micron (NGR)</v>
      </c>
      <c r="L7516">
        <v>73</v>
      </c>
      <c r="M7516" t="s">
        <v>91</v>
      </c>
      <c r="N7516">
        <v>1431</v>
      </c>
      <c r="O7516">
        <v>87</v>
      </c>
      <c r="P7516">
        <v>24</v>
      </c>
      <c r="Q7516">
        <v>11</v>
      </c>
      <c r="R7516">
        <v>16</v>
      </c>
      <c r="S7516">
        <v>5</v>
      </c>
      <c r="T7516">
        <v>-0.2</v>
      </c>
      <c r="U7516">
        <v>160</v>
      </c>
      <c r="V7516">
        <v>1.6</v>
      </c>
      <c r="W7516">
        <v>0.3</v>
      </c>
      <c r="X7516">
        <v>2</v>
      </c>
      <c r="Y7516">
        <v>-2</v>
      </c>
      <c r="Z7516">
        <v>24</v>
      </c>
      <c r="AA7516">
        <v>0.4</v>
      </c>
      <c r="AB7516">
        <v>1</v>
      </c>
      <c r="AC7516">
        <v>1080</v>
      </c>
      <c r="AD7516">
        <v>60</v>
      </c>
      <c r="AE7516">
        <v>-2</v>
      </c>
      <c r="AF7516">
        <v>9.4</v>
      </c>
      <c r="AG7516">
        <v>3</v>
      </c>
      <c r="AH7516">
        <v>250</v>
      </c>
    </row>
    <row r="7517" spans="1:34" hidden="1" x14ac:dyDescent="0.25">
      <c r="A7517" t="s">
        <v>28594</v>
      </c>
      <c r="B7517" t="s">
        <v>28595</v>
      </c>
      <c r="C7517" s="1" t="str">
        <f t="shared" si="1215"/>
        <v>21:0628</v>
      </c>
      <c r="D7517" s="1" t="str">
        <f t="shared" si="1212"/>
        <v>21:0196</v>
      </c>
      <c r="E7517" t="s">
        <v>28596</v>
      </c>
      <c r="F7517" t="s">
        <v>28597</v>
      </c>
      <c r="H7517">
        <v>63.504002499999999</v>
      </c>
      <c r="I7517">
        <v>-138.92971209999999</v>
      </c>
      <c r="J7517" s="1" t="str">
        <f t="shared" si="1213"/>
        <v>NGR bulk stream sediment</v>
      </c>
      <c r="K7517" s="1" t="str">
        <f t="shared" si="1214"/>
        <v>&lt;177 micron (NGR)</v>
      </c>
      <c r="L7517">
        <v>73</v>
      </c>
      <c r="M7517" t="s">
        <v>96</v>
      </c>
      <c r="N7517">
        <v>1432</v>
      </c>
      <c r="O7517">
        <v>61</v>
      </c>
      <c r="P7517">
        <v>16</v>
      </c>
      <c r="Q7517">
        <v>4</v>
      </c>
      <c r="R7517">
        <v>17</v>
      </c>
      <c r="S7517">
        <v>5</v>
      </c>
      <c r="T7517">
        <v>0.2</v>
      </c>
      <c r="U7517">
        <v>240</v>
      </c>
      <c r="V7517">
        <v>1.52</v>
      </c>
      <c r="W7517">
        <v>-0.2</v>
      </c>
      <c r="X7517">
        <v>5</v>
      </c>
      <c r="Y7517">
        <v>-2</v>
      </c>
      <c r="Z7517">
        <v>24</v>
      </c>
      <c r="AA7517">
        <v>0.3</v>
      </c>
      <c r="AB7517">
        <v>2</v>
      </c>
      <c r="AC7517">
        <v>1100</v>
      </c>
      <c r="AD7517">
        <v>30</v>
      </c>
      <c r="AE7517">
        <v>2</v>
      </c>
      <c r="AF7517">
        <v>2.8</v>
      </c>
      <c r="AG7517">
        <v>3.1</v>
      </c>
      <c r="AH7517">
        <v>350</v>
      </c>
    </row>
    <row r="7518" spans="1:34" hidden="1" x14ac:dyDescent="0.25">
      <c r="A7518" t="s">
        <v>28598</v>
      </c>
      <c r="B7518" t="s">
        <v>28599</v>
      </c>
      <c r="C7518" s="1" t="str">
        <f t="shared" si="1215"/>
        <v>21:0628</v>
      </c>
      <c r="D7518" s="1" t="str">
        <f t="shared" si="1212"/>
        <v>21:0196</v>
      </c>
      <c r="E7518" t="s">
        <v>28600</v>
      </c>
      <c r="F7518" t="s">
        <v>28601</v>
      </c>
      <c r="H7518">
        <v>63.514897099999999</v>
      </c>
      <c r="I7518">
        <v>-138.9299887</v>
      </c>
      <c r="J7518" s="1" t="str">
        <f t="shared" si="1213"/>
        <v>NGR bulk stream sediment</v>
      </c>
      <c r="K7518" s="1" t="str">
        <f t="shared" si="1214"/>
        <v>&lt;177 micron (NGR)</v>
      </c>
      <c r="L7518">
        <v>73</v>
      </c>
      <c r="M7518" t="s">
        <v>101</v>
      </c>
      <c r="N7518">
        <v>1433</v>
      </c>
      <c r="O7518">
        <v>77</v>
      </c>
      <c r="P7518">
        <v>17</v>
      </c>
      <c r="Q7518">
        <v>12</v>
      </c>
      <c r="R7518">
        <v>22</v>
      </c>
      <c r="S7518">
        <v>10</v>
      </c>
      <c r="T7518">
        <v>0.2</v>
      </c>
      <c r="U7518">
        <v>590</v>
      </c>
      <c r="V7518">
        <v>3.4</v>
      </c>
      <c r="W7518">
        <v>-0.2</v>
      </c>
      <c r="X7518">
        <v>7</v>
      </c>
      <c r="Y7518">
        <v>-2</v>
      </c>
      <c r="Z7518">
        <v>35</v>
      </c>
      <c r="AA7518">
        <v>0.3</v>
      </c>
      <c r="AB7518">
        <v>1</v>
      </c>
      <c r="AC7518">
        <v>1130</v>
      </c>
      <c r="AD7518">
        <v>15</v>
      </c>
      <c r="AE7518">
        <v>-2</v>
      </c>
      <c r="AF7518">
        <v>8.8000000000000007</v>
      </c>
      <c r="AG7518">
        <v>3.8</v>
      </c>
      <c r="AH7518">
        <v>330</v>
      </c>
    </row>
    <row r="7519" spans="1:34" hidden="1" x14ac:dyDescent="0.25">
      <c r="A7519" t="s">
        <v>28602</v>
      </c>
      <c r="B7519" t="s">
        <v>28603</v>
      </c>
      <c r="C7519" s="1" t="str">
        <f t="shared" si="1215"/>
        <v>21:0628</v>
      </c>
      <c r="D7519" s="1" t="str">
        <f t="shared" si="1212"/>
        <v>21:0196</v>
      </c>
      <c r="E7519" t="s">
        <v>28604</v>
      </c>
      <c r="F7519" t="s">
        <v>28605</v>
      </c>
      <c r="H7519">
        <v>63.548808600000001</v>
      </c>
      <c r="I7519">
        <v>-139.0563717</v>
      </c>
      <c r="J7519" s="1" t="str">
        <f t="shared" si="1213"/>
        <v>NGR bulk stream sediment</v>
      </c>
      <c r="K7519" s="1" t="str">
        <f t="shared" si="1214"/>
        <v>&lt;177 micron (NGR)</v>
      </c>
      <c r="L7519">
        <v>73</v>
      </c>
      <c r="M7519" t="s">
        <v>106</v>
      </c>
      <c r="N7519">
        <v>1434</v>
      </c>
      <c r="O7519">
        <v>64</v>
      </c>
      <c r="P7519">
        <v>19</v>
      </c>
      <c r="Q7519">
        <v>7</v>
      </c>
      <c r="R7519">
        <v>14</v>
      </c>
      <c r="S7519">
        <v>5</v>
      </c>
      <c r="T7519">
        <v>-0.2</v>
      </c>
      <c r="U7519">
        <v>172</v>
      </c>
      <c r="V7519">
        <v>1.66</v>
      </c>
      <c r="W7519">
        <v>-0.2</v>
      </c>
      <c r="X7519">
        <v>3</v>
      </c>
      <c r="Y7519">
        <v>-2</v>
      </c>
      <c r="Z7519">
        <v>23</v>
      </c>
      <c r="AA7519">
        <v>-0.2</v>
      </c>
      <c r="AB7519">
        <v>1</v>
      </c>
      <c r="AC7519">
        <v>864</v>
      </c>
      <c r="AD7519">
        <v>30</v>
      </c>
      <c r="AE7519">
        <v>-2</v>
      </c>
      <c r="AF7519">
        <v>6</v>
      </c>
      <c r="AG7519">
        <v>3.1</v>
      </c>
      <c r="AH7519">
        <v>430</v>
      </c>
    </row>
    <row r="7520" spans="1:34" hidden="1" x14ac:dyDescent="0.25">
      <c r="A7520" t="s">
        <v>28606</v>
      </c>
      <c r="B7520" t="s">
        <v>28607</v>
      </c>
      <c r="C7520" s="1" t="str">
        <f t="shared" si="1215"/>
        <v>21:0628</v>
      </c>
      <c r="D7520" s="1" t="str">
        <f t="shared" si="1212"/>
        <v>21:0196</v>
      </c>
      <c r="E7520" t="s">
        <v>28608</v>
      </c>
      <c r="F7520" t="s">
        <v>28609</v>
      </c>
      <c r="H7520">
        <v>63.547852399999996</v>
      </c>
      <c r="I7520">
        <v>-139.0759803</v>
      </c>
      <c r="J7520" s="1" t="str">
        <f t="shared" si="1213"/>
        <v>NGR bulk stream sediment</v>
      </c>
      <c r="K7520" s="1" t="str">
        <f t="shared" si="1214"/>
        <v>&lt;177 micron (NGR)</v>
      </c>
      <c r="L7520">
        <v>73</v>
      </c>
      <c r="M7520" t="s">
        <v>111</v>
      </c>
      <c r="N7520">
        <v>1435</v>
      </c>
      <c r="O7520">
        <v>59</v>
      </c>
      <c r="P7520">
        <v>15</v>
      </c>
      <c r="Q7520">
        <v>9</v>
      </c>
      <c r="R7520">
        <v>12</v>
      </c>
      <c r="S7520">
        <v>5</v>
      </c>
      <c r="T7520">
        <v>0.2</v>
      </c>
      <c r="U7520">
        <v>280</v>
      </c>
      <c r="V7520">
        <v>1.6</v>
      </c>
      <c r="W7520">
        <v>-0.2</v>
      </c>
      <c r="X7520">
        <v>4</v>
      </c>
      <c r="Y7520">
        <v>-2</v>
      </c>
      <c r="Z7520">
        <v>21</v>
      </c>
      <c r="AA7520">
        <v>-0.2</v>
      </c>
      <c r="AB7520">
        <v>1</v>
      </c>
      <c r="AC7520">
        <v>1050</v>
      </c>
      <c r="AD7520">
        <v>30</v>
      </c>
      <c r="AE7520">
        <v>-2</v>
      </c>
      <c r="AF7520">
        <v>6.2</v>
      </c>
      <c r="AG7520">
        <v>4.2</v>
      </c>
      <c r="AH7520">
        <v>350</v>
      </c>
    </row>
    <row r="7521" spans="1:34" hidden="1" x14ac:dyDescent="0.25">
      <c r="A7521" t="s">
        <v>28610</v>
      </c>
      <c r="B7521" t="s">
        <v>28611</v>
      </c>
      <c r="C7521" s="1" t="str">
        <f t="shared" si="1215"/>
        <v>21:0628</v>
      </c>
      <c r="D7521" s="1" t="str">
        <f>HYPERLINK("http://geochem.nrcan.gc.ca/cdogs/content/svy/svy_e.htm", "")</f>
        <v/>
      </c>
      <c r="G7521" s="1" t="str">
        <f>HYPERLINK("http://geochem.nrcan.gc.ca/cdogs/content/cr_/cr_00077_e.htm", "77")</f>
        <v>77</v>
      </c>
      <c r="J7521" t="s">
        <v>69</v>
      </c>
      <c r="K7521" t="s">
        <v>70</v>
      </c>
      <c r="L7521">
        <v>73</v>
      </c>
      <c r="M7521" t="s">
        <v>71</v>
      </c>
      <c r="N7521">
        <v>1436</v>
      </c>
      <c r="O7521">
        <v>128</v>
      </c>
      <c r="P7521">
        <v>57</v>
      </c>
      <c r="Q7521">
        <v>34</v>
      </c>
      <c r="R7521">
        <v>282</v>
      </c>
      <c r="S7521">
        <v>20</v>
      </c>
      <c r="T7521">
        <v>0.4</v>
      </c>
      <c r="U7521">
        <v>550</v>
      </c>
      <c r="V7521">
        <v>2</v>
      </c>
      <c r="W7521">
        <v>1</v>
      </c>
      <c r="X7521">
        <v>26</v>
      </c>
      <c r="Y7521">
        <v>3</v>
      </c>
      <c r="Z7521">
        <v>52</v>
      </c>
      <c r="AA7521">
        <v>0.5</v>
      </c>
      <c r="AB7521">
        <v>3</v>
      </c>
      <c r="AC7521">
        <v>684</v>
      </c>
      <c r="AD7521">
        <v>25</v>
      </c>
      <c r="AE7521">
        <v>16</v>
      </c>
      <c r="AF7521">
        <v>2.6</v>
      </c>
      <c r="AG7521">
        <v>18.3</v>
      </c>
      <c r="AH7521">
        <v>450</v>
      </c>
    </row>
    <row r="7522" spans="1:34" hidden="1" x14ac:dyDescent="0.25">
      <c r="A7522" t="s">
        <v>28612</v>
      </c>
      <c r="B7522" t="s">
        <v>28613</v>
      </c>
      <c r="C7522" s="1" t="str">
        <f t="shared" si="1215"/>
        <v>21:0628</v>
      </c>
      <c r="D7522" s="1" t="str">
        <f t="shared" ref="D7522:D7530" si="1216">HYPERLINK("http://geochem.nrcan.gc.ca/cdogs/content/svy/svy210196_e.htm", "21:0196")</f>
        <v>21:0196</v>
      </c>
      <c r="E7522" t="s">
        <v>28614</v>
      </c>
      <c r="F7522" t="s">
        <v>28615</v>
      </c>
      <c r="H7522">
        <v>63.557687899999998</v>
      </c>
      <c r="I7522">
        <v>-139.1590333</v>
      </c>
      <c r="J7522" s="1" t="str">
        <f t="shared" ref="J7522:J7530" si="1217">HYPERLINK("http://geochem.nrcan.gc.ca/cdogs/content/kwd/kwd020030_e.htm", "NGR bulk stream sediment")</f>
        <v>NGR bulk stream sediment</v>
      </c>
      <c r="K7522" s="1" t="str">
        <f t="shared" ref="K7522:K7530" si="1218">HYPERLINK("http://geochem.nrcan.gc.ca/cdogs/content/kwd/kwd080006_e.htm", "&lt;177 micron (NGR)")</f>
        <v>&lt;177 micron (NGR)</v>
      </c>
      <c r="L7522">
        <v>73</v>
      </c>
      <c r="M7522" t="s">
        <v>116</v>
      </c>
      <c r="N7522">
        <v>1437</v>
      </c>
      <c r="O7522">
        <v>48</v>
      </c>
      <c r="P7522">
        <v>16</v>
      </c>
      <c r="Q7522">
        <v>6</v>
      </c>
      <c r="R7522">
        <v>17</v>
      </c>
      <c r="S7522">
        <v>5</v>
      </c>
      <c r="T7522">
        <v>0.2</v>
      </c>
      <c r="U7522">
        <v>172</v>
      </c>
      <c r="V7522">
        <v>1.56</v>
      </c>
      <c r="W7522">
        <v>-0.2</v>
      </c>
      <c r="X7522">
        <v>4</v>
      </c>
      <c r="Y7522">
        <v>-2</v>
      </c>
      <c r="Z7522">
        <v>21</v>
      </c>
      <c r="AA7522">
        <v>-0.2</v>
      </c>
      <c r="AB7522">
        <v>-1</v>
      </c>
      <c r="AC7522">
        <v>660</v>
      </c>
      <c r="AD7522">
        <v>30</v>
      </c>
      <c r="AE7522">
        <v>2</v>
      </c>
      <c r="AF7522">
        <v>4.2</v>
      </c>
      <c r="AG7522">
        <v>3.3</v>
      </c>
      <c r="AH7522">
        <v>320</v>
      </c>
    </row>
    <row r="7523" spans="1:34" hidden="1" x14ac:dyDescent="0.25">
      <c r="A7523" t="s">
        <v>28616</v>
      </c>
      <c r="B7523" t="s">
        <v>28617</v>
      </c>
      <c r="C7523" s="1" t="str">
        <f t="shared" si="1215"/>
        <v>21:0628</v>
      </c>
      <c r="D7523" s="1" t="str">
        <f t="shared" si="1216"/>
        <v>21:0196</v>
      </c>
      <c r="E7523" t="s">
        <v>28618</v>
      </c>
      <c r="F7523" t="s">
        <v>28619</v>
      </c>
      <c r="H7523">
        <v>63.560009000000001</v>
      </c>
      <c r="I7523">
        <v>-139.1131766</v>
      </c>
      <c r="J7523" s="1" t="str">
        <f t="shared" si="1217"/>
        <v>NGR bulk stream sediment</v>
      </c>
      <c r="K7523" s="1" t="str">
        <f t="shared" si="1218"/>
        <v>&lt;177 micron (NGR)</v>
      </c>
      <c r="L7523">
        <v>73</v>
      </c>
      <c r="M7523" t="s">
        <v>121</v>
      </c>
      <c r="N7523">
        <v>1438</v>
      </c>
      <c r="O7523">
        <v>77</v>
      </c>
      <c r="P7523">
        <v>18</v>
      </c>
      <c r="Q7523">
        <v>10</v>
      </c>
      <c r="R7523">
        <v>20</v>
      </c>
      <c r="S7523">
        <v>10</v>
      </c>
      <c r="T7523">
        <v>0.3</v>
      </c>
      <c r="U7523">
        <v>480</v>
      </c>
      <c r="V7523">
        <v>2.8</v>
      </c>
      <c r="W7523">
        <v>-0.2</v>
      </c>
      <c r="X7523">
        <v>4</v>
      </c>
      <c r="Y7523">
        <v>-2</v>
      </c>
      <c r="Z7523">
        <v>33</v>
      </c>
      <c r="AA7523">
        <v>-0.2</v>
      </c>
      <c r="AB7523">
        <v>-1</v>
      </c>
      <c r="AC7523">
        <v>811</v>
      </c>
      <c r="AD7523">
        <v>40</v>
      </c>
      <c r="AE7523">
        <v>-2</v>
      </c>
      <c r="AF7523">
        <v>9.4</v>
      </c>
      <c r="AG7523">
        <v>3.1</v>
      </c>
      <c r="AH7523">
        <v>350</v>
      </c>
    </row>
    <row r="7524" spans="1:34" hidden="1" x14ac:dyDescent="0.25">
      <c r="A7524" t="s">
        <v>28620</v>
      </c>
      <c r="B7524" t="s">
        <v>28621</v>
      </c>
      <c r="C7524" s="1" t="str">
        <f t="shared" si="1215"/>
        <v>21:0628</v>
      </c>
      <c r="D7524" s="1" t="str">
        <f t="shared" si="1216"/>
        <v>21:0196</v>
      </c>
      <c r="E7524" t="s">
        <v>28622</v>
      </c>
      <c r="F7524" t="s">
        <v>28623</v>
      </c>
      <c r="H7524">
        <v>63.570466400000001</v>
      </c>
      <c r="I7524">
        <v>-139.12058239999999</v>
      </c>
      <c r="J7524" s="1" t="str">
        <f t="shared" si="1217"/>
        <v>NGR bulk stream sediment</v>
      </c>
      <c r="K7524" s="1" t="str">
        <f t="shared" si="1218"/>
        <v>&lt;177 micron (NGR)</v>
      </c>
      <c r="L7524">
        <v>73</v>
      </c>
      <c r="M7524" t="s">
        <v>126</v>
      </c>
      <c r="N7524">
        <v>1439</v>
      </c>
      <c r="O7524">
        <v>55</v>
      </c>
      <c r="P7524">
        <v>15</v>
      </c>
      <c r="Q7524">
        <v>6</v>
      </c>
      <c r="R7524">
        <v>10</v>
      </c>
      <c r="S7524">
        <v>5</v>
      </c>
      <c r="T7524">
        <v>0.5</v>
      </c>
      <c r="U7524">
        <v>260</v>
      </c>
      <c r="V7524">
        <v>1.76</v>
      </c>
      <c r="W7524">
        <v>-0.2</v>
      </c>
      <c r="X7524">
        <v>3</v>
      </c>
      <c r="Y7524">
        <v>-2</v>
      </c>
      <c r="Z7524">
        <v>26</v>
      </c>
      <c r="AA7524">
        <v>-0.2</v>
      </c>
      <c r="AB7524">
        <v>2</v>
      </c>
      <c r="AC7524">
        <v>711</v>
      </c>
      <c r="AD7524">
        <v>50</v>
      </c>
      <c r="AE7524">
        <v>-2</v>
      </c>
      <c r="AF7524">
        <v>6</v>
      </c>
      <c r="AG7524">
        <v>3.1</v>
      </c>
      <c r="AH7524">
        <v>320</v>
      </c>
    </row>
    <row r="7525" spans="1:34" hidden="1" x14ac:dyDescent="0.25">
      <c r="A7525" t="s">
        <v>28624</v>
      </c>
      <c r="B7525" t="s">
        <v>28625</v>
      </c>
      <c r="C7525" s="1" t="str">
        <f t="shared" si="1215"/>
        <v>21:0628</v>
      </c>
      <c r="D7525" s="1" t="str">
        <f t="shared" si="1216"/>
        <v>21:0196</v>
      </c>
      <c r="E7525" t="s">
        <v>28626</v>
      </c>
      <c r="F7525" t="s">
        <v>28627</v>
      </c>
      <c r="H7525">
        <v>63.570442200000002</v>
      </c>
      <c r="I7525">
        <v>-139.07612850000001</v>
      </c>
      <c r="J7525" s="1" t="str">
        <f t="shared" si="1217"/>
        <v>NGR bulk stream sediment</v>
      </c>
      <c r="K7525" s="1" t="str">
        <f t="shared" si="1218"/>
        <v>&lt;177 micron (NGR)</v>
      </c>
      <c r="L7525">
        <v>73</v>
      </c>
      <c r="M7525" t="s">
        <v>131</v>
      </c>
      <c r="N7525">
        <v>1440</v>
      </c>
      <c r="O7525">
        <v>69</v>
      </c>
      <c r="P7525">
        <v>15</v>
      </c>
      <c r="Q7525">
        <v>8</v>
      </c>
      <c r="R7525">
        <v>13</v>
      </c>
      <c r="S7525">
        <v>6</v>
      </c>
      <c r="T7525">
        <v>-0.2</v>
      </c>
      <c r="U7525">
        <v>440</v>
      </c>
      <c r="V7525">
        <v>1.88</v>
      </c>
      <c r="W7525">
        <v>-0.2</v>
      </c>
      <c r="X7525">
        <v>5</v>
      </c>
      <c r="Y7525">
        <v>-2</v>
      </c>
      <c r="Z7525">
        <v>28</v>
      </c>
      <c r="AA7525">
        <v>0.3</v>
      </c>
      <c r="AB7525">
        <v>2</v>
      </c>
      <c r="AC7525">
        <v>1040</v>
      </c>
      <c r="AD7525">
        <v>35</v>
      </c>
      <c r="AE7525">
        <v>-2</v>
      </c>
      <c r="AF7525">
        <v>6.4</v>
      </c>
      <c r="AG7525">
        <v>3.5</v>
      </c>
      <c r="AH7525">
        <v>320</v>
      </c>
    </row>
    <row r="7526" spans="1:34" hidden="1" x14ac:dyDescent="0.25">
      <c r="A7526" t="s">
        <v>28628</v>
      </c>
      <c r="B7526" t="s">
        <v>28629</v>
      </c>
      <c r="C7526" s="1" t="str">
        <f t="shared" si="1215"/>
        <v>21:0628</v>
      </c>
      <c r="D7526" s="1" t="str">
        <f t="shared" si="1216"/>
        <v>21:0196</v>
      </c>
      <c r="E7526" t="s">
        <v>28630</v>
      </c>
      <c r="F7526" t="s">
        <v>28631</v>
      </c>
      <c r="H7526">
        <v>63.586585200000002</v>
      </c>
      <c r="I7526">
        <v>-139.07755829999999</v>
      </c>
      <c r="J7526" s="1" t="str">
        <f t="shared" si="1217"/>
        <v>NGR bulk stream sediment</v>
      </c>
      <c r="K7526" s="1" t="str">
        <f t="shared" si="1218"/>
        <v>&lt;177 micron (NGR)</v>
      </c>
      <c r="L7526">
        <v>74</v>
      </c>
      <c r="M7526" t="s">
        <v>38</v>
      </c>
      <c r="N7526">
        <v>1441</v>
      </c>
      <c r="O7526">
        <v>54</v>
      </c>
      <c r="P7526">
        <v>13</v>
      </c>
      <c r="Q7526">
        <v>5</v>
      </c>
      <c r="R7526">
        <v>12</v>
      </c>
      <c r="S7526">
        <v>5</v>
      </c>
      <c r="T7526">
        <v>-0.2</v>
      </c>
      <c r="U7526">
        <v>152</v>
      </c>
      <c r="V7526">
        <v>1.62</v>
      </c>
      <c r="W7526">
        <v>0.4</v>
      </c>
      <c r="X7526">
        <v>2</v>
      </c>
      <c r="Y7526">
        <v>-2</v>
      </c>
      <c r="Z7526">
        <v>25</v>
      </c>
      <c r="AA7526">
        <v>0.2</v>
      </c>
      <c r="AB7526">
        <v>3</v>
      </c>
      <c r="AC7526">
        <v>773</v>
      </c>
      <c r="AD7526">
        <v>30</v>
      </c>
      <c r="AE7526">
        <v>-2</v>
      </c>
      <c r="AF7526">
        <v>4.2</v>
      </c>
      <c r="AG7526">
        <v>2.5</v>
      </c>
      <c r="AH7526">
        <v>340</v>
      </c>
    </row>
    <row r="7527" spans="1:34" hidden="1" x14ac:dyDescent="0.25">
      <c r="A7527" t="s">
        <v>28632</v>
      </c>
      <c r="B7527" t="s">
        <v>28633</v>
      </c>
      <c r="C7527" s="1" t="str">
        <f t="shared" si="1215"/>
        <v>21:0628</v>
      </c>
      <c r="D7527" s="1" t="str">
        <f t="shared" si="1216"/>
        <v>21:0196</v>
      </c>
      <c r="E7527" t="s">
        <v>28630</v>
      </c>
      <c r="F7527" t="s">
        <v>28634</v>
      </c>
      <c r="H7527">
        <v>63.586585200000002</v>
      </c>
      <c r="I7527">
        <v>-139.07755829999999</v>
      </c>
      <c r="J7527" s="1" t="str">
        <f t="shared" si="1217"/>
        <v>NGR bulk stream sediment</v>
      </c>
      <c r="K7527" s="1" t="str">
        <f t="shared" si="1218"/>
        <v>&lt;177 micron (NGR)</v>
      </c>
      <c r="L7527">
        <v>74</v>
      </c>
      <c r="M7527" t="s">
        <v>47</v>
      </c>
      <c r="N7527">
        <v>1442</v>
      </c>
      <c r="O7527">
        <v>58</v>
      </c>
      <c r="P7527">
        <v>14</v>
      </c>
      <c r="Q7527">
        <v>7</v>
      </c>
      <c r="R7527">
        <v>11</v>
      </c>
      <c r="S7527">
        <v>5</v>
      </c>
      <c r="T7527">
        <v>-0.2</v>
      </c>
      <c r="U7527">
        <v>150</v>
      </c>
      <c r="V7527">
        <v>1.64</v>
      </c>
      <c r="W7527">
        <v>0.6</v>
      </c>
      <c r="X7527">
        <v>2</v>
      </c>
      <c r="Y7527">
        <v>-2</v>
      </c>
      <c r="Z7527">
        <v>26</v>
      </c>
      <c r="AA7527">
        <v>-0.2</v>
      </c>
      <c r="AB7527">
        <v>3</v>
      </c>
      <c r="AC7527">
        <v>741</v>
      </c>
      <c r="AD7527">
        <v>30</v>
      </c>
      <c r="AE7527">
        <v>-2</v>
      </c>
      <c r="AF7527">
        <v>3.8</v>
      </c>
      <c r="AG7527">
        <v>2.5</v>
      </c>
      <c r="AH7527">
        <v>315</v>
      </c>
    </row>
    <row r="7528" spans="1:34" hidden="1" x14ac:dyDescent="0.25">
      <c r="A7528" t="s">
        <v>28635</v>
      </c>
      <c r="B7528" t="s">
        <v>28636</v>
      </c>
      <c r="C7528" s="1" t="str">
        <f t="shared" si="1215"/>
        <v>21:0628</v>
      </c>
      <c r="D7528" s="1" t="str">
        <f t="shared" si="1216"/>
        <v>21:0196</v>
      </c>
      <c r="E7528" t="s">
        <v>28630</v>
      </c>
      <c r="F7528" t="s">
        <v>28637</v>
      </c>
      <c r="H7528">
        <v>63.586585200000002</v>
      </c>
      <c r="I7528">
        <v>-139.07755829999999</v>
      </c>
      <c r="J7528" s="1" t="str">
        <f t="shared" si="1217"/>
        <v>NGR bulk stream sediment</v>
      </c>
      <c r="K7528" s="1" t="str">
        <f t="shared" si="1218"/>
        <v>&lt;177 micron (NGR)</v>
      </c>
      <c r="L7528">
        <v>74</v>
      </c>
      <c r="M7528" t="s">
        <v>51</v>
      </c>
      <c r="N7528">
        <v>1443</v>
      </c>
      <c r="O7528">
        <v>56</v>
      </c>
      <c r="P7528">
        <v>14</v>
      </c>
      <c r="Q7528">
        <v>4</v>
      </c>
      <c r="R7528">
        <v>11</v>
      </c>
      <c r="S7528">
        <v>5</v>
      </c>
      <c r="T7528">
        <v>0.2</v>
      </c>
      <c r="U7528">
        <v>144</v>
      </c>
      <c r="V7528">
        <v>1.56</v>
      </c>
      <c r="W7528">
        <v>0.6</v>
      </c>
      <c r="X7528">
        <v>1</v>
      </c>
      <c r="Y7528">
        <v>-2</v>
      </c>
      <c r="Z7528">
        <v>25</v>
      </c>
      <c r="AA7528">
        <v>-0.2</v>
      </c>
      <c r="AB7528">
        <v>-1</v>
      </c>
      <c r="AC7528">
        <v>805</v>
      </c>
      <c r="AD7528">
        <v>35</v>
      </c>
      <c r="AE7528">
        <v>-2</v>
      </c>
      <c r="AF7528">
        <v>4</v>
      </c>
      <c r="AG7528">
        <v>2.5</v>
      </c>
      <c r="AH7528">
        <v>320</v>
      </c>
    </row>
    <row r="7529" spans="1:34" hidden="1" x14ac:dyDescent="0.25">
      <c r="A7529" t="s">
        <v>28638</v>
      </c>
      <c r="B7529" t="s">
        <v>28639</v>
      </c>
      <c r="C7529" s="1" t="str">
        <f t="shared" si="1215"/>
        <v>21:0628</v>
      </c>
      <c r="D7529" s="1" t="str">
        <f t="shared" si="1216"/>
        <v>21:0196</v>
      </c>
      <c r="E7529" t="s">
        <v>28640</v>
      </c>
      <c r="F7529" t="s">
        <v>28641</v>
      </c>
      <c r="H7529">
        <v>63.584842299999998</v>
      </c>
      <c r="I7529">
        <v>-139.05284689999999</v>
      </c>
      <c r="J7529" s="1" t="str">
        <f t="shared" si="1217"/>
        <v>NGR bulk stream sediment</v>
      </c>
      <c r="K7529" s="1" t="str">
        <f t="shared" si="1218"/>
        <v>&lt;177 micron (NGR)</v>
      </c>
      <c r="L7529">
        <v>74</v>
      </c>
      <c r="M7529" t="s">
        <v>43</v>
      </c>
      <c r="N7529">
        <v>1444</v>
      </c>
      <c r="O7529">
        <v>83</v>
      </c>
      <c r="P7529">
        <v>18</v>
      </c>
      <c r="Q7529">
        <v>9</v>
      </c>
      <c r="R7529">
        <v>16</v>
      </c>
      <c r="S7529">
        <v>8</v>
      </c>
      <c r="T7529">
        <v>0.4</v>
      </c>
      <c r="U7529">
        <v>250</v>
      </c>
      <c r="V7529">
        <v>1.88</v>
      </c>
      <c r="W7529">
        <v>-0.2</v>
      </c>
      <c r="X7529">
        <v>2</v>
      </c>
      <c r="Y7529">
        <v>-2</v>
      </c>
      <c r="Z7529">
        <v>29</v>
      </c>
      <c r="AA7529">
        <v>-0.2</v>
      </c>
      <c r="AB7529">
        <v>1</v>
      </c>
      <c r="AC7529">
        <v>988</v>
      </c>
      <c r="AD7529">
        <v>45</v>
      </c>
      <c r="AE7529">
        <v>2</v>
      </c>
      <c r="AF7529">
        <v>10</v>
      </c>
      <c r="AG7529">
        <v>2.7</v>
      </c>
      <c r="AH7529">
        <v>370</v>
      </c>
    </row>
    <row r="7530" spans="1:34" hidden="1" x14ac:dyDescent="0.25">
      <c r="A7530" t="s">
        <v>28642</v>
      </c>
      <c r="B7530" t="s">
        <v>28643</v>
      </c>
      <c r="C7530" s="1" t="str">
        <f t="shared" si="1215"/>
        <v>21:0628</v>
      </c>
      <c r="D7530" s="1" t="str">
        <f t="shared" si="1216"/>
        <v>21:0196</v>
      </c>
      <c r="E7530" t="s">
        <v>28644</v>
      </c>
      <c r="F7530" t="s">
        <v>28645</v>
      </c>
      <c r="H7530">
        <v>63.567407199999998</v>
      </c>
      <c r="I7530">
        <v>-138.98013850000001</v>
      </c>
      <c r="J7530" s="1" t="str">
        <f t="shared" si="1217"/>
        <v>NGR bulk stream sediment</v>
      </c>
      <c r="K7530" s="1" t="str">
        <f t="shared" si="1218"/>
        <v>&lt;177 micron (NGR)</v>
      </c>
      <c r="L7530">
        <v>74</v>
      </c>
      <c r="M7530" t="s">
        <v>56</v>
      </c>
      <c r="N7530">
        <v>1445</v>
      </c>
      <c r="O7530">
        <v>69</v>
      </c>
      <c r="P7530">
        <v>16</v>
      </c>
      <c r="Q7530">
        <v>7</v>
      </c>
      <c r="R7530">
        <v>17</v>
      </c>
      <c r="S7530">
        <v>6</v>
      </c>
      <c r="T7530">
        <v>-0.2</v>
      </c>
      <c r="U7530">
        <v>200</v>
      </c>
      <c r="V7530">
        <v>1.84</v>
      </c>
      <c r="W7530">
        <v>0.4</v>
      </c>
      <c r="X7530">
        <v>2</v>
      </c>
      <c r="Y7530">
        <v>-2</v>
      </c>
      <c r="Z7530">
        <v>26</v>
      </c>
      <c r="AA7530">
        <v>-0.2</v>
      </c>
      <c r="AB7530">
        <v>2</v>
      </c>
      <c r="AC7530">
        <v>1070</v>
      </c>
      <c r="AD7530">
        <v>30</v>
      </c>
      <c r="AE7530">
        <v>-2</v>
      </c>
      <c r="AF7530">
        <v>5.8</v>
      </c>
      <c r="AG7530">
        <v>3.5</v>
      </c>
      <c r="AH7530">
        <v>350</v>
      </c>
    </row>
    <row r="7531" spans="1:34" hidden="1" x14ac:dyDescent="0.25">
      <c r="A7531" t="s">
        <v>28646</v>
      </c>
      <c r="B7531" t="s">
        <v>28647</v>
      </c>
      <c r="C7531" s="1" t="str">
        <f t="shared" si="1215"/>
        <v>21:0628</v>
      </c>
      <c r="D7531" s="1" t="str">
        <f>HYPERLINK("http://geochem.nrcan.gc.ca/cdogs/content/svy/svy_e.htm", "")</f>
        <v/>
      </c>
      <c r="G7531" s="1" t="str">
        <f>HYPERLINK("http://geochem.nrcan.gc.ca/cdogs/content/cr_/cr_00077_e.htm", "77")</f>
        <v>77</v>
      </c>
      <c r="J7531" t="s">
        <v>69</v>
      </c>
      <c r="K7531" t="s">
        <v>70</v>
      </c>
      <c r="L7531">
        <v>74</v>
      </c>
      <c r="M7531" t="s">
        <v>71</v>
      </c>
      <c r="N7531">
        <v>1446</v>
      </c>
      <c r="O7531">
        <v>126</v>
      </c>
      <c r="P7531">
        <v>57</v>
      </c>
      <c r="Q7531">
        <v>34</v>
      </c>
      <c r="R7531">
        <v>268</v>
      </c>
      <c r="S7531">
        <v>20</v>
      </c>
      <c r="T7531">
        <v>0.7</v>
      </c>
      <c r="U7531">
        <v>550</v>
      </c>
      <c r="V7531">
        <v>2.9</v>
      </c>
      <c r="W7531">
        <v>1</v>
      </c>
      <c r="X7531">
        <v>30</v>
      </c>
      <c r="Y7531">
        <v>3</v>
      </c>
      <c r="Z7531">
        <v>51</v>
      </c>
      <c r="AA7531">
        <v>0.3</v>
      </c>
      <c r="AB7531">
        <v>-1</v>
      </c>
      <c r="AC7531">
        <v>698</v>
      </c>
      <c r="AD7531">
        <v>30</v>
      </c>
      <c r="AE7531">
        <v>20</v>
      </c>
      <c r="AF7531">
        <v>3.4</v>
      </c>
      <c r="AG7531">
        <v>18.2</v>
      </c>
      <c r="AH7531">
        <v>430</v>
      </c>
    </row>
    <row r="7532" spans="1:34" hidden="1" x14ac:dyDescent="0.25">
      <c r="A7532" t="s">
        <v>28648</v>
      </c>
      <c r="B7532" t="s">
        <v>28649</v>
      </c>
      <c r="C7532" s="1" t="str">
        <f t="shared" si="1215"/>
        <v>21:0628</v>
      </c>
      <c r="D7532" s="1" t="str">
        <f t="shared" ref="D7532:D7559" si="1219">HYPERLINK("http://geochem.nrcan.gc.ca/cdogs/content/svy/svy210196_e.htm", "21:0196")</f>
        <v>21:0196</v>
      </c>
      <c r="E7532" t="s">
        <v>28650</v>
      </c>
      <c r="F7532" t="s">
        <v>28651</v>
      </c>
      <c r="H7532">
        <v>63.571937300000002</v>
      </c>
      <c r="I7532">
        <v>-138.9715985</v>
      </c>
      <c r="J7532" s="1" t="str">
        <f t="shared" ref="J7532:J7559" si="1220">HYPERLINK("http://geochem.nrcan.gc.ca/cdogs/content/kwd/kwd020030_e.htm", "NGR bulk stream sediment")</f>
        <v>NGR bulk stream sediment</v>
      </c>
      <c r="K7532" s="1" t="str">
        <f t="shared" ref="K7532:K7559" si="1221">HYPERLINK("http://geochem.nrcan.gc.ca/cdogs/content/kwd/kwd080006_e.htm", "&lt;177 micron (NGR)")</f>
        <v>&lt;177 micron (NGR)</v>
      </c>
      <c r="L7532">
        <v>74</v>
      </c>
      <c r="M7532" t="s">
        <v>61</v>
      </c>
      <c r="N7532">
        <v>1447</v>
      </c>
      <c r="O7532">
        <v>93</v>
      </c>
      <c r="P7532">
        <v>24</v>
      </c>
      <c r="Q7532">
        <v>10</v>
      </c>
      <c r="R7532">
        <v>22</v>
      </c>
      <c r="S7532">
        <v>10</v>
      </c>
      <c r="T7532">
        <v>0.4</v>
      </c>
      <c r="U7532">
        <v>540</v>
      </c>
      <c r="V7532">
        <v>4</v>
      </c>
      <c r="W7532">
        <v>-0.2</v>
      </c>
      <c r="X7532">
        <v>3</v>
      </c>
      <c r="Y7532">
        <v>-2</v>
      </c>
      <c r="Z7532">
        <v>40</v>
      </c>
      <c r="AA7532">
        <v>0.5</v>
      </c>
      <c r="AB7532">
        <v>5</v>
      </c>
      <c r="AC7532">
        <v>1130</v>
      </c>
      <c r="AD7532">
        <v>85</v>
      </c>
      <c r="AE7532">
        <v>-2</v>
      </c>
      <c r="AF7532">
        <v>10.6</v>
      </c>
      <c r="AG7532">
        <v>2.9</v>
      </c>
      <c r="AH7532">
        <v>340</v>
      </c>
    </row>
    <row r="7533" spans="1:34" hidden="1" x14ac:dyDescent="0.25">
      <c r="A7533" t="s">
        <v>28652</v>
      </c>
      <c r="B7533" t="s">
        <v>28653</v>
      </c>
      <c r="C7533" s="1" t="str">
        <f t="shared" si="1215"/>
        <v>21:0628</v>
      </c>
      <c r="D7533" s="1" t="str">
        <f t="shared" si="1219"/>
        <v>21:0196</v>
      </c>
      <c r="E7533" t="s">
        <v>28654</v>
      </c>
      <c r="F7533" t="s">
        <v>28655</v>
      </c>
      <c r="H7533">
        <v>63.604270100000001</v>
      </c>
      <c r="I7533">
        <v>-139.0142093</v>
      </c>
      <c r="J7533" s="1" t="str">
        <f t="shared" si="1220"/>
        <v>NGR bulk stream sediment</v>
      </c>
      <c r="K7533" s="1" t="str">
        <f t="shared" si="1221"/>
        <v>&lt;177 micron (NGR)</v>
      </c>
      <c r="L7533">
        <v>74</v>
      </c>
      <c r="M7533" t="s">
        <v>66</v>
      </c>
      <c r="N7533">
        <v>1448</v>
      </c>
      <c r="O7533">
        <v>125</v>
      </c>
      <c r="P7533">
        <v>28</v>
      </c>
      <c r="Q7533">
        <v>15</v>
      </c>
      <c r="R7533">
        <v>28</v>
      </c>
      <c r="S7533">
        <v>14</v>
      </c>
      <c r="T7533">
        <v>0.7</v>
      </c>
      <c r="U7533">
        <v>580</v>
      </c>
      <c r="V7533">
        <v>2.1</v>
      </c>
      <c r="W7533">
        <v>0.3</v>
      </c>
      <c r="X7533">
        <v>5</v>
      </c>
      <c r="Y7533">
        <v>-2</v>
      </c>
      <c r="Z7533">
        <v>47</v>
      </c>
      <c r="AA7533">
        <v>0.3</v>
      </c>
      <c r="AB7533">
        <v>-1</v>
      </c>
      <c r="AC7533">
        <v>1200</v>
      </c>
      <c r="AD7533">
        <v>60</v>
      </c>
      <c r="AE7533">
        <v>-2</v>
      </c>
      <c r="AF7533">
        <v>11.6</v>
      </c>
      <c r="AG7533">
        <v>3.8</v>
      </c>
      <c r="AH7533">
        <v>380</v>
      </c>
    </row>
    <row r="7534" spans="1:34" hidden="1" x14ac:dyDescent="0.25">
      <c r="A7534" t="s">
        <v>28656</v>
      </c>
      <c r="B7534" t="s">
        <v>28657</v>
      </c>
      <c r="C7534" s="1" t="str">
        <f t="shared" si="1215"/>
        <v>21:0628</v>
      </c>
      <c r="D7534" s="1" t="str">
        <f t="shared" si="1219"/>
        <v>21:0196</v>
      </c>
      <c r="E7534" t="s">
        <v>28658</v>
      </c>
      <c r="F7534" t="s">
        <v>28659</v>
      </c>
      <c r="H7534">
        <v>63.602454299999998</v>
      </c>
      <c r="I7534">
        <v>-139.03359449999999</v>
      </c>
      <c r="J7534" s="1" t="str">
        <f t="shared" si="1220"/>
        <v>NGR bulk stream sediment</v>
      </c>
      <c r="K7534" s="1" t="str">
        <f t="shared" si="1221"/>
        <v>&lt;177 micron (NGR)</v>
      </c>
      <c r="L7534">
        <v>74</v>
      </c>
      <c r="M7534" t="s">
        <v>76</v>
      </c>
      <c r="N7534">
        <v>1449</v>
      </c>
      <c r="O7534">
        <v>76</v>
      </c>
      <c r="P7534">
        <v>17</v>
      </c>
      <c r="Q7534">
        <v>10</v>
      </c>
      <c r="R7534">
        <v>15</v>
      </c>
      <c r="S7534">
        <v>7</v>
      </c>
      <c r="T7534">
        <v>0.2</v>
      </c>
      <c r="U7534">
        <v>390</v>
      </c>
      <c r="V7534">
        <v>2.6</v>
      </c>
      <c r="W7534">
        <v>0.3</v>
      </c>
      <c r="X7534">
        <v>3</v>
      </c>
      <c r="Y7534">
        <v>-2</v>
      </c>
      <c r="Z7534">
        <v>29</v>
      </c>
      <c r="AA7534">
        <v>0.3</v>
      </c>
      <c r="AB7534">
        <v>-1</v>
      </c>
      <c r="AC7534">
        <v>1050</v>
      </c>
      <c r="AD7534">
        <v>30</v>
      </c>
      <c r="AE7534">
        <v>-2</v>
      </c>
      <c r="AF7534">
        <v>8.6</v>
      </c>
      <c r="AG7534">
        <v>3.4</v>
      </c>
      <c r="AH7534">
        <v>340</v>
      </c>
    </row>
    <row r="7535" spans="1:34" hidden="1" x14ac:dyDescent="0.25">
      <c r="A7535" t="s">
        <v>28660</v>
      </c>
      <c r="B7535" t="s">
        <v>28661</v>
      </c>
      <c r="C7535" s="1" t="str">
        <f t="shared" si="1215"/>
        <v>21:0628</v>
      </c>
      <c r="D7535" s="1" t="str">
        <f t="shared" si="1219"/>
        <v>21:0196</v>
      </c>
      <c r="E7535" t="s">
        <v>28662</v>
      </c>
      <c r="F7535" t="s">
        <v>28663</v>
      </c>
      <c r="H7535">
        <v>63.620310500000002</v>
      </c>
      <c r="I7535">
        <v>-139.01724709999999</v>
      </c>
      <c r="J7535" s="1" t="str">
        <f t="shared" si="1220"/>
        <v>NGR bulk stream sediment</v>
      </c>
      <c r="K7535" s="1" t="str">
        <f t="shared" si="1221"/>
        <v>&lt;177 micron (NGR)</v>
      </c>
      <c r="L7535">
        <v>74</v>
      </c>
      <c r="M7535" t="s">
        <v>81</v>
      </c>
      <c r="N7535">
        <v>1450</v>
      </c>
      <c r="O7535">
        <v>90</v>
      </c>
      <c r="P7535">
        <v>16</v>
      </c>
      <c r="Q7535">
        <v>10</v>
      </c>
      <c r="R7535">
        <v>17</v>
      </c>
      <c r="S7535">
        <v>12</v>
      </c>
      <c r="T7535">
        <v>0.4</v>
      </c>
      <c r="U7535">
        <v>850</v>
      </c>
      <c r="V7535">
        <v>2.9</v>
      </c>
      <c r="W7535">
        <v>-0.2</v>
      </c>
      <c r="X7535">
        <v>3</v>
      </c>
      <c r="Y7535">
        <v>-2</v>
      </c>
      <c r="Z7535">
        <v>34</v>
      </c>
      <c r="AA7535">
        <v>-0.2</v>
      </c>
      <c r="AB7535">
        <v>-1</v>
      </c>
      <c r="AC7535">
        <v>1030</v>
      </c>
      <c r="AD7535">
        <v>40</v>
      </c>
      <c r="AE7535">
        <v>-2</v>
      </c>
      <c r="AF7535">
        <v>10.6</v>
      </c>
      <c r="AG7535">
        <v>4.4000000000000004</v>
      </c>
      <c r="AH7535">
        <v>400</v>
      </c>
    </row>
    <row r="7536" spans="1:34" hidden="1" x14ac:dyDescent="0.25">
      <c r="A7536" t="s">
        <v>28664</v>
      </c>
      <c r="B7536" t="s">
        <v>28665</v>
      </c>
      <c r="C7536" s="1" t="str">
        <f t="shared" si="1215"/>
        <v>21:0628</v>
      </c>
      <c r="D7536" s="1" t="str">
        <f t="shared" si="1219"/>
        <v>21:0196</v>
      </c>
      <c r="E7536" t="s">
        <v>28666</v>
      </c>
      <c r="F7536" t="s">
        <v>28667</v>
      </c>
      <c r="H7536">
        <v>63.622457400000002</v>
      </c>
      <c r="I7536">
        <v>-139.07804139999999</v>
      </c>
      <c r="J7536" s="1" t="str">
        <f t="shared" si="1220"/>
        <v>NGR bulk stream sediment</v>
      </c>
      <c r="K7536" s="1" t="str">
        <f t="shared" si="1221"/>
        <v>&lt;177 micron (NGR)</v>
      </c>
      <c r="L7536">
        <v>74</v>
      </c>
      <c r="M7536" t="s">
        <v>86</v>
      </c>
      <c r="N7536">
        <v>1451</v>
      </c>
      <c r="O7536">
        <v>61</v>
      </c>
      <c r="P7536">
        <v>19</v>
      </c>
      <c r="Q7536">
        <v>11</v>
      </c>
      <c r="R7536">
        <v>11</v>
      </c>
      <c r="S7536">
        <v>4</v>
      </c>
      <c r="T7536">
        <v>0.3</v>
      </c>
      <c r="U7536">
        <v>245</v>
      </c>
      <c r="V7536">
        <v>1.2</v>
      </c>
      <c r="W7536">
        <v>0.3</v>
      </c>
      <c r="X7536">
        <v>1</v>
      </c>
      <c r="Y7536">
        <v>2</v>
      </c>
      <c r="Z7536">
        <v>18</v>
      </c>
      <c r="AA7536">
        <v>0.2</v>
      </c>
      <c r="AB7536">
        <v>2</v>
      </c>
      <c r="AC7536">
        <v>793</v>
      </c>
      <c r="AD7536">
        <v>40</v>
      </c>
      <c r="AE7536">
        <v>-2</v>
      </c>
      <c r="AF7536">
        <v>21</v>
      </c>
      <c r="AG7536">
        <v>40.6</v>
      </c>
      <c r="AH7536">
        <v>320</v>
      </c>
    </row>
    <row r="7537" spans="1:34" hidden="1" x14ac:dyDescent="0.25">
      <c r="A7537" t="s">
        <v>28668</v>
      </c>
      <c r="B7537" t="s">
        <v>28669</v>
      </c>
      <c r="C7537" s="1" t="str">
        <f t="shared" si="1215"/>
        <v>21:0628</v>
      </c>
      <c r="D7537" s="1" t="str">
        <f t="shared" si="1219"/>
        <v>21:0196</v>
      </c>
      <c r="E7537" t="s">
        <v>28670</v>
      </c>
      <c r="F7537" t="s">
        <v>28671</v>
      </c>
      <c r="H7537">
        <v>63.618229599999999</v>
      </c>
      <c r="I7537">
        <v>-139.14840029999999</v>
      </c>
      <c r="J7537" s="1" t="str">
        <f t="shared" si="1220"/>
        <v>NGR bulk stream sediment</v>
      </c>
      <c r="K7537" s="1" t="str">
        <f t="shared" si="1221"/>
        <v>&lt;177 micron (NGR)</v>
      </c>
      <c r="L7537">
        <v>74</v>
      </c>
      <c r="M7537" t="s">
        <v>91</v>
      </c>
      <c r="N7537">
        <v>1452</v>
      </c>
      <c r="O7537">
        <v>110</v>
      </c>
      <c r="P7537">
        <v>20</v>
      </c>
      <c r="Q7537">
        <v>17</v>
      </c>
      <c r="R7537">
        <v>21</v>
      </c>
      <c r="S7537">
        <v>16</v>
      </c>
      <c r="T7537">
        <v>-0.2</v>
      </c>
      <c r="U7537">
        <v>2800</v>
      </c>
      <c r="V7537">
        <v>4</v>
      </c>
      <c r="W7537">
        <v>0.6</v>
      </c>
      <c r="X7537">
        <v>4</v>
      </c>
      <c r="Y7537">
        <v>-2</v>
      </c>
      <c r="Z7537">
        <v>33</v>
      </c>
      <c r="AA7537">
        <v>0.6</v>
      </c>
      <c r="AB7537">
        <v>1</v>
      </c>
      <c r="AC7537">
        <v>1220</v>
      </c>
      <c r="AD7537">
        <v>50</v>
      </c>
      <c r="AE7537">
        <v>2</v>
      </c>
      <c r="AF7537">
        <v>10.199999999999999</v>
      </c>
      <c r="AG7537">
        <v>4.8</v>
      </c>
      <c r="AH7537">
        <v>370</v>
      </c>
    </row>
    <row r="7538" spans="1:34" hidden="1" x14ac:dyDescent="0.25">
      <c r="A7538" t="s">
        <v>28672</v>
      </c>
      <c r="B7538" t="s">
        <v>28673</v>
      </c>
      <c r="C7538" s="1" t="str">
        <f t="shared" si="1215"/>
        <v>21:0628</v>
      </c>
      <c r="D7538" s="1" t="str">
        <f t="shared" si="1219"/>
        <v>21:0196</v>
      </c>
      <c r="E7538" t="s">
        <v>28674</v>
      </c>
      <c r="F7538" t="s">
        <v>28675</v>
      </c>
      <c r="H7538">
        <v>63.646842800000002</v>
      </c>
      <c r="I7538">
        <v>-139.05288340000001</v>
      </c>
      <c r="J7538" s="1" t="str">
        <f t="shared" si="1220"/>
        <v>NGR bulk stream sediment</v>
      </c>
      <c r="K7538" s="1" t="str">
        <f t="shared" si="1221"/>
        <v>&lt;177 micron (NGR)</v>
      </c>
      <c r="L7538">
        <v>74</v>
      </c>
      <c r="M7538" t="s">
        <v>96</v>
      </c>
      <c r="N7538">
        <v>1453</v>
      </c>
      <c r="O7538">
        <v>59</v>
      </c>
      <c r="P7538">
        <v>17</v>
      </c>
      <c r="Q7538">
        <v>12</v>
      </c>
      <c r="R7538">
        <v>11</v>
      </c>
      <c r="S7538">
        <v>6</v>
      </c>
      <c r="T7538">
        <v>-0.2</v>
      </c>
      <c r="U7538">
        <v>180</v>
      </c>
      <c r="V7538">
        <v>1.68</v>
      </c>
      <c r="W7538">
        <v>0.2</v>
      </c>
      <c r="X7538">
        <v>2</v>
      </c>
      <c r="Y7538">
        <v>2</v>
      </c>
      <c r="Z7538">
        <v>26</v>
      </c>
      <c r="AA7538">
        <v>0.3</v>
      </c>
      <c r="AB7538">
        <v>1</v>
      </c>
      <c r="AC7538">
        <v>1050</v>
      </c>
      <c r="AD7538">
        <v>40</v>
      </c>
      <c r="AE7538">
        <v>-2</v>
      </c>
      <c r="AF7538">
        <v>6.8</v>
      </c>
      <c r="AG7538">
        <v>4.5</v>
      </c>
      <c r="AH7538">
        <v>420</v>
      </c>
    </row>
    <row r="7539" spans="1:34" hidden="1" x14ac:dyDescent="0.25">
      <c r="A7539" t="s">
        <v>28676</v>
      </c>
      <c r="B7539" t="s">
        <v>28677</v>
      </c>
      <c r="C7539" s="1" t="str">
        <f t="shared" si="1215"/>
        <v>21:0628</v>
      </c>
      <c r="D7539" s="1" t="str">
        <f t="shared" si="1219"/>
        <v>21:0196</v>
      </c>
      <c r="E7539" t="s">
        <v>28678</v>
      </c>
      <c r="F7539" t="s">
        <v>28679</v>
      </c>
      <c r="H7539">
        <v>63.680358400000003</v>
      </c>
      <c r="I7539">
        <v>-139.0470665</v>
      </c>
      <c r="J7539" s="1" t="str">
        <f t="shared" si="1220"/>
        <v>NGR bulk stream sediment</v>
      </c>
      <c r="K7539" s="1" t="str">
        <f t="shared" si="1221"/>
        <v>&lt;177 micron (NGR)</v>
      </c>
      <c r="L7539">
        <v>74</v>
      </c>
      <c r="M7539" t="s">
        <v>101</v>
      </c>
      <c r="N7539">
        <v>1454</v>
      </c>
      <c r="O7539">
        <v>80</v>
      </c>
      <c r="P7539">
        <v>18</v>
      </c>
      <c r="Q7539">
        <v>16</v>
      </c>
      <c r="R7539">
        <v>19</v>
      </c>
      <c r="S7539">
        <v>14</v>
      </c>
      <c r="T7539">
        <v>0.3</v>
      </c>
      <c r="U7539">
        <v>1300</v>
      </c>
      <c r="V7539">
        <v>2.2000000000000002</v>
      </c>
      <c r="W7539">
        <v>-0.2</v>
      </c>
      <c r="X7539">
        <v>15</v>
      </c>
      <c r="Y7539">
        <v>-2</v>
      </c>
      <c r="Z7539">
        <v>40</v>
      </c>
      <c r="AA7539">
        <v>0.7</v>
      </c>
      <c r="AB7539">
        <v>-1</v>
      </c>
      <c r="AC7539">
        <v>1030</v>
      </c>
      <c r="AD7539">
        <v>45</v>
      </c>
      <c r="AE7539">
        <v>-2</v>
      </c>
      <c r="AF7539">
        <v>10.199999999999999</v>
      </c>
      <c r="AG7539">
        <v>2.6</v>
      </c>
      <c r="AH7539">
        <v>400</v>
      </c>
    </row>
    <row r="7540" spans="1:34" hidden="1" x14ac:dyDescent="0.25">
      <c r="A7540" t="s">
        <v>28680</v>
      </c>
      <c r="B7540" t="s">
        <v>28681</v>
      </c>
      <c r="C7540" s="1" t="str">
        <f t="shared" si="1215"/>
        <v>21:0628</v>
      </c>
      <c r="D7540" s="1" t="str">
        <f t="shared" si="1219"/>
        <v>21:0196</v>
      </c>
      <c r="E7540" t="s">
        <v>28682</v>
      </c>
      <c r="F7540" t="s">
        <v>28683</v>
      </c>
      <c r="H7540">
        <v>63.670872199999998</v>
      </c>
      <c r="I7540">
        <v>-139.1490115</v>
      </c>
      <c r="J7540" s="1" t="str">
        <f t="shared" si="1220"/>
        <v>NGR bulk stream sediment</v>
      </c>
      <c r="K7540" s="1" t="str">
        <f t="shared" si="1221"/>
        <v>&lt;177 micron (NGR)</v>
      </c>
      <c r="L7540">
        <v>74</v>
      </c>
      <c r="M7540" t="s">
        <v>106</v>
      </c>
      <c r="N7540">
        <v>1455</v>
      </c>
      <c r="O7540">
        <v>72</v>
      </c>
      <c r="P7540">
        <v>15</v>
      </c>
      <c r="Q7540">
        <v>16</v>
      </c>
      <c r="R7540">
        <v>13</v>
      </c>
      <c r="S7540">
        <v>4</v>
      </c>
      <c r="T7540">
        <v>0.4</v>
      </c>
      <c r="U7540">
        <v>148</v>
      </c>
      <c r="V7540">
        <v>1.76</v>
      </c>
      <c r="W7540">
        <v>0.4</v>
      </c>
      <c r="X7540">
        <v>2</v>
      </c>
      <c r="Y7540">
        <v>-2</v>
      </c>
      <c r="Z7540">
        <v>22</v>
      </c>
      <c r="AA7540">
        <v>0.4</v>
      </c>
      <c r="AB7540">
        <v>-1</v>
      </c>
      <c r="AC7540">
        <v>1270</v>
      </c>
      <c r="AD7540">
        <v>40</v>
      </c>
      <c r="AE7540">
        <v>-2</v>
      </c>
      <c r="AF7540">
        <v>8.1999999999999993</v>
      </c>
      <c r="AG7540">
        <v>3.9</v>
      </c>
      <c r="AH7540">
        <v>450</v>
      </c>
    </row>
    <row r="7541" spans="1:34" hidden="1" x14ac:dyDescent="0.25">
      <c r="A7541" t="s">
        <v>28684</v>
      </c>
      <c r="B7541" t="s">
        <v>28685</v>
      </c>
      <c r="C7541" s="1" t="str">
        <f t="shared" si="1215"/>
        <v>21:0628</v>
      </c>
      <c r="D7541" s="1" t="str">
        <f t="shared" si="1219"/>
        <v>21:0196</v>
      </c>
      <c r="E7541" t="s">
        <v>28686</v>
      </c>
      <c r="F7541" t="s">
        <v>28687</v>
      </c>
      <c r="H7541">
        <v>63.703260700000001</v>
      </c>
      <c r="I7541">
        <v>-139.1475662</v>
      </c>
      <c r="J7541" s="1" t="str">
        <f t="shared" si="1220"/>
        <v>NGR bulk stream sediment</v>
      </c>
      <c r="K7541" s="1" t="str">
        <f t="shared" si="1221"/>
        <v>&lt;177 micron (NGR)</v>
      </c>
      <c r="L7541">
        <v>74</v>
      </c>
      <c r="M7541" t="s">
        <v>111</v>
      </c>
      <c r="N7541">
        <v>1456</v>
      </c>
      <c r="O7541">
        <v>62</v>
      </c>
      <c r="P7541">
        <v>9</v>
      </c>
      <c r="Q7541">
        <v>10</v>
      </c>
      <c r="R7541">
        <v>10</v>
      </c>
      <c r="S7541">
        <v>5</v>
      </c>
      <c r="T7541">
        <v>-0.2</v>
      </c>
      <c r="U7541">
        <v>280</v>
      </c>
      <c r="V7541">
        <v>1.4</v>
      </c>
      <c r="W7541">
        <v>-0.2</v>
      </c>
      <c r="X7541">
        <v>2</v>
      </c>
      <c r="Y7541">
        <v>-2</v>
      </c>
      <c r="Z7541">
        <v>18</v>
      </c>
      <c r="AA7541">
        <v>-0.2</v>
      </c>
      <c r="AB7541">
        <v>2</v>
      </c>
      <c r="AC7541">
        <v>1090</v>
      </c>
      <c r="AD7541">
        <v>30</v>
      </c>
      <c r="AE7541">
        <v>2</v>
      </c>
      <c r="AF7541">
        <v>5.4</v>
      </c>
      <c r="AG7541">
        <v>3.6</v>
      </c>
      <c r="AH7541">
        <v>430</v>
      </c>
    </row>
    <row r="7542" spans="1:34" hidden="1" x14ac:dyDescent="0.25">
      <c r="A7542" t="s">
        <v>28688</v>
      </c>
      <c r="B7542" t="s">
        <v>28689</v>
      </c>
      <c r="C7542" s="1" t="str">
        <f t="shared" si="1215"/>
        <v>21:0628</v>
      </c>
      <c r="D7542" s="1" t="str">
        <f t="shared" si="1219"/>
        <v>21:0196</v>
      </c>
      <c r="E7542" t="s">
        <v>28690</v>
      </c>
      <c r="F7542" t="s">
        <v>28691</v>
      </c>
      <c r="H7542">
        <v>63.7715563</v>
      </c>
      <c r="I7542">
        <v>-139.28081080000001</v>
      </c>
      <c r="J7542" s="1" t="str">
        <f t="shared" si="1220"/>
        <v>NGR bulk stream sediment</v>
      </c>
      <c r="K7542" s="1" t="str">
        <f t="shared" si="1221"/>
        <v>&lt;177 micron (NGR)</v>
      </c>
      <c r="L7542">
        <v>74</v>
      </c>
      <c r="M7542" t="s">
        <v>116</v>
      </c>
      <c r="N7542">
        <v>1457</v>
      </c>
      <c r="O7542">
        <v>73</v>
      </c>
      <c r="P7542">
        <v>19</v>
      </c>
      <c r="Q7542">
        <v>9</v>
      </c>
      <c r="R7542">
        <v>16</v>
      </c>
      <c r="S7542">
        <v>6</v>
      </c>
      <c r="T7542">
        <v>0.2</v>
      </c>
      <c r="U7542">
        <v>260</v>
      </c>
      <c r="V7542">
        <v>1.92</v>
      </c>
      <c r="W7542">
        <v>-0.2</v>
      </c>
      <c r="X7542">
        <v>2</v>
      </c>
      <c r="Y7542">
        <v>-2</v>
      </c>
      <c r="Z7542">
        <v>26</v>
      </c>
      <c r="AA7542">
        <v>0.3</v>
      </c>
      <c r="AB7542">
        <v>-1</v>
      </c>
      <c r="AC7542">
        <v>1060</v>
      </c>
      <c r="AD7542">
        <v>40</v>
      </c>
      <c r="AE7542">
        <v>-2</v>
      </c>
      <c r="AF7542">
        <v>7</v>
      </c>
      <c r="AG7542">
        <v>4</v>
      </c>
      <c r="AH7542">
        <v>350</v>
      </c>
    </row>
    <row r="7543" spans="1:34" hidden="1" x14ac:dyDescent="0.25">
      <c r="A7543" t="s">
        <v>28692</v>
      </c>
      <c r="B7543" t="s">
        <v>28693</v>
      </c>
      <c r="C7543" s="1" t="str">
        <f t="shared" si="1215"/>
        <v>21:0628</v>
      </c>
      <c r="D7543" s="1" t="str">
        <f t="shared" si="1219"/>
        <v>21:0196</v>
      </c>
      <c r="E7543" t="s">
        <v>28694</v>
      </c>
      <c r="F7543" t="s">
        <v>28695</v>
      </c>
      <c r="H7543">
        <v>63.800402099999999</v>
      </c>
      <c r="I7543">
        <v>-139.3030358</v>
      </c>
      <c r="J7543" s="1" t="str">
        <f t="shared" si="1220"/>
        <v>NGR bulk stream sediment</v>
      </c>
      <c r="K7543" s="1" t="str">
        <f t="shared" si="1221"/>
        <v>&lt;177 micron (NGR)</v>
      </c>
      <c r="L7543">
        <v>74</v>
      </c>
      <c r="M7543" t="s">
        <v>121</v>
      </c>
      <c r="N7543">
        <v>1458</v>
      </c>
      <c r="O7543">
        <v>58</v>
      </c>
      <c r="P7543">
        <v>11</v>
      </c>
      <c r="Q7543">
        <v>9</v>
      </c>
      <c r="R7543">
        <v>10</v>
      </c>
      <c r="S7543">
        <v>5</v>
      </c>
      <c r="T7543">
        <v>-0.2</v>
      </c>
      <c r="U7543">
        <v>240</v>
      </c>
      <c r="V7543">
        <v>1.6</v>
      </c>
      <c r="W7543">
        <v>-0.2</v>
      </c>
      <c r="X7543">
        <v>3</v>
      </c>
      <c r="Y7543">
        <v>-2</v>
      </c>
      <c r="Z7543">
        <v>22</v>
      </c>
      <c r="AA7543">
        <v>-0.2</v>
      </c>
      <c r="AB7543">
        <v>-1</v>
      </c>
      <c r="AC7543">
        <v>1100</v>
      </c>
      <c r="AD7543">
        <v>20</v>
      </c>
      <c r="AE7543">
        <v>2</v>
      </c>
      <c r="AF7543">
        <v>4.2</v>
      </c>
      <c r="AG7543">
        <v>3.5</v>
      </c>
      <c r="AH7543">
        <v>340</v>
      </c>
    </row>
    <row r="7544" spans="1:34" hidden="1" x14ac:dyDescent="0.25">
      <c r="A7544" t="s">
        <v>28696</v>
      </c>
      <c r="B7544" t="s">
        <v>28697</v>
      </c>
      <c r="C7544" s="1" t="str">
        <f t="shared" si="1215"/>
        <v>21:0628</v>
      </c>
      <c r="D7544" s="1" t="str">
        <f t="shared" si="1219"/>
        <v>21:0196</v>
      </c>
      <c r="E7544" t="s">
        <v>28698</v>
      </c>
      <c r="F7544" t="s">
        <v>28699</v>
      </c>
      <c r="H7544">
        <v>63.922911599999999</v>
      </c>
      <c r="I7544">
        <v>-139.2713689</v>
      </c>
      <c r="J7544" s="1" t="str">
        <f t="shared" si="1220"/>
        <v>NGR bulk stream sediment</v>
      </c>
      <c r="K7544" s="1" t="str">
        <f t="shared" si="1221"/>
        <v>&lt;177 micron (NGR)</v>
      </c>
      <c r="L7544">
        <v>74</v>
      </c>
      <c r="M7544" t="s">
        <v>126</v>
      </c>
      <c r="N7544">
        <v>1459</v>
      </c>
      <c r="O7544">
        <v>56</v>
      </c>
      <c r="P7544">
        <v>11</v>
      </c>
      <c r="Q7544">
        <v>17</v>
      </c>
      <c r="R7544">
        <v>10</v>
      </c>
      <c r="S7544">
        <v>4</v>
      </c>
      <c r="T7544">
        <v>0.4</v>
      </c>
      <c r="U7544">
        <v>148</v>
      </c>
      <c r="V7544">
        <v>1.32</v>
      </c>
      <c r="W7544">
        <v>0.5</v>
      </c>
      <c r="X7544">
        <v>13</v>
      </c>
      <c r="Y7544">
        <v>-2</v>
      </c>
      <c r="Z7544">
        <v>18</v>
      </c>
      <c r="AA7544">
        <v>0.2</v>
      </c>
      <c r="AB7544">
        <v>1</v>
      </c>
      <c r="AC7544">
        <v>1460</v>
      </c>
      <c r="AD7544">
        <v>30</v>
      </c>
      <c r="AE7544">
        <v>2</v>
      </c>
      <c r="AF7544">
        <v>4</v>
      </c>
      <c r="AG7544">
        <v>6.1</v>
      </c>
      <c r="AH7544">
        <v>400</v>
      </c>
    </row>
    <row r="7545" spans="1:34" hidden="1" x14ac:dyDescent="0.25">
      <c r="A7545" t="s">
        <v>28700</v>
      </c>
      <c r="B7545" t="s">
        <v>28701</v>
      </c>
      <c r="C7545" s="1" t="str">
        <f t="shared" si="1215"/>
        <v>21:0628</v>
      </c>
      <c r="D7545" s="1" t="str">
        <f t="shared" si="1219"/>
        <v>21:0196</v>
      </c>
      <c r="E7545" t="s">
        <v>28702</v>
      </c>
      <c r="F7545" t="s">
        <v>28703</v>
      </c>
      <c r="H7545">
        <v>63.921037300000002</v>
      </c>
      <c r="I7545">
        <v>-139.22107220000001</v>
      </c>
      <c r="J7545" s="1" t="str">
        <f t="shared" si="1220"/>
        <v>NGR bulk stream sediment</v>
      </c>
      <c r="K7545" s="1" t="str">
        <f t="shared" si="1221"/>
        <v>&lt;177 micron (NGR)</v>
      </c>
      <c r="L7545">
        <v>74</v>
      </c>
      <c r="M7545" t="s">
        <v>131</v>
      </c>
      <c r="N7545">
        <v>1460</v>
      </c>
      <c r="O7545">
        <v>54</v>
      </c>
      <c r="P7545">
        <v>10</v>
      </c>
      <c r="Q7545">
        <v>13</v>
      </c>
      <c r="R7545">
        <v>9</v>
      </c>
      <c r="S7545">
        <v>5</v>
      </c>
      <c r="T7545">
        <v>-0.2</v>
      </c>
      <c r="U7545">
        <v>140</v>
      </c>
      <c r="V7545">
        <v>1.26</v>
      </c>
      <c r="W7545">
        <v>0.3</v>
      </c>
      <c r="X7545">
        <v>3</v>
      </c>
      <c r="Y7545">
        <v>-2</v>
      </c>
      <c r="Z7545">
        <v>15</v>
      </c>
      <c r="AA7545">
        <v>-0.2</v>
      </c>
      <c r="AB7545">
        <v>-1</v>
      </c>
      <c r="AC7545">
        <v>1260</v>
      </c>
      <c r="AD7545">
        <v>30</v>
      </c>
      <c r="AE7545">
        <v>2</v>
      </c>
      <c r="AF7545">
        <v>4.8</v>
      </c>
      <c r="AG7545">
        <v>5.4</v>
      </c>
      <c r="AH7545">
        <v>340</v>
      </c>
    </row>
    <row r="7546" spans="1:34" hidden="1" x14ac:dyDescent="0.25">
      <c r="A7546" t="s">
        <v>28704</v>
      </c>
      <c r="B7546" t="s">
        <v>28705</v>
      </c>
      <c r="C7546" s="1" t="str">
        <f t="shared" si="1215"/>
        <v>21:0628</v>
      </c>
      <c r="D7546" s="1" t="str">
        <f t="shared" si="1219"/>
        <v>21:0196</v>
      </c>
      <c r="E7546" t="s">
        <v>28706</v>
      </c>
      <c r="F7546" t="s">
        <v>28707</v>
      </c>
      <c r="H7546">
        <v>63.0857204</v>
      </c>
      <c r="I7546">
        <v>-138.95606599999999</v>
      </c>
      <c r="J7546" s="1" t="str">
        <f t="shared" si="1220"/>
        <v>NGR bulk stream sediment</v>
      </c>
      <c r="K7546" s="1" t="str">
        <f t="shared" si="1221"/>
        <v>&lt;177 micron (NGR)</v>
      </c>
      <c r="L7546">
        <v>75</v>
      </c>
      <c r="M7546" t="s">
        <v>212</v>
      </c>
      <c r="N7546">
        <v>1461</v>
      </c>
      <c r="O7546">
        <v>69</v>
      </c>
      <c r="P7546">
        <v>20</v>
      </c>
      <c r="Q7546">
        <v>8</v>
      </c>
      <c r="R7546">
        <v>14</v>
      </c>
      <c r="S7546">
        <v>8</v>
      </c>
      <c r="T7546">
        <v>0.3</v>
      </c>
      <c r="U7546">
        <v>420</v>
      </c>
      <c r="V7546">
        <v>1.94</v>
      </c>
      <c r="W7546">
        <v>0.3</v>
      </c>
      <c r="X7546">
        <v>4</v>
      </c>
      <c r="Y7546">
        <v>-2</v>
      </c>
      <c r="Z7546">
        <v>34</v>
      </c>
      <c r="AA7546">
        <v>-0.2</v>
      </c>
      <c r="AB7546">
        <v>-1</v>
      </c>
      <c r="AC7546">
        <v>697</v>
      </c>
      <c r="AD7546">
        <v>45</v>
      </c>
      <c r="AE7546">
        <v>2</v>
      </c>
      <c r="AF7546">
        <v>7.8</v>
      </c>
      <c r="AG7546">
        <v>3.2</v>
      </c>
      <c r="AH7546">
        <v>370</v>
      </c>
    </row>
    <row r="7547" spans="1:34" hidden="1" x14ac:dyDescent="0.25">
      <c r="A7547" t="s">
        <v>28708</v>
      </c>
      <c r="B7547" t="s">
        <v>28709</v>
      </c>
      <c r="C7547" s="1" t="str">
        <f t="shared" si="1215"/>
        <v>21:0628</v>
      </c>
      <c r="D7547" s="1" t="str">
        <f t="shared" si="1219"/>
        <v>21:0196</v>
      </c>
      <c r="E7547" t="s">
        <v>28710</v>
      </c>
      <c r="F7547" t="s">
        <v>28711</v>
      </c>
      <c r="H7547">
        <v>63.950845299999997</v>
      </c>
      <c r="I7547">
        <v>-139.332526</v>
      </c>
      <c r="J7547" s="1" t="str">
        <f t="shared" si="1220"/>
        <v>NGR bulk stream sediment</v>
      </c>
      <c r="K7547" s="1" t="str">
        <f t="shared" si="1221"/>
        <v>&lt;177 micron (NGR)</v>
      </c>
      <c r="L7547">
        <v>75</v>
      </c>
      <c r="M7547" t="s">
        <v>43</v>
      </c>
      <c r="N7547">
        <v>1462</v>
      </c>
      <c r="O7547">
        <v>50</v>
      </c>
      <c r="P7547">
        <v>12</v>
      </c>
      <c r="Q7547">
        <v>19</v>
      </c>
      <c r="R7547">
        <v>10</v>
      </c>
      <c r="S7547">
        <v>4</v>
      </c>
      <c r="T7547">
        <v>0.2</v>
      </c>
      <c r="U7547">
        <v>250</v>
      </c>
      <c r="V7547">
        <v>1.2</v>
      </c>
      <c r="W7547">
        <v>0.4</v>
      </c>
      <c r="X7547">
        <v>11</v>
      </c>
      <c r="Y7547">
        <v>-2</v>
      </c>
      <c r="Z7547">
        <v>14</v>
      </c>
      <c r="AA7547">
        <v>-0.2</v>
      </c>
      <c r="AB7547">
        <v>-1</v>
      </c>
      <c r="AC7547">
        <v>1600</v>
      </c>
      <c r="AD7547">
        <v>50</v>
      </c>
      <c r="AE7547">
        <v>-2</v>
      </c>
      <c r="AF7547">
        <v>6.6</v>
      </c>
      <c r="AG7547">
        <v>6.2</v>
      </c>
      <c r="AH7547">
        <v>340</v>
      </c>
    </row>
    <row r="7548" spans="1:34" hidden="1" x14ac:dyDescent="0.25">
      <c r="A7548" t="s">
        <v>28712</v>
      </c>
      <c r="B7548" t="s">
        <v>28713</v>
      </c>
      <c r="C7548" s="1" t="str">
        <f t="shared" si="1215"/>
        <v>21:0628</v>
      </c>
      <c r="D7548" s="1" t="str">
        <f t="shared" si="1219"/>
        <v>21:0196</v>
      </c>
      <c r="E7548" t="s">
        <v>28714</v>
      </c>
      <c r="F7548" t="s">
        <v>28715</v>
      </c>
      <c r="H7548">
        <v>63.959272900000002</v>
      </c>
      <c r="I7548">
        <v>-139.3599802</v>
      </c>
      <c r="J7548" s="1" t="str">
        <f t="shared" si="1220"/>
        <v>NGR bulk stream sediment</v>
      </c>
      <c r="K7548" s="1" t="str">
        <f t="shared" si="1221"/>
        <v>&lt;177 micron (NGR)</v>
      </c>
      <c r="L7548">
        <v>75</v>
      </c>
      <c r="M7548" t="s">
        <v>56</v>
      </c>
      <c r="N7548">
        <v>1463</v>
      </c>
      <c r="O7548">
        <v>86</v>
      </c>
      <c r="P7548">
        <v>20</v>
      </c>
      <c r="Q7548">
        <v>25</v>
      </c>
      <c r="R7548">
        <v>14</v>
      </c>
      <c r="S7548">
        <v>5</v>
      </c>
      <c r="T7548">
        <v>0.5</v>
      </c>
      <c r="U7548">
        <v>320</v>
      </c>
      <c r="V7548">
        <v>1.56</v>
      </c>
      <c r="W7548">
        <v>-0.2</v>
      </c>
      <c r="X7548">
        <v>8</v>
      </c>
      <c r="Y7548">
        <v>-2</v>
      </c>
      <c r="Z7548">
        <v>17</v>
      </c>
      <c r="AA7548">
        <v>0.4</v>
      </c>
      <c r="AB7548">
        <v>2</v>
      </c>
      <c r="AC7548">
        <v>1540</v>
      </c>
      <c r="AD7548">
        <v>95</v>
      </c>
      <c r="AE7548">
        <v>2</v>
      </c>
      <c r="AF7548">
        <v>2.8</v>
      </c>
      <c r="AG7548">
        <v>3.9</v>
      </c>
      <c r="AH7548">
        <v>400</v>
      </c>
    </row>
    <row r="7549" spans="1:34" hidden="1" x14ac:dyDescent="0.25">
      <c r="A7549" t="s">
        <v>28716</v>
      </c>
      <c r="B7549" t="s">
        <v>28717</v>
      </c>
      <c r="C7549" s="1" t="str">
        <f t="shared" si="1215"/>
        <v>21:0628</v>
      </c>
      <c r="D7549" s="1" t="str">
        <f t="shared" si="1219"/>
        <v>21:0196</v>
      </c>
      <c r="E7549" t="s">
        <v>28718</v>
      </c>
      <c r="F7549" t="s">
        <v>28719</v>
      </c>
      <c r="H7549">
        <v>63.959334599999998</v>
      </c>
      <c r="I7549">
        <v>-139.4140069</v>
      </c>
      <c r="J7549" s="1" t="str">
        <f t="shared" si="1220"/>
        <v>NGR bulk stream sediment</v>
      </c>
      <c r="K7549" s="1" t="str">
        <f t="shared" si="1221"/>
        <v>&lt;177 micron (NGR)</v>
      </c>
      <c r="L7549">
        <v>75</v>
      </c>
      <c r="M7549" t="s">
        <v>61</v>
      </c>
      <c r="N7549">
        <v>1464</v>
      </c>
      <c r="O7549">
        <v>77</v>
      </c>
      <c r="P7549">
        <v>17</v>
      </c>
      <c r="Q7549">
        <v>24</v>
      </c>
      <c r="R7549">
        <v>13</v>
      </c>
      <c r="S7549">
        <v>5</v>
      </c>
      <c r="T7549">
        <v>0.4</v>
      </c>
      <c r="U7549">
        <v>230</v>
      </c>
      <c r="V7549">
        <v>1.42</v>
      </c>
      <c r="W7549">
        <v>0.3</v>
      </c>
      <c r="X7549">
        <v>7</v>
      </c>
      <c r="Y7549">
        <v>-2</v>
      </c>
      <c r="Z7549">
        <v>15</v>
      </c>
      <c r="AA7549">
        <v>0.4</v>
      </c>
      <c r="AB7549">
        <v>2</v>
      </c>
      <c r="AC7549">
        <v>1340</v>
      </c>
      <c r="AD7549">
        <v>30</v>
      </c>
      <c r="AE7549">
        <v>2</v>
      </c>
      <c r="AF7549">
        <v>1.6</v>
      </c>
      <c r="AG7549">
        <v>3.6</v>
      </c>
      <c r="AH7549">
        <v>400</v>
      </c>
    </row>
    <row r="7550" spans="1:34" hidden="1" x14ac:dyDescent="0.25">
      <c r="A7550" t="s">
        <v>28720</v>
      </c>
      <c r="B7550" t="s">
        <v>28721</v>
      </c>
      <c r="C7550" s="1" t="str">
        <f t="shared" si="1215"/>
        <v>21:0628</v>
      </c>
      <c r="D7550" s="1" t="str">
        <f t="shared" si="1219"/>
        <v>21:0196</v>
      </c>
      <c r="E7550" t="s">
        <v>28722</v>
      </c>
      <c r="F7550" t="s">
        <v>28723</v>
      </c>
      <c r="H7550">
        <v>63.992549400000001</v>
      </c>
      <c r="I7550">
        <v>-139.3816458</v>
      </c>
      <c r="J7550" s="1" t="str">
        <f t="shared" si="1220"/>
        <v>NGR bulk stream sediment</v>
      </c>
      <c r="K7550" s="1" t="str">
        <f t="shared" si="1221"/>
        <v>&lt;177 micron (NGR)</v>
      </c>
      <c r="L7550">
        <v>75</v>
      </c>
      <c r="M7550" t="s">
        <v>66</v>
      </c>
      <c r="N7550">
        <v>1465</v>
      </c>
      <c r="O7550">
        <v>594</v>
      </c>
      <c r="P7550">
        <v>12</v>
      </c>
      <c r="Q7550">
        <v>15</v>
      </c>
      <c r="R7550">
        <v>17</v>
      </c>
      <c r="S7550">
        <v>4</v>
      </c>
      <c r="T7550">
        <v>0.2</v>
      </c>
      <c r="U7550">
        <v>700</v>
      </c>
      <c r="V7550">
        <v>1.38</v>
      </c>
      <c r="W7550">
        <v>3.1</v>
      </c>
      <c r="X7550">
        <v>5</v>
      </c>
      <c r="Y7550">
        <v>-2</v>
      </c>
      <c r="Z7550">
        <v>18</v>
      </c>
      <c r="AA7550">
        <v>-0.2</v>
      </c>
      <c r="AB7550">
        <v>3</v>
      </c>
      <c r="AC7550">
        <v>1000</v>
      </c>
      <c r="AD7550">
        <v>55</v>
      </c>
      <c r="AE7550">
        <v>2</v>
      </c>
      <c r="AF7550">
        <v>6</v>
      </c>
      <c r="AG7550">
        <v>9.8000000000000007</v>
      </c>
      <c r="AH7550">
        <v>350</v>
      </c>
    </row>
    <row r="7551" spans="1:34" hidden="1" x14ac:dyDescent="0.25">
      <c r="A7551" t="s">
        <v>28724</v>
      </c>
      <c r="B7551" t="s">
        <v>28725</v>
      </c>
      <c r="C7551" s="1" t="str">
        <f t="shared" si="1215"/>
        <v>21:0628</v>
      </c>
      <c r="D7551" s="1" t="str">
        <f t="shared" si="1219"/>
        <v>21:0196</v>
      </c>
      <c r="E7551" t="s">
        <v>28726</v>
      </c>
      <c r="F7551" t="s">
        <v>28727</v>
      </c>
      <c r="H7551">
        <v>63.096331800000002</v>
      </c>
      <c r="I7551">
        <v>-138.71996730000001</v>
      </c>
      <c r="J7551" s="1" t="str">
        <f t="shared" si="1220"/>
        <v>NGR bulk stream sediment</v>
      </c>
      <c r="K7551" s="1" t="str">
        <f t="shared" si="1221"/>
        <v>&lt;177 micron (NGR)</v>
      </c>
      <c r="L7551">
        <v>75</v>
      </c>
      <c r="M7551" t="s">
        <v>76</v>
      </c>
      <c r="N7551">
        <v>1466</v>
      </c>
      <c r="O7551">
        <v>83</v>
      </c>
      <c r="P7551">
        <v>6</v>
      </c>
      <c r="Q7551">
        <v>5</v>
      </c>
      <c r="R7551">
        <v>7</v>
      </c>
      <c r="S7551">
        <v>6</v>
      </c>
      <c r="T7551">
        <v>0.2</v>
      </c>
      <c r="U7551">
        <v>380</v>
      </c>
      <c r="V7551">
        <v>1.26</v>
      </c>
      <c r="W7551">
        <v>-0.2</v>
      </c>
      <c r="X7551">
        <v>5</v>
      </c>
      <c r="Y7551">
        <v>-2</v>
      </c>
      <c r="Z7551">
        <v>33</v>
      </c>
      <c r="AA7551">
        <v>-0.2</v>
      </c>
      <c r="AB7551">
        <v>-1</v>
      </c>
      <c r="AC7551">
        <v>747</v>
      </c>
      <c r="AD7551">
        <v>25</v>
      </c>
      <c r="AE7551">
        <v>-2</v>
      </c>
      <c r="AF7551">
        <v>4</v>
      </c>
      <c r="AG7551">
        <v>3</v>
      </c>
      <c r="AH7551">
        <v>370</v>
      </c>
    </row>
    <row r="7552" spans="1:34" hidden="1" x14ac:dyDescent="0.25">
      <c r="A7552" t="s">
        <v>28728</v>
      </c>
      <c r="B7552" t="s">
        <v>28729</v>
      </c>
      <c r="C7552" s="1" t="str">
        <f t="shared" si="1215"/>
        <v>21:0628</v>
      </c>
      <c r="D7552" s="1" t="str">
        <f t="shared" si="1219"/>
        <v>21:0196</v>
      </c>
      <c r="E7552" t="s">
        <v>28730</v>
      </c>
      <c r="F7552" t="s">
        <v>28731</v>
      </c>
      <c r="H7552">
        <v>63.076723899999998</v>
      </c>
      <c r="I7552">
        <v>-138.7800996</v>
      </c>
      <c r="J7552" s="1" t="str">
        <f t="shared" si="1220"/>
        <v>NGR bulk stream sediment</v>
      </c>
      <c r="K7552" s="1" t="str">
        <f t="shared" si="1221"/>
        <v>&lt;177 micron (NGR)</v>
      </c>
      <c r="L7552">
        <v>75</v>
      </c>
      <c r="M7552" t="s">
        <v>81</v>
      </c>
      <c r="N7552">
        <v>1467</v>
      </c>
      <c r="O7552">
        <v>79</v>
      </c>
      <c r="P7552">
        <v>13</v>
      </c>
      <c r="Q7552">
        <v>6</v>
      </c>
      <c r="R7552">
        <v>9</v>
      </c>
      <c r="S7552">
        <v>7</v>
      </c>
      <c r="T7552">
        <v>-0.2</v>
      </c>
      <c r="U7552">
        <v>310</v>
      </c>
      <c r="V7552">
        <v>3.6</v>
      </c>
      <c r="W7552">
        <v>-0.2</v>
      </c>
      <c r="X7552">
        <v>3</v>
      </c>
      <c r="Y7552">
        <v>-2</v>
      </c>
      <c r="Z7552">
        <v>35</v>
      </c>
      <c r="AA7552">
        <v>-0.2</v>
      </c>
      <c r="AB7552">
        <v>2</v>
      </c>
      <c r="AC7552">
        <v>731</v>
      </c>
      <c r="AD7552">
        <v>30</v>
      </c>
      <c r="AE7552">
        <v>-2</v>
      </c>
      <c r="AF7552">
        <v>5.6</v>
      </c>
      <c r="AG7552">
        <v>3</v>
      </c>
      <c r="AH7552">
        <v>340</v>
      </c>
    </row>
    <row r="7553" spans="1:34" hidden="1" x14ac:dyDescent="0.25">
      <c r="A7553" t="s">
        <v>28732</v>
      </c>
      <c r="B7553" t="s">
        <v>28733</v>
      </c>
      <c r="C7553" s="1" t="str">
        <f t="shared" si="1215"/>
        <v>21:0628</v>
      </c>
      <c r="D7553" s="1" t="str">
        <f t="shared" si="1219"/>
        <v>21:0196</v>
      </c>
      <c r="E7553" t="s">
        <v>28734</v>
      </c>
      <c r="F7553" t="s">
        <v>28735</v>
      </c>
      <c r="H7553">
        <v>63.038264400000003</v>
      </c>
      <c r="I7553">
        <v>-138.93067060000001</v>
      </c>
      <c r="J7553" s="1" t="str">
        <f t="shared" si="1220"/>
        <v>NGR bulk stream sediment</v>
      </c>
      <c r="K7553" s="1" t="str">
        <f t="shared" si="1221"/>
        <v>&lt;177 micron (NGR)</v>
      </c>
      <c r="L7553">
        <v>75</v>
      </c>
      <c r="M7553" t="s">
        <v>86</v>
      </c>
      <c r="N7553">
        <v>1468</v>
      </c>
      <c r="O7553">
        <v>72</v>
      </c>
      <c r="P7553">
        <v>24</v>
      </c>
      <c r="Q7553">
        <v>5</v>
      </c>
      <c r="R7553">
        <v>14</v>
      </c>
      <c r="S7553">
        <v>9</v>
      </c>
      <c r="T7553">
        <v>-0.2</v>
      </c>
      <c r="U7553">
        <v>340</v>
      </c>
      <c r="V7553">
        <v>2.2000000000000002</v>
      </c>
      <c r="W7553">
        <v>-0.2</v>
      </c>
      <c r="X7553">
        <v>3</v>
      </c>
      <c r="Y7553">
        <v>-2</v>
      </c>
      <c r="Z7553">
        <v>37</v>
      </c>
      <c r="AA7553">
        <v>0.3</v>
      </c>
      <c r="AB7553">
        <v>-1</v>
      </c>
      <c r="AC7553">
        <v>662</v>
      </c>
      <c r="AD7553">
        <v>40</v>
      </c>
      <c r="AE7553">
        <v>-2</v>
      </c>
      <c r="AF7553">
        <v>8.6</v>
      </c>
      <c r="AG7553">
        <v>4.7</v>
      </c>
      <c r="AH7553">
        <v>290</v>
      </c>
    </row>
    <row r="7554" spans="1:34" hidden="1" x14ac:dyDescent="0.25">
      <c r="A7554" t="s">
        <v>28736</v>
      </c>
      <c r="B7554" t="s">
        <v>28737</v>
      </c>
      <c r="C7554" s="1" t="str">
        <f t="shared" si="1215"/>
        <v>21:0628</v>
      </c>
      <c r="D7554" s="1" t="str">
        <f t="shared" si="1219"/>
        <v>21:0196</v>
      </c>
      <c r="E7554" t="s">
        <v>28738</v>
      </c>
      <c r="F7554" t="s">
        <v>28739</v>
      </c>
      <c r="H7554">
        <v>63.038670500000002</v>
      </c>
      <c r="I7554">
        <v>-138.94436619999999</v>
      </c>
      <c r="J7554" s="1" t="str">
        <f t="shared" si="1220"/>
        <v>NGR bulk stream sediment</v>
      </c>
      <c r="K7554" s="1" t="str">
        <f t="shared" si="1221"/>
        <v>&lt;177 micron (NGR)</v>
      </c>
      <c r="L7554">
        <v>75</v>
      </c>
      <c r="M7554" t="s">
        <v>91</v>
      </c>
      <c r="N7554">
        <v>1469</v>
      </c>
      <c r="O7554">
        <v>69</v>
      </c>
      <c r="P7554">
        <v>14</v>
      </c>
      <c r="Q7554">
        <v>6</v>
      </c>
      <c r="R7554">
        <v>11</v>
      </c>
      <c r="S7554">
        <v>7</v>
      </c>
      <c r="T7554">
        <v>-0.2</v>
      </c>
      <c r="U7554">
        <v>280</v>
      </c>
      <c r="V7554">
        <v>1.84</v>
      </c>
      <c r="W7554">
        <v>-0.2</v>
      </c>
      <c r="X7554">
        <v>3</v>
      </c>
      <c r="Y7554">
        <v>-2</v>
      </c>
      <c r="Z7554">
        <v>28</v>
      </c>
      <c r="AA7554">
        <v>-0.2</v>
      </c>
      <c r="AB7554">
        <v>2</v>
      </c>
      <c r="AC7554">
        <v>609</v>
      </c>
      <c r="AD7554">
        <v>30</v>
      </c>
      <c r="AE7554">
        <v>-2</v>
      </c>
      <c r="AF7554">
        <v>5</v>
      </c>
      <c r="AG7554">
        <v>3.5</v>
      </c>
      <c r="AH7554">
        <v>340</v>
      </c>
    </row>
    <row r="7555" spans="1:34" hidden="1" x14ac:dyDescent="0.25">
      <c r="A7555" t="s">
        <v>28740</v>
      </c>
      <c r="B7555" t="s">
        <v>28741</v>
      </c>
      <c r="C7555" s="1" t="str">
        <f t="shared" si="1215"/>
        <v>21:0628</v>
      </c>
      <c r="D7555" s="1" t="str">
        <f t="shared" si="1219"/>
        <v>21:0196</v>
      </c>
      <c r="E7555" t="s">
        <v>28742</v>
      </c>
      <c r="F7555" t="s">
        <v>28743</v>
      </c>
      <c r="H7555">
        <v>63.074008399999997</v>
      </c>
      <c r="I7555">
        <v>-138.92556310000001</v>
      </c>
      <c r="J7555" s="1" t="str">
        <f t="shared" si="1220"/>
        <v>NGR bulk stream sediment</v>
      </c>
      <c r="K7555" s="1" t="str">
        <f t="shared" si="1221"/>
        <v>&lt;177 micron (NGR)</v>
      </c>
      <c r="L7555">
        <v>75</v>
      </c>
      <c r="M7555" t="s">
        <v>96</v>
      </c>
      <c r="N7555">
        <v>1470</v>
      </c>
      <c r="O7555">
        <v>71</v>
      </c>
      <c r="P7555">
        <v>18</v>
      </c>
      <c r="Q7555">
        <v>6</v>
      </c>
      <c r="R7555">
        <v>11</v>
      </c>
      <c r="S7555">
        <v>8</v>
      </c>
      <c r="T7555">
        <v>-0.2</v>
      </c>
      <c r="U7555">
        <v>320</v>
      </c>
      <c r="V7555">
        <v>1.96</v>
      </c>
      <c r="W7555">
        <v>-0.2</v>
      </c>
      <c r="X7555">
        <v>3</v>
      </c>
      <c r="Y7555">
        <v>-2</v>
      </c>
      <c r="Z7555">
        <v>34</v>
      </c>
      <c r="AA7555">
        <v>-0.2</v>
      </c>
      <c r="AB7555">
        <v>-1</v>
      </c>
      <c r="AC7555">
        <v>562</v>
      </c>
      <c r="AD7555">
        <v>40</v>
      </c>
      <c r="AE7555">
        <v>-2</v>
      </c>
      <c r="AF7555">
        <v>6.6</v>
      </c>
      <c r="AG7555">
        <v>4</v>
      </c>
      <c r="AH7555">
        <v>400</v>
      </c>
    </row>
    <row r="7556" spans="1:34" hidden="1" x14ac:dyDescent="0.25">
      <c r="A7556" t="s">
        <v>28744</v>
      </c>
      <c r="B7556" t="s">
        <v>28745</v>
      </c>
      <c r="C7556" s="1" t="str">
        <f t="shared" si="1215"/>
        <v>21:0628</v>
      </c>
      <c r="D7556" s="1" t="str">
        <f t="shared" si="1219"/>
        <v>21:0196</v>
      </c>
      <c r="E7556" t="s">
        <v>28706</v>
      </c>
      <c r="F7556" t="s">
        <v>28746</v>
      </c>
      <c r="H7556">
        <v>63.0857204</v>
      </c>
      <c r="I7556">
        <v>-138.95606599999999</v>
      </c>
      <c r="J7556" s="1" t="str">
        <f t="shared" si="1220"/>
        <v>NGR bulk stream sediment</v>
      </c>
      <c r="K7556" s="1" t="str">
        <f t="shared" si="1221"/>
        <v>&lt;177 micron (NGR)</v>
      </c>
      <c r="L7556">
        <v>75</v>
      </c>
      <c r="M7556" t="s">
        <v>261</v>
      </c>
      <c r="N7556">
        <v>1471</v>
      </c>
      <c r="O7556">
        <v>74</v>
      </c>
      <c r="P7556">
        <v>21</v>
      </c>
      <c r="Q7556">
        <v>5</v>
      </c>
      <c r="R7556">
        <v>17</v>
      </c>
      <c r="S7556">
        <v>8</v>
      </c>
      <c r="T7556">
        <v>-0.2</v>
      </c>
      <c r="U7556">
        <v>450</v>
      </c>
      <c r="V7556">
        <v>2.2999999999999998</v>
      </c>
      <c r="W7556">
        <v>-0.2</v>
      </c>
      <c r="X7556">
        <v>4</v>
      </c>
      <c r="Y7556">
        <v>-2</v>
      </c>
      <c r="Z7556">
        <v>37</v>
      </c>
      <c r="AA7556">
        <v>-0.2</v>
      </c>
      <c r="AB7556">
        <v>1</v>
      </c>
      <c r="AC7556">
        <v>667</v>
      </c>
      <c r="AD7556">
        <v>40</v>
      </c>
      <c r="AE7556">
        <v>2</v>
      </c>
      <c r="AF7556">
        <v>7.4</v>
      </c>
      <c r="AG7556">
        <v>3.5</v>
      </c>
      <c r="AH7556">
        <v>320</v>
      </c>
    </row>
    <row r="7557" spans="1:34" hidden="1" x14ac:dyDescent="0.25">
      <c r="A7557" t="s">
        <v>28747</v>
      </c>
      <c r="B7557" t="s">
        <v>28748</v>
      </c>
      <c r="C7557" s="1" t="str">
        <f t="shared" si="1215"/>
        <v>21:0628</v>
      </c>
      <c r="D7557" s="1" t="str">
        <f t="shared" si="1219"/>
        <v>21:0196</v>
      </c>
      <c r="E7557" t="s">
        <v>28749</v>
      </c>
      <c r="F7557" t="s">
        <v>28750</v>
      </c>
      <c r="H7557">
        <v>63.099097299999997</v>
      </c>
      <c r="I7557">
        <v>-138.9628553</v>
      </c>
      <c r="J7557" s="1" t="str">
        <f t="shared" si="1220"/>
        <v>NGR bulk stream sediment</v>
      </c>
      <c r="K7557" s="1" t="str">
        <f t="shared" si="1221"/>
        <v>&lt;177 micron (NGR)</v>
      </c>
      <c r="L7557">
        <v>75</v>
      </c>
      <c r="M7557" t="s">
        <v>101</v>
      </c>
      <c r="N7557">
        <v>1472</v>
      </c>
      <c r="O7557">
        <v>71</v>
      </c>
      <c r="P7557">
        <v>26</v>
      </c>
      <c r="Q7557">
        <v>6</v>
      </c>
      <c r="R7557">
        <v>19</v>
      </c>
      <c r="S7557">
        <v>9</v>
      </c>
      <c r="T7557">
        <v>-0.2</v>
      </c>
      <c r="U7557">
        <v>260</v>
      </c>
      <c r="V7557">
        <v>2.1</v>
      </c>
      <c r="W7557">
        <v>-0.2</v>
      </c>
      <c r="X7557">
        <v>4</v>
      </c>
      <c r="Y7557">
        <v>-2</v>
      </c>
      <c r="Z7557">
        <v>37</v>
      </c>
      <c r="AA7557">
        <v>-0.2</v>
      </c>
      <c r="AB7557">
        <v>-1</v>
      </c>
      <c r="AC7557">
        <v>725</v>
      </c>
      <c r="AD7557">
        <v>40</v>
      </c>
      <c r="AE7557">
        <v>-2</v>
      </c>
      <c r="AF7557">
        <v>6.4</v>
      </c>
      <c r="AG7557">
        <v>2.2000000000000002</v>
      </c>
      <c r="AH7557">
        <v>370</v>
      </c>
    </row>
    <row r="7558" spans="1:34" hidden="1" x14ac:dyDescent="0.25">
      <c r="A7558" t="s">
        <v>28751</v>
      </c>
      <c r="B7558" t="s">
        <v>28752</v>
      </c>
      <c r="C7558" s="1" t="str">
        <f t="shared" ref="C7558:C7621" si="1222">HYPERLINK("http://geochem.nrcan.gc.ca/cdogs/content/bdl/bdl210628_e.htm", "21:0628")</f>
        <v>21:0628</v>
      </c>
      <c r="D7558" s="1" t="str">
        <f t="shared" si="1219"/>
        <v>21:0196</v>
      </c>
      <c r="E7558" t="s">
        <v>28753</v>
      </c>
      <c r="F7558" t="s">
        <v>28754</v>
      </c>
      <c r="H7558">
        <v>63.114302899999998</v>
      </c>
      <c r="I7558">
        <v>-139.03128359999999</v>
      </c>
      <c r="J7558" s="1" t="str">
        <f t="shared" si="1220"/>
        <v>NGR bulk stream sediment</v>
      </c>
      <c r="K7558" s="1" t="str">
        <f t="shared" si="1221"/>
        <v>&lt;177 micron (NGR)</v>
      </c>
      <c r="L7558">
        <v>75</v>
      </c>
      <c r="M7558" t="s">
        <v>106</v>
      </c>
      <c r="N7558">
        <v>1473</v>
      </c>
      <c r="O7558">
        <v>66</v>
      </c>
      <c r="P7558">
        <v>16</v>
      </c>
      <c r="Q7558">
        <v>4</v>
      </c>
      <c r="R7558">
        <v>13</v>
      </c>
      <c r="S7558">
        <v>6</v>
      </c>
      <c r="T7558">
        <v>-0.2</v>
      </c>
      <c r="U7558">
        <v>280</v>
      </c>
      <c r="V7558">
        <v>1.96</v>
      </c>
      <c r="W7558">
        <v>-0.2</v>
      </c>
      <c r="X7558">
        <v>2</v>
      </c>
      <c r="Y7558">
        <v>-2</v>
      </c>
      <c r="Z7558">
        <v>32</v>
      </c>
      <c r="AA7558">
        <v>-0.2</v>
      </c>
      <c r="AB7558">
        <v>-1</v>
      </c>
      <c r="AC7558">
        <v>612</v>
      </c>
      <c r="AD7558">
        <v>30</v>
      </c>
      <c r="AE7558">
        <v>-2</v>
      </c>
      <c r="AF7558">
        <v>5.8</v>
      </c>
      <c r="AG7558">
        <v>2.5</v>
      </c>
      <c r="AH7558">
        <v>380</v>
      </c>
    </row>
    <row r="7559" spans="1:34" hidden="1" x14ac:dyDescent="0.25">
      <c r="A7559" t="s">
        <v>28755</v>
      </c>
      <c r="B7559" t="s">
        <v>28756</v>
      </c>
      <c r="C7559" s="1" t="str">
        <f t="shared" si="1222"/>
        <v>21:0628</v>
      </c>
      <c r="D7559" s="1" t="str">
        <f t="shared" si="1219"/>
        <v>21:0196</v>
      </c>
      <c r="E7559" t="s">
        <v>28757</v>
      </c>
      <c r="F7559" t="s">
        <v>28758</v>
      </c>
      <c r="H7559">
        <v>63.136483300000002</v>
      </c>
      <c r="I7559">
        <v>-138.983609</v>
      </c>
      <c r="J7559" s="1" t="str">
        <f t="shared" si="1220"/>
        <v>NGR bulk stream sediment</v>
      </c>
      <c r="K7559" s="1" t="str">
        <f t="shared" si="1221"/>
        <v>&lt;177 micron (NGR)</v>
      </c>
      <c r="L7559">
        <v>75</v>
      </c>
      <c r="M7559" t="s">
        <v>111</v>
      </c>
      <c r="N7559">
        <v>1474</v>
      </c>
      <c r="O7559">
        <v>71</v>
      </c>
      <c r="P7559">
        <v>17</v>
      </c>
      <c r="Q7559">
        <v>5</v>
      </c>
      <c r="R7559">
        <v>14</v>
      </c>
      <c r="S7559">
        <v>7</v>
      </c>
      <c r="T7559">
        <v>-0.2</v>
      </c>
      <c r="U7559">
        <v>290</v>
      </c>
      <c r="V7559">
        <v>1.92</v>
      </c>
      <c r="W7559">
        <v>-0.2</v>
      </c>
      <c r="X7559">
        <v>4</v>
      </c>
      <c r="Y7559">
        <v>-2</v>
      </c>
      <c r="Z7559">
        <v>32</v>
      </c>
      <c r="AA7559">
        <v>-0.2</v>
      </c>
      <c r="AB7559">
        <v>-1</v>
      </c>
      <c r="AC7559">
        <v>654</v>
      </c>
      <c r="AD7559">
        <v>20</v>
      </c>
      <c r="AE7559">
        <v>-2</v>
      </c>
      <c r="AF7559">
        <v>5</v>
      </c>
      <c r="AG7559">
        <v>3</v>
      </c>
      <c r="AH7559">
        <v>340</v>
      </c>
    </row>
    <row r="7560" spans="1:34" hidden="1" x14ac:dyDescent="0.25">
      <c r="A7560" t="s">
        <v>28759</v>
      </c>
      <c r="B7560" t="s">
        <v>28760</v>
      </c>
      <c r="C7560" s="1" t="str">
        <f t="shared" si="1222"/>
        <v>21:0628</v>
      </c>
      <c r="D7560" s="1" t="str">
        <f>HYPERLINK("http://geochem.nrcan.gc.ca/cdogs/content/svy/svy_e.htm", "")</f>
        <v/>
      </c>
      <c r="G7560" s="1" t="str">
        <f>HYPERLINK("http://geochem.nrcan.gc.ca/cdogs/content/cr_/cr_00077_e.htm", "77")</f>
        <v>77</v>
      </c>
      <c r="J7560" t="s">
        <v>69</v>
      </c>
      <c r="K7560" t="s">
        <v>70</v>
      </c>
      <c r="L7560">
        <v>75</v>
      </c>
      <c r="M7560" t="s">
        <v>71</v>
      </c>
      <c r="N7560">
        <v>1475</v>
      </c>
      <c r="O7560">
        <v>147</v>
      </c>
      <c r="P7560">
        <v>61</v>
      </c>
      <c r="Q7560">
        <v>36</v>
      </c>
      <c r="R7560">
        <v>311</v>
      </c>
      <c r="S7560">
        <v>20</v>
      </c>
      <c r="T7560">
        <v>-0.2</v>
      </c>
      <c r="U7560">
        <v>560</v>
      </c>
      <c r="V7560">
        <v>3.2</v>
      </c>
      <c r="W7560">
        <v>0.8</v>
      </c>
      <c r="X7560">
        <v>24</v>
      </c>
      <c r="Y7560">
        <v>4</v>
      </c>
      <c r="Z7560">
        <v>61</v>
      </c>
      <c r="AA7560">
        <v>0.7</v>
      </c>
      <c r="AB7560">
        <v>2</v>
      </c>
      <c r="AC7560">
        <v>685</v>
      </c>
      <c r="AD7560">
        <v>20</v>
      </c>
      <c r="AE7560">
        <v>14</v>
      </c>
      <c r="AF7560">
        <v>2.4</v>
      </c>
      <c r="AG7560">
        <v>19.7</v>
      </c>
      <c r="AH7560">
        <v>430</v>
      </c>
    </row>
    <row r="7561" spans="1:34" hidden="1" x14ac:dyDescent="0.25">
      <c r="A7561" t="s">
        <v>28761</v>
      </c>
      <c r="B7561" t="s">
        <v>28762</v>
      </c>
      <c r="C7561" s="1" t="str">
        <f t="shared" si="1222"/>
        <v>21:0628</v>
      </c>
      <c r="D7561" s="1" t="str">
        <f t="shared" ref="D7561:D7576" si="1223">HYPERLINK("http://geochem.nrcan.gc.ca/cdogs/content/svy/svy210196_e.htm", "21:0196")</f>
        <v>21:0196</v>
      </c>
      <c r="E7561" t="s">
        <v>28763</v>
      </c>
      <c r="F7561" t="s">
        <v>28764</v>
      </c>
      <c r="H7561">
        <v>63.151649499999998</v>
      </c>
      <c r="I7561">
        <v>-139.02914949999999</v>
      </c>
      <c r="J7561" s="1" t="str">
        <f t="shared" ref="J7561:J7576" si="1224">HYPERLINK("http://geochem.nrcan.gc.ca/cdogs/content/kwd/kwd020030_e.htm", "NGR bulk stream sediment")</f>
        <v>NGR bulk stream sediment</v>
      </c>
      <c r="K7561" s="1" t="str">
        <f t="shared" ref="K7561:K7576" si="1225">HYPERLINK("http://geochem.nrcan.gc.ca/cdogs/content/kwd/kwd080006_e.htm", "&lt;177 micron (NGR)")</f>
        <v>&lt;177 micron (NGR)</v>
      </c>
      <c r="L7561">
        <v>75</v>
      </c>
      <c r="M7561" t="s">
        <v>116</v>
      </c>
      <c r="N7561">
        <v>1476</v>
      </c>
      <c r="O7561">
        <v>75</v>
      </c>
      <c r="P7561">
        <v>24</v>
      </c>
      <c r="Q7561">
        <v>5</v>
      </c>
      <c r="R7561">
        <v>20</v>
      </c>
      <c r="S7561">
        <v>8</v>
      </c>
      <c r="T7561">
        <v>-0.2</v>
      </c>
      <c r="U7561">
        <v>240</v>
      </c>
      <c r="V7561">
        <v>2.1</v>
      </c>
      <c r="W7561">
        <v>0.4</v>
      </c>
      <c r="X7561">
        <v>4</v>
      </c>
      <c r="Y7561">
        <v>-2</v>
      </c>
      <c r="Z7561">
        <v>38</v>
      </c>
      <c r="AA7561">
        <v>-0.2</v>
      </c>
      <c r="AB7561">
        <v>1</v>
      </c>
      <c r="AC7561">
        <v>723</v>
      </c>
      <c r="AD7561">
        <v>30</v>
      </c>
      <c r="AE7561">
        <v>-2</v>
      </c>
      <c r="AF7561">
        <v>7.8</v>
      </c>
      <c r="AG7561">
        <v>2.2999999999999998</v>
      </c>
      <c r="AH7561">
        <v>420</v>
      </c>
    </row>
    <row r="7562" spans="1:34" hidden="1" x14ac:dyDescent="0.25">
      <c r="A7562" t="s">
        <v>28765</v>
      </c>
      <c r="B7562" t="s">
        <v>28766</v>
      </c>
      <c r="C7562" s="1" t="str">
        <f t="shared" si="1222"/>
        <v>21:0628</v>
      </c>
      <c r="D7562" s="1" t="str">
        <f t="shared" si="1223"/>
        <v>21:0196</v>
      </c>
      <c r="E7562" t="s">
        <v>28767</v>
      </c>
      <c r="F7562" t="s">
        <v>28768</v>
      </c>
      <c r="H7562">
        <v>63.165546499999998</v>
      </c>
      <c r="I7562">
        <v>-138.96413129999999</v>
      </c>
      <c r="J7562" s="1" t="str">
        <f t="shared" si="1224"/>
        <v>NGR bulk stream sediment</v>
      </c>
      <c r="K7562" s="1" t="str">
        <f t="shared" si="1225"/>
        <v>&lt;177 micron (NGR)</v>
      </c>
      <c r="L7562">
        <v>75</v>
      </c>
      <c r="M7562" t="s">
        <v>121</v>
      </c>
      <c r="N7562">
        <v>1477</v>
      </c>
      <c r="O7562">
        <v>79</v>
      </c>
      <c r="P7562">
        <v>23</v>
      </c>
      <c r="Q7562">
        <v>7</v>
      </c>
      <c r="R7562">
        <v>15</v>
      </c>
      <c r="S7562">
        <v>6</v>
      </c>
      <c r="T7562">
        <v>-0.2</v>
      </c>
      <c r="U7562">
        <v>220</v>
      </c>
      <c r="V7562">
        <v>1.8</v>
      </c>
      <c r="W7562">
        <v>-0.2</v>
      </c>
      <c r="X7562">
        <v>5</v>
      </c>
      <c r="Y7562">
        <v>-2</v>
      </c>
      <c r="Z7562">
        <v>25</v>
      </c>
      <c r="AA7562">
        <v>-0.2</v>
      </c>
      <c r="AB7562">
        <v>-1</v>
      </c>
      <c r="AC7562">
        <v>874</v>
      </c>
      <c r="AD7562">
        <v>40</v>
      </c>
      <c r="AE7562">
        <v>2</v>
      </c>
      <c r="AF7562">
        <v>7</v>
      </c>
      <c r="AG7562">
        <v>2.8</v>
      </c>
      <c r="AH7562">
        <v>320</v>
      </c>
    </row>
    <row r="7563" spans="1:34" hidden="1" x14ac:dyDescent="0.25">
      <c r="A7563" t="s">
        <v>28769</v>
      </c>
      <c r="B7563" t="s">
        <v>28770</v>
      </c>
      <c r="C7563" s="1" t="str">
        <f t="shared" si="1222"/>
        <v>21:0628</v>
      </c>
      <c r="D7563" s="1" t="str">
        <f t="shared" si="1223"/>
        <v>21:0196</v>
      </c>
      <c r="E7563" t="s">
        <v>28771</v>
      </c>
      <c r="F7563" t="s">
        <v>28772</v>
      </c>
      <c r="H7563">
        <v>63.175479500000002</v>
      </c>
      <c r="I7563">
        <v>-138.9940124</v>
      </c>
      <c r="J7563" s="1" t="str">
        <f t="shared" si="1224"/>
        <v>NGR bulk stream sediment</v>
      </c>
      <c r="K7563" s="1" t="str">
        <f t="shared" si="1225"/>
        <v>&lt;177 micron (NGR)</v>
      </c>
      <c r="L7563">
        <v>75</v>
      </c>
      <c r="M7563" t="s">
        <v>126</v>
      </c>
      <c r="N7563">
        <v>1478</v>
      </c>
      <c r="O7563">
        <v>76</v>
      </c>
      <c r="P7563">
        <v>19</v>
      </c>
      <c r="Q7563">
        <v>7</v>
      </c>
      <c r="R7563">
        <v>16</v>
      </c>
      <c r="S7563">
        <v>8</v>
      </c>
      <c r="T7563">
        <v>-0.2</v>
      </c>
      <c r="U7563">
        <v>290</v>
      </c>
      <c r="V7563">
        <v>2.1</v>
      </c>
      <c r="W7563">
        <v>-0.2</v>
      </c>
      <c r="X7563">
        <v>4</v>
      </c>
      <c r="Y7563">
        <v>-2</v>
      </c>
      <c r="Z7563">
        <v>32</v>
      </c>
      <c r="AA7563">
        <v>-0.2</v>
      </c>
      <c r="AB7563">
        <v>-1</v>
      </c>
      <c r="AC7563">
        <v>688</v>
      </c>
      <c r="AD7563">
        <v>40</v>
      </c>
      <c r="AE7563">
        <v>-2</v>
      </c>
      <c r="AF7563">
        <v>5.2</v>
      </c>
      <c r="AG7563">
        <v>2.6</v>
      </c>
      <c r="AH7563">
        <v>380</v>
      </c>
    </row>
    <row r="7564" spans="1:34" hidden="1" x14ac:dyDescent="0.25">
      <c r="A7564" t="s">
        <v>28773</v>
      </c>
      <c r="B7564" t="s">
        <v>28774</v>
      </c>
      <c r="C7564" s="1" t="str">
        <f t="shared" si="1222"/>
        <v>21:0628</v>
      </c>
      <c r="D7564" s="1" t="str">
        <f t="shared" si="1223"/>
        <v>21:0196</v>
      </c>
      <c r="E7564" t="s">
        <v>28775</v>
      </c>
      <c r="F7564" t="s">
        <v>28776</v>
      </c>
      <c r="H7564">
        <v>63.199944500000001</v>
      </c>
      <c r="I7564">
        <v>-138.9933332</v>
      </c>
      <c r="J7564" s="1" t="str">
        <f t="shared" si="1224"/>
        <v>NGR bulk stream sediment</v>
      </c>
      <c r="K7564" s="1" t="str">
        <f t="shared" si="1225"/>
        <v>&lt;177 micron (NGR)</v>
      </c>
      <c r="L7564">
        <v>75</v>
      </c>
      <c r="M7564" t="s">
        <v>131</v>
      </c>
      <c r="N7564">
        <v>1479</v>
      </c>
      <c r="O7564">
        <v>69</v>
      </c>
      <c r="P7564">
        <v>19</v>
      </c>
      <c r="Q7564">
        <v>6</v>
      </c>
      <c r="R7564">
        <v>17</v>
      </c>
      <c r="S7564">
        <v>6</v>
      </c>
      <c r="T7564">
        <v>-0.2</v>
      </c>
      <c r="U7564">
        <v>290</v>
      </c>
      <c r="V7564">
        <v>1.88</v>
      </c>
      <c r="W7564">
        <v>-0.2</v>
      </c>
      <c r="X7564">
        <v>5</v>
      </c>
      <c r="Y7564">
        <v>-2</v>
      </c>
      <c r="Z7564">
        <v>28</v>
      </c>
      <c r="AA7564">
        <v>-0.2</v>
      </c>
      <c r="AB7564">
        <v>1</v>
      </c>
      <c r="AC7564">
        <v>936</v>
      </c>
      <c r="AD7564">
        <v>40</v>
      </c>
      <c r="AE7564">
        <v>-2</v>
      </c>
      <c r="AF7564">
        <v>6.2</v>
      </c>
      <c r="AG7564">
        <v>2.8</v>
      </c>
      <c r="AH7564">
        <v>420</v>
      </c>
    </row>
    <row r="7565" spans="1:34" hidden="1" x14ac:dyDescent="0.25">
      <c r="A7565" t="s">
        <v>28777</v>
      </c>
      <c r="B7565" t="s">
        <v>28778</v>
      </c>
      <c r="C7565" s="1" t="str">
        <f t="shared" si="1222"/>
        <v>21:0628</v>
      </c>
      <c r="D7565" s="1" t="str">
        <f t="shared" si="1223"/>
        <v>21:0196</v>
      </c>
      <c r="E7565" t="s">
        <v>28779</v>
      </c>
      <c r="F7565" t="s">
        <v>28780</v>
      </c>
      <c r="H7565">
        <v>63.213681200000003</v>
      </c>
      <c r="I7565">
        <v>-139.00610889999999</v>
      </c>
      <c r="J7565" s="1" t="str">
        <f t="shared" si="1224"/>
        <v>NGR bulk stream sediment</v>
      </c>
      <c r="K7565" s="1" t="str">
        <f t="shared" si="1225"/>
        <v>&lt;177 micron (NGR)</v>
      </c>
      <c r="L7565">
        <v>75</v>
      </c>
      <c r="M7565" t="s">
        <v>7121</v>
      </c>
      <c r="N7565">
        <v>1480</v>
      </c>
      <c r="O7565">
        <v>65</v>
      </c>
      <c r="P7565">
        <v>14</v>
      </c>
      <c r="Q7565">
        <v>3</v>
      </c>
      <c r="R7565">
        <v>14</v>
      </c>
      <c r="S7565">
        <v>6</v>
      </c>
      <c r="T7565">
        <v>-0.2</v>
      </c>
      <c r="U7565">
        <v>260</v>
      </c>
      <c r="V7565">
        <v>1.76</v>
      </c>
      <c r="W7565">
        <v>0.4</v>
      </c>
      <c r="X7565">
        <v>5</v>
      </c>
      <c r="Y7565">
        <v>-2</v>
      </c>
      <c r="Z7565">
        <v>26</v>
      </c>
      <c r="AA7565">
        <v>-0.2</v>
      </c>
      <c r="AB7565">
        <v>1</v>
      </c>
      <c r="AC7565">
        <v>774</v>
      </c>
      <c r="AD7565">
        <v>45</v>
      </c>
      <c r="AE7565">
        <v>2</v>
      </c>
      <c r="AF7565">
        <v>5.6</v>
      </c>
      <c r="AG7565">
        <v>2.6</v>
      </c>
      <c r="AH7565">
        <v>340</v>
      </c>
    </row>
    <row r="7566" spans="1:34" hidden="1" x14ac:dyDescent="0.25">
      <c r="A7566" t="s">
        <v>28781</v>
      </c>
      <c r="B7566" t="s">
        <v>28782</v>
      </c>
      <c r="C7566" s="1" t="str">
        <f t="shared" si="1222"/>
        <v>21:0628</v>
      </c>
      <c r="D7566" s="1" t="str">
        <f t="shared" si="1223"/>
        <v>21:0196</v>
      </c>
      <c r="E7566" t="s">
        <v>28783</v>
      </c>
      <c r="F7566" t="s">
        <v>28784</v>
      </c>
      <c r="H7566">
        <v>63.255096999999999</v>
      </c>
      <c r="I7566">
        <v>-139.03907509999999</v>
      </c>
      <c r="J7566" s="1" t="str">
        <f t="shared" si="1224"/>
        <v>NGR bulk stream sediment</v>
      </c>
      <c r="K7566" s="1" t="str">
        <f t="shared" si="1225"/>
        <v>&lt;177 micron (NGR)</v>
      </c>
      <c r="L7566">
        <v>76</v>
      </c>
      <c r="M7566" t="s">
        <v>38</v>
      </c>
      <c r="N7566">
        <v>1481</v>
      </c>
      <c r="O7566">
        <v>65</v>
      </c>
      <c r="P7566">
        <v>12</v>
      </c>
      <c r="Q7566">
        <v>6</v>
      </c>
      <c r="R7566">
        <v>11</v>
      </c>
      <c r="S7566">
        <v>6</v>
      </c>
      <c r="T7566">
        <v>-0.2</v>
      </c>
      <c r="U7566">
        <v>250</v>
      </c>
      <c r="V7566">
        <v>1.68</v>
      </c>
      <c r="W7566">
        <v>0.3</v>
      </c>
      <c r="X7566">
        <v>2</v>
      </c>
      <c r="Y7566">
        <v>-2</v>
      </c>
      <c r="Z7566">
        <v>24</v>
      </c>
      <c r="AA7566">
        <v>-0.2</v>
      </c>
      <c r="AB7566">
        <v>1</v>
      </c>
      <c r="AC7566">
        <v>739</v>
      </c>
      <c r="AD7566">
        <v>35</v>
      </c>
      <c r="AE7566">
        <v>2</v>
      </c>
      <c r="AF7566">
        <v>4.4000000000000004</v>
      </c>
      <c r="AG7566">
        <v>3.3</v>
      </c>
      <c r="AH7566">
        <v>300</v>
      </c>
    </row>
    <row r="7567" spans="1:34" hidden="1" x14ac:dyDescent="0.25">
      <c r="A7567" t="s">
        <v>28785</v>
      </c>
      <c r="B7567" t="s">
        <v>28786</v>
      </c>
      <c r="C7567" s="1" t="str">
        <f t="shared" si="1222"/>
        <v>21:0628</v>
      </c>
      <c r="D7567" s="1" t="str">
        <f t="shared" si="1223"/>
        <v>21:0196</v>
      </c>
      <c r="E7567" t="s">
        <v>28783</v>
      </c>
      <c r="F7567" t="s">
        <v>28787</v>
      </c>
      <c r="H7567">
        <v>63.255096999999999</v>
      </c>
      <c r="I7567">
        <v>-139.03907509999999</v>
      </c>
      <c r="J7567" s="1" t="str">
        <f t="shared" si="1224"/>
        <v>NGR bulk stream sediment</v>
      </c>
      <c r="K7567" s="1" t="str">
        <f t="shared" si="1225"/>
        <v>&lt;177 micron (NGR)</v>
      </c>
      <c r="L7567">
        <v>76</v>
      </c>
      <c r="M7567" t="s">
        <v>47</v>
      </c>
      <c r="N7567">
        <v>1482</v>
      </c>
      <c r="O7567">
        <v>68</v>
      </c>
      <c r="P7567">
        <v>13</v>
      </c>
      <c r="Q7567">
        <v>5</v>
      </c>
      <c r="R7567">
        <v>14</v>
      </c>
      <c r="S7567">
        <v>7</v>
      </c>
      <c r="T7567">
        <v>-0.2</v>
      </c>
      <c r="U7567">
        <v>250</v>
      </c>
      <c r="V7567">
        <v>1.74</v>
      </c>
      <c r="W7567">
        <v>0.5</v>
      </c>
      <c r="X7567">
        <v>2</v>
      </c>
      <c r="Y7567">
        <v>-2</v>
      </c>
      <c r="Z7567">
        <v>24</v>
      </c>
      <c r="AA7567">
        <v>-0.2</v>
      </c>
      <c r="AB7567">
        <v>1</v>
      </c>
      <c r="AC7567">
        <v>750</v>
      </c>
      <c r="AD7567">
        <v>40</v>
      </c>
      <c r="AE7567">
        <v>2</v>
      </c>
      <c r="AF7567">
        <v>3.4</v>
      </c>
      <c r="AG7567">
        <v>3.4</v>
      </c>
      <c r="AH7567">
        <v>400</v>
      </c>
    </row>
    <row r="7568" spans="1:34" hidden="1" x14ac:dyDescent="0.25">
      <c r="A7568" t="s">
        <v>28788</v>
      </c>
      <c r="B7568" t="s">
        <v>28789</v>
      </c>
      <c r="C7568" s="1" t="str">
        <f t="shared" si="1222"/>
        <v>21:0628</v>
      </c>
      <c r="D7568" s="1" t="str">
        <f t="shared" si="1223"/>
        <v>21:0196</v>
      </c>
      <c r="E7568" t="s">
        <v>28783</v>
      </c>
      <c r="F7568" t="s">
        <v>28790</v>
      </c>
      <c r="H7568">
        <v>63.255096999999999</v>
      </c>
      <c r="I7568">
        <v>-139.03907509999999</v>
      </c>
      <c r="J7568" s="1" t="str">
        <f t="shared" si="1224"/>
        <v>NGR bulk stream sediment</v>
      </c>
      <c r="K7568" s="1" t="str">
        <f t="shared" si="1225"/>
        <v>&lt;177 micron (NGR)</v>
      </c>
      <c r="L7568">
        <v>76</v>
      </c>
      <c r="M7568" t="s">
        <v>51</v>
      </c>
      <c r="N7568">
        <v>1483</v>
      </c>
      <c r="O7568">
        <v>66</v>
      </c>
      <c r="P7568">
        <v>12</v>
      </c>
      <c r="Q7568">
        <v>5</v>
      </c>
      <c r="R7568">
        <v>13</v>
      </c>
      <c r="S7568">
        <v>6</v>
      </c>
      <c r="T7568">
        <v>-0.2</v>
      </c>
      <c r="U7568">
        <v>220</v>
      </c>
      <c r="V7568">
        <v>1.72</v>
      </c>
      <c r="W7568">
        <v>0.2</v>
      </c>
      <c r="X7568">
        <v>2</v>
      </c>
      <c r="Y7568">
        <v>-2</v>
      </c>
      <c r="Z7568">
        <v>25</v>
      </c>
      <c r="AA7568">
        <v>-0.2</v>
      </c>
      <c r="AB7568">
        <v>2</v>
      </c>
      <c r="AC7568">
        <v>754</v>
      </c>
      <c r="AD7568">
        <v>40</v>
      </c>
      <c r="AE7568">
        <v>2</v>
      </c>
      <c r="AF7568">
        <v>2.4</v>
      </c>
      <c r="AG7568">
        <v>3.8</v>
      </c>
      <c r="AH7568">
        <v>370</v>
      </c>
    </row>
    <row r="7569" spans="1:34" hidden="1" x14ac:dyDescent="0.25">
      <c r="A7569" t="s">
        <v>28791</v>
      </c>
      <c r="B7569" t="s">
        <v>28792</v>
      </c>
      <c r="C7569" s="1" t="str">
        <f t="shared" si="1222"/>
        <v>21:0628</v>
      </c>
      <c r="D7569" s="1" t="str">
        <f t="shared" si="1223"/>
        <v>21:0196</v>
      </c>
      <c r="E7569" t="s">
        <v>28793</v>
      </c>
      <c r="F7569" t="s">
        <v>28794</v>
      </c>
      <c r="H7569">
        <v>63.258434999999999</v>
      </c>
      <c r="I7569">
        <v>-139.06321740000001</v>
      </c>
      <c r="J7569" s="1" t="str">
        <f t="shared" si="1224"/>
        <v>NGR bulk stream sediment</v>
      </c>
      <c r="K7569" s="1" t="str">
        <f t="shared" si="1225"/>
        <v>&lt;177 micron (NGR)</v>
      </c>
      <c r="L7569">
        <v>76</v>
      </c>
      <c r="M7569" t="s">
        <v>43</v>
      </c>
      <c r="N7569">
        <v>1484</v>
      </c>
      <c r="O7569">
        <v>69</v>
      </c>
      <c r="P7569">
        <v>24</v>
      </c>
      <c r="Q7569">
        <v>6</v>
      </c>
      <c r="R7569">
        <v>15</v>
      </c>
      <c r="S7569">
        <v>6</v>
      </c>
      <c r="T7569">
        <v>0.2</v>
      </c>
      <c r="U7569">
        <v>330</v>
      </c>
      <c r="V7569">
        <v>1.92</v>
      </c>
      <c r="W7569">
        <v>0.2</v>
      </c>
      <c r="X7569">
        <v>2</v>
      </c>
      <c r="Y7569">
        <v>-2</v>
      </c>
      <c r="Z7569">
        <v>37</v>
      </c>
      <c r="AA7569">
        <v>-0.2</v>
      </c>
      <c r="AB7569">
        <v>1</v>
      </c>
      <c r="AC7569">
        <v>784</v>
      </c>
      <c r="AD7569">
        <v>40</v>
      </c>
      <c r="AE7569">
        <v>-2</v>
      </c>
      <c r="AF7569">
        <v>13.2</v>
      </c>
      <c r="AG7569">
        <v>2.8</v>
      </c>
      <c r="AH7569">
        <v>360</v>
      </c>
    </row>
    <row r="7570" spans="1:34" hidden="1" x14ac:dyDescent="0.25">
      <c r="A7570" t="s">
        <v>28795</v>
      </c>
      <c r="B7570" t="s">
        <v>28796</v>
      </c>
      <c r="C7570" s="1" t="str">
        <f t="shared" si="1222"/>
        <v>21:0628</v>
      </c>
      <c r="D7570" s="1" t="str">
        <f t="shared" si="1223"/>
        <v>21:0196</v>
      </c>
      <c r="E7570" t="s">
        <v>28797</v>
      </c>
      <c r="F7570" t="s">
        <v>28798</v>
      </c>
      <c r="H7570">
        <v>63.284770700000003</v>
      </c>
      <c r="I7570">
        <v>-139.043801</v>
      </c>
      <c r="J7570" s="1" t="str">
        <f t="shared" si="1224"/>
        <v>NGR bulk stream sediment</v>
      </c>
      <c r="K7570" s="1" t="str">
        <f t="shared" si="1225"/>
        <v>&lt;177 micron (NGR)</v>
      </c>
      <c r="L7570">
        <v>76</v>
      </c>
      <c r="M7570" t="s">
        <v>56</v>
      </c>
      <c r="N7570">
        <v>1485</v>
      </c>
      <c r="O7570">
        <v>71</v>
      </c>
      <c r="P7570">
        <v>20</v>
      </c>
      <c r="Q7570">
        <v>7</v>
      </c>
      <c r="R7570">
        <v>15</v>
      </c>
      <c r="S7570">
        <v>6</v>
      </c>
      <c r="T7570">
        <v>0.4</v>
      </c>
      <c r="U7570">
        <v>290</v>
      </c>
      <c r="V7570">
        <v>1.82</v>
      </c>
      <c r="W7570">
        <v>0.2</v>
      </c>
      <c r="X7570">
        <v>3</v>
      </c>
      <c r="Y7570">
        <v>-2</v>
      </c>
      <c r="Z7570">
        <v>29</v>
      </c>
      <c r="AA7570">
        <v>-0.2</v>
      </c>
      <c r="AB7570">
        <v>2</v>
      </c>
      <c r="AC7570">
        <v>810</v>
      </c>
      <c r="AD7570">
        <v>40</v>
      </c>
      <c r="AE7570">
        <v>-2</v>
      </c>
      <c r="AF7570">
        <v>12.2</v>
      </c>
      <c r="AG7570">
        <v>2.5</v>
      </c>
      <c r="AH7570">
        <v>310</v>
      </c>
    </row>
    <row r="7571" spans="1:34" hidden="1" x14ac:dyDescent="0.25">
      <c r="A7571" t="s">
        <v>28799</v>
      </c>
      <c r="B7571" t="s">
        <v>28800</v>
      </c>
      <c r="C7571" s="1" t="str">
        <f t="shared" si="1222"/>
        <v>21:0628</v>
      </c>
      <c r="D7571" s="1" t="str">
        <f t="shared" si="1223"/>
        <v>21:0196</v>
      </c>
      <c r="E7571" t="s">
        <v>28801</v>
      </c>
      <c r="F7571" t="s">
        <v>28802</v>
      </c>
      <c r="H7571">
        <v>63.271149399999999</v>
      </c>
      <c r="I7571">
        <v>-139.17835940000001</v>
      </c>
      <c r="J7571" s="1" t="str">
        <f t="shared" si="1224"/>
        <v>NGR bulk stream sediment</v>
      </c>
      <c r="K7571" s="1" t="str">
        <f t="shared" si="1225"/>
        <v>&lt;177 micron (NGR)</v>
      </c>
      <c r="L7571">
        <v>76</v>
      </c>
      <c r="M7571" t="s">
        <v>61</v>
      </c>
      <c r="N7571">
        <v>1486</v>
      </c>
      <c r="O7571">
        <v>77</v>
      </c>
      <c r="P7571">
        <v>24</v>
      </c>
      <c r="Q7571">
        <v>6</v>
      </c>
      <c r="R7571">
        <v>19</v>
      </c>
      <c r="S7571">
        <v>7</v>
      </c>
      <c r="T7571">
        <v>-0.2</v>
      </c>
      <c r="U7571">
        <v>430</v>
      </c>
      <c r="V7571">
        <v>2</v>
      </c>
      <c r="W7571">
        <v>0.3</v>
      </c>
      <c r="X7571">
        <v>3</v>
      </c>
      <c r="Y7571">
        <v>-2</v>
      </c>
      <c r="Z7571">
        <v>34</v>
      </c>
      <c r="AA7571">
        <v>0.5</v>
      </c>
      <c r="AB7571">
        <v>1</v>
      </c>
      <c r="AC7571">
        <v>944</v>
      </c>
      <c r="AD7571">
        <v>40</v>
      </c>
      <c r="AE7571">
        <v>-2</v>
      </c>
      <c r="AF7571">
        <v>8.1999999999999993</v>
      </c>
      <c r="AG7571">
        <v>2.5</v>
      </c>
      <c r="AH7571">
        <v>340</v>
      </c>
    </row>
    <row r="7572" spans="1:34" hidden="1" x14ac:dyDescent="0.25">
      <c r="A7572" t="s">
        <v>28803</v>
      </c>
      <c r="B7572" t="s">
        <v>28804</v>
      </c>
      <c r="C7572" s="1" t="str">
        <f t="shared" si="1222"/>
        <v>21:0628</v>
      </c>
      <c r="D7572" s="1" t="str">
        <f t="shared" si="1223"/>
        <v>21:0196</v>
      </c>
      <c r="E7572" t="s">
        <v>28805</v>
      </c>
      <c r="F7572" t="s">
        <v>28806</v>
      </c>
      <c r="H7572">
        <v>63.308412199999999</v>
      </c>
      <c r="I7572">
        <v>-139.1620752</v>
      </c>
      <c r="J7572" s="1" t="str">
        <f t="shared" si="1224"/>
        <v>NGR bulk stream sediment</v>
      </c>
      <c r="K7572" s="1" t="str">
        <f t="shared" si="1225"/>
        <v>&lt;177 micron (NGR)</v>
      </c>
      <c r="L7572">
        <v>76</v>
      </c>
      <c r="M7572" t="s">
        <v>66</v>
      </c>
      <c r="N7572">
        <v>1487</v>
      </c>
      <c r="O7572">
        <v>66</v>
      </c>
      <c r="P7572">
        <v>12</v>
      </c>
      <c r="Q7572">
        <v>3</v>
      </c>
      <c r="R7572">
        <v>10</v>
      </c>
      <c r="S7572">
        <v>6</v>
      </c>
      <c r="T7572">
        <v>-0.2</v>
      </c>
      <c r="U7572">
        <v>260</v>
      </c>
      <c r="V7572">
        <v>1.6</v>
      </c>
      <c r="W7572">
        <v>0.3</v>
      </c>
      <c r="X7572">
        <v>2</v>
      </c>
      <c r="Y7572">
        <v>-2</v>
      </c>
      <c r="Z7572">
        <v>29</v>
      </c>
      <c r="AA7572">
        <v>-0.2</v>
      </c>
      <c r="AB7572">
        <v>-1</v>
      </c>
      <c r="AC7572">
        <v>899</v>
      </c>
      <c r="AD7572">
        <v>40</v>
      </c>
      <c r="AE7572">
        <v>-2</v>
      </c>
      <c r="AF7572">
        <v>5.2</v>
      </c>
      <c r="AG7572">
        <v>3.1</v>
      </c>
      <c r="AH7572">
        <v>370</v>
      </c>
    </row>
    <row r="7573" spans="1:34" hidden="1" x14ac:dyDescent="0.25">
      <c r="A7573" t="s">
        <v>28807</v>
      </c>
      <c r="B7573" t="s">
        <v>28808</v>
      </c>
      <c r="C7573" s="1" t="str">
        <f t="shared" si="1222"/>
        <v>21:0628</v>
      </c>
      <c r="D7573" s="1" t="str">
        <f t="shared" si="1223"/>
        <v>21:0196</v>
      </c>
      <c r="E7573" t="s">
        <v>28809</v>
      </c>
      <c r="F7573" t="s">
        <v>28810</v>
      </c>
      <c r="H7573">
        <v>63.298963000000001</v>
      </c>
      <c r="I7573">
        <v>-139.17005950000001</v>
      </c>
      <c r="J7573" s="1" t="str">
        <f t="shared" si="1224"/>
        <v>NGR bulk stream sediment</v>
      </c>
      <c r="K7573" s="1" t="str">
        <f t="shared" si="1225"/>
        <v>&lt;177 micron (NGR)</v>
      </c>
      <c r="L7573">
        <v>76</v>
      </c>
      <c r="M7573" t="s">
        <v>76</v>
      </c>
      <c r="N7573">
        <v>1488</v>
      </c>
      <c r="O7573">
        <v>56</v>
      </c>
      <c r="P7573">
        <v>14</v>
      </c>
      <c r="Q7573">
        <v>5</v>
      </c>
      <c r="R7573">
        <v>13</v>
      </c>
      <c r="S7573">
        <v>4</v>
      </c>
      <c r="T7573">
        <v>-0.2</v>
      </c>
      <c r="U7573">
        <v>210</v>
      </c>
      <c r="V7573">
        <v>1.52</v>
      </c>
      <c r="W7573">
        <v>-0.2</v>
      </c>
      <c r="X7573">
        <v>2</v>
      </c>
      <c r="Y7573">
        <v>-2</v>
      </c>
      <c r="Z7573">
        <v>28</v>
      </c>
      <c r="AA7573">
        <v>-0.2</v>
      </c>
      <c r="AB7573">
        <v>1</v>
      </c>
      <c r="AC7573">
        <v>891</v>
      </c>
      <c r="AD7573">
        <v>40</v>
      </c>
      <c r="AE7573">
        <v>-2</v>
      </c>
      <c r="AF7573">
        <v>3.2</v>
      </c>
      <c r="AG7573">
        <v>3</v>
      </c>
      <c r="AH7573">
        <v>350</v>
      </c>
    </row>
    <row r="7574" spans="1:34" hidden="1" x14ac:dyDescent="0.25">
      <c r="A7574" t="s">
        <v>28811</v>
      </c>
      <c r="B7574" t="s">
        <v>28812</v>
      </c>
      <c r="C7574" s="1" t="str">
        <f t="shared" si="1222"/>
        <v>21:0628</v>
      </c>
      <c r="D7574" s="1" t="str">
        <f t="shared" si="1223"/>
        <v>21:0196</v>
      </c>
      <c r="E7574" t="s">
        <v>28813</v>
      </c>
      <c r="F7574" t="s">
        <v>28814</v>
      </c>
      <c r="H7574">
        <v>63.301074399999997</v>
      </c>
      <c r="I7574">
        <v>-139.2148018</v>
      </c>
      <c r="J7574" s="1" t="str">
        <f t="shared" si="1224"/>
        <v>NGR bulk stream sediment</v>
      </c>
      <c r="K7574" s="1" t="str">
        <f t="shared" si="1225"/>
        <v>&lt;177 micron (NGR)</v>
      </c>
      <c r="L7574">
        <v>76</v>
      </c>
      <c r="M7574" t="s">
        <v>81</v>
      </c>
      <c r="N7574">
        <v>1489</v>
      </c>
      <c r="O7574">
        <v>57</v>
      </c>
      <c r="P7574">
        <v>13</v>
      </c>
      <c r="Q7574">
        <v>5</v>
      </c>
      <c r="R7574">
        <v>11</v>
      </c>
      <c r="S7574">
        <v>6</v>
      </c>
      <c r="T7574">
        <v>0.3</v>
      </c>
      <c r="U7574">
        <v>210</v>
      </c>
      <c r="V7574">
        <v>1.68</v>
      </c>
      <c r="W7574">
        <v>0.2</v>
      </c>
      <c r="X7574">
        <v>2</v>
      </c>
      <c r="Y7574">
        <v>-2</v>
      </c>
      <c r="Z7574">
        <v>25</v>
      </c>
      <c r="AA7574">
        <v>-0.2</v>
      </c>
      <c r="AB7574">
        <v>2</v>
      </c>
      <c r="AC7574">
        <v>727</v>
      </c>
      <c r="AD7574">
        <v>20</v>
      </c>
      <c r="AE7574">
        <v>-2</v>
      </c>
      <c r="AF7574">
        <v>2.6</v>
      </c>
      <c r="AG7574">
        <v>3.9</v>
      </c>
      <c r="AH7574">
        <v>275</v>
      </c>
    </row>
    <row r="7575" spans="1:34" hidden="1" x14ac:dyDescent="0.25">
      <c r="A7575" t="s">
        <v>28815</v>
      </c>
      <c r="B7575" t="s">
        <v>28816</v>
      </c>
      <c r="C7575" s="1" t="str">
        <f t="shared" si="1222"/>
        <v>21:0628</v>
      </c>
      <c r="D7575" s="1" t="str">
        <f t="shared" si="1223"/>
        <v>21:0196</v>
      </c>
      <c r="E7575" t="s">
        <v>28817</v>
      </c>
      <c r="F7575" t="s">
        <v>28818</v>
      </c>
      <c r="H7575">
        <v>63.293420400000002</v>
      </c>
      <c r="I7575">
        <v>-139.23745769999999</v>
      </c>
      <c r="J7575" s="1" t="str">
        <f t="shared" si="1224"/>
        <v>NGR bulk stream sediment</v>
      </c>
      <c r="K7575" s="1" t="str">
        <f t="shared" si="1225"/>
        <v>&lt;177 micron (NGR)</v>
      </c>
      <c r="L7575">
        <v>76</v>
      </c>
      <c r="M7575" t="s">
        <v>86</v>
      </c>
      <c r="N7575">
        <v>1490</v>
      </c>
      <c r="O7575">
        <v>88</v>
      </c>
      <c r="P7575">
        <v>21</v>
      </c>
      <c r="Q7575">
        <v>10</v>
      </c>
      <c r="R7575">
        <v>14</v>
      </c>
      <c r="S7575">
        <v>15</v>
      </c>
      <c r="T7575">
        <v>0.3</v>
      </c>
      <c r="U7575">
        <v>2800</v>
      </c>
      <c r="V7575">
        <v>3.8</v>
      </c>
      <c r="W7575">
        <v>0.2</v>
      </c>
      <c r="X7575">
        <v>6</v>
      </c>
      <c r="Y7575">
        <v>5</v>
      </c>
      <c r="Z7575">
        <v>50</v>
      </c>
      <c r="AA7575">
        <v>-0.2</v>
      </c>
      <c r="AB7575">
        <v>2</v>
      </c>
      <c r="AC7575">
        <v>753</v>
      </c>
      <c r="AD7575">
        <v>40</v>
      </c>
      <c r="AE7575">
        <v>2</v>
      </c>
      <c r="AF7575">
        <v>23.4</v>
      </c>
      <c r="AG7575">
        <v>5.4</v>
      </c>
      <c r="AH7575">
        <v>325</v>
      </c>
    </row>
    <row r="7576" spans="1:34" hidden="1" x14ac:dyDescent="0.25">
      <c r="A7576" t="s">
        <v>28819</v>
      </c>
      <c r="B7576" t="s">
        <v>28820</v>
      </c>
      <c r="C7576" s="1" t="str">
        <f t="shared" si="1222"/>
        <v>21:0628</v>
      </c>
      <c r="D7576" s="1" t="str">
        <f t="shared" si="1223"/>
        <v>21:0196</v>
      </c>
      <c r="E7576" t="s">
        <v>28821</v>
      </c>
      <c r="F7576" t="s">
        <v>28822</v>
      </c>
      <c r="H7576">
        <v>63.303573200000002</v>
      </c>
      <c r="I7576">
        <v>-139.29650330000001</v>
      </c>
      <c r="J7576" s="1" t="str">
        <f t="shared" si="1224"/>
        <v>NGR bulk stream sediment</v>
      </c>
      <c r="K7576" s="1" t="str">
        <f t="shared" si="1225"/>
        <v>&lt;177 micron (NGR)</v>
      </c>
      <c r="L7576">
        <v>76</v>
      </c>
      <c r="M7576" t="s">
        <v>91</v>
      </c>
      <c r="N7576">
        <v>1491</v>
      </c>
      <c r="O7576">
        <v>73</v>
      </c>
      <c r="P7576">
        <v>13</v>
      </c>
      <c r="Q7576">
        <v>5</v>
      </c>
      <c r="R7576">
        <v>12</v>
      </c>
      <c r="S7576">
        <v>6</v>
      </c>
      <c r="T7576">
        <v>0.2</v>
      </c>
      <c r="U7576">
        <v>260</v>
      </c>
      <c r="V7576">
        <v>2</v>
      </c>
      <c r="W7576">
        <v>0.2</v>
      </c>
      <c r="X7576">
        <v>5</v>
      </c>
      <c r="Y7576">
        <v>-2</v>
      </c>
      <c r="Z7576">
        <v>31</v>
      </c>
      <c r="AA7576">
        <v>-0.2</v>
      </c>
      <c r="AB7576">
        <v>-1</v>
      </c>
      <c r="AC7576">
        <v>831</v>
      </c>
      <c r="AD7576">
        <v>20</v>
      </c>
      <c r="AE7576">
        <v>-2</v>
      </c>
      <c r="AF7576">
        <v>4.5999999999999996</v>
      </c>
      <c r="AG7576">
        <v>3.9</v>
      </c>
      <c r="AH7576">
        <v>300</v>
      </c>
    </row>
    <row r="7577" spans="1:34" hidden="1" x14ac:dyDescent="0.25">
      <c r="A7577" t="s">
        <v>28823</v>
      </c>
      <c r="B7577" t="s">
        <v>28824</v>
      </c>
      <c r="C7577" s="1" t="str">
        <f t="shared" si="1222"/>
        <v>21:0628</v>
      </c>
      <c r="D7577" s="1" t="str">
        <f>HYPERLINK("http://geochem.nrcan.gc.ca/cdogs/content/svy/svy_e.htm", "")</f>
        <v/>
      </c>
      <c r="G7577" s="1" t="str">
        <f>HYPERLINK("http://geochem.nrcan.gc.ca/cdogs/content/cr_/cr_00078_e.htm", "78")</f>
        <v>78</v>
      </c>
      <c r="J7577" t="s">
        <v>69</v>
      </c>
      <c r="K7577" t="s">
        <v>70</v>
      </c>
      <c r="L7577">
        <v>76</v>
      </c>
      <c r="M7577" t="s">
        <v>71</v>
      </c>
      <c r="N7577">
        <v>1492</v>
      </c>
      <c r="O7577">
        <v>97</v>
      </c>
      <c r="P7577">
        <v>35</v>
      </c>
      <c r="Q7577">
        <v>19</v>
      </c>
      <c r="R7577">
        <v>237</v>
      </c>
      <c r="S7577">
        <v>17</v>
      </c>
      <c r="T7577">
        <v>0.7</v>
      </c>
      <c r="U7577">
        <v>440</v>
      </c>
      <c r="V7577">
        <v>2.2999999999999998</v>
      </c>
      <c r="W7577">
        <v>0.6</v>
      </c>
      <c r="X7577">
        <v>13</v>
      </c>
      <c r="Y7577">
        <v>3</v>
      </c>
      <c r="Z7577">
        <v>44</v>
      </c>
      <c r="AA7577">
        <v>0.5</v>
      </c>
      <c r="AB7577">
        <v>2</v>
      </c>
      <c r="AC7577">
        <v>651</v>
      </c>
      <c r="AD7577">
        <v>20</v>
      </c>
      <c r="AE7577">
        <v>14</v>
      </c>
      <c r="AF7577">
        <v>1.2</v>
      </c>
      <c r="AG7577">
        <v>11.9</v>
      </c>
      <c r="AH7577">
        <v>485</v>
      </c>
    </row>
    <row r="7578" spans="1:34" hidden="1" x14ac:dyDescent="0.25">
      <c r="A7578" t="s">
        <v>28825</v>
      </c>
      <c r="B7578" t="s">
        <v>28826</v>
      </c>
      <c r="C7578" s="1" t="str">
        <f t="shared" si="1222"/>
        <v>21:0628</v>
      </c>
      <c r="D7578" s="1" t="str">
        <f t="shared" ref="D7578:D7596" si="1226">HYPERLINK("http://geochem.nrcan.gc.ca/cdogs/content/svy/svy210196_e.htm", "21:0196")</f>
        <v>21:0196</v>
      </c>
      <c r="E7578" t="s">
        <v>28827</v>
      </c>
      <c r="F7578" t="s">
        <v>28828</v>
      </c>
      <c r="H7578">
        <v>63.310887999999998</v>
      </c>
      <c r="I7578">
        <v>-139.33666969999999</v>
      </c>
      <c r="J7578" s="1" t="str">
        <f t="shared" ref="J7578:J7596" si="1227">HYPERLINK("http://geochem.nrcan.gc.ca/cdogs/content/kwd/kwd020030_e.htm", "NGR bulk stream sediment")</f>
        <v>NGR bulk stream sediment</v>
      </c>
      <c r="K7578" s="1" t="str">
        <f t="shared" ref="K7578:K7596" si="1228">HYPERLINK("http://geochem.nrcan.gc.ca/cdogs/content/kwd/kwd080006_e.htm", "&lt;177 micron (NGR)")</f>
        <v>&lt;177 micron (NGR)</v>
      </c>
      <c r="L7578">
        <v>76</v>
      </c>
      <c r="M7578" t="s">
        <v>96</v>
      </c>
      <c r="N7578">
        <v>1493</v>
      </c>
      <c r="O7578">
        <v>93</v>
      </c>
      <c r="P7578">
        <v>30</v>
      </c>
      <c r="Q7578">
        <v>16</v>
      </c>
      <c r="R7578">
        <v>14</v>
      </c>
      <c r="S7578">
        <v>4</v>
      </c>
      <c r="T7578">
        <v>0.3</v>
      </c>
      <c r="U7578">
        <v>400</v>
      </c>
      <c r="V7578">
        <v>2</v>
      </c>
      <c r="W7578">
        <v>0.6</v>
      </c>
      <c r="X7578">
        <v>2</v>
      </c>
      <c r="Y7578">
        <v>-2</v>
      </c>
      <c r="Z7578">
        <v>26</v>
      </c>
      <c r="AA7578">
        <v>-0.2</v>
      </c>
      <c r="AB7578">
        <v>-1</v>
      </c>
      <c r="AC7578">
        <v>1180</v>
      </c>
      <c r="AD7578">
        <v>60</v>
      </c>
      <c r="AE7578">
        <v>-2</v>
      </c>
      <c r="AF7578">
        <v>19</v>
      </c>
      <c r="AG7578">
        <v>3.2</v>
      </c>
      <c r="AH7578">
        <v>275</v>
      </c>
    </row>
    <row r="7579" spans="1:34" hidden="1" x14ac:dyDescent="0.25">
      <c r="A7579" t="s">
        <v>28829</v>
      </c>
      <c r="B7579" t="s">
        <v>28830</v>
      </c>
      <c r="C7579" s="1" t="str">
        <f t="shared" si="1222"/>
        <v>21:0628</v>
      </c>
      <c r="D7579" s="1" t="str">
        <f t="shared" si="1226"/>
        <v>21:0196</v>
      </c>
      <c r="E7579" t="s">
        <v>28831</v>
      </c>
      <c r="F7579" t="s">
        <v>28832</v>
      </c>
      <c r="H7579">
        <v>63.347791999999998</v>
      </c>
      <c r="I7579">
        <v>-139.38753929999999</v>
      </c>
      <c r="J7579" s="1" t="str">
        <f t="shared" si="1227"/>
        <v>NGR bulk stream sediment</v>
      </c>
      <c r="K7579" s="1" t="str">
        <f t="shared" si="1228"/>
        <v>&lt;177 micron (NGR)</v>
      </c>
      <c r="L7579">
        <v>76</v>
      </c>
      <c r="M7579" t="s">
        <v>101</v>
      </c>
      <c r="N7579">
        <v>1494</v>
      </c>
      <c r="O7579">
        <v>56</v>
      </c>
      <c r="P7579">
        <v>10</v>
      </c>
      <c r="Q7579">
        <v>9</v>
      </c>
      <c r="R7579">
        <v>12</v>
      </c>
      <c r="S7579">
        <v>5</v>
      </c>
      <c r="T7579">
        <v>0.2</v>
      </c>
      <c r="U7579">
        <v>240</v>
      </c>
      <c r="V7579">
        <v>1.48</v>
      </c>
      <c r="W7579">
        <v>-0.2</v>
      </c>
      <c r="X7579">
        <v>2</v>
      </c>
      <c r="Y7579">
        <v>-2</v>
      </c>
      <c r="Z7579">
        <v>23</v>
      </c>
      <c r="AA7579">
        <v>0.2</v>
      </c>
      <c r="AB7579">
        <v>2</v>
      </c>
      <c r="AC7579">
        <v>748</v>
      </c>
      <c r="AD7579">
        <v>40</v>
      </c>
      <c r="AE7579">
        <v>2</v>
      </c>
      <c r="AF7579">
        <v>5.2</v>
      </c>
      <c r="AG7579">
        <v>5.3</v>
      </c>
      <c r="AH7579">
        <v>340</v>
      </c>
    </row>
    <row r="7580" spans="1:34" hidden="1" x14ac:dyDescent="0.25">
      <c r="A7580" t="s">
        <v>28833</v>
      </c>
      <c r="B7580" t="s">
        <v>28834</v>
      </c>
      <c r="C7580" s="1" t="str">
        <f t="shared" si="1222"/>
        <v>21:0628</v>
      </c>
      <c r="D7580" s="1" t="str">
        <f t="shared" si="1226"/>
        <v>21:0196</v>
      </c>
      <c r="E7580" t="s">
        <v>28835</v>
      </c>
      <c r="F7580" t="s">
        <v>28836</v>
      </c>
      <c r="H7580">
        <v>63.353977399999998</v>
      </c>
      <c r="I7580">
        <v>-139.35764879999999</v>
      </c>
      <c r="J7580" s="1" t="str">
        <f t="shared" si="1227"/>
        <v>NGR bulk stream sediment</v>
      </c>
      <c r="K7580" s="1" t="str">
        <f t="shared" si="1228"/>
        <v>&lt;177 micron (NGR)</v>
      </c>
      <c r="L7580">
        <v>76</v>
      </c>
      <c r="M7580" t="s">
        <v>106</v>
      </c>
      <c r="N7580">
        <v>1495</v>
      </c>
      <c r="O7580">
        <v>85</v>
      </c>
      <c r="P7580">
        <v>20</v>
      </c>
      <c r="Q7580">
        <v>13</v>
      </c>
      <c r="R7580">
        <v>15</v>
      </c>
      <c r="S7580">
        <v>7</v>
      </c>
      <c r="T7580">
        <v>-0.2</v>
      </c>
      <c r="U7580">
        <v>390</v>
      </c>
      <c r="V7580">
        <v>2.2000000000000002</v>
      </c>
      <c r="W7580">
        <v>0.3</v>
      </c>
      <c r="X7580">
        <v>3</v>
      </c>
      <c r="Y7580">
        <v>-2</v>
      </c>
      <c r="Z7580">
        <v>33</v>
      </c>
      <c r="AA7580">
        <v>-0.2</v>
      </c>
      <c r="AB7580">
        <v>4</v>
      </c>
      <c r="AC7580">
        <v>829</v>
      </c>
      <c r="AD7580">
        <v>60</v>
      </c>
      <c r="AE7580">
        <v>-2</v>
      </c>
      <c r="AF7580">
        <v>14.4</v>
      </c>
      <c r="AG7580">
        <v>4.0999999999999996</v>
      </c>
      <c r="AH7580">
        <v>310</v>
      </c>
    </row>
    <row r="7581" spans="1:34" hidden="1" x14ac:dyDescent="0.25">
      <c r="A7581" t="s">
        <v>28837</v>
      </c>
      <c r="B7581" t="s">
        <v>28838</v>
      </c>
      <c r="C7581" s="1" t="str">
        <f t="shared" si="1222"/>
        <v>21:0628</v>
      </c>
      <c r="D7581" s="1" t="str">
        <f t="shared" si="1226"/>
        <v>21:0196</v>
      </c>
      <c r="E7581" t="s">
        <v>28839</v>
      </c>
      <c r="F7581" t="s">
        <v>28840</v>
      </c>
      <c r="H7581">
        <v>63.368985799999997</v>
      </c>
      <c r="I7581">
        <v>-139.29257229999999</v>
      </c>
      <c r="J7581" s="1" t="str">
        <f t="shared" si="1227"/>
        <v>NGR bulk stream sediment</v>
      </c>
      <c r="K7581" s="1" t="str">
        <f t="shared" si="1228"/>
        <v>&lt;177 micron (NGR)</v>
      </c>
      <c r="L7581">
        <v>76</v>
      </c>
      <c r="M7581" t="s">
        <v>111</v>
      </c>
      <c r="N7581">
        <v>1496</v>
      </c>
      <c r="O7581">
        <v>76</v>
      </c>
      <c r="P7581">
        <v>20</v>
      </c>
      <c r="Q7581">
        <v>10</v>
      </c>
      <c r="R7581">
        <v>18</v>
      </c>
      <c r="S7581">
        <v>8</v>
      </c>
      <c r="T7581">
        <v>0.2</v>
      </c>
      <c r="U7581">
        <v>330</v>
      </c>
      <c r="V7581">
        <v>2.2000000000000002</v>
      </c>
      <c r="W7581">
        <v>-0.2</v>
      </c>
      <c r="X7581">
        <v>2</v>
      </c>
      <c r="Y7581">
        <v>-2</v>
      </c>
      <c r="Z7581">
        <v>40</v>
      </c>
      <c r="AA7581">
        <v>-0.2</v>
      </c>
      <c r="AB7581">
        <v>2</v>
      </c>
      <c r="AC7581">
        <v>817</v>
      </c>
      <c r="AD7581">
        <v>60</v>
      </c>
      <c r="AE7581">
        <v>-2</v>
      </c>
      <c r="AF7581">
        <v>11.6</v>
      </c>
      <c r="AG7581">
        <v>2.9</v>
      </c>
      <c r="AH7581">
        <v>325</v>
      </c>
    </row>
    <row r="7582" spans="1:34" hidden="1" x14ac:dyDescent="0.25">
      <c r="A7582" t="s">
        <v>28841</v>
      </c>
      <c r="B7582" t="s">
        <v>28842</v>
      </c>
      <c r="C7582" s="1" t="str">
        <f t="shared" si="1222"/>
        <v>21:0628</v>
      </c>
      <c r="D7582" s="1" t="str">
        <f t="shared" si="1226"/>
        <v>21:0196</v>
      </c>
      <c r="E7582" t="s">
        <v>28843</v>
      </c>
      <c r="F7582" t="s">
        <v>28844</v>
      </c>
      <c r="H7582">
        <v>63.377575899999997</v>
      </c>
      <c r="I7582">
        <v>-139.28055889999999</v>
      </c>
      <c r="J7582" s="1" t="str">
        <f t="shared" si="1227"/>
        <v>NGR bulk stream sediment</v>
      </c>
      <c r="K7582" s="1" t="str">
        <f t="shared" si="1228"/>
        <v>&lt;177 micron (NGR)</v>
      </c>
      <c r="L7582">
        <v>76</v>
      </c>
      <c r="M7582" t="s">
        <v>116</v>
      </c>
      <c r="N7582">
        <v>1497</v>
      </c>
      <c r="O7582">
        <v>44</v>
      </c>
      <c r="P7582">
        <v>8</v>
      </c>
      <c r="Q7582">
        <v>4</v>
      </c>
      <c r="R7582">
        <v>9</v>
      </c>
      <c r="S7582">
        <v>3</v>
      </c>
      <c r="T7582">
        <v>0.3</v>
      </c>
      <c r="U7582">
        <v>180</v>
      </c>
      <c r="V7582">
        <v>1.34</v>
      </c>
      <c r="W7582">
        <v>-0.2</v>
      </c>
      <c r="X7582">
        <v>1</v>
      </c>
      <c r="Y7582">
        <v>-2</v>
      </c>
      <c r="Z7582">
        <v>22</v>
      </c>
      <c r="AA7582">
        <v>-0.2</v>
      </c>
      <c r="AB7582">
        <v>2</v>
      </c>
      <c r="AC7582">
        <v>740</v>
      </c>
      <c r="AD7582">
        <v>20</v>
      </c>
      <c r="AE7582">
        <v>2</v>
      </c>
      <c r="AF7582">
        <v>1.2</v>
      </c>
      <c r="AG7582">
        <v>4.3</v>
      </c>
      <c r="AH7582">
        <v>325</v>
      </c>
    </row>
    <row r="7583" spans="1:34" hidden="1" x14ac:dyDescent="0.25">
      <c r="A7583" t="s">
        <v>28845</v>
      </c>
      <c r="B7583" t="s">
        <v>28846</v>
      </c>
      <c r="C7583" s="1" t="str">
        <f t="shared" si="1222"/>
        <v>21:0628</v>
      </c>
      <c r="D7583" s="1" t="str">
        <f t="shared" si="1226"/>
        <v>21:0196</v>
      </c>
      <c r="E7583" t="s">
        <v>28847</v>
      </c>
      <c r="F7583" t="s">
        <v>28848</v>
      </c>
      <c r="H7583">
        <v>63.417375100000001</v>
      </c>
      <c r="I7583">
        <v>-139.17540080000001</v>
      </c>
      <c r="J7583" s="1" t="str">
        <f t="shared" si="1227"/>
        <v>NGR bulk stream sediment</v>
      </c>
      <c r="K7583" s="1" t="str">
        <f t="shared" si="1228"/>
        <v>&lt;177 micron (NGR)</v>
      </c>
      <c r="L7583">
        <v>76</v>
      </c>
      <c r="M7583" t="s">
        <v>121</v>
      </c>
      <c r="N7583">
        <v>1498</v>
      </c>
      <c r="O7583">
        <v>70</v>
      </c>
      <c r="P7583">
        <v>13</v>
      </c>
      <c r="Q7583">
        <v>10</v>
      </c>
      <c r="R7583">
        <v>10</v>
      </c>
      <c r="S7583">
        <v>5</v>
      </c>
      <c r="T7583">
        <v>0.2</v>
      </c>
      <c r="U7583">
        <v>320</v>
      </c>
      <c r="V7583">
        <v>2.1</v>
      </c>
      <c r="W7583">
        <v>-0.2</v>
      </c>
      <c r="X7583">
        <v>2</v>
      </c>
      <c r="Y7583">
        <v>-2</v>
      </c>
      <c r="Z7583">
        <v>41</v>
      </c>
      <c r="AA7583">
        <v>-0.2</v>
      </c>
      <c r="AB7583">
        <v>-1</v>
      </c>
      <c r="AC7583">
        <v>776</v>
      </c>
      <c r="AD7583">
        <v>40</v>
      </c>
      <c r="AE7583">
        <v>-2</v>
      </c>
      <c r="AF7583">
        <v>4</v>
      </c>
      <c r="AG7583">
        <v>4.0999999999999996</v>
      </c>
      <c r="AH7583">
        <v>310</v>
      </c>
    </row>
    <row r="7584" spans="1:34" hidden="1" x14ac:dyDescent="0.25">
      <c r="A7584" t="s">
        <v>28849</v>
      </c>
      <c r="B7584" t="s">
        <v>28850</v>
      </c>
      <c r="C7584" s="1" t="str">
        <f t="shared" si="1222"/>
        <v>21:0628</v>
      </c>
      <c r="D7584" s="1" t="str">
        <f t="shared" si="1226"/>
        <v>21:0196</v>
      </c>
      <c r="E7584" t="s">
        <v>28851</v>
      </c>
      <c r="F7584" t="s">
        <v>28852</v>
      </c>
      <c r="H7584">
        <v>63.428084800000001</v>
      </c>
      <c r="I7584">
        <v>-139.26625139999999</v>
      </c>
      <c r="J7584" s="1" t="str">
        <f t="shared" si="1227"/>
        <v>NGR bulk stream sediment</v>
      </c>
      <c r="K7584" s="1" t="str">
        <f t="shared" si="1228"/>
        <v>&lt;177 micron (NGR)</v>
      </c>
      <c r="L7584">
        <v>76</v>
      </c>
      <c r="M7584" t="s">
        <v>126</v>
      </c>
      <c r="N7584">
        <v>1499</v>
      </c>
      <c r="O7584">
        <v>74</v>
      </c>
      <c r="P7584">
        <v>17</v>
      </c>
      <c r="Q7584">
        <v>10</v>
      </c>
      <c r="R7584">
        <v>15</v>
      </c>
      <c r="S7584">
        <v>7</v>
      </c>
      <c r="T7584">
        <v>-0.2</v>
      </c>
      <c r="U7584">
        <v>210</v>
      </c>
      <c r="V7584">
        <v>1.98</v>
      </c>
      <c r="W7584">
        <v>0.2</v>
      </c>
      <c r="X7584">
        <v>2</v>
      </c>
      <c r="Y7584">
        <v>-2</v>
      </c>
      <c r="Z7584">
        <v>34</v>
      </c>
      <c r="AA7584">
        <v>-0.2</v>
      </c>
      <c r="AB7584">
        <v>-1</v>
      </c>
      <c r="AC7584">
        <v>852</v>
      </c>
      <c r="AD7584">
        <v>40</v>
      </c>
      <c r="AE7584">
        <v>2</v>
      </c>
      <c r="AF7584">
        <v>5.8</v>
      </c>
      <c r="AG7584">
        <v>3.4</v>
      </c>
      <c r="AH7584">
        <v>340</v>
      </c>
    </row>
    <row r="7585" spans="1:34" hidden="1" x14ac:dyDescent="0.25">
      <c r="A7585" t="s">
        <v>28853</v>
      </c>
      <c r="B7585" t="s">
        <v>28854</v>
      </c>
      <c r="C7585" s="1" t="str">
        <f t="shared" si="1222"/>
        <v>21:0628</v>
      </c>
      <c r="D7585" s="1" t="str">
        <f t="shared" si="1226"/>
        <v>21:0196</v>
      </c>
      <c r="E7585" t="s">
        <v>28855</v>
      </c>
      <c r="F7585" t="s">
        <v>28856</v>
      </c>
      <c r="H7585">
        <v>63.456422400000001</v>
      </c>
      <c r="I7585">
        <v>-139.26397779999999</v>
      </c>
      <c r="J7585" s="1" t="str">
        <f t="shared" si="1227"/>
        <v>NGR bulk stream sediment</v>
      </c>
      <c r="K7585" s="1" t="str">
        <f t="shared" si="1228"/>
        <v>&lt;177 micron (NGR)</v>
      </c>
      <c r="L7585">
        <v>76</v>
      </c>
      <c r="M7585" t="s">
        <v>131</v>
      </c>
      <c r="N7585">
        <v>1500</v>
      </c>
      <c r="O7585">
        <v>58</v>
      </c>
      <c r="P7585">
        <v>11</v>
      </c>
      <c r="Q7585">
        <v>7</v>
      </c>
      <c r="R7585">
        <v>11</v>
      </c>
      <c r="S7585">
        <v>5</v>
      </c>
      <c r="T7585">
        <v>0.2</v>
      </c>
      <c r="U7585">
        <v>330</v>
      </c>
      <c r="V7585">
        <v>2.02</v>
      </c>
      <c r="W7585">
        <v>0.2</v>
      </c>
      <c r="X7585">
        <v>2</v>
      </c>
      <c r="Y7585">
        <v>-2</v>
      </c>
      <c r="Z7585">
        <v>35</v>
      </c>
      <c r="AA7585">
        <v>-0.2</v>
      </c>
      <c r="AB7585">
        <v>-1</v>
      </c>
      <c r="AC7585">
        <v>712</v>
      </c>
      <c r="AD7585">
        <v>30</v>
      </c>
      <c r="AE7585">
        <v>-2</v>
      </c>
      <c r="AF7585">
        <v>4.4000000000000004</v>
      </c>
      <c r="AG7585">
        <v>6.1</v>
      </c>
      <c r="AH7585">
        <v>325</v>
      </c>
    </row>
    <row r="7586" spans="1:34" hidden="1" x14ac:dyDescent="0.25">
      <c r="A7586" t="s">
        <v>28857</v>
      </c>
      <c r="B7586" t="s">
        <v>28858</v>
      </c>
      <c r="C7586" s="1" t="str">
        <f t="shared" si="1222"/>
        <v>21:0628</v>
      </c>
      <c r="D7586" s="1" t="str">
        <f t="shared" si="1226"/>
        <v>21:0196</v>
      </c>
      <c r="E7586" t="s">
        <v>28859</v>
      </c>
      <c r="F7586" t="s">
        <v>28860</v>
      </c>
      <c r="H7586">
        <v>63.492800199999998</v>
      </c>
      <c r="I7586">
        <v>-139.40950789999999</v>
      </c>
      <c r="J7586" s="1" t="str">
        <f t="shared" si="1227"/>
        <v>NGR bulk stream sediment</v>
      </c>
      <c r="K7586" s="1" t="str">
        <f t="shared" si="1228"/>
        <v>&lt;177 micron (NGR)</v>
      </c>
      <c r="L7586">
        <v>77</v>
      </c>
      <c r="M7586" t="s">
        <v>38</v>
      </c>
      <c r="N7586">
        <v>1501</v>
      </c>
      <c r="O7586">
        <v>61</v>
      </c>
      <c r="P7586">
        <v>14</v>
      </c>
      <c r="Q7586">
        <v>7</v>
      </c>
      <c r="R7586">
        <v>12</v>
      </c>
      <c r="S7586">
        <v>4</v>
      </c>
      <c r="T7586">
        <v>0.2</v>
      </c>
      <c r="U7586">
        <v>205</v>
      </c>
      <c r="V7586">
        <v>1.84</v>
      </c>
      <c r="W7586">
        <v>0.4</v>
      </c>
      <c r="X7586">
        <v>2</v>
      </c>
      <c r="Y7586">
        <v>-2</v>
      </c>
      <c r="Z7586">
        <v>36</v>
      </c>
      <c r="AA7586">
        <v>-0.2</v>
      </c>
      <c r="AB7586">
        <v>-1</v>
      </c>
      <c r="AC7586">
        <v>633</v>
      </c>
      <c r="AD7586">
        <v>20</v>
      </c>
      <c r="AE7586">
        <v>2</v>
      </c>
      <c r="AF7586">
        <v>3.8</v>
      </c>
      <c r="AG7586">
        <v>3.6</v>
      </c>
      <c r="AH7586">
        <v>325</v>
      </c>
    </row>
    <row r="7587" spans="1:34" hidden="1" x14ac:dyDescent="0.25">
      <c r="A7587" t="s">
        <v>28861</v>
      </c>
      <c r="B7587" t="s">
        <v>28862</v>
      </c>
      <c r="C7587" s="1" t="str">
        <f t="shared" si="1222"/>
        <v>21:0628</v>
      </c>
      <c r="D7587" s="1" t="str">
        <f t="shared" si="1226"/>
        <v>21:0196</v>
      </c>
      <c r="E7587" t="s">
        <v>28863</v>
      </c>
      <c r="F7587" t="s">
        <v>28864</v>
      </c>
      <c r="H7587">
        <v>63.4681091</v>
      </c>
      <c r="I7587">
        <v>-139.2624677</v>
      </c>
      <c r="J7587" s="1" t="str">
        <f t="shared" si="1227"/>
        <v>NGR bulk stream sediment</v>
      </c>
      <c r="K7587" s="1" t="str">
        <f t="shared" si="1228"/>
        <v>&lt;177 micron (NGR)</v>
      </c>
      <c r="L7587">
        <v>77</v>
      </c>
      <c r="M7587" t="s">
        <v>43</v>
      </c>
      <c r="N7587">
        <v>1502</v>
      </c>
      <c r="O7587">
        <v>76</v>
      </c>
      <c r="P7587">
        <v>21</v>
      </c>
      <c r="Q7587">
        <v>6</v>
      </c>
      <c r="R7587">
        <v>15</v>
      </c>
      <c r="S7587">
        <v>8</v>
      </c>
      <c r="T7587">
        <v>-0.2</v>
      </c>
      <c r="U7587">
        <v>300</v>
      </c>
      <c r="V7587">
        <v>2.1</v>
      </c>
      <c r="W7587">
        <v>-0.2</v>
      </c>
      <c r="X7587">
        <v>3</v>
      </c>
      <c r="Y7587">
        <v>-2</v>
      </c>
      <c r="Z7587">
        <v>27</v>
      </c>
      <c r="AA7587">
        <v>-0.2</v>
      </c>
      <c r="AB7587">
        <v>1</v>
      </c>
      <c r="AC7587">
        <v>919</v>
      </c>
      <c r="AD7587">
        <v>40</v>
      </c>
      <c r="AE7587">
        <v>-2</v>
      </c>
      <c r="AF7587">
        <v>6.6</v>
      </c>
      <c r="AG7587">
        <v>3.2</v>
      </c>
      <c r="AH7587">
        <v>290</v>
      </c>
    </row>
    <row r="7588" spans="1:34" hidden="1" x14ac:dyDescent="0.25">
      <c r="A7588" t="s">
        <v>28865</v>
      </c>
      <c r="B7588" t="s">
        <v>28866</v>
      </c>
      <c r="C7588" s="1" t="str">
        <f t="shared" si="1222"/>
        <v>21:0628</v>
      </c>
      <c r="D7588" s="1" t="str">
        <f t="shared" si="1226"/>
        <v>21:0196</v>
      </c>
      <c r="E7588" t="s">
        <v>28859</v>
      </c>
      <c r="F7588" t="s">
        <v>28867</v>
      </c>
      <c r="H7588">
        <v>63.492800199999998</v>
      </c>
      <c r="I7588">
        <v>-139.40950789999999</v>
      </c>
      <c r="J7588" s="1" t="str">
        <f t="shared" si="1227"/>
        <v>NGR bulk stream sediment</v>
      </c>
      <c r="K7588" s="1" t="str">
        <f t="shared" si="1228"/>
        <v>&lt;177 micron (NGR)</v>
      </c>
      <c r="L7588">
        <v>77</v>
      </c>
      <c r="M7588" t="s">
        <v>47</v>
      </c>
      <c r="N7588">
        <v>1503</v>
      </c>
      <c r="O7588">
        <v>55</v>
      </c>
      <c r="P7588">
        <v>13</v>
      </c>
      <c r="Q7588">
        <v>6</v>
      </c>
      <c r="R7588">
        <v>11</v>
      </c>
      <c r="S7588">
        <v>4</v>
      </c>
      <c r="T7588">
        <v>-0.2</v>
      </c>
      <c r="U7588">
        <v>180</v>
      </c>
      <c r="V7588">
        <v>1.52</v>
      </c>
      <c r="W7588">
        <v>-0.2</v>
      </c>
      <c r="X7588">
        <v>2</v>
      </c>
      <c r="Y7588">
        <v>-2</v>
      </c>
      <c r="Z7588">
        <v>14</v>
      </c>
      <c r="AA7588">
        <v>-0.2</v>
      </c>
      <c r="AB7588">
        <v>-1</v>
      </c>
      <c r="AC7588">
        <v>664</v>
      </c>
      <c r="AD7588">
        <v>20</v>
      </c>
      <c r="AE7588">
        <v>2</v>
      </c>
      <c r="AF7588">
        <v>3.6</v>
      </c>
      <c r="AG7588">
        <v>3</v>
      </c>
      <c r="AH7588">
        <v>300</v>
      </c>
    </row>
    <row r="7589" spans="1:34" hidden="1" x14ac:dyDescent="0.25">
      <c r="A7589" t="s">
        <v>28868</v>
      </c>
      <c r="B7589" t="s">
        <v>28869</v>
      </c>
      <c r="C7589" s="1" t="str">
        <f t="shared" si="1222"/>
        <v>21:0628</v>
      </c>
      <c r="D7589" s="1" t="str">
        <f t="shared" si="1226"/>
        <v>21:0196</v>
      </c>
      <c r="E7589" t="s">
        <v>28859</v>
      </c>
      <c r="F7589" t="s">
        <v>28870</v>
      </c>
      <c r="H7589">
        <v>63.492800199999998</v>
      </c>
      <c r="I7589">
        <v>-139.40950789999999</v>
      </c>
      <c r="J7589" s="1" t="str">
        <f t="shared" si="1227"/>
        <v>NGR bulk stream sediment</v>
      </c>
      <c r="K7589" s="1" t="str">
        <f t="shared" si="1228"/>
        <v>&lt;177 micron (NGR)</v>
      </c>
      <c r="L7589">
        <v>77</v>
      </c>
      <c r="M7589" t="s">
        <v>51</v>
      </c>
      <c r="N7589">
        <v>1504</v>
      </c>
      <c r="O7589">
        <v>63</v>
      </c>
      <c r="P7589">
        <v>14</v>
      </c>
      <c r="Q7589">
        <v>6</v>
      </c>
      <c r="R7589">
        <v>14</v>
      </c>
      <c r="S7589">
        <v>5</v>
      </c>
      <c r="T7589">
        <v>-0.2</v>
      </c>
      <c r="U7589">
        <v>192</v>
      </c>
      <c r="V7589">
        <v>1.72</v>
      </c>
      <c r="W7589">
        <v>-0.2</v>
      </c>
      <c r="X7589">
        <v>3</v>
      </c>
      <c r="Y7589">
        <v>-2</v>
      </c>
      <c r="Z7589">
        <v>19</v>
      </c>
      <c r="AA7589">
        <v>0.3</v>
      </c>
      <c r="AB7589">
        <v>2</v>
      </c>
      <c r="AC7589">
        <v>633</v>
      </c>
      <c r="AD7589">
        <v>20</v>
      </c>
      <c r="AE7589">
        <v>2</v>
      </c>
      <c r="AF7589">
        <v>4.4000000000000004</v>
      </c>
      <c r="AG7589">
        <v>3.6</v>
      </c>
      <c r="AH7589">
        <v>325</v>
      </c>
    </row>
    <row r="7590" spans="1:34" hidden="1" x14ac:dyDescent="0.25">
      <c r="A7590" t="s">
        <v>28871</v>
      </c>
      <c r="B7590" t="s">
        <v>28872</v>
      </c>
      <c r="C7590" s="1" t="str">
        <f t="shared" si="1222"/>
        <v>21:0628</v>
      </c>
      <c r="D7590" s="1" t="str">
        <f t="shared" si="1226"/>
        <v>21:0196</v>
      </c>
      <c r="E7590" t="s">
        <v>28873</v>
      </c>
      <c r="F7590" t="s">
        <v>28874</v>
      </c>
      <c r="H7590">
        <v>63.5132829</v>
      </c>
      <c r="I7590">
        <v>-139.41749540000001</v>
      </c>
      <c r="J7590" s="1" t="str">
        <f t="shared" si="1227"/>
        <v>NGR bulk stream sediment</v>
      </c>
      <c r="K7590" s="1" t="str">
        <f t="shared" si="1228"/>
        <v>&lt;177 micron (NGR)</v>
      </c>
      <c r="L7590">
        <v>77</v>
      </c>
      <c r="M7590" t="s">
        <v>56</v>
      </c>
      <c r="N7590">
        <v>1505</v>
      </c>
      <c r="O7590">
        <v>51</v>
      </c>
      <c r="P7590">
        <v>10</v>
      </c>
      <c r="Q7590">
        <v>6</v>
      </c>
      <c r="R7590">
        <v>9</v>
      </c>
      <c r="S7590">
        <v>4</v>
      </c>
      <c r="T7590">
        <v>-0.2</v>
      </c>
      <c r="U7590">
        <v>192</v>
      </c>
      <c r="V7590">
        <v>1.44</v>
      </c>
      <c r="W7590">
        <v>0.2</v>
      </c>
      <c r="X7590">
        <v>2</v>
      </c>
      <c r="Y7590">
        <v>-2</v>
      </c>
      <c r="Z7590">
        <v>13</v>
      </c>
      <c r="AA7590">
        <v>-0.2</v>
      </c>
      <c r="AB7590">
        <v>-1</v>
      </c>
      <c r="AC7590">
        <v>732</v>
      </c>
      <c r="AD7590">
        <v>20</v>
      </c>
      <c r="AE7590">
        <v>-2</v>
      </c>
      <c r="AF7590">
        <v>3.8</v>
      </c>
      <c r="AG7590">
        <v>5.9</v>
      </c>
      <c r="AH7590">
        <v>290</v>
      </c>
    </row>
    <row r="7591" spans="1:34" hidden="1" x14ac:dyDescent="0.25">
      <c r="A7591" t="s">
        <v>28875</v>
      </c>
      <c r="B7591" t="s">
        <v>28876</v>
      </c>
      <c r="C7591" s="1" t="str">
        <f t="shared" si="1222"/>
        <v>21:0628</v>
      </c>
      <c r="D7591" s="1" t="str">
        <f t="shared" si="1226"/>
        <v>21:0196</v>
      </c>
      <c r="E7591" t="s">
        <v>28877</v>
      </c>
      <c r="F7591" t="s">
        <v>28878</v>
      </c>
      <c r="H7591">
        <v>63.527074200000001</v>
      </c>
      <c r="I7591">
        <v>-139.41297220000001</v>
      </c>
      <c r="J7591" s="1" t="str">
        <f t="shared" si="1227"/>
        <v>NGR bulk stream sediment</v>
      </c>
      <c r="K7591" s="1" t="str">
        <f t="shared" si="1228"/>
        <v>&lt;177 micron (NGR)</v>
      </c>
      <c r="L7591">
        <v>77</v>
      </c>
      <c r="M7591" t="s">
        <v>61</v>
      </c>
      <c r="N7591">
        <v>1506</v>
      </c>
      <c r="O7591">
        <v>69</v>
      </c>
      <c r="P7591">
        <v>15</v>
      </c>
      <c r="Q7591">
        <v>7</v>
      </c>
      <c r="R7591">
        <v>10</v>
      </c>
      <c r="S7591">
        <v>7</v>
      </c>
      <c r="T7591">
        <v>0.2</v>
      </c>
      <c r="U7591">
        <v>280</v>
      </c>
      <c r="V7591">
        <v>2</v>
      </c>
      <c r="W7591">
        <v>-0.2</v>
      </c>
      <c r="X7591">
        <v>1</v>
      </c>
      <c r="Y7591">
        <v>-2</v>
      </c>
      <c r="Z7591">
        <v>28</v>
      </c>
      <c r="AA7591">
        <v>0.5</v>
      </c>
      <c r="AB7591">
        <v>-1</v>
      </c>
      <c r="AC7591">
        <v>736</v>
      </c>
      <c r="AD7591">
        <v>30</v>
      </c>
      <c r="AE7591">
        <v>2</v>
      </c>
      <c r="AF7591">
        <v>4.4000000000000004</v>
      </c>
      <c r="AG7591">
        <v>4.2</v>
      </c>
      <c r="AH7591">
        <v>325</v>
      </c>
    </row>
    <row r="7592" spans="1:34" hidden="1" x14ac:dyDescent="0.25">
      <c r="A7592" t="s">
        <v>28879</v>
      </c>
      <c r="B7592" t="s">
        <v>28880</v>
      </c>
      <c r="C7592" s="1" t="str">
        <f t="shared" si="1222"/>
        <v>21:0628</v>
      </c>
      <c r="D7592" s="1" t="str">
        <f t="shared" si="1226"/>
        <v>21:0196</v>
      </c>
      <c r="E7592" t="s">
        <v>28881</v>
      </c>
      <c r="F7592" t="s">
        <v>28882</v>
      </c>
      <c r="H7592">
        <v>63.549625599999999</v>
      </c>
      <c r="I7592">
        <v>-139.4336371</v>
      </c>
      <c r="J7592" s="1" t="str">
        <f t="shared" si="1227"/>
        <v>NGR bulk stream sediment</v>
      </c>
      <c r="K7592" s="1" t="str">
        <f t="shared" si="1228"/>
        <v>&lt;177 micron (NGR)</v>
      </c>
      <c r="L7592">
        <v>77</v>
      </c>
      <c r="M7592" t="s">
        <v>66</v>
      </c>
      <c r="N7592">
        <v>1507</v>
      </c>
      <c r="O7592">
        <v>68</v>
      </c>
      <c r="P7592">
        <v>13</v>
      </c>
      <c r="Q7592">
        <v>6</v>
      </c>
      <c r="R7592">
        <v>9</v>
      </c>
      <c r="S7592">
        <v>7</v>
      </c>
      <c r="T7592">
        <v>-0.2</v>
      </c>
      <c r="U7592">
        <v>320</v>
      </c>
      <c r="V7592">
        <v>2.1</v>
      </c>
      <c r="W7592">
        <v>-0.2</v>
      </c>
      <c r="X7592">
        <v>1</v>
      </c>
      <c r="Y7592">
        <v>-2</v>
      </c>
      <c r="Z7592">
        <v>30</v>
      </c>
      <c r="AA7592">
        <v>-0.2</v>
      </c>
      <c r="AB7592">
        <v>-1</v>
      </c>
      <c r="AC7592">
        <v>765</v>
      </c>
      <c r="AD7592">
        <v>20</v>
      </c>
      <c r="AE7592">
        <v>2</v>
      </c>
      <c r="AF7592">
        <v>2.4</v>
      </c>
      <c r="AG7592">
        <v>4.5999999999999996</v>
      </c>
      <c r="AH7592">
        <v>300</v>
      </c>
    </row>
    <row r="7593" spans="1:34" hidden="1" x14ac:dyDescent="0.25">
      <c r="A7593" t="s">
        <v>28883</v>
      </c>
      <c r="B7593" t="s">
        <v>28884</v>
      </c>
      <c r="C7593" s="1" t="str">
        <f t="shared" si="1222"/>
        <v>21:0628</v>
      </c>
      <c r="D7593" s="1" t="str">
        <f t="shared" si="1226"/>
        <v>21:0196</v>
      </c>
      <c r="E7593" t="s">
        <v>28885</v>
      </c>
      <c r="F7593" t="s">
        <v>28886</v>
      </c>
      <c r="H7593">
        <v>63.599124199999999</v>
      </c>
      <c r="I7593">
        <v>-139.4241452</v>
      </c>
      <c r="J7593" s="1" t="str">
        <f t="shared" si="1227"/>
        <v>NGR bulk stream sediment</v>
      </c>
      <c r="K7593" s="1" t="str">
        <f t="shared" si="1228"/>
        <v>&lt;177 micron (NGR)</v>
      </c>
      <c r="L7593">
        <v>77</v>
      </c>
      <c r="M7593" t="s">
        <v>76</v>
      </c>
      <c r="N7593">
        <v>1508</v>
      </c>
      <c r="O7593">
        <v>104</v>
      </c>
      <c r="P7593">
        <v>23</v>
      </c>
      <c r="Q7593">
        <v>7</v>
      </c>
      <c r="R7593">
        <v>20</v>
      </c>
      <c r="S7593">
        <v>8</v>
      </c>
      <c r="T7593">
        <v>0.2</v>
      </c>
      <c r="U7593">
        <v>460</v>
      </c>
      <c r="V7593">
        <v>2.7</v>
      </c>
      <c r="W7593">
        <v>0.4</v>
      </c>
      <c r="X7593">
        <v>1</v>
      </c>
      <c r="Y7593">
        <v>-2</v>
      </c>
      <c r="Z7593">
        <v>25</v>
      </c>
      <c r="AA7593">
        <v>-0.2</v>
      </c>
      <c r="AB7593">
        <v>1</v>
      </c>
      <c r="AC7593">
        <v>943</v>
      </c>
      <c r="AD7593">
        <v>50</v>
      </c>
      <c r="AE7593">
        <v>-2</v>
      </c>
      <c r="AF7593">
        <v>14</v>
      </c>
      <c r="AG7593">
        <v>5.3</v>
      </c>
      <c r="AH7593">
        <v>290</v>
      </c>
    </row>
    <row r="7594" spans="1:34" hidden="1" x14ac:dyDescent="0.25">
      <c r="A7594" t="s">
        <v>28887</v>
      </c>
      <c r="B7594" t="s">
        <v>28888</v>
      </c>
      <c r="C7594" s="1" t="str">
        <f t="shared" si="1222"/>
        <v>21:0628</v>
      </c>
      <c r="D7594" s="1" t="str">
        <f t="shared" si="1226"/>
        <v>21:0196</v>
      </c>
      <c r="E7594" t="s">
        <v>28889</v>
      </c>
      <c r="F7594" t="s">
        <v>28890</v>
      </c>
      <c r="H7594">
        <v>63.634303299999999</v>
      </c>
      <c r="I7594">
        <v>-139.4185042</v>
      </c>
      <c r="J7594" s="1" t="str">
        <f t="shared" si="1227"/>
        <v>NGR bulk stream sediment</v>
      </c>
      <c r="K7594" s="1" t="str">
        <f t="shared" si="1228"/>
        <v>&lt;177 micron (NGR)</v>
      </c>
      <c r="L7594">
        <v>77</v>
      </c>
      <c r="M7594" t="s">
        <v>81</v>
      </c>
      <c r="N7594">
        <v>1509</v>
      </c>
      <c r="O7594">
        <v>71</v>
      </c>
      <c r="P7594">
        <v>28</v>
      </c>
      <c r="Q7594">
        <v>8</v>
      </c>
      <c r="R7594">
        <v>23</v>
      </c>
      <c r="S7594">
        <v>8</v>
      </c>
      <c r="T7594">
        <v>0.3</v>
      </c>
      <c r="U7594">
        <v>300</v>
      </c>
      <c r="V7594">
        <v>1.84</v>
      </c>
      <c r="W7594">
        <v>-0.2</v>
      </c>
      <c r="X7594">
        <v>1</v>
      </c>
      <c r="Y7594">
        <v>-2</v>
      </c>
      <c r="Z7594">
        <v>21</v>
      </c>
      <c r="AA7594">
        <v>-0.2</v>
      </c>
      <c r="AB7594">
        <v>2</v>
      </c>
      <c r="AC7594">
        <v>1060</v>
      </c>
      <c r="AD7594">
        <v>30</v>
      </c>
      <c r="AE7594">
        <v>-2</v>
      </c>
      <c r="AF7594">
        <v>8</v>
      </c>
      <c r="AG7594">
        <v>2.7</v>
      </c>
      <c r="AH7594">
        <v>280</v>
      </c>
    </row>
    <row r="7595" spans="1:34" hidden="1" x14ac:dyDescent="0.25">
      <c r="A7595" t="s">
        <v>28891</v>
      </c>
      <c r="B7595" t="s">
        <v>28892</v>
      </c>
      <c r="C7595" s="1" t="str">
        <f t="shared" si="1222"/>
        <v>21:0628</v>
      </c>
      <c r="D7595" s="1" t="str">
        <f t="shared" si="1226"/>
        <v>21:0196</v>
      </c>
      <c r="E7595" t="s">
        <v>28893</v>
      </c>
      <c r="F7595" t="s">
        <v>28894</v>
      </c>
      <c r="H7595">
        <v>63.644821299999997</v>
      </c>
      <c r="I7595">
        <v>-139.38920440000001</v>
      </c>
      <c r="J7595" s="1" t="str">
        <f t="shared" si="1227"/>
        <v>NGR bulk stream sediment</v>
      </c>
      <c r="K7595" s="1" t="str">
        <f t="shared" si="1228"/>
        <v>&lt;177 micron (NGR)</v>
      </c>
      <c r="L7595">
        <v>77</v>
      </c>
      <c r="M7595" t="s">
        <v>86</v>
      </c>
      <c r="N7595">
        <v>1510</v>
      </c>
      <c r="O7595">
        <v>115</v>
      </c>
      <c r="P7595">
        <v>26</v>
      </c>
      <c r="Q7595">
        <v>6</v>
      </c>
      <c r="R7595">
        <v>24</v>
      </c>
      <c r="S7595">
        <v>8</v>
      </c>
      <c r="T7595">
        <v>-0.2</v>
      </c>
      <c r="U7595">
        <v>900</v>
      </c>
      <c r="V7595">
        <v>2.2999999999999998</v>
      </c>
      <c r="W7595">
        <v>-0.2</v>
      </c>
      <c r="X7595">
        <v>2</v>
      </c>
      <c r="Y7595">
        <v>-2</v>
      </c>
      <c r="Z7595">
        <v>26</v>
      </c>
      <c r="AA7595">
        <v>0.2</v>
      </c>
      <c r="AB7595">
        <v>1</v>
      </c>
      <c r="AC7595">
        <v>955</v>
      </c>
      <c r="AD7595">
        <v>60</v>
      </c>
      <c r="AE7595">
        <v>-2</v>
      </c>
      <c r="AF7595">
        <v>11.6</v>
      </c>
      <c r="AG7595">
        <v>2.1</v>
      </c>
      <c r="AH7595">
        <v>300</v>
      </c>
    </row>
    <row r="7596" spans="1:34" hidden="1" x14ac:dyDescent="0.25">
      <c r="A7596" t="s">
        <v>28895</v>
      </c>
      <c r="B7596" t="s">
        <v>28896</v>
      </c>
      <c r="C7596" s="1" t="str">
        <f t="shared" si="1222"/>
        <v>21:0628</v>
      </c>
      <c r="D7596" s="1" t="str">
        <f t="shared" si="1226"/>
        <v>21:0196</v>
      </c>
      <c r="E7596" t="s">
        <v>28897</v>
      </c>
      <c r="F7596" t="s">
        <v>28898</v>
      </c>
      <c r="H7596">
        <v>63.650304400000003</v>
      </c>
      <c r="I7596">
        <v>-139.39147919999999</v>
      </c>
      <c r="J7596" s="1" t="str">
        <f t="shared" si="1227"/>
        <v>NGR bulk stream sediment</v>
      </c>
      <c r="K7596" s="1" t="str">
        <f t="shared" si="1228"/>
        <v>&lt;177 micron (NGR)</v>
      </c>
      <c r="L7596">
        <v>77</v>
      </c>
      <c r="M7596" t="s">
        <v>91</v>
      </c>
      <c r="N7596">
        <v>1511</v>
      </c>
      <c r="O7596">
        <v>60</v>
      </c>
      <c r="P7596">
        <v>13</v>
      </c>
      <c r="Q7596">
        <v>5</v>
      </c>
      <c r="R7596">
        <v>23</v>
      </c>
      <c r="S7596">
        <v>6</v>
      </c>
      <c r="T7596">
        <v>-0.2</v>
      </c>
      <c r="U7596">
        <v>300</v>
      </c>
      <c r="V7596">
        <v>1.4</v>
      </c>
      <c r="W7596">
        <v>-0.2</v>
      </c>
      <c r="X7596">
        <v>1</v>
      </c>
      <c r="Y7596">
        <v>2</v>
      </c>
      <c r="Z7596">
        <v>17</v>
      </c>
      <c r="AA7596">
        <v>-0.2</v>
      </c>
      <c r="AB7596">
        <v>1</v>
      </c>
      <c r="AC7596">
        <v>1080</v>
      </c>
      <c r="AD7596">
        <v>25</v>
      </c>
      <c r="AE7596">
        <v>2</v>
      </c>
      <c r="AF7596">
        <v>5.2</v>
      </c>
      <c r="AG7596">
        <v>2.9</v>
      </c>
      <c r="AH7596">
        <v>280</v>
      </c>
    </row>
    <row r="7597" spans="1:34" hidden="1" x14ac:dyDescent="0.25">
      <c r="A7597" t="s">
        <v>28899</v>
      </c>
      <c r="B7597" t="s">
        <v>28900</v>
      </c>
      <c r="C7597" s="1" t="str">
        <f t="shared" si="1222"/>
        <v>21:0628</v>
      </c>
      <c r="D7597" s="1" t="str">
        <f>HYPERLINK("http://geochem.nrcan.gc.ca/cdogs/content/svy/svy_e.htm", "")</f>
        <v/>
      </c>
      <c r="G7597" s="1" t="str">
        <f>HYPERLINK("http://geochem.nrcan.gc.ca/cdogs/content/cr_/cr_00077_e.htm", "77")</f>
        <v>77</v>
      </c>
      <c r="J7597" t="s">
        <v>69</v>
      </c>
      <c r="K7597" t="s">
        <v>70</v>
      </c>
      <c r="L7597">
        <v>77</v>
      </c>
      <c r="M7597" t="s">
        <v>71</v>
      </c>
      <c r="N7597">
        <v>1512</v>
      </c>
      <c r="O7597">
        <v>126</v>
      </c>
      <c r="P7597">
        <v>54</v>
      </c>
      <c r="Q7597">
        <v>33</v>
      </c>
      <c r="R7597">
        <v>259</v>
      </c>
      <c r="S7597">
        <v>20</v>
      </c>
      <c r="T7597">
        <v>-0.2</v>
      </c>
      <c r="U7597">
        <v>500</v>
      </c>
      <c r="V7597">
        <v>2.6</v>
      </c>
      <c r="W7597">
        <v>0.6</v>
      </c>
      <c r="X7597">
        <v>14</v>
      </c>
      <c r="Y7597">
        <v>-2</v>
      </c>
      <c r="Z7597">
        <v>44</v>
      </c>
      <c r="AA7597">
        <v>0.6</v>
      </c>
      <c r="AB7597">
        <v>2</v>
      </c>
      <c r="AC7597">
        <v>673</v>
      </c>
      <c r="AD7597">
        <v>30</v>
      </c>
      <c r="AE7597">
        <v>18</v>
      </c>
      <c r="AF7597">
        <v>2.8</v>
      </c>
      <c r="AG7597">
        <v>18.100000000000001</v>
      </c>
      <c r="AH7597">
        <v>510</v>
      </c>
    </row>
    <row r="7598" spans="1:34" hidden="1" x14ac:dyDescent="0.25">
      <c r="A7598" t="s">
        <v>28901</v>
      </c>
      <c r="B7598" t="s">
        <v>28902</v>
      </c>
      <c r="C7598" s="1" t="str">
        <f t="shared" si="1222"/>
        <v>21:0628</v>
      </c>
      <c r="D7598" s="1" t="str">
        <f t="shared" ref="D7598:D7612" si="1229">HYPERLINK("http://geochem.nrcan.gc.ca/cdogs/content/svy/svy210196_e.htm", "21:0196")</f>
        <v>21:0196</v>
      </c>
      <c r="E7598" t="s">
        <v>28903</v>
      </c>
      <c r="F7598" t="s">
        <v>28904</v>
      </c>
      <c r="H7598">
        <v>63.717286899999998</v>
      </c>
      <c r="I7598">
        <v>-139.5024104</v>
      </c>
      <c r="J7598" s="1" t="str">
        <f t="shared" ref="J7598:J7612" si="1230">HYPERLINK("http://geochem.nrcan.gc.ca/cdogs/content/kwd/kwd020030_e.htm", "NGR bulk stream sediment")</f>
        <v>NGR bulk stream sediment</v>
      </c>
      <c r="K7598" s="1" t="str">
        <f t="shared" ref="K7598:K7612" si="1231">HYPERLINK("http://geochem.nrcan.gc.ca/cdogs/content/kwd/kwd080006_e.htm", "&lt;177 micron (NGR)")</f>
        <v>&lt;177 micron (NGR)</v>
      </c>
      <c r="L7598">
        <v>77</v>
      </c>
      <c r="M7598" t="s">
        <v>96</v>
      </c>
      <c r="N7598">
        <v>1513</v>
      </c>
      <c r="O7598">
        <v>137</v>
      </c>
      <c r="P7598">
        <v>29</v>
      </c>
      <c r="Q7598">
        <v>6</v>
      </c>
      <c r="R7598">
        <v>34</v>
      </c>
      <c r="S7598">
        <v>8</v>
      </c>
      <c r="T7598">
        <v>0.2</v>
      </c>
      <c r="U7598">
        <v>240</v>
      </c>
      <c r="V7598">
        <v>2.2000000000000002</v>
      </c>
      <c r="W7598">
        <v>0.5</v>
      </c>
      <c r="X7598">
        <v>1</v>
      </c>
      <c r="Y7598">
        <v>-2</v>
      </c>
      <c r="Z7598">
        <v>33</v>
      </c>
      <c r="AA7598">
        <v>-0.2</v>
      </c>
      <c r="AB7598">
        <v>-1</v>
      </c>
      <c r="AC7598">
        <v>1430</v>
      </c>
      <c r="AD7598">
        <v>30</v>
      </c>
      <c r="AE7598">
        <v>-2</v>
      </c>
      <c r="AF7598">
        <v>4.5999999999999996</v>
      </c>
      <c r="AG7598">
        <v>3.5</v>
      </c>
      <c r="AH7598">
        <v>380</v>
      </c>
    </row>
    <row r="7599" spans="1:34" hidden="1" x14ac:dyDescent="0.25">
      <c r="A7599" t="s">
        <v>28905</v>
      </c>
      <c r="B7599" t="s">
        <v>28906</v>
      </c>
      <c r="C7599" s="1" t="str">
        <f t="shared" si="1222"/>
        <v>21:0628</v>
      </c>
      <c r="D7599" s="1" t="str">
        <f t="shared" si="1229"/>
        <v>21:0196</v>
      </c>
      <c r="E7599" t="s">
        <v>28907</v>
      </c>
      <c r="F7599" t="s">
        <v>28908</v>
      </c>
      <c r="H7599">
        <v>63.723614300000001</v>
      </c>
      <c r="I7599">
        <v>-139.4928831</v>
      </c>
      <c r="J7599" s="1" t="str">
        <f t="shared" si="1230"/>
        <v>NGR bulk stream sediment</v>
      </c>
      <c r="K7599" s="1" t="str">
        <f t="shared" si="1231"/>
        <v>&lt;177 micron (NGR)</v>
      </c>
      <c r="L7599">
        <v>77</v>
      </c>
      <c r="M7599" t="s">
        <v>101</v>
      </c>
      <c r="N7599">
        <v>1514</v>
      </c>
      <c r="O7599">
        <v>221</v>
      </c>
      <c r="P7599">
        <v>44</v>
      </c>
      <c r="Q7599">
        <v>8</v>
      </c>
      <c r="R7599">
        <v>48</v>
      </c>
      <c r="S7599">
        <v>11</v>
      </c>
      <c r="T7599">
        <v>0.2</v>
      </c>
      <c r="U7599">
        <v>380</v>
      </c>
      <c r="V7599">
        <v>2.6</v>
      </c>
      <c r="W7599">
        <v>0.9</v>
      </c>
      <c r="X7599">
        <v>2</v>
      </c>
      <c r="Y7599">
        <v>-2</v>
      </c>
      <c r="Z7599">
        <v>48</v>
      </c>
      <c r="AA7599">
        <v>-0.2</v>
      </c>
      <c r="AB7599">
        <v>1</v>
      </c>
      <c r="AC7599">
        <v>1670</v>
      </c>
      <c r="AD7599">
        <v>55</v>
      </c>
      <c r="AE7599">
        <v>2</v>
      </c>
      <c r="AF7599">
        <v>2</v>
      </c>
      <c r="AG7599">
        <v>4.5</v>
      </c>
      <c r="AH7599">
        <v>370</v>
      </c>
    </row>
    <row r="7600" spans="1:34" hidden="1" x14ac:dyDescent="0.25">
      <c r="A7600" t="s">
        <v>28909</v>
      </c>
      <c r="B7600" t="s">
        <v>28910</v>
      </c>
      <c r="C7600" s="1" t="str">
        <f t="shared" si="1222"/>
        <v>21:0628</v>
      </c>
      <c r="D7600" s="1" t="str">
        <f t="shared" si="1229"/>
        <v>21:0196</v>
      </c>
      <c r="E7600" t="s">
        <v>28911</v>
      </c>
      <c r="F7600" t="s">
        <v>28912</v>
      </c>
      <c r="H7600">
        <v>63.462958399999998</v>
      </c>
      <c r="I7600">
        <v>-139.96247</v>
      </c>
      <c r="J7600" s="1" t="str">
        <f t="shared" si="1230"/>
        <v>NGR bulk stream sediment</v>
      </c>
      <c r="K7600" s="1" t="str">
        <f t="shared" si="1231"/>
        <v>&lt;177 micron (NGR)</v>
      </c>
      <c r="L7600">
        <v>77</v>
      </c>
      <c r="M7600" t="s">
        <v>106</v>
      </c>
      <c r="N7600">
        <v>1515</v>
      </c>
      <c r="O7600">
        <v>108</v>
      </c>
      <c r="P7600">
        <v>16</v>
      </c>
      <c r="Q7600">
        <v>47</v>
      </c>
      <c r="R7600">
        <v>17</v>
      </c>
      <c r="S7600">
        <v>5</v>
      </c>
      <c r="T7600">
        <v>-0.2</v>
      </c>
      <c r="U7600">
        <v>490</v>
      </c>
      <c r="V7600">
        <v>2.2999999999999998</v>
      </c>
      <c r="W7600">
        <v>0.4</v>
      </c>
      <c r="X7600">
        <v>5</v>
      </c>
      <c r="Y7600">
        <v>-2</v>
      </c>
      <c r="Z7600">
        <v>34</v>
      </c>
      <c r="AA7600">
        <v>0.2</v>
      </c>
      <c r="AB7600">
        <v>2</v>
      </c>
      <c r="AC7600">
        <v>1130</v>
      </c>
      <c r="AD7600">
        <v>70</v>
      </c>
      <c r="AE7600">
        <v>2</v>
      </c>
      <c r="AF7600">
        <v>13.4</v>
      </c>
      <c r="AG7600">
        <v>9</v>
      </c>
      <c r="AH7600">
        <v>325</v>
      </c>
    </row>
    <row r="7601" spans="1:34" hidden="1" x14ac:dyDescent="0.25">
      <c r="A7601" t="s">
        <v>28913</v>
      </c>
      <c r="B7601" t="s">
        <v>28914</v>
      </c>
      <c r="C7601" s="1" t="str">
        <f t="shared" si="1222"/>
        <v>21:0628</v>
      </c>
      <c r="D7601" s="1" t="str">
        <f t="shared" si="1229"/>
        <v>21:0196</v>
      </c>
      <c r="E7601" t="s">
        <v>28915</v>
      </c>
      <c r="F7601" t="s">
        <v>28916</v>
      </c>
      <c r="H7601">
        <v>63.493528099999999</v>
      </c>
      <c r="I7601">
        <v>-139.9199078</v>
      </c>
      <c r="J7601" s="1" t="str">
        <f t="shared" si="1230"/>
        <v>NGR bulk stream sediment</v>
      </c>
      <c r="K7601" s="1" t="str">
        <f t="shared" si="1231"/>
        <v>&lt;177 micron (NGR)</v>
      </c>
      <c r="L7601">
        <v>77</v>
      </c>
      <c r="M7601" t="s">
        <v>111</v>
      </c>
      <c r="N7601">
        <v>1516</v>
      </c>
      <c r="O7601">
        <v>58</v>
      </c>
      <c r="P7601">
        <v>11</v>
      </c>
      <c r="Q7601">
        <v>8</v>
      </c>
      <c r="R7601">
        <v>13</v>
      </c>
      <c r="S7601">
        <v>5</v>
      </c>
      <c r="T7601">
        <v>-0.2</v>
      </c>
      <c r="U7601">
        <v>164</v>
      </c>
      <c r="V7601">
        <v>1.48</v>
      </c>
      <c r="W7601">
        <v>-0.2</v>
      </c>
      <c r="X7601">
        <v>5</v>
      </c>
      <c r="Y7601">
        <v>-2</v>
      </c>
      <c r="Z7601">
        <v>19</v>
      </c>
      <c r="AA7601">
        <v>-0.2</v>
      </c>
      <c r="AB7601">
        <v>-1</v>
      </c>
      <c r="AC7601">
        <v>851</v>
      </c>
      <c r="AD7601">
        <v>20</v>
      </c>
      <c r="AE7601">
        <v>2</v>
      </c>
      <c r="AF7601">
        <v>3</v>
      </c>
      <c r="AG7601">
        <v>3</v>
      </c>
      <c r="AH7601">
        <v>270</v>
      </c>
    </row>
    <row r="7602" spans="1:34" hidden="1" x14ac:dyDescent="0.25">
      <c r="A7602" t="s">
        <v>28917</v>
      </c>
      <c r="B7602" t="s">
        <v>28918</v>
      </c>
      <c r="C7602" s="1" t="str">
        <f t="shared" si="1222"/>
        <v>21:0628</v>
      </c>
      <c r="D7602" s="1" t="str">
        <f t="shared" si="1229"/>
        <v>21:0196</v>
      </c>
      <c r="E7602" t="s">
        <v>28919</v>
      </c>
      <c r="F7602" t="s">
        <v>28920</v>
      </c>
      <c r="H7602">
        <v>63.046212099999998</v>
      </c>
      <c r="I7602">
        <v>-139.5275029</v>
      </c>
      <c r="J7602" s="1" t="str">
        <f t="shared" si="1230"/>
        <v>NGR bulk stream sediment</v>
      </c>
      <c r="K7602" s="1" t="str">
        <f t="shared" si="1231"/>
        <v>&lt;177 micron (NGR)</v>
      </c>
      <c r="L7602">
        <v>77</v>
      </c>
      <c r="M7602" t="s">
        <v>116</v>
      </c>
      <c r="N7602">
        <v>1517</v>
      </c>
      <c r="O7602">
        <v>81</v>
      </c>
      <c r="P7602">
        <v>23</v>
      </c>
      <c r="Q7602">
        <v>6</v>
      </c>
      <c r="R7602">
        <v>31</v>
      </c>
      <c r="S7602">
        <v>7</v>
      </c>
      <c r="T7602">
        <v>0.2</v>
      </c>
      <c r="U7602">
        <v>260</v>
      </c>
      <c r="V7602">
        <v>2.1</v>
      </c>
      <c r="W7602">
        <v>0.3</v>
      </c>
      <c r="X7602">
        <v>3</v>
      </c>
      <c r="Y7602">
        <v>-2</v>
      </c>
      <c r="Z7602">
        <v>30</v>
      </c>
      <c r="AA7602">
        <v>-0.2</v>
      </c>
      <c r="AB7602">
        <v>-1</v>
      </c>
      <c r="AC7602">
        <v>880</v>
      </c>
      <c r="AD7602">
        <v>30</v>
      </c>
      <c r="AE7602">
        <v>2</v>
      </c>
      <c r="AF7602">
        <v>5.2</v>
      </c>
      <c r="AG7602">
        <v>2.8</v>
      </c>
      <c r="AH7602">
        <v>370</v>
      </c>
    </row>
    <row r="7603" spans="1:34" hidden="1" x14ac:dyDescent="0.25">
      <c r="A7603" t="s">
        <v>28921</v>
      </c>
      <c r="B7603" t="s">
        <v>28922</v>
      </c>
      <c r="C7603" s="1" t="str">
        <f t="shared" si="1222"/>
        <v>21:0628</v>
      </c>
      <c r="D7603" s="1" t="str">
        <f t="shared" si="1229"/>
        <v>21:0196</v>
      </c>
      <c r="E7603" t="s">
        <v>28923</v>
      </c>
      <c r="F7603" t="s">
        <v>28924</v>
      </c>
      <c r="H7603">
        <v>63.053369500000002</v>
      </c>
      <c r="I7603">
        <v>-139.69936580000001</v>
      </c>
      <c r="J7603" s="1" t="str">
        <f t="shared" si="1230"/>
        <v>NGR bulk stream sediment</v>
      </c>
      <c r="K7603" s="1" t="str">
        <f t="shared" si="1231"/>
        <v>&lt;177 micron (NGR)</v>
      </c>
      <c r="L7603">
        <v>77</v>
      </c>
      <c r="M7603" t="s">
        <v>121</v>
      </c>
      <c r="N7603">
        <v>1518</v>
      </c>
      <c r="O7603">
        <v>62</v>
      </c>
      <c r="P7603">
        <v>19</v>
      </c>
      <c r="Q7603">
        <v>5</v>
      </c>
      <c r="R7603">
        <v>27</v>
      </c>
      <c r="S7603">
        <v>8</v>
      </c>
      <c r="T7603">
        <v>-0.2</v>
      </c>
      <c r="U7603">
        <v>320</v>
      </c>
      <c r="V7603">
        <v>1.82</v>
      </c>
      <c r="W7603">
        <v>-0.2</v>
      </c>
      <c r="X7603">
        <v>4</v>
      </c>
      <c r="Y7603">
        <v>-2</v>
      </c>
      <c r="Z7603">
        <v>20</v>
      </c>
      <c r="AA7603">
        <v>0.2</v>
      </c>
      <c r="AB7603">
        <v>-1</v>
      </c>
      <c r="AC7603">
        <v>750</v>
      </c>
      <c r="AD7603">
        <v>25</v>
      </c>
      <c r="AE7603">
        <v>2</v>
      </c>
      <c r="AF7603">
        <v>4.4000000000000004</v>
      </c>
      <c r="AG7603">
        <v>2.9</v>
      </c>
      <c r="AH7603">
        <v>400</v>
      </c>
    </row>
    <row r="7604" spans="1:34" hidden="1" x14ac:dyDescent="0.25">
      <c r="A7604" t="s">
        <v>28925</v>
      </c>
      <c r="B7604" t="s">
        <v>28926</v>
      </c>
      <c r="C7604" s="1" t="str">
        <f t="shared" si="1222"/>
        <v>21:0628</v>
      </c>
      <c r="D7604" s="1" t="str">
        <f t="shared" si="1229"/>
        <v>21:0196</v>
      </c>
      <c r="E7604" t="s">
        <v>28927</v>
      </c>
      <c r="F7604" t="s">
        <v>28928</v>
      </c>
      <c r="H7604">
        <v>63.062312200000001</v>
      </c>
      <c r="I7604">
        <v>-139.7495064</v>
      </c>
      <c r="J7604" s="1" t="str">
        <f t="shared" si="1230"/>
        <v>NGR bulk stream sediment</v>
      </c>
      <c r="K7604" s="1" t="str">
        <f t="shared" si="1231"/>
        <v>&lt;177 micron (NGR)</v>
      </c>
      <c r="L7604">
        <v>77</v>
      </c>
      <c r="M7604" t="s">
        <v>126</v>
      </c>
      <c r="N7604">
        <v>1519</v>
      </c>
      <c r="O7604">
        <v>51</v>
      </c>
      <c r="P7604">
        <v>15</v>
      </c>
      <c r="Q7604">
        <v>4</v>
      </c>
      <c r="R7604">
        <v>17</v>
      </c>
      <c r="S7604">
        <v>6</v>
      </c>
      <c r="T7604">
        <v>-0.2</v>
      </c>
      <c r="U7604">
        <v>200</v>
      </c>
      <c r="V7604">
        <v>1.56</v>
      </c>
      <c r="W7604">
        <v>-0.2</v>
      </c>
      <c r="X7604">
        <v>2</v>
      </c>
      <c r="Y7604">
        <v>-2</v>
      </c>
      <c r="Z7604">
        <v>30</v>
      </c>
      <c r="AA7604">
        <v>0.2</v>
      </c>
      <c r="AB7604">
        <v>-1</v>
      </c>
      <c r="AC7604">
        <v>723</v>
      </c>
      <c r="AD7604">
        <v>30</v>
      </c>
      <c r="AE7604">
        <v>2</v>
      </c>
      <c r="AF7604">
        <v>4.2</v>
      </c>
      <c r="AG7604">
        <v>2.6</v>
      </c>
      <c r="AH7604">
        <v>340</v>
      </c>
    </row>
    <row r="7605" spans="1:34" hidden="1" x14ac:dyDescent="0.25">
      <c r="A7605" t="s">
        <v>28929</v>
      </c>
      <c r="B7605" t="s">
        <v>28930</v>
      </c>
      <c r="C7605" s="1" t="str">
        <f t="shared" si="1222"/>
        <v>21:0628</v>
      </c>
      <c r="D7605" s="1" t="str">
        <f t="shared" si="1229"/>
        <v>21:0196</v>
      </c>
      <c r="E7605" t="s">
        <v>28931</v>
      </c>
      <c r="F7605" t="s">
        <v>28932</v>
      </c>
      <c r="H7605">
        <v>63.066092099999999</v>
      </c>
      <c r="I7605">
        <v>-139.81120960000001</v>
      </c>
      <c r="J7605" s="1" t="str">
        <f t="shared" si="1230"/>
        <v>NGR bulk stream sediment</v>
      </c>
      <c r="K7605" s="1" t="str">
        <f t="shared" si="1231"/>
        <v>&lt;177 micron (NGR)</v>
      </c>
      <c r="L7605">
        <v>77</v>
      </c>
      <c r="M7605" t="s">
        <v>131</v>
      </c>
      <c r="N7605">
        <v>1520</v>
      </c>
      <c r="O7605">
        <v>70</v>
      </c>
      <c r="P7605">
        <v>18</v>
      </c>
      <c r="Q7605">
        <v>8</v>
      </c>
      <c r="R7605">
        <v>36</v>
      </c>
      <c r="S7605">
        <v>8</v>
      </c>
      <c r="T7605">
        <v>-0.2</v>
      </c>
      <c r="U7605">
        <v>280</v>
      </c>
      <c r="V7605">
        <v>1.84</v>
      </c>
      <c r="W7605">
        <v>-0.2</v>
      </c>
      <c r="X7605">
        <v>3</v>
      </c>
      <c r="Y7605">
        <v>-2</v>
      </c>
      <c r="Z7605">
        <v>31</v>
      </c>
      <c r="AA7605">
        <v>-0.2</v>
      </c>
      <c r="AB7605">
        <v>-1</v>
      </c>
      <c r="AC7605">
        <v>1170</v>
      </c>
      <c r="AD7605">
        <v>30</v>
      </c>
      <c r="AE7605">
        <v>2</v>
      </c>
      <c r="AF7605">
        <v>4.2</v>
      </c>
      <c r="AG7605">
        <v>2.7</v>
      </c>
      <c r="AH7605">
        <v>470</v>
      </c>
    </row>
    <row r="7606" spans="1:34" hidden="1" x14ac:dyDescent="0.25">
      <c r="A7606" t="s">
        <v>28933</v>
      </c>
      <c r="B7606" t="s">
        <v>28934</v>
      </c>
      <c r="C7606" s="1" t="str">
        <f t="shared" si="1222"/>
        <v>21:0628</v>
      </c>
      <c r="D7606" s="1" t="str">
        <f t="shared" si="1229"/>
        <v>21:0196</v>
      </c>
      <c r="E7606" t="s">
        <v>28935</v>
      </c>
      <c r="F7606" t="s">
        <v>28936</v>
      </c>
      <c r="H7606">
        <v>63.081131300000003</v>
      </c>
      <c r="I7606">
        <v>-139.87332309999999</v>
      </c>
      <c r="J7606" s="1" t="str">
        <f t="shared" si="1230"/>
        <v>NGR bulk stream sediment</v>
      </c>
      <c r="K7606" s="1" t="str">
        <f t="shared" si="1231"/>
        <v>&lt;177 micron (NGR)</v>
      </c>
      <c r="L7606">
        <v>78</v>
      </c>
      <c r="M7606" t="s">
        <v>38</v>
      </c>
      <c r="N7606">
        <v>1521</v>
      </c>
      <c r="O7606">
        <v>53</v>
      </c>
      <c r="P7606">
        <v>13</v>
      </c>
      <c r="Q7606">
        <v>5</v>
      </c>
      <c r="R7606">
        <v>20</v>
      </c>
      <c r="S7606">
        <v>6</v>
      </c>
      <c r="T7606">
        <v>-0.2</v>
      </c>
      <c r="U7606">
        <v>180</v>
      </c>
      <c r="V7606">
        <v>1.52</v>
      </c>
      <c r="W7606">
        <v>0.2</v>
      </c>
      <c r="X7606">
        <v>2</v>
      </c>
      <c r="Y7606">
        <v>-2</v>
      </c>
      <c r="Z7606">
        <v>24</v>
      </c>
      <c r="AA7606">
        <v>0.3</v>
      </c>
      <c r="AB7606">
        <v>-1</v>
      </c>
      <c r="AC7606">
        <v>861</v>
      </c>
      <c r="AD7606">
        <v>20</v>
      </c>
      <c r="AE7606">
        <v>2</v>
      </c>
      <c r="AF7606">
        <v>4.4000000000000004</v>
      </c>
      <c r="AG7606">
        <v>2.8</v>
      </c>
      <c r="AH7606">
        <v>370</v>
      </c>
    </row>
    <row r="7607" spans="1:34" hidden="1" x14ac:dyDescent="0.25">
      <c r="A7607" t="s">
        <v>28937</v>
      </c>
      <c r="B7607" t="s">
        <v>28938</v>
      </c>
      <c r="C7607" s="1" t="str">
        <f t="shared" si="1222"/>
        <v>21:0628</v>
      </c>
      <c r="D7607" s="1" t="str">
        <f t="shared" si="1229"/>
        <v>21:0196</v>
      </c>
      <c r="E7607" t="s">
        <v>28939</v>
      </c>
      <c r="F7607" t="s">
        <v>28940</v>
      </c>
      <c r="H7607">
        <v>63.071109499999999</v>
      </c>
      <c r="I7607">
        <v>-139.81225219999999</v>
      </c>
      <c r="J7607" s="1" t="str">
        <f t="shared" si="1230"/>
        <v>NGR bulk stream sediment</v>
      </c>
      <c r="K7607" s="1" t="str">
        <f t="shared" si="1231"/>
        <v>&lt;177 micron (NGR)</v>
      </c>
      <c r="L7607">
        <v>78</v>
      </c>
      <c r="M7607" t="s">
        <v>43</v>
      </c>
      <c r="N7607">
        <v>1522</v>
      </c>
      <c r="O7607">
        <v>73</v>
      </c>
      <c r="P7607">
        <v>17</v>
      </c>
      <c r="Q7607">
        <v>7</v>
      </c>
      <c r="R7607">
        <v>22</v>
      </c>
      <c r="S7607">
        <v>6</v>
      </c>
      <c r="T7607">
        <v>-0.2</v>
      </c>
      <c r="U7607">
        <v>300</v>
      </c>
      <c r="V7607">
        <v>1.7</v>
      </c>
      <c r="W7607">
        <v>-0.2</v>
      </c>
      <c r="X7607">
        <v>2</v>
      </c>
      <c r="Y7607">
        <v>-2</v>
      </c>
      <c r="Z7607">
        <v>29</v>
      </c>
      <c r="AA7607">
        <v>0.3</v>
      </c>
      <c r="AB7607">
        <v>1</v>
      </c>
      <c r="AC7607">
        <v>1020</v>
      </c>
      <c r="AD7607">
        <v>40</v>
      </c>
      <c r="AE7607">
        <v>2</v>
      </c>
      <c r="AF7607">
        <v>4.4000000000000004</v>
      </c>
      <c r="AG7607">
        <v>3.1</v>
      </c>
      <c r="AH7607">
        <v>290</v>
      </c>
    </row>
    <row r="7608" spans="1:34" hidden="1" x14ac:dyDescent="0.25">
      <c r="A7608" t="s">
        <v>28941</v>
      </c>
      <c r="B7608" t="s">
        <v>28942</v>
      </c>
      <c r="C7608" s="1" t="str">
        <f t="shared" si="1222"/>
        <v>21:0628</v>
      </c>
      <c r="D7608" s="1" t="str">
        <f t="shared" si="1229"/>
        <v>21:0196</v>
      </c>
      <c r="E7608" t="s">
        <v>28935</v>
      </c>
      <c r="F7608" t="s">
        <v>28943</v>
      </c>
      <c r="H7608">
        <v>63.081131300000003</v>
      </c>
      <c r="I7608">
        <v>-139.87332309999999</v>
      </c>
      <c r="J7608" s="1" t="str">
        <f t="shared" si="1230"/>
        <v>NGR bulk stream sediment</v>
      </c>
      <c r="K7608" s="1" t="str">
        <f t="shared" si="1231"/>
        <v>&lt;177 micron (NGR)</v>
      </c>
      <c r="L7608">
        <v>78</v>
      </c>
      <c r="M7608" t="s">
        <v>47</v>
      </c>
      <c r="N7608">
        <v>1523</v>
      </c>
      <c r="O7608">
        <v>53</v>
      </c>
      <c r="P7608">
        <v>14</v>
      </c>
      <c r="Q7608">
        <v>4</v>
      </c>
      <c r="R7608">
        <v>20</v>
      </c>
      <c r="S7608">
        <v>6</v>
      </c>
      <c r="T7608">
        <v>-0.2</v>
      </c>
      <c r="U7608">
        <v>196</v>
      </c>
      <c r="V7608">
        <v>1.56</v>
      </c>
      <c r="W7608">
        <v>-0.2</v>
      </c>
      <c r="X7608">
        <v>2</v>
      </c>
      <c r="Y7608">
        <v>-2</v>
      </c>
      <c r="Z7608">
        <v>30</v>
      </c>
      <c r="AA7608">
        <v>-0.2</v>
      </c>
      <c r="AB7608">
        <v>2</v>
      </c>
      <c r="AC7608">
        <v>981</v>
      </c>
      <c r="AD7608">
        <v>30</v>
      </c>
      <c r="AE7608">
        <v>2</v>
      </c>
      <c r="AF7608">
        <v>5.2</v>
      </c>
      <c r="AG7608">
        <v>3.4</v>
      </c>
      <c r="AH7608">
        <v>380</v>
      </c>
    </row>
    <row r="7609" spans="1:34" hidden="1" x14ac:dyDescent="0.25">
      <c r="A7609" t="s">
        <v>28944</v>
      </c>
      <c r="B7609" t="s">
        <v>28945</v>
      </c>
      <c r="C7609" s="1" t="str">
        <f t="shared" si="1222"/>
        <v>21:0628</v>
      </c>
      <c r="D7609" s="1" t="str">
        <f t="shared" si="1229"/>
        <v>21:0196</v>
      </c>
      <c r="E7609" t="s">
        <v>28935</v>
      </c>
      <c r="F7609" t="s">
        <v>28946</v>
      </c>
      <c r="H7609">
        <v>63.081131300000003</v>
      </c>
      <c r="I7609">
        <v>-139.87332309999999</v>
      </c>
      <c r="J7609" s="1" t="str">
        <f t="shared" si="1230"/>
        <v>NGR bulk stream sediment</v>
      </c>
      <c r="K7609" s="1" t="str">
        <f t="shared" si="1231"/>
        <v>&lt;177 micron (NGR)</v>
      </c>
      <c r="L7609">
        <v>78</v>
      </c>
      <c r="M7609" t="s">
        <v>51</v>
      </c>
      <c r="N7609">
        <v>1524</v>
      </c>
      <c r="O7609">
        <v>63</v>
      </c>
      <c r="P7609">
        <v>17</v>
      </c>
      <c r="Q7609">
        <v>8</v>
      </c>
      <c r="R7609">
        <v>21</v>
      </c>
      <c r="S7609">
        <v>7</v>
      </c>
      <c r="T7609">
        <v>-0.2</v>
      </c>
      <c r="U7609">
        <v>230</v>
      </c>
      <c r="V7609">
        <v>1.76</v>
      </c>
      <c r="W7609">
        <v>0.3</v>
      </c>
      <c r="X7609">
        <v>3</v>
      </c>
      <c r="Y7609">
        <v>-2</v>
      </c>
      <c r="Z7609">
        <v>34</v>
      </c>
      <c r="AA7609">
        <v>-0.2</v>
      </c>
      <c r="AB7609">
        <v>2</v>
      </c>
      <c r="AC7609">
        <v>995</v>
      </c>
      <c r="AD7609">
        <v>30</v>
      </c>
      <c r="AE7609">
        <v>2</v>
      </c>
      <c r="AF7609">
        <v>5.8</v>
      </c>
      <c r="AG7609">
        <v>3.3</v>
      </c>
      <c r="AH7609">
        <v>360</v>
      </c>
    </row>
    <row r="7610" spans="1:34" hidden="1" x14ac:dyDescent="0.25">
      <c r="A7610" t="s">
        <v>28947</v>
      </c>
      <c r="B7610" t="s">
        <v>28948</v>
      </c>
      <c r="C7610" s="1" t="str">
        <f t="shared" si="1222"/>
        <v>21:0628</v>
      </c>
      <c r="D7610" s="1" t="str">
        <f t="shared" si="1229"/>
        <v>21:0196</v>
      </c>
      <c r="E7610" t="s">
        <v>28949</v>
      </c>
      <c r="F7610" t="s">
        <v>28950</v>
      </c>
      <c r="H7610">
        <v>63.103538800000003</v>
      </c>
      <c r="I7610">
        <v>-139.85242310000001</v>
      </c>
      <c r="J7610" s="1" t="str">
        <f t="shared" si="1230"/>
        <v>NGR bulk stream sediment</v>
      </c>
      <c r="K7610" s="1" t="str">
        <f t="shared" si="1231"/>
        <v>&lt;177 micron (NGR)</v>
      </c>
      <c r="L7610">
        <v>78</v>
      </c>
      <c r="M7610" t="s">
        <v>56</v>
      </c>
      <c r="N7610">
        <v>1525</v>
      </c>
      <c r="O7610">
        <v>56</v>
      </c>
      <c r="P7610">
        <v>15</v>
      </c>
      <c r="Q7610">
        <v>9</v>
      </c>
      <c r="R7610">
        <v>18</v>
      </c>
      <c r="S7610">
        <v>5</v>
      </c>
      <c r="T7610">
        <v>-0.2</v>
      </c>
      <c r="U7610">
        <v>210</v>
      </c>
      <c r="V7610">
        <v>1.6</v>
      </c>
      <c r="W7610">
        <v>-0.2</v>
      </c>
      <c r="X7610">
        <v>2</v>
      </c>
      <c r="Y7610">
        <v>-2</v>
      </c>
      <c r="Z7610">
        <v>34</v>
      </c>
      <c r="AA7610">
        <v>0.3</v>
      </c>
      <c r="AB7610">
        <v>1</v>
      </c>
      <c r="AC7610">
        <v>997</v>
      </c>
      <c r="AD7610">
        <v>20</v>
      </c>
      <c r="AE7610">
        <v>2</v>
      </c>
      <c r="AF7610">
        <v>4.5999999999999996</v>
      </c>
      <c r="AG7610">
        <v>3.4</v>
      </c>
      <c r="AH7610">
        <v>370</v>
      </c>
    </row>
    <row r="7611" spans="1:34" hidden="1" x14ac:dyDescent="0.25">
      <c r="A7611" t="s">
        <v>28951</v>
      </c>
      <c r="B7611" t="s">
        <v>28952</v>
      </c>
      <c r="C7611" s="1" t="str">
        <f t="shared" si="1222"/>
        <v>21:0628</v>
      </c>
      <c r="D7611" s="1" t="str">
        <f t="shared" si="1229"/>
        <v>21:0196</v>
      </c>
      <c r="E7611" t="s">
        <v>28953</v>
      </c>
      <c r="F7611" t="s">
        <v>28954</v>
      </c>
      <c r="H7611">
        <v>63.112152399999999</v>
      </c>
      <c r="I7611">
        <v>-139.96521859999999</v>
      </c>
      <c r="J7611" s="1" t="str">
        <f t="shared" si="1230"/>
        <v>NGR bulk stream sediment</v>
      </c>
      <c r="K7611" s="1" t="str">
        <f t="shared" si="1231"/>
        <v>&lt;177 micron (NGR)</v>
      </c>
      <c r="L7611">
        <v>78</v>
      </c>
      <c r="M7611" t="s">
        <v>61</v>
      </c>
      <c r="N7611">
        <v>1526</v>
      </c>
      <c r="O7611">
        <v>56</v>
      </c>
      <c r="P7611">
        <v>11</v>
      </c>
      <c r="Q7611">
        <v>6</v>
      </c>
      <c r="R7611">
        <v>20</v>
      </c>
      <c r="S7611">
        <v>5</v>
      </c>
      <c r="T7611">
        <v>0.2</v>
      </c>
      <c r="U7611">
        <v>210</v>
      </c>
      <c r="V7611">
        <v>1.4</v>
      </c>
      <c r="W7611">
        <v>-0.2</v>
      </c>
      <c r="X7611">
        <v>2</v>
      </c>
      <c r="Y7611">
        <v>-2</v>
      </c>
      <c r="Z7611">
        <v>31</v>
      </c>
      <c r="AA7611">
        <v>-0.2</v>
      </c>
      <c r="AB7611">
        <v>-1</v>
      </c>
      <c r="AC7611">
        <v>1090</v>
      </c>
      <c r="AD7611">
        <v>30</v>
      </c>
      <c r="AE7611">
        <v>2</v>
      </c>
      <c r="AF7611">
        <v>4.2</v>
      </c>
      <c r="AG7611">
        <v>4.2</v>
      </c>
      <c r="AH7611">
        <v>380</v>
      </c>
    </row>
    <row r="7612" spans="1:34" hidden="1" x14ac:dyDescent="0.25">
      <c r="A7612" t="s">
        <v>28955</v>
      </c>
      <c r="B7612" t="s">
        <v>28956</v>
      </c>
      <c r="C7612" s="1" t="str">
        <f t="shared" si="1222"/>
        <v>21:0628</v>
      </c>
      <c r="D7612" s="1" t="str">
        <f t="shared" si="1229"/>
        <v>21:0196</v>
      </c>
      <c r="E7612" t="s">
        <v>28957</v>
      </c>
      <c r="F7612" t="s">
        <v>28958</v>
      </c>
      <c r="H7612">
        <v>63.116859499999997</v>
      </c>
      <c r="I7612">
        <v>-139.95470320000001</v>
      </c>
      <c r="J7612" s="1" t="str">
        <f t="shared" si="1230"/>
        <v>NGR bulk stream sediment</v>
      </c>
      <c r="K7612" s="1" t="str">
        <f t="shared" si="1231"/>
        <v>&lt;177 micron (NGR)</v>
      </c>
      <c r="L7612">
        <v>78</v>
      </c>
      <c r="M7612" t="s">
        <v>66</v>
      </c>
      <c r="N7612">
        <v>1527</v>
      </c>
      <c r="O7612">
        <v>60</v>
      </c>
      <c r="P7612">
        <v>13</v>
      </c>
      <c r="Q7612">
        <v>7</v>
      </c>
      <c r="R7612">
        <v>22</v>
      </c>
      <c r="S7612">
        <v>6</v>
      </c>
      <c r="T7612">
        <v>-0.2</v>
      </c>
      <c r="U7612">
        <v>320</v>
      </c>
      <c r="V7612">
        <v>1.52</v>
      </c>
      <c r="W7612">
        <v>-0.2</v>
      </c>
      <c r="X7612">
        <v>2</v>
      </c>
      <c r="Y7612">
        <v>-2</v>
      </c>
      <c r="Z7612">
        <v>29</v>
      </c>
      <c r="AA7612">
        <v>-0.2</v>
      </c>
      <c r="AB7612">
        <v>-1</v>
      </c>
      <c r="AC7612">
        <v>1130</v>
      </c>
      <c r="AD7612">
        <v>30</v>
      </c>
      <c r="AE7612">
        <v>2</v>
      </c>
      <c r="AF7612">
        <v>5.4</v>
      </c>
      <c r="AG7612">
        <v>3.4</v>
      </c>
      <c r="AH7612">
        <v>420</v>
      </c>
    </row>
    <row r="7613" spans="1:34" hidden="1" x14ac:dyDescent="0.25">
      <c r="A7613" t="s">
        <v>28959</v>
      </c>
      <c r="B7613" t="s">
        <v>28960</v>
      </c>
      <c r="C7613" s="1" t="str">
        <f t="shared" si="1222"/>
        <v>21:0628</v>
      </c>
      <c r="D7613" s="1" t="str">
        <f>HYPERLINK("http://geochem.nrcan.gc.ca/cdogs/content/svy/svy_e.htm", "")</f>
        <v/>
      </c>
      <c r="G7613" s="1" t="str">
        <f>HYPERLINK("http://geochem.nrcan.gc.ca/cdogs/content/cr_/cr_00077_e.htm", "77")</f>
        <v>77</v>
      </c>
      <c r="J7613" t="s">
        <v>69</v>
      </c>
      <c r="K7613" t="s">
        <v>70</v>
      </c>
      <c r="L7613">
        <v>78</v>
      </c>
      <c r="M7613" t="s">
        <v>71</v>
      </c>
      <c r="N7613">
        <v>1528</v>
      </c>
      <c r="O7613">
        <v>119</v>
      </c>
      <c r="P7613">
        <v>53</v>
      </c>
      <c r="Q7613">
        <v>32</v>
      </c>
      <c r="R7613">
        <v>265</v>
      </c>
      <c r="S7613">
        <v>20</v>
      </c>
      <c r="T7613">
        <v>0.4</v>
      </c>
      <c r="U7613">
        <v>510</v>
      </c>
      <c r="V7613">
        <v>2.6</v>
      </c>
      <c r="W7613">
        <v>0.9</v>
      </c>
      <c r="X7613">
        <v>12</v>
      </c>
      <c r="Y7613">
        <v>2</v>
      </c>
      <c r="Z7613">
        <v>54</v>
      </c>
      <c r="AA7613">
        <v>0.8</v>
      </c>
      <c r="AB7613">
        <v>3</v>
      </c>
      <c r="AC7613">
        <v>839</v>
      </c>
      <c r="AD7613">
        <v>20</v>
      </c>
      <c r="AE7613">
        <v>16</v>
      </c>
      <c r="AF7613">
        <v>4.5999999999999996</v>
      </c>
      <c r="AG7613">
        <v>18.3</v>
      </c>
      <c r="AH7613">
        <v>670</v>
      </c>
    </row>
    <row r="7614" spans="1:34" hidden="1" x14ac:dyDescent="0.25">
      <c r="A7614" t="s">
        <v>28961</v>
      </c>
      <c r="B7614" t="s">
        <v>28962</v>
      </c>
      <c r="C7614" s="1" t="str">
        <f t="shared" si="1222"/>
        <v>21:0628</v>
      </c>
      <c r="D7614" s="1" t="str">
        <f t="shared" ref="D7614:D7639" si="1232">HYPERLINK("http://geochem.nrcan.gc.ca/cdogs/content/svy/svy210196_e.htm", "21:0196")</f>
        <v>21:0196</v>
      </c>
      <c r="E7614" t="s">
        <v>28963</v>
      </c>
      <c r="F7614" t="s">
        <v>28964</v>
      </c>
      <c r="H7614">
        <v>63.347949399999997</v>
      </c>
      <c r="I7614">
        <v>-139.9276337</v>
      </c>
      <c r="J7614" s="1" t="str">
        <f t="shared" ref="J7614:J7639" si="1233">HYPERLINK("http://geochem.nrcan.gc.ca/cdogs/content/kwd/kwd020030_e.htm", "NGR bulk stream sediment")</f>
        <v>NGR bulk stream sediment</v>
      </c>
      <c r="K7614" s="1" t="str">
        <f t="shared" ref="K7614:K7639" si="1234">HYPERLINK("http://geochem.nrcan.gc.ca/cdogs/content/kwd/kwd080006_e.htm", "&lt;177 micron (NGR)")</f>
        <v>&lt;177 micron (NGR)</v>
      </c>
      <c r="L7614">
        <v>78</v>
      </c>
      <c r="M7614" t="s">
        <v>76</v>
      </c>
      <c r="N7614">
        <v>1529</v>
      </c>
      <c r="O7614">
        <v>67</v>
      </c>
      <c r="P7614">
        <v>12</v>
      </c>
      <c r="Q7614">
        <v>8</v>
      </c>
      <c r="R7614">
        <v>12</v>
      </c>
      <c r="S7614">
        <v>4</v>
      </c>
      <c r="T7614">
        <v>1.1000000000000001</v>
      </c>
      <c r="U7614">
        <v>200</v>
      </c>
      <c r="V7614">
        <v>1.72</v>
      </c>
      <c r="W7614">
        <v>0.2</v>
      </c>
      <c r="X7614">
        <v>3</v>
      </c>
      <c r="Y7614">
        <v>-2</v>
      </c>
      <c r="Z7614">
        <v>35</v>
      </c>
      <c r="AA7614">
        <v>-0.2</v>
      </c>
      <c r="AB7614">
        <v>-1</v>
      </c>
      <c r="AC7614">
        <v>1000</v>
      </c>
      <c r="AD7614">
        <v>30</v>
      </c>
      <c r="AE7614">
        <v>2</v>
      </c>
      <c r="AF7614">
        <v>3.2</v>
      </c>
      <c r="AG7614">
        <v>3</v>
      </c>
      <c r="AH7614">
        <v>420</v>
      </c>
    </row>
    <row r="7615" spans="1:34" hidden="1" x14ac:dyDescent="0.25">
      <c r="A7615" t="s">
        <v>28965</v>
      </c>
      <c r="B7615" t="s">
        <v>28966</v>
      </c>
      <c r="C7615" s="1" t="str">
        <f t="shared" si="1222"/>
        <v>21:0628</v>
      </c>
      <c r="D7615" s="1" t="str">
        <f t="shared" si="1232"/>
        <v>21:0196</v>
      </c>
      <c r="E7615" t="s">
        <v>28967</v>
      </c>
      <c r="F7615" t="s">
        <v>28968</v>
      </c>
      <c r="H7615">
        <v>63.342855999999998</v>
      </c>
      <c r="I7615">
        <v>-139.91168039999999</v>
      </c>
      <c r="J7615" s="1" t="str">
        <f t="shared" si="1233"/>
        <v>NGR bulk stream sediment</v>
      </c>
      <c r="K7615" s="1" t="str">
        <f t="shared" si="1234"/>
        <v>&lt;177 micron (NGR)</v>
      </c>
      <c r="L7615">
        <v>78</v>
      </c>
      <c r="M7615" t="s">
        <v>81</v>
      </c>
      <c r="N7615">
        <v>1530</v>
      </c>
      <c r="O7615">
        <v>68</v>
      </c>
      <c r="P7615">
        <v>14</v>
      </c>
      <c r="Q7615">
        <v>7</v>
      </c>
      <c r="R7615">
        <v>17</v>
      </c>
      <c r="S7615">
        <v>5</v>
      </c>
      <c r="T7615">
        <v>-0.2</v>
      </c>
      <c r="U7615">
        <v>220</v>
      </c>
      <c r="V7615">
        <v>1.76</v>
      </c>
      <c r="W7615">
        <v>-0.2</v>
      </c>
      <c r="X7615">
        <v>2</v>
      </c>
      <c r="Y7615">
        <v>-2</v>
      </c>
      <c r="Z7615">
        <v>35</v>
      </c>
      <c r="AA7615">
        <v>-0.2</v>
      </c>
      <c r="AB7615">
        <v>-1</v>
      </c>
      <c r="AC7615">
        <v>902</v>
      </c>
      <c r="AD7615">
        <v>30</v>
      </c>
      <c r="AE7615">
        <v>2</v>
      </c>
      <c r="AF7615">
        <v>3.6</v>
      </c>
      <c r="AG7615">
        <v>2.8</v>
      </c>
      <c r="AH7615">
        <v>400</v>
      </c>
    </row>
    <row r="7616" spans="1:34" hidden="1" x14ac:dyDescent="0.25">
      <c r="A7616" t="s">
        <v>28969</v>
      </c>
      <c r="B7616" t="s">
        <v>28970</v>
      </c>
      <c r="C7616" s="1" t="str">
        <f t="shared" si="1222"/>
        <v>21:0628</v>
      </c>
      <c r="D7616" s="1" t="str">
        <f t="shared" si="1232"/>
        <v>21:0196</v>
      </c>
      <c r="E7616" t="s">
        <v>28971</v>
      </c>
      <c r="F7616" t="s">
        <v>28972</v>
      </c>
      <c r="H7616">
        <v>63.391502299999999</v>
      </c>
      <c r="I7616">
        <v>-139.813334</v>
      </c>
      <c r="J7616" s="1" t="str">
        <f t="shared" si="1233"/>
        <v>NGR bulk stream sediment</v>
      </c>
      <c r="K7616" s="1" t="str">
        <f t="shared" si="1234"/>
        <v>&lt;177 micron (NGR)</v>
      </c>
      <c r="L7616">
        <v>78</v>
      </c>
      <c r="M7616" t="s">
        <v>86</v>
      </c>
      <c r="N7616">
        <v>1531</v>
      </c>
      <c r="O7616">
        <v>72</v>
      </c>
      <c r="P7616">
        <v>13</v>
      </c>
      <c r="Q7616">
        <v>10</v>
      </c>
      <c r="R7616">
        <v>14</v>
      </c>
      <c r="S7616">
        <v>4</v>
      </c>
      <c r="T7616">
        <v>0.2</v>
      </c>
      <c r="U7616">
        <v>164</v>
      </c>
      <c r="V7616">
        <v>1.6</v>
      </c>
      <c r="W7616">
        <v>0.2</v>
      </c>
      <c r="X7616">
        <v>2</v>
      </c>
      <c r="Y7616">
        <v>-2</v>
      </c>
      <c r="Z7616">
        <v>34</v>
      </c>
      <c r="AA7616">
        <v>0.2</v>
      </c>
      <c r="AB7616">
        <v>2</v>
      </c>
      <c r="AC7616">
        <v>876</v>
      </c>
      <c r="AD7616">
        <v>30</v>
      </c>
      <c r="AE7616">
        <v>-2</v>
      </c>
      <c r="AF7616">
        <v>3.4</v>
      </c>
      <c r="AG7616">
        <v>3.5</v>
      </c>
      <c r="AH7616">
        <v>380</v>
      </c>
    </row>
    <row r="7617" spans="1:34" hidden="1" x14ac:dyDescent="0.25">
      <c r="A7617" t="s">
        <v>28973</v>
      </c>
      <c r="B7617" t="s">
        <v>28974</v>
      </c>
      <c r="C7617" s="1" t="str">
        <f t="shared" si="1222"/>
        <v>21:0628</v>
      </c>
      <c r="D7617" s="1" t="str">
        <f t="shared" si="1232"/>
        <v>21:0196</v>
      </c>
      <c r="E7617" t="s">
        <v>28975</v>
      </c>
      <c r="F7617" t="s">
        <v>28976</v>
      </c>
      <c r="H7617">
        <v>63.388272299999997</v>
      </c>
      <c r="I7617">
        <v>-139.80058030000001</v>
      </c>
      <c r="J7617" s="1" t="str">
        <f t="shared" si="1233"/>
        <v>NGR bulk stream sediment</v>
      </c>
      <c r="K7617" s="1" t="str">
        <f t="shared" si="1234"/>
        <v>&lt;177 micron (NGR)</v>
      </c>
      <c r="L7617">
        <v>78</v>
      </c>
      <c r="M7617" t="s">
        <v>91</v>
      </c>
      <c r="N7617">
        <v>1532</v>
      </c>
      <c r="O7617">
        <v>68</v>
      </c>
      <c r="P7617">
        <v>16</v>
      </c>
      <c r="Q7617">
        <v>8</v>
      </c>
      <c r="R7617">
        <v>17</v>
      </c>
      <c r="S7617">
        <v>5</v>
      </c>
      <c r="T7617">
        <v>-0.2</v>
      </c>
      <c r="U7617">
        <v>220</v>
      </c>
      <c r="V7617">
        <v>1.82</v>
      </c>
      <c r="W7617">
        <v>0.6</v>
      </c>
      <c r="X7617">
        <v>2</v>
      </c>
      <c r="Y7617">
        <v>-2</v>
      </c>
      <c r="Z7617">
        <v>37</v>
      </c>
      <c r="AA7617">
        <v>-0.2</v>
      </c>
      <c r="AB7617">
        <v>-1</v>
      </c>
      <c r="AC7617">
        <v>1010</v>
      </c>
      <c r="AD7617">
        <v>30</v>
      </c>
      <c r="AE7617">
        <v>-2</v>
      </c>
      <c r="AF7617">
        <v>3.4</v>
      </c>
      <c r="AG7617">
        <v>2.7</v>
      </c>
      <c r="AH7617">
        <v>400</v>
      </c>
    </row>
    <row r="7618" spans="1:34" hidden="1" x14ac:dyDescent="0.25">
      <c r="A7618" t="s">
        <v>28977</v>
      </c>
      <c r="B7618" t="s">
        <v>28978</v>
      </c>
      <c r="C7618" s="1" t="str">
        <f t="shared" si="1222"/>
        <v>21:0628</v>
      </c>
      <c r="D7618" s="1" t="str">
        <f t="shared" si="1232"/>
        <v>21:0196</v>
      </c>
      <c r="E7618" t="s">
        <v>28979</v>
      </c>
      <c r="F7618" t="s">
        <v>28980</v>
      </c>
      <c r="H7618">
        <v>63.565278399999997</v>
      </c>
      <c r="I7618">
        <v>-139.94411210000001</v>
      </c>
      <c r="J7618" s="1" t="str">
        <f t="shared" si="1233"/>
        <v>NGR bulk stream sediment</v>
      </c>
      <c r="K7618" s="1" t="str">
        <f t="shared" si="1234"/>
        <v>&lt;177 micron (NGR)</v>
      </c>
      <c r="L7618">
        <v>78</v>
      </c>
      <c r="M7618" t="s">
        <v>96</v>
      </c>
      <c r="N7618">
        <v>1533</v>
      </c>
      <c r="O7618">
        <v>83</v>
      </c>
      <c r="P7618">
        <v>14</v>
      </c>
      <c r="Q7618">
        <v>11</v>
      </c>
      <c r="R7618">
        <v>17</v>
      </c>
      <c r="S7618">
        <v>6</v>
      </c>
      <c r="T7618">
        <v>-0.2</v>
      </c>
      <c r="U7618">
        <v>168</v>
      </c>
      <c r="V7618">
        <v>1.74</v>
      </c>
      <c r="W7618">
        <v>0.3</v>
      </c>
      <c r="X7618">
        <v>2</v>
      </c>
      <c r="Y7618">
        <v>-2</v>
      </c>
      <c r="Z7618">
        <v>31</v>
      </c>
      <c r="AA7618">
        <v>-0.2</v>
      </c>
      <c r="AB7618">
        <v>-1</v>
      </c>
      <c r="AC7618">
        <v>1120</v>
      </c>
      <c r="AD7618">
        <v>30</v>
      </c>
      <c r="AE7618">
        <v>2</v>
      </c>
      <c r="AF7618">
        <v>3.6</v>
      </c>
      <c r="AG7618">
        <v>3.6</v>
      </c>
      <c r="AH7618">
        <v>420</v>
      </c>
    </row>
    <row r="7619" spans="1:34" hidden="1" x14ac:dyDescent="0.25">
      <c r="A7619" t="s">
        <v>28981</v>
      </c>
      <c r="B7619" t="s">
        <v>28982</v>
      </c>
      <c r="C7619" s="1" t="str">
        <f t="shared" si="1222"/>
        <v>21:0628</v>
      </c>
      <c r="D7619" s="1" t="str">
        <f t="shared" si="1232"/>
        <v>21:0196</v>
      </c>
      <c r="E7619" t="s">
        <v>28983</v>
      </c>
      <c r="F7619" t="s">
        <v>28984</v>
      </c>
      <c r="H7619">
        <v>63.5777596</v>
      </c>
      <c r="I7619">
        <v>-139.94852449999999</v>
      </c>
      <c r="J7619" s="1" t="str">
        <f t="shared" si="1233"/>
        <v>NGR bulk stream sediment</v>
      </c>
      <c r="K7619" s="1" t="str">
        <f t="shared" si="1234"/>
        <v>&lt;177 micron (NGR)</v>
      </c>
      <c r="L7619">
        <v>78</v>
      </c>
      <c r="M7619" t="s">
        <v>101</v>
      </c>
      <c r="N7619">
        <v>1534</v>
      </c>
      <c r="O7619">
        <v>97</v>
      </c>
      <c r="P7619">
        <v>22</v>
      </c>
      <c r="Q7619">
        <v>16</v>
      </c>
      <c r="R7619">
        <v>23</v>
      </c>
      <c r="S7619">
        <v>7</v>
      </c>
      <c r="T7619">
        <v>-0.2</v>
      </c>
      <c r="U7619">
        <v>380</v>
      </c>
      <c r="V7619">
        <v>2.2000000000000002</v>
      </c>
      <c r="W7619">
        <v>-0.2</v>
      </c>
      <c r="X7619">
        <v>5</v>
      </c>
      <c r="Y7619">
        <v>-2</v>
      </c>
      <c r="Z7619">
        <v>36</v>
      </c>
      <c r="AA7619">
        <v>-0.2</v>
      </c>
      <c r="AB7619">
        <v>-1</v>
      </c>
      <c r="AC7619">
        <v>1130</v>
      </c>
      <c r="AD7619">
        <v>40</v>
      </c>
      <c r="AE7619">
        <v>2</v>
      </c>
      <c r="AF7619">
        <v>4.4000000000000004</v>
      </c>
      <c r="AG7619">
        <v>4</v>
      </c>
      <c r="AH7619">
        <v>450</v>
      </c>
    </row>
    <row r="7620" spans="1:34" hidden="1" x14ac:dyDescent="0.25">
      <c r="A7620" t="s">
        <v>28985</v>
      </c>
      <c r="B7620" t="s">
        <v>28986</v>
      </c>
      <c r="C7620" s="1" t="str">
        <f t="shared" si="1222"/>
        <v>21:0628</v>
      </c>
      <c r="D7620" s="1" t="str">
        <f t="shared" si="1232"/>
        <v>21:0196</v>
      </c>
      <c r="E7620" t="s">
        <v>28987</v>
      </c>
      <c r="F7620" t="s">
        <v>28988</v>
      </c>
      <c r="H7620">
        <v>63.601155400000003</v>
      </c>
      <c r="I7620">
        <v>-140.00221239999999</v>
      </c>
      <c r="J7620" s="1" t="str">
        <f t="shared" si="1233"/>
        <v>NGR bulk stream sediment</v>
      </c>
      <c r="K7620" s="1" t="str">
        <f t="shared" si="1234"/>
        <v>&lt;177 micron (NGR)</v>
      </c>
      <c r="L7620">
        <v>78</v>
      </c>
      <c r="M7620" t="s">
        <v>106</v>
      </c>
      <c r="N7620">
        <v>1535</v>
      </c>
      <c r="O7620">
        <v>102</v>
      </c>
      <c r="P7620">
        <v>23</v>
      </c>
      <c r="Q7620">
        <v>17</v>
      </c>
      <c r="R7620">
        <v>24</v>
      </c>
      <c r="S7620">
        <v>7</v>
      </c>
      <c r="T7620">
        <v>-0.2</v>
      </c>
      <c r="U7620">
        <v>440</v>
      </c>
      <c r="V7620">
        <v>2.4</v>
      </c>
      <c r="W7620">
        <v>0.8</v>
      </c>
      <c r="X7620">
        <v>7</v>
      </c>
      <c r="Y7620">
        <v>-2</v>
      </c>
      <c r="Z7620">
        <v>39</v>
      </c>
      <c r="AA7620">
        <v>0.3</v>
      </c>
      <c r="AB7620">
        <v>-1</v>
      </c>
      <c r="AC7620">
        <v>8070</v>
      </c>
      <c r="AD7620">
        <v>50</v>
      </c>
      <c r="AE7620">
        <v>2</v>
      </c>
      <c r="AF7620">
        <v>5.6</v>
      </c>
      <c r="AG7620">
        <v>5</v>
      </c>
      <c r="AH7620">
        <v>440</v>
      </c>
    </row>
    <row r="7621" spans="1:34" hidden="1" x14ac:dyDescent="0.25">
      <c r="A7621" t="s">
        <v>28989</v>
      </c>
      <c r="B7621" t="s">
        <v>28990</v>
      </c>
      <c r="C7621" s="1" t="str">
        <f t="shared" si="1222"/>
        <v>21:0628</v>
      </c>
      <c r="D7621" s="1" t="str">
        <f t="shared" si="1232"/>
        <v>21:0196</v>
      </c>
      <c r="E7621" t="s">
        <v>28991</v>
      </c>
      <c r="F7621" t="s">
        <v>28992</v>
      </c>
      <c r="H7621">
        <v>63.616450700000001</v>
      </c>
      <c r="I7621">
        <v>-139.96065229999999</v>
      </c>
      <c r="J7621" s="1" t="str">
        <f t="shared" si="1233"/>
        <v>NGR bulk stream sediment</v>
      </c>
      <c r="K7621" s="1" t="str">
        <f t="shared" si="1234"/>
        <v>&lt;177 micron (NGR)</v>
      </c>
      <c r="L7621">
        <v>78</v>
      </c>
      <c r="M7621" t="s">
        <v>111</v>
      </c>
      <c r="N7621">
        <v>1536</v>
      </c>
      <c r="O7621">
        <v>57</v>
      </c>
      <c r="P7621">
        <v>14</v>
      </c>
      <c r="Q7621">
        <v>8</v>
      </c>
      <c r="R7621">
        <v>14</v>
      </c>
      <c r="S7621">
        <v>6</v>
      </c>
      <c r="T7621">
        <v>-0.2</v>
      </c>
      <c r="U7621">
        <v>280</v>
      </c>
      <c r="V7621">
        <v>1.22</v>
      </c>
      <c r="W7621">
        <v>-0.2</v>
      </c>
      <c r="X7621">
        <v>2</v>
      </c>
      <c r="Y7621">
        <v>-2</v>
      </c>
      <c r="Z7621">
        <v>19</v>
      </c>
      <c r="AA7621">
        <v>0.2</v>
      </c>
      <c r="AB7621">
        <v>1</v>
      </c>
      <c r="AC7621">
        <v>984</v>
      </c>
      <c r="AD7621">
        <v>25</v>
      </c>
      <c r="AE7621">
        <v>2</v>
      </c>
      <c r="AF7621">
        <v>6.2</v>
      </c>
      <c r="AG7621">
        <v>3.2</v>
      </c>
      <c r="AH7621">
        <v>360</v>
      </c>
    </row>
    <row r="7622" spans="1:34" hidden="1" x14ac:dyDescent="0.25">
      <c r="A7622" t="s">
        <v>28993</v>
      </c>
      <c r="B7622" t="s">
        <v>28994</v>
      </c>
      <c r="C7622" s="1" t="str">
        <f t="shared" ref="C7622:C7685" si="1235">HYPERLINK("http://geochem.nrcan.gc.ca/cdogs/content/bdl/bdl210628_e.htm", "21:0628")</f>
        <v>21:0628</v>
      </c>
      <c r="D7622" s="1" t="str">
        <f t="shared" si="1232"/>
        <v>21:0196</v>
      </c>
      <c r="E7622" t="s">
        <v>28995</v>
      </c>
      <c r="F7622" t="s">
        <v>28996</v>
      </c>
      <c r="H7622">
        <v>63.644567799999997</v>
      </c>
      <c r="I7622">
        <v>-139.98165399999999</v>
      </c>
      <c r="J7622" s="1" t="str">
        <f t="shared" si="1233"/>
        <v>NGR bulk stream sediment</v>
      </c>
      <c r="K7622" s="1" t="str">
        <f t="shared" si="1234"/>
        <v>&lt;177 micron (NGR)</v>
      </c>
      <c r="L7622">
        <v>78</v>
      </c>
      <c r="M7622" t="s">
        <v>116</v>
      </c>
      <c r="N7622">
        <v>1537</v>
      </c>
      <c r="O7622">
        <v>63</v>
      </c>
      <c r="P7622">
        <v>24</v>
      </c>
      <c r="Q7622">
        <v>8</v>
      </c>
      <c r="R7622">
        <v>18</v>
      </c>
      <c r="S7622">
        <v>6</v>
      </c>
      <c r="T7622">
        <v>-0.2</v>
      </c>
      <c r="U7622">
        <v>390</v>
      </c>
      <c r="V7622">
        <v>1.6</v>
      </c>
      <c r="W7622">
        <v>-0.2</v>
      </c>
      <c r="X7622">
        <v>2</v>
      </c>
      <c r="Y7622">
        <v>-2</v>
      </c>
      <c r="Z7622">
        <v>25</v>
      </c>
      <c r="AA7622">
        <v>-0.2</v>
      </c>
      <c r="AB7622">
        <v>2</v>
      </c>
      <c r="AC7622">
        <v>823</v>
      </c>
      <c r="AD7622">
        <v>45</v>
      </c>
      <c r="AE7622">
        <v>-2</v>
      </c>
      <c r="AF7622">
        <v>18.399999999999999</v>
      </c>
      <c r="AG7622">
        <v>3.6</v>
      </c>
      <c r="AH7622">
        <v>280</v>
      </c>
    </row>
    <row r="7623" spans="1:34" hidden="1" x14ac:dyDescent="0.25">
      <c r="A7623" t="s">
        <v>28997</v>
      </c>
      <c r="B7623" t="s">
        <v>28998</v>
      </c>
      <c r="C7623" s="1" t="str">
        <f t="shared" si="1235"/>
        <v>21:0628</v>
      </c>
      <c r="D7623" s="1" t="str">
        <f t="shared" si="1232"/>
        <v>21:0196</v>
      </c>
      <c r="E7623" t="s">
        <v>28999</v>
      </c>
      <c r="F7623" t="s">
        <v>29000</v>
      </c>
      <c r="H7623">
        <v>63.657246999999998</v>
      </c>
      <c r="I7623">
        <v>-139.88678999999999</v>
      </c>
      <c r="J7623" s="1" t="str">
        <f t="shared" si="1233"/>
        <v>NGR bulk stream sediment</v>
      </c>
      <c r="K7623" s="1" t="str">
        <f t="shared" si="1234"/>
        <v>&lt;177 micron (NGR)</v>
      </c>
      <c r="L7623">
        <v>78</v>
      </c>
      <c r="M7623" t="s">
        <v>121</v>
      </c>
      <c r="N7623">
        <v>1538</v>
      </c>
      <c r="O7623">
        <v>55</v>
      </c>
      <c r="P7623">
        <v>12</v>
      </c>
      <c r="Q7623">
        <v>6</v>
      </c>
      <c r="R7623">
        <v>13</v>
      </c>
      <c r="S7623">
        <v>9</v>
      </c>
      <c r="T7623">
        <v>-0.2</v>
      </c>
      <c r="U7623">
        <v>220</v>
      </c>
      <c r="V7623">
        <v>1.36</v>
      </c>
      <c r="W7623">
        <v>-0.2</v>
      </c>
      <c r="X7623">
        <v>1</v>
      </c>
      <c r="Y7623">
        <v>-2</v>
      </c>
      <c r="Z7623">
        <v>21</v>
      </c>
      <c r="AA7623">
        <v>-0.2</v>
      </c>
      <c r="AB7623">
        <v>2</v>
      </c>
      <c r="AC7623">
        <v>831</v>
      </c>
      <c r="AD7623">
        <v>20</v>
      </c>
      <c r="AE7623">
        <v>-2</v>
      </c>
      <c r="AF7623">
        <v>4.5999999999999996</v>
      </c>
      <c r="AG7623">
        <v>3</v>
      </c>
      <c r="AH7623">
        <v>340</v>
      </c>
    </row>
    <row r="7624" spans="1:34" hidden="1" x14ac:dyDescent="0.25">
      <c r="A7624" t="s">
        <v>29001</v>
      </c>
      <c r="B7624" t="s">
        <v>29002</v>
      </c>
      <c r="C7624" s="1" t="str">
        <f t="shared" si="1235"/>
        <v>21:0628</v>
      </c>
      <c r="D7624" s="1" t="str">
        <f t="shared" si="1232"/>
        <v>21:0196</v>
      </c>
      <c r="E7624" t="s">
        <v>29003</v>
      </c>
      <c r="F7624" t="s">
        <v>29004</v>
      </c>
      <c r="H7624">
        <v>63.645525200000002</v>
      </c>
      <c r="I7624">
        <v>-139.85029879999999</v>
      </c>
      <c r="J7624" s="1" t="str">
        <f t="shared" si="1233"/>
        <v>NGR bulk stream sediment</v>
      </c>
      <c r="K7624" s="1" t="str">
        <f t="shared" si="1234"/>
        <v>&lt;177 micron (NGR)</v>
      </c>
      <c r="L7624">
        <v>78</v>
      </c>
      <c r="M7624" t="s">
        <v>126</v>
      </c>
      <c r="N7624">
        <v>1539</v>
      </c>
      <c r="O7624">
        <v>69</v>
      </c>
      <c r="P7624">
        <v>24</v>
      </c>
      <c r="Q7624">
        <v>9</v>
      </c>
      <c r="R7624">
        <v>19</v>
      </c>
      <c r="S7624">
        <v>6</v>
      </c>
      <c r="T7624">
        <v>-0.2</v>
      </c>
      <c r="U7624">
        <v>470</v>
      </c>
      <c r="V7624">
        <v>1.9</v>
      </c>
      <c r="W7624">
        <v>-0.2</v>
      </c>
      <c r="X7624">
        <v>4</v>
      </c>
      <c r="Y7624">
        <v>-2</v>
      </c>
      <c r="Z7624">
        <v>30</v>
      </c>
      <c r="AA7624">
        <v>0.4</v>
      </c>
      <c r="AB7624">
        <v>2</v>
      </c>
      <c r="AC7624">
        <v>995</v>
      </c>
      <c r="AD7624">
        <v>35</v>
      </c>
      <c r="AE7624">
        <v>-2</v>
      </c>
      <c r="AF7624">
        <v>9.4</v>
      </c>
      <c r="AG7624">
        <v>2.2000000000000002</v>
      </c>
      <c r="AH7624">
        <v>310</v>
      </c>
    </row>
    <row r="7625" spans="1:34" hidden="1" x14ac:dyDescent="0.25">
      <c r="A7625" t="s">
        <v>29005</v>
      </c>
      <c r="B7625" t="s">
        <v>29006</v>
      </c>
      <c r="C7625" s="1" t="str">
        <f t="shared" si="1235"/>
        <v>21:0628</v>
      </c>
      <c r="D7625" s="1" t="str">
        <f t="shared" si="1232"/>
        <v>21:0196</v>
      </c>
      <c r="E7625" t="s">
        <v>29007</v>
      </c>
      <c r="F7625" t="s">
        <v>29008</v>
      </c>
      <c r="H7625">
        <v>63.662764299999999</v>
      </c>
      <c r="I7625">
        <v>-139.81568060000001</v>
      </c>
      <c r="J7625" s="1" t="str">
        <f t="shared" si="1233"/>
        <v>NGR bulk stream sediment</v>
      </c>
      <c r="K7625" s="1" t="str">
        <f t="shared" si="1234"/>
        <v>&lt;177 micron (NGR)</v>
      </c>
      <c r="L7625">
        <v>78</v>
      </c>
      <c r="M7625" t="s">
        <v>131</v>
      </c>
      <c r="N7625">
        <v>1540</v>
      </c>
      <c r="O7625">
        <v>61</v>
      </c>
      <c r="P7625">
        <v>12</v>
      </c>
      <c r="Q7625">
        <v>5</v>
      </c>
      <c r="R7625">
        <v>14</v>
      </c>
      <c r="S7625">
        <v>7</v>
      </c>
      <c r="T7625">
        <v>-0.2</v>
      </c>
      <c r="U7625">
        <v>200</v>
      </c>
      <c r="V7625">
        <v>1.38</v>
      </c>
      <c r="W7625">
        <v>-0.2</v>
      </c>
      <c r="X7625">
        <v>1</v>
      </c>
      <c r="Y7625">
        <v>-2</v>
      </c>
      <c r="Z7625">
        <v>22</v>
      </c>
      <c r="AA7625">
        <v>-0.2</v>
      </c>
      <c r="AB7625">
        <v>1</v>
      </c>
      <c r="AC7625">
        <v>923</v>
      </c>
      <c r="AD7625">
        <v>25</v>
      </c>
      <c r="AE7625">
        <v>2</v>
      </c>
      <c r="AF7625">
        <v>5.6</v>
      </c>
      <c r="AG7625">
        <v>2.1</v>
      </c>
      <c r="AH7625">
        <v>360</v>
      </c>
    </row>
    <row r="7626" spans="1:34" hidden="1" x14ac:dyDescent="0.25">
      <c r="A7626" t="s">
        <v>29009</v>
      </c>
      <c r="B7626" t="s">
        <v>29010</v>
      </c>
      <c r="C7626" s="1" t="str">
        <f t="shared" si="1235"/>
        <v>21:0628</v>
      </c>
      <c r="D7626" s="1" t="str">
        <f t="shared" si="1232"/>
        <v>21:0196</v>
      </c>
      <c r="E7626" t="s">
        <v>29011</v>
      </c>
      <c r="F7626" t="s">
        <v>29012</v>
      </c>
      <c r="H7626">
        <v>63.723473499999997</v>
      </c>
      <c r="I7626">
        <v>-139.88546819999999</v>
      </c>
      <c r="J7626" s="1" t="str">
        <f t="shared" si="1233"/>
        <v>NGR bulk stream sediment</v>
      </c>
      <c r="K7626" s="1" t="str">
        <f t="shared" si="1234"/>
        <v>&lt;177 micron (NGR)</v>
      </c>
      <c r="L7626">
        <v>79</v>
      </c>
      <c r="M7626" t="s">
        <v>38</v>
      </c>
      <c r="N7626">
        <v>1541</v>
      </c>
      <c r="O7626">
        <v>58</v>
      </c>
      <c r="P7626">
        <v>13</v>
      </c>
      <c r="Q7626">
        <v>6</v>
      </c>
      <c r="R7626">
        <v>15</v>
      </c>
      <c r="S7626">
        <v>6</v>
      </c>
      <c r="T7626">
        <v>-0.2</v>
      </c>
      <c r="U7626">
        <v>290</v>
      </c>
      <c r="V7626">
        <v>1.6</v>
      </c>
      <c r="W7626">
        <v>-0.2</v>
      </c>
      <c r="X7626">
        <v>1</v>
      </c>
      <c r="Y7626">
        <v>-2</v>
      </c>
      <c r="Z7626">
        <v>29</v>
      </c>
      <c r="AA7626">
        <v>-0.2</v>
      </c>
      <c r="AB7626">
        <v>-1</v>
      </c>
      <c r="AC7626">
        <v>857</v>
      </c>
      <c r="AD7626">
        <v>25</v>
      </c>
      <c r="AE7626">
        <v>2</v>
      </c>
      <c r="AF7626">
        <v>8.1999999999999993</v>
      </c>
      <c r="AG7626">
        <v>2.4</v>
      </c>
      <c r="AH7626">
        <v>290</v>
      </c>
    </row>
    <row r="7627" spans="1:34" hidden="1" x14ac:dyDescent="0.25">
      <c r="A7627" t="s">
        <v>29013</v>
      </c>
      <c r="B7627" t="s">
        <v>29014</v>
      </c>
      <c r="C7627" s="1" t="str">
        <f t="shared" si="1235"/>
        <v>21:0628</v>
      </c>
      <c r="D7627" s="1" t="str">
        <f t="shared" si="1232"/>
        <v>21:0196</v>
      </c>
      <c r="E7627" t="s">
        <v>29015</v>
      </c>
      <c r="F7627" t="s">
        <v>29016</v>
      </c>
      <c r="H7627">
        <v>63.656204799999998</v>
      </c>
      <c r="I7627">
        <v>-139.81587279999999</v>
      </c>
      <c r="J7627" s="1" t="str">
        <f t="shared" si="1233"/>
        <v>NGR bulk stream sediment</v>
      </c>
      <c r="K7627" s="1" t="str">
        <f t="shared" si="1234"/>
        <v>&lt;177 micron (NGR)</v>
      </c>
      <c r="L7627">
        <v>79</v>
      </c>
      <c r="M7627" t="s">
        <v>43</v>
      </c>
      <c r="N7627">
        <v>1542</v>
      </c>
      <c r="O7627">
        <v>66</v>
      </c>
      <c r="P7627">
        <v>15</v>
      </c>
      <c r="Q7627">
        <v>6</v>
      </c>
      <c r="R7627">
        <v>15</v>
      </c>
      <c r="S7627">
        <v>8</v>
      </c>
      <c r="T7627">
        <v>-0.2</v>
      </c>
      <c r="U7627">
        <v>210</v>
      </c>
      <c r="V7627">
        <v>1.72</v>
      </c>
      <c r="W7627">
        <v>-0.2</v>
      </c>
      <c r="X7627">
        <v>1</v>
      </c>
      <c r="Y7627">
        <v>-2</v>
      </c>
      <c r="Z7627">
        <v>25</v>
      </c>
      <c r="AA7627">
        <v>-0.2</v>
      </c>
      <c r="AB7627">
        <v>-1</v>
      </c>
      <c r="AC7627">
        <v>884</v>
      </c>
      <c r="AD7627">
        <v>20</v>
      </c>
      <c r="AE7627">
        <v>2</v>
      </c>
      <c r="AF7627">
        <v>7.6</v>
      </c>
      <c r="AG7627">
        <v>2.6</v>
      </c>
      <c r="AH7627">
        <v>325</v>
      </c>
    </row>
    <row r="7628" spans="1:34" hidden="1" x14ac:dyDescent="0.25">
      <c r="A7628" t="s">
        <v>29017</v>
      </c>
      <c r="B7628" t="s">
        <v>29018</v>
      </c>
      <c r="C7628" s="1" t="str">
        <f t="shared" si="1235"/>
        <v>21:0628</v>
      </c>
      <c r="D7628" s="1" t="str">
        <f t="shared" si="1232"/>
        <v>21:0196</v>
      </c>
      <c r="E7628" t="s">
        <v>29019</v>
      </c>
      <c r="F7628" t="s">
        <v>29020</v>
      </c>
      <c r="H7628">
        <v>63.690099600000003</v>
      </c>
      <c r="I7628">
        <v>-139.8895478</v>
      </c>
      <c r="J7628" s="1" t="str">
        <f t="shared" si="1233"/>
        <v>NGR bulk stream sediment</v>
      </c>
      <c r="K7628" s="1" t="str">
        <f t="shared" si="1234"/>
        <v>&lt;177 micron (NGR)</v>
      </c>
      <c r="L7628">
        <v>79</v>
      </c>
      <c r="M7628" t="s">
        <v>56</v>
      </c>
      <c r="N7628">
        <v>1543</v>
      </c>
      <c r="O7628">
        <v>61</v>
      </c>
      <c r="P7628">
        <v>12</v>
      </c>
      <c r="Q7628">
        <v>5</v>
      </c>
      <c r="R7628">
        <v>16</v>
      </c>
      <c r="S7628">
        <v>6</v>
      </c>
      <c r="T7628">
        <v>-0.2</v>
      </c>
      <c r="U7628">
        <v>260</v>
      </c>
      <c r="V7628">
        <v>1.64</v>
      </c>
      <c r="W7628">
        <v>-0.2</v>
      </c>
      <c r="X7628">
        <v>1</v>
      </c>
      <c r="Y7628">
        <v>-2</v>
      </c>
      <c r="Z7628">
        <v>29</v>
      </c>
      <c r="AA7628">
        <v>0.4</v>
      </c>
      <c r="AB7628">
        <v>-1</v>
      </c>
      <c r="AC7628">
        <v>878</v>
      </c>
      <c r="AD7628">
        <v>20</v>
      </c>
      <c r="AE7628">
        <v>2</v>
      </c>
      <c r="AF7628">
        <v>7.6</v>
      </c>
      <c r="AG7628">
        <v>2.8</v>
      </c>
      <c r="AH7628">
        <v>300</v>
      </c>
    </row>
    <row r="7629" spans="1:34" hidden="1" x14ac:dyDescent="0.25">
      <c r="A7629" t="s">
        <v>29021</v>
      </c>
      <c r="B7629" t="s">
        <v>29022</v>
      </c>
      <c r="C7629" s="1" t="str">
        <f t="shared" si="1235"/>
        <v>21:0628</v>
      </c>
      <c r="D7629" s="1" t="str">
        <f t="shared" si="1232"/>
        <v>21:0196</v>
      </c>
      <c r="E7629" t="s">
        <v>29023</v>
      </c>
      <c r="F7629" t="s">
        <v>29024</v>
      </c>
      <c r="H7629">
        <v>63.688898500000001</v>
      </c>
      <c r="I7629">
        <v>-139.86443869999999</v>
      </c>
      <c r="J7629" s="1" t="str">
        <f t="shared" si="1233"/>
        <v>NGR bulk stream sediment</v>
      </c>
      <c r="K7629" s="1" t="str">
        <f t="shared" si="1234"/>
        <v>&lt;177 micron (NGR)</v>
      </c>
      <c r="L7629">
        <v>79</v>
      </c>
      <c r="M7629" t="s">
        <v>61</v>
      </c>
      <c r="N7629">
        <v>1544</v>
      </c>
      <c r="O7629">
        <v>64</v>
      </c>
      <c r="P7629">
        <v>14</v>
      </c>
      <c r="Q7629">
        <v>7</v>
      </c>
      <c r="R7629">
        <v>16</v>
      </c>
      <c r="S7629">
        <v>9</v>
      </c>
      <c r="T7629">
        <v>-0.2</v>
      </c>
      <c r="U7629">
        <v>250</v>
      </c>
      <c r="V7629">
        <v>1.68</v>
      </c>
      <c r="W7629">
        <v>-0.2</v>
      </c>
      <c r="X7629">
        <v>2</v>
      </c>
      <c r="Y7629">
        <v>-2</v>
      </c>
      <c r="Z7629">
        <v>30</v>
      </c>
      <c r="AA7629">
        <v>-0.2</v>
      </c>
      <c r="AB7629">
        <v>1</v>
      </c>
      <c r="AC7629">
        <v>851</v>
      </c>
      <c r="AD7629">
        <v>20</v>
      </c>
      <c r="AE7629">
        <v>2</v>
      </c>
      <c r="AF7629">
        <v>8</v>
      </c>
      <c r="AG7629">
        <v>2.9</v>
      </c>
      <c r="AH7629">
        <v>310</v>
      </c>
    </row>
    <row r="7630" spans="1:34" hidden="1" x14ac:dyDescent="0.25">
      <c r="A7630" t="s">
        <v>29025</v>
      </c>
      <c r="B7630" t="s">
        <v>29026</v>
      </c>
      <c r="C7630" s="1" t="str">
        <f t="shared" si="1235"/>
        <v>21:0628</v>
      </c>
      <c r="D7630" s="1" t="str">
        <f t="shared" si="1232"/>
        <v>21:0196</v>
      </c>
      <c r="E7630" t="s">
        <v>29027</v>
      </c>
      <c r="F7630" t="s">
        <v>29028</v>
      </c>
      <c r="H7630">
        <v>63.711623000000003</v>
      </c>
      <c r="I7630">
        <v>-139.8252186</v>
      </c>
      <c r="J7630" s="1" t="str">
        <f t="shared" si="1233"/>
        <v>NGR bulk stream sediment</v>
      </c>
      <c r="K7630" s="1" t="str">
        <f t="shared" si="1234"/>
        <v>&lt;177 micron (NGR)</v>
      </c>
      <c r="L7630">
        <v>79</v>
      </c>
      <c r="M7630" t="s">
        <v>66</v>
      </c>
      <c r="N7630">
        <v>1545</v>
      </c>
      <c r="O7630">
        <v>76</v>
      </c>
      <c r="P7630">
        <v>18</v>
      </c>
      <c r="Q7630">
        <v>6</v>
      </c>
      <c r="R7630">
        <v>14</v>
      </c>
      <c r="S7630">
        <v>8</v>
      </c>
      <c r="T7630">
        <v>-0.2</v>
      </c>
      <c r="U7630">
        <v>250</v>
      </c>
      <c r="V7630">
        <v>1.96</v>
      </c>
      <c r="W7630">
        <v>-0.2</v>
      </c>
      <c r="X7630">
        <v>1</v>
      </c>
      <c r="Y7630">
        <v>-2</v>
      </c>
      <c r="Z7630">
        <v>40</v>
      </c>
      <c r="AA7630">
        <v>-0.2</v>
      </c>
      <c r="AB7630">
        <v>1</v>
      </c>
      <c r="AC7630">
        <v>818</v>
      </c>
      <c r="AD7630">
        <v>45</v>
      </c>
      <c r="AE7630">
        <v>-2</v>
      </c>
      <c r="AF7630">
        <v>18</v>
      </c>
      <c r="AG7630">
        <v>3.7</v>
      </c>
      <c r="AH7630">
        <v>250</v>
      </c>
    </row>
    <row r="7631" spans="1:34" hidden="1" x14ac:dyDescent="0.25">
      <c r="A7631" t="s">
        <v>29029</v>
      </c>
      <c r="B7631" t="s">
        <v>29030</v>
      </c>
      <c r="C7631" s="1" t="str">
        <f t="shared" si="1235"/>
        <v>21:0628</v>
      </c>
      <c r="D7631" s="1" t="str">
        <f t="shared" si="1232"/>
        <v>21:0196</v>
      </c>
      <c r="E7631" t="s">
        <v>29011</v>
      </c>
      <c r="F7631" t="s">
        <v>29031</v>
      </c>
      <c r="H7631">
        <v>63.723473499999997</v>
      </c>
      <c r="I7631">
        <v>-139.88546819999999</v>
      </c>
      <c r="J7631" s="1" t="str">
        <f t="shared" si="1233"/>
        <v>NGR bulk stream sediment</v>
      </c>
      <c r="K7631" s="1" t="str">
        <f t="shared" si="1234"/>
        <v>&lt;177 micron (NGR)</v>
      </c>
      <c r="L7631">
        <v>79</v>
      </c>
      <c r="M7631" t="s">
        <v>47</v>
      </c>
      <c r="N7631">
        <v>1546</v>
      </c>
      <c r="O7631">
        <v>58</v>
      </c>
      <c r="P7631">
        <v>13</v>
      </c>
      <c r="Q7631">
        <v>6</v>
      </c>
      <c r="R7631">
        <v>15</v>
      </c>
      <c r="S7631">
        <v>7</v>
      </c>
      <c r="T7631">
        <v>-0.2</v>
      </c>
      <c r="U7631">
        <v>290</v>
      </c>
      <c r="V7631">
        <v>1.56</v>
      </c>
      <c r="W7631">
        <v>-0.2</v>
      </c>
      <c r="X7631">
        <v>2</v>
      </c>
      <c r="Y7631">
        <v>-2</v>
      </c>
      <c r="Z7631">
        <v>33</v>
      </c>
      <c r="AA7631">
        <v>-0.2</v>
      </c>
      <c r="AB7631">
        <v>-1</v>
      </c>
      <c r="AC7631">
        <v>777</v>
      </c>
      <c r="AD7631">
        <v>25</v>
      </c>
      <c r="AE7631">
        <v>-2</v>
      </c>
      <c r="AF7631">
        <v>7.6</v>
      </c>
      <c r="AG7631">
        <v>2.9</v>
      </c>
      <c r="AH7631">
        <v>340</v>
      </c>
    </row>
    <row r="7632" spans="1:34" hidden="1" x14ac:dyDescent="0.25">
      <c r="A7632" t="s">
        <v>29032</v>
      </c>
      <c r="B7632" t="s">
        <v>29033</v>
      </c>
      <c r="C7632" s="1" t="str">
        <f t="shared" si="1235"/>
        <v>21:0628</v>
      </c>
      <c r="D7632" s="1" t="str">
        <f t="shared" si="1232"/>
        <v>21:0196</v>
      </c>
      <c r="E7632" t="s">
        <v>29011</v>
      </c>
      <c r="F7632" t="s">
        <v>29034</v>
      </c>
      <c r="H7632">
        <v>63.723473499999997</v>
      </c>
      <c r="I7632">
        <v>-139.88546819999999</v>
      </c>
      <c r="J7632" s="1" t="str">
        <f t="shared" si="1233"/>
        <v>NGR bulk stream sediment</v>
      </c>
      <c r="K7632" s="1" t="str">
        <f t="shared" si="1234"/>
        <v>&lt;177 micron (NGR)</v>
      </c>
      <c r="L7632">
        <v>79</v>
      </c>
      <c r="M7632" t="s">
        <v>51</v>
      </c>
      <c r="N7632">
        <v>1547</v>
      </c>
      <c r="O7632">
        <v>59</v>
      </c>
      <c r="P7632">
        <v>16</v>
      </c>
      <c r="Q7632">
        <v>7</v>
      </c>
      <c r="R7632">
        <v>15</v>
      </c>
      <c r="S7632">
        <v>6</v>
      </c>
      <c r="T7632">
        <v>-0.2</v>
      </c>
      <c r="U7632">
        <v>350</v>
      </c>
      <c r="V7632">
        <v>1.8</v>
      </c>
      <c r="W7632">
        <v>-0.2</v>
      </c>
      <c r="X7632">
        <v>2</v>
      </c>
      <c r="Y7632">
        <v>-2</v>
      </c>
      <c r="Z7632">
        <v>36</v>
      </c>
      <c r="AA7632">
        <v>0.4</v>
      </c>
      <c r="AB7632">
        <v>-1</v>
      </c>
      <c r="AC7632">
        <v>748</v>
      </c>
      <c r="AD7632">
        <v>35</v>
      </c>
      <c r="AE7632">
        <v>-2</v>
      </c>
      <c r="AF7632">
        <v>13.2</v>
      </c>
      <c r="AG7632">
        <v>3.3</v>
      </c>
      <c r="AH7632">
        <v>270</v>
      </c>
    </row>
    <row r="7633" spans="1:34" hidden="1" x14ac:dyDescent="0.25">
      <c r="A7633" t="s">
        <v>29035</v>
      </c>
      <c r="B7633" t="s">
        <v>29036</v>
      </c>
      <c r="C7633" s="1" t="str">
        <f t="shared" si="1235"/>
        <v>21:0628</v>
      </c>
      <c r="D7633" s="1" t="str">
        <f t="shared" si="1232"/>
        <v>21:0196</v>
      </c>
      <c r="E7633" t="s">
        <v>29037</v>
      </c>
      <c r="F7633" t="s">
        <v>29038</v>
      </c>
      <c r="H7633">
        <v>63.752650899999999</v>
      </c>
      <c r="I7633">
        <v>-139.8703969</v>
      </c>
      <c r="J7633" s="1" t="str">
        <f t="shared" si="1233"/>
        <v>NGR bulk stream sediment</v>
      </c>
      <c r="K7633" s="1" t="str">
        <f t="shared" si="1234"/>
        <v>&lt;177 micron (NGR)</v>
      </c>
      <c r="L7633">
        <v>79</v>
      </c>
      <c r="M7633" t="s">
        <v>76</v>
      </c>
      <c r="N7633">
        <v>1548</v>
      </c>
      <c r="O7633">
        <v>6</v>
      </c>
      <c r="P7633">
        <v>12</v>
      </c>
      <c r="Q7633">
        <v>6</v>
      </c>
      <c r="R7633">
        <v>13</v>
      </c>
      <c r="S7633">
        <v>9</v>
      </c>
      <c r="T7633">
        <v>-0.2</v>
      </c>
      <c r="U7633">
        <v>460</v>
      </c>
      <c r="V7633">
        <v>1.96</v>
      </c>
      <c r="W7633">
        <v>-0.2</v>
      </c>
      <c r="X7633">
        <v>1</v>
      </c>
      <c r="Y7633">
        <v>-2</v>
      </c>
      <c r="Z7633">
        <v>34</v>
      </c>
      <c r="AA7633">
        <v>0.4</v>
      </c>
      <c r="AB7633">
        <v>2</v>
      </c>
      <c r="AC7633">
        <v>830</v>
      </c>
      <c r="AD7633">
        <v>30</v>
      </c>
      <c r="AE7633">
        <v>-2</v>
      </c>
      <c r="AF7633">
        <v>10</v>
      </c>
      <c r="AG7633">
        <v>3.1</v>
      </c>
      <c r="AH7633">
        <v>340</v>
      </c>
    </row>
    <row r="7634" spans="1:34" hidden="1" x14ac:dyDescent="0.25">
      <c r="A7634" t="s">
        <v>29039</v>
      </c>
      <c r="B7634" t="s">
        <v>29040</v>
      </c>
      <c r="C7634" s="1" t="str">
        <f t="shared" si="1235"/>
        <v>21:0628</v>
      </c>
      <c r="D7634" s="1" t="str">
        <f t="shared" si="1232"/>
        <v>21:0196</v>
      </c>
      <c r="E7634" t="s">
        <v>29041</v>
      </c>
      <c r="F7634" t="s">
        <v>29042</v>
      </c>
      <c r="H7634">
        <v>63.747545899999999</v>
      </c>
      <c r="I7634">
        <v>-139.85925259999999</v>
      </c>
      <c r="J7634" s="1" t="str">
        <f t="shared" si="1233"/>
        <v>NGR bulk stream sediment</v>
      </c>
      <c r="K7634" s="1" t="str">
        <f t="shared" si="1234"/>
        <v>&lt;177 micron (NGR)</v>
      </c>
      <c r="L7634">
        <v>79</v>
      </c>
      <c r="M7634" t="s">
        <v>81</v>
      </c>
      <c r="N7634">
        <v>1549</v>
      </c>
      <c r="O7634">
        <v>63</v>
      </c>
      <c r="P7634">
        <v>10</v>
      </c>
      <c r="Q7634">
        <v>6</v>
      </c>
      <c r="R7634">
        <v>11</v>
      </c>
      <c r="S7634">
        <v>7</v>
      </c>
      <c r="T7634">
        <v>-0.2</v>
      </c>
      <c r="U7634">
        <v>290</v>
      </c>
      <c r="V7634">
        <v>1.6</v>
      </c>
      <c r="W7634">
        <v>-0.2</v>
      </c>
      <c r="X7634">
        <v>1</v>
      </c>
      <c r="Y7634">
        <v>-2</v>
      </c>
      <c r="Z7634">
        <v>34</v>
      </c>
      <c r="AA7634">
        <v>-0.2</v>
      </c>
      <c r="AB7634">
        <v>-1</v>
      </c>
      <c r="AC7634">
        <v>895</v>
      </c>
      <c r="AD7634">
        <v>20</v>
      </c>
      <c r="AE7634">
        <v>2</v>
      </c>
      <c r="AF7634">
        <v>6.2</v>
      </c>
      <c r="AG7634">
        <v>2.5</v>
      </c>
      <c r="AH7634">
        <v>300</v>
      </c>
    </row>
    <row r="7635" spans="1:34" hidden="1" x14ac:dyDescent="0.25">
      <c r="A7635" t="s">
        <v>29043</v>
      </c>
      <c r="B7635" t="s">
        <v>29044</v>
      </c>
      <c r="C7635" s="1" t="str">
        <f t="shared" si="1235"/>
        <v>21:0628</v>
      </c>
      <c r="D7635" s="1" t="str">
        <f t="shared" si="1232"/>
        <v>21:0196</v>
      </c>
      <c r="E7635" t="s">
        <v>29045</v>
      </c>
      <c r="F7635" t="s">
        <v>29046</v>
      </c>
      <c r="H7635">
        <v>63.759214499999999</v>
      </c>
      <c r="I7635">
        <v>-139.80832430000001</v>
      </c>
      <c r="J7635" s="1" t="str">
        <f t="shared" si="1233"/>
        <v>NGR bulk stream sediment</v>
      </c>
      <c r="K7635" s="1" t="str">
        <f t="shared" si="1234"/>
        <v>&lt;177 micron (NGR)</v>
      </c>
      <c r="L7635">
        <v>79</v>
      </c>
      <c r="M7635" t="s">
        <v>86</v>
      </c>
      <c r="N7635">
        <v>1550</v>
      </c>
      <c r="O7635">
        <v>62</v>
      </c>
      <c r="P7635">
        <v>13</v>
      </c>
      <c r="Q7635">
        <v>6</v>
      </c>
      <c r="R7635">
        <v>15</v>
      </c>
      <c r="S7635">
        <v>7</v>
      </c>
      <c r="T7635">
        <v>-0.2</v>
      </c>
      <c r="U7635">
        <v>280</v>
      </c>
      <c r="V7635">
        <v>1.72</v>
      </c>
      <c r="W7635">
        <v>-0.2</v>
      </c>
      <c r="X7635">
        <v>1</v>
      </c>
      <c r="Y7635">
        <v>-2</v>
      </c>
      <c r="Z7635">
        <v>32</v>
      </c>
      <c r="AA7635">
        <v>-0.2</v>
      </c>
      <c r="AB7635">
        <v>1</v>
      </c>
      <c r="AC7635">
        <v>890</v>
      </c>
      <c r="AD7635">
        <v>25</v>
      </c>
      <c r="AE7635">
        <v>2</v>
      </c>
      <c r="AF7635">
        <v>7.8</v>
      </c>
      <c r="AG7635">
        <v>2.5</v>
      </c>
      <c r="AH7635">
        <v>360</v>
      </c>
    </row>
    <row r="7636" spans="1:34" hidden="1" x14ac:dyDescent="0.25">
      <c r="A7636" t="s">
        <v>29047</v>
      </c>
      <c r="B7636" t="s">
        <v>29048</v>
      </c>
      <c r="C7636" s="1" t="str">
        <f t="shared" si="1235"/>
        <v>21:0628</v>
      </c>
      <c r="D7636" s="1" t="str">
        <f t="shared" si="1232"/>
        <v>21:0196</v>
      </c>
      <c r="E7636" t="s">
        <v>29049</v>
      </c>
      <c r="F7636" t="s">
        <v>29050</v>
      </c>
      <c r="H7636">
        <v>63.7568245</v>
      </c>
      <c r="I7636">
        <v>-139.772728</v>
      </c>
      <c r="J7636" s="1" t="str">
        <f t="shared" si="1233"/>
        <v>NGR bulk stream sediment</v>
      </c>
      <c r="K7636" s="1" t="str">
        <f t="shared" si="1234"/>
        <v>&lt;177 micron (NGR)</v>
      </c>
      <c r="L7636">
        <v>79</v>
      </c>
      <c r="M7636" t="s">
        <v>91</v>
      </c>
      <c r="N7636">
        <v>1551</v>
      </c>
      <c r="O7636">
        <v>62</v>
      </c>
      <c r="P7636">
        <v>11</v>
      </c>
      <c r="Q7636">
        <v>6</v>
      </c>
      <c r="R7636">
        <v>15</v>
      </c>
      <c r="S7636">
        <v>6</v>
      </c>
      <c r="T7636">
        <v>-0.2</v>
      </c>
      <c r="U7636">
        <v>230</v>
      </c>
      <c r="V7636">
        <v>1.48</v>
      </c>
      <c r="W7636">
        <v>-0.2</v>
      </c>
      <c r="X7636">
        <v>1</v>
      </c>
      <c r="Y7636">
        <v>-2</v>
      </c>
      <c r="Z7636">
        <v>33</v>
      </c>
      <c r="AA7636">
        <v>-0.2</v>
      </c>
      <c r="AB7636">
        <v>2</v>
      </c>
      <c r="AC7636">
        <v>892</v>
      </c>
      <c r="AD7636">
        <v>15</v>
      </c>
      <c r="AE7636">
        <v>6</v>
      </c>
      <c r="AF7636">
        <v>6.4</v>
      </c>
      <c r="AG7636">
        <v>2.8</v>
      </c>
      <c r="AH7636">
        <v>370</v>
      </c>
    </row>
    <row r="7637" spans="1:34" hidden="1" x14ac:dyDescent="0.25">
      <c r="A7637" t="s">
        <v>29051</v>
      </c>
      <c r="B7637" t="s">
        <v>29052</v>
      </c>
      <c r="C7637" s="1" t="str">
        <f t="shared" si="1235"/>
        <v>21:0628</v>
      </c>
      <c r="D7637" s="1" t="str">
        <f t="shared" si="1232"/>
        <v>21:0196</v>
      </c>
      <c r="E7637" t="s">
        <v>29053</v>
      </c>
      <c r="F7637" t="s">
        <v>29054</v>
      </c>
      <c r="H7637">
        <v>63.785194400000002</v>
      </c>
      <c r="I7637">
        <v>-139.71181949999999</v>
      </c>
      <c r="J7637" s="1" t="str">
        <f t="shared" si="1233"/>
        <v>NGR bulk stream sediment</v>
      </c>
      <c r="K7637" s="1" t="str">
        <f t="shared" si="1234"/>
        <v>&lt;177 micron (NGR)</v>
      </c>
      <c r="L7637">
        <v>79</v>
      </c>
      <c r="M7637" t="s">
        <v>96</v>
      </c>
      <c r="N7637">
        <v>1552</v>
      </c>
      <c r="O7637">
        <v>55</v>
      </c>
      <c r="P7637">
        <v>17</v>
      </c>
      <c r="Q7637">
        <v>7</v>
      </c>
      <c r="R7637">
        <v>14</v>
      </c>
      <c r="S7637">
        <v>-2</v>
      </c>
      <c r="T7637">
        <v>-0.2</v>
      </c>
      <c r="U7637">
        <v>230</v>
      </c>
      <c r="V7637">
        <v>0.88</v>
      </c>
      <c r="W7637">
        <v>0.6</v>
      </c>
      <c r="X7637">
        <v>3</v>
      </c>
      <c r="Y7637">
        <v>3</v>
      </c>
      <c r="Z7637">
        <v>21</v>
      </c>
      <c r="AA7637">
        <v>-0.2</v>
      </c>
      <c r="AB7637">
        <v>6</v>
      </c>
      <c r="AC7637">
        <v>750</v>
      </c>
      <c r="AD7637">
        <v>25</v>
      </c>
      <c r="AE7637">
        <v>2</v>
      </c>
      <c r="AF7637">
        <v>18.600000000000001</v>
      </c>
      <c r="AG7637">
        <v>5.2</v>
      </c>
      <c r="AH7637">
        <v>325</v>
      </c>
    </row>
    <row r="7638" spans="1:34" hidden="1" x14ac:dyDescent="0.25">
      <c r="A7638" t="s">
        <v>29055</v>
      </c>
      <c r="B7638" t="s">
        <v>29056</v>
      </c>
      <c r="C7638" s="1" t="str">
        <f t="shared" si="1235"/>
        <v>21:0628</v>
      </c>
      <c r="D7638" s="1" t="str">
        <f t="shared" si="1232"/>
        <v>21:0196</v>
      </c>
      <c r="E7638" t="s">
        <v>29057</v>
      </c>
      <c r="F7638" t="s">
        <v>29058</v>
      </c>
      <c r="H7638">
        <v>63.821347899999999</v>
      </c>
      <c r="I7638">
        <v>-139.71181540000001</v>
      </c>
      <c r="J7638" s="1" t="str">
        <f t="shared" si="1233"/>
        <v>NGR bulk stream sediment</v>
      </c>
      <c r="K7638" s="1" t="str">
        <f t="shared" si="1234"/>
        <v>&lt;177 micron (NGR)</v>
      </c>
      <c r="L7638">
        <v>79</v>
      </c>
      <c r="M7638" t="s">
        <v>101</v>
      </c>
      <c r="N7638">
        <v>1553</v>
      </c>
      <c r="O7638">
        <v>74</v>
      </c>
      <c r="P7638">
        <v>22</v>
      </c>
      <c r="Q7638">
        <v>8</v>
      </c>
      <c r="R7638">
        <v>22</v>
      </c>
      <c r="S7638">
        <v>6</v>
      </c>
      <c r="T7638">
        <v>-0.2</v>
      </c>
      <c r="U7638">
        <v>340</v>
      </c>
      <c r="V7638">
        <v>1.3</v>
      </c>
      <c r="W7638">
        <v>0.2</v>
      </c>
      <c r="X7638">
        <v>4</v>
      </c>
      <c r="Y7638">
        <v>-2</v>
      </c>
      <c r="Z7638">
        <v>24</v>
      </c>
      <c r="AA7638">
        <v>0.3</v>
      </c>
      <c r="AB7638">
        <v>3</v>
      </c>
      <c r="AC7638">
        <v>842</v>
      </c>
      <c r="AD7638">
        <v>40</v>
      </c>
      <c r="AE7638">
        <v>-2</v>
      </c>
      <c r="AF7638">
        <v>3</v>
      </c>
      <c r="AG7638">
        <v>2.9</v>
      </c>
      <c r="AH7638">
        <v>310</v>
      </c>
    </row>
    <row r="7639" spans="1:34" hidden="1" x14ac:dyDescent="0.25">
      <c r="A7639" t="s">
        <v>29059</v>
      </c>
      <c r="B7639" t="s">
        <v>29060</v>
      </c>
      <c r="C7639" s="1" t="str">
        <f t="shared" si="1235"/>
        <v>21:0628</v>
      </c>
      <c r="D7639" s="1" t="str">
        <f t="shared" si="1232"/>
        <v>21:0196</v>
      </c>
      <c r="E7639" t="s">
        <v>29061</v>
      </c>
      <c r="F7639" t="s">
        <v>29062</v>
      </c>
      <c r="H7639">
        <v>63.839540200000002</v>
      </c>
      <c r="I7639">
        <v>-139.7167177</v>
      </c>
      <c r="J7639" s="1" t="str">
        <f t="shared" si="1233"/>
        <v>NGR bulk stream sediment</v>
      </c>
      <c r="K7639" s="1" t="str">
        <f t="shared" si="1234"/>
        <v>&lt;177 micron (NGR)</v>
      </c>
      <c r="L7639">
        <v>79</v>
      </c>
      <c r="M7639" t="s">
        <v>106</v>
      </c>
      <c r="N7639">
        <v>1554</v>
      </c>
      <c r="O7639">
        <v>103</v>
      </c>
      <c r="P7639">
        <v>25</v>
      </c>
      <c r="Q7639">
        <v>10</v>
      </c>
      <c r="R7639">
        <v>33</v>
      </c>
      <c r="S7639">
        <v>9</v>
      </c>
      <c r="T7639">
        <v>-0.2</v>
      </c>
      <c r="U7639">
        <v>500</v>
      </c>
      <c r="V7639">
        <v>2.35</v>
      </c>
      <c r="W7639">
        <v>-0.2</v>
      </c>
      <c r="X7639">
        <v>3</v>
      </c>
      <c r="Y7639">
        <v>-2</v>
      </c>
      <c r="Z7639">
        <v>37</v>
      </c>
      <c r="AA7639">
        <v>-0.2</v>
      </c>
      <c r="AB7639">
        <v>2</v>
      </c>
      <c r="AC7639">
        <v>958</v>
      </c>
      <c r="AD7639">
        <v>40</v>
      </c>
      <c r="AE7639">
        <v>2</v>
      </c>
      <c r="AF7639">
        <v>16.8</v>
      </c>
      <c r="AG7639">
        <v>9.4</v>
      </c>
      <c r="AH7639">
        <v>370</v>
      </c>
    </row>
    <row r="7640" spans="1:34" hidden="1" x14ac:dyDescent="0.25">
      <c r="A7640" t="s">
        <v>29063</v>
      </c>
      <c r="B7640" t="s">
        <v>29064</v>
      </c>
      <c r="C7640" s="1" t="str">
        <f t="shared" si="1235"/>
        <v>21:0628</v>
      </c>
      <c r="D7640" s="1" t="str">
        <f>HYPERLINK("http://geochem.nrcan.gc.ca/cdogs/content/svy/svy_e.htm", "")</f>
        <v/>
      </c>
      <c r="G7640" s="1" t="str">
        <f>HYPERLINK("http://geochem.nrcan.gc.ca/cdogs/content/cr_/cr_00079_e.htm", "79")</f>
        <v>79</v>
      </c>
      <c r="J7640" t="s">
        <v>69</v>
      </c>
      <c r="K7640" t="s">
        <v>70</v>
      </c>
      <c r="L7640">
        <v>79</v>
      </c>
      <c r="M7640" t="s">
        <v>71</v>
      </c>
      <c r="N7640">
        <v>1555</v>
      </c>
      <c r="O7640">
        <v>112</v>
      </c>
      <c r="P7640">
        <v>81</v>
      </c>
      <c r="Q7640">
        <v>17</v>
      </c>
      <c r="R7640">
        <v>206</v>
      </c>
      <c r="S7640">
        <v>22</v>
      </c>
      <c r="T7640">
        <v>-0.2</v>
      </c>
      <c r="U7640">
        <v>900</v>
      </c>
      <c r="V7640">
        <v>3</v>
      </c>
      <c r="W7640">
        <v>1.3</v>
      </c>
      <c r="X7640">
        <v>3</v>
      </c>
      <c r="Y7640">
        <v>-2</v>
      </c>
      <c r="Z7640">
        <v>56</v>
      </c>
      <c r="AA7640">
        <v>0.4</v>
      </c>
      <c r="AB7640">
        <v>1</v>
      </c>
      <c r="AC7640">
        <v>950</v>
      </c>
      <c r="AD7640">
        <v>35</v>
      </c>
      <c r="AE7640">
        <v>4</v>
      </c>
      <c r="AF7640">
        <v>4</v>
      </c>
      <c r="AG7640">
        <v>3.2</v>
      </c>
      <c r="AH7640">
        <v>600</v>
      </c>
    </row>
    <row r="7641" spans="1:34" hidden="1" x14ac:dyDescent="0.25">
      <c r="A7641" t="s">
        <v>29065</v>
      </c>
      <c r="B7641" t="s">
        <v>29066</v>
      </c>
      <c r="C7641" s="1" t="str">
        <f t="shared" si="1235"/>
        <v>21:0628</v>
      </c>
      <c r="D7641" s="1" t="str">
        <f t="shared" ref="D7641:D7659" si="1236">HYPERLINK("http://geochem.nrcan.gc.ca/cdogs/content/svy/svy210196_e.htm", "21:0196")</f>
        <v>21:0196</v>
      </c>
      <c r="E7641" t="s">
        <v>29067</v>
      </c>
      <c r="F7641" t="s">
        <v>29068</v>
      </c>
      <c r="H7641">
        <v>63.873706400000003</v>
      </c>
      <c r="I7641">
        <v>-139.7102347</v>
      </c>
      <c r="J7641" s="1" t="str">
        <f t="shared" ref="J7641:J7659" si="1237">HYPERLINK("http://geochem.nrcan.gc.ca/cdogs/content/kwd/kwd020030_e.htm", "NGR bulk stream sediment")</f>
        <v>NGR bulk stream sediment</v>
      </c>
      <c r="K7641" s="1" t="str">
        <f t="shared" ref="K7641:K7659" si="1238">HYPERLINK("http://geochem.nrcan.gc.ca/cdogs/content/kwd/kwd080006_e.htm", "&lt;177 micron (NGR)")</f>
        <v>&lt;177 micron (NGR)</v>
      </c>
      <c r="L7641">
        <v>79</v>
      </c>
      <c r="M7641" t="s">
        <v>111</v>
      </c>
      <c r="N7641">
        <v>1556</v>
      </c>
      <c r="O7641">
        <v>71</v>
      </c>
      <c r="P7641">
        <v>19</v>
      </c>
      <c r="Q7641">
        <v>6</v>
      </c>
      <c r="R7641">
        <v>20</v>
      </c>
      <c r="S7641">
        <v>8</v>
      </c>
      <c r="T7641">
        <v>-0.2</v>
      </c>
      <c r="U7641">
        <v>320</v>
      </c>
      <c r="V7641">
        <v>1.26</v>
      </c>
      <c r="W7641">
        <v>0.4</v>
      </c>
      <c r="X7641">
        <v>3</v>
      </c>
      <c r="Y7641">
        <v>-2</v>
      </c>
      <c r="Z7641">
        <v>20</v>
      </c>
      <c r="AA7641">
        <v>0.3</v>
      </c>
      <c r="AB7641">
        <v>1</v>
      </c>
      <c r="AC7641">
        <v>738</v>
      </c>
      <c r="AD7641">
        <v>30</v>
      </c>
      <c r="AE7641">
        <v>2</v>
      </c>
      <c r="AF7641">
        <v>2.6</v>
      </c>
      <c r="AG7641">
        <v>2.8</v>
      </c>
      <c r="AH7641">
        <v>370</v>
      </c>
    </row>
    <row r="7642" spans="1:34" hidden="1" x14ac:dyDescent="0.25">
      <c r="A7642" t="s">
        <v>29069</v>
      </c>
      <c r="B7642" t="s">
        <v>29070</v>
      </c>
      <c r="C7642" s="1" t="str">
        <f t="shared" si="1235"/>
        <v>21:0628</v>
      </c>
      <c r="D7642" s="1" t="str">
        <f t="shared" si="1236"/>
        <v>21:0196</v>
      </c>
      <c r="E7642" t="s">
        <v>29071</v>
      </c>
      <c r="F7642" t="s">
        <v>29072</v>
      </c>
      <c r="H7642">
        <v>63.0131795</v>
      </c>
      <c r="I7642">
        <v>-139.3198319</v>
      </c>
      <c r="J7642" s="1" t="str">
        <f t="shared" si="1237"/>
        <v>NGR bulk stream sediment</v>
      </c>
      <c r="K7642" s="1" t="str">
        <f t="shared" si="1238"/>
        <v>&lt;177 micron (NGR)</v>
      </c>
      <c r="L7642">
        <v>79</v>
      </c>
      <c r="M7642" t="s">
        <v>116</v>
      </c>
      <c r="N7642">
        <v>1557</v>
      </c>
      <c r="O7642">
        <v>61</v>
      </c>
      <c r="P7642">
        <v>21</v>
      </c>
      <c r="Q7642">
        <v>6</v>
      </c>
      <c r="R7642">
        <v>20</v>
      </c>
      <c r="S7642">
        <v>6</v>
      </c>
      <c r="T7642">
        <v>-0.2</v>
      </c>
      <c r="U7642">
        <v>260</v>
      </c>
      <c r="V7642">
        <v>1.68</v>
      </c>
      <c r="W7642">
        <v>-0.2</v>
      </c>
      <c r="X7642">
        <v>3</v>
      </c>
      <c r="Y7642">
        <v>-2</v>
      </c>
      <c r="Z7642">
        <v>25</v>
      </c>
      <c r="AA7642">
        <v>-0.2</v>
      </c>
      <c r="AB7642">
        <v>-1</v>
      </c>
      <c r="AC7642">
        <v>984</v>
      </c>
      <c r="AD7642">
        <v>30</v>
      </c>
      <c r="AE7642">
        <v>-2</v>
      </c>
      <c r="AF7642">
        <v>7.8</v>
      </c>
      <c r="AG7642">
        <v>3.7</v>
      </c>
      <c r="AH7642">
        <v>360</v>
      </c>
    </row>
    <row r="7643" spans="1:34" hidden="1" x14ac:dyDescent="0.25">
      <c r="A7643" t="s">
        <v>29073</v>
      </c>
      <c r="B7643" t="s">
        <v>29074</v>
      </c>
      <c r="C7643" s="1" t="str">
        <f t="shared" si="1235"/>
        <v>21:0628</v>
      </c>
      <c r="D7643" s="1" t="str">
        <f t="shared" si="1236"/>
        <v>21:0196</v>
      </c>
      <c r="E7643" t="s">
        <v>29075</v>
      </c>
      <c r="F7643" t="s">
        <v>29076</v>
      </c>
      <c r="H7643">
        <v>63.004908200000003</v>
      </c>
      <c r="I7643">
        <v>-139.25583940000001</v>
      </c>
      <c r="J7643" s="1" t="str">
        <f t="shared" si="1237"/>
        <v>NGR bulk stream sediment</v>
      </c>
      <c r="K7643" s="1" t="str">
        <f t="shared" si="1238"/>
        <v>&lt;177 micron (NGR)</v>
      </c>
      <c r="L7643">
        <v>79</v>
      </c>
      <c r="M7643" t="s">
        <v>121</v>
      </c>
      <c r="N7643">
        <v>1558</v>
      </c>
      <c r="O7643">
        <v>46</v>
      </c>
      <c r="P7643">
        <v>33</v>
      </c>
      <c r="Q7643">
        <v>3</v>
      </c>
      <c r="R7643">
        <v>14</v>
      </c>
      <c r="S7643">
        <v>7</v>
      </c>
      <c r="T7643">
        <v>-0.2</v>
      </c>
      <c r="U7643">
        <v>144</v>
      </c>
      <c r="V7643">
        <v>1.2</v>
      </c>
      <c r="W7643">
        <v>-0.2</v>
      </c>
      <c r="X7643">
        <v>1</v>
      </c>
      <c r="Y7643">
        <v>-2</v>
      </c>
      <c r="Z7643">
        <v>23</v>
      </c>
      <c r="AA7643">
        <v>-0.2</v>
      </c>
      <c r="AB7643">
        <v>-1</v>
      </c>
      <c r="AC7643">
        <v>584</v>
      </c>
      <c r="AD7643">
        <v>20</v>
      </c>
      <c r="AE7643">
        <v>-2</v>
      </c>
      <c r="AF7643">
        <v>3.6</v>
      </c>
      <c r="AG7643">
        <v>1.8</v>
      </c>
      <c r="AH7643">
        <v>325</v>
      </c>
    </row>
    <row r="7644" spans="1:34" hidden="1" x14ac:dyDescent="0.25">
      <c r="A7644" t="s">
        <v>29077</v>
      </c>
      <c r="B7644" t="s">
        <v>29078</v>
      </c>
      <c r="C7644" s="1" t="str">
        <f t="shared" si="1235"/>
        <v>21:0628</v>
      </c>
      <c r="D7644" s="1" t="str">
        <f t="shared" si="1236"/>
        <v>21:0196</v>
      </c>
      <c r="E7644" t="s">
        <v>29079</v>
      </c>
      <c r="F7644" t="s">
        <v>29080</v>
      </c>
      <c r="H7644">
        <v>63.002163600000003</v>
      </c>
      <c r="I7644">
        <v>-139.17913730000001</v>
      </c>
      <c r="J7644" s="1" t="str">
        <f t="shared" si="1237"/>
        <v>NGR bulk stream sediment</v>
      </c>
      <c r="K7644" s="1" t="str">
        <f t="shared" si="1238"/>
        <v>&lt;177 micron (NGR)</v>
      </c>
      <c r="L7644">
        <v>79</v>
      </c>
      <c r="M7644" t="s">
        <v>126</v>
      </c>
      <c r="N7644">
        <v>1559</v>
      </c>
      <c r="O7644">
        <v>52</v>
      </c>
      <c r="P7644">
        <v>21</v>
      </c>
      <c r="Q7644">
        <v>4</v>
      </c>
      <c r="R7644">
        <v>13</v>
      </c>
      <c r="S7644">
        <v>8</v>
      </c>
      <c r="T7644">
        <v>-0.2</v>
      </c>
      <c r="U7644">
        <v>590</v>
      </c>
      <c r="V7644">
        <v>1.5</v>
      </c>
      <c r="W7644">
        <v>0.2</v>
      </c>
      <c r="X7644">
        <v>5</v>
      </c>
      <c r="Y7644">
        <v>-2</v>
      </c>
      <c r="Z7644">
        <v>23</v>
      </c>
      <c r="AA7644">
        <v>-0.2</v>
      </c>
      <c r="AB7644">
        <v>-1</v>
      </c>
      <c r="AC7644">
        <v>736</v>
      </c>
      <c r="AD7644">
        <v>15</v>
      </c>
      <c r="AE7644">
        <v>2</v>
      </c>
      <c r="AF7644">
        <v>6.4</v>
      </c>
      <c r="AG7644">
        <v>3.7</v>
      </c>
      <c r="AH7644">
        <v>370</v>
      </c>
    </row>
    <row r="7645" spans="1:34" hidden="1" x14ac:dyDescent="0.25">
      <c r="A7645" t="s">
        <v>29081</v>
      </c>
      <c r="B7645" t="s">
        <v>29082</v>
      </c>
      <c r="C7645" s="1" t="str">
        <f t="shared" si="1235"/>
        <v>21:0628</v>
      </c>
      <c r="D7645" s="1" t="str">
        <f t="shared" si="1236"/>
        <v>21:0196</v>
      </c>
      <c r="E7645" t="s">
        <v>29083</v>
      </c>
      <c r="F7645" t="s">
        <v>29084</v>
      </c>
      <c r="H7645">
        <v>63.074227100000002</v>
      </c>
      <c r="I7645">
        <v>-138.43764390000001</v>
      </c>
      <c r="J7645" s="1" t="str">
        <f t="shared" si="1237"/>
        <v>NGR bulk stream sediment</v>
      </c>
      <c r="K7645" s="1" t="str">
        <f t="shared" si="1238"/>
        <v>&lt;177 micron (NGR)</v>
      </c>
      <c r="L7645">
        <v>79</v>
      </c>
      <c r="M7645" t="s">
        <v>131</v>
      </c>
      <c r="N7645">
        <v>1560</v>
      </c>
      <c r="O7645">
        <v>52</v>
      </c>
      <c r="P7645">
        <v>22</v>
      </c>
      <c r="Q7645">
        <v>5</v>
      </c>
      <c r="R7645">
        <v>16</v>
      </c>
      <c r="S7645">
        <v>7</v>
      </c>
      <c r="T7645">
        <v>-0.2</v>
      </c>
      <c r="U7645">
        <v>450</v>
      </c>
      <c r="V7645">
        <v>1.72</v>
      </c>
      <c r="W7645">
        <v>-0.2</v>
      </c>
      <c r="X7645">
        <v>3</v>
      </c>
      <c r="Y7645">
        <v>-2</v>
      </c>
      <c r="Z7645">
        <v>41</v>
      </c>
      <c r="AA7645">
        <v>-0.2</v>
      </c>
      <c r="AB7645">
        <v>1</v>
      </c>
      <c r="AC7645">
        <v>731</v>
      </c>
      <c r="AD7645">
        <v>25</v>
      </c>
      <c r="AE7645">
        <v>-2</v>
      </c>
      <c r="AF7645">
        <v>8.4</v>
      </c>
      <c r="AG7645">
        <v>2.2000000000000002</v>
      </c>
      <c r="AH7645">
        <v>360</v>
      </c>
    </row>
    <row r="7646" spans="1:34" hidden="1" x14ac:dyDescent="0.25">
      <c r="A7646" t="s">
        <v>29085</v>
      </c>
      <c r="B7646" t="s">
        <v>29086</v>
      </c>
      <c r="C7646" s="1" t="str">
        <f t="shared" si="1235"/>
        <v>21:0628</v>
      </c>
      <c r="D7646" s="1" t="str">
        <f t="shared" si="1236"/>
        <v>21:0196</v>
      </c>
      <c r="E7646" t="s">
        <v>29087</v>
      </c>
      <c r="F7646" t="s">
        <v>29088</v>
      </c>
      <c r="H7646">
        <v>63.0618835</v>
      </c>
      <c r="I7646">
        <v>-138.31779359999999</v>
      </c>
      <c r="J7646" s="1" t="str">
        <f t="shared" si="1237"/>
        <v>NGR bulk stream sediment</v>
      </c>
      <c r="K7646" s="1" t="str">
        <f t="shared" si="1238"/>
        <v>&lt;177 micron (NGR)</v>
      </c>
      <c r="L7646">
        <v>80</v>
      </c>
      <c r="M7646" t="s">
        <v>38</v>
      </c>
      <c r="N7646">
        <v>1561</v>
      </c>
      <c r="O7646">
        <v>49</v>
      </c>
      <c r="P7646">
        <v>12</v>
      </c>
      <c r="Q7646">
        <v>4</v>
      </c>
      <c r="R7646">
        <v>11</v>
      </c>
      <c r="S7646">
        <v>3</v>
      </c>
      <c r="T7646">
        <v>-0.2</v>
      </c>
      <c r="U7646">
        <v>240</v>
      </c>
      <c r="V7646">
        <v>1.26</v>
      </c>
      <c r="W7646">
        <v>-0.2</v>
      </c>
      <c r="X7646">
        <v>3</v>
      </c>
      <c r="Y7646">
        <v>-2</v>
      </c>
      <c r="Z7646">
        <v>32</v>
      </c>
      <c r="AA7646">
        <v>0.5</v>
      </c>
      <c r="AB7646">
        <v>2</v>
      </c>
      <c r="AC7646">
        <v>830</v>
      </c>
      <c r="AD7646">
        <v>25</v>
      </c>
      <c r="AE7646">
        <v>2</v>
      </c>
      <c r="AF7646">
        <v>2.8</v>
      </c>
      <c r="AG7646">
        <v>2.2000000000000002</v>
      </c>
      <c r="AH7646">
        <v>445</v>
      </c>
    </row>
    <row r="7647" spans="1:34" hidden="1" x14ac:dyDescent="0.25">
      <c r="A7647" t="s">
        <v>29089</v>
      </c>
      <c r="B7647" t="s">
        <v>29090</v>
      </c>
      <c r="C7647" s="1" t="str">
        <f t="shared" si="1235"/>
        <v>21:0628</v>
      </c>
      <c r="D7647" s="1" t="str">
        <f t="shared" si="1236"/>
        <v>21:0196</v>
      </c>
      <c r="E7647" t="s">
        <v>29091</v>
      </c>
      <c r="F7647" t="s">
        <v>29092</v>
      </c>
      <c r="H7647">
        <v>63.070199500000001</v>
      </c>
      <c r="I7647">
        <v>-138.41865189999999</v>
      </c>
      <c r="J7647" s="1" t="str">
        <f t="shared" si="1237"/>
        <v>NGR bulk stream sediment</v>
      </c>
      <c r="K7647" s="1" t="str">
        <f t="shared" si="1238"/>
        <v>&lt;177 micron (NGR)</v>
      </c>
      <c r="L7647">
        <v>80</v>
      </c>
      <c r="M7647" t="s">
        <v>43</v>
      </c>
      <c r="N7647">
        <v>1562</v>
      </c>
      <c r="O7647">
        <v>50</v>
      </c>
      <c r="P7647">
        <v>12</v>
      </c>
      <c r="Q7647">
        <v>7</v>
      </c>
      <c r="R7647">
        <v>10</v>
      </c>
      <c r="S7647">
        <v>-2</v>
      </c>
      <c r="T7647">
        <v>0.2</v>
      </c>
      <c r="U7647">
        <v>172</v>
      </c>
      <c r="V7647">
        <v>1.24</v>
      </c>
      <c r="W7647">
        <v>-0.2</v>
      </c>
      <c r="X7647">
        <v>3</v>
      </c>
      <c r="Y7647">
        <v>-2</v>
      </c>
      <c r="Z7647">
        <v>30</v>
      </c>
      <c r="AA7647">
        <v>0.6</v>
      </c>
      <c r="AB7647">
        <v>1</v>
      </c>
      <c r="AC7647">
        <v>863</v>
      </c>
      <c r="AD7647">
        <v>65</v>
      </c>
      <c r="AE7647">
        <v>-2</v>
      </c>
      <c r="AF7647">
        <v>5.2</v>
      </c>
      <c r="AG7647">
        <v>3.1</v>
      </c>
      <c r="AH7647">
        <v>360</v>
      </c>
    </row>
    <row r="7648" spans="1:34" hidden="1" x14ac:dyDescent="0.25">
      <c r="A7648" t="s">
        <v>29093</v>
      </c>
      <c r="B7648" t="s">
        <v>29094</v>
      </c>
      <c r="C7648" s="1" t="str">
        <f t="shared" si="1235"/>
        <v>21:0628</v>
      </c>
      <c r="D7648" s="1" t="str">
        <f t="shared" si="1236"/>
        <v>21:0196</v>
      </c>
      <c r="E7648" t="s">
        <v>29095</v>
      </c>
      <c r="F7648" t="s">
        <v>29096</v>
      </c>
      <c r="H7648">
        <v>63.065037799999999</v>
      </c>
      <c r="I7648">
        <v>-138.37341470000001</v>
      </c>
      <c r="J7648" s="1" t="str">
        <f t="shared" si="1237"/>
        <v>NGR bulk stream sediment</v>
      </c>
      <c r="K7648" s="1" t="str">
        <f t="shared" si="1238"/>
        <v>&lt;177 micron (NGR)</v>
      </c>
      <c r="L7648">
        <v>80</v>
      </c>
      <c r="M7648" t="s">
        <v>56</v>
      </c>
      <c r="N7648">
        <v>1563</v>
      </c>
      <c r="O7648">
        <v>43</v>
      </c>
      <c r="P7648">
        <v>14</v>
      </c>
      <c r="Q7648">
        <v>58</v>
      </c>
      <c r="R7648">
        <v>10</v>
      </c>
      <c r="S7648">
        <v>3</v>
      </c>
      <c r="T7648">
        <v>-0.2</v>
      </c>
      <c r="U7648">
        <v>240</v>
      </c>
      <c r="V7648">
        <v>1.1399999999999999</v>
      </c>
      <c r="W7648">
        <v>0.3</v>
      </c>
      <c r="X7648">
        <v>4</v>
      </c>
      <c r="Y7648">
        <v>-2</v>
      </c>
      <c r="Z7648">
        <v>29</v>
      </c>
      <c r="AA7648">
        <v>0.2</v>
      </c>
      <c r="AB7648">
        <v>2</v>
      </c>
      <c r="AC7648">
        <v>808</v>
      </c>
      <c r="AD7648">
        <v>20</v>
      </c>
      <c r="AE7648">
        <v>2</v>
      </c>
      <c r="AF7648">
        <v>6.6</v>
      </c>
      <c r="AG7648">
        <v>2.1</v>
      </c>
      <c r="AH7648">
        <v>360</v>
      </c>
    </row>
    <row r="7649" spans="1:34" hidden="1" x14ac:dyDescent="0.25">
      <c r="A7649" t="s">
        <v>29097</v>
      </c>
      <c r="B7649" t="s">
        <v>29098</v>
      </c>
      <c r="C7649" s="1" t="str">
        <f t="shared" si="1235"/>
        <v>21:0628</v>
      </c>
      <c r="D7649" s="1" t="str">
        <f t="shared" si="1236"/>
        <v>21:0196</v>
      </c>
      <c r="E7649" t="s">
        <v>29087</v>
      </c>
      <c r="F7649" t="s">
        <v>29099</v>
      </c>
      <c r="H7649">
        <v>63.0618835</v>
      </c>
      <c r="I7649">
        <v>-138.31779359999999</v>
      </c>
      <c r="J7649" s="1" t="str">
        <f t="shared" si="1237"/>
        <v>NGR bulk stream sediment</v>
      </c>
      <c r="K7649" s="1" t="str">
        <f t="shared" si="1238"/>
        <v>&lt;177 micron (NGR)</v>
      </c>
      <c r="L7649">
        <v>80</v>
      </c>
      <c r="M7649" t="s">
        <v>47</v>
      </c>
      <c r="N7649">
        <v>1564</v>
      </c>
      <c r="O7649">
        <v>48</v>
      </c>
      <c r="P7649">
        <v>12</v>
      </c>
      <c r="Q7649">
        <v>4</v>
      </c>
      <c r="R7649">
        <v>10</v>
      </c>
      <c r="S7649">
        <v>4</v>
      </c>
      <c r="T7649">
        <v>-0.2</v>
      </c>
      <c r="U7649">
        <v>240</v>
      </c>
      <c r="V7649">
        <v>1.2</v>
      </c>
      <c r="W7649">
        <v>0.2</v>
      </c>
      <c r="X7649">
        <v>3</v>
      </c>
      <c r="Y7649">
        <v>-2</v>
      </c>
      <c r="Z7649">
        <v>33</v>
      </c>
      <c r="AA7649">
        <v>0.2</v>
      </c>
      <c r="AB7649">
        <v>-1</v>
      </c>
      <c r="AC7649">
        <v>822</v>
      </c>
      <c r="AD7649">
        <v>20</v>
      </c>
      <c r="AE7649">
        <v>2</v>
      </c>
      <c r="AF7649">
        <v>4.4000000000000004</v>
      </c>
      <c r="AG7649">
        <v>2.4</v>
      </c>
      <c r="AH7649">
        <v>410</v>
      </c>
    </row>
    <row r="7650" spans="1:34" hidden="1" x14ac:dyDescent="0.25">
      <c r="A7650" t="s">
        <v>29100</v>
      </c>
      <c r="B7650" t="s">
        <v>29101</v>
      </c>
      <c r="C7650" s="1" t="str">
        <f t="shared" si="1235"/>
        <v>21:0628</v>
      </c>
      <c r="D7650" s="1" t="str">
        <f t="shared" si="1236"/>
        <v>21:0196</v>
      </c>
      <c r="E7650" t="s">
        <v>29087</v>
      </c>
      <c r="F7650" t="s">
        <v>29102</v>
      </c>
      <c r="H7650">
        <v>63.0618835</v>
      </c>
      <c r="I7650">
        <v>-138.31779359999999</v>
      </c>
      <c r="J7650" s="1" t="str">
        <f t="shared" si="1237"/>
        <v>NGR bulk stream sediment</v>
      </c>
      <c r="K7650" s="1" t="str">
        <f t="shared" si="1238"/>
        <v>&lt;177 micron (NGR)</v>
      </c>
      <c r="L7650">
        <v>80</v>
      </c>
      <c r="M7650" t="s">
        <v>51</v>
      </c>
      <c r="N7650">
        <v>1565</v>
      </c>
      <c r="O7650">
        <v>48</v>
      </c>
      <c r="P7650">
        <v>11</v>
      </c>
      <c r="Q7650">
        <v>5</v>
      </c>
      <c r="R7650">
        <v>9</v>
      </c>
      <c r="S7650">
        <v>4</v>
      </c>
      <c r="T7650">
        <v>-0.2</v>
      </c>
      <c r="U7650">
        <v>245</v>
      </c>
      <c r="V7650">
        <v>1.2</v>
      </c>
      <c r="W7650">
        <v>-0.2</v>
      </c>
      <c r="X7650">
        <v>3</v>
      </c>
      <c r="Y7650">
        <v>-2</v>
      </c>
      <c r="Z7650">
        <v>33</v>
      </c>
      <c r="AA7650">
        <v>-0.2</v>
      </c>
      <c r="AB7650">
        <v>1</v>
      </c>
      <c r="AC7650">
        <v>801</v>
      </c>
      <c r="AD7650">
        <v>15</v>
      </c>
      <c r="AE7650">
        <v>2</v>
      </c>
      <c r="AF7650">
        <v>2.8</v>
      </c>
      <c r="AG7650">
        <v>2.2999999999999998</v>
      </c>
      <c r="AH7650">
        <v>390</v>
      </c>
    </row>
    <row r="7651" spans="1:34" hidden="1" x14ac:dyDescent="0.25">
      <c r="A7651" t="s">
        <v>29103</v>
      </c>
      <c r="B7651" t="s">
        <v>29104</v>
      </c>
      <c r="C7651" s="1" t="str">
        <f t="shared" si="1235"/>
        <v>21:0628</v>
      </c>
      <c r="D7651" s="1" t="str">
        <f t="shared" si="1236"/>
        <v>21:0196</v>
      </c>
      <c r="E7651" t="s">
        <v>29105</v>
      </c>
      <c r="F7651" t="s">
        <v>29106</v>
      </c>
      <c r="H7651">
        <v>63.079348000000003</v>
      </c>
      <c r="I7651">
        <v>-138.3047564</v>
      </c>
      <c r="J7651" s="1" t="str">
        <f t="shared" si="1237"/>
        <v>NGR bulk stream sediment</v>
      </c>
      <c r="K7651" s="1" t="str">
        <f t="shared" si="1238"/>
        <v>&lt;177 micron (NGR)</v>
      </c>
      <c r="L7651">
        <v>80</v>
      </c>
      <c r="M7651" t="s">
        <v>61</v>
      </c>
      <c r="N7651">
        <v>1566</v>
      </c>
      <c r="O7651">
        <v>42</v>
      </c>
      <c r="P7651">
        <v>11</v>
      </c>
      <c r="Q7651">
        <v>5</v>
      </c>
      <c r="R7651">
        <v>10</v>
      </c>
      <c r="S7651">
        <v>5</v>
      </c>
      <c r="T7651">
        <v>-0.2</v>
      </c>
      <c r="U7651">
        <v>198</v>
      </c>
      <c r="V7651">
        <v>1.02</v>
      </c>
      <c r="W7651">
        <v>-0.2</v>
      </c>
      <c r="X7651">
        <v>3</v>
      </c>
      <c r="Y7651">
        <v>-2</v>
      </c>
      <c r="Z7651">
        <v>26</v>
      </c>
      <c r="AA7651">
        <v>-0.2</v>
      </c>
      <c r="AB7651">
        <v>1</v>
      </c>
      <c r="AC7651">
        <v>819</v>
      </c>
      <c r="AD7651">
        <v>20</v>
      </c>
      <c r="AE7651">
        <v>2</v>
      </c>
      <c r="AF7651">
        <v>2.6</v>
      </c>
      <c r="AG7651">
        <v>3.2</v>
      </c>
      <c r="AH7651">
        <v>320</v>
      </c>
    </row>
    <row r="7652" spans="1:34" hidden="1" x14ac:dyDescent="0.25">
      <c r="A7652" t="s">
        <v>29107</v>
      </c>
      <c r="B7652" t="s">
        <v>29108</v>
      </c>
      <c r="C7652" s="1" t="str">
        <f t="shared" si="1235"/>
        <v>21:0628</v>
      </c>
      <c r="D7652" s="1" t="str">
        <f t="shared" si="1236"/>
        <v>21:0196</v>
      </c>
      <c r="E7652" t="s">
        <v>29109</v>
      </c>
      <c r="F7652" t="s">
        <v>29110</v>
      </c>
      <c r="H7652">
        <v>63.065422499999997</v>
      </c>
      <c r="I7652">
        <v>-138.29186759999999</v>
      </c>
      <c r="J7652" s="1" t="str">
        <f t="shared" si="1237"/>
        <v>NGR bulk stream sediment</v>
      </c>
      <c r="K7652" s="1" t="str">
        <f t="shared" si="1238"/>
        <v>&lt;177 micron (NGR)</v>
      </c>
      <c r="L7652">
        <v>80</v>
      </c>
      <c r="M7652" t="s">
        <v>66</v>
      </c>
      <c r="N7652">
        <v>1567</v>
      </c>
      <c r="O7652">
        <v>55</v>
      </c>
      <c r="P7652">
        <v>16</v>
      </c>
      <c r="Q7652">
        <v>4</v>
      </c>
      <c r="R7652">
        <v>14</v>
      </c>
      <c r="S7652">
        <v>6</v>
      </c>
      <c r="T7652">
        <v>-0.2</v>
      </c>
      <c r="U7652">
        <v>350</v>
      </c>
      <c r="V7652">
        <v>1.38</v>
      </c>
      <c r="W7652">
        <v>-0.2</v>
      </c>
      <c r="X7652">
        <v>3</v>
      </c>
      <c r="Y7652">
        <v>-2</v>
      </c>
      <c r="Z7652">
        <v>34</v>
      </c>
      <c r="AA7652">
        <v>0.2</v>
      </c>
      <c r="AB7652">
        <v>2</v>
      </c>
      <c r="AC7652">
        <v>731</v>
      </c>
      <c r="AD7652">
        <v>25</v>
      </c>
      <c r="AE7652">
        <v>2</v>
      </c>
      <c r="AF7652">
        <v>6.4</v>
      </c>
      <c r="AG7652">
        <v>2.5</v>
      </c>
      <c r="AH7652">
        <v>360</v>
      </c>
    </row>
    <row r="7653" spans="1:34" hidden="1" x14ac:dyDescent="0.25">
      <c r="A7653" t="s">
        <v>29111</v>
      </c>
      <c r="B7653" t="s">
        <v>29112</v>
      </c>
      <c r="C7653" s="1" t="str">
        <f t="shared" si="1235"/>
        <v>21:0628</v>
      </c>
      <c r="D7653" s="1" t="str">
        <f t="shared" si="1236"/>
        <v>21:0196</v>
      </c>
      <c r="E7653" t="s">
        <v>29113</v>
      </c>
      <c r="F7653" t="s">
        <v>29114</v>
      </c>
      <c r="H7653">
        <v>63.077748399999997</v>
      </c>
      <c r="I7653">
        <v>-138.27283560000001</v>
      </c>
      <c r="J7653" s="1" t="str">
        <f t="shared" si="1237"/>
        <v>NGR bulk stream sediment</v>
      </c>
      <c r="K7653" s="1" t="str">
        <f t="shared" si="1238"/>
        <v>&lt;177 micron (NGR)</v>
      </c>
      <c r="L7653">
        <v>80</v>
      </c>
      <c r="M7653" t="s">
        <v>76</v>
      </c>
      <c r="N7653">
        <v>1568</v>
      </c>
      <c r="O7653">
        <v>51</v>
      </c>
      <c r="P7653">
        <v>14</v>
      </c>
      <c r="Q7653">
        <v>3</v>
      </c>
      <c r="R7653">
        <v>12</v>
      </c>
      <c r="S7653">
        <v>6</v>
      </c>
      <c r="T7653">
        <v>-0.2</v>
      </c>
      <c r="U7653">
        <v>210</v>
      </c>
      <c r="V7653">
        <v>1.2</v>
      </c>
      <c r="W7653">
        <v>-0.2</v>
      </c>
      <c r="X7653">
        <v>3</v>
      </c>
      <c r="Y7653">
        <v>-2</v>
      </c>
      <c r="Z7653">
        <v>32</v>
      </c>
      <c r="AA7653">
        <v>-0.2</v>
      </c>
      <c r="AB7653">
        <v>-1</v>
      </c>
      <c r="AC7653">
        <v>850</v>
      </c>
      <c r="AD7653">
        <v>15</v>
      </c>
      <c r="AE7653">
        <v>2</v>
      </c>
      <c r="AF7653">
        <v>4.2</v>
      </c>
      <c r="AG7653">
        <v>2.5</v>
      </c>
      <c r="AH7653">
        <v>375</v>
      </c>
    </row>
    <row r="7654" spans="1:34" hidden="1" x14ac:dyDescent="0.25">
      <c r="A7654" t="s">
        <v>29115</v>
      </c>
      <c r="B7654" t="s">
        <v>29116</v>
      </c>
      <c r="C7654" s="1" t="str">
        <f t="shared" si="1235"/>
        <v>21:0628</v>
      </c>
      <c r="D7654" s="1" t="str">
        <f t="shared" si="1236"/>
        <v>21:0196</v>
      </c>
      <c r="E7654" t="s">
        <v>29117</v>
      </c>
      <c r="F7654" t="s">
        <v>29118</v>
      </c>
      <c r="H7654">
        <v>63.045105</v>
      </c>
      <c r="I7654">
        <v>-138.2457929</v>
      </c>
      <c r="J7654" s="1" t="str">
        <f t="shared" si="1237"/>
        <v>NGR bulk stream sediment</v>
      </c>
      <c r="K7654" s="1" t="str">
        <f t="shared" si="1238"/>
        <v>&lt;177 micron (NGR)</v>
      </c>
      <c r="L7654">
        <v>80</v>
      </c>
      <c r="M7654" t="s">
        <v>81</v>
      </c>
      <c r="N7654">
        <v>1569</v>
      </c>
      <c r="O7654">
        <v>32</v>
      </c>
      <c r="P7654">
        <v>13</v>
      </c>
      <c r="Q7654">
        <v>-2</v>
      </c>
      <c r="R7654">
        <v>6</v>
      </c>
      <c r="S7654">
        <v>2</v>
      </c>
      <c r="T7654">
        <v>-0.2</v>
      </c>
      <c r="U7654">
        <v>144</v>
      </c>
      <c r="V7654">
        <v>0.8</v>
      </c>
      <c r="W7654">
        <v>-0.2</v>
      </c>
      <c r="X7654">
        <v>1</v>
      </c>
      <c r="Y7654">
        <v>-2</v>
      </c>
      <c r="Z7654">
        <v>25</v>
      </c>
      <c r="AA7654">
        <v>0.2</v>
      </c>
      <c r="AB7654">
        <v>1</v>
      </c>
      <c r="AC7654">
        <v>805</v>
      </c>
      <c r="AD7654">
        <v>15</v>
      </c>
      <c r="AE7654">
        <v>2</v>
      </c>
      <c r="AF7654">
        <v>2.4</v>
      </c>
      <c r="AG7654">
        <v>2.6</v>
      </c>
      <c r="AH7654">
        <v>425</v>
      </c>
    </row>
    <row r="7655" spans="1:34" hidden="1" x14ac:dyDescent="0.25">
      <c r="A7655" t="s">
        <v>29119</v>
      </c>
      <c r="B7655" t="s">
        <v>29120</v>
      </c>
      <c r="C7655" s="1" t="str">
        <f t="shared" si="1235"/>
        <v>21:0628</v>
      </c>
      <c r="D7655" s="1" t="str">
        <f t="shared" si="1236"/>
        <v>21:0196</v>
      </c>
      <c r="E7655" t="s">
        <v>29121</v>
      </c>
      <c r="F7655" t="s">
        <v>29122</v>
      </c>
      <c r="H7655">
        <v>63.056575799999997</v>
      </c>
      <c r="I7655">
        <v>-138.22240189999999</v>
      </c>
      <c r="J7655" s="1" t="str">
        <f t="shared" si="1237"/>
        <v>NGR bulk stream sediment</v>
      </c>
      <c r="K7655" s="1" t="str">
        <f t="shared" si="1238"/>
        <v>&lt;177 micron (NGR)</v>
      </c>
      <c r="L7655">
        <v>80</v>
      </c>
      <c r="M7655" t="s">
        <v>86</v>
      </c>
      <c r="N7655">
        <v>1570</v>
      </c>
      <c r="O7655">
        <v>41</v>
      </c>
      <c r="P7655">
        <v>11</v>
      </c>
      <c r="Q7655">
        <v>4</v>
      </c>
      <c r="R7655">
        <v>11</v>
      </c>
      <c r="S7655">
        <v>5</v>
      </c>
      <c r="T7655">
        <v>-0.2</v>
      </c>
      <c r="U7655">
        <v>144</v>
      </c>
      <c r="V7655">
        <v>1.02</v>
      </c>
      <c r="W7655">
        <v>-0.2</v>
      </c>
      <c r="X7655">
        <v>3</v>
      </c>
      <c r="Y7655">
        <v>-2</v>
      </c>
      <c r="Z7655">
        <v>23</v>
      </c>
      <c r="AA7655">
        <v>0.4</v>
      </c>
      <c r="AB7655">
        <v>-1</v>
      </c>
      <c r="AC7655">
        <v>866</v>
      </c>
      <c r="AD7655">
        <v>15</v>
      </c>
      <c r="AE7655">
        <v>2</v>
      </c>
      <c r="AF7655">
        <v>3</v>
      </c>
      <c r="AG7655">
        <v>2.6</v>
      </c>
      <c r="AH7655">
        <v>330</v>
      </c>
    </row>
    <row r="7656" spans="1:34" hidden="1" x14ac:dyDescent="0.25">
      <c r="A7656" t="s">
        <v>29123</v>
      </c>
      <c r="B7656" t="s">
        <v>29124</v>
      </c>
      <c r="C7656" s="1" t="str">
        <f t="shared" si="1235"/>
        <v>21:0628</v>
      </c>
      <c r="D7656" s="1" t="str">
        <f t="shared" si="1236"/>
        <v>21:0196</v>
      </c>
      <c r="E7656" t="s">
        <v>29125</v>
      </c>
      <c r="F7656" t="s">
        <v>29126</v>
      </c>
      <c r="H7656">
        <v>63.081020100000003</v>
      </c>
      <c r="I7656">
        <v>-138.13607189999999</v>
      </c>
      <c r="J7656" s="1" t="str">
        <f t="shared" si="1237"/>
        <v>NGR bulk stream sediment</v>
      </c>
      <c r="K7656" s="1" t="str">
        <f t="shared" si="1238"/>
        <v>&lt;177 micron (NGR)</v>
      </c>
      <c r="L7656">
        <v>80</v>
      </c>
      <c r="M7656" t="s">
        <v>91</v>
      </c>
      <c r="N7656">
        <v>1571</v>
      </c>
      <c r="O7656">
        <v>49</v>
      </c>
      <c r="P7656">
        <v>12</v>
      </c>
      <c r="Q7656">
        <v>4</v>
      </c>
      <c r="R7656">
        <v>13</v>
      </c>
      <c r="S7656">
        <v>3</v>
      </c>
      <c r="T7656">
        <v>-0.2</v>
      </c>
      <c r="U7656">
        <v>112</v>
      </c>
      <c r="V7656">
        <v>1.1200000000000001</v>
      </c>
      <c r="W7656">
        <v>-0.2</v>
      </c>
      <c r="X7656">
        <v>4</v>
      </c>
      <c r="Y7656">
        <v>-2</v>
      </c>
      <c r="Z7656">
        <v>24</v>
      </c>
      <c r="AA7656">
        <v>0.4</v>
      </c>
      <c r="AB7656">
        <v>1</v>
      </c>
      <c r="AC7656">
        <v>850</v>
      </c>
      <c r="AD7656">
        <v>20</v>
      </c>
      <c r="AE7656">
        <v>2</v>
      </c>
      <c r="AF7656">
        <v>4</v>
      </c>
      <c r="AG7656">
        <v>4</v>
      </c>
      <c r="AH7656">
        <v>410</v>
      </c>
    </row>
    <row r="7657" spans="1:34" hidden="1" x14ac:dyDescent="0.25">
      <c r="A7657" t="s">
        <v>29127</v>
      </c>
      <c r="B7657" t="s">
        <v>29128</v>
      </c>
      <c r="C7657" s="1" t="str">
        <f t="shared" si="1235"/>
        <v>21:0628</v>
      </c>
      <c r="D7657" s="1" t="str">
        <f t="shared" si="1236"/>
        <v>21:0196</v>
      </c>
      <c r="E7657" t="s">
        <v>29129</v>
      </c>
      <c r="F7657" t="s">
        <v>29130</v>
      </c>
      <c r="H7657">
        <v>63.085776699999997</v>
      </c>
      <c r="I7657">
        <v>-138.13320630000001</v>
      </c>
      <c r="J7657" s="1" t="str">
        <f t="shared" si="1237"/>
        <v>NGR bulk stream sediment</v>
      </c>
      <c r="K7657" s="1" t="str">
        <f t="shared" si="1238"/>
        <v>&lt;177 micron (NGR)</v>
      </c>
      <c r="L7657">
        <v>80</v>
      </c>
      <c r="M7657" t="s">
        <v>96</v>
      </c>
      <c r="N7657">
        <v>1572</v>
      </c>
      <c r="O7657">
        <v>51</v>
      </c>
      <c r="P7657">
        <v>14</v>
      </c>
      <c r="Q7657">
        <v>5</v>
      </c>
      <c r="R7657">
        <v>15</v>
      </c>
      <c r="S7657">
        <v>3</v>
      </c>
      <c r="T7657">
        <v>-0.2</v>
      </c>
      <c r="U7657">
        <v>290</v>
      </c>
      <c r="V7657">
        <v>1.24</v>
      </c>
      <c r="W7657">
        <v>-0.2</v>
      </c>
      <c r="X7657">
        <v>4</v>
      </c>
      <c r="Y7657">
        <v>-2</v>
      </c>
      <c r="Z7657">
        <v>26</v>
      </c>
      <c r="AA7657">
        <v>0.6</v>
      </c>
      <c r="AB7657">
        <v>1</v>
      </c>
      <c r="AC7657">
        <v>962</v>
      </c>
      <c r="AD7657">
        <v>20</v>
      </c>
      <c r="AE7657">
        <v>-2</v>
      </c>
      <c r="AF7657">
        <v>4.5999999999999996</v>
      </c>
      <c r="AG7657">
        <v>2.4</v>
      </c>
      <c r="AH7657">
        <v>360</v>
      </c>
    </row>
    <row r="7658" spans="1:34" hidden="1" x14ac:dyDescent="0.25">
      <c r="A7658" t="s">
        <v>29131</v>
      </c>
      <c r="B7658" t="s">
        <v>29132</v>
      </c>
      <c r="C7658" s="1" t="str">
        <f t="shared" si="1235"/>
        <v>21:0628</v>
      </c>
      <c r="D7658" s="1" t="str">
        <f t="shared" si="1236"/>
        <v>21:0196</v>
      </c>
      <c r="E7658" t="s">
        <v>29133</v>
      </c>
      <c r="F7658" t="s">
        <v>29134</v>
      </c>
      <c r="H7658">
        <v>63.0965779</v>
      </c>
      <c r="I7658">
        <v>-138.10119890000001</v>
      </c>
      <c r="J7658" s="1" t="str">
        <f t="shared" si="1237"/>
        <v>NGR bulk stream sediment</v>
      </c>
      <c r="K7658" s="1" t="str">
        <f t="shared" si="1238"/>
        <v>&lt;177 micron (NGR)</v>
      </c>
      <c r="L7658">
        <v>80</v>
      </c>
      <c r="M7658" t="s">
        <v>101</v>
      </c>
      <c r="N7658">
        <v>1573</v>
      </c>
      <c r="O7658">
        <v>39</v>
      </c>
      <c r="P7658">
        <v>10</v>
      </c>
      <c r="Q7658">
        <v>4</v>
      </c>
      <c r="R7658">
        <v>13</v>
      </c>
      <c r="S7658">
        <v>4</v>
      </c>
      <c r="T7658">
        <v>-0.2</v>
      </c>
      <c r="U7658">
        <v>180</v>
      </c>
      <c r="V7658">
        <v>0.94</v>
      </c>
      <c r="W7658">
        <v>-0.2</v>
      </c>
      <c r="X7658">
        <v>3</v>
      </c>
      <c r="Y7658">
        <v>-2</v>
      </c>
      <c r="Z7658">
        <v>20</v>
      </c>
      <c r="AA7658">
        <v>-0.2</v>
      </c>
      <c r="AB7658">
        <v>1</v>
      </c>
      <c r="AC7658">
        <v>868</v>
      </c>
      <c r="AD7658">
        <v>15</v>
      </c>
      <c r="AE7658">
        <v>-2</v>
      </c>
      <c r="AF7658">
        <v>2.6</v>
      </c>
      <c r="AG7658">
        <v>2.7</v>
      </c>
      <c r="AH7658">
        <v>360</v>
      </c>
    </row>
    <row r="7659" spans="1:34" hidden="1" x14ac:dyDescent="0.25">
      <c r="A7659" t="s">
        <v>29135</v>
      </c>
      <c r="B7659" t="s">
        <v>29136</v>
      </c>
      <c r="C7659" s="1" t="str">
        <f t="shared" si="1235"/>
        <v>21:0628</v>
      </c>
      <c r="D7659" s="1" t="str">
        <f t="shared" si="1236"/>
        <v>21:0196</v>
      </c>
      <c r="E7659" t="s">
        <v>29137</v>
      </c>
      <c r="F7659" t="s">
        <v>29138</v>
      </c>
      <c r="H7659">
        <v>63.087195999999999</v>
      </c>
      <c r="I7659">
        <v>-138.05443500000001</v>
      </c>
      <c r="J7659" s="1" t="str">
        <f t="shared" si="1237"/>
        <v>NGR bulk stream sediment</v>
      </c>
      <c r="K7659" s="1" t="str">
        <f t="shared" si="1238"/>
        <v>&lt;177 micron (NGR)</v>
      </c>
      <c r="L7659">
        <v>80</v>
      </c>
      <c r="M7659" t="s">
        <v>106</v>
      </c>
      <c r="N7659">
        <v>1574</v>
      </c>
      <c r="O7659">
        <v>54</v>
      </c>
      <c r="P7659">
        <v>16</v>
      </c>
      <c r="Q7659">
        <v>4</v>
      </c>
      <c r="R7659">
        <v>17</v>
      </c>
      <c r="S7659">
        <v>6</v>
      </c>
      <c r="T7659">
        <v>-0.2</v>
      </c>
      <c r="U7659">
        <v>420</v>
      </c>
      <c r="V7659">
        <v>1.4</v>
      </c>
      <c r="W7659">
        <v>-0.2</v>
      </c>
      <c r="X7659">
        <v>4</v>
      </c>
      <c r="Y7659">
        <v>-2</v>
      </c>
      <c r="Z7659">
        <v>29</v>
      </c>
      <c r="AA7659">
        <v>0.6</v>
      </c>
      <c r="AB7659">
        <v>1</v>
      </c>
      <c r="AC7659">
        <v>995</v>
      </c>
      <c r="AD7659">
        <v>25</v>
      </c>
      <c r="AE7659">
        <v>-2</v>
      </c>
      <c r="AF7659">
        <v>5.8</v>
      </c>
      <c r="AG7659">
        <v>2.9</v>
      </c>
      <c r="AH7659">
        <v>320</v>
      </c>
    </row>
    <row r="7660" spans="1:34" hidden="1" x14ac:dyDescent="0.25">
      <c r="A7660" t="s">
        <v>29139</v>
      </c>
      <c r="B7660" t="s">
        <v>29140</v>
      </c>
      <c r="C7660" s="1" t="str">
        <f t="shared" si="1235"/>
        <v>21:0628</v>
      </c>
      <c r="D7660" s="1" t="str">
        <f>HYPERLINK("http://geochem.nrcan.gc.ca/cdogs/content/svy/svy_e.htm", "")</f>
        <v/>
      </c>
      <c r="G7660" s="1" t="str">
        <f>HYPERLINK("http://geochem.nrcan.gc.ca/cdogs/content/cr_/cr_00079_e.htm", "79")</f>
        <v>79</v>
      </c>
      <c r="J7660" t="s">
        <v>69</v>
      </c>
      <c r="K7660" t="s">
        <v>70</v>
      </c>
      <c r="L7660">
        <v>80</v>
      </c>
      <c r="M7660" t="s">
        <v>71</v>
      </c>
      <c r="N7660">
        <v>1575</v>
      </c>
      <c r="O7660">
        <v>109</v>
      </c>
      <c r="P7660">
        <v>86</v>
      </c>
      <c r="Q7660">
        <v>15</v>
      </c>
      <c r="R7660">
        <v>206</v>
      </c>
      <c r="S7660">
        <v>22</v>
      </c>
      <c r="T7660">
        <v>0.3</v>
      </c>
      <c r="U7660">
        <v>890</v>
      </c>
      <c r="V7660">
        <v>3</v>
      </c>
      <c r="W7660">
        <v>1.4</v>
      </c>
      <c r="X7660">
        <v>10</v>
      </c>
      <c r="Y7660">
        <v>-2</v>
      </c>
      <c r="Z7660">
        <v>70</v>
      </c>
      <c r="AA7660">
        <v>0.6</v>
      </c>
      <c r="AB7660">
        <v>1</v>
      </c>
      <c r="AC7660">
        <v>770</v>
      </c>
      <c r="AD7660">
        <v>40</v>
      </c>
      <c r="AE7660">
        <v>4</v>
      </c>
      <c r="AF7660">
        <v>2.4</v>
      </c>
      <c r="AG7660">
        <v>2.8</v>
      </c>
      <c r="AH7660">
        <v>440</v>
      </c>
    </row>
    <row r="7661" spans="1:34" hidden="1" x14ac:dyDescent="0.25">
      <c r="A7661" t="s">
        <v>29141</v>
      </c>
      <c r="B7661" t="s">
        <v>29142</v>
      </c>
      <c r="C7661" s="1" t="str">
        <f t="shared" si="1235"/>
        <v>21:0628</v>
      </c>
      <c r="D7661" s="1" t="str">
        <f t="shared" ref="D7661:D7682" si="1239">HYPERLINK("http://geochem.nrcan.gc.ca/cdogs/content/svy/svy210196_e.htm", "21:0196")</f>
        <v>21:0196</v>
      </c>
      <c r="E7661" t="s">
        <v>29143</v>
      </c>
      <c r="F7661" t="s">
        <v>29144</v>
      </c>
      <c r="H7661">
        <v>63.079697400000001</v>
      </c>
      <c r="I7661">
        <v>-138.06274189999999</v>
      </c>
      <c r="J7661" s="1" t="str">
        <f t="shared" ref="J7661:J7682" si="1240">HYPERLINK("http://geochem.nrcan.gc.ca/cdogs/content/kwd/kwd020030_e.htm", "NGR bulk stream sediment")</f>
        <v>NGR bulk stream sediment</v>
      </c>
      <c r="K7661" s="1" t="str">
        <f t="shared" ref="K7661:K7682" si="1241">HYPERLINK("http://geochem.nrcan.gc.ca/cdogs/content/kwd/kwd080006_e.htm", "&lt;177 micron (NGR)")</f>
        <v>&lt;177 micron (NGR)</v>
      </c>
      <c r="L7661">
        <v>80</v>
      </c>
      <c r="M7661" t="s">
        <v>111</v>
      </c>
      <c r="N7661">
        <v>1576</v>
      </c>
      <c r="O7661">
        <v>62</v>
      </c>
      <c r="P7661">
        <v>22</v>
      </c>
      <c r="Q7661">
        <v>6</v>
      </c>
      <c r="R7661">
        <v>17</v>
      </c>
      <c r="S7661">
        <v>7</v>
      </c>
      <c r="T7661">
        <v>-0.2</v>
      </c>
      <c r="U7661">
        <v>450</v>
      </c>
      <c r="V7661">
        <v>1.98</v>
      </c>
      <c r="W7661">
        <v>-0.2</v>
      </c>
      <c r="X7661">
        <v>5</v>
      </c>
      <c r="Y7661">
        <v>-2</v>
      </c>
      <c r="Z7661">
        <v>42</v>
      </c>
      <c r="AA7661">
        <v>0.2</v>
      </c>
      <c r="AB7661">
        <v>-1</v>
      </c>
      <c r="AC7661">
        <v>115</v>
      </c>
      <c r="AD7661">
        <v>40</v>
      </c>
      <c r="AE7661">
        <v>2</v>
      </c>
      <c r="AF7661">
        <v>7</v>
      </c>
      <c r="AG7661">
        <v>2.5</v>
      </c>
      <c r="AH7661">
        <v>320</v>
      </c>
    </row>
    <row r="7662" spans="1:34" hidden="1" x14ac:dyDescent="0.25">
      <c r="A7662" t="s">
        <v>29145</v>
      </c>
      <c r="B7662" t="s">
        <v>29146</v>
      </c>
      <c r="C7662" s="1" t="str">
        <f t="shared" si="1235"/>
        <v>21:0628</v>
      </c>
      <c r="D7662" s="1" t="str">
        <f t="shared" si="1239"/>
        <v>21:0196</v>
      </c>
      <c r="E7662" t="s">
        <v>29147</v>
      </c>
      <c r="F7662" t="s">
        <v>29148</v>
      </c>
      <c r="H7662">
        <v>63.039847600000002</v>
      </c>
      <c r="I7662">
        <v>-138.0111407</v>
      </c>
      <c r="J7662" s="1" t="str">
        <f t="shared" si="1240"/>
        <v>NGR bulk stream sediment</v>
      </c>
      <c r="K7662" s="1" t="str">
        <f t="shared" si="1241"/>
        <v>&lt;177 micron (NGR)</v>
      </c>
      <c r="L7662">
        <v>80</v>
      </c>
      <c r="M7662" t="s">
        <v>116</v>
      </c>
      <c r="N7662">
        <v>1577</v>
      </c>
      <c r="O7662">
        <v>42</v>
      </c>
      <c r="P7662">
        <v>25</v>
      </c>
      <c r="Q7662">
        <v>2</v>
      </c>
      <c r="R7662">
        <v>12</v>
      </c>
      <c r="S7662">
        <v>6</v>
      </c>
      <c r="T7662">
        <v>-0.2</v>
      </c>
      <c r="U7662">
        <v>195</v>
      </c>
      <c r="V7662">
        <v>1.08</v>
      </c>
      <c r="W7662">
        <v>-0.2</v>
      </c>
      <c r="X7662">
        <v>3</v>
      </c>
      <c r="Y7662">
        <v>-2</v>
      </c>
      <c r="Z7662">
        <v>28</v>
      </c>
      <c r="AA7662">
        <v>0.5</v>
      </c>
      <c r="AB7662">
        <v>-1</v>
      </c>
      <c r="AC7662">
        <v>939</v>
      </c>
      <c r="AD7662">
        <v>50</v>
      </c>
      <c r="AE7662">
        <v>-2</v>
      </c>
      <c r="AF7662">
        <v>1.6</v>
      </c>
      <c r="AG7662">
        <v>2.4</v>
      </c>
      <c r="AH7662">
        <v>390</v>
      </c>
    </row>
    <row r="7663" spans="1:34" hidden="1" x14ac:dyDescent="0.25">
      <c r="A7663" t="s">
        <v>29149</v>
      </c>
      <c r="B7663" t="s">
        <v>29150</v>
      </c>
      <c r="C7663" s="1" t="str">
        <f t="shared" si="1235"/>
        <v>21:0628</v>
      </c>
      <c r="D7663" s="1" t="str">
        <f t="shared" si="1239"/>
        <v>21:0196</v>
      </c>
      <c r="E7663" t="s">
        <v>29151</v>
      </c>
      <c r="F7663" t="s">
        <v>29152</v>
      </c>
      <c r="H7663">
        <v>63.034877100000003</v>
      </c>
      <c r="I7663">
        <v>-138.0054781</v>
      </c>
      <c r="J7663" s="1" t="str">
        <f t="shared" si="1240"/>
        <v>NGR bulk stream sediment</v>
      </c>
      <c r="K7663" s="1" t="str">
        <f t="shared" si="1241"/>
        <v>&lt;177 micron (NGR)</v>
      </c>
      <c r="L7663">
        <v>80</v>
      </c>
      <c r="M7663" t="s">
        <v>121</v>
      </c>
      <c r="N7663">
        <v>1578</v>
      </c>
      <c r="O7663">
        <v>58</v>
      </c>
      <c r="P7663">
        <v>12</v>
      </c>
      <c r="Q7663">
        <v>5</v>
      </c>
      <c r="R7663">
        <v>14</v>
      </c>
      <c r="S7663">
        <v>6</v>
      </c>
      <c r="T7663">
        <v>-0.2</v>
      </c>
      <c r="U7663">
        <v>620</v>
      </c>
      <c r="V7663">
        <v>2</v>
      </c>
      <c r="W7663">
        <v>0.3</v>
      </c>
      <c r="X7663">
        <v>5</v>
      </c>
      <c r="Y7663">
        <v>-2</v>
      </c>
      <c r="Z7663">
        <v>32</v>
      </c>
      <c r="AA7663">
        <v>0.5</v>
      </c>
      <c r="AB7663">
        <v>-1</v>
      </c>
      <c r="AC7663">
        <v>932</v>
      </c>
      <c r="AD7663">
        <v>60</v>
      </c>
      <c r="AE7663">
        <v>-2</v>
      </c>
      <c r="AF7663">
        <v>7.8</v>
      </c>
      <c r="AG7663">
        <v>2.5</v>
      </c>
      <c r="AH7663">
        <v>320</v>
      </c>
    </row>
    <row r="7664" spans="1:34" hidden="1" x14ac:dyDescent="0.25">
      <c r="A7664" t="s">
        <v>29153</v>
      </c>
      <c r="B7664" t="s">
        <v>29154</v>
      </c>
      <c r="C7664" s="1" t="str">
        <f t="shared" si="1235"/>
        <v>21:0628</v>
      </c>
      <c r="D7664" s="1" t="str">
        <f t="shared" si="1239"/>
        <v>21:0196</v>
      </c>
      <c r="E7664" t="s">
        <v>29155</v>
      </c>
      <c r="F7664" t="s">
        <v>29156</v>
      </c>
      <c r="H7664">
        <v>63.025697800000003</v>
      </c>
      <c r="I7664">
        <v>-138.10387009999999</v>
      </c>
      <c r="J7664" s="1" t="str">
        <f t="shared" si="1240"/>
        <v>NGR bulk stream sediment</v>
      </c>
      <c r="K7664" s="1" t="str">
        <f t="shared" si="1241"/>
        <v>&lt;177 micron (NGR)</v>
      </c>
      <c r="L7664">
        <v>80</v>
      </c>
      <c r="M7664" t="s">
        <v>126</v>
      </c>
      <c r="N7664">
        <v>1579</v>
      </c>
      <c r="O7664">
        <v>60</v>
      </c>
      <c r="P7664">
        <v>15</v>
      </c>
      <c r="Q7664">
        <v>7</v>
      </c>
      <c r="R7664">
        <v>15</v>
      </c>
      <c r="S7664">
        <v>8</v>
      </c>
      <c r="T7664">
        <v>-0.2</v>
      </c>
      <c r="U7664">
        <v>680</v>
      </c>
      <c r="V7664">
        <v>1.76</v>
      </c>
      <c r="W7664">
        <v>0.3</v>
      </c>
      <c r="X7664">
        <v>4</v>
      </c>
      <c r="Y7664">
        <v>-2</v>
      </c>
      <c r="Z7664">
        <v>37</v>
      </c>
      <c r="AA7664">
        <v>0.5</v>
      </c>
      <c r="AB7664">
        <v>1</v>
      </c>
      <c r="AC7664">
        <v>948</v>
      </c>
      <c r="AD7664">
        <v>40</v>
      </c>
      <c r="AE7664">
        <v>2</v>
      </c>
      <c r="AF7664">
        <v>7.4</v>
      </c>
      <c r="AG7664">
        <v>2.9</v>
      </c>
      <c r="AH7664">
        <v>350</v>
      </c>
    </row>
    <row r="7665" spans="1:34" hidden="1" x14ac:dyDescent="0.25">
      <c r="A7665" t="s">
        <v>29157</v>
      </c>
      <c r="B7665" t="s">
        <v>29158</v>
      </c>
      <c r="C7665" s="1" t="str">
        <f t="shared" si="1235"/>
        <v>21:0628</v>
      </c>
      <c r="D7665" s="1" t="str">
        <f t="shared" si="1239"/>
        <v>21:0196</v>
      </c>
      <c r="E7665" t="s">
        <v>29159</v>
      </c>
      <c r="F7665" t="s">
        <v>29160</v>
      </c>
      <c r="H7665">
        <v>63.0319255</v>
      </c>
      <c r="I7665">
        <v>-138.150443</v>
      </c>
      <c r="J7665" s="1" t="str">
        <f t="shared" si="1240"/>
        <v>NGR bulk stream sediment</v>
      </c>
      <c r="K7665" s="1" t="str">
        <f t="shared" si="1241"/>
        <v>&lt;177 micron (NGR)</v>
      </c>
      <c r="L7665">
        <v>80</v>
      </c>
      <c r="M7665" t="s">
        <v>131</v>
      </c>
      <c r="N7665">
        <v>1580</v>
      </c>
      <c r="O7665">
        <v>41</v>
      </c>
      <c r="P7665">
        <v>10</v>
      </c>
      <c r="Q7665">
        <v>4</v>
      </c>
      <c r="R7665">
        <v>10</v>
      </c>
      <c r="S7665">
        <v>4</v>
      </c>
      <c r="T7665">
        <v>-0.2</v>
      </c>
      <c r="U7665">
        <v>182</v>
      </c>
      <c r="V7665">
        <v>1.1000000000000001</v>
      </c>
      <c r="W7665">
        <v>-0.2</v>
      </c>
      <c r="X7665">
        <v>3</v>
      </c>
      <c r="Y7665">
        <v>-2</v>
      </c>
      <c r="Z7665">
        <v>26</v>
      </c>
      <c r="AA7665">
        <v>0.2</v>
      </c>
      <c r="AB7665">
        <v>-1</v>
      </c>
      <c r="AC7665">
        <v>887</v>
      </c>
      <c r="AD7665">
        <v>20</v>
      </c>
      <c r="AE7665">
        <v>2</v>
      </c>
      <c r="AF7665">
        <v>3.2</v>
      </c>
      <c r="AG7665">
        <v>2.8</v>
      </c>
      <c r="AH7665">
        <v>375</v>
      </c>
    </row>
    <row r="7666" spans="1:34" hidden="1" x14ac:dyDescent="0.25">
      <c r="A7666" t="s">
        <v>29161</v>
      </c>
      <c r="B7666" t="s">
        <v>29162</v>
      </c>
      <c r="C7666" s="1" t="str">
        <f t="shared" si="1235"/>
        <v>21:0628</v>
      </c>
      <c r="D7666" s="1" t="str">
        <f t="shared" si="1239"/>
        <v>21:0196</v>
      </c>
      <c r="E7666" t="s">
        <v>29163</v>
      </c>
      <c r="F7666" t="s">
        <v>29164</v>
      </c>
      <c r="H7666">
        <v>63.038273199999999</v>
      </c>
      <c r="I7666">
        <v>-138.12853720000001</v>
      </c>
      <c r="J7666" s="1" t="str">
        <f t="shared" si="1240"/>
        <v>NGR bulk stream sediment</v>
      </c>
      <c r="K7666" s="1" t="str">
        <f t="shared" si="1241"/>
        <v>&lt;177 micron (NGR)</v>
      </c>
      <c r="L7666">
        <v>81</v>
      </c>
      <c r="M7666" t="s">
        <v>38</v>
      </c>
      <c r="N7666">
        <v>1581</v>
      </c>
      <c r="O7666">
        <v>41</v>
      </c>
      <c r="P7666">
        <v>11</v>
      </c>
      <c r="Q7666">
        <v>4</v>
      </c>
      <c r="R7666">
        <v>10</v>
      </c>
      <c r="S7666">
        <v>3</v>
      </c>
      <c r="T7666">
        <v>-0.2</v>
      </c>
      <c r="U7666">
        <v>420</v>
      </c>
      <c r="V7666">
        <v>1.2</v>
      </c>
      <c r="W7666">
        <v>-0.2</v>
      </c>
      <c r="X7666">
        <v>2</v>
      </c>
      <c r="Y7666">
        <v>-2</v>
      </c>
      <c r="Z7666">
        <v>30</v>
      </c>
      <c r="AA7666">
        <v>-0.2</v>
      </c>
      <c r="AB7666">
        <v>2</v>
      </c>
      <c r="AC7666">
        <v>859</v>
      </c>
      <c r="AD7666">
        <v>25</v>
      </c>
      <c r="AE7666">
        <v>2</v>
      </c>
      <c r="AF7666">
        <v>4.8</v>
      </c>
      <c r="AG7666">
        <v>4.3</v>
      </c>
      <c r="AH7666">
        <v>540</v>
      </c>
    </row>
    <row r="7667" spans="1:34" hidden="1" x14ac:dyDescent="0.25">
      <c r="A7667" t="s">
        <v>29165</v>
      </c>
      <c r="B7667" t="s">
        <v>29166</v>
      </c>
      <c r="C7667" s="1" t="str">
        <f t="shared" si="1235"/>
        <v>21:0628</v>
      </c>
      <c r="D7667" s="1" t="str">
        <f t="shared" si="1239"/>
        <v>21:0196</v>
      </c>
      <c r="E7667" t="s">
        <v>29163</v>
      </c>
      <c r="F7667" t="s">
        <v>29167</v>
      </c>
      <c r="H7667">
        <v>63.038273199999999</v>
      </c>
      <c r="I7667">
        <v>-138.12853720000001</v>
      </c>
      <c r="J7667" s="1" t="str">
        <f t="shared" si="1240"/>
        <v>NGR bulk stream sediment</v>
      </c>
      <c r="K7667" s="1" t="str">
        <f t="shared" si="1241"/>
        <v>&lt;177 micron (NGR)</v>
      </c>
      <c r="L7667">
        <v>81</v>
      </c>
      <c r="M7667" t="s">
        <v>47</v>
      </c>
      <c r="N7667">
        <v>1582</v>
      </c>
      <c r="O7667">
        <v>42</v>
      </c>
      <c r="P7667">
        <v>10</v>
      </c>
      <c r="Q7667">
        <v>4</v>
      </c>
      <c r="R7667">
        <v>10</v>
      </c>
      <c r="S7667">
        <v>5</v>
      </c>
      <c r="T7667">
        <v>-0.2</v>
      </c>
      <c r="U7667">
        <v>410</v>
      </c>
      <c r="V7667">
        <v>1.2</v>
      </c>
      <c r="W7667">
        <v>-0.2</v>
      </c>
      <c r="X7667">
        <v>2</v>
      </c>
      <c r="Y7667">
        <v>-2</v>
      </c>
      <c r="Z7667">
        <v>31</v>
      </c>
      <c r="AA7667">
        <v>-0.2</v>
      </c>
      <c r="AB7667">
        <v>2</v>
      </c>
      <c r="AC7667">
        <v>992</v>
      </c>
      <c r="AD7667">
        <v>50</v>
      </c>
      <c r="AE7667">
        <v>2</v>
      </c>
      <c r="AF7667">
        <v>4</v>
      </c>
      <c r="AG7667">
        <v>3.7</v>
      </c>
      <c r="AH7667">
        <v>410</v>
      </c>
    </row>
    <row r="7668" spans="1:34" hidden="1" x14ac:dyDescent="0.25">
      <c r="A7668" t="s">
        <v>29168</v>
      </c>
      <c r="B7668" t="s">
        <v>29169</v>
      </c>
      <c r="C7668" s="1" t="str">
        <f t="shared" si="1235"/>
        <v>21:0628</v>
      </c>
      <c r="D7668" s="1" t="str">
        <f t="shared" si="1239"/>
        <v>21:0196</v>
      </c>
      <c r="E7668" t="s">
        <v>29163</v>
      </c>
      <c r="F7668" t="s">
        <v>29170</v>
      </c>
      <c r="H7668">
        <v>63.038273199999999</v>
      </c>
      <c r="I7668">
        <v>-138.12853720000001</v>
      </c>
      <c r="J7668" s="1" t="str">
        <f t="shared" si="1240"/>
        <v>NGR bulk stream sediment</v>
      </c>
      <c r="K7668" s="1" t="str">
        <f t="shared" si="1241"/>
        <v>&lt;177 micron (NGR)</v>
      </c>
      <c r="L7668">
        <v>81</v>
      </c>
      <c r="M7668" t="s">
        <v>51</v>
      </c>
      <c r="N7668">
        <v>1583</v>
      </c>
      <c r="O7668">
        <v>44</v>
      </c>
      <c r="P7668">
        <v>10</v>
      </c>
      <c r="Q7668">
        <v>4</v>
      </c>
      <c r="R7668">
        <v>9</v>
      </c>
      <c r="S7668">
        <v>4</v>
      </c>
      <c r="T7668">
        <v>-0.2</v>
      </c>
      <c r="U7668">
        <v>300</v>
      </c>
      <c r="V7668">
        <v>1.04</v>
      </c>
      <c r="W7668">
        <v>-0.2</v>
      </c>
      <c r="X7668">
        <v>2</v>
      </c>
      <c r="Y7668">
        <v>-2</v>
      </c>
      <c r="Z7668">
        <v>26</v>
      </c>
      <c r="AA7668">
        <v>-0.2</v>
      </c>
      <c r="AB7668">
        <v>1</v>
      </c>
      <c r="AC7668">
        <v>1040</v>
      </c>
      <c r="AD7668">
        <v>20</v>
      </c>
      <c r="AE7668">
        <v>-2</v>
      </c>
      <c r="AF7668">
        <v>5.2</v>
      </c>
      <c r="AG7668">
        <v>2.7</v>
      </c>
      <c r="AH7668">
        <v>480</v>
      </c>
    </row>
    <row r="7669" spans="1:34" hidden="1" x14ac:dyDescent="0.25">
      <c r="A7669" t="s">
        <v>29171</v>
      </c>
      <c r="B7669" t="s">
        <v>29172</v>
      </c>
      <c r="C7669" s="1" t="str">
        <f t="shared" si="1235"/>
        <v>21:0628</v>
      </c>
      <c r="D7669" s="1" t="str">
        <f t="shared" si="1239"/>
        <v>21:0196</v>
      </c>
      <c r="E7669" t="s">
        <v>29173</v>
      </c>
      <c r="F7669" t="s">
        <v>29174</v>
      </c>
      <c r="H7669">
        <v>63.017665100000002</v>
      </c>
      <c r="I7669">
        <v>-138.2398211</v>
      </c>
      <c r="J7669" s="1" t="str">
        <f t="shared" si="1240"/>
        <v>NGR bulk stream sediment</v>
      </c>
      <c r="K7669" s="1" t="str">
        <f t="shared" si="1241"/>
        <v>&lt;177 micron (NGR)</v>
      </c>
      <c r="L7669">
        <v>81</v>
      </c>
      <c r="M7669" t="s">
        <v>43</v>
      </c>
      <c r="N7669">
        <v>1584</v>
      </c>
      <c r="O7669">
        <v>57</v>
      </c>
      <c r="P7669">
        <v>15</v>
      </c>
      <c r="Q7669">
        <v>5</v>
      </c>
      <c r="R7669">
        <v>13</v>
      </c>
      <c r="S7669">
        <v>6</v>
      </c>
      <c r="T7669">
        <v>-0.2</v>
      </c>
      <c r="U7669">
        <v>280</v>
      </c>
      <c r="V7669">
        <v>1.5</v>
      </c>
      <c r="W7669">
        <v>0.7</v>
      </c>
      <c r="X7669">
        <v>2</v>
      </c>
      <c r="Y7669">
        <v>-2</v>
      </c>
      <c r="Z7669">
        <v>37</v>
      </c>
      <c r="AA7669">
        <v>-0.2</v>
      </c>
      <c r="AB7669">
        <v>-1</v>
      </c>
      <c r="AC7669">
        <v>960</v>
      </c>
      <c r="AD7669">
        <v>30</v>
      </c>
      <c r="AE7669">
        <v>2</v>
      </c>
      <c r="AF7669">
        <v>8.1999999999999993</v>
      </c>
      <c r="AG7669">
        <v>2.6</v>
      </c>
      <c r="AH7669">
        <v>335</v>
      </c>
    </row>
    <row r="7670" spans="1:34" hidden="1" x14ac:dyDescent="0.25">
      <c r="A7670" t="s">
        <v>29175</v>
      </c>
      <c r="B7670" t="s">
        <v>29176</v>
      </c>
      <c r="C7670" s="1" t="str">
        <f t="shared" si="1235"/>
        <v>21:0628</v>
      </c>
      <c r="D7670" s="1" t="str">
        <f t="shared" si="1239"/>
        <v>21:0196</v>
      </c>
      <c r="E7670" t="s">
        <v>29177</v>
      </c>
      <c r="F7670" t="s">
        <v>29178</v>
      </c>
      <c r="H7670">
        <v>63.005479899999997</v>
      </c>
      <c r="I7670">
        <v>-138.24875700000001</v>
      </c>
      <c r="J7670" s="1" t="str">
        <f t="shared" si="1240"/>
        <v>NGR bulk stream sediment</v>
      </c>
      <c r="K7670" s="1" t="str">
        <f t="shared" si="1241"/>
        <v>&lt;177 micron (NGR)</v>
      </c>
      <c r="L7670">
        <v>81</v>
      </c>
      <c r="M7670" t="s">
        <v>56</v>
      </c>
      <c r="N7670">
        <v>1585</v>
      </c>
      <c r="O7670">
        <v>57</v>
      </c>
      <c r="P7670">
        <v>19</v>
      </c>
      <c r="Q7670">
        <v>6</v>
      </c>
      <c r="R7670">
        <v>16</v>
      </c>
      <c r="S7670">
        <v>6</v>
      </c>
      <c r="T7670">
        <v>-0.2</v>
      </c>
      <c r="U7670">
        <v>220</v>
      </c>
      <c r="V7670">
        <v>1.5</v>
      </c>
      <c r="W7670">
        <v>0.3</v>
      </c>
      <c r="X7670">
        <v>3</v>
      </c>
      <c r="Y7670">
        <v>-2</v>
      </c>
      <c r="Z7670">
        <v>39</v>
      </c>
      <c r="AA7670">
        <v>-0.2</v>
      </c>
      <c r="AB7670">
        <v>-1</v>
      </c>
      <c r="AC7670">
        <v>854</v>
      </c>
      <c r="AD7670">
        <v>25</v>
      </c>
      <c r="AE7670">
        <v>-2</v>
      </c>
      <c r="AF7670">
        <v>7</v>
      </c>
      <c r="AG7670">
        <v>2.8</v>
      </c>
      <c r="AH7670">
        <v>335</v>
      </c>
    </row>
    <row r="7671" spans="1:34" hidden="1" x14ac:dyDescent="0.25">
      <c r="A7671" t="s">
        <v>29179</v>
      </c>
      <c r="B7671" t="s">
        <v>29180</v>
      </c>
      <c r="C7671" s="1" t="str">
        <f t="shared" si="1235"/>
        <v>21:0628</v>
      </c>
      <c r="D7671" s="1" t="str">
        <f t="shared" si="1239"/>
        <v>21:0196</v>
      </c>
      <c r="E7671" t="s">
        <v>29181</v>
      </c>
      <c r="F7671" t="s">
        <v>29182</v>
      </c>
      <c r="H7671">
        <v>63.016781100000003</v>
      </c>
      <c r="I7671">
        <v>-138.42277849999999</v>
      </c>
      <c r="J7671" s="1" t="str">
        <f t="shared" si="1240"/>
        <v>NGR bulk stream sediment</v>
      </c>
      <c r="K7671" s="1" t="str">
        <f t="shared" si="1241"/>
        <v>&lt;177 micron (NGR)</v>
      </c>
      <c r="L7671">
        <v>81</v>
      </c>
      <c r="M7671" t="s">
        <v>61</v>
      </c>
      <c r="N7671">
        <v>1586</v>
      </c>
      <c r="O7671">
        <v>56</v>
      </c>
      <c r="P7671">
        <v>14</v>
      </c>
      <c r="Q7671">
        <v>6</v>
      </c>
      <c r="R7671">
        <v>15</v>
      </c>
      <c r="S7671">
        <v>5</v>
      </c>
      <c r="T7671">
        <v>-0.2</v>
      </c>
      <c r="U7671">
        <v>280</v>
      </c>
      <c r="V7671">
        <v>1.52</v>
      </c>
      <c r="W7671">
        <v>0.5</v>
      </c>
      <c r="X7671">
        <v>2</v>
      </c>
      <c r="Y7671">
        <v>-2</v>
      </c>
      <c r="Z7671">
        <v>45</v>
      </c>
      <c r="AA7671">
        <v>-0.2</v>
      </c>
      <c r="AB7671">
        <v>-1</v>
      </c>
      <c r="AC7671">
        <v>896</v>
      </c>
      <c r="AD7671">
        <v>25</v>
      </c>
      <c r="AE7671">
        <v>-2</v>
      </c>
      <c r="AF7671">
        <v>6.2</v>
      </c>
      <c r="AG7671">
        <v>2.1</v>
      </c>
      <c r="AH7671">
        <v>410</v>
      </c>
    </row>
    <row r="7672" spans="1:34" hidden="1" x14ac:dyDescent="0.25">
      <c r="A7672" t="s">
        <v>29183</v>
      </c>
      <c r="B7672" t="s">
        <v>29184</v>
      </c>
      <c r="C7672" s="1" t="str">
        <f t="shared" si="1235"/>
        <v>21:0628</v>
      </c>
      <c r="D7672" s="1" t="str">
        <f t="shared" si="1239"/>
        <v>21:0196</v>
      </c>
      <c r="E7672" t="s">
        <v>29185</v>
      </c>
      <c r="F7672" t="s">
        <v>29186</v>
      </c>
      <c r="H7672">
        <v>63.0497741</v>
      </c>
      <c r="I7672">
        <v>-138.44030559999999</v>
      </c>
      <c r="J7672" s="1" t="str">
        <f t="shared" si="1240"/>
        <v>NGR bulk stream sediment</v>
      </c>
      <c r="K7672" s="1" t="str">
        <f t="shared" si="1241"/>
        <v>&lt;177 micron (NGR)</v>
      </c>
      <c r="L7672">
        <v>81</v>
      </c>
      <c r="M7672" t="s">
        <v>66</v>
      </c>
      <c r="N7672">
        <v>1587</v>
      </c>
      <c r="O7672">
        <v>44</v>
      </c>
      <c r="P7672">
        <v>18</v>
      </c>
      <c r="Q7672">
        <v>2</v>
      </c>
      <c r="R7672">
        <v>11</v>
      </c>
      <c r="S7672">
        <v>6</v>
      </c>
      <c r="T7672">
        <v>-0.2</v>
      </c>
      <c r="U7672">
        <v>198</v>
      </c>
      <c r="V7672">
        <v>1.18</v>
      </c>
      <c r="W7672">
        <v>-0.2</v>
      </c>
      <c r="X7672">
        <v>2</v>
      </c>
      <c r="Y7672">
        <v>-2</v>
      </c>
      <c r="Z7672">
        <v>36</v>
      </c>
      <c r="AA7672">
        <v>-0.2</v>
      </c>
      <c r="AB7672">
        <v>1</v>
      </c>
      <c r="AC7672">
        <v>703</v>
      </c>
      <c r="AD7672">
        <v>40</v>
      </c>
      <c r="AE7672">
        <v>2</v>
      </c>
      <c r="AF7672">
        <v>3.7</v>
      </c>
      <c r="AG7672">
        <v>2</v>
      </c>
      <c r="AH7672">
        <v>320</v>
      </c>
    </row>
    <row r="7673" spans="1:34" hidden="1" x14ac:dyDescent="0.25">
      <c r="A7673" t="s">
        <v>29187</v>
      </c>
      <c r="B7673" t="s">
        <v>29188</v>
      </c>
      <c r="C7673" s="1" t="str">
        <f t="shared" si="1235"/>
        <v>21:0628</v>
      </c>
      <c r="D7673" s="1" t="str">
        <f t="shared" si="1239"/>
        <v>21:0196</v>
      </c>
      <c r="E7673" t="s">
        <v>29189</v>
      </c>
      <c r="F7673" t="s">
        <v>29190</v>
      </c>
      <c r="H7673">
        <v>63.050477899999997</v>
      </c>
      <c r="I7673">
        <v>-138.48706129999999</v>
      </c>
      <c r="J7673" s="1" t="str">
        <f t="shared" si="1240"/>
        <v>NGR bulk stream sediment</v>
      </c>
      <c r="K7673" s="1" t="str">
        <f t="shared" si="1241"/>
        <v>&lt;177 micron (NGR)</v>
      </c>
      <c r="L7673">
        <v>81</v>
      </c>
      <c r="M7673" t="s">
        <v>76</v>
      </c>
      <c r="N7673">
        <v>1588</v>
      </c>
      <c r="O7673">
        <v>58</v>
      </c>
      <c r="P7673">
        <v>12</v>
      </c>
      <c r="Q7673">
        <v>7</v>
      </c>
      <c r="R7673">
        <v>12</v>
      </c>
      <c r="S7673">
        <v>7</v>
      </c>
      <c r="T7673">
        <v>-0.2</v>
      </c>
      <c r="U7673">
        <v>250</v>
      </c>
      <c r="V7673">
        <v>1.56</v>
      </c>
      <c r="W7673">
        <v>0.2</v>
      </c>
      <c r="X7673">
        <v>2</v>
      </c>
      <c r="Y7673">
        <v>-2</v>
      </c>
      <c r="Z7673">
        <v>40</v>
      </c>
      <c r="AA7673">
        <v>-0.2</v>
      </c>
      <c r="AB7673">
        <v>1</v>
      </c>
      <c r="AC7673">
        <v>783</v>
      </c>
      <c r="AD7673">
        <v>40</v>
      </c>
      <c r="AE7673">
        <v>-2</v>
      </c>
      <c r="AF7673">
        <v>7</v>
      </c>
      <c r="AG7673">
        <v>2.5</v>
      </c>
      <c r="AH7673">
        <v>350</v>
      </c>
    </row>
    <row r="7674" spans="1:34" hidden="1" x14ac:dyDescent="0.25">
      <c r="A7674" t="s">
        <v>29191</v>
      </c>
      <c r="B7674" t="s">
        <v>29192</v>
      </c>
      <c r="C7674" s="1" t="str">
        <f t="shared" si="1235"/>
        <v>21:0628</v>
      </c>
      <c r="D7674" s="1" t="str">
        <f t="shared" si="1239"/>
        <v>21:0196</v>
      </c>
      <c r="E7674" t="s">
        <v>29193</v>
      </c>
      <c r="F7674" t="s">
        <v>29194</v>
      </c>
      <c r="H7674">
        <v>63.068078999999997</v>
      </c>
      <c r="I7674">
        <v>-138.5380524</v>
      </c>
      <c r="J7674" s="1" t="str">
        <f t="shared" si="1240"/>
        <v>NGR bulk stream sediment</v>
      </c>
      <c r="K7674" s="1" t="str">
        <f t="shared" si="1241"/>
        <v>&lt;177 micron (NGR)</v>
      </c>
      <c r="L7674">
        <v>81</v>
      </c>
      <c r="M7674" t="s">
        <v>81</v>
      </c>
      <c r="N7674">
        <v>1589</v>
      </c>
      <c r="O7674">
        <v>74</v>
      </c>
      <c r="P7674">
        <v>12</v>
      </c>
      <c r="Q7674">
        <v>7</v>
      </c>
      <c r="R7674">
        <v>12</v>
      </c>
      <c r="S7674">
        <v>8</v>
      </c>
      <c r="T7674">
        <v>-0.2</v>
      </c>
      <c r="U7674">
        <v>960</v>
      </c>
      <c r="V7674">
        <v>2.6</v>
      </c>
      <c r="W7674">
        <v>-0.2</v>
      </c>
      <c r="X7674">
        <v>3</v>
      </c>
      <c r="Y7674">
        <v>-2</v>
      </c>
      <c r="Z7674">
        <v>51</v>
      </c>
      <c r="AA7674">
        <v>-0.2</v>
      </c>
      <c r="AB7674">
        <v>1</v>
      </c>
      <c r="AC7674">
        <v>966</v>
      </c>
      <c r="AD7674">
        <v>55</v>
      </c>
      <c r="AE7674">
        <v>2</v>
      </c>
      <c r="AF7674">
        <v>13.2</v>
      </c>
      <c r="AG7674">
        <v>4.5</v>
      </c>
      <c r="AH7674">
        <v>425</v>
      </c>
    </row>
    <row r="7675" spans="1:34" hidden="1" x14ac:dyDescent="0.25">
      <c r="A7675" t="s">
        <v>29195</v>
      </c>
      <c r="B7675" t="s">
        <v>29196</v>
      </c>
      <c r="C7675" s="1" t="str">
        <f t="shared" si="1235"/>
        <v>21:0628</v>
      </c>
      <c r="D7675" s="1" t="str">
        <f t="shared" si="1239"/>
        <v>21:0196</v>
      </c>
      <c r="E7675" t="s">
        <v>29197</v>
      </c>
      <c r="F7675" t="s">
        <v>29198</v>
      </c>
      <c r="H7675">
        <v>63.009710200000001</v>
      </c>
      <c r="I7675">
        <v>-138.4899925</v>
      </c>
      <c r="J7675" s="1" t="str">
        <f t="shared" si="1240"/>
        <v>NGR bulk stream sediment</v>
      </c>
      <c r="K7675" s="1" t="str">
        <f t="shared" si="1241"/>
        <v>&lt;177 micron (NGR)</v>
      </c>
      <c r="L7675">
        <v>81</v>
      </c>
      <c r="M7675" t="s">
        <v>86</v>
      </c>
      <c r="N7675">
        <v>1590</v>
      </c>
      <c r="O7675">
        <v>50</v>
      </c>
      <c r="P7675">
        <v>17</v>
      </c>
      <c r="Q7675">
        <v>3</v>
      </c>
      <c r="R7675">
        <v>13</v>
      </c>
      <c r="S7675">
        <v>6</v>
      </c>
      <c r="T7675">
        <v>-0.2</v>
      </c>
      <c r="U7675">
        <v>340</v>
      </c>
      <c r="V7675">
        <v>1.48</v>
      </c>
      <c r="W7675">
        <v>-0.2</v>
      </c>
      <c r="X7675">
        <v>1</v>
      </c>
      <c r="Y7675">
        <v>-2</v>
      </c>
      <c r="Z7675">
        <v>35</v>
      </c>
      <c r="AA7675">
        <v>-0.2</v>
      </c>
      <c r="AB7675">
        <v>1</v>
      </c>
      <c r="AC7675">
        <v>755</v>
      </c>
      <c r="AD7675">
        <v>20</v>
      </c>
      <c r="AE7675">
        <v>2</v>
      </c>
      <c r="AF7675">
        <v>7.6</v>
      </c>
      <c r="AG7675">
        <v>2.2000000000000002</v>
      </c>
      <c r="AH7675">
        <v>320</v>
      </c>
    </row>
    <row r="7676" spans="1:34" hidden="1" x14ac:dyDescent="0.25">
      <c r="A7676" t="s">
        <v>29199</v>
      </c>
      <c r="B7676" t="s">
        <v>29200</v>
      </c>
      <c r="C7676" s="1" t="str">
        <f t="shared" si="1235"/>
        <v>21:0628</v>
      </c>
      <c r="D7676" s="1" t="str">
        <f t="shared" si="1239"/>
        <v>21:0196</v>
      </c>
      <c r="E7676" t="s">
        <v>29201</v>
      </c>
      <c r="F7676" t="s">
        <v>29202</v>
      </c>
      <c r="H7676">
        <v>63.365936300000001</v>
      </c>
      <c r="I7676">
        <v>-139.7852154</v>
      </c>
      <c r="J7676" s="1" t="str">
        <f t="shared" si="1240"/>
        <v>NGR bulk stream sediment</v>
      </c>
      <c r="K7676" s="1" t="str">
        <f t="shared" si="1241"/>
        <v>&lt;177 micron (NGR)</v>
      </c>
      <c r="L7676">
        <v>81</v>
      </c>
      <c r="M7676" t="s">
        <v>91</v>
      </c>
      <c r="N7676">
        <v>1591</v>
      </c>
      <c r="O7676">
        <v>57</v>
      </c>
      <c r="P7676">
        <v>14</v>
      </c>
      <c r="Q7676">
        <v>6</v>
      </c>
      <c r="R7676">
        <v>15</v>
      </c>
      <c r="S7676">
        <v>5</v>
      </c>
      <c r="T7676">
        <v>-0.2</v>
      </c>
      <c r="U7676">
        <v>200</v>
      </c>
      <c r="V7676">
        <v>1.44</v>
      </c>
      <c r="W7676">
        <v>-0.2</v>
      </c>
      <c r="X7676">
        <v>2</v>
      </c>
      <c r="Y7676">
        <v>-2</v>
      </c>
      <c r="Z7676">
        <v>34</v>
      </c>
      <c r="AA7676">
        <v>-0.2</v>
      </c>
      <c r="AB7676">
        <v>-1</v>
      </c>
      <c r="AC7676">
        <v>926</v>
      </c>
      <c r="AD7676">
        <v>20</v>
      </c>
      <c r="AE7676">
        <v>-2</v>
      </c>
      <c r="AF7676">
        <v>3.6</v>
      </c>
      <c r="AG7676">
        <v>2.5</v>
      </c>
      <c r="AH7676">
        <v>295</v>
      </c>
    </row>
    <row r="7677" spans="1:34" hidden="1" x14ac:dyDescent="0.25">
      <c r="A7677" t="s">
        <v>29203</v>
      </c>
      <c r="B7677" t="s">
        <v>29204</v>
      </c>
      <c r="C7677" s="1" t="str">
        <f t="shared" si="1235"/>
        <v>21:0628</v>
      </c>
      <c r="D7677" s="1" t="str">
        <f t="shared" si="1239"/>
        <v>21:0196</v>
      </c>
      <c r="E7677" t="s">
        <v>29205</v>
      </c>
      <c r="F7677" t="s">
        <v>29206</v>
      </c>
      <c r="H7677">
        <v>63.356999899999998</v>
      </c>
      <c r="I7677">
        <v>-139.81017990000001</v>
      </c>
      <c r="J7677" s="1" t="str">
        <f t="shared" si="1240"/>
        <v>NGR bulk stream sediment</v>
      </c>
      <c r="K7677" s="1" t="str">
        <f t="shared" si="1241"/>
        <v>&lt;177 micron (NGR)</v>
      </c>
      <c r="L7677">
        <v>81</v>
      </c>
      <c r="M7677" t="s">
        <v>96</v>
      </c>
      <c r="N7677">
        <v>1592</v>
      </c>
      <c r="O7677">
        <v>58</v>
      </c>
      <c r="P7677">
        <v>16</v>
      </c>
      <c r="Q7677">
        <v>4</v>
      </c>
      <c r="R7677">
        <v>17</v>
      </c>
      <c r="S7677">
        <v>6</v>
      </c>
      <c r="T7677">
        <v>-0.2</v>
      </c>
      <c r="U7677">
        <v>220</v>
      </c>
      <c r="V7677">
        <v>1.5</v>
      </c>
      <c r="W7677">
        <v>-0.2</v>
      </c>
      <c r="X7677">
        <v>2</v>
      </c>
      <c r="Y7677">
        <v>-2</v>
      </c>
      <c r="Z7677">
        <v>36</v>
      </c>
      <c r="AA7677">
        <v>-0.2</v>
      </c>
      <c r="AB7677">
        <v>-1</v>
      </c>
      <c r="AC7677">
        <v>980</v>
      </c>
      <c r="AD7677">
        <v>20</v>
      </c>
      <c r="AE7677">
        <v>2</v>
      </c>
      <c r="AF7677">
        <v>3.2</v>
      </c>
      <c r="AG7677">
        <v>2.9</v>
      </c>
      <c r="AH7677">
        <v>360</v>
      </c>
    </row>
    <row r="7678" spans="1:34" hidden="1" x14ac:dyDescent="0.25">
      <c r="A7678" t="s">
        <v>29207</v>
      </c>
      <c r="B7678" t="s">
        <v>29208</v>
      </c>
      <c r="C7678" s="1" t="str">
        <f t="shared" si="1235"/>
        <v>21:0628</v>
      </c>
      <c r="D7678" s="1" t="str">
        <f t="shared" si="1239"/>
        <v>21:0196</v>
      </c>
      <c r="E7678" t="s">
        <v>29209</v>
      </c>
      <c r="F7678" t="s">
        <v>29210</v>
      </c>
      <c r="H7678">
        <v>63.344194100000003</v>
      </c>
      <c r="I7678">
        <v>-139.790209</v>
      </c>
      <c r="J7678" s="1" t="str">
        <f t="shared" si="1240"/>
        <v>NGR bulk stream sediment</v>
      </c>
      <c r="K7678" s="1" t="str">
        <f t="shared" si="1241"/>
        <v>&lt;177 micron (NGR)</v>
      </c>
      <c r="L7678">
        <v>81</v>
      </c>
      <c r="M7678" t="s">
        <v>101</v>
      </c>
      <c r="N7678">
        <v>1593</v>
      </c>
      <c r="O7678">
        <v>87</v>
      </c>
      <c r="P7678">
        <v>20</v>
      </c>
      <c r="Q7678">
        <v>8</v>
      </c>
      <c r="R7678">
        <v>17</v>
      </c>
      <c r="S7678">
        <v>14</v>
      </c>
      <c r="T7678">
        <v>-0.2</v>
      </c>
      <c r="U7678">
        <v>2000</v>
      </c>
      <c r="V7678">
        <v>2.8</v>
      </c>
      <c r="W7678">
        <v>-0.2</v>
      </c>
      <c r="X7678">
        <v>3</v>
      </c>
      <c r="Y7678">
        <v>-2</v>
      </c>
      <c r="Z7678">
        <v>51</v>
      </c>
      <c r="AA7678">
        <v>-0.2</v>
      </c>
      <c r="AB7678">
        <v>-1</v>
      </c>
      <c r="AC7678">
        <v>1080</v>
      </c>
      <c r="AD7678">
        <v>50</v>
      </c>
      <c r="AE7678">
        <v>2</v>
      </c>
      <c r="AF7678">
        <v>15</v>
      </c>
      <c r="AG7678">
        <v>2.4</v>
      </c>
      <c r="AH7678">
        <v>320</v>
      </c>
    </row>
    <row r="7679" spans="1:34" hidden="1" x14ac:dyDescent="0.25">
      <c r="A7679" t="s">
        <v>29211</v>
      </c>
      <c r="B7679" t="s">
        <v>29212</v>
      </c>
      <c r="C7679" s="1" t="str">
        <f t="shared" si="1235"/>
        <v>21:0628</v>
      </c>
      <c r="D7679" s="1" t="str">
        <f t="shared" si="1239"/>
        <v>21:0196</v>
      </c>
      <c r="E7679" t="s">
        <v>29213</v>
      </c>
      <c r="F7679" t="s">
        <v>29214</v>
      </c>
      <c r="H7679">
        <v>63.333064800000002</v>
      </c>
      <c r="I7679">
        <v>-139.79455129999999</v>
      </c>
      <c r="J7679" s="1" t="str">
        <f t="shared" si="1240"/>
        <v>NGR bulk stream sediment</v>
      </c>
      <c r="K7679" s="1" t="str">
        <f t="shared" si="1241"/>
        <v>&lt;177 micron (NGR)</v>
      </c>
      <c r="L7679">
        <v>81</v>
      </c>
      <c r="M7679" t="s">
        <v>106</v>
      </c>
      <c r="N7679">
        <v>1594</v>
      </c>
      <c r="O7679">
        <v>58</v>
      </c>
      <c r="P7679">
        <v>16</v>
      </c>
      <c r="Q7679">
        <v>5</v>
      </c>
      <c r="R7679">
        <v>14</v>
      </c>
      <c r="S7679">
        <v>6</v>
      </c>
      <c r="T7679">
        <v>-0.2</v>
      </c>
      <c r="U7679">
        <v>350</v>
      </c>
      <c r="V7679">
        <v>1.76</v>
      </c>
      <c r="W7679">
        <v>0.2</v>
      </c>
      <c r="X7679">
        <v>2</v>
      </c>
      <c r="Y7679">
        <v>-2</v>
      </c>
      <c r="Z7679">
        <v>43</v>
      </c>
      <c r="AA7679">
        <v>-0.2</v>
      </c>
      <c r="AB7679">
        <v>2</v>
      </c>
      <c r="AC7679">
        <v>795</v>
      </c>
      <c r="AD7679">
        <v>20</v>
      </c>
      <c r="AE7679">
        <v>2</v>
      </c>
      <c r="AF7679">
        <v>6</v>
      </c>
      <c r="AG7679">
        <v>2.6</v>
      </c>
      <c r="AH7679">
        <v>390</v>
      </c>
    </row>
    <row r="7680" spans="1:34" hidden="1" x14ac:dyDescent="0.25">
      <c r="A7680" t="s">
        <v>29215</v>
      </c>
      <c r="B7680" t="s">
        <v>29216</v>
      </c>
      <c r="C7680" s="1" t="str">
        <f t="shared" si="1235"/>
        <v>21:0628</v>
      </c>
      <c r="D7680" s="1" t="str">
        <f t="shared" si="1239"/>
        <v>21:0196</v>
      </c>
      <c r="E7680" t="s">
        <v>29217</v>
      </c>
      <c r="F7680" t="s">
        <v>29218</v>
      </c>
      <c r="H7680">
        <v>63.324923300000002</v>
      </c>
      <c r="I7680">
        <v>-139.81923219999999</v>
      </c>
      <c r="J7680" s="1" t="str">
        <f t="shared" si="1240"/>
        <v>NGR bulk stream sediment</v>
      </c>
      <c r="K7680" s="1" t="str">
        <f t="shared" si="1241"/>
        <v>&lt;177 micron (NGR)</v>
      </c>
      <c r="L7680">
        <v>81</v>
      </c>
      <c r="M7680" t="s">
        <v>111</v>
      </c>
      <c r="N7680">
        <v>1595</v>
      </c>
      <c r="O7680">
        <v>58</v>
      </c>
      <c r="P7680">
        <v>16</v>
      </c>
      <c r="Q7680">
        <v>5</v>
      </c>
      <c r="R7680">
        <v>15</v>
      </c>
      <c r="S7680">
        <v>6</v>
      </c>
      <c r="T7680">
        <v>-0.2</v>
      </c>
      <c r="U7680">
        <v>280</v>
      </c>
      <c r="V7680">
        <v>1.52</v>
      </c>
      <c r="W7680">
        <v>0.3</v>
      </c>
      <c r="X7680">
        <v>2</v>
      </c>
      <c r="Y7680">
        <v>-2</v>
      </c>
      <c r="Z7680">
        <v>40</v>
      </c>
      <c r="AA7680">
        <v>-0.2</v>
      </c>
      <c r="AB7680">
        <v>1</v>
      </c>
      <c r="AC7680">
        <v>807</v>
      </c>
      <c r="AD7680">
        <v>25</v>
      </c>
      <c r="AE7680">
        <v>2</v>
      </c>
      <c r="AF7680">
        <v>5.8</v>
      </c>
      <c r="AG7680">
        <v>2.5</v>
      </c>
      <c r="AH7680">
        <v>330</v>
      </c>
    </row>
    <row r="7681" spans="1:34" hidden="1" x14ac:dyDescent="0.25">
      <c r="A7681" t="s">
        <v>29219</v>
      </c>
      <c r="B7681" t="s">
        <v>29220</v>
      </c>
      <c r="C7681" s="1" t="str">
        <f t="shared" si="1235"/>
        <v>21:0628</v>
      </c>
      <c r="D7681" s="1" t="str">
        <f t="shared" si="1239"/>
        <v>21:0196</v>
      </c>
      <c r="E7681" t="s">
        <v>29221</v>
      </c>
      <c r="F7681" t="s">
        <v>29222</v>
      </c>
      <c r="H7681">
        <v>63.321478599999999</v>
      </c>
      <c r="I7681">
        <v>-139.80116530000001</v>
      </c>
      <c r="J7681" s="1" t="str">
        <f t="shared" si="1240"/>
        <v>NGR bulk stream sediment</v>
      </c>
      <c r="K7681" s="1" t="str">
        <f t="shared" si="1241"/>
        <v>&lt;177 micron (NGR)</v>
      </c>
      <c r="L7681">
        <v>81</v>
      </c>
      <c r="M7681" t="s">
        <v>116</v>
      </c>
      <c r="N7681">
        <v>1596</v>
      </c>
      <c r="O7681">
        <v>69</v>
      </c>
      <c r="P7681">
        <v>23</v>
      </c>
      <c r="Q7681">
        <v>8</v>
      </c>
      <c r="R7681">
        <v>19</v>
      </c>
      <c r="S7681">
        <v>9</v>
      </c>
      <c r="T7681">
        <v>-0.2</v>
      </c>
      <c r="U7681">
        <v>810</v>
      </c>
      <c r="V7681">
        <v>2.2000000000000002</v>
      </c>
      <c r="W7681">
        <v>-0.2</v>
      </c>
      <c r="X7681">
        <v>3</v>
      </c>
      <c r="Y7681">
        <v>-2</v>
      </c>
      <c r="Z7681">
        <v>47</v>
      </c>
      <c r="AA7681">
        <v>0.2</v>
      </c>
      <c r="AB7681">
        <v>1</v>
      </c>
      <c r="AC7681">
        <v>797</v>
      </c>
      <c r="AD7681">
        <v>45</v>
      </c>
      <c r="AE7681">
        <v>2</v>
      </c>
      <c r="AF7681">
        <v>1</v>
      </c>
      <c r="AG7681">
        <v>2.7</v>
      </c>
      <c r="AH7681">
        <v>290</v>
      </c>
    </row>
    <row r="7682" spans="1:34" hidden="1" x14ac:dyDescent="0.25">
      <c r="A7682" t="s">
        <v>29223</v>
      </c>
      <c r="B7682" t="s">
        <v>29224</v>
      </c>
      <c r="C7682" s="1" t="str">
        <f t="shared" si="1235"/>
        <v>21:0628</v>
      </c>
      <c r="D7682" s="1" t="str">
        <f t="shared" si="1239"/>
        <v>21:0196</v>
      </c>
      <c r="E7682" t="s">
        <v>29225</v>
      </c>
      <c r="F7682" t="s">
        <v>29226</v>
      </c>
      <c r="H7682">
        <v>63.296984799999997</v>
      </c>
      <c r="I7682">
        <v>-139.91458879999999</v>
      </c>
      <c r="J7682" s="1" t="str">
        <f t="shared" si="1240"/>
        <v>NGR bulk stream sediment</v>
      </c>
      <c r="K7682" s="1" t="str">
        <f t="shared" si="1241"/>
        <v>&lt;177 micron (NGR)</v>
      </c>
      <c r="L7682">
        <v>81</v>
      </c>
      <c r="M7682" t="s">
        <v>121</v>
      </c>
      <c r="N7682">
        <v>1597</v>
      </c>
      <c r="O7682">
        <v>60</v>
      </c>
      <c r="P7682">
        <v>12</v>
      </c>
      <c r="Q7682">
        <v>7</v>
      </c>
      <c r="R7682">
        <v>10</v>
      </c>
      <c r="S7682">
        <v>6</v>
      </c>
      <c r="T7682">
        <v>-0.2</v>
      </c>
      <c r="U7682">
        <v>300</v>
      </c>
      <c r="V7682">
        <v>1.56</v>
      </c>
      <c r="W7682">
        <v>0.2</v>
      </c>
      <c r="X7682">
        <v>2</v>
      </c>
      <c r="Y7682">
        <v>-2</v>
      </c>
      <c r="Z7682">
        <v>41</v>
      </c>
      <c r="AA7682">
        <v>-0.2</v>
      </c>
      <c r="AB7682">
        <v>-1</v>
      </c>
      <c r="AC7682">
        <v>832</v>
      </c>
      <c r="AD7682">
        <v>40</v>
      </c>
      <c r="AE7682">
        <v>2</v>
      </c>
      <c r="AF7682">
        <v>6</v>
      </c>
      <c r="AG7682">
        <v>2.7</v>
      </c>
      <c r="AH7682">
        <v>400</v>
      </c>
    </row>
    <row r="7683" spans="1:34" hidden="1" x14ac:dyDescent="0.25">
      <c r="A7683" t="s">
        <v>29227</v>
      </c>
      <c r="B7683" t="s">
        <v>29228</v>
      </c>
      <c r="C7683" s="1" t="str">
        <f t="shared" si="1235"/>
        <v>21:0628</v>
      </c>
      <c r="D7683" s="1" t="str">
        <f>HYPERLINK("http://geochem.nrcan.gc.ca/cdogs/content/svy/svy_e.htm", "")</f>
        <v/>
      </c>
      <c r="G7683" s="1" t="str">
        <f>HYPERLINK("http://geochem.nrcan.gc.ca/cdogs/content/cr_/cr_00077_e.htm", "77")</f>
        <v>77</v>
      </c>
      <c r="J7683" t="s">
        <v>69</v>
      </c>
      <c r="K7683" t="s">
        <v>70</v>
      </c>
      <c r="L7683">
        <v>81</v>
      </c>
      <c r="M7683" t="s">
        <v>71</v>
      </c>
      <c r="N7683">
        <v>1598</v>
      </c>
      <c r="O7683">
        <v>119</v>
      </c>
      <c r="P7683">
        <v>52</v>
      </c>
      <c r="Q7683">
        <v>30</v>
      </c>
      <c r="R7683">
        <v>265</v>
      </c>
      <c r="S7683">
        <v>24</v>
      </c>
      <c r="T7683">
        <v>0.2</v>
      </c>
      <c r="U7683">
        <v>620</v>
      </c>
      <c r="V7683">
        <v>2.8</v>
      </c>
      <c r="W7683">
        <v>0.8</v>
      </c>
      <c r="X7683">
        <v>18</v>
      </c>
      <c r="Y7683">
        <v>3</v>
      </c>
      <c r="Z7683">
        <v>61</v>
      </c>
      <c r="AA7683">
        <v>0.7</v>
      </c>
      <c r="AB7683">
        <v>2</v>
      </c>
      <c r="AC7683">
        <v>659</v>
      </c>
      <c r="AD7683">
        <v>25</v>
      </c>
      <c r="AE7683">
        <v>20</v>
      </c>
      <c r="AF7683">
        <v>3.4</v>
      </c>
      <c r="AG7683">
        <v>17.8</v>
      </c>
      <c r="AH7683">
        <v>590</v>
      </c>
    </row>
    <row r="7684" spans="1:34" hidden="1" x14ac:dyDescent="0.25">
      <c r="A7684" t="s">
        <v>29229</v>
      </c>
      <c r="B7684" t="s">
        <v>29230</v>
      </c>
      <c r="C7684" s="1" t="str">
        <f t="shared" si="1235"/>
        <v>21:0628</v>
      </c>
      <c r="D7684" s="1" t="str">
        <f t="shared" ref="D7684:D7698" si="1242">HYPERLINK("http://geochem.nrcan.gc.ca/cdogs/content/svy/svy210196_e.htm", "21:0196")</f>
        <v>21:0196</v>
      </c>
      <c r="E7684" t="s">
        <v>29231</v>
      </c>
      <c r="F7684" t="s">
        <v>29232</v>
      </c>
      <c r="H7684">
        <v>63.299360399999998</v>
      </c>
      <c r="I7684">
        <v>-139.94406380000001</v>
      </c>
      <c r="J7684" s="1" t="str">
        <f t="shared" ref="J7684:J7698" si="1243">HYPERLINK("http://geochem.nrcan.gc.ca/cdogs/content/kwd/kwd020030_e.htm", "NGR bulk stream sediment")</f>
        <v>NGR bulk stream sediment</v>
      </c>
      <c r="K7684" s="1" t="str">
        <f t="shared" ref="K7684:K7698" si="1244">HYPERLINK("http://geochem.nrcan.gc.ca/cdogs/content/kwd/kwd080006_e.htm", "&lt;177 micron (NGR)")</f>
        <v>&lt;177 micron (NGR)</v>
      </c>
      <c r="L7684">
        <v>81</v>
      </c>
      <c r="M7684" t="s">
        <v>126</v>
      </c>
      <c r="N7684">
        <v>1599</v>
      </c>
      <c r="O7684">
        <v>69</v>
      </c>
      <c r="P7684">
        <v>18</v>
      </c>
      <c r="Q7684">
        <v>8</v>
      </c>
      <c r="R7684">
        <v>14</v>
      </c>
      <c r="S7684">
        <v>6</v>
      </c>
      <c r="T7684">
        <v>-0.2</v>
      </c>
      <c r="U7684">
        <v>260</v>
      </c>
      <c r="V7684">
        <v>1.76</v>
      </c>
      <c r="W7684">
        <v>-0.2</v>
      </c>
      <c r="X7684">
        <v>2</v>
      </c>
      <c r="Y7684">
        <v>-2</v>
      </c>
      <c r="Z7684">
        <v>46</v>
      </c>
      <c r="AA7684">
        <v>-0.2</v>
      </c>
      <c r="AB7684">
        <v>-1</v>
      </c>
      <c r="AC7684">
        <v>793</v>
      </c>
      <c r="AD7684">
        <v>30</v>
      </c>
      <c r="AE7684">
        <v>-2</v>
      </c>
      <c r="AF7684">
        <v>5</v>
      </c>
      <c r="AG7684">
        <v>3</v>
      </c>
      <c r="AH7684">
        <v>400</v>
      </c>
    </row>
    <row r="7685" spans="1:34" hidden="1" x14ac:dyDescent="0.25">
      <c r="A7685" t="s">
        <v>29233</v>
      </c>
      <c r="B7685" t="s">
        <v>29234</v>
      </c>
      <c r="C7685" s="1" t="str">
        <f t="shared" si="1235"/>
        <v>21:0628</v>
      </c>
      <c r="D7685" s="1" t="str">
        <f t="shared" si="1242"/>
        <v>21:0196</v>
      </c>
      <c r="E7685" t="s">
        <v>29235</v>
      </c>
      <c r="F7685" t="s">
        <v>29236</v>
      </c>
      <c r="H7685">
        <v>63.288125100000002</v>
      </c>
      <c r="I7685">
        <v>-139.9443953</v>
      </c>
      <c r="J7685" s="1" t="str">
        <f t="shared" si="1243"/>
        <v>NGR bulk stream sediment</v>
      </c>
      <c r="K7685" s="1" t="str">
        <f t="shared" si="1244"/>
        <v>&lt;177 micron (NGR)</v>
      </c>
      <c r="L7685">
        <v>81</v>
      </c>
      <c r="M7685" t="s">
        <v>131</v>
      </c>
      <c r="N7685">
        <v>1600</v>
      </c>
      <c r="O7685">
        <v>62</v>
      </c>
      <c r="P7685">
        <v>17</v>
      </c>
      <c r="Q7685">
        <v>8</v>
      </c>
      <c r="R7685">
        <v>15</v>
      </c>
      <c r="S7685">
        <v>7</v>
      </c>
      <c r="T7685">
        <v>-0.2</v>
      </c>
      <c r="U7685">
        <v>340</v>
      </c>
      <c r="V7685">
        <v>1.72</v>
      </c>
      <c r="W7685">
        <v>0.2</v>
      </c>
      <c r="X7685">
        <v>2</v>
      </c>
      <c r="Y7685">
        <v>-2</v>
      </c>
      <c r="Z7685">
        <v>44</v>
      </c>
      <c r="AA7685">
        <v>-0.2</v>
      </c>
      <c r="AB7685">
        <v>1</v>
      </c>
      <c r="AC7685">
        <v>804</v>
      </c>
      <c r="AD7685">
        <v>25</v>
      </c>
      <c r="AE7685">
        <v>2</v>
      </c>
      <c r="AF7685">
        <v>9.6</v>
      </c>
      <c r="AG7685">
        <v>2.7</v>
      </c>
      <c r="AH7685">
        <v>340</v>
      </c>
    </row>
    <row r="7686" spans="1:34" hidden="1" x14ac:dyDescent="0.25">
      <c r="A7686" t="s">
        <v>29237</v>
      </c>
      <c r="B7686" t="s">
        <v>29238</v>
      </c>
      <c r="C7686" s="1" t="str">
        <f t="shared" ref="C7686:C7724" si="1245">HYPERLINK("http://geochem.nrcan.gc.ca/cdogs/content/bdl/bdl210628_e.htm", "21:0628")</f>
        <v>21:0628</v>
      </c>
      <c r="D7686" s="1" t="str">
        <f t="shared" si="1242"/>
        <v>21:0196</v>
      </c>
      <c r="E7686" t="s">
        <v>29239</v>
      </c>
      <c r="F7686" t="s">
        <v>29240</v>
      </c>
      <c r="H7686">
        <v>63.241556299999999</v>
      </c>
      <c r="I7686">
        <v>-139.99119039999999</v>
      </c>
      <c r="J7686" s="1" t="str">
        <f t="shared" si="1243"/>
        <v>NGR bulk stream sediment</v>
      </c>
      <c r="K7686" s="1" t="str">
        <f t="shared" si="1244"/>
        <v>&lt;177 micron (NGR)</v>
      </c>
      <c r="L7686">
        <v>82</v>
      </c>
      <c r="M7686" t="s">
        <v>38</v>
      </c>
      <c r="N7686">
        <v>1601</v>
      </c>
      <c r="O7686">
        <v>49</v>
      </c>
      <c r="P7686">
        <v>15</v>
      </c>
      <c r="Q7686">
        <v>4</v>
      </c>
      <c r="R7686">
        <v>17</v>
      </c>
      <c r="S7686">
        <v>7</v>
      </c>
      <c r="T7686">
        <v>-0.2</v>
      </c>
      <c r="U7686">
        <v>192</v>
      </c>
      <c r="V7686">
        <v>1.36</v>
      </c>
      <c r="W7686">
        <v>0.2</v>
      </c>
      <c r="X7686">
        <v>2</v>
      </c>
      <c r="Y7686">
        <v>-2</v>
      </c>
      <c r="Z7686">
        <v>36</v>
      </c>
      <c r="AA7686">
        <v>-0.2</v>
      </c>
      <c r="AB7686">
        <v>-1</v>
      </c>
      <c r="AC7686">
        <v>736</v>
      </c>
      <c r="AD7686">
        <v>20</v>
      </c>
      <c r="AE7686">
        <v>2</v>
      </c>
      <c r="AF7686">
        <v>4.2</v>
      </c>
      <c r="AG7686">
        <v>3</v>
      </c>
      <c r="AH7686">
        <v>370</v>
      </c>
    </row>
    <row r="7687" spans="1:34" hidden="1" x14ac:dyDescent="0.25">
      <c r="A7687" t="s">
        <v>29241</v>
      </c>
      <c r="B7687" t="s">
        <v>29242</v>
      </c>
      <c r="C7687" s="1" t="str">
        <f t="shared" si="1245"/>
        <v>21:0628</v>
      </c>
      <c r="D7687" s="1" t="str">
        <f t="shared" si="1242"/>
        <v>21:0196</v>
      </c>
      <c r="E7687" t="s">
        <v>29239</v>
      </c>
      <c r="F7687" t="s">
        <v>29243</v>
      </c>
      <c r="H7687">
        <v>63.241556299999999</v>
      </c>
      <c r="I7687">
        <v>-139.99119039999999</v>
      </c>
      <c r="J7687" s="1" t="str">
        <f t="shared" si="1243"/>
        <v>NGR bulk stream sediment</v>
      </c>
      <c r="K7687" s="1" t="str">
        <f t="shared" si="1244"/>
        <v>&lt;177 micron (NGR)</v>
      </c>
      <c r="L7687">
        <v>82</v>
      </c>
      <c r="M7687" t="s">
        <v>47</v>
      </c>
      <c r="N7687">
        <v>1602</v>
      </c>
      <c r="O7687">
        <v>47</v>
      </c>
      <c r="P7687">
        <v>15</v>
      </c>
      <c r="Q7687">
        <v>5</v>
      </c>
      <c r="R7687">
        <v>16</v>
      </c>
      <c r="S7687">
        <v>6</v>
      </c>
      <c r="T7687">
        <v>-0.2</v>
      </c>
      <c r="U7687">
        <v>196</v>
      </c>
      <c r="V7687">
        <v>1.38</v>
      </c>
      <c r="W7687">
        <v>0.2</v>
      </c>
      <c r="X7687">
        <v>1</v>
      </c>
      <c r="Y7687">
        <v>-2</v>
      </c>
      <c r="Z7687">
        <v>36</v>
      </c>
      <c r="AA7687">
        <v>0.3</v>
      </c>
      <c r="AB7687">
        <v>-1</v>
      </c>
      <c r="AC7687">
        <v>689</v>
      </c>
      <c r="AD7687">
        <v>20</v>
      </c>
      <c r="AE7687">
        <v>2</v>
      </c>
      <c r="AF7687">
        <v>5.2</v>
      </c>
      <c r="AG7687">
        <v>2.7</v>
      </c>
      <c r="AH7687">
        <v>300</v>
      </c>
    </row>
    <row r="7688" spans="1:34" hidden="1" x14ac:dyDescent="0.25">
      <c r="A7688" t="s">
        <v>29244</v>
      </c>
      <c r="B7688" t="s">
        <v>29245</v>
      </c>
      <c r="C7688" s="1" t="str">
        <f t="shared" si="1245"/>
        <v>21:0628</v>
      </c>
      <c r="D7688" s="1" t="str">
        <f t="shared" si="1242"/>
        <v>21:0196</v>
      </c>
      <c r="E7688" t="s">
        <v>29239</v>
      </c>
      <c r="F7688" t="s">
        <v>29246</v>
      </c>
      <c r="H7688">
        <v>63.241556299999999</v>
      </c>
      <c r="I7688">
        <v>-139.99119039999999</v>
      </c>
      <c r="J7688" s="1" t="str">
        <f t="shared" si="1243"/>
        <v>NGR bulk stream sediment</v>
      </c>
      <c r="K7688" s="1" t="str">
        <f t="shared" si="1244"/>
        <v>&lt;177 micron (NGR)</v>
      </c>
      <c r="L7688">
        <v>82</v>
      </c>
      <c r="M7688" t="s">
        <v>51</v>
      </c>
      <c r="N7688">
        <v>1603</v>
      </c>
      <c r="O7688">
        <v>48</v>
      </c>
      <c r="P7688">
        <v>15</v>
      </c>
      <c r="Q7688">
        <v>5</v>
      </c>
      <c r="R7688">
        <v>16</v>
      </c>
      <c r="S7688">
        <v>5</v>
      </c>
      <c r="T7688">
        <v>-0.2</v>
      </c>
      <c r="U7688">
        <v>196</v>
      </c>
      <c r="V7688">
        <v>1.42</v>
      </c>
      <c r="W7688">
        <v>-0.2</v>
      </c>
      <c r="X7688">
        <v>2</v>
      </c>
      <c r="Y7688">
        <v>-2</v>
      </c>
      <c r="Z7688">
        <v>36</v>
      </c>
      <c r="AA7688">
        <v>-0.2</v>
      </c>
      <c r="AB7688">
        <v>-1</v>
      </c>
      <c r="AC7688">
        <v>649</v>
      </c>
      <c r="AD7688">
        <v>20</v>
      </c>
      <c r="AE7688">
        <v>2</v>
      </c>
      <c r="AF7688">
        <v>4.4000000000000004</v>
      </c>
      <c r="AG7688">
        <v>2.5</v>
      </c>
      <c r="AH7688">
        <v>280</v>
      </c>
    </row>
    <row r="7689" spans="1:34" hidden="1" x14ac:dyDescent="0.25">
      <c r="A7689" t="s">
        <v>29247</v>
      </c>
      <c r="B7689" t="s">
        <v>29248</v>
      </c>
      <c r="C7689" s="1" t="str">
        <f t="shared" si="1245"/>
        <v>21:0628</v>
      </c>
      <c r="D7689" s="1" t="str">
        <f t="shared" si="1242"/>
        <v>21:0196</v>
      </c>
      <c r="E7689" t="s">
        <v>29249</v>
      </c>
      <c r="F7689" t="s">
        <v>29250</v>
      </c>
      <c r="H7689">
        <v>63.063977299999998</v>
      </c>
      <c r="I7689">
        <v>-139.4483769</v>
      </c>
      <c r="J7689" s="1" t="str">
        <f t="shared" si="1243"/>
        <v>NGR bulk stream sediment</v>
      </c>
      <c r="K7689" s="1" t="str">
        <f t="shared" si="1244"/>
        <v>&lt;177 micron (NGR)</v>
      </c>
      <c r="L7689">
        <v>82</v>
      </c>
      <c r="M7689" t="s">
        <v>43</v>
      </c>
      <c r="N7689">
        <v>1604</v>
      </c>
      <c r="O7689">
        <v>34</v>
      </c>
      <c r="P7689">
        <v>21</v>
      </c>
      <c r="Q7689">
        <v>3</v>
      </c>
      <c r="R7689">
        <v>11</v>
      </c>
      <c r="S7689">
        <v>5</v>
      </c>
      <c r="T7689">
        <v>-0.2</v>
      </c>
      <c r="U7689">
        <v>144</v>
      </c>
      <c r="V7689">
        <v>1.08</v>
      </c>
      <c r="W7689">
        <v>-0.2</v>
      </c>
      <c r="X7689">
        <v>2</v>
      </c>
      <c r="Y7689">
        <v>-2</v>
      </c>
      <c r="Z7689">
        <v>33</v>
      </c>
      <c r="AA7689">
        <v>0.3</v>
      </c>
      <c r="AB7689">
        <v>-1</v>
      </c>
      <c r="AC7689">
        <v>635</v>
      </c>
      <c r="AD7689">
        <v>20</v>
      </c>
      <c r="AE7689">
        <v>2</v>
      </c>
      <c r="AF7689">
        <v>3.2</v>
      </c>
      <c r="AG7689">
        <v>2.2000000000000002</v>
      </c>
      <c r="AH7689">
        <v>220</v>
      </c>
    </row>
    <row r="7690" spans="1:34" hidden="1" x14ac:dyDescent="0.25">
      <c r="A7690" t="s">
        <v>29251</v>
      </c>
      <c r="B7690" t="s">
        <v>29252</v>
      </c>
      <c r="C7690" s="1" t="str">
        <f t="shared" si="1245"/>
        <v>21:0628</v>
      </c>
      <c r="D7690" s="1" t="str">
        <f t="shared" si="1242"/>
        <v>21:0196</v>
      </c>
      <c r="E7690" t="s">
        <v>29253</v>
      </c>
      <c r="F7690" t="s">
        <v>29254</v>
      </c>
      <c r="H7690">
        <v>63.061535200000002</v>
      </c>
      <c r="I7690">
        <v>-139.4798318</v>
      </c>
      <c r="J7690" s="1" t="str">
        <f t="shared" si="1243"/>
        <v>NGR bulk stream sediment</v>
      </c>
      <c r="K7690" s="1" t="str">
        <f t="shared" si="1244"/>
        <v>&lt;177 micron (NGR)</v>
      </c>
      <c r="L7690">
        <v>82</v>
      </c>
      <c r="M7690" t="s">
        <v>56</v>
      </c>
      <c r="N7690">
        <v>1605</v>
      </c>
      <c r="O7690">
        <v>66</v>
      </c>
      <c r="P7690">
        <v>24</v>
      </c>
      <c r="Q7690">
        <v>5</v>
      </c>
      <c r="R7690">
        <v>20</v>
      </c>
      <c r="S7690">
        <v>7</v>
      </c>
      <c r="T7690">
        <v>0.3</v>
      </c>
      <c r="U7690">
        <v>360</v>
      </c>
      <c r="V7690">
        <v>1.62</v>
      </c>
      <c r="W7690">
        <v>-0.2</v>
      </c>
      <c r="X7690">
        <v>3</v>
      </c>
      <c r="Y7690">
        <v>-2</v>
      </c>
      <c r="Z7690">
        <v>40</v>
      </c>
      <c r="AA7690">
        <v>0.4</v>
      </c>
      <c r="AB7690">
        <v>-1</v>
      </c>
      <c r="AC7690">
        <v>1410</v>
      </c>
      <c r="AD7690">
        <v>40</v>
      </c>
      <c r="AE7690">
        <v>2</v>
      </c>
      <c r="AF7690">
        <v>5.4</v>
      </c>
      <c r="AG7690">
        <v>2</v>
      </c>
      <c r="AH7690">
        <v>315</v>
      </c>
    </row>
    <row r="7691" spans="1:34" hidden="1" x14ac:dyDescent="0.25">
      <c r="A7691" t="s">
        <v>29255</v>
      </c>
      <c r="B7691" t="s">
        <v>29256</v>
      </c>
      <c r="C7691" s="1" t="str">
        <f t="shared" si="1245"/>
        <v>21:0628</v>
      </c>
      <c r="D7691" s="1" t="str">
        <f t="shared" si="1242"/>
        <v>21:0196</v>
      </c>
      <c r="E7691" t="s">
        <v>29257</v>
      </c>
      <c r="F7691" t="s">
        <v>29258</v>
      </c>
      <c r="H7691">
        <v>63.0260994</v>
      </c>
      <c r="I7691">
        <v>-139.4538465</v>
      </c>
      <c r="J7691" s="1" t="str">
        <f t="shared" si="1243"/>
        <v>NGR bulk stream sediment</v>
      </c>
      <c r="K7691" s="1" t="str">
        <f t="shared" si="1244"/>
        <v>&lt;177 micron (NGR)</v>
      </c>
      <c r="L7691">
        <v>82</v>
      </c>
      <c r="M7691" t="s">
        <v>61</v>
      </c>
      <c r="N7691">
        <v>1606</v>
      </c>
      <c r="O7691">
        <v>85</v>
      </c>
      <c r="P7691">
        <v>34</v>
      </c>
      <c r="Q7691">
        <v>5</v>
      </c>
      <c r="R7691">
        <v>31</v>
      </c>
      <c r="S7691">
        <v>9</v>
      </c>
      <c r="T7691">
        <v>0.2</v>
      </c>
      <c r="U7691">
        <v>320</v>
      </c>
      <c r="V7691">
        <v>2.4</v>
      </c>
      <c r="W7691">
        <v>0.2</v>
      </c>
      <c r="X7691">
        <v>-1</v>
      </c>
      <c r="Y7691">
        <v>-2</v>
      </c>
      <c r="Z7691">
        <v>47</v>
      </c>
      <c r="AA7691">
        <v>0.5</v>
      </c>
      <c r="AB7691">
        <v>1</v>
      </c>
      <c r="AC7691">
        <v>1910</v>
      </c>
      <c r="AD7691">
        <v>70</v>
      </c>
      <c r="AE7691">
        <v>2</v>
      </c>
      <c r="AF7691">
        <v>11.4</v>
      </c>
      <c r="AG7691">
        <v>2.9</v>
      </c>
      <c r="AH7691">
        <v>330</v>
      </c>
    </row>
    <row r="7692" spans="1:34" hidden="1" x14ac:dyDescent="0.25">
      <c r="A7692" t="s">
        <v>29259</v>
      </c>
      <c r="B7692" t="s">
        <v>29260</v>
      </c>
      <c r="C7692" s="1" t="str">
        <f t="shared" si="1245"/>
        <v>21:0628</v>
      </c>
      <c r="D7692" s="1" t="str">
        <f t="shared" si="1242"/>
        <v>21:0196</v>
      </c>
      <c r="E7692" t="s">
        <v>29261</v>
      </c>
      <c r="F7692" t="s">
        <v>29262</v>
      </c>
      <c r="H7692">
        <v>63.030543799999997</v>
      </c>
      <c r="I7692">
        <v>-139.43837060000001</v>
      </c>
      <c r="J7692" s="1" t="str">
        <f t="shared" si="1243"/>
        <v>NGR bulk stream sediment</v>
      </c>
      <c r="K7692" s="1" t="str">
        <f t="shared" si="1244"/>
        <v>&lt;177 micron (NGR)</v>
      </c>
      <c r="L7692">
        <v>82</v>
      </c>
      <c r="M7692" t="s">
        <v>66</v>
      </c>
      <c r="N7692">
        <v>1607</v>
      </c>
      <c r="O7692">
        <v>81</v>
      </c>
      <c r="P7692">
        <v>26</v>
      </c>
      <c r="Q7692">
        <v>3</v>
      </c>
      <c r="R7692">
        <v>22</v>
      </c>
      <c r="S7692">
        <v>8</v>
      </c>
      <c r="T7692">
        <v>0.3</v>
      </c>
      <c r="U7692">
        <v>330</v>
      </c>
      <c r="V7692">
        <v>1.76</v>
      </c>
      <c r="W7692">
        <v>0.3</v>
      </c>
      <c r="X7692">
        <v>2</v>
      </c>
      <c r="Y7692">
        <v>-2</v>
      </c>
      <c r="Z7692">
        <v>40</v>
      </c>
      <c r="AA7692">
        <v>0.4</v>
      </c>
      <c r="AB7692">
        <v>-1</v>
      </c>
      <c r="AC7692">
        <v>1350</v>
      </c>
      <c r="AD7692">
        <v>50</v>
      </c>
      <c r="AE7692">
        <v>2</v>
      </c>
      <c r="AF7692">
        <v>8.4</v>
      </c>
      <c r="AG7692">
        <v>2.5</v>
      </c>
      <c r="AH7692">
        <v>330</v>
      </c>
    </row>
    <row r="7693" spans="1:34" hidden="1" x14ac:dyDescent="0.25">
      <c r="A7693" t="s">
        <v>29263</v>
      </c>
      <c r="B7693" t="s">
        <v>29264</v>
      </c>
      <c r="C7693" s="1" t="str">
        <f t="shared" si="1245"/>
        <v>21:0628</v>
      </c>
      <c r="D7693" s="1" t="str">
        <f t="shared" si="1242"/>
        <v>21:0196</v>
      </c>
      <c r="E7693" t="s">
        <v>29265</v>
      </c>
      <c r="F7693" t="s">
        <v>29266</v>
      </c>
      <c r="H7693">
        <v>63.021046200000001</v>
      </c>
      <c r="I7693">
        <v>-139.4930627</v>
      </c>
      <c r="J7693" s="1" t="str">
        <f t="shared" si="1243"/>
        <v>NGR bulk stream sediment</v>
      </c>
      <c r="K7693" s="1" t="str">
        <f t="shared" si="1244"/>
        <v>&lt;177 micron (NGR)</v>
      </c>
      <c r="L7693">
        <v>82</v>
      </c>
      <c r="M7693" t="s">
        <v>76</v>
      </c>
      <c r="N7693">
        <v>1608</v>
      </c>
      <c r="O7693">
        <v>96</v>
      </c>
      <c r="P7693">
        <v>25</v>
      </c>
      <c r="Q7693">
        <v>8</v>
      </c>
      <c r="R7693">
        <v>24</v>
      </c>
      <c r="S7693">
        <v>7</v>
      </c>
      <c r="T7693">
        <v>0.2</v>
      </c>
      <c r="U7693">
        <v>350</v>
      </c>
      <c r="V7693">
        <v>1.48</v>
      </c>
      <c r="W7693">
        <v>0.5</v>
      </c>
      <c r="X7693">
        <v>2</v>
      </c>
      <c r="Y7693">
        <v>-2</v>
      </c>
      <c r="Z7693">
        <v>34</v>
      </c>
      <c r="AA7693">
        <v>0.7</v>
      </c>
      <c r="AB7693">
        <v>-1</v>
      </c>
      <c r="AC7693">
        <v>1430</v>
      </c>
      <c r="AD7693">
        <v>60</v>
      </c>
      <c r="AE7693">
        <v>2</v>
      </c>
      <c r="AF7693">
        <v>3.2</v>
      </c>
      <c r="AG7693">
        <v>3.5</v>
      </c>
      <c r="AH7693">
        <v>315</v>
      </c>
    </row>
    <row r="7694" spans="1:34" hidden="1" x14ac:dyDescent="0.25">
      <c r="A7694" t="s">
        <v>29267</v>
      </c>
      <c r="B7694" t="s">
        <v>29268</v>
      </c>
      <c r="C7694" s="1" t="str">
        <f t="shared" si="1245"/>
        <v>21:0628</v>
      </c>
      <c r="D7694" s="1" t="str">
        <f t="shared" si="1242"/>
        <v>21:0196</v>
      </c>
      <c r="E7694" t="s">
        <v>29269</v>
      </c>
      <c r="F7694" t="s">
        <v>29270</v>
      </c>
      <c r="H7694">
        <v>63.004364699999996</v>
      </c>
      <c r="I7694">
        <v>-139.3784043</v>
      </c>
      <c r="J7694" s="1" t="str">
        <f t="shared" si="1243"/>
        <v>NGR bulk stream sediment</v>
      </c>
      <c r="K7694" s="1" t="str">
        <f t="shared" si="1244"/>
        <v>&lt;177 micron (NGR)</v>
      </c>
      <c r="L7694">
        <v>82</v>
      </c>
      <c r="M7694" t="s">
        <v>81</v>
      </c>
      <c r="N7694">
        <v>1609</v>
      </c>
      <c r="O7694">
        <v>46</v>
      </c>
      <c r="P7694">
        <v>14</v>
      </c>
      <c r="Q7694">
        <v>3</v>
      </c>
      <c r="R7694">
        <v>13</v>
      </c>
      <c r="S7694">
        <v>5</v>
      </c>
      <c r="T7694">
        <v>-0.2</v>
      </c>
      <c r="U7694">
        <v>180</v>
      </c>
      <c r="V7694">
        <v>1.1399999999999999</v>
      </c>
      <c r="W7694">
        <v>-0.2</v>
      </c>
      <c r="X7694">
        <v>3</v>
      </c>
      <c r="Y7694">
        <v>-2</v>
      </c>
      <c r="Z7694">
        <v>26</v>
      </c>
      <c r="AA7694">
        <v>-0.2</v>
      </c>
      <c r="AB7694">
        <v>-1</v>
      </c>
      <c r="AC7694">
        <v>807</v>
      </c>
      <c r="AD7694">
        <v>20</v>
      </c>
      <c r="AE7694">
        <v>2</v>
      </c>
      <c r="AF7694">
        <v>2.8</v>
      </c>
      <c r="AG7694">
        <v>2.6</v>
      </c>
      <c r="AH7694">
        <v>330</v>
      </c>
    </row>
    <row r="7695" spans="1:34" hidden="1" x14ac:dyDescent="0.25">
      <c r="A7695" t="s">
        <v>29271</v>
      </c>
      <c r="B7695" t="s">
        <v>29272</v>
      </c>
      <c r="C7695" s="1" t="str">
        <f t="shared" si="1245"/>
        <v>21:0628</v>
      </c>
      <c r="D7695" s="1" t="str">
        <f t="shared" si="1242"/>
        <v>21:0196</v>
      </c>
      <c r="E7695" t="s">
        <v>29273</v>
      </c>
      <c r="F7695" t="s">
        <v>29274</v>
      </c>
      <c r="H7695">
        <v>63.930484100000001</v>
      </c>
      <c r="I7695">
        <v>-139.6880472</v>
      </c>
      <c r="J7695" s="1" t="str">
        <f t="shared" si="1243"/>
        <v>NGR bulk stream sediment</v>
      </c>
      <c r="K7695" s="1" t="str">
        <f t="shared" si="1244"/>
        <v>&lt;177 micron (NGR)</v>
      </c>
      <c r="L7695">
        <v>82</v>
      </c>
      <c r="M7695" t="s">
        <v>86</v>
      </c>
      <c r="N7695">
        <v>1610</v>
      </c>
      <c r="O7695">
        <v>47</v>
      </c>
      <c r="P7695">
        <v>13</v>
      </c>
      <c r="Q7695">
        <v>8</v>
      </c>
      <c r="R7695">
        <v>12</v>
      </c>
      <c r="S7695">
        <v>8</v>
      </c>
      <c r="T7695">
        <v>-0.2</v>
      </c>
      <c r="U7695">
        <v>380</v>
      </c>
      <c r="V7695">
        <v>1.4</v>
      </c>
      <c r="W7695">
        <v>-0.2</v>
      </c>
      <c r="X7695">
        <v>2</v>
      </c>
      <c r="Y7695">
        <v>-2</v>
      </c>
      <c r="Z7695">
        <v>24</v>
      </c>
      <c r="AA7695">
        <v>0.4</v>
      </c>
      <c r="AB7695">
        <v>1</v>
      </c>
      <c r="AC7695">
        <v>1180</v>
      </c>
      <c r="AD7695">
        <v>40</v>
      </c>
      <c r="AE7695">
        <v>-2</v>
      </c>
      <c r="AF7695">
        <v>6</v>
      </c>
      <c r="AG7695">
        <v>4.5</v>
      </c>
      <c r="AH7695">
        <v>260</v>
      </c>
    </row>
    <row r="7696" spans="1:34" hidden="1" x14ac:dyDescent="0.25">
      <c r="A7696" t="s">
        <v>29275</v>
      </c>
      <c r="B7696" t="s">
        <v>29276</v>
      </c>
      <c r="C7696" s="1" t="str">
        <f t="shared" si="1245"/>
        <v>21:0628</v>
      </c>
      <c r="D7696" s="1" t="str">
        <f t="shared" si="1242"/>
        <v>21:0196</v>
      </c>
      <c r="E7696" t="s">
        <v>29277</v>
      </c>
      <c r="F7696" t="s">
        <v>29278</v>
      </c>
      <c r="H7696">
        <v>63.905420999999997</v>
      </c>
      <c r="I7696">
        <v>-139.70967669999999</v>
      </c>
      <c r="J7696" s="1" t="str">
        <f t="shared" si="1243"/>
        <v>NGR bulk stream sediment</v>
      </c>
      <c r="K7696" s="1" t="str">
        <f t="shared" si="1244"/>
        <v>&lt;177 micron (NGR)</v>
      </c>
      <c r="L7696">
        <v>82</v>
      </c>
      <c r="M7696" t="s">
        <v>91</v>
      </c>
      <c r="N7696">
        <v>1611</v>
      </c>
      <c r="O7696">
        <v>56</v>
      </c>
      <c r="P7696">
        <v>16</v>
      </c>
      <c r="Q7696">
        <v>3</v>
      </c>
      <c r="R7696">
        <v>19</v>
      </c>
      <c r="S7696">
        <v>6</v>
      </c>
      <c r="T7696">
        <v>-0.2</v>
      </c>
      <c r="U7696">
        <v>320</v>
      </c>
      <c r="V7696">
        <v>1.28</v>
      </c>
      <c r="W7696">
        <v>-0.2</v>
      </c>
      <c r="X7696">
        <v>3</v>
      </c>
      <c r="Y7696">
        <v>-2</v>
      </c>
      <c r="Z7696">
        <v>26</v>
      </c>
      <c r="AA7696">
        <v>0.8</v>
      </c>
      <c r="AB7696">
        <v>1</v>
      </c>
      <c r="AC7696">
        <v>1160</v>
      </c>
      <c r="AD7696">
        <v>30</v>
      </c>
      <c r="AE7696">
        <v>4</v>
      </c>
      <c r="AF7696">
        <v>2.6</v>
      </c>
      <c r="AG7696">
        <v>3.3</v>
      </c>
      <c r="AH7696">
        <v>300</v>
      </c>
    </row>
    <row r="7697" spans="1:34" hidden="1" x14ac:dyDescent="0.25">
      <c r="A7697" t="s">
        <v>29279</v>
      </c>
      <c r="B7697" t="s">
        <v>29280</v>
      </c>
      <c r="C7697" s="1" t="str">
        <f t="shared" si="1245"/>
        <v>21:0628</v>
      </c>
      <c r="D7697" s="1" t="str">
        <f t="shared" si="1242"/>
        <v>21:0196</v>
      </c>
      <c r="E7697" t="s">
        <v>29281</v>
      </c>
      <c r="F7697" t="s">
        <v>29282</v>
      </c>
      <c r="H7697">
        <v>63.893846199999999</v>
      </c>
      <c r="I7697">
        <v>-139.70505410000001</v>
      </c>
      <c r="J7697" s="1" t="str">
        <f t="shared" si="1243"/>
        <v>NGR bulk stream sediment</v>
      </c>
      <c r="K7697" s="1" t="str">
        <f t="shared" si="1244"/>
        <v>&lt;177 micron (NGR)</v>
      </c>
      <c r="L7697">
        <v>82</v>
      </c>
      <c r="M7697" t="s">
        <v>96</v>
      </c>
      <c r="N7697">
        <v>1612</v>
      </c>
      <c r="O7697">
        <v>70</v>
      </c>
      <c r="P7697">
        <v>20</v>
      </c>
      <c r="Q7697">
        <v>10</v>
      </c>
      <c r="R7697">
        <v>18</v>
      </c>
      <c r="S7697">
        <v>7</v>
      </c>
      <c r="T7697">
        <v>0.2</v>
      </c>
      <c r="U7697">
        <v>290</v>
      </c>
      <c r="V7697">
        <v>1.56</v>
      </c>
      <c r="W7697">
        <v>-0.2</v>
      </c>
      <c r="X7697">
        <v>3</v>
      </c>
      <c r="Y7697">
        <v>-2</v>
      </c>
      <c r="Z7697">
        <v>29</v>
      </c>
      <c r="AA7697">
        <v>0.4</v>
      </c>
      <c r="AB7697">
        <v>1</v>
      </c>
      <c r="AC7697">
        <v>1400</v>
      </c>
      <c r="AD7697">
        <v>40</v>
      </c>
      <c r="AE7697">
        <v>2</v>
      </c>
      <c r="AF7697">
        <v>5.4</v>
      </c>
      <c r="AG7697">
        <v>5.3</v>
      </c>
      <c r="AH7697">
        <v>315</v>
      </c>
    </row>
    <row r="7698" spans="1:34" hidden="1" x14ac:dyDescent="0.25">
      <c r="A7698" t="s">
        <v>29283</v>
      </c>
      <c r="B7698" t="s">
        <v>29284</v>
      </c>
      <c r="C7698" s="1" t="str">
        <f t="shared" si="1245"/>
        <v>21:0628</v>
      </c>
      <c r="D7698" s="1" t="str">
        <f t="shared" si="1242"/>
        <v>21:0196</v>
      </c>
      <c r="E7698" t="s">
        <v>29285</v>
      </c>
      <c r="F7698" t="s">
        <v>29286</v>
      </c>
      <c r="H7698">
        <v>63.397247100000001</v>
      </c>
      <c r="I7698">
        <v>-139.64090429999999</v>
      </c>
      <c r="J7698" s="1" t="str">
        <f t="shared" si="1243"/>
        <v>NGR bulk stream sediment</v>
      </c>
      <c r="K7698" s="1" t="str">
        <f t="shared" si="1244"/>
        <v>&lt;177 micron (NGR)</v>
      </c>
      <c r="L7698">
        <v>82</v>
      </c>
      <c r="M7698" t="s">
        <v>101</v>
      </c>
      <c r="N7698">
        <v>1613</v>
      </c>
      <c r="O7698">
        <v>45</v>
      </c>
      <c r="P7698">
        <v>11</v>
      </c>
      <c r="Q7698">
        <v>6</v>
      </c>
      <c r="R7698">
        <v>10</v>
      </c>
      <c r="S7698">
        <v>4</v>
      </c>
      <c r="T7698">
        <v>-0.2</v>
      </c>
      <c r="U7698">
        <v>240</v>
      </c>
      <c r="V7698">
        <v>1.22</v>
      </c>
      <c r="W7698">
        <v>-0.2</v>
      </c>
      <c r="X7698">
        <v>2</v>
      </c>
      <c r="Y7698">
        <v>-2</v>
      </c>
      <c r="Z7698">
        <v>28</v>
      </c>
      <c r="AA7698">
        <v>0.4</v>
      </c>
      <c r="AB7698">
        <v>1</v>
      </c>
      <c r="AC7698">
        <v>887</v>
      </c>
      <c r="AD7698">
        <v>20</v>
      </c>
      <c r="AE7698">
        <v>2</v>
      </c>
      <c r="AF7698">
        <v>2.8</v>
      </c>
      <c r="AG7698">
        <v>2.9</v>
      </c>
      <c r="AH7698">
        <v>350</v>
      </c>
    </row>
    <row r="7699" spans="1:34" hidden="1" x14ac:dyDescent="0.25">
      <c r="A7699" t="s">
        <v>29287</v>
      </c>
      <c r="B7699" t="s">
        <v>29288</v>
      </c>
      <c r="C7699" s="1" t="str">
        <f t="shared" si="1245"/>
        <v>21:0628</v>
      </c>
      <c r="D7699" s="1" t="str">
        <f>HYPERLINK("http://geochem.nrcan.gc.ca/cdogs/content/svy/svy_e.htm", "")</f>
        <v/>
      </c>
      <c r="G7699" s="1" t="str">
        <f>HYPERLINK("http://geochem.nrcan.gc.ca/cdogs/content/cr_/cr_00078_e.htm", "78")</f>
        <v>78</v>
      </c>
      <c r="J7699" t="s">
        <v>69</v>
      </c>
      <c r="K7699" t="s">
        <v>70</v>
      </c>
      <c r="L7699">
        <v>82</v>
      </c>
      <c r="M7699" t="s">
        <v>71</v>
      </c>
      <c r="N7699">
        <v>1614</v>
      </c>
      <c r="O7699">
        <v>75</v>
      </c>
      <c r="P7699">
        <v>30</v>
      </c>
      <c r="Q7699">
        <v>15</v>
      </c>
      <c r="R7699">
        <v>202</v>
      </c>
      <c r="S7699">
        <v>17</v>
      </c>
      <c r="T7699">
        <v>-0.2</v>
      </c>
      <c r="U7699">
        <v>410</v>
      </c>
      <c r="V7699">
        <v>2.2000000000000002</v>
      </c>
      <c r="W7699">
        <v>0.5</v>
      </c>
      <c r="X7699">
        <v>10</v>
      </c>
      <c r="Y7699">
        <v>3</v>
      </c>
      <c r="Z7699">
        <v>46</v>
      </c>
      <c r="AA7699">
        <v>0.7</v>
      </c>
      <c r="AB7699">
        <v>3</v>
      </c>
      <c r="AC7699">
        <v>682</v>
      </c>
      <c r="AD7699">
        <v>20</v>
      </c>
      <c r="AE7699">
        <v>18</v>
      </c>
      <c r="AF7699">
        <v>2</v>
      </c>
      <c r="AG7699">
        <v>12.5</v>
      </c>
      <c r="AH7699">
        <v>530</v>
      </c>
    </row>
    <row r="7700" spans="1:34" hidden="1" x14ac:dyDescent="0.25">
      <c r="A7700" t="s">
        <v>29289</v>
      </c>
      <c r="B7700" t="s">
        <v>29290</v>
      </c>
      <c r="C7700" s="1" t="str">
        <f t="shared" si="1245"/>
        <v>21:0628</v>
      </c>
      <c r="D7700" s="1" t="str">
        <f t="shared" ref="D7700:D7716" si="1246">HYPERLINK("http://geochem.nrcan.gc.ca/cdogs/content/svy/svy210196_e.htm", "21:0196")</f>
        <v>21:0196</v>
      </c>
      <c r="E7700" t="s">
        <v>29291</v>
      </c>
      <c r="F7700" t="s">
        <v>29292</v>
      </c>
      <c r="H7700">
        <v>63.384014999999998</v>
      </c>
      <c r="I7700">
        <v>-139.63510679999999</v>
      </c>
      <c r="J7700" s="1" t="str">
        <f t="shared" ref="J7700:J7716" si="1247">HYPERLINK("http://geochem.nrcan.gc.ca/cdogs/content/kwd/kwd020030_e.htm", "NGR bulk stream sediment")</f>
        <v>NGR bulk stream sediment</v>
      </c>
      <c r="K7700" s="1" t="str">
        <f t="shared" ref="K7700:K7716" si="1248">HYPERLINK("http://geochem.nrcan.gc.ca/cdogs/content/kwd/kwd080006_e.htm", "&lt;177 micron (NGR)")</f>
        <v>&lt;177 micron (NGR)</v>
      </c>
      <c r="L7700">
        <v>82</v>
      </c>
      <c r="M7700" t="s">
        <v>106</v>
      </c>
      <c r="N7700">
        <v>1615</v>
      </c>
      <c r="O7700">
        <v>52</v>
      </c>
      <c r="P7700">
        <v>14</v>
      </c>
      <c r="Q7700">
        <v>6</v>
      </c>
      <c r="R7700">
        <v>13</v>
      </c>
      <c r="S7700">
        <v>6</v>
      </c>
      <c r="T7700">
        <v>-0.2</v>
      </c>
      <c r="U7700">
        <v>192</v>
      </c>
      <c r="V7700">
        <v>1.28</v>
      </c>
      <c r="W7700">
        <v>-0.2</v>
      </c>
      <c r="X7700">
        <v>2</v>
      </c>
      <c r="Y7700">
        <v>-2</v>
      </c>
      <c r="Z7700">
        <v>30</v>
      </c>
      <c r="AA7700">
        <v>0.4</v>
      </c>
      <c r="AB7700">
        <v>-1</v>
      </c>
      <c r="AC7700">
        <v>903</v>
      </c>
      <c r="AD7700">
        <v>30</v>
      </c>
      <c r="AE7700">
        <v>-2</v>
      </c>
      <c r="AF7700">
        <v>5.6</v>
      </c>
      <c r="AG7700">
        <v>2.4</v>
      </c>
      <c r="AH7700">
        <v>200</v>
      </c>
    </row>
    <row r="7701" spans="1:34" hidden="1" x14ac:dyDescent="0.25">
      <c r="A7701" t="s">
        <v>29293</v>
      </c>
      <c r="B7701" t="s">
        <v>29294</v>
      </c>
      <c r="C7701" s="1" t="str">
        <f t="shared" si="1245"/>
        <v>21:0628</v>
      </c>
      <c r="D7701" s="1" t="str">
        <f t="shared" si="1246"/>
        <v>21:0196</v>
      </c>
      <c r="E7701" t="s">
        <v>29295</v>
      </c>
      <c r="F7701" t="s">
        <v>29296</v>
      </c>
      <c r="H7701">
        <v>63.368357899999999</v>
      </c>
      <c r="I7701">
        <v>-139.58227450000001</v>
      </c>
      <c r="J7701" s="1" t="str">
        <f t="shared" si="1247"/>
        <v>NGR bulk stream sediment</v>
      </c>
      <c r="K7701" s="1" t="str">
        <f t="shared" si="1248"/>
        <v>&lt;177 micron (NGR)</v>
      </c>
      <c r="L7701">
        <v>82</v>
      </c>
      <c r="M7701" t="s">
        <v>111</v>
      </c>
      <c r="N7701">
        <v>1616</v>
      </c>
      <c r="O7701">
        <v>71</v>
      </c>
      <c r="P7701">
        <v>27</v>
      </c>
      <c r="Q7701">
        <v>8</v>
      </c>
      <c r="R7701">
        <v>21</v>
      </c>
      <c r="S7701">
        <v>9</v>
      </c>
      <c r="T7701">
        <v>-0.2</v>
      </c>
      <c r="U7701">
        <v>290</v>
      </c>
      <c r="V7701">
        <v>1.9</v>
      </c>
      <c r="W7701">
        <v>-0.2</v>
      </c>
      <c r="X7701">
        <v>4</v>
      </c>
      <c r="Y7701">
        <v>-2</v>
      </c>
      <c r="Z7701">
        <v>50</v>
      </c>
      <c r="AA7701">
        <v>0.7</v>
      </c>
      <c r="AB7701">
        <v>2</v>
      </c>
      <c r="AC7701">
        <v>812</v>
      </c>
      <c r="AD7701">
        <v>40</v>
      </c>
      <c r="AE7701">
        <v>2</v>
      </c>
      <c r="AF7701">
        <v>9.6</v>
      </c>
      <c r="AG7701">
        <v>3</v>
      </c>
      <c r="AH7701">
        <v>330</v>
      </c>
    </row>
    <row r="7702" spans="1:34" hidden="1" x14ac:dyDescent="0.25">
      <c r="A7702" t="s">
        <v>29297</v>
      </c>
      <c r="B7702" t="s">
        <v>29298</v>
      </c>
      <c r="C7702" s="1" t="str">
        <f t="shared" si="1245"/>
        <v>21:0628</v>
      </c>
      <c r="D7702" s="1" t="str">
        <f t="shared" si="1246"/>
        <v>21:0196</v>
      </c>
      <c r="E7702" t="s">
        <v>29299</v>
      </c>
      <c r="F7702" t="s">
        <v>29300</v>
      </c>
      <c r="H7702">
        <v>63.332823599999998</v>
      </c>
      <c r="I7702">
        <v>-139.5171502</v>
      </c>
      <c r="J7702" s="1" t="str">
        <f t="shared" si="1247"/>
        <v>NGR bulk stream sediment</v>
      </c>
      <c r="K7702" s="1" t="str">
        <f t="shared" si="1248"/>
        <v>&lt;177 micron (NGR)</v>
      </c>
      <c r="L7702">
        <v>82</v>
      </c>
      <c r="M7702" t="s">
        <v>116</v>
      </c>
      <c r="N7702">
        <v>1617</v>
      </c>
      <c r="O7702">
        <v>68</v>
      </c>
      <c r="P7702">
        <v>25</v>
      </c>
      <c r="Q7702">
        <v>9</v>
      </c>
      <c r="R7702">
        <v>21</v>
      </c>
      <c r="S7702">
        <v>10</v>
      </c>
      <c r="T7702">
        <v>-0.2</v>
      </c>
      <c r="U7702">
        <v>410</v>
      </c>
      <c r="V7702">
        <v>1.92</v>
      </c>
      <c r="W7702">
        <v>-0.2</v>
      </c>
      <c r="X7702">
        <v>6</v>
      </c>
      <c r="Y7702">
        <v>-2</v>
      </c>
      <c r="Z7702">
        <v>45</v>
      </c>
      <c r="AA7702">
        <v>0.8</v>
      </c>
      <c r="AB7702">
        <v>3</v>
      </c>
      <c r="AC7702">
        <v>1020</v>
      </c>
      <c r="AD7702">
        <v>80</v>
      </c>
      <c r="AE7702">
        <v>-2</v>
      </c>
      <c r="AF7702">
        <v>11</v>
      </c>
      <c r="AG7702">
        <v>2.6</v>
      </c>
      <c r="AH7702">
        <v>350</v>
      </c>
    </row>
    <row r="7703" spans="1:34" hidden="1" x14ac:dyDescent="0.25">
      <c r="A7703" t="s">
        <v>29301</v>
      </c>
      <c r="B7703" t="s">
        <v>29302</v>
      </c>
      <c r="C7703" s="1" t="str">
        <f t="shared" si="1245"/>
        <v>21:0628</v>
      </c>
      <c r="D7703" s="1" t="str">
        <f t="shared" si="1246"/>
        <v>21:0196</v>
      </c>
      <c r="E7703" t="s">
        <v>29303</v>
      </c>
      <c r="F7703" t="s">
        <v>29304</v>
      </c>
      <c r="H7703">
        <v>63.301194299999999</v>
      </c>
      <c r="I7703">
        <v>-139.4507988</v>
      </c>
      <c r="J7703" s="1" t="str">
        <f t="shared" si="1247"/>
        <v>NGR bulk stream sediment</v>
      </c>
      <c r="K7703" s="1" t="str">
        <f t="shared" si="1248"/>
        <v>&lt;177 micron (NGR)</v>
      </c>
      <c r="L7703">
        <v>82</v>
      </c>
      <c r="M7703" t="s">
        <v>121</v>
      </c>
      <c r="N7703">
        <v>1618</v>
      </c>
      <c r="O7703">
        <v>51</v>
      </c>
      <c r="P7703">
        <v>15</v>
      </c>
      <c r="Q7703">
        <v>6</v>
      </c>
      <c r="R7703">
        <v>15</v>
      </c>
      <c r="S7703">
        <v>4</v>
      </c>
      <c r="T7703">
        <v>-0.2</v>
      </c>
      <c r="U7703">
        <v>220</v>
      </c>
      <c r="V7703">
        <v>1.36</v>
      </c>
      <c r="W7703">
        <v>-0.2</v>
      </c>
      <c r="X7703">
        <v>2</v>
      </c>
      <c r="Y7703">
        <v>-2</v>
      </c>
      <c r="Z7703">
        <v>31</v>
      </c>
      <c r="AA7703">
        <v>0.5</v>
      </c>
      <c r="AB7703">
        <v>2</v>
      </c>
      <c r="AC7703">
        <v>887</v>
      </c>
      <c r="AD7703">
        <v>30</v>
      </c>
      <c r="AE7703">
        <v>2</v>
      </c>
      <c r="AF7703">
        <v>2</v>
      </c>
      <c r="AG7703">
        <v>2</v>
      </c>
      <c r="AH7703">
        <v>315</v>
      </c>
    </row>
    <row r="7704" spans="1:34" hidden="1" x14ac:dyDescent="0.25">
      <c r="A7704" t="s">
        <v>29305</v>
      </c>
      <c r="B7704" t="s">
        <v>29306</v>
      </c>
      <c r="C7704" s="1" t="str">
        <f t="shared" si="1245"/>
        <v>21:0628</v>
      </c>
      <c r="D7704" s="1" t="str">
        <f t="shared" si="1246"/>
        <v>21:0196</v>
      </c>
      <c r="E7704" t="s">
        <v>29307</v>
      </c>
      <c r="F7704" t="s">
        <v>29308</v>
      </c>
      <c r="H7704">
        <v>63.270245899999999</v>
      </c>
      <c r="I7704">
        <v>-139.4786076</v>
      </c>
      <c r="J7704" s="1" t="str">
        <f t="shared" si="1247"/>
        <v>NGR bulk stream sediment</v>
      </c>
      <c r="K7704" s="1" t="str">
        <f t="shared" si="1248"/>
        <v>&lt;177 micron (NGR)</v>
      </c>
      <c r="L7704">
        <v>82</v>
      </c>
      <c r="M7704" t="s">
        <v>126</v>
      </c>
      <c r="N7704">
        <v>1619</v>
      </c>
      <c r="O7704">
        <v>63</v>
      </c>
      <c r="P7704">
        <v>32</v>
      </c>
      <c r="Q7704">
        <v>5</v>
      </c>
      <c r="R7704">
        <v>24</v>
      </c>
      <c r="S7704">
        <v>11</v>
      </c>
      <c r="T7704">
        <v>-0.2</v>
      </c>
      <c r="U7704">
        <v>430</v>
      </c>
      <c r="V7704">
        <v>1.4</v>
      </c>
      <c r="W7704">
        <v>-0.2</v>
      </c>
      <c r="X7704">
        <v>3</v>
      </c>
      <c r="Y7704">
        <v>2</v>
      </c>
      <c r="Z7704">
        <v>48</v>
      </c>
      <c r="AA7704">
        <v>0.6</v>
      </c>
      <c r="AB7704">
        <v>-1</v>
      </c>
      <c r="AC7704">
        <v>594</v>
      </c>
      <c r="AD7704">
        <v>20</v>
      </c>
      <c r="AE7704">
        <v>2</v>
      </c>
      <c r="AF7704">
        <v>3.2</v>
      </c>
      <c r="AG7704">
        <v>1.9</v>
      </c>
      <c r="AH7704">
        <v>315</v>
      </c>
    </row>
    <row r="7705" spans="1:34" hidden="1" x14ac:dyDescent="0.25">
      <c r="A7705" t="s">
        <v>29309</v>
      </c>
      <c r="B7705" t="s">
        <v>29310</v>
      </c>
      <c r="C7705" s="1" t="str">
        <f t="shared" si="1245"/>
        <v>21:0628</v>
      </c>
      <c r="D7705" s="1" t="str">
        <f t="shared" si="1246"/>
        <v>21:0196</v>
      </c>
      <c r="E7705" t="s">
        <v>29311</v>
      </c>
      <c r="F7705" t="s">
        <v>29312</v>
      </c>
      <c r="H7705">
        <v>63.257370399999999</v>
      </c>
      <c r="I7705">
        <v>-139.53399099999999</v>
      </c>
      <c r="J7705" s="1" t="str">
        <f t="shared" si="1247"/>
        <v>NGR bulk stream sediment</v>
      </c>
      <c r="K7705" s="1" t="str">
        <f t="shared" si="1248"/>
        <v>&lt;177 micron (NGR)</v>
      </c>
      <c r="L7705">
        <v>82</v>
      </c>
      <c r="M7705" t="s">
        <v>131</v>
      </c>
      <c r="N7705">
        <v>1620</v>
      </c>
      <c r="O7705">
        <v>48</v>
      </c>
      <c r="P7705">
        <v>19</v>
      </c>
      <c r="Q7705">
        <v>6</v>
      </c>
      <c r="R7705">
        <v>14</v>
      </c>
      <c r="S7705">
        <v>8</v>
      </c>
      <c r="T7705">
        <v>-0.2</v>
      </c>
      <c r="U7705">
        <v>200</v>
      </c>
      <c r="V7705">
        <v>1.44</v>
      </c>
      <c r="W7705">
        <v>-0.2</v>
      </c>
      <c r="X7705">
        <v>4</v>
      </c>
      <c r="Y7705">
        <v>-2</v>
      </c>
      <c r="Z7705">
        <v>35</v>
      </c>
      <c r="AA7705">
        <v>0.4</v>
      </c>
      <c r="AB7705">
        <v>-1</v>
      </c>
      <c r="AC7705">
        <v>963</v>
      </c>
      <c r="AD7705">
        <v>20</v>
      </c>
      <c r="AE7705">
        <v>2</v>
      </c>
      <c r="AF7705">
        <v>7.6</v>
      </c>
      <c r="AG7705">
        <v>2.8</v>
      </c>
      <c r="AH7705">
        <v>330</v>
      </c>
    </row>
    <row r="7706" spans="1:34" hidden="1" x14ac:dyDescent="0.25">
      <c r="A7706" t="s">
        <v>29313</v>
      </c>
      <c r="B7706" t="s">
        <v>29314</v>
      </c>
      <c r="C7706" s="1" t="str">
        <f t="shared" si="1245"/>
        <v>21:0628</v>
      </c>
      <c r="D7706" s="1" t="str">
        <f t="shared" si="1246"/>
        <v>21:0196</v>
      </c>
      <c r="E7706" t="s">
        <v>29315</v>
      </c>
      <c r="F7706" t="s">
        <v>29316</v>
      </c>
      <c r="H7706">
        <v>63.239325200000003</v>
      </c>
      <c r="I7706">
        <v>-139.4739625</v>
      </c>
      <c r="J7706" s="1" t="str">
        <f t="shared" si="1247"/>
        <v>NGR bulk stream sediment</v>
      </c>
      <c r="K7706" s="1" t="str">
        <f t="shared" si="1248"/>
        <v>&lt;177 micron (NGR)</v>
      </c>
      <c r="L7706">
        <v>83</v>
      </c>
      <c r="M7706" t="s">
        <v>38</v>
      </c>
      <c r="N7706">
        <v>1621</v>
      </c>
      <c r="O7706">
        <v>51</v>
      </c>
      <c r="P7706">
        <v>23</v>
      </c>
      <c r="Q7706">
        <v>4</v>
      </c>
      <c r="R7706">
        <v>27</v>
      </c>
      <c r="S7706">
        <v>9</v>
      </c>
      <c r="T7706">
        <v>-0.2</v>
      </c>
      <c r="U7706">
        <v>250</v>
      </c>
      <c r="V7706">
        <v>1.4</v>
      </c>
      <c r="W7706">
        <v>-0.2</v>
      </c>
      <c r="X7706">
        <v>5</v>
      </c>
      <c r="Y7706">
        <v>-2</v>
      </c>
      <c r="Z7706">
        <v>39</v>
      </c>
      <c r="AA7706">
        <v>0.6</v>
      </c>
      <c r="AB7706">
        <v>-1</v>
      </c>
      <c r="AC7706">
        <v>780</v>
      </c>
      <c r="AD7706">
        <v>35</v>
      </c>
      <c r="AE7706">
        <v>2</v>
      </c>
      <c r="AF7706">
        <v>5</v>
      </c>
      <c r="AG7706">
        <v>2.5</v>
      </c>
      <c r="AH7706">
        <v>290</v>
      </c>
    </row>
    <row r="7707" spans="1:34" hidden="1" x14ac:dyDescent="0.25">
      <c r="A7707" t="s">
        <v>29317</v>
      </c>
      <c r="B7707" t="s">
        <v>29318</v>
      </c>
      <c r="C7707" s="1" t="str">
        <f t="shared" si="1245"/>
        <v>21:0628</v>
      </c>
      <c r="D7707" s="1" t="str">
        <f t="shared" si="1246"/>
        <v>21:0196</v>
      </c>
      <c r="E7707" t="s">
        <v>29315</v>
      </c>
      <c r="F7707" t="s">
        <v>29319</v>
      </c>
      <c r="H7707">
        <v>63.239325200000003</v>
      </c>
      <c r="I7707">
        <v>-139.4739625</v>
      </c>
      <c r="J7707" s="1" t="str">
        <f t="shared" si="1247"/>
        <v>NGR bulk stream sediment</v>
      </c>
      <c r="K7707" s="1" t="str">
        <f t="shared" si="1248"/>
        <v>&lt;177 micron (NGR)</v>
      </c>
      <c r="L7707">
        <v>83</v>
      </c>
      <c r="M7707" t="s">
        <v>47</v>
      </c>
      <c r="N7707">
        <v>1622</v>
      </c>
      <c r="O7707">
        <v>50</v>
      </c>
      <c r="P7707">
        <v>22</v>
      </c>
      <c r="Q7707">
        <v>5</v>
      </c>
      <c r="R7707">
        <v>26</v>
      </c>
      <c r="S7707">
        <v>7</v>
      </c>
      <c r="T7707">
        <v>-0.2</v>
      </c>
      <c r="U7707">
        <v>250</v>
      </c>
      <c r="V7707">
        <v>1.4</v>
      </c>
      <c r="W7707">
        <v>-0.2</v>
      </c>
      <c r="X7707">
        <v>6</v>
      </c>
      <c r="Y7707">
        <v>-2</v>
      </c>
      <c r="Z7707">
        <v>35</v>
      </c>
      <c r="AA7707">
        <v>0.4</v>
      </c>
      <c r="AB7707">
        <v>-1</v>
      </c>
      <c r="AC7707">
        <v>822</v>
      </c>
      <c r="AD7707">
        <v>40</v>
      </c>
      <c r="AE7707">
        <v>2</v>
      </c>
      <c r="AF7707">
        <v>4.4000000000000004</v>
      </c>
      <c r="AG7707">
        <v>2.8</v>
      </c>
      <c r="AH7707">
        <v>300</v>
      </c>
    </row>
    <row r="7708" spans="1:34" hidden="1" x14ac:dyDescent="0.25">
      <c r="A7708" t="s">
        <v>29320</v>
      </c>
      <c r="B7708" t="s">
        <v>29321</v>
      </c>
      <c r="C7708" s="1" t="str">
        <f t="shared" si="1245"/>
        <v>21:0628</v>
      </c>
      <c r="D7708" s="1" t="str">
        <f t="shared" si="1246"/>
        <v>21:0196</v>
      </c>
      <c r="E7708" t="s">
        <v>29315</v>
      </c>
      <c r="F7708" t="s">
        <v>29322</v>
      </c>
      <c r="H7708">
        <v>63.239325200000003</v>
      </c>
      <c r="I7708">
        <v>-139.4739625</v>
      </c>
      <c r="J7708" s="1" t="str">
        <f t="shared" si="1247"/>
        <v>NGR bulk stream sediment</v>
      </c>
      <c r="K7708" s="1" t="str">
        <f t="shared" si="1248"/>
        <v>&lt;177 micron (NGR)</v>
      </c>
      <c r="L7708">
        <v>83</v>
      </c>
      <c r="M7708" t="s">
        <v>51</v>
      </c>
      <c r="N7708">
        <v>1623</v>
      </c>
      <c r="O7708">
        <v>48</v>
      </c>
      <c r="P7708">
        <v>22</v>
      </c>
      <c r="Q7708">
        <v>5</v>
      </c>
      <c r="R7708">
        <v>29</v>
      </c>
      <c r="S7708">
        <v>9</v>
      </c>
      <c r="T7708">
        <v>-0.2</v>
      </c>
      <c r="U7708">
        <v>240</v>
      </c>
      <c r="V7708">
        <v>1.42</v>
      </c>
      <c r="W7708">
        <v>-0.2</v>
      </c>
      <c r="X7708">
        <v>5</v>
      </c>
      <c r="Y7708">
        <v>-2</v>
      </c>
      <c r="Z7708">
        <v>36</v>
      </c>
      <c r="AA7708">
        <v>0.6</v>
      </c>
      <c r="AB7708">
        <v>-1</v>
      </c>
      <c r="AC7708">
        <v>802</v>
      </c>
      <c r="AD7708">
        <v>40</v>
      </c>
      <c r="AE7708">
        <v>-2</v>
      </c>
      <c r="AF7708">
        <v>4.4000000000000004</v>
      </c>
      <c r="AG7708">
        <v>2.9</v>
      </c>
      <c r="AH7708">
        <v>310</v>
      </c>
    </row>
    <row r="7709" spans="1:34" hidden="1" x14ac:dyDescent="0.25">
      <c r="A7709" t="s">
        <v>29323</v>
      </c>
      <c r="B7709" t="s">
        <v>29324</v>
      </c>
      <c r="C7709" s="1" t="str">
        <f t="shared" si="1245"/>
        <v>21:0628</v>
      </c>
      <c r="D7709" s="1" t="str">
        <f t="shared" si="1246"/>
        <v>21:0196</v>
      </c>
      <c r="E7709" t="s">
        <v>29325</v>
      </c>
      <c r="F7709" t="s">
        <v>29326</v>
      </c>
      <c r="H7709">
        <v>63.191344700000002</v>
      </c>
      <c r="I7709">
        <v>-139.458223</v>
      </c>
      <c r="J7709" s="1" t="str">
        <f t="shared" si="1247"/>
        <v>NGR bulk stream sediment</v>
      </c>
      <c r="K7709" s="1" t="str">
        <f t="shared" si="1248"/>
        <v>&lt;177 micron (NGR)</v>
      </c>
      <c r="L7709">
        <v>83</v>
      </c>
      <c r="M7709" t="s">
        <v>43</v>
      </c>
      <c r="N7709">
        <v>1624</v>
      </c>
      <c r="O7709">
        <v>36</v>
      </c>
      <c r="P7709">
        <v>16</v>
      </c>
      <c r="Q7709">
        <v>5</v>
      </c>
      <c r="R7709">
        <v>20</v>
      </c>
      <c r="S7709">
        <v>7</v>
      </c>
      <c r="T7709">
        <v>-0.2</v>
      </c>
      <c r="U7709">
        <v>168</v>
      </c>
      <c r="V7709">
        <v>1.36</v>
      </c>
      <c r="W7709">
        <v>-0.2</v>
      </c>
      <c r="X7709">
        <v>2</v>
      </c>
      <c r="Y7709">
        <v>-2</v>
      </c>
      <c r="Z7709">
        <v>32</v>
      </c>
      <c r="AA7709">
        <v>-0.2</v>
      </c>
      <c r="AB7709">
        <v>1</v>
      </c>
      <c r="AC7709">
        <v>674</v>
      </c>
      <c r="AD7709">
        <v>20</v>
      </c>
      <c r="AE7709">
        <v>2</v>
      </c>
      <c r="AF7709">
        <v>3</v>
      </c>
      <c r="AG7709">
        <v>2.8</v>
      </c>
      <c r="AH7709">
        <v>290</v>
      </c>
    </row>
    <row r="7710" spans="1:34" hidden="1" x14ac:dyDescent="0.25">
      <c r="A7710" t="s">
        <v>29327</v>
      </c>
      <c r="B7710" t="s">
        <v>29328</v>
      </c>
      <c r="C7710" s="1" t="str">
        <f t="shared" si="1245"/>
        <v>21:0628</v>
      </c>
      <c r="D7710" s="1" t="str">
        <f t="shared" si="1246"/>
        <v>21:0196</v>
      </c>
      <c r="E7710" t="s">
        <v>29329</v>
      </c>
      <c r="F7710" t="s">
        <v>29330</v>
      </c>
      <c r="H7710">
        <v>63.197564399999997</v>
      </c>
      <c r="I7710">
        <v>-139.4547905</v>
      </c>
      <c r="J7710" s="1" t="str">
        <f t="shared" si="1247"/>
        <v>NGR bulk stream sediment</v>
      </c>
      <c r="K7710" s="1" t="str">
        <f t="shared" si="1248"/>
        <v>&lt;177 micron (NGR)</v>
      </c>
      <c r="L7710">
        <v>83</v>
      </c>
      <c r="M7710" t="s">
        <v>56</v>
      </c>
      <c r="N7710">
        <v>1625</v>
      </c>
      <c r="O7710">
        <v>54</v>
      </c>
      <c r="P7710">
        <v>21</v>
      </c>
      <c r="Q7710">
        <v>6</v>
      </c>
      <c r="R7710">
        <v>47</v>
      </c>
      <c r="S7710">
        <v>9</v>
      </c>
      <c r="T7710">
        <v>-0.2</v>
      </c>
      <c r="U7710">
        <v>240</v>
      </c>
      <c r="V7710">
        <v>1.6</v>
      </c>
      <c r="W7710">
        <v>-0.2</v>
      </c>
      <c r="X7710">
        <v>3</v>
      </c>
      <c r="Y7710">
        <v>-2</v>
      </c>
      <c r="Z7710">
        <v>41</v>
      </c>
      <c r="AA7710">
        <v>0.2</v>
      </c>
      <c r="AB7710">
        <v>1</v>
      </c>
      <c r="AC7710">
        <v>811</v>
      </c>
      <c r="AD7710">
        <v>20</v>
      </c>
      <c r="AE7710">
        <v>2</v>
      </c>
      <c r="AF7710">
        <v>8</v>
      </c>
      <c r="AG7710">
        <v>2.9</v>
      </c>
      <c r="AH7710">
        <v>270</v>
      </c>
    </row>
    <row r="7711" spans="1:34" hidden="1" x14ac:dyDescent="0.25">
      <c r="A7711" t="s">
        <v>29331</v>
      </c>
      <c r="B7711" t="s">
        <v>29332</v>
      </c>
      <c r="C7711" s="1" t="str">
        <f t="shared" si="1245"/>
        <v>21:0628</v>
      </c>
      <c r="D7711" s="1" t="str">
        <f t="shared" si="1246"/>
        <v>21:0196</v>
      </c>
      <c r="E7711" t="s">
        <v>29333</v>
      </c>
      <c r="F7711" t="s">
        <v>29334</v>
      </c>
      <c r="H7711">
        <v>63.144229500000002</v>
      </c>
      <c r="I7711">
        <v>-139.45540589999999</v>
      </c>
      <c r="J7711" s="1" t="str">
        <f t="shared" si="1247"/>
        <v>NGR bulk stream sediment</v>
      </c>
      <c r="K7711" s="1" t="str">
        <f t="shared" si="1248"/>
        <v>&lt;177 micron (NGR)</v>
      </c>
      <c r="L7711">
        <v>83</v>
      </c>
      <c r="M7711" t="s">
        <v>61</v>
      </c>
      <c r="N7711">
        <v>1626</v>
      </c>
      <c r="O7711">
        <v>50</v>
      </c>
      <c r="P7711">
        <v>18</v>
      </c>
      <c r="Q7711">
        <v>4</v>
      </c>
      <c r="R7711">
        <v>19</v>
      </c>
      <c r="S7711">
        <v>5</v>
      </c>
      <c r="T7711">
        <v>-0.2</v>
      </c>
      <c r="U7711">
        <v>240</v>
      </c>
      <c r="V7711">
        <v>1.52</v>
      </c>
      <c r="W7711">
        <v>0.3</v>
      </c>
      <c r="X7711">
        <v>3</v>
      </c>
      <c r="Y7711">
        <v>-2</v>
      </c>
      <c r="Z7711">
        <v>48</v>
      </c>
      <c r="AA7711">
        <v>0.7</v>
      </c>
      <c r="AB7711">
        <v>1</v>
      </c>
      <c r="AC7711">
        <v>830</v>
      </c>
      <c r="AD7711">
        <v>20</v>
      </c>
      <c r="AE7711">
        <v>2</v>
      </c>
      <c r="AF7711">
        <v>2.6</v>
      </c>
      <c r="AG7711">
        <v>5.6</v>
      </c>
      <c r="AH7711">
        <v>340</v>
      </c>
    </row>
    <row r="7712" spans="1:34" hidden="1" x14ac:dyDescent="0.25">
      <c r="A7712" t="s">
        <v>29335</v>
      </c>
      <c r="B7712" t="s">
        <v>29336</v>
      </c>
      <c r="C7712" s="1" t="str">
        <f t="shared" si="1245"/>
        <v>21:0628</v>
      </c>
      <c r="D7712" s="1" t="str">
        <f t="shared" si="1246"/>
        <v>21:0196</v>
      </c>
      <c r="E7712" t="s">
        <v>29337</v>
      </c>
      <c r="F7712" t="s">
        <v>29338</v>
      </c>
      <c r="H7712">
        <v>63.127991799999997</v>
      </c>
      <c r="I7712">
        <v>-139.48645519999999</v>
      </c>
      <c r="J7712" s="1" t="str">
        <f t="shared" si="1247"/>
        <v>NGR bulk stream sediment</v>
      </c>
      <c r="K7712" s="1" t="str">
        <f t="shared" si="1248"/>
        <v>&lt;177 micron (NGR)</v>
      </c>
      <c r="L7712">
        <v>83</v>
      </c>
      <c r="M7712" t="s">
        <v>66</v>
      </c>
      <c r="N7712">
        <v>1627</v>
      </c>
      <c r="O7712">
        <v>61</v>
      </c>
      <c r="P7712">
        <v>21</v>
      </c>
      <c r="Q7712">
        <v>4</v>
      </c>
      <c r="R7712">
        <v>30</v>
      </c>
      <c r="S7712">
        <v>6</v>
      </c>
      <c r="T7712">
        <v>-0.2</v>
      </c>
      <c r="U7712">
        <v>210</v>
      </c>
      <c r="V7712">
        <v>1.38</v>
      </c>
      <c r="W7712">
        <v>-0.2</v>
      </c>
      <c r="X7712">
        <v>4</v>
      </c>
      <c r="Y7712">
        <v>-2</v>
      </c>
      <c r="Z7712">
        <v>36</v>
      </c>
      <c r="AA7712">
        <v>0.5</v>
      </c>
      <c r="AB7712">
        <v>1</v>
      </c>
      <c r="AC7712">
        <v>838</v>
      </c>
      <c r="AD7712">
        <v>35</v>
      </c>
      <c r="AE7712">
        <v>2</v>
      </c>
      <c r="AF7712">
        <v>4.4000000000000004</v>
      </c>
      <c r="AG7712">
        <v>3.1</v>
      </c>
      <c r="AH7712">
        <v>310</v>
      </c>
    </row>
    <row r="7713" spans="1:34" hidden="1" x14ac:dyDescent="0.25">
      <c r="A7713" t="s">
        <v>29339</v>
      </c>
      <c r="B7713" t="s">
        <v>29340</v>
      </c>
      <c r="C7713" s="1" t="str">
        <f t="shared" si="1245"/>
        <v>21:0628</v>
      </c>
      <c r="D7713" s="1" t="str">
        <f t="shared" si="1246"/>
        <v>21:0196</v>
      </c>
      <c r="E7713" t="s">
        <v>29341</v>
      </c>
      <c r="F7713" t="s">
        <v>29342</v>
      </c>
      <c r="H7713">
        <v>63.120865799999997</v>
      </c>
      <c r="I7713">
        <v>-139.4849423</v>
      </c>
      <c r="J7713" s="1" t="str">
        <f t="shared" si="1247"/>
        <v>NGR bulk stream sediment</v>
      </c>
      <c r="K7713" s="1" t="str">
        <f t="shared" si="1248"/>
        <v>&lt;177 micron (NGR)</v>
      </c>
      <c r="L7713">
        <v>83</v>
      </c>
      <c r="M7713" t="s">
        <v>76</v>
      </c>
      <c r="N7713">
        <v>1628</v>
      </c>
      <c r="O7713">
        <v>71</v>
      </c>
      <c r="P7713">
        <v>23</v>
      </c>
      <c r="Q7713">
        <v>5</v>
      </c>
      <c r="R7713">
        <v>29</v>
      </c>
      <c r="S7713">
        <v>8</v>
      </c>
      <c r="T7713">
        <v>-0.2</v>
      </c>
      <c r="U7713">
        <v>240</v>
      </c>
      <c r="V7713">
        <v>1.5</v>
      </c>
      <c r="W7713">
        <v>-0.2</v>
      </c>
      <c r="X7713">
        <v>4</v>
      </c>
      <c r="Y7713">
        <v>-2</v>
      </c>
      <c r="Z7713">
        <v>40</v>
      </c>
      <c r="AA7713">
        <v>0.4</v>
      </c>
      <c r="AB7713">
        <v>1</v>
      </c>
      <c r="AC7713">
        <v>1020</v>
      </c>
      <c r="AD7713">
        <v>20</v>
      </c>
      <c r="AE7713">
        <v>2</v>
      </c>
      <c r="AF7713">
        <v>5.8</v>
      </c>
      <c r="AG7713">
        <v>3.5</v>
      </c>
      <c r="AH7713">
        <v>360</v>
      </c>
    </row>
    <row r="7714" spans="1:34" hidden="1" x14ac:dyDescent="0.25">
      <c r="A7714" t="s">
        <v>29343</v>
      </c>
      <c r="B7714" t="s">
        <v>29344</v>
      </c>
      <c r="C7714" s="1" t="str">
        <f t="shared" si="1245"/>
        <v>21:0628</v>
      </c>
      <c r="D7714" s="1" t="str">
        <f t="shared" si="1246"/>
        <v>21:0196</v>
      </c>
      <c r="E7714" t="s">
        <v>29345</v>
      </c>
      <c r="F7714" t="s">
        <v>29346</v>
      </c>
      <c r="H7714">
        <v>63.074272499999999</v>
      </c>
      <c r="I7714">
        <v>-139.5195933</v>
      </c>
      <c r="J7714" s="1" t="str">
        <f t="shared" si="1247"/>
        <v>NGR bulk stream sediment</v>
      </c>
      <c r="K7714" s="1" t="str">
        <f t="shared" si="1248"/>
        <v>&lt;177 micron (NGR)</v>
      </c>
      <c r="L7714">
        <v>83</v>
      </c>
      <c r="M7714" t="s">
        <v>81</v>
      </c>
      <c r="N7714">
        <v>1629</v>
      </c>
      <c r="O7714">
        <v>61</v>
      </c>
      <c r="P7714">
        <v>16</v>
      </c>
      <c r="Q7714">
        <v>5</v>
      </c>
      <c r="R7714">
        <v>19</v>
      </c>
      <c r="S7714">
        <v>6</v>
      </c>
      <c r="T7714">
        <v>-0.2</v>
      </c>
      <c r="U7714">
        <v>250</v>
      </c>
      <c r="V7714">
        <v>1.44</v>
      </c>
      <c r="W7714">
        <v>-0.2</v>
      </c>
      <c r="X7714">
        <v>4</v>
      </c>
      <c r="Y7714">
        <v>-2</v>
      </c>
      <c r="Z7714">
        <v>34</v>
      </c>
      <c r="AA7714">
        <v>0.4</v>
      </c>
      <c r="AB7714">
        <v>1</v>
      </c>
      <c r="AC7714">
        <v>1010</v>
      </c>
      <c r="AD7714">
        <v>20</v>
      </c>
      <c r="AE7714">
        <v>-2</v>
      </c>
      <c r="AF7714">
        <v>5.4</v>
      </c>
      <c r="AG7714">
        <v>4.0999999999999996</v>
      </c>
      <c r="AH7714">
        <v>340</v>
      </c>
    </row>
    <row r="7715" spans="1:34" hidden="1" x14ac:dyDescent="0.25">
      <c r="A7715" t="s">
        <v>29347</v>
      </c>
      <c r="B7715" t="s">
        <v>29348</v>
      </c>
      <c r="C7715" s="1" t="str">
        <f t="shared" si="1245"/>
        <v>21:0628</v>
      </c>
      <c r="D7715" s="1" t="str">
        <f t="shared" si="1246"/>
        <v>21:0196</v>
      </c>
      <c r="E7715" t="s">
        <v>29349</v>
      </c>
      <c r="F7715" t="s">
        <v>29350</v>
      </c>
      <c r="H7715">
        <v>63.094609499999997</v>
      </c>
      <c r="I7715">
        <v>-139.6374017</v>
      </c>
      <c r="J7715" s="1" t="str">
        <f t="shared" si="1247"/>
        <v>NGR bulk stream sediment</v>
      </c>
      <c r="K7715" s="1" t="str">
        <f t="shared" si="1248"/>
        <v>&lt;177 micron (NGR)</v>
      </c>
      <c r="L7715">
        <v>83</v>
      </c>
      <c r="M7715" t="s">
        <v>86</v>
      </c>
      <c r="N7715">
        <v>1630</v>
      </c>
      <c r="O7715">
        <v>29</v>
      </c>
      <c r="P7715">
        <v>16</v>
      </c>
      <c r="Q7715">
        <v>2</v>
      </c>
      <c r="R7715">
        <v>22</v>
      </c>
      <c r="S7715">
        <v>8</v>
      </c>
      <c r="T7715">
        <v>-0.2</v>
      </c>
      <c r="U7715">
        <v>124</v>
      </c>
      <c r="V7715">
        <v>1.1200000000000001</v>
      </c>
      <c r="W7715">
        <v>-0.2</v>
      </c>
      <c r="X7715">
        <v>1</v>
      </c>
      <c r="Y7715">
        <v>-2</v>
      </c>
      <c r="Z7715">
        <v>25</v>
      </c>
      <c r="AA7715">
        <v>-0.2</v>
      </c>
      <c r="AB7715">
        <v>1</v>
      </c>
      <c r="AC7715">
        <v>369</v>
      </c>
      <c r="AD7715">
        <v>20</v>
      </c>
      <c r="AE7715">
        <v>2</v>
      </c>
      <c r="AF7715">
        <v>6</v>
      </c>
      <c r="AG7715">
        <v>2</v>
      </c>
      <c r="AH7715">
        <v>250</v>
      </c>
    </row>
    <row r="7716" spans="1:34" hidden="1" x14ac:dyDescent="0.25">
      <c r="A7716" t="s">
        <v>29351</v>
      </c>
      <c r="B7716" t="s">
        <v>29352</v>
      </c>
      <c r="C7716" s="1" t="str">
        <f t="shared" si="1245"/>
        <v>21:0628</v>
      </c>
      <c r="D7716" s="1" t="str">
        <f t="shared" si="1246"/>
        <v>21:0196</v>
      </c>
      <c r="E7716" t="s">
        <v>29353</v>
      </c>
      <c r="F7716" t="s">
        <v>29354</v>
      </c>
      <c r="H7716">
        <v>63.100016199999999</v>
      </c>
      <c r="I7716">
        <v>-139.65367330000001</v>
      </c>
      <c r="J7716" s="1" t="str">
        <f t="shared" si="1247"/>
        <v>NGR bulk stream sediment</v>
      </c>
      <c r="K7716" s="1" t="str">
        <f t="shared" si="1248"/>
        <v>&lt;177 micron (NGR)</v>
      </c>
      <c r="L7716">
        <v>83</v>
      </c>
      <c r="M7716" t="s">
        <v>91</v>
      </c>
      <c r="N7716">
        <v>1631</v>
      </c>
      <c r="O7716">
        <v>43</v>
      </c>
      <c r="P7716">
        <v>18</v>
      </c>
      <c r="Q7716">
        <v>5</v>
      </c>
      <c r="R7716">
        <v>20</v>
      </c>
      <c r="S7716">
        <v>7</v>
      </c>
      <c r="T7716">
        <v>-0.2</v>
      </c>
      <c r="U7716">
        <v>194</v>
      </c>
      <c r="V7716">
        <v>1.32</v>
      </c>
      <c r="W7716">
        <v>0.3</v>
      </c>
      <c r="X7716">
        <v>2</v>
      </c>
      <c r="Y7716">
        <v>-2</v>
      </c>
      <c r="Z7716">
        <v>35</v>
      </c>
      <c r="AA7716">
        <v>0.2</v>
      </c>
      <c r="AB7716">
        <v>2</v>
      </c>
      <c r="AC7716">
        <v>558</v>
      </c>
      <c r="AD7716">
        <v>40</v>
      </c>
      <c r="AE7716">
        <v>2</v>
      </c>
      <c r="AF7716">
        <v>3.4</v>
      </c>
      <c r="AG7716">
        <v>2.5</v>
      </c>
      <c r="AH7716">
        <v>325</v>
      </c>
    </row>
    <row r="7717" spans="1:34" hidden="1" x14ac:dyDescent="0.25">
      <c r="A7717" t="s">
        <v>29355</v>
      </c>
      <c r="B7717" t="s">
        <v>29356</v>
      </c>
      <c r="C7717" s="1" t="str">
        <f t="shared" si="1245"/>
        <v>21:0628</v>
      </c>
      <c r="D7717" s="1" t="str">
        <f>HYPERLINK("http://geochem.nrcan.gc.ca/cdogs/content/svy/svy_e.htm", "")</f>
        <v/>
      </c>
      <c r="G7717" s="1" t="str">
        <f>HYPERLINK("http://geochem.nrcan.gc.ca/cdogs/content/cr_/cr_00078_e.htm", "78")</f>
        <v>78</v>
      </c>
      <c r="J7717" t="s">
        <v>69</v>
      </c>
      <c r="K7717" t="s">
        <v>70</v>
      </c>
      <c r="L7717">
        <v>83</v>
      </c>
      <c r="M7717" t="s">
        <v>71</v>
      </c>
      <c r="N7717">
        <v>1632</v>
      </c>
      <c r="O7717">
        <v>77</v>
      </c>
      <c r="P7717">
        <v>31</v>
      </c>
      <c r="Q7717">
        <v>16</v>
      </c>
      <c r="R7717">
        <v>214</v>
      </c>
      <c r="S7717">
        <v>16</v>
      </c>
      <c r="T7717">
        <v>-0.2</v>
      </c>
      <c r="U7717">
        <v>420</v>
      </c>
      <c r="V7717">
        <v>2.2000000000000002</v>
      </c>
      <c r="W7717">
        <v>0.6</v>
      </c>
      <c r="X7717">
        <v>12</v>
      </c>
      <c r="Y7717">
        <v>3</v>
      </c>
      <c r="Z7717">
        <v>43</v>
      </c>
      <c r="AA7717">
        <v>0.7</v>
      </c>
      <c r="AB7717">
        <v>1</v>
      </c>
      <c r="AC7717">
        <v>617</v>
      </c>
      <c r="AD7717">
        <v>20</v>
      </c>
      <c r="AE7717">
        <v>16</v>
      </c>
      <c r="AF7717">
        <v>2.9</v>
      </c>
      <c r="AG7717">
        <v>11.6</v>
      </c>
      <c r="AH7717">
        <v>510</v>
      </c>
    </row>
    <row r="7718" spans="1:34" hidden="1" x14ac:dyDescent="0.25">
      <c r="A7718" t="s">
        <v>29357</v>
      </c>
      <c r="B7718" t="s">
        <v>29358</v>
      </c>
      <c r="C7718" s="1" t="str">
        <f t="shared" si="1245"/>
        <v>21:0628</v>
      </c>
      <c r="D7718" s="1" t="str">
        <f t="shared" ref="D7718:D7724" si="1249">HYPERLINK("http://geochem.nrcan.gc.ca/cdogs/content/svy/svy210196_e.htm", "21:0196")</f>
        <v>21:0196</v>
      </c>
      <c r="E7718" t="s">
        <v>29359</v>
      </c>
      <c r="F7718" t="s">
        <v>29360</v>
      </c>
      <c r="H7718">
        <v>63.1258257</v>
      </c>
      <c r="I7718">
        <v>-139.7738665</v>
      </c>
      <c r="J7718" s="1" t="str">
        <f t="shared" ref="J7718:J7724" si="1250">HYPERLINK("http://geochem.nrcan.gc.ca/cdogs/content/kwd/kwd020030_e.htm", "NGR bulk stream sediment")</f>
        <v>NGR bulk stream sediment</v>
      </c>
      <c r="K7718" s="1" t="str">
        <f t="shared" ref="K7718:K7724" si="1251">HYPERLINK("http://geochem.nrcan.gc.ca/cdogs/content/kwd/kwd080006_e.htm", "&lt;177 micron (NGR)")</f>
        <v>&lt;177 micron (NGR)</v>
      </c>
      <c r="L7718">
        <v>83</v>
      </c>
      <c r="M7718" t="s">
        <v>96</v>
      </c>
      <c r="N7718">
        <v>1633</v>
      </c>
      <c r="O7718">
        <v>46</v>
      </c>
      <c r="P7718">
        <v>21</v>
      </c>
      <c r="Q7718">
        <v>5</v>
      </c>
      <c r="R7718">
        <v>25</v>
      </c>
      <c r="S7718">
        <v>11</v>
      </c>
      <c r="T7718">
        <v>-0.2</v>
      </c>
      <c r="U7718">
        <v>380</v>
      </c>
      <c r="V7718">
        <v>1.84</v>
      </c>
      <c r="W7718">
        <v>-0.2</v>
      </c>
      <c r="X7718">
        <v>2</v>
      </c>
      <c r="Y7718">
        <v>-2</v>
      </c>
      <c r="Z7718">
        <v>37</v>
      </c>
      <c r="AA7718">
        <v>-0.2</v>
      </c>
      <c r="AB7718">
        <v>1</v>
      </c>
      <c r="AC7718">
        <v>528</v>
      </c>
      <c r="AD7718">
        <v>20</v>
      </c>
      <c r="AE7718">
        <v>-2</v>
      </c>
      <c r="AF7718">
        <v>13.4</v>
      </c>
      <c r="AG7718">
        <v>2.7</v>
      </c>
      <c r="AH7718">
        <v>310</v>
      </c>
    </row>
    <row r="7719" spans="1:34" hidden="1" x14ac:dyDescent="0.25">
      <c r="A7719" t="s">
        <v>29361</v>
      </c>
      <c r="B7719" t="s">
        <v>29362</v>
      </c>
      <c r="C7719" s="1" t="str">
        <f t="shared" si="1245"/>
        <v>21:0628</v>
      </c>
      <c r="D7719" s="1" t="str">
        <f t="shared" si="1249"/>
        <v>21:0196</v>
      </c>
      <c r="E7719" t="s">
        <v>29363</v>
      </c>
      <c r="F7719" t="s">
        <v>29364</v>
      </c>
      <c r="H7719">
        <v>63.0830968</v>
      </c>
      <c r="I7719">
        <v>-139.8344175</v>
      </c>
      <c r="J7719" s="1" t="str">
        <f t="shared" si="1250"/>
        <v>NGR bulk stream sediment</v>
      </c>
      <c r="K7719" s="1" t="str">
        <f t="shared" si="1251"/>
        <v>&lt;177 micron (NGR)</v>
      </c>
      <c r="L7719">
        <v>83</v>
      </c>
      <c r="M7719" t="s">
        <v>101</v>
      </c>
      <c r="N7719">
        <v>1634</v>
      </c>
      <c r="O7719">
        <v>50</v>
      </c>
      <c r="P7719">
        <v>17</v>
      </c>
      <c r="Q7719">
        <v>3</v>
      </c>
      <c r="R7719">
        <v>20</v>
      </c>
      <c r="S7719">
        <v>8</v>
      </c>
      <c r="T7719">
        <v>-0.2</v>
      </c>
      <c r="U7719">
        <v>240</v>
      </c>
      <c r="V7719">
        <v>1.44</v>
      </c>
      <c r="W7719">
        <v>-0.2</v>
      </c>
      <c r="X7719">
        <v>2</v>
      </c>
      <c r="Y7719">
        <v>-2</v>
      </c>
      <c r="Z7719">
        <v>42</v>
      </c>
      <c r="AA7719">
        <v>0.3</v>
      </c>
      <c r="AB7719">
        <v>1</v>
      </c>
      <c r="AC7719">
        <v>811</v>
      </c>
      <c r="AD7719">
        <v>20</v>
      </c>
      <c r="AE7719">
        <v>-2</v>
      </c>
      <c r="AF7719">
        <v>7.2</v>
      </c>
      <c r="AG7719">
        <v>3.4</v>
      </c>
      <c r="AH7719">
        <v>325</v>
      </c>
    </row>
    <row r="7720" spans="1:34" hidden="1" x14ac:dyDescent="0.25">
      <c r="A7720" t="s">
        <v>29365</v>
      </c>
      <c r="B7720" t="s">
        <v>29366</v>
      </c>
      <c r="C7720" s="1" t="str">
        <f t="shared" si="1245"/>
        <v>21:0628</v>
      </c>
      <c r="D7720" s="1" t="str">
        <f t="shared" si="1249"/>
        <v>21:0196</v>
      </c>
      <c r="E7720" t="s">
        <v>29367</v>
      </c>
      <c r="F7720" t="s">
        <v>29368</v>
      </c>
      <c r="H7720">
        <v>63.005489400000002</v>
      </c>
      <c r="I7720">
        <v>-139.92159749999999</v>
      </c>
      <c r="J7720" s="1" t="str">
        <f t="shared" si="1250"/>
        <v>NGR bulk stream sediment</v>
      </c>
      <c r="K7720" s="1" t="str">
        <f t="shared" si="1251"/>
        <v>&lt;177 micron (NGR)</v>
      </c>
      <c r="L7720">
        <v>83</v>
      </c>
      <c r="M7720" t="s">
        <v>106</v>
      </c>
      <c r="N7720">
        <v>1635</v>
      </c>
      <c r="O7720">
        <v>49</v>
      </c>
      <c r="P7720">
        <v>11</v>
      </c>
      <c r="Q7720">
        <v>4</v>
      </c>
      <c r="R7720">
        <v>12</v>
      </c>
      <c r="S7720">
        <v>5</v>
      </c>
      <c r="T7720">
        <v>-0.2</v>
      </c>
      <c r="U7720">
        <v>260</v>
      </c>
      <c r="V7720">
        <v>1.36</v>
      </c>
      <c r="W7720">
        <v>0.3</v>
      </c>
      <c r="X7720">
        <v>2</v>
      </c>
      <c r="Y7720">
        <v>-2</v>
      </c>
      <c r="Z7720">
        <v>26</v>
      </c>
      <c r="AA7720">
        <v>-0.2</v>
      </c>
      <c r="AB7720">
        <v>1</v>
      </c>
      <c r="AC7720">
        <v>679</v>
      </c>
      <c r="AD7720">
        <v>20</v>
      </c>
      <c r="AE7720">
        <v>-2</v>
      </c>
      <c r="AF7720">
        <v>5.6</v>
      </c>
      <c r="AG7720">
        <v>4.0999999999999996</v>
      </c>
      <c r="AH7720">
        <v>380</v>
      </c>
    </row>
    <row r="7721" spans="1:34" hidden="1" x14ac:dyDescent="0.25">
      <c r="A7721" t="s">
        <v>29369</v>
      </c>
      <c r="B7721" t="s">
        <v>29370</v>
      </c>
      <c r="C7721" s="1" t="str">
        <f t="shared" si="1245"/>
        <v>21:0628</v>
      </c>
      <c r="D7721" s="1" t="str">
        <f t="shared" si="1249"/>
        <v>21:0196</v>
      </c>
      <c r="E7721" t="s">
        <v>29371</v>
      </c>
      <c r="F7721" t="s">
        <v>29372</v>
      </c>
      <c r="H7721">
        <v>63.000246400000002</v>
      </c>
      <c r="I7721">
        <v>-139.98078709999999</v>
      </c>
      <c r="J7721" s="1" t="str">
        <f t="shared" si="1250"/>
        <v>NGR bulk stream sediment</v>
      </c>
      <c r="K7721" s="1" t="str">
        <f t="shared" si="1251"/>
        <v>&lt;177 micron (NGR)</v>
      </c>
      <c r="L7721">
        <v>83</v>
      </c>
      <c r="M7721" t="s">
        <v>111</v>
      </c>
      <c r="N7721">
        <v>1636</v>
      </c>
      <c r="O7721">
        <v>44</v>
      </c>
      <c r="P7721">
        <v>15</v>
      </c>
      <c r="Q7721">
        <v>4</v>
      </c>
      <c r="R7721">
        <v>17</v>
      </c>
      <c r="S7721">
        <v>8</v>
      </c>
      <c r="T7721">
        <v>-0.2</v>
      </c>
      <c r="U7721">
        <v>280</v>
      </c>
      <c r="V7721">
        <v>1.28</v>
      </c>
      <c r="W7721">
        <v>-0.2</v>
      </c>
      <c r="X7721">
        <v>1</v>
      </c>
      <c r="Y7721">
        <v>-2</v>
      </c>
      <c r="Z7721">
        <v>29</v>
      </c>
      <c r="AA7721">
        <v>-0.2</v>
      </c>
      <c r="AB7721">
        <v>1</v>
      </c>
      <c r="AC7721">
        <v>528</v>
      </c>
      <c r="AD7721">
        <v>20</v>
      </c>
      <c r="AE7721">
        <v>-2</v>
      </c>
      <c r="AF7721">
        <v>4.4000000000000004</v>
      </c>
      <c r="AG7721">
        <v>2.8</v>
      </c>
      <c r="AH7721">
        <v>360</v>
      </c>
    </row>
    <row r="7722" spans="1:34" hidden="1" x14ac:dyDescent="0.25">
      <c r="A7722" t="s">
        <v>29373</v>
      </c>
      <c r="B7722" t="s">
        <v>29374</v>
      </c>
      <c r="C7722" s="1" t="str">
        <f t="shared" si="1245"/>
        <v>21:0628</v>
      </c>
      <c r="D7722" s="1" t="str">
        <f t="shared" si="1249"/>
        <v>21:0196</v>
      </c>
      <c r="E7722" t="s">
        <v>29375</v>
      </c>
      <c r="F7722" t="s">
        <v>29376</v>
      </c>
      <c r="H7722">
        <v>63.007650699999999</v>
      </c>
      <c r="I7722">
        <v>-139.9831757</v>
      </c>
      <c r="J7722" s="1" t="str">
        <f t="shared" si="1250"/>
        <v>NGR bulk stream sediment</v>
      </c>
      <c r="K7722" s="1" t="str">
        <f t="shared" si="1251"/>
        <v>&lt;177 micron (NGR)</v>
      </c>
      <c r="L7722">
        <v>83</v>
      </c>
      <c r="M7722" t="s">
        <v>116</v>
      </c>
      <c r="N7722">
        <v>1637</v>
      </c>
      <c r="O7722">
        <v>43</v>
      </c>
      <c r="P7722">
        <v>15</v>
      </c>
      <c r="Q7722">
        <v>7</v>
      </c>
      <c r="R7722">
        <v>17</v>
      </c>
      <c r="S7722">
        <v>8</v>
      </c>
      <c r="T7722">
        <v>-0.2</v>
      </c>
      <c r="U7722">
        <v>260</v>
      </c>
      <c r="V7722">
        <v>1.4</v>
      </c>
      <c r="W7722">
        <v>-0.2</v>
      </c>
      <c r="X7722">
        <v>1</v>
      </c>
      <c r="Y7722">
        <v>-2</v>
      </c>
      <c r="Z7722">
        <v>32</v>
      </c>
      <c r="AA7722">
        <v>-0.2</v>
      </c>
      <c r="AB7722">
        <v>1</v>
      </c>
      <c r="AC7722">
        <v>541</v>
      </c>
      <c r="AD7722">
        <v>40</v>
      </c>
      <c r="AE7722">
        <v>-2</v>
      </c>
      <c r="AF7722">
        <v>5.6</v>
      </c>
      <c r="AG7722">
        <v>3.4</v>
      </c>
      <c r="AH7722">
        <v>300</v>
      </c>
    </row>
    <row r="7723" spans="1:34" hidden="1" x14ac:dyDescent="0.25">
      <c r="A7723" t="s">
        <v>29377</v>
      </c>
      <c r="B7723" t="s">
        <v>29378</v>
      </c>
      <c r="C7723" s="1" t="str">
        <f t="shared" si="1245"/>
        <v>21:0628</v>
      </c>
      <c r="D7723" s="1" t="str">
        <f t="shared" si="1249"/>
        <v>21:0196</v>
      </c>
      <c r="E7723" t="s">
        <v>29379</v>
      </c>
      <c r="F7723" t="s">
        <v>29380</v>
      </c>
      <c r="H7723">
        <v>63.173367300000002</v>
      </c>
      <c r="I7723">
        <v>-139.8993576</v>
      </c>
      <c r="J7723" s="1" t="str">
        <f t="shared" si="1250"/>
        <v>NGR bulk stream sediment</v>
      </c>
      <c r="K7723" s="1" t="str">
        <f t="shared" si="1251"/>
        <v>&lt;177 micron (NGR)</v>
      </c>
      <c r="L7723">
        <v>83</v>
      </c>
      <c r="M7723" t="s">
        <v>121</v>
      </c>
      <c r="N7723">
        <v>1638</v>
      </c>
      <c r="O7723">
        <v>46</v>
      </c>
      <c r="P7723">
        <v>11</v>
      </c>
      <c r="Q7723">
        <v>7</v>
      </c>
      <c r="R7723">
        <v>13</v>
      </c>
      <c r="S7723">
        <v>6</v>
      </c>
      <c r="T7723">
        <v>-0.2</v>
      </c>
      <c r="U7723">
        <v>200</v>
      </c>
      <c r="V7723">
        <v>1.36</v>
      </c>
      <c r="W7723">
        <v>-0.2</v>
      </c>
      <c r="X7723">
        <v>3</v>
      </c>
      <c r="Y7723">
        <v>-2</v>
      </c>
      <c r="Z7723">
        <v>28</v>
      </c>
      <c r="AA7723">
        <v>0.2</v>
      </c>
      <c r="AB7723">
        <v>1</v>
      </c>
      <c r="AC7723">
        <v>633</v>
      </c>
      <c r="AD7723">
        <v>20</v>
      </c>
      <c r="AE7723">
        <v>2</v>
      </c>
      <c r="AF7723">
        <v>3.8</v>
      </c>
      <c r="AG7723">
        <v>4.4000000000000004</v>
      </c>
      <c r="AH7723">
        <v>350</v>
      </c>
    </row>
    <row r="7724" spans="1:34" hidden="1" x14ac:dyDescent="0.25">
      <c r="A7724" t="s">
        <v>29381</v>
      </c>
      <c r="B7724" t="s">
        <v>29382</v>
      </c>
      <c r="C7724" s="1" t="str">
        <f t="shared" si="1245"/>
        <v>21:0628</v>
      </c>
      <c r="D7724" s="1" t="str">
        <f t="shared" si="1249"/>
        <v>21:0196</v>
      </c>
      <c r="E7724" t="s">
        <v>29383</v>
      </c>
      <c r="F7724" t="s">
        <v>29384</v>
      </c>
      <c r="H7724">
        <v>63.173208500000001</v>
      </c>
      <c r="I7724">
        <v>-139.91489580000001</v>
      </c>
      <c r="J7724" s="1" t="str">
        <f t="shared" si="1250"/>
        <v>NGR bulk stream sediment</v>
      </c>
      <c r="K7724" s="1" t="str">
        <f t="shared" si="1251"/>
        <v>&lt;177 micron (NGR)</v>
      </c>
      <c r="L7724">
        <v>83</v>
      </c>
      <c r="M7724" t="s">
        <v>126</v>
      </c>
      <c r="N7724">
        <v>1639</v>
      </c>
      <c r="O7724">
        <v>50</v>
      </c>
      <c r="P7724">
        <v>11</v>
      </c>
      <c r="Q7724">
        <v>7</v>
      </c>
      <c r="R7724">
        <v>12</v>
      </c>
      <c r="S7724">
        <v>6</v>
      </c>
      <c r="T7724">
        <v>-0.2</v>
      </c>
      <c r="U7724">
        <v>240</v>
      </c>
      <c r="V7724">
        <v>1.4</v>
      </c>
      <c r="W7724">
        <v>-0.2</v>
      </c>
      <c r="X7724">
        <v>2</v>
      </c>
      <c r="Y7724">
        <v>-2</v>
      </c>
      <c r="Z7724">
        <v>30</v>
      </c>
      <c r="AA7724">
        <v>-0.2</v>
      </c>
      <c r="AB7724">
        <v>2</v>
      </c>
      <c r="AC7724">
        <v>617</v>
      </c>
      <c r="AD7724">
        <v>20</v>
      </c>
      <c r="AE7724">
        <v>2</v>
      </c>
      <c r="AF7724">
        <v>4.5999999999999996</v>
      </c>
      <c r="AG7724">
        <v>5</v>
      </c>
      <c r="AH7724">
        <v>370</v>
      </c>
    </row>
  </sheetData>
  <autoFilter ref="A1:N7724">
    <filterColumn colId="0" hiddenButton="1"/>
    <filterColumn colId="1" hiddenButton="1"/>
    <filterColumn colId="2">
      <filters>
        <filter val="21:061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bdl210613_pkg_0412a.xlsx</vt:lpstr>
      <vt:lpstr>pkg_0412a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2023-02-18T07:41:42Z</dcterms:created>
  <dcterms:modified xsi:type="dcterms:W3CDTF">2023-02-19T00:44:20Z</dcterms:modified>
</cp:coreProperties>
</file>